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codeName="ThisWorkbook"/>
  <mc:AlternateContent xmlns:mc="http://schemas.openxmlformats.org/markup-compatibility/2006">
    <mc:Choice Requires="x15">
      <x15ac:absPath xmlns:x15ac="http://schemas.microsoft.com/office/spreadsheetml/2010/11/ac" url="C:\Users\carba\Desktop\"/>
    </mc:Choice>
  </mc:AlternateContent>
  <xr:revisionPtr revIDLastSave="0" documentId="8_{755F80D0-EE47-42F1-9A29-CC73E689CAE4}" xr6:coauthVersionLast="47" xr6:coauthVersionMax="47" xr10:uidLastSave="{00000000-0000-0000-0000-000000000000}"/>
  <bookViews>
    <workbookView xWindow="-120" yWindow="-120" windowWidth="20730" windowHeight="11160" tabRatio="500" firstSheet="2" activeTab="1" xr2:uid="{00000000-000D-0000-FFFF-FFFF00000000}"/>
  </bookViews>
  <sheets>
    <sheet name="Ayuda" sheetId="37" r:id="rId1"/>
    <sheet name="Informe" sheetId="21" r:id="rId2"/>
    <sheet name="EV" sheetId="22" r:id="rId3"/>
    <sheet name="Equipo" sheetId="20" r:id="rId4"/>
    <sheet name="AM" sheetId="41" r:id="rId5"/>
    <sheet name="AB" sheetId="38" r:id="rId6"/>
    <sheet name="AG" sheetId="39" r:id="rId7"/>
    <sheet name="RM" sheetId="40" r:id="rId8"/>
    <sheet name="LP" sheetId="35" r:id="rId9"/>
    <sheet name="FA" sheetId="42" r:id="rId10"/>
    <sheet name="Tareas" sheetId="36" r:id="rId11"/>
    <sheet name="PV" sheetId="23" r:id="rId12"/>
    <sheet name="AC" sheetId="24" r:id="rId13"/>
  </sheets>
  <definedNames>
    <definedName name="CodigosActividad">#REF!</definedName>
    <definedName name="EsfuerzodelPlan">#REF!</definedName>
    <definedName name="FasesProceso">#REF!</definedName>
    <definedName name="log_CodigosActividad">#REF!</definedName>
    <definedName name="log_HorasTrabajadas">#REF!</definedName>
    <definedName name="log_NombresMiembroEquipo">#REF!</definedName>
    <definedName name="log_PorcentajeTareas">#REF!</definedName>
    <definedName name="log_SemanaTrabajada">#REF!</definedName>
    <definedName name="MiembrosEquipo">#REF!</definedName>
    <definedName name="PersonasdelPlan">#REF!</definedName>
    <definedName name="SemanadelPlan">#REF!</definedName>
    <definedName name="TareasdelPlan">#REF!</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4" i="22" l="1"/>
  <c r="N35" i="22"/>
  <c r="N36" i="22"/>
  <c r="N32" i="22"/>
  <c r="E13" i="22"/>
  <c r="F11" i="22"/>
  <c r="G11" i="22" s="1"/>
  <c r="P36" i="41"/>
  <c r="P20" i="41"/>
  <c r="P37" i="40"/>
  <c r="L200" i="22"/>
  <c r="M200" i="22" s="1"/>
  <c r="N200" i="22" s="1"/>
  <c r="L199" i="22"/>
  <c r="M199" i="22" s="1"/>
  <c r="N199" i="22" s="1"/>
  <c r="L198" i="22"/>
  <c r="M198" i="22" s="1"/>
  <c r="N198" i="22" s="1"/>
  <c r="M197" i="22"/>
  <c r="N197" i="22" s="1"/>
  <c r="L197" i="22"/>
  <c r="L196" i="22"/>
  <c r="M196" i="22" s="1"/>
  <c r="N196" i="22" s="1"/>
  <c r="M195" i="22"/>
  <c r="N195" i="22" s="1"/>
  <c r="L195" i="22"/>
  <c r="N194" i="22"/>
  <c r="M194" i="22"/>
  <c r="L194" i="22"/>
  <c r="L193" i="22"/>
  <c r="M193" i="22" s="1"/>
  <c r="N193" i="22" s="1"/>
  <c r="L192" i="22"/>
  <c r="M192" i="22" s="1"/>
  <c r="N192" i="22" s="1"/>
  <c r="L191" i="22"/>
  <c r="M191" i="22" s="1"/>
  <c r="N191" i="22" s="1"/>
  <c r="L190" i="22"/>
  <c r="M190" i="22" s="1"/>
  <c r="N190" i="22" s="1"/>
  <c r="M189" i="22"/>
  <c r="N189" i="22" s="1"/>
  <c r="L189" i="22"/>
  <c r="L188" i="22"/>
  <c r="M188" i="22" s="1"/>
  <c r="N188" i="22" s="1"/>
  <c r="M187" i="22"/>
  <c r="N187" i="22" s="1"/>
  <c r="L187" i="22"/>
  <c r="N186" i="22"/>
  <c r="M186" i="22"/>
  <c r="L186" i="22"/>
  <c r="L185" i="22"/>
  <c r="M185" i="22" s="1"/>
  <c r="N185" i="22" s="1"/>
  <c r="L184" i="22"/>
  <c r="M184" i="22" s="1"/>
  <c r="N184" i="22" s="1"/>
  <c r="L183" i="22"/>
  <c r="M183" i="22" s="1"/>
  <c r="N183" i="22" s="1"/>
  <c r="L182" i="22"/>
  <c r="M182" i="22" s="1"/>
  <c r="N182" i="22" s="1"/>
  <c r="M181" i="22"/>
  <c r="N181" i="22" s="1"/>
  <c r="L181" i="22"/>
  <c r="L180" i="22"/>
  <c r="M180" i="22" s="1"/>
  <c r="N180" i="22" s="1"/>
  <c r="M179" i="22"/>
  <c r="N179" i="22" s="1"/>
  <c r="L179" i="22"/>
  <c r="N178" i="22"/>
  <c r="M178" i="22"/>
  <c r="L178" i="22"/>
  <c r="L177" i="22"/>
  <c r="M177" i="22" s="1"/>
  <c r="N177" i="22" s="1"/>
  <c r="L176" i="22"/>
  <c r="M176" i="22" s="1"/>
  <c r="N176" i="22" s="1"/>
  <c r="L175" i="22"/>
  <c r="M175" i="22" s="1"/>
  <c r="N175" i="22" s="1"/>
  <c r="L174" i="22"/>
  <c r="M174" i="22" s="1"/>
  <c r="N174" i="22" s="1"/>
  <c r="M173" i="22"/>
  <c r="N173" i="22" s="1"/>
  <c r="L173" i="22"/>
  <c r="L172" i="22"/>
  <c r="M172" i="22" s="1"/>
  <c r="N172" i="22" s="1"/>
  <c r="M171" i="22"/>
  <c r="N171" i="22" s="1"/>
  <c r="L171" i="22"/>
  <c r="L170" i="22"/>
  <c r="M170" i="22" s="1"/>
  <c r="N170" i="22" s="1"/>
  <c r="L169" i="22"/>
  <c r="M169" i="22" s="1"/>
  <c r="N169" i="22" s="1"/>
  <c r="L168" i="22"/>
  <c r="M168" i="22" s="1"/>
  <c r="N168" i="22" s="1"/>
  <c r="L167" i="22"/>
  <c r="M167" i="22" s="1"/>
  <c r="N167" i="22" s="1"/>
  <c r="L166" i="22"/>
  <c r="M166" i="22" s="1"/>
  <c r="N166" i="22" s="1"/>
  <c r="M165" i="22"/>
  <c r="N165" i="22" s="1"/>
  <c r="L165" i="22"/>
  <c r="L164" i="22"/>
  <c r="M164" i="22" s="1"/>
  <c r="N164" i="22" s="1"/>
  <c r="M163" i="22"/>
  <c r="N163" i="22" s="1"/>
  <c r="L163" i="22"/>
  <c r="L162" i="22"/>
  <c r="M162" i="22" s="1"/>
  <c r="N162" i="22" s="1"/>
  <c r="L161" i="22"/>
  <c r="M161" i="22" s="1"/>
  <c r="N161" i="22" s="1"/>
  <c r="N160" i="22"/>
  <c r="L160" i="22"/>
  <c r="M160" i="22" s="1"/>
  <c r="L159" i="22"/>
  <c r="M159" i="22" s="1"/>
  <c r="N159" i="22" s="1"/>
  <c r="L158" i="22"/>
  <c r="M158" i="22" s="1"/>
  <c r="N158" i="22" s="1"/>
  <c r="M157" i="22"/>
  <c r="N157" i="22" s="1"/>
  <c r="L157" i="22"/>
  <c r="L156" i="22"/>
  <c r="M156" i="22" s="1"/>
  <c r="N156" i="22" s="1"/>
  <c r="M155" i="22"/>
  <c r="N155" i="22" s="1"/>
  <c r="L155" i="22"/>
  <c r="L154" i="22"/>
  <c r="M154" i="22" s="1"/>
  <c r="N154" i="22" s="1"/>
  <c r="L153" i="22"/>
  <c r="M153" i="22" s="1"/>
  <c r="N153" i="22" s="1"/>
  <c r="L152" i="22"/>
  <c r="M152" i="22" s="1"/>
  <c r="N152" i="22" s="1"/>
  <c r="L151" i="22"/>
  <c r="M151" i="22" s="1"/>
  <c r="N151" i="22" s="1"/>
  <c r="L150" i="22"/>
  <c r="M150" i="22" s="1"/>
  <c r="N150" i="22" s="1"/>
  <c r="M149" i="22"/>
  <c r="N149" i="22" s="1"/>
  <c r="L149" i="22"/>
  <c r="L148" i="22"/>
  <c r="M148" i="22" s="1"/>
  <c r="N148" i="22" s="1"/>
  <c r="M147" i="22"/>
  <c r="N147" i="22" s="1"/>
  <c r="L147" i="22"/>
  <c r="L146" i="22"/>
  <c r="M146" i="22" s="1"/>
  <c r="N146" i="22" s="1"/>
  <c r="L145" i="22"/>
  <c r="M145" i="22" s="1"/>
  <c r="N145" i="22" s="1"/>
  <c r="L144" i="22"/>
  <c r="M144" i="22" s="1"/>
  <c r="N144" i="22" s="1"/>
  <c r="L143" i="22"/>
  <c r="M143" i="22" s="1"/>
  <c r="N143" i="22" s="1"/>
  <c r="L142" i="22"/>
  <c r="M142" i="22" s="1"/>
  <c r="N142" i="22" s="1"/>
  <c r="M141" i="22"/>
  <c r="N141" i="22" s="1"/>
  <c r="L141" i="22"/>
  <c r="L140" i="22"/>
  <c r="M140" i="22" s="1"/>
  <c r="N140" i="22" s="1"/>
  <c r="M139" i="22"/>
  <c r="N139" i="22" s="1"/>
  <c r="L139" i="22"/>
  <c r="L138" i="22"/>
  <c r="M138" i="22" s="1"/>
  <c r="N138" i="22" s="1"/>
  <c r="L137" i="22"/>
  <c r="M137" i="22" s="1"/>
  <c r="N137" i="22" s="1"/>
  <c r="L136" i="22"/>
  <c r="M136" i="22" s="1"/>
  <c r="N136" i="22" s="1"/>
  <c r="L135" i="22"/>
  <c r="M135" i="22" s="1"/>
  <c r="N135" i="22" s="1"/>
  <c r="L134" i="22"/>
  <c r="M134" i="22" s="1"/>
  <c r="N134" i="22" s="1"/>
  <c r="M133" i="22"/>
  <c r="N133" i="22" s="1"/>
  <c r="L133" i="22"/>
  <c r="L132" i="22"/>
  <c r="M132" i="22" s="1"/>
  <c r="N132" i="22" s="1"/>
  <c r="M131" i="22"/>
  <c r="N131" i="22" s="1"/>
  <c r="L131" i="22"/>
  <c r="L130" i="22"/>
  <c r="M130" i="22" s="1"/>
  <c r="N130" i="22" s="1"/>
  <c r="L129" i="22"/>
  <c r="M129" i="22" s="1"/>
  <c r="N129" i="22" s="1"/>
  <c r="L128" i="22"/>
  <c r="M128" i="22" s="1"/>
  <c r="N128" i="22" s="1"/>
  <c r="L127" i="22"/>
  <c r="M127" i="22" s="1"/>
  <c r="N127" i="22" s="1"/>
  <c r="L126" i="22"/>
  <c r="M126" i="22" s="1"/>
  <c r="N126" i="22" s="1"/>
  <c r="M125" i="22"/>
  <c r="N125" i="22" s="1"/>
  <c r="L125" i="22"/>
  <c r="L124" i="22"/>
  <c r="M124" i="22" s="1"/>
  <c r="N124" i="22" s="1"/>
  <c r="M123" i="22"/>
  <c r="N123" i="22" s="1"/>
  <c r="L123" i="22"/>
  <c r="L122" i="22"/>
  <c r="M122" i="22" s="1"/>
  <c r="N122" i="22" s="1"/>
  <c r="L121" i="22"/>
  <c r="M121" i="22" s="1"/>
  <c r="N121" i="22" s="1"/>
  <c r="N120" i="22"/>
  <c r="L120" i="22"/>
  <c r="M120" i="22" s="1"/>
  <c r="L119" i="22"/>
  <c r="M119" i="22" s="1"/>
  <c r="N119" i="22" s="1"/>
  <c r="L118" i="22"/>
  <c r="M118" i="22" s="1"/>
  <c r="N118" i="22" s="1"/>
  <c r="M117" i="22"/>
  <c r="N117" i="22" s="1"/>
  <c r="L117" i="22"/>
  <c r="L116" i="22"/>
  <c r="M116" i="22" s="1"/>
  <c r="N116" i="22" s="1"/>
  <c r="M115" i="22"/>
  <c r="N115" i="22" s="1"/>
  <c r="L115" i="22"/>
  <c r="L114" i="22"/>
  <c r="M114" i="22" s="1"/>
  <c r="N114" i="22" s="1"/>
  <c r="L113" i="22"/>
  <c r="M113" i="22" s="1"/>
  <c r="N113" i="22" s="1"/>
  <c r="N112" i="22"/>
  <c r="L112" i="22"/>
  <c r="M112" i="22" s="1"/>
  <c r="L111" i="22"/>
  <c r="M111" i="22" s="1"/>
  <c r="N111" i="22" s="1"/>
  <c r="L110" i="22"/>
  <c r="M110" i="22" s="1"/>
  <c r="N110" i="22" s="1"/>
  <c r="M109" i="22"/>
  <c r="N109" i="22" s="1"/>
  <c r="L109" i="22"/>
  <c r="L108" i="22"/>
  <c r="M108" i="22" s="1"/>
  <c r="N108" i="22" s="1"/>
  <c r="M107" i="22"/>
  <c r="N107" i="22" s="1"/>
  <c r="L107" i="22"/>
  <c r="L106" i="22"/>
  <c r="M106" i="22" s="1"/>
  <c r="N106" i="22" s="1"/>
  <c r="L105" i="22"/>
  <c r="M105" i="22" s="1"/>
  <c r="N105" i="22" s="1"/>
  <c r="L104" i="22"/>
  <c r="M104" i="22" s="1"/>
  <c r="N104" i="22" s="1"/>
  <c r="L103" i="22"/>
  <c r="M103" i="22" s="1"/>
  <c r="N103" i="22" s="1"/>
  <c r="L102" i="22"/>
  <c r="M102" i="22" s="1"/>
  <c r="N102" i="22" s="1"/>
  <c r="M101" i="22"/>
  <c r="N101" i="22" s="1"/>
  <c r="L101" i="22"/>
  <c r="L100" i="22"/>
  <c r="M100" i="22" s="1"/>
  <c r="N100" i="22" s="1"/>
  <c r="M99" i="22"/>
  <c r="N99" i="22" s="1"/>
  <c r="L99" i="22"/>
  <c r="L98" i="22"/>
  <c r="M98" i="22" s="1"/>
  <c r="N98" i="22" s="1"/>
  <c r="L97" i="22"/>
  <c r="M97" i="22" s="1"/>
  <c r="N97" i="22" s="1"/>
  <c r="L96" i="22"/>
  <c r="M96" i="22" s="1"/>
  <c r="N96" i="22" s="1"/>
  <c r="L95" i="22"/>
  <c r="M95" i="22" s="1"/>
  <c r="N95" i="22" s="1"/>
  <c r="L94" i="22"/>
  <c r="M94" i="22" s="1"/>
  <c r="N94" i="22" s="1"/>
  <c r="M93" i="22"/>
  <c r="N93" i="22" s="1"/>
  <c r="L93" i="22"/>
  <c r="L92" i="22"/>
  <c r="M92" i="22" s="1"/>
  <c r="N92" i="22" s="1"/>
  <c r="M91" i="22"/>
  <c r="N91" i="22" s="1"/>
  <c r="L91" i="22"/>
  <c r="L90" i="22"/>
  <c r="M90" i="22" s="1"/>
  <c r="N90" i="22" s="1"/>
  <c r="L89" i="22"/>
  <c r="M89" i="22" s="1"/>
  <c r="N89" i="22" s="1"/>
  <c r="L88" i="22"/>
  <c r="M88" i="22" s="1"/>
  <c r="N88" i="22" s="1"/>
  <c r="L87" i="22"/>
  <c r="M87" i="22" s="1"/>
  <c r="N87" i="22" s="1"/>
  <c r="L86" i="22"/>
  <c r="M86" i="22" s="1"/>
  <c r="N86" i="22" s="1"/>
  <c r="M85" i="22"/>
  <c r="N85" i="22" s="1"/>
  <c r="L85" i="22"/>
  <c r="L84" i="22"/>
  <c r="M84" i="22" s="1"/>
  <c r="N84" i="22" s="1"/>
  <c r="M83" i="22"/>
  <c r="N83" i="22" s="1"/>
  <c r="L83" i="22"/>
  <c r="L82" i="22"/>
  <c r="M82" i="22" s="1"/>
  <c r="N82" i="22" s="1"/>
  <c r="L81" i="22"/>
  <c r="M81" i="22" s="1"/>
  <c r="N81" i="22" s="1"/>
  <c r="L80" i="22"/>
  <c r="M80" i="22" s="1"/>
  <c r="N80" i="22" s="1"/>
  <c r="L79" i="22"/>
  <c r="M79" i="22" s="1"/>
  <c r="N79" i="22" s="1"/>
  <c r="L78" i="22"/>
  <c r="M78" i="22" s="1"/>
  <c r="N78" i="22" s="1"/>
  <c r="M77" i="22"/>
  <c r="N77" i="22" s="1"/>
  <c r="L77" i="22"/>
  <c r="L76" i="22"/>
  <c r="M76" i="22" s="1"/>
  <c r="N76" i="22" s="1"/>
  <c r="M75" i="22"/>
  <c r="N75" i="22" s="1"/>
  <c r="L75" i="22"/>
  <c r="L74" i="22"/>
  <c r="M74" i="22" s="1"/>
  <c r="N74" i="22" s="1"/>
  <c r="L73" i="22"/>
  <c r="M73" i="22" s="1"/>
  <c r="N73" i="22" s="1"/>
  <c r="L72" i="22"/>
  <c r="M72" i="22" s="1"/>
  <c r="N72" i="22" s="1"/>
  <c r="L71" i="22"/>
  <c r="M71" i="22" s="1"/>
  <c r="N71" i="22" s="1"/>
  <c r="L70" i="22"/>
  <c r="M70" i="22" s="1"/>
  <c r="N70" i="22" s="1"/>
  <c r="M69" i="22"/>
  <c r="N69" i="22" s="1"/>
  <c r="L69" i="22"/>
  <c r="L68" i="22"/>
  <c r="M68" i="22" s="1"/>
  <c r="N68" i="22" s="1"/>
  <c r="M67" i="22"/>
  <c r="N67" i="22" s="1"/>
  <c r="L67" i="22"/>
  <c r="L66" i="22"/>
  <c r="M66" i="22" s="1"/>
  <c r="N66" i="22" s="1"/>
  <c r="L65" i="22"/>
  <c r="M65" i="22" s="1"/>
  <c r="N65" i="22" s="1"/>
  <c r="L64" i="22"/>
  <c r="M64" i="22" s="1"/>
  <c r="N64" i="22" s="1"/>
  <c r="L63" i="22"/>
  <c r="M63" i="22" s="1"/>
  <c r="N63" i="22" s="1"/>
  <c r="L62" i="22"/>
  <c r="M62" i="22" s="1"/>
  <c r="N62" i="22" s="1"/>
  <c r="M61" i="22"/>
  <c r="N61" i="22" s="1"/>
  <c r="L61" i="22"/>
  <c r="L60" i="22"/>
  <c r="M60" i="22" s="1"/>
  <c r="N60" i="22" s="1"/>
  <c r="M59" i="22"/>
  <c r="N59" i="22" s="1"/>
  <c r="L59" i="22"/>
  <c r="L58" i="22"/>
  <c r="M58" i="22" s="1"/>
  <c r="N58" i="22" s="1"/>
  <c r="L57" i="22"/>
  <c r="M57" i="22" s="1"/>
  <c r="N57" i="22" s="1"/>
  <c r="N56" i="22"/>
  <c r="L56" i="22"/>
  <c r="M56" i="22" s="1"/>
  <c r="L55" i="22"/>
  <c r="M55" i="22" s="1"/>
  <c r="N55" i="22" s="1"/>
  <c r="L54" i="22"/>
  <c r="M54" i="22" s="1"/>
  <c r="N54" i="22" s="1"/>
  <c r="M53" i="22"/>
  <c r="N53" i="22" s="1"/>
  <c r="L53" i="22"/>
  <c r="L52" i="22"/>
  <c r="M52" i="22" s="1"/>
  <c r="N52" i="22" s="1"/>
  <c r="M51" i="22"/>
  <c r="N51" i="22" s="1"/>
  <c r="L51" i="22"/>
  <c r="L50" i="22"/>
  <c r="M50" i="22" s="1"/>
  <c r="N50" i="22" s="1"/>
  <c r="L49" i="22"/>
  <c r="M49" i="22" s="1"/>
  <c r="N49" i="22" s="1"/>
  <c r="N48" i="22"/>
  <c r="L48" i="22"/>
  <c r="M48" i="22" s="1"/>
  <c r="L47" i="22"/>
  <c r="M47" i="22" s="1"/>
  <c r="N47" i="22" s="1"/>
  <c r="L46" i="22"/>
  <c r="M46" i="22" s="1"/>
  <c r="N46" i="22" s="1"/>
  <c r="M45" i="22"/>
  <c r="N45" i="22" s="1"/>
  <c r="L45" i="22"/>
  <c r="L44" i="22"/>
  <c r="M44" i="22" s="1"/>
  <c r="N44" i="22" s="1"/>
  <c r="M43" i="22"/>
  <c r="N43" i="22" s="1"/>
  <c r="L43" i="22"/>
  <c r="L42" i="22"/>
  <c r="M42" i="22" s="1"/>
  <c r="N42" i="22" s="1"/>
  <c r="L41" i="22"/>
  <c r="M41" i="22" s="1"/>
  <c r="N41" i="22" s="1"/>
  <c r="L40" i="22"/>
  <c r="M40" i="22" s="1"/>
  <c r="N40" i="22" s="1"/>
  <c r="L39" i="22"/>
  <c r="M39" i="22" s="1"/>
  <c r="N39" i="22" s="1"/>
  <c r="N38" i="22"/>
  <c r="M37" i="22"/>
  <c r="N37" i="22" s="1"/>
  <c r="N33" i="22"/>
  <c r="N28" i="22"/>
  <c r="M18" i="22"/>
  <c r="N18" i="22" s="1"/>
  <c r="N14" i="22"/>
  <c r="N9" i="22"/>
  <c r="M9" i="22"/>
  <c r="L9" i="22"/>
  <c r="K9" i="42" l="1"/>
  <c r="L9" i="42"/>
  <c r="M9" i="42"/>
  <c r="K9" i="35"/>
  <c r="L9" i="35"/>
  <c r="M9" i="35"/>
  <c r="K9" i="40"/>
  <c r="L9" i="40"/>
  <c r="M9" i="40"/>
  <c r="K9" i="39"/>
  <c r="L9" i="39"/>
  <c r="M9" i="39"/>
  <c r="Y9" i="42"/>
  <c r="Z9" i="42"/>
  <c r="AA9" i="42"/>
  <c r="Y9" i="35"/>
  <c r="Z9" i="35"/>
  <c r="AA9" i="35"/>
  <c r="Y9" i="40"/>
  <c r="Z9" i="40"/>
  <c r="AA9" i="40"/>
  <c r="Y9" i="39"/>
  <c r="Z9" i="39"/>
  <c r="AA9" i="39"/>
  <c r="Y9" i="38"/>
  <c r="Z9" i="38"/>
  <c r="AA9" i="38"/>
  <c r="K9" i="38"/>
  <c r="L9" i="38"/>
  <c r="M9" i="38"/>
  <c r="J9" i="38"/>
  <c r="Q9" i="38"/>
  <c r="R9" i="38"/>
  <c r="S9" i="38"/>
  <c r="T9" i="38"/>
  <c r="U9" i="38"/>
  <c r="V9" i="38"/>
  <c r="W9" i="38"/>
  <c r="X9" i="38"/>
  <c r="P10" i="38"/>
  <c r="P11" i="38"/>
  <c r="P12" i="38"/>
  <c r="P13" i="38"/>
  <c r="P14" i="38"/>
  <c r="P15" i="38"/>
  <c r="P16" i="38"/>
  <c r="P17" i="38"/>
  <c r="P18" i="38"/>
  <c r="P19" i="38"/>
  <c r="P20" i="38"/>
  <c r="P21" i="38"/>
  <c r="P22" i="38"/>
  <c r="P23" i="38"/>
  <c r="P24" i="38"/>
  <c r="P25" i="38"/>
  <c r="P26" i="38"/>
  <c r="P27" i="38"/>
  <c r="P28" i="38"/>
  <c r="P29" i="38"/>
  <c r="P30" i="38"/>
  <c r="P31" i="38"/>
  <c r="P32" i="38"/>
  <c r="P33" i="38"/>
  <c r="P34" i="38"/>
  <c r="P35" i="38"/>
  <c r="P36" i="38"/>
  <c r="P37" i="38"/>
  <c r="P38" i="38"/>
  <c r="P39" i="38"/>
  <c r="P40" i="38"/>
  <c r="P41" i="38"/>
  <c r="P42" i="38"/>
  <c r="P43" i="38"/>
  <c r="P44" i="38"/>
  <c r="P45" i="38"/>
  <c r="P46" i="38"/>
  <c r="P47" i="38"/>
  <c r="P48" i="38"/>
  <c r="P49" i="38"/>
  <c r="P50" i="38"/>
  <c r="P51" i="38"/>
  <c r="P52" i="38"/>
  <c r="P53" i="38"/>
  <c r="P54" i="38"/>
  <c r="P55" i="38"/>
  <c r="P56" i="38"/>
  <c r="P57" i="38"/>
  <c r="P58" i="38"/>
  <c r="P59" i="38"/>
  <c r="P60" i="38"/>
  <c r="P61" i="38"/>
  <c r="P62" i="38"/>
  <c r="P63" i="38"/>
  <c r="P64" i="38"/>
  <c r="P65" i="38"/>
  <c r="P66" i="38"/>
  <c r="P67" i="38"/>
  <c r="P68" i="38"/>
  <c r="P69" i="38"/>
  <c r="P70" i="38"/>
  <c r="P71" i="38"/>
  <c r="P72" i="38"/>
  <c r="P73" i="38"/>
  <c r="P74" i="38"/>
  <c r="P75" i="38"/>
  <c r="P76" i="38"/>
  <c r="P77" i="38"/>
  <c r="P78" i="38"/>
  <c r="P79" i="38"/>
  <c r="P80" i="38"/>
  <c r="P81" i="38"/>
  <c r="P82" i="38"/>
  <c r="P83" i="38"/>
  <c r="P84" i="38"/>
  <c r="P85" i="38"/>
  <c r="P86" i="38"/>
  <c r="P87" i="38"/>
  <c r="P88" i="38"/>
  <c r="P89" i="38"/>
  <c r="P90" i="38"/>
  <c r="P91" i="38"/>
  <c r="P92" i="38"/>
  <c r="P93" i="38"/>
  <c r="P94" i="38"/>
  <c r="P95" i="38"/>
  <c r="P96" i="38"/>
  <c r="P97" i="38"/>
  <c r="P98" i="38"/>
  <c r="P99" i="38"/>
  <c r="P100" i="38"/>
  <c r="P101" i="38"/>
  <c r="P102" i="38"/>
  <c r="P103" i="38"/>
  <c r="P104" i="38"/>
  <c r="P105" i="38"/>
  <c r="P106" i="38"/>
  <c r="P107" i="38"/>
  <c r="P108" i="38"/>
  <c r="P109" i="38"/>
  <c r="P110" i="38"/>
  <c r="P111" i="38"/>
  <c r="P112" i="38"/>
  <c r="P113" i="38"/>
  <c r="P114" i="38"/>
  <c r="P115" i="38"/>
  <c r="P116" i="38"/>
  <c r="P117" i="38"/>
  <c r="P118" i="38"/>
  <c r="P119" i="38"/>
  <c r="P120" i="38"/>
  <c r="P121" i="38"/>
  <c r="P122" i="38"/>
  <c r="P123" i="38"/>
  <c r="P124" i="38"/>
  <c r="P125" i="38"/>
  <c r="P126" i="38"/>
  <c r="P127" i="38"/>
  <c r="P128" i="38"/>
  <c r="P129" i="38"/>
  <c r="P130" i="38"/>
  <c r="P131" i="38"/>
  <c r="P132" i="38"/>
  <c r="P133" i="38"/>
  <c r="P134" i="38"/>
  <c r="P135" i="38"/>
  <c r="P136" i="38"/>
  <c r="P137" i="38"/>
  <c r="P138" i="38"/>
  <c r="P139" i="38"/>
  <c r="P140" i="38"/>
  <c r="P141" i="38"/>
  <c r="P142" i="38"/>
  <c r="P143" i="38"/>
  <c r="P144" i="38"/>
  <c r="P145" i="38"/>
  <c r="P146" i="38"/>
  <c r="P147" i="38"/>
  <c r="P148" i="38"/>
  <c r="P149" i="38"/>
  <c r="P150" i="38"/>
  <c r="P151" i="38"/>
  <c r="P152" i="38"/>
  <c r="P153" i="38"/>
  <c r="P154" i="38"/>
  <c r="P155" i="38"/>
  <c r="P156" i="38"/>
  <c r="P157" i="38"/>
  <c r="P158" i="38"/>
  <c r="P159" i="38"/>
  <c r="P160" i="38"/>
  <c r="P161" i="38"/>
  <c r="P162" i="38"/>
  <c r="P163" i="38"/>
  <c r="P164" i="38"/>
  <c r="P165" i="38"/>
  <c r="P166" i="38"/>
  <c r="P167" i="38"/>
  <c r="P168" i="38"/>
  <c r="P169" i="38"/>
  <c r="P170" i="38"/>
  <c r="P171" i="38"/>
  <c r="P172" i="38"/>
  <c r="P173" i="38"/>
  <c r="P174" i="38"/>
  <c r="P175" i="38"/>
  <c r="P176" i="38"/>
  <c r="P177" i="38"/>
  <c r="P178" i="38"/>
  <c r="P179" i="38"/>
  <c r="P180" i="38"/>
  <c r="P181" i="38"/>
  <c r="P182" i="38"/>
  <c r="P183" i="38"/>
  <c r="P184" i="38"/>
  <c r="P185" i="38"/>
  <c r="P186" i="38"/>
  <c r="P187" i="38"/>
  <c r="P188" i="38"/>
  <c r="P189" i="38"/>
  <c r="P190" i="38"/>
  <c r="P191" i="38"/>
  <c r="P192" i="38"/>
  <c r="P193" i="38"/>
  <c r="P194" i="38"/>
  <c r="P195" i="38"/>
  <c r="P196" i="38"/>
  <c r="P197" i="38"/>
  <c r="P198" i="38"/>
  <c r="P199" i="38"/>
  <c r="P200" i="38"/>
  <c r="P201" i="38"/>
  <c r="K9" i="41"/>
  <c r="L9" i="41"/>
  <c r="M9" i="41"/>
  <c r="Y9" i="41"/>
  <c r="Z9" i="41"/>
  <c r="AA9" i="41"/>
  <c r="P201" i="42"/>
  <c r="B201" i="42"/>
  <c r="P200" i="42"/>
  <c r="B200" i="42"/>
  <c r="P199" i="42"/>
  <c r="B199" i="42"/>
  <c r="P198" i="42"/>
  <c r="B198" i="42"/>
  <c r="P197" i="42"/>
  <c r="B197" i="42"/>
  <c r="P196" i="42"/>
  <c r="B196" i="42"/>
  <c r="P195" i="42"/>
  <c r="B195" i="42"/>
  <c r="P194" i="42"/>
  <c r="B194" i="42"/>
  <c r="P193" i="42"/>
  <c r="B193" i="42"/>
  <c r="P192" i="42"/>
  <c r="B192" i="42"/>
  <c r="P191" i="42"/>
  <c r="B191" i="42"/>
  <c r="P190" i="42"/>
  <c r="B190" i="42"/>
  <c r="P189" i="42"/>
  <c r="B189" i="42"/>
  <c r="P188" i="42"/>
  <c r="B188" i="42"/>
  <c r="P187" i="42"/>
  <c r="B187" i="42"/>
  <c r="P186" i="42"/>
  <c r="B186" i="42"/>
  <c r="P185" i="42"/>
  <c r="B185" i="42"/>
  <c r="P184" i="42"/>
  <c r="B184" i="42"/>
  <c r="P183" i="42"/>
  <c r="B183" i="42"/>
  <c r="P182" i="42"/>
  <c r="B182" i="42"/>
  <c r="P181" i="42"/>
  <c r="B181" i="42"/>
  <c r="P180" i="42"/>
  <c r="B180" i="42"/>
  <c r="P179" i="42"/>
  <c r="B179" i="42"/>
  <c r="P178" i="42"/>
  <c r="B178" i="42"/>
  <c r="P177" i="42"/>
  <c r="B177" i="42"/>
  <c r="P176" i="42"/>
  <c r="B176" i="42"/>
  <c r="P175" i="42"/>
  <c r="B175" i="42"/>
  <c r="P174" i="42"/>
  <c r="B174" i="42"/>
  <c r="P173" i="42"/>
  <c r="B173" i="42"/>
  <c r="P172" i="42"/>
  <c r="B172" i="42"/>
  <c r="P171" i="42"/>
  <c r="B171" i="42"/>
  <c r="P170" i="42"/>
  <c r="B170" i="42"/>
  <c r="P169" i="42"/>
  <c r="B169" i="42"/>
  <c r="P168" i="42"/>
  <c r="B168" i="42"/>
  <c r="P167" i="42"/>
  <c r="B167" i="42"/>
  <c r="P166" i="42"/>
  <c r="B166" i="42"/>
  <c r="P165" i="42"/>
  <c r="B165" i="42"/>
  <c r="P164" i="42"/>
  <c r="B164" i="42"/>
  <c r="P163" i="42"/>
  <c r="B163" i="42"/>
  <c r="P162" i="42"/>
  <c r="B162" i="42"/>
  <c r="P161" i="42"/>
  <c r="B161" i="42"/>
  <c r="P160" i="42"/>
  <c r="B160" i="42"/>
  <c r="P159" i="42"/>
  <c r="B159" i="42"/>
  <c r="P158" i="42"/>
  <c r="B158" i="42"/>
  <c r="P157" i="42"/>
  <c r="B157" i="42"/>
  <c r="P156" i="42"/>
  <c r="B156" i="42"/>
  <c r="P155" i="42"/>
  <c r="B155" i="42"/>
  <c r="P154" i="42"/>
  <c r="B154" i="42"/>
  <c r="P153" i="42"/>
  <c r="B153" i="42"/>
  <c r="P152" i="42"/>
  <c r="B152" i="42"/>
  <c r="P151" i="42"/>
  <c r="B151" i="42"/>
  <c r="P150" i="42"/>
  <c r="B150" i="42"/>
  <c r="P149" i="42"/>
  <c r="B149" i="42"/>
  <c r="P148" i="42"/>
  <c r="B148" i="42"/>
  <c r="P147" i="42"/>
  <c r="B147" i="42"/>
  <c r="P146" i="42"/>
  <c r="B146" i="42"/>
  <c r="P145" i="42"/>
  <c r="B145" i="42"/>
  <c r="P144" i="42"/>
  <c r="B144" i="42"/>
  <c r="P143" i="42"/>
  <c r="B143" i="42"/>
  <c r="P142" i="42"/>
  <c r="B142" i="42"/>
  <c r="P141" i="42"/>
  <c r="B141" i="42"/>
  <c r="P140" i="42"/>
  <c r="B140" i="42"/>
  <c r="P139" i="42"/>
  <c r="B139" i="42"/>
  <c r="P138" i="42"/>
  <c r="B138" i="42"/>
  <c r="P137" i="42"/>
  <c r="B137" i="42"/>
  <c r="P136" i="42"/>
  <c r="B136" i="42"/>
  <c r="P135" i="42"/>
  <c r="B135" i="42"/>
  <c r="P134" i="42"/>
  <c r="B134" i="42"/>
  <c r="P133" i="42"/>
  <c r="B133" i="42"/>
  <c r="P132" i="42"/>
  <c r="B132" i="42"/>
  <c r="P131" i="42"/>
  <c r="B131" i="42"/>
  <c r="P130" i="42"/>
  <c r="B130" i="42"/>
  <c r="P129" i="42"/>
  <c r="B129" i="42"/>
  <c r="P128" i="42"/>
  <c r="B128" i="42"/>
  <c r="P127" i="42"/>
  <c r="B127" i="42"/>
  <c r="P126" i="42"/>
  <c r="B126" i="42"/>
  <c r="P125" i="42"/>
  <c r="B125" i="42"/>
  <c r="P124" i="42"/>
  <c r="B124" i="42"/>
  <c r="P123" i="42"/>
  <c r="B123" i="42"/>
  <c r="P122" i="42"/>
  <c r="B122" i="42"/>
  <c r="P121" i="42"/>
  <c r="B121" i="42"/>
  <c r="P120" i="42"/>
  <c r="B120" i="42"/>
  <c r="P119" i="42"/>
  <c r="B119" i="42"/>
  <c r="P118" i="42"/>
  <c r="B118" i="42"/>
  <c r="P117" i="42"/>
  <c r="B117" i="42"/>
  <c r="P116" i="42"/>
  <c r="B116" i="42"/>
  <c r="P115" i="42"/>
  <c r="B115" i="42"/>
  <c r="P114" i="42"/>
  <c r="B114" i="42"/>
  <c r="P113" i="42"/>
  <c r="B113" i="42"/>
  <c r="P112" i="42"/>
  <c r="B112" i="42"/>
  <c r="P111" i="42"/>
  <c r="B111" i="42"/>
  <c r="P110" i="42"/>
  <c r="B110" i="42"/>
  <c r="P109" i="42"/>
  <c r="B109" i="42"/>
  <c r="P108" i="42"/>
  <c r="B108" i="42"/>
  <c r="P107" i="42"/>
  <c r="B107" i="42"/>
  <c r="P106" i="42"/>
  <c r="B106" i="42"/>
  <c r="P105" i="42"/>
  <c r="B105" i="42"/>
  <c r="P104" i="42"/>
  <c r="B104" i="42"/>
  <c r="P103" i="42"/>
  <c r="B103" i="42"/>
  <c r="P102" i="42"/>
  <c r="B102" i="42"/>
  <c r="P101" i="42"/>
  <c r="B101" i="42"/>
  <c r="P100" i="42"/>
  <c r="B100" i="42"/>
  <c r="P99" i="42"/>
  <c r="B99" i="42"/>
  <c r="P98" i="42"/>
  <c r="B98" i="42"/>
  <c r="P97" i="42"/>
  <c r="B97" i="42"/>
  <c r="P96" i="42"/>
  <c r="B96" i="42"/>
  <c r="P95" i="42"/>
  <c r="B95" i="42"/>
  <c r="P94" i="42"/>
  <c r="B94" i="42"/>
  <c r="P93" i="42"/>
  <c r="B93" i="42"/>
  <c r="P92" i="42"/>
  <c r="B92" i="42"/>
  <c r="P91" i="42"/>
  <c r="B91" i="42"/>
  <c r="P90" i="42"/>
  <c r="B90" i="42"/>
  <c r="P89" i="42"/>
  <c r="B89" i="42"/>
  <c r="P88" i="42"/>
  <c r="B88" i="42"/>
  <c r="P87" i="42"/>
  <c r="B87" i="42"/>
  <c r="P86" i="42"/>
  <c r="B86" i="42"/>
  <c r="P85" i="42"/>
  <c r="B85" i="42"/>
  <c r="P84" i="42"/>
  <c r="B84" i="42"/>
  <c r="P83" i="42"/>
  <c r="B83" i="42"/>
  <c r="P82" i="42"/>
  <c r="B82" i="42"/>
  <c r="P81" i="42"/>
  <c r="B81" i="42"/>
  <c r="P80" i="42"/>
  <c r="B80" i="42"/>
  <c r="P79" i="42"/>
  <c r="B79" i="42"/>
  <c r="P78" i="42"/>
  <c r="B78" i="42"/>
  <c r="P77" i="42"/>
  <c r="B77" i="42"/>
  <c r="P76" i="42"/>
  <c r="B76" i="42"/>
  <c r="P75" i="42"/>
  <c r="B75" i="42"/>
  <c r="P74" i="42"/>
  <c r="B74" i="42"/>
  <c r="P73" i="42"/>
  <c r="B73" i="42"/>
  <c r="P72" i="42"/>
  <c r="B72" i="42"/>
  <c r="P71" i="42"/>
  <c r="B71" i="42"/>
  <c r="P70" i="42"/>
  <c r="B70" i="42"/>
  <c r="P69" i="42"/>
  <c r="B69" i="42"/>
  <c r="P68" i="42"/>
  <c r="B68" i="42"/>
  <c r="P67" i="42"/>
  <c r="B67" i="42"/>
  <c r="P66" i="42"/>
  <c r="B66" i="42"/>
  <c r="P65" i="42"/>
  <c r="B65" i="42"/>
  <c r="P64" i="42"/>
  <c r="B64" i="42"/>
  <c r="P63" i="42"/>
  <c r="B63" i="42"/>
  <c r="P62" i="42"/>
  <c r="B62" i="42"/>
  <c r="P61" i="42"/>
  <c r="B61" i="42"/>
  <c r="P60" i="42"/>
  <c r="B60" i="42"/>
  <c r="P59" i="42"/>
  <c r="B59" i="42"/>
  <c r="P58" i="42"/>
  <c r="B58" i="42"/>
  <c r="P57" i="42"/>
  <c r="B57" i="42"/>
  <c r="P56" i="42"/>
  <c r="B56" i="42"/>
  <c r="P55" i="42"/>
  <c r="B55" i="42"/>
  <c r="P54" i="42"/>
  <c r="B54" i="42"/>
  <c r="P53" i="42"/>
  <c r="B53" i="42"/>
  <c r="P52" i="42"/>
  <c r="B52" i="42"/>
  <c r="P51" i="42"/>
  <c r="B51" i="42"/>
  <c r="P50" i="42"/>
  <c r="B50" i="42"/>
  <c r="P49" i="42"/>
  <c r="B49" i="42"/>
  <c r="P48" i="42"/>
  <c r="B48" i="42"/>
  <c r="P47" i="42"/>
  <c r="B47" i="42"/>
  <c r="P46" i="42"/>
  <c r="B46" i="42"/>
  <c r="P45" i="42"/>
  <c r="B45" i="42"/>
  <c r="P44" i="42"/>
  <c r="B44" i="42"/>
  <c r="P43" i="42"/>
  <c r="B43" i="42"/>
  <c r="P42" i="42"/>
  <c r="B42" i="42"/>
  <c r="P41" i="42"/>
  <c r="B41" i="42"/>
  <c r="P40" i="42"/>
  <c r="B40" i="42"/>
  <c r="P39" i="42"/>
  <c r="B39" i="42"/>
  <c r="P38" i="42"/>
  <c r="B38" i="42"/>
  <c r="P37" i="42"/>
  <c r="B37" i="42"/>
  <c r="P36" i="42"/>
  <c r="B36" i="42"/>
  <c r="P35" i="42"/>
  <c r="B35" i="42"/>
  <c r="P34" i="42"/>
  <c r="B34" i="42"/>
  <c r="P33" i="42"/>
  <c r="B33" i="42"/>
  <c r="P32" i="42"/>
  <c r="B32" i="42"/>
  <c r="P31" i="42"/>
  <c r="B31" i="42"/>
  <c r="P30" i="42"/>
  <c r="B30" i="42"/>
  <c r="P29" i="42"/>
  <c r="B29" i="42"/>
  <c r="P28" i="42"/>
  <c r="B28" i="42"/>
  <c r="P27" i="42"/>
  <c r="B27" i="42"/>
  <c r="P26" i="42"/>
  <c r="B26" i="42"/>
  <c r="P25" i="42"/>
  <c r="B25" i="42"/>
  <c r="P24" i="42"/>
  <c r="B24" i="42"/>
  <c r="P23" i="42"/>
  <c r="B23" i="42"/>
  <c r="P22" i="42"/>
  <c r="B22" i="42"/>
  <c r="P21" i="42"/>
  <c r="B21" i="42"/>
  <c r="P20" i="42"/>
  <c r="B20" i="42"/>
  <c r="P19" i="42"/>
  <c r="B19" i="42"/>
  <c r="P18" i="42"/>
  <c r="B18" i="42"/>
  <c r="P17" i="42"/>
  <c r="B17" i="42"/>
  <c r="P16" i="42"/>
  <c r="B16" i="42"/>
  <c r="P15" i="42"/>
  <c r="B15" i="42"/>
  <c r="P14" i="42"/>
  <c r="B14" i="42"/>
  <c r="P13" i="42"/>
  <c r="B13" i="42"/>
  <c r="P12" i="42"/>
  <c r="B12" i="42"/>
  <c r="P11" i="42"/>
  <c r="B11" i="42"/>
  <c r="P10" i="42"/>
  <c r="B10" i="42"/>
  <c r="X9" i="42"/>
  <c r="W9" i="42"/>
  <c r="V9" i="42"/>
  <c r="U9" i="42"/>
  <c r="T9" i="42"/>
  <c r="S9" i="42"/>
  <c r="R9" i="42"/>
  <c r="Q9" i="42"/>
  <c r="J9" i="42"/>
  <c r="I9" i="42"/>
  <c r="H9" i="42"/>
  <c r="G9" i="42"/>
  <c r="F9" i="42"/>
  <c r="E9" i="42"/>
  <c r="D9" i="42"/>
  <c r="C9" i="42"/>
  <c r="L9" i="24"/>
  <c r="M9" i="24"/>
  <c r="N9" i="24"/>
  <c r="L58" i="24"/>
  <c r="M58" i="24"/>
  <c r="N58" i="24"/>
  <c r="L59" i="24"/>
  <c r="M59" i="24"/>
  <c r="N59" i="24"/>
  <c r="L60" i="24"/>
  <c r="M60" i="24"/>
  <c r="N60" i="24"/>
  <c r="L61" i="24"/>
  <c r="M61" i="24"/>
  <c r="N61" i="24"/>
  <c r="L62" i="24"/>
  <c r="M62" i="24"/>
  <c r="N62" i="24"/>
  <c r="L63" i="24"/>
  <c r="M63" i="24"/>
  <c r="N63" i="24"/>
  <c r="L64" i="24"/>
  <c r="M64" i="24"/>
  <c r="N64" i="24"/>
  <c r="L65" i="24"/>
  <c r="M65" i="24"/>
  <c r="N65" i="24"/>
  <c r="L66" i="24"/>
  <c r="M66" i="24"/>
  <c r="N66" i="24"/>
  <c r="L67" i="24"/>
  <c r="M67" i="24"/>
  <c r="N67" i="24"/>
  <c r="L68" i="24"/>
  <c r="M68" i="24"/>
  <c r="N68" i="24"/>
  <c r="L69" i="24"/>
  <c r="M69" i="24"/>
  <c r="N69" i="24"/>
  <c r="L70" i="24"/>
  <c r="M70" i="24"/>
  <c r="N70" i="24"/>
  <c r="L71" i="24"/>
  <c r="M71" i="24"/>
  <c r="N71" i="24"/>
  <c r="L72" i="24"/>
  <c r="M72" i="24"/>
  <c r="N72" i="24"/>
  <c r="L73" i="24"/>
  <c r="M73" i="24"/>
  <c r="N73" i="24"/>
  <c r="L74" i="24"/>
  <c r="M74" i="24"/>
  <c r="N74" i="24"/>
  <c r="L75" i="24"/>
  <c r="M75" i="24"/>
  <c r="N75" i="24"/>
  <c r="L76" i="24"/>
  <c r="M76" i="24"/>
  <c r="N76" i="24"/>
  <c r="L77" i="24"/>
  <c r="M77" i="24"/>
  <c r="N77" i="24"/>
  <c r="L78" i="24"/>
  <c r="M78" i="24"/>
  <c r="N78" i="24"/>
  <c r="L79" i="24"/>
  <c r="M79" i="24"/>
  <c r="N79" i="24"/>
  <c r="L80" i="24"/>
  <c r="M80" i="24"/>
  <c r="N80" i="24"/>
  <c r="L81" i="24"/>
  <c r="M81" i="24"/>
  <c r="N81" i="24"/>
  <c r="L82" i="24"/>
  <c r="M82" i="24"/>
  <c r="N82" i="24"/>
  <c r="L83" i="24"/>
  <c r="M83" i="24"/>
  <c r="N83" i="24"/>
  <c r="L84" i="24"/>
  <c r="M84" i="24"/>
  <c r="N84" i="24"/>
  <c r="L85" i="24"/>
  <c r="M85" i="24"/>
  <c r="N85" i="24"/>
  <c r="L86" i="24"/>
  <c r="M86" i="24"/>
  <c r="N86" i="24"/>
  <c r="L87" i="24"/>
  <c r="M87" i="24"/>
  <c r="N87" i="24"/>
  <c r="L88" i="24"/>
  <c r="M88" i="24"/>
  <c r="N88" i="24"/>
  <c r="L89" i="24"/>
  <c r="M89" i="24"/>
  <c r="N89" i="24"/>
  <c r="L90" i="24"/>
  <c r="M90" i="24"/>
  <c r="N90" i="24"/>
  <c r="L91" i="24"/>
  <c r="M91" i="24"/>
  <c r="N91" i="24"/>
  <c r="L92" i="24"/>
  <c r="M92" i="24"/>
  <c r="N92" i="24"/>
  <c r="L93" i="24"/>
  <c r="M93" i="24"/>
  <c r="N93" i="24"/>
  <c r="L94" i="24"/>
  <c r="M94" i="24"/>
  <c r="N94" i="24"/>
  <c r="L95" i="24"/>
  <c r="M95" i="24"/>
  <c r="N95" i="24"/>
  <c r="L96" i="24"/>
  <c r="M96" i="24"/>
  <c r="N96" i="24"/>
  <c r="L97" i="24"/>
  <c r="M97" i="24"/>
  <c r="N97" i="24"/>
  <c r="L98" i="24"/>
  <c r="M98" i="24"/>
  <c r="N98" i="24"/>
  <c r="L99" i="24"/>
  <c r="M99" i="24"/>
  <c r="N99" i="24"/>
  <c r="L100" i="24"/>
  <c r="M100" i="24"/>
  <c r="N100" i="24"/>
  <c r="L101" i="24"/>
  <c r="M101" i="24"/>
  <c r="N101" i="24"/>
  <c r="L102" i="24"/>
  <c r="M102" i="24"/>
  <c r="N102" i="24"/>
  <c r="L103" i="24"/>
  <c r="M103" i="24"/>
  <c r="N103" i="24"/>
  <c r="L104" i="24"/>
  <c r="M104" i="24"/>
  <c r="N104" i="24"/>
  <c r="L105" i="24"/>
  <c r="M105" i="24"/>
  <c r="N105" i="24"/>
  <c r="L106" i="24"/>
  <c r="M106" i="24"/>
  <c r="N106" i="24"/>
  <c r="L107" i="24"/>
  <c r="M107" i="24"/>
  <c r="N107" i="24"/>
  <c r="L108" i="24"/>
  <c r="M108" i="24"/>
  <c r="N108" i="24"/>
  <c r="L109" i="24"/>
  <c r="M109" i="24"/>
  <c r="N109" i="24"/>
  <c r="L110" i="24"/>
  <c r="M110" i="24"/>
  <c r="N110" i="24"/>
  <c r="L111" i="24"/>
  <c r="M111" i="24"/>
  <c r="N111" i="24"/>
  <c r="L112" i="24"/>
  <c r="M112" i="24"/>
  <c r="N112" i="24"/>
  <c r="L113" i="24"/>
  <c r="M113" i="24"/>
  <c r="N113" i="24"/>
  <c r="L114" i="24"/>
  <c r="M114" i="24"/>
  <c r="N114" i="24"/>
  <c r="L115" i="24"/>
  <c r="M115" i="24"/>
  <c r="N115" i="24"/>
  <c r="L116" i="24"/>
  <c r="M116" i="24"/>
  <c r="N116" i="24"/>
  <c r="L117" i="24"/>
  <c r="M117" i="24"/>
  <c r="N117" i="24"/>
  <c r="L118" i="24"/>
  <c r="M118" i="24"/>
  <c r="N118" i="24"/>
  <c r="L119" i="24"/>
  <c r="M119" i="24"/>
  <c r="N119" i="24"/>
  <c r="L120" i="24"/>
  <c r="M120" i="24"/>
  <c r="N120" i="24"/>
  <c r="L121" i="24"/>
  <c r="M121" i="24"/>
  <c r="N121" i="24"/>
  <c r="L122" i="24"/>
  <c r="M122" i="24"/>
  <c r="N122" i="24"/>
  <c r="L123" i="24"/>
  <c r="M123" i="24"/>
  <c r="N123" i="24"/>
  <c r="L124" i="24"/>
  <c r="M124" i="24"/>
  <c r="N124" i="24"/>
  <c r="L125" i="24"/>
  <c r="M125" i="24"/>
  <c r="N125" i="24"/>
  <c r="L126" i="24"/>
  <c r="M126" i="24"/>
  <c r="N126" i="24"/>
  <c r="L127" i="24"/>
  <c r="M127" i="24"/>
  <c r="N127" i="24"/>
  <c r="L128" i="24"/>
  <c r="M128" i="24"/>
  <c r="N128" i="24"/>
  <c r="L129" i="24"/>
  <c r="M129" i="24"/>
  <c r="N129" i="24"/>
  <c r="L130" i="24"/>
  <c r="M130" i="24"/>
  <c r="N130" i="24"/>
  <c r="L131" i="24"/>
  <c r="M131" i="24"/>
  <c r="N131" i="24"/>
  <c r="L132" i="24"/>
  <c r="M132" i="24"/>
  <c r="N132" i="24"/>
  <c r="L133" i="24"/>
  <c r="M133" i="24"/>
  <c r="N133" i="24"/>
  <c r="L134" i="24"/>
  <c r="M134" i="24"/>
  <c r="N134" i="24"/>
  <c r="L135" i="24"/>
  <c r="M135" i="24"/>
  <c r="N135" i="24"/>
  <c r="L136" i="24"/>
  <c r="M136" i="24"/>
  <c r="N136" i="24"/>
  <c r="L137" i="24"/>
  <c r="M137" i="24"/>
  <c r="N137" i="24"/>
  <c r="L138" i="24"/>
  <c r="M138" i="24"/>
  <c r="N138" i="24"/>
  <c r="L139" i="24"/>
  <c r="M139" i="24"/>
  <c r="N139" i="24"/>
  <c r="L140" i="24"/>
  <c r="M140" i="24"/>
  <c r="N140" i="24"/>
  <c r="L141" i="24"/>
  <c r="M141" i="24"/>
  <c r="N141" i="24"/>
  <c r="L142" i="24"/>
  <c r="M142" i="24"/>
  <c r="N142" i="24"/>
  <c r="L143" i="24"/>
  <c r="M143" i="24"/>
  <c r="N143" i="24"/>
  <c r="L144" i="24"/>
  <c r="M144" i="24"/>
  <c r="N144" i="24"/>
  <c r="L145" i="24"/>
  <c r="M145" i="24"/>
  <c r="N145" i="24"/>
  <c r="L146" i="24"/>
  <c r="M146" i="24"/>
  <c r="N146" i="24"/>
  <c r="L147" i="24"/>
  <c r="M147" i="24"/>
  <c r="N147" i="24"/>
  <c r="L148" i="24"/>
  <c r="M148" i="24"/>
  <c r="N148" i="24"/>
  <c r="L149" i="24"/>
  <c r="M149" i="24"/>
  <c r="N149" i="24"/>
  <c r="L150" i="24"/>
  <c r="M150" i="24"/>
  <c r="N150" i="24"/>
  <c r="L151" i="24"/>
  <c r="M151" i="24"/>
  <c r="N151" i="24"/>
  <c r="L152" i="24"/>
  <c r="M152" i="24"/>
  <c r="N152" i="24"/>
  <c r="L153" i="24"/>
  <c r="M153" i="24"/>
  <c r="N153" i="24"/>
  <c r="L154" i="24"/>
  <c r="M154" i="24"/>
  <c r="N154" i="24"/>
  <c r="L155" i="24"/>
  <c r="M155" i="24"/>
  <c r="N155" i="24"/>
  <c r="L156" i="24"/>
  <c r="M156" i="24"/>
  <c r="N156" i="24"/>
  <c r="L157" i="24"/>
  <c r="M157" i="24"/>
  <c r="N157" i="24"/>
  <c r="L158" i="24"/>
  <c r="M158" i="24"/>
  <c r="N158" i="24"/>
  <c r="L159" i="24"/>
  <c r="M159" i="24"/>
  <c r="N159" i="24"/>
  <c r="L160" i="24"/>
  <c r="M160" i="24"/>
  <c r="N160" i="24"/>
  <c r="L161" i="24"/>
  <c r="M161" i="24"/>
  <c r="N161" i="24"/>
  <c r="L162" i="24"/>
  <c r="M162" i="24"/>
  <c r="N162" i="24"/>
  <c r="L163" i="24"/>
  <c r="M163" i="24"/>
  <c r="N163" i="24"/>
  <c r="L164" i="24"/>
  <c r="M164" i="24"/>
  <c r="N164" i="24"/>
  <c r="L165" i="24"/>
  <c r="M165" i="24"/>
  <c r="N165" i="24"/>
  <c r="L166" i="24"/>
  <c r="M166" i="24"/>
  <c r="N166" i="24"/>
  <c r="L167" i="24"/>
  <c r="M167" i="24"/>
  <c r="N167" i="24"/>
  <c r="L168" i="24"/>
  <c r="M168" i="24"/>
  <c r="N168" i="24"/>
  <c r="L169" i="24"/>
  <c r="M169" i="24"/>
  <c r="N169" i="24"/>
  <c r="L170" i="24"/>
  <c r="M170" i="24"/>
  <c r="N170" i="24"/>
  <c r="L171" i="24"/>
  <c r="M171" i="24"/>
  <c r="N171" i="24"/>
  <c r="L172" i="24"/>
  <c r="M172" i="24"/>
  <c r="N172" i="24"/>
  <c r="L173" i="24"/>
  <c r="M173" i="24"/>
  <c r="N173" i="24"/>
  <c r="L174" i="24"/>
  <c r="M174" i="24"/>
  <c r="N174" i="24"/>
  <c r="L175" i="24"/>
  <c r="M175" i="24"/>
  <c r="N175" i="24"/>
  <c r="L176" i="24"/>
  <c r="M176" i="24"/>
  <c r="N176" i="24"/>
  <c r="L177" i="24"/>
  <c r="M177" i="24"/>
  <c r="N177" i="24"/>
  <c r="L178" i="24"/>
  <c r="M178" i="24"/>
  <c r="N178" i="24"/>
  <c r="L179" i="24"/>
  <c r="M179" i="24"/>
  <c r="N179" i="24"/>
  <c r="L180" i="24"/>
  <c r="M180" i="24"/>
  <c r="N180" i="24"/>
  <c r="L181" i="24"/>
  <c r="M181" i="24"/>
  <c r="N181" i="24"/>
  <c r="L182" i="24"/>
  <c r="M182" i="24"/>
  <c r="N182" i="24"/>
  <c r="L183" i="24"/>
  <c r="M183" i="24"/>
  <c r="N183" i="24"/>
  <c r="L184" i="24"/>
  <c r="M184" i="24"/>
  <c r="N184" i="24"/>
  <c r="L185" i="24"/>
  <c r="M185" i="24"/>
  <c r="N185" i="24"/>
  <c r="L186" i="24"/>
  <c r="M186" i="24"/>
  <c r="N186" i="24"/>
  <c r="L187" i="24"/>
  <c r="M187" i="24"/>
  <c r="N187" i="24"/>
  <c r="L188" i="24"/>
  <c r="M188" i="24"/>
  <c r="N188" i="24"/>
  <c r="L189" i="24"/>
  <c r="M189" i="24"/>
  <c r="N189" i="24"/>
  <c r="L190" i="24"/>
  <c r="M190" i="24"/>
  <c r="N190" i="24"/>
  <c r="L191" i="24"/>
  <c r="M191" i="24"/>
  <c r="N191" i="24"/>
  <c r="L192" i="24"/>
  <c r="M192" i="24"/>
  <c r="N192" i="24"/>
  <c r="L193" i="24"/>
  <c r="M193" i="24"/>
  <c r="N193" i="24"/>
  <c r="L194" i="24"/>
  <c r="M194" i="24"/>
  <c r="N194" i="24"/>
  <c r="L195" i="24"/>
  <c r="M195" i="24"/>
  <c r="N195" i="24"/>
  <c r="L196" i="24"/>
  <c r="M196" i="24"/>
  <c r="N196" i="24"/>
  <c r="L197" i="24"/>
  <c r="M197" i="24"/>
  <c r="N197" i="24"/>
  <c r="L198" i="24"/>
  <c r="M198" i="24"/>
  <c r="N198" i="24"/>
  <c r="L199" i="24"/>
  <c r="M199" i="24"/>
  <c r="N199" i="24"/>
  <c r="L200" i="24"/>
  <c r="M200" i="24"/>
  <c r="N200" i="24"/>
  <c r="L201" i="24"/>
  <c r="M201" i="24"/>
  <c r="N201" i="24"/>
  <c r="L9" i="23"/>
  <c r="M9" i="23"/>
  <c r="N9" i="23"/>
  <c r="L58" i="23"/>
  <c r="M58" i="23"/>
  <c r="N58" i="23"/>
  <c r="L59" i="23"/>
  <c r="M59" i="23"/>
  <c r="N59" i="23"/>
  <c r="L60" i="23"/>
  <c r="M60" i="23"/>
  <c r="N60" i="23"/>
  <c r="L61" i="23"/>
  <c r="M61" i="23"/>
  <c r="N61" i="23"/>
  <c r="L62" i="23"/>
  <c r="M62" i="23"/>
  <c r="N62" i="23"/>
  <c r="L63" i="23"/>
  <c r="M63" i="23"/>
  <c r="N63" i="23"/>
  <c r="L64" i="23"/>
  <c r="M64" i="23"/>
  <c r="N64" i="23"/>
  <c r="L65" i="23"/>
  <c r="M65" i="23"/>
  <c r="N65" i="23"/>
  <c r="L66" i="23"/>
  <c r="M66" i="23"/>
  <c r="N66" i="23"/>
  <c r="L67" i="23"/>
  <c r="M67" i="23"/>
  <c r="N67" i="23"/>
  <c r="L68" i="23"/>
  <c r="M68" i="23"/>
  <c r="N68" i="23"/>
  <c r="L69" i="23"/>
  <c r="M69" i="23"/>
  <c r="N69" i="23"/>
  <c r="L70" i="23"/>
  <c r="M70" i="23"/>
  <c r="N70" i="23"/>
  <c r="L71" i="23"/>
  <c r="M71" i="23"/>
  <c r="N71" i="23"/>
  <c r="L72" i="23"/>
  <c r="M72" i="23"/>
  <c r="N72" i="23"/>
  <c r="L73" i="23"/>
  <c r="M73" i="23"/>
  <c r="N73" i="23"/>
  <c r="L74" i="23"/>
  <c r="M74" i="23"/>
  <c r="N74" i="23"/>
  <c r="L75" i="23"/>
  <c r="M75" i="23"/>
  <c r="N75" i="23"/>
  <c r="L76" i="23"/>
  <c r="M76" i="23"/>
  <c r="N76" i="23"/>
  <c r="L77" i="23"/>
  <c r="M77" i="23"/>
  <c r="N77" i="23"/>
  <c r="L78" i="23"/>
  <c r="M78" i="23"/>
  <c r="N78" i="23"/>
  <c r="L79" i="23"/>
  <c r="M79" i="23"/>
  <c r="N79" i="23"/>
  <c r="L80" i="23"/>
  <c r="M80" i="23"/>
  <c r="N80" i="23"/>
  <c r="L81" i="23"/>
  <c r="M81" i="23"/>
  <c r="N81" i="23"/>
  <c r="L82" i="23"/>
  <c r="M82" i="23"/>
  <c r="N82" i="23"/>
  <c r="L83" i="23"/>
  <c r="M83" i="23"/>
  <c r="N83" i="23"/>
  <c r="L84" i="23"/>
  <c r="M84" i="23"/>
  <c r="N84" i="23"/>
  <c r="L85" i="23"/>
  <c r="M85" i="23"/>
  <c r="N85" i="23"/>
  <c r="L86" i="23"/>
  <c r="M86" i="23"/>
  <c r="N86" i="23"/>
  <c r="L87" i="23"/>
  <c r="M87" i="23"/>
  <c r="N87" i="23"/>
  <c r="L88" i="23"/>
  <c r="M88" i="23"/>
  <c r="N88" i="23"/>
  <c r="L89" i="23"/>
  <c r="M89" i="23"/>
  <c r="N89" i="23"/>
  <c r="L90" i="23"/>
  <c r="M90" i="23"/>
  <c r="N90" i="23"/>
  <c r="L91" i="23"/>
  <c r="M91" i="23"/>
  <c r="N91" i="23"/>
  <c r="L92" i="23"/>
  <c r="M92" i="23"/>
  <c r="N92" i="23"/>
  <c r="L93" i="23"/>
  <c r="M93" i="23"/>
  <c r="N93" i="23"/>
  <c r="L94" i="23"/>
  <c r="M94" i="23"/>
  <c r="N94" i="23"/>
  <c r="L95" i="23"/>
  <c r="M95" i="23"/>
  <c r="N95" i="23"/>
  <c r="L96" i="23"/>
  <c r="M96" i="23"/>
  <c r="N96" i="23"/>
  <c r="L97" i="23"/>
  <c r="M97" i="23"/>
  <c r="N97" i="23"/>
  <c r="L98" i="23"/>
  <c r="M98" i="23"/>
  <c r="N98" i="23"/>
  <c r="L99" i="23"/>
  <c r="M99" i="23"/>
  <c r="N99" i="23"/>
  <c r="L100" i="23"/>
  <c r="M100" i="23"/>
  <c r="N100" i="23"/>
  <c r="L101" i="23"/>
  <c r="M101" i="23"/>
  <c r="N101" i="23"/>
  <c r="L102" i="23"/>
  <c r="M102" i="23"/>
  <c r="N102" i="23"/>
  <c r="L103" i="23"/>
  <c r="M103" i="23"/>
  <c r="N103" i="23"/>
  <c r="L104" i="23"/>
  <c r="M104" i="23"/>
  <c r="N104" i="23"/>
  <c r="L105" i="23"/>
  <c r="M105" i="23"/>
  <c r="N105" i="23"/>
  <c r="L106" i="23"/>
  <c r="M106" i="23"/>
  <c r="N106" i="23"/>
  <c r="L107" i="23"/>
  <c r="M107" i="23"/>
  <c r="N107" i="23"/>
  <c r="L108" i="23"/>
  <c r="M108" i="23"/>
  <c r="N108" i="23"/>
  <c r="L109" i="23"/>
  <c r="M109" i="23"/>
  <c r="N109" i="23"/>
  <c r="L110" i="23"/>
  <c r="M110" i="23"/>
  <c r="N110" i="23"/>
  <c r="L111" i="23"/>
  <c r="M111" i="23"/>
  <c r="N111" i="23"/>
  <c r="L112" i="23"/>
  <c r="M112" i="23"/>
  <c r="N112" i="23"/>
  <c r="L113" i="23"/>
  <c r="M113" i="23"/>
  <c r="N113" i="23"/>
  <c r="L114" i="23"/>
  <c r="M114" i="23"/>
  <c r="N114" i="23"/>
  <c r="L115" i="23"/>
  <c r="M115" i="23"/>
  <c r="N115" i="23"/>
  <c r="L116" i="23"/>
  <c r="M116" i="23"/>
  <c r="N116" i="23"/>
  <c r="L117" i="23"/>
  <c r="M117" i="23"/>
  <c r="N117" i="23"/>
  <c r="L118" i="23"/>
  <c r="M118" i="23"/>
  <c r="N118" i="23"/>
  <c r="L119" i="23"/>
  <c r="M119" i="23"/>
  <c r="N119" i="23"/>
  <c r="L120" i="23"/>
  <c r="M120" i="23"/>
  <c r="N120" i="23"/>
  <c r="L121" i="23"/>
  <c r="M121" i="23"/>
  <c r="N121" i="23"/>
  <c r="L122" i="23"/>
  <c r="M122" i="23"/>
  <c r="N122" i="23"/>
  <c r="L123" i="23"/>
  <c r="M123" i="23"/>
  <c r="N123" i="23"/>
  <c r="L124" i="23"/>
  <c r="M124" i="23"/>
  <c r="N124" i="23"/>
  <c r="L125" i="23"/>
  <c r="M125" i="23"/>
  <c r="N125" i="23"/>
  <c r="L126" i="23"/>
  <c r="M126" i="23"/>
  <c r="N126" i="23"/>
  <c r="L127" i="23"/>
  <c r="M127" i="23"/>
  <c r="N127" i="23"/>
  <c r="L128" i="23"/>
  <c r="M128" i="23"/>
  <c r="N128" i="23"/>
  <c r="L129" i="23"/>
  <c r="M129" i="23"/>
  <c r="N129" i="23"/>
  <c r="L130" i="23"/>
  <c r="M130" i="23"/>
  <c r="N130" i="23"/>
  <c r="L131" i="23"/>
  <c r="M131" i="23"/>
  <c r="N131" i="23"/>
  <c r="L132" i="23"/>
  <c r="M132" i="23"/>
  <c r="N132" i="23"/>
  <c r="L133" i="23"/>
  <c r="M133" i="23"/>
  <c r="N133" i="23"/>
  <c r="L134" i="23"/>
  <c r="M134" i="23"/>
  <c r="N134" i="23"/>
  <c r="L135" i="23"/>
  <c r="M135" i="23"/>
  <c r="N135" i="23"/>
  <c r="L136" i="23"/>
  <c r="M136" i="23"/>
  <c r="N136" i="23"/>
  <c r="L137" i="23"/>
  <c r="M137" i="23"/>
  <c r="N137" i="23"/>
  <c r="L138" i="23"/>
  <c r="M138" i="23"/>
  <c r="N138" i="23"/>
  <c r="L139" i="23"/>
  <c r="M139" i="23"/>
  <c r="N139" i="23"/>
  <c r="L140" i="23"/>
  <c r="M140" i="23"/>
  <c r="N140" i="23"/>
  <c r="L141" i="23"/>
  <c r="M141" i="23"/>
  <c r="N141" i="23"/>
  <c r="L142" i="23"/>
  <c r="M142" i="23"/>
  <c r="N142" i="23"/>
  <c r="L143" i="23"/>
  <c r="M143" i="23"/>
  <c r="N143" i="23"/>
  <c r="L144" i="23"/>
  <c r="M144" i="23"/>
  <c r="N144" i="23"/>
  <c r="L145" i="23"/>
  <c r="M145" i="23"/>
  <c r="N145" i="23"/>
  <c r="L146" i="23"/>
  <c r="M146" i="23"/>
  <c r="N146" i="23"/>
  <c r="L147" i="23"/>
  <c r="M147" i="23"/>
  <c r="N147" i="23"/>
  <c r="L148" i="23"/>
  <c r="M148" i="23"/>
  <c r="N148" i="23"/>
  <c r="L149" i="23"/>
  <c r="M149" i="23"/>
  <c r="N149" i="23"/>
  <c r="L150" i="23"/>
  <c r="M150" i="23"/>
  <c r="N150" i="23"/>
  <c r="L151" i="23"/>
  <c r="M151" i="23"/>
  <c r="N151" i="23"/>
  <c r="L152" i="23"/>
  <c r="M152" i="23"/>
  <c r="N152" i="23"/>
  <c r="L153" i="23"/>
  <c r="M153" i="23"/>
  <c r="N153" i="23"/>
  <c r="L154" i="23"/>
  <c r="M154" i="23"/>
  <c r="N154" i="23"/>
  <c r="L155" i="23"/>
  <c r="M155" i="23"/>
  <c r="N155" i="23"/>
  <c r="L156" i="23"/>
  <c r="M156" i="23"/>
  <c r="N156" i="23"/>
  <c r="L157" i="23"/>
  <c r="M157" i="23"/>
  <c r="N157" i="23"/>
  <c r="L158" i="23"/>
  <c r="M158" i="23"/>
  <c r="N158" i="23"/>
  <c r="L159" i="23"/>
  <c r="M159" i="23"/>
  <c r="N159" i="23"/>
  <c r="L160" i="23"/>
  <c r="M160" i="23"/>
  <c r="N160" i="23"/>
  <c r="L161" i="23"/>
  <c r="M161" i="23"/>
  <c r="N161" i="23"/>
  <c r="L162" i="23"/>
  <c r="M162" i="23"/>
  <c r="N162" i="23"/>
  <c r="L163" i="23"/>
  <c r="M163" i="23"/>
  <c r="N163" i="23"/>
  <c r="L164" i="23"/>
  <c r="M164" i="23"/>
  <c r="N164" i="23"/>
  <c r="L165" i="23"/>
  <c r="M165" i="23"/>
  <c r="N165" i="23"/>
  <c r="L166" i="23"/>
  <c r="M166" i="23"/>
  <c r="N166" i="23"/>
  <c r="L167" i="23"/>
  <c r="M167" i="23"/>
  <c r="N167" i="23"/>
  <c r="L168" i="23"/>
  <c r="M168" i="23"/>
  <c r="N168" i="23"/>
  <c r="L169" i="23"/>
  <c r="M169" i="23"/>
  <c r="N169" i="23"/>
  <c r="L170" i="23"/>
  <c r="M170" i="23"/>
  <c r="N170" i="23"/>
  <c r="L171" i="23"/>
  <c r="M171" i="23"/>
  <c r="N171" i="23"/>
  <c r="L172" i="23"/>
  <c r="M172" i="23"/>
  <c r="N172" i="23"/>
  <c r="L173" i="23"/>
  <c r="M173" i="23"/>
  <c r="N173" i="23"/>
  <c r="L174" i="23"/>
  <c r="M174" i="23"/>
  <c r="N174" i="23"/>
  <c r="L175" i="23"/>
  <c r="M175" i="23"/>
  <c r="N175" i="23"/>
  <c r="L176" i="23"/>
  <c r="M176" i="23"/>
  <c r="N176" i="23"/>
  <c r="L177" i="23"/>
  <c r="M177" i="23"/>
  <c r="N177" i="23"/>
  <c r="L178" i="23"/>
  <c r="M178" i="23"/>
  <c r="N178" i="23"/>
  <c r="L179" i="23"/>
  <c r="M179" i="23"/>
  <c r="N179" i="23"/>
  <c r="L180" i="23"/>
  <c r="M180" i="23"/>
  <c r="N180" i="23"/>
  <c r="L181" i="23"/>
  <c r="M181" i="23"/>
  <c r="N181" i="23"/>
  <c r="L182" i="23"/>
  <c r="M182" i="23"/>
  <c r="N182" i="23"/>
  <c r="L183" i="23"/>
  <c r="M183" i="23"/>
  <c r="N183" i="23"/>
  <c r="L184" i="23"/>
  <c r="M184" i="23"/>
  <c r="N184" i="23"/>
  <c r="L185" i="23"/>
  <c r="M185" i="23"/>
  <c r="N185" i="23"/>
  <c r="L186" i="23"/>
  <c r="M186" i="23"/>
  <c r="N186" i="23"/>
  <c r="L187" i="23"/>
  <c r="M187" i="23"/>
  <c r="N187" i="23"/>
  <c r="L188" i="23"/>
  <c r="M188" i="23"/>
  <c r="N188" i="23"/>
  <c r="L189" i="23"/>
  <c r="M189" i="23"/>
  <c r="N189" i="23"/>
  <c r="L190" i="23"/>
  <c r="M190" i="23"/>
  <c r="N190" i="23"/>
  <c r="L191" i="23"/>
  <c r="M191" i="23"/>
  <c r="N191" i="23"/>
  <c r="L192" i="23"/>
  <c r="M192" i="23"/>
  <c r="N192" i="23"/>
  <c r="L193" i="23"/>
  <c r="M193" i="23"/>
  <c r="N193" i="23"/>
  <c r="L194" i="23"/>
  <c r="M194" i="23"/>
  <c r="N194" i="23"/>
  <c r="L195" i="23"/>
  <c r="M195" i="23"/>
  <c r="N195" i="23"/>
  <c r="L196" i="23"/>
  <c r="M196" i="23"/>
  <c r="N196" i="23"/>
  <c r="L197" i="23"/>
  <c r="M197" i="23"/>
  <c r="N197" i="23"/>
  <c r="L198" i="23"/>
  <c r="M198" i="23"/>
  <c r="N198" i="23"/>
  <c r="L199" i="23"/>
  <c r="M199" i="23"/>
  <c r="N199" i="23"/>
  <c r="L200" i="23"/>
  <c r="M200" i="23"/>
  <c r="N200" i="23"/>
  <c r="H11" i="22" l="1"/>
  <c r="I11" i="22" s="1"/>
  <c r="J11" i="22" s="1"/>
  <c r="K11" i="22" s="1"/>
  <c r="L11" i="22" s="1"/>
  <c r="M11" i="22" s="1"/>
  <c r="N11" i="22" s="1"/>
  <c r="E12" i="22"/>
  <c r="F12" i="22" s="1"/>
  <c r="K12" i="22" s="1"/>
  <c r="L12" i="22" s="1"/>
  <c r="M12" i="22" s="1"/>
  <c r="N12" i="22" s="1"/>
  <c r="J13" i="22"/>
  <c r="K13" i="22" s="1"/>
  <c r="L13" i="22" s="1"/>
  <c r="M13" i="22" s="1"/>
  <c r="N13" i="22" s="1"/>
  <c r="E14" i="22"/>
  <c r="E15" i="22"/>
  <c r="N15" i="22"/>
  <c r="E16" i="22"/>
  <c r="E17" i="22"/>
  <c r="G17" i="22"/>
  <c r="H17" i="22" s="1"/>
  <c r="I17" i="22" s="1"/>
  <c r="K17" i="22" s="1"/>
  <c r="L17" i="22" s="1"/>
  <c r="M17" i="22" s="1"/>
  <c r="N17" i="22" s="1"/>
  <c r="E18" i="22"/>
  <c r="F18" i="22"/>
  <c r="G18" i="22"/>
  <c r="H18" i="22"/>
  <c r="I18" i="22" s="1"/>
  <c r="J18" i="22" s="1"/>
  <c r="K18" i="22" s="1"/>
  <c r="E19" i="22"/>
  <c r="F19" i="22"/>
  <c r="G19" i="22"/>
  <c r="K19" i="22"/>
  <c r="M19" i="22" s="1"/>
  <c r="N19" i="22" s="1"/>
  <c r="E20" i="22"/>
  <c r="F20" i="22" s="1"/>
  <c r="G20" i="22" s="1"/>
  <c r="K20" i="22" s="1"/>
  <c r="L20" i="22" s="1"/>
  <c r="M20" i="22" s="1"/>
  <c r="N20" i="22" s="1"/>
  <c r="E21" i="22"/>
  <c r="F21" i="22" s="1"/>
  <c r="G21" i="22" s="1"/>
  <c r="K21" i="22" s="1"/>
  <c r="L21" i="22" s="1"/>
  <c r="M21" i="22" s="1"/>
  <c r="N21" i="22" s="1"/>
  <c r="E22" i="22"/>
  <c r="F22" i="22" s="1"/>
  <c r="G22" i="22" s="1"/>
  <c r="K22" i="22" s="1"/>
  <c r="L22" i="22" s="1"/>
  <c r="M22" i="22" s="1"/>
  <c r="N22" i="22" s="1"/>
  <c r="E23" i="22"/>
  <c r="F23" i="22"/>
  <c r="G23" i="22"/>
  <c r="K23" i="22" s="1"/>
  <c r="L23" i="22" s="1"/>
  <c r="M23" i="22" s="1"/>
  <c r="N23" i="22" s="1"/>
  <c r="E24" i="22"/>
  <c r="F24" i="22"/>
  <c r="G24" i="22" s="1"/>
  <c r="H24" i="22" s="1"/>
  <c r="I24" i="22" s="1"/>
  <c r="K24" i="22" s="1"/>
  <c r="L24" i="22" s="1"/>
  <c r="M24" i="22" s="1"/>
  <c r="N24" i="22" s="1"/>
  <c r="E25" i="22"/>
  <c r="F25" i="22"/>
  <c r="G25" i="22"/>
  <c r="K25" i="22"/>
  <c r="L25" i="22" s="1"/>
  <c r="M25" i="22" s="1"/>
  <c r="N25" i="22" s="1"/>
  <c r="E26" i="22"/>
  <c r="F26" i="22"/>
  <c r="G26" i="22"/>
  <c r="I26" i="22" s="1"/>
  <c r="J26" i="22" s="1"/>
  <c r="K26" i="22" s="1"/>
  <c r="L26" i="22" s="1"/>
  <c r="M26" i="22" s="1"/>
  <c r="N26" i="22" s="1"/>
  <c r="E27" i="22"/>
  <c r="F27" i="22"/>
  <c r="G27" i="22"/>
  <c r="H27" i="22"/>
  <c r="I27" i="22" s="1"/>
  <c r="M27" i="22" s="1"/>
  <c r="N27" i="22" s="1"/>
  <c r="E28" i="22"/>
  <c r="F28" i="22" s="1"/>
  <c r="G28" i="22" s="1"/>
  <c r="H28" i="22" s="1"/>
  <c r="I28" i="22"/>
  <c r="J28" i="22" s="1"/>
  <c r="K28" i="22"/>
  <c r="E29" i="22"/>
  <c r="F29" i="22" s="1"/>
  <c r="H29" i="22" s="1"/>
  <c r="J29" i="22" s="1"/>
  <c r="K29" i="22" s="1"/>
  <c r="L29" i="22" s="1"/>
  <c r="M29" i="22" s="1"/>
  <c r="N29" i="22" s="1"/>
  <c r="E30" i="22"/>
  <c r="F30" i="22"/>
  <c r="G30" i="22" s="1"/>
  <c r="I30" i="22" s="1"/>
  <c r="E31" i="22"/>
  <c r="G31" i="22"/>
  <c r="I31" i="22" s="1"/>
  <c r="J31" i="22" s="1"/>
  <c r="K31" i="22" s="1"/>
  <c r="L31" i="22" s="1"/>
  <c r="M31" i="22" s="1"/>
  <c r="N31" i="22" s="1"/>
  <c r="E32" i="22"/>
  <c r="F32" i="22" s="1"/>
  <c r="G32" i="22" s="1"/>
  <c r="H32" i="22" s="1"/>
  <c r="I32" i="22" s="1"/>
  <c r="J32" i="22" s="1"/>
  <c r="E33" i="22"/>
  <c r="F33" i="22"/>
  <c r="G33" i="22"/>
  <c r="H33" i="22" s="1"/>
  <c r="I33" i="22" s="1"/>
  <c r="J33" i="22" s="1"/>
  <c r="K33" i="22" s="1"/>
  <c r="E34" i="22"/>
  <c r="F34" i="22"/>
  <c r="G34" i="22"/>
  <c r="H34" i="22"/>
  <c r="I34" i="22"/>
  <c r="J34" i="22"/>
  <c r="K34" i="22" s="1"/>
  <c r="E35" i="22"/>
  <c r="F35" i="22"/>
  <c r="G35" i="22"/>
  <c r="H35" i="22"/>
  <c r="I35" i="22"/>
  <c r="J35" i="22"/>
  <c r="K35" i="22"/>
  <c r="E36" i="22"/>
  <c r="F36" i="22" s="1"/>
  <c r="G36" i="22" s="1"/>
  <c r="H36" i="22" s="1"/>
  <c r="I36" i="22"/>
  <c r="J36" i="22" s="1"/>
  <c r="K36" i="22" s="1"/>
  <c r="E37" i="22"/>
  <c r="F37" i="22" s="1"/>
  <c r="G37" i="22" s="1"/>
  <c r="H37" i="22" s="1"/>
  <c r="I37" i="22" s="1"/>
  <c r="J37" i="22"/>
  <c r="K37" i="22"/>
  <c r="E38" i="22"/>
  <c r="F38" i="22"/>
  <c r="G38" i="22" s="1"/>
  <c r="H38" i="22" s="1"/>
  <c r="I38" i="22" s="1"/>
  <c r="J38" i="22" s="1"/>
  <c r="K38" i="22" s="1"/>
  <c r="E39" i="22"/>
  <c r="F39" i="22" s="1"/>
  <c r="G39" i="22" s="1"/>
  <c r="H39" i="22" s="1"/>
  <c r="I39" i="22" s="1"/>
  <c r="J39" i="22" s="1"/>
  <c r="K39" i="22" s="1"/>
  <c r="E40" i="22"/>
  <c r="F40" i="22"/>
  <c r="G40" i="22"/>
  <c r="H40" i="22" s="1"/>
  <c r="I40" i="22" s="1"/>
  <c r="J40" i="22" s="1"/>
  <c r="K40" i="22" s="1"/>
  <c r="E41" i="22"/>
  <c r="F41" i="22"/>
  <c r="G41" i="22" s="1"/>
  <c r="H41" i="22" s="1"/>
  <c r="I41" i="22" s="1"/>
  <c r="J41" i="22" s="1"/>
  <c r="K41" i="22" s="1"/>
  <c r="E42" i="22"/>
  <c r="F42" i="22"/>
  <c r="G42" i="22"/>
  <c r="H42" i="22" s="1"/>
  <c r="I42" i="22" s="1"/>
  <c r="J42" i="22" s="1"/>
  <c r="K42" i="22" s="1"/>
  <c r="E43" i="22"/>
  <c r="F43" i="22"/>
  <c r="G43" i="22"/>
  <c r="H43" i="22"/>
  <c r="I43" i="22" s="1"/>
  <c r="J43" i="22" s="1"/>
  <c r="K43" i="22" s="1"/>
  <c r="E44" i="22"/>
  <c r="F44" i="22" s="1"/>
  <c r="G44" i="22" s="1"/>
  <c r="H44" i="22" s="1"/>
  <c r="I44" i="22"/>
  <c r="J44" i="22"/>
  <c r="K44" i="22"/>
  <c r="E45" i="22"/>
  <c r="F45" i="22" s="1"/>
  <c r="G45" i="22" s="1"/>
  <c r="H45" i="22" s="1"/>
  <c r="I45" i="22" s="1"/>
  <c r="J45" i="22"/>
  <c r="K45" i="22" s="1"/>
  <c r="E46" i="22"/>
  <c r="F46" i="22" s="1"/>
  <c r="G46" i="22" s="1"/>
  <c r="H46" i="22" s="1"/>
  <c r="I46" i="22" s="1"/>
  <c r="J46" i="22" s="1"/>
  <c r="K46" i="22" s="1"/>
  <c r="E47" i="22"/>
  <c r="F47" i="22"/>
  <c r="G47" i="22"/>
  <c r="H47" i="22" s="1"/>
  <c r="I47" i="22" s="1"/>
  <c r="J47" i="22" s="1"/>
  <c r="K47" i="22" s="1"/>
  <c r="E48" i="22"/>
  <c r="F48" i="22" s="1"/>
  <c r="E49" i="22"/>
  <c r="F49" i="22"/>
  <c r="G49" i="22"/>
  <c r="H49" i="22"/>
  <c r="I49" i="22" s="1"/>
  <c r="J49" i="22" s="1"/>
  <c r="K49" i="22" s="1"/>
  <c r="E50" i="22"/>
  <c r="F50" i="22"/>
  <c r="G50" i="22"/>
  <c r="H50" i="22"/>
  <c r="I50" i="22"/>
  <c r="J50" i="22"/>
  <c r="K50" i="22" s="1"/>
  <c r="E51" i="22"/>
  <c r="F51" i="22"/>
  <c r="G51" i="22"/>
  <c r="H51" i="22"/>
  <c r="I51" i="22" s="1"/>
  <c r="J51" i="22" s="1"/>
  <c r="K51" i="22" s="1"/>
  <c r="E52" i="22"/>
  <c r="F52" i="22" s="1"/>
  <c r="G52" i="22" s="1"/>
  <c r="H52" i="22" s="1"/>
  <c r="I52" i="22"/>
  <c r="J52" i="22" s="1"/>
  <c r="K52" i="22" s="1"/>
  <c r="E53" i="22"/>
  <c r="F53" i="22" s="1"/>
  <c r="G53" i="22" s="1"/>
  <c r="H53" i="22" s="1"/>
  <c r="I53" i="22" s="1"/>
  <c r="J53" i="22" s="1"/>
  <c r="K53" i="22" s="1"/>
  <c r="E54" i="22"/>
  <c r="F54" i="22"/>
  <c r="G54" i="22" s="1"/>
  <c r="H54" i="22" s="1"/>
  <c r="I54" i="22" s="1"/>
  <c r="J54" i="22" s="1"/>
  <c r="K54" i="22" s="1"/>
  <c r="E55" i="22"/>
  <c r="F55" i="22" s="1"/>
  <c r="G55" i="22" s="1"/>
  <c r="H55" i="22" s="1"/>
  <c r="I55" i="22" s="1"/>
  <c r="J55" i="22" s="1"/>
  <c r="K55" i="22" s="1"/>
  <c r="E56" i="22"/>
  <c r="F56" i="22"/>
  <c r="G56" i="22"/>
  <c r="H56" i="22" s="1"/>
  <c r="I56" i="22" s="1"/>
  <c r="J56" i="22" s="1"/>
  <c r="K56" i="22" s="1"/>
  <c r="E57" i="22"/>
  <c r="F57" i="22"/>
  <c r="G57" i="22"/>
  <c r="H57" i="22"/>
  <c r="I57" i="22" s="1"/>
  <c r="J57" i="22" s="1"/>
  <c r="K57" i="22" s="1"/>
  <c r="E58" i="22"/>
  <c r="F58" i="22"/>
  <c r="G58" i="22"/>
  <c r="H58" i="22"/>
  <c r="I58" i="22"/>
  <c r="J58" i="22"/>
  <c r="K58" i="22" s="1"/>
  <c r="E59" i="22"/>
  <c r="F59" i="22"/>
  <c r="G59" i="22"/>
  <c r="H59" i="22"/>
  <c r="I59" i="22"/>
  <c r="J59" i="22"/>
  <c r="K59" i="22"/>
  <c r="E60" i="22"/>
  <c r="F60" i="22" s="1"/>
  <c r="G60" i="22" s="1"/>
  <c r="H60" i="22" s="1"/>
  <c r="I60" i="22"/>
  <c r="J60" i="22"/>
  <c r="K60" i="22" s="1"/>
  <c r="E61" i="22"/>
  <c r="F61" i="22"/>
  <c r="G61" i="22" s="1"/>
  <c r="H61" i="22" s="1"/>
  <c r="I61" i="22" s="1"/>
  <c r="J61" i="22"/>
  <c r="K61" i="22"/>
  <c r="E62" i="22"/>
  <c r="F62" i="22" s="1"/>
  <c r="G62" i="22" s="1"/>
  <c r="H62" i="22" s="1"/>
  <c r="I62" i="22" s="1"/>
  <c r="J62" i="22" s="1"/>
  <c r="K62" i="22" s="1"/>
  <c r="E63" i="22"/>
  <c r="F63" i="22"/>
  <c r="G63" i="22"/>
  <c r="H63" i="22"/>
  <c r="I63" i="22" s="1"/>
  <c r="J63" i="22" s="1"/>
  <c r="K63" i="22" s="1"/>
  <c r="E64" i="22"/>
  <c r="F64" i="22"/>
  <c r="G64" i="22" s="1"/>
  <c r="H64" i="22" s="1"/>
  <c r="I64" i="22" s="1"/>
  <c r="J64" i="22" s="1"/>
  <c r="K64" i="22" s="1"/>
  <c r="E65" i="22"/>
  <c r="F65" i="22"/>
  <c r="G65" i="22"/>
  <c r="H65" i="22"/>
  <c r="I65" i="22"/>
  <c r="J65" i="22" s="1"/>
  <c r="K65" i="22" s="1"/>
  <c r="E66" i="22"/>
  <c r="F66" i="22"/>
  <c r="G66" i="22"/>
  <c r="H66" i="22"/>
  <c r="I66" i="22"/>
  <c r="J66" i="22"/>
  <c r="K66" i="22"/>
  <c r="E67" i="22"/>
  <c r="F67" i="22"/>
  <c r="G67" i="22"/>
  <c r="H67" i="22"/>
  <c r="I67" i="22"/>
  <c r="J67" i="22"/>
  <c r="K67" i="22"/>
  <c r="E68" i="22"/>
  <c r="F68" i="22" s="1"/>
  <c r="G68" i="22" s="1"/>
  <c r="H68" i="22" s="1"/>
  <c r="I68" i="22" s="1"/>
  <c r="J68" i="22" s="1"/>
  <c r="K68" i="22" s="1"/>
  <c r="E69" i="22"/>
  <c r="F69" i="22"/>
  <c r="G69" i="22" s="1"/>
  <c r="H69" i="22" s="1"/>
  <c r="I69" i="22" s="1"/>
  <c r="J69" i="22"/>
  <c r="K69" i="22"/>
  <c r="E70" i="22"/>
  <c r="F70" i="22"/>
  <c r="G70" i="22" s="1"/>
  <c r="H70" i="22" s="1"/>
  <c r="I70" i="22" s="1"/>
  <c r="J70" i="22" s="1"/>
  <c r="K70" i="22" s="1"/>
  <c r="E71" i="22"/>
  <c r="F71" i="22"/>
  <c r="G71" i="22"/>
  <c r="H71" i="22" s="1"/>
  <c r="I71" i="22" s="1"/>
  <c r="J71" i="22" s="1"/>
  <c r="K71" i="22" s="1"/>
  <c r="E72" i="22"/>
  <c r="F72" i="22"/>
  <c r="G72" i="22" s="1"/>
  <c r="H72" i="22" s="1"/>
  <c r="I72" i="22" s="1"/>
  <c r="J72" i="22" s="1"/>
  <c r="K72" i="22" s="1"/>
  <c r="E73" i="22"/>
  <c r="F73" i="22"/>
  <c r="G73" i="22" s="1"/>
  <c r="H73" i="22" s="1"/>
  <c r="I73" i="22" s="1"/>
  <c r="J73" i="22" s="1"/>
  <c r="K73" i="22" s="1"/>
  <c r="E74" i="22"/>
  <c r="F74" i="22"/>
  <c r="G74" i="22"/>
  <c r="H74" i="22"/>
  <c r="I74" i="22"/>
  <c r="J74" i="22" s="1"/>
  <c r="K74" i="22" s="1"/>
  <c r="E75" i="22"/>
  <c r="F75" i="22"/>
  <c r="G75" i="22"/>
  <c r="H75" i="22"/>
  <c r="I75" i="22"/>
  <c r="J75" i="22"/>
  <c r="K75" i="22" s="1"/>
  <c r="E76" i="22"/>
  <c r="F76" i="22" s="1"/>
  <c r="G76" i="22" s="1"/>
  <c r="H76" i="22" s="1"/>
  <c r="I76" i="22" s="1"/>
  <c r="J76" i="22" s="1"/>
  <c r="K76" i="22" s="1"/>
  <c r="E77" i="22"/>
  <c r="F77" i="22"/>
  <c r="G77" i="22" s="1"/>
  <c r="H77" i="22" s="1"/>
  <c r="I77" i="22" s="1"/>
  <c r="J77" i="22"/>
  <c r="K77" i="22"/>
  <c r="E78" i="22"/>
  <c r="F78" i="22" s="1"/>
  <c r="G78" i="22" s="1"/>
  <c r="H78" i="22" s="1"/>
  <c r="I78" i="22" s="1"/>
  <c r="J78" i="22" s="1"/>
  <c r="K78" i="22" s="1"/>
  <c r="E79" i="22"/>
  <c r="F79" i="22"/>
  <c r="G79" i="22" s="1"/>
  <c r="H79" i="22" s="1"/>
  <c r="I79" i="22" s="1"/>
  <c r="J79" i="22" s="1"/>
  <c r="K79" i="22" s="1"/>
  <c r="E80" i="22"/>
  <c r="F80" i="22" s="1"/>
  <c r="G80" i="22" s="1"/>
  <c r="H80" i="22" s="1"/>
  <c r="I80" i="22"/>
  <c r="J80" i="22" s="1"/>
  <c r="K80" i="22" s="1"/>
  <c r="E81" i="22"/>
  <c r="F81" i="22"/>
  <c r="G81" i="22" s="1"/>
  <c r="H81" i="22" s="1"/>
  <c r="I81" i="22" s="1"/>
  <c r="J81" i="22" s="1"/>
  <c r="K81" i="22" s="1"/>
  <c r="E82" i="22"/>
  <c r="F82" i="22"/>
  <c r="G82" i="22" s="1"/>
  <c r="H82" i="22" s="1"/>
  <c r="I82" i="22" s="1"/>
  <c r="J82" i="22" s="1"/>
  <c r="K82" i="22" s="1"/>
  <c r="E83" i="22"/>
  <c r="F83" i="22"/>
  <c r="G83" i="22"/>
  <c r="H83" i="22" s="1"/>
  <c r="I83" i="22" s="1"/>
  <c r="J83" i="22" s="1"/>
  <c r="K83" i="22" s="1"/>
  <c r="E84" i="22"/>
  <c r="F84" i="22" s="1"/>
  <c r="G84" i="22" s="1"/>
  <c r="H84" i="22"/>
  <c r="I84" i="22"/>
  <c r="J84" i="22"/>
  <c r="K84" i="22" s="1"/>
  <c r="E85" i="22"/>
  <c r="F85" i="22"/>
  <c r="G85" i="22" s="1"/>
  <c r="H85" i="22" s="1"/>
  <c r="I85" i="22" s="1"/>
  <c r="J85" i="22" s="1"/>
  <c r="K85" i="22" s="1"/>
  <c r="E86" i="22"/>
  <c r="F86" i="22"/>
  <c r="G86" i="22"/>
  <c r="H86" i="22" s="1"/>
  <c r="I86" i="22" s="1"/>
  <c r="J86" i="22" s="1"/>
  <c r="K86" i="22" s="1"/>
  <c r="E87" i="22"/>
  <c r="F87" i="22" s="1"/>
  <c r="G87" i="22" s="1"/>
  <c r="H87" i="22" s="1"/>
  <c r="I87" i="22" s="1"/>
  <c r="J87" i="22" s="1"/>
  <c r="K87" i="22" s="1"/>
  <c r="E88" i="22"/>
  <c r="F88" i="22" s="1"/>
  <c r="G88" i="22" s="1"/>
  <c r="H88" i="22" s="1"/>
  <c r="I88" i="22" s="1"/>
  <c r="J88" i="22" s="1"/>
  <c r="K88" i="22" s="1"/>
  <c r="E89" i="22"/>
  <c r="F89" i="22"/>
  <c r="G89" i="22"/>
  <c r="H89" i="22" s="1"/>
  <c r="I89" i="22" s="1"/>
  <c r="J89" i="22" s="1"/>
  <c r="K89" i="22" s="1"/>
  <c r="E90" i="22"/>
  <c r="F90" i="22"/>
  <c r="G90" i="22"/>
  <c r="H90" i="22"/>
  <c r="I90" i="22"/>
  <c r="J90" i="22" s="1"/>
  <c r="K90" i="22" s="1"/>
  <c r="E91" i="22"/>
  <c r="F91" i="22"/>
  <c r="G91" i="22"/>
  <c r="H91" i="22"/>
  <c r="I91" i="22"/>
  <c r="J91" i="22"/>
  <c r="K91" i="22" s="1"/>
  <c r="E92" i="22"/>
  <c r="F92" i="22" s="1"/>
  <c r="G92" i="22" s="1"/>
  <c r="H92" i="22"/>
  <c r="I92" i="22" s="1"/>
  <c r="J92" i="22" s="1"/>
  <c r="K92" i="22" s="1"/>
  <c r="E93" i="22"/>
  <c r="F93" i="22"/>
  <c r="G93" i="22" s="1"/>
  <c r="H93" i="22" s="1"/>
  <c r="I93" i="22"/>
  <c r="J93" i="22" s="1"/>
  <c r="K93" i="22" s="1"/>
  <c r="E94" i="22"/>
  <c r="F94" i="22" s="1"/>
  <c r="G94" i="22" s="1"/>
  <c r="H94" i="22" s="1"/>
  <c r="I94" i="22" s="1"/>
  <c r="J94" i="22" s="1"/>
  <c r="K94" i="22" s="1"/>
  <c r="E95" i="22"/>
  <c r="F95" i="22" s="1"/>
  <c r="G95" i="22" s="1"/>
  <c r="H95" i="22" s="1"/>
  <c r="I95" i="22" s="1"/>
  <c r="J95" i="22" s="1"/>
  <c r="K95" i="22" s="1"/>
  <c r="E96" i="22"/>
  <c r="F96" i="22"/>
  <c r="G96" i="22"/>
  <c r="H96" i="22" s="1"/>
  <c r="I96" i="22" s="1"/>
  <c r="J96" i="22" s="1"/>
  <c r="K96" i="22" s="1"/>
  <c r="E97" i="22"/>
  <c r="F97" i="22" s="1"/>
  <c r="G97" i="22" s="1"/>
  <c r="H97" i="22" s="1"/>
  <c r="I97" i="22" s="1"/>
  <c r="J97" i="22" s="1"/>
  <c r="K97" i="22" s="1"/>
  <c r="E98" i="22"/>
  <c r="F98" i="22"/>
  <c r="G98" i="22" s="1"/>
  <c r="H98" i="22" s="1"/>
  <c r="I98" i="22" s="1"/>
  <c r="J98" i="22" s="1"/>
  <c r="K98" i="22" s="1"/>
  <c r="E99" i="22"/>
  <c r="F99" i="22"/>
  <c r="G99" i="22" s="1"/>
  <c r="H99" i="22" s="1"/>
  <c r="I99" i="22" s="1"/>
  <c r="J99" i="22" s="1"/>
  <c r="K99" i="22" s="1"/>
  <c r="E100" i="22"/>
  <c r="F100" i="22" s="1"/>
  <c r="G100" i="22"/>
  <c r="H100" i="22"/>
  <c r="I100" i="22" s="1"/>
  <c r="J100" i="22" s="1"/>
  <c r="K100" i="22" s="1"/>
  <c r="E101" i="22"/>
  <c r="F101" i="22"/>
  <c r="G101" i="22" s="1"/>
  <c r="H101" i="22"/>
  <c r="I101" i="22"/>
  <c r="J101" i="22"/>
  <c r="K101" i="22"/>
  <c r="E102" i="22"/>
  <c r="F102" i="22" s="1"/>
  <c r="G102" i="22" s="1"/>
  <c r="H102" i="22" s="1"/>
  <c r="I102" i="22" s="1"/>
  <c r="J102" i="22" s="1"/>
  <c r="K102" i="22"/>
  <c r="E103" i="22"/>
  <c r="F103" i="22" s="1"/>
  <c r="G103" i="22" s="1"/>
  <c r="H103" i="22" s="1"/>
  <c r="I103" i="22" s="1"/>
  <c r="J103" i="22" s="1"/>
  <c r="K103" i="22" s="1"/>
  <c r="E104" i="22"/>
  <c r="F104" i="22"/>
  <c r="G104" i="22"/>
  <c r="H104" i="22" s="1"/>
  <c r="I104" i="22" s="1"/>
  <c r="J104" i="22" s="1"/>
  <c r="K104" i="22" s="1"/>
  <c r="E105" i="22"/>
  <c r="F105" i="22"/>
  <c r="G105" i="22"/>
  <c r="H105" i="22"/>
  <c r="I105" i="22"/>
  <c r="J105" i="22"/>
  <c r="K105" i="22" s="1"/>
  <c r="E106" i="22"/>
  <c r="F106" i="22" s="1"/>
  <c r="G106" i="22" s="1"/>
  <c r="H106" i="22" s="1"/>
  <c r="I106" i="22" s="1"/>
  <c r="J106" i="22"/>
  <c r="K106" i="22" s="1"/>
  <c r="E107" i="22"/>
  <c r="F107" i="22"/>
  <c r="G107" i="22" s="1"/>
  <c r="H107" i="22" s="1"/>
  <c r="I107" i="22" s="1"/>
  <c r="J107" i="22" s="1"/>
  <c r="K107" i="22" s="1"/>
  <c r="E108" i="22"/>
  <c r="F108" i="22" s="1"/>
  <c r="G108" i="22"/>
  <c r="H108" i="22" s="1"/>
  <c r="I108" i="22" s="1"/>
  <c r="J108" i="22" s="1"/>
  <c r="K108" i="22" s="1"/>
  <c r="E109" i="22"/>
  <c r="F109" i="22"/>
  <c r="G109" i="22" s="1"/>
  <c r="H109" i="22" s="1"/>
  <c r="I109" i="22" s="1"/>
  <c r="J109" i="22" s="1"/>
  <c r="K109" i="22" s="1"/>
  <c r="E110" i="22"/>
  <c r="F110" i="22"/>
  <c r="G110" i="22"/>
  <c r="H110" i="22" s="1"/>
  <c r="I110" i="22"/>
  <c r="J110" i="22" s="1"/>
  <c r="K110" i="22" s="1"/>
  <c r="E111" i="22"/>
  <c r="F111" i="22" s="1"/>
  <c r="G111" i="22" s="1"/>
  <c r="H111" i="22" s="1"/>
  <c r="I111" i="22" s="1"/>
  <c r="J111" i="22" s="1"/>
  <c r="K111" i="22" s="1"/>
  <c r="E112" i="22"/>
  <c r="F112" i="22"/>
  <c r="G112" i="22" s="1"/>
  <c r="H112" i="22" s="1"/>
  <c r="I112" i="22" s="1"/>
  <c r="J112" i="22" s="1"/>
  <c r="K112" i="22" s="1"/>
  <c r="E113" i="22"/>
  <c r="F113" i="22"/>
  <c r="G113" i="22" s="1"/>
  <c r="H113" i="22" s="1"/>
  <c r="I113" i="22" s="1"/>
  <c r="J113" i="22" s="1"/>
  <c r="K113" i="22" s="1"/>
  <c r="E114" i="22"/>
  <c r="F114" i="22"/>
  <c r="G114" i="22"/>
  <c r="H114" i="22"/>
  <c r="I114" i="22" s="1"/>
  <c r="J114" i="22" s="1"/>
  <c r="K114" i="22" s="1"/>
  <c r="E115" i="22"/>
  <c r="F115" i="22"/>
  <c r="G115" i="22"/>
  <c r="H115" i="22"/>
  <c r="I115" i="22"/>
  <c r="J115" i="22" s="1"/>
  <c r="K115" i="22" s="1"/>
  <c r="E116" i="22"/>
  <c r="F116" i="22" s="1"/>
  <c r="G116" i="22" s="1"/>
  <c r="H116" i="22" s="1"/>
  <c r="I116" i="22" s="1"/>
  <c r="J116" i="22" s="1"/>
  <c r="K116" i="22" s="1"/>
  <c r="E117" i="22"/>
  <c r="F117" i="22"/>
  <c r="G117" i="22" s="1"/>
  <c r="H117" i="22" s="1"/>
  <c r="I117" i="22" s="1"/>
  <c r="J117" i="22" s="1"/>
  <c r="K117" i="22" s="1"/>
  <c r="E118" i="22"/>
  <c r="F118" i="22"/>
  <c r="G118" i="22" s="1"/>
  <c r="H118" i="22" s="1"/>
  <c r="I118" i="22" s="1"/>
  <c r="J118" i="22" s="1"/>
  <c r="K118" i="22" s="1"/>
  <c r="E119" i="22"/>
  <c r="F119" i="22"/>
  <c r="G119" i="22"/>
  <c r="H119" i="22"/>
  <c r="I119" i="22" s="1"/>
  <c r="J119" i="22" s="1"/>
  <c r="K119" i="22" s="1"/>
  <c r="E120" i="22"/>
  <c r="F120" i="22" s="1"/>
  <c r="G120" i="22" s="1"/>
  <c r="H120" i="22" s="1"/>
  <c r="I120" i="22" s="1"/>
  <c r="J120" i="22" s="1"/>
  <c r="K120" i="22" s="1"/>
  <c r="E121" i="22"/>
  <c r="F121" i="22"/>
  <c r="G121" i="22" s="1"/>
  <c r="H121" i="22" s="1"/>
  <c r="I121" i="22" s="1"/>
  <c r="J121" i="22" s="1"/>
  <c r="K121" i="22" s="1"/>
  <c r="E122" i="22"/>
  <c r="F122" i="22" s="1"/>
  <c r="G122" i="22" s="1"/>
  <c r="H122" i="22" s="1"/>
  <c r="I122" i="22" s="1"/>
  <c r="J122" i="22" s="1"/>
  <c r="K122" i="22" s="1"/>
  <c r="E123" i="22"/>
  <c r="F123" i="22"/>
  <c r="G123" i="22" s="1"/>
  <c r="H123" i="22" s="1"/>
  <c r="I123" i="22" s="1"/>
  <c r="J123" i="22" s="1"/>
  <c r="K123" i="22" s="1"/>
  <c r="E124" i="22"/>
  <c r="F124" i="22" s="1"/>
  <c r="G124" i="22"/>
  <c r="H124" i="22"/>
  <c r="I124" i="22"/>
  <c r="J124" i="22" s="1"/>
  <c r="K124" i="22" s="1"/>
  <c r="E125" i="22"/>
  <c r="F125" i="22" s="1"/>
  <c r="G125" i="22" s="1"/>
  <c r="H125" i="22" s="1"/>
  <c r="I125" i="22" s="1"/>
  <c r="J125" i="22" s="1"/>
  <c r="K125" i="22" s="1"/>
  <c r="E126" i="22"/>
  <c r="F126" i="22"/>
  <c r="G126" i="22" s="1"/>
  <c r="H126" i="22" s="1"/>
  <c r="I126" i="22" s="1"/>
  <c r="J126" i="22" s="1"/>
  <c r="K126" i="22" s="1"/>
  <c r="E127" i="22"/>
  <c r="F127" i="22" s="1"/>
  <c r="G127" i="22" s="1"/>
  <c r="H127" i="22" s="1"/>
  <c r="I127" i="22" s="1"/>
  <c r="J127" i="22" s="1"/>
  <c r="K127" i="22" s="1"/>
  <c r="E128" i="22"/>
  <c r="F128" i="22"/>
  <c r="G128" i="22" s="1"/>
  <c r="H128" i="22" s="1"/>
  <c r="I128" i="22" s="1"/>
  <c r="J128" i="22" s="1"/>
  <c r="K128" i="22" s="1"/>
  <c r="E129" i="22"/>
  <c r="F129" i="22" s="1"/>
  <c r="G129" i="22" s="1"/>
  <c r="H129" i="22" s="1"/>
  <c r="I129" i="22" s="1"/>
  <c r="J129" i="22" s="1"/>
  <c r="K129" i="22" s="1"/>
  <c r="E130" i="22"/>
  <c r="F130" i="22"/>
  <c r="G130" i="22"/>
  <c r="H130" i="22" s="1"/>
  <c r="I130" i="22" s="1"/>
  <c r="J130" i="22" s="1"/>
  <c r="K130" i="22" s="1"/>
  <c r="E131" i="22"/>
  <c r="F131" i="22"/>
  <c r="G131" i="22"/>
  <c r="H131" i="22" s="1"/>
  <c r="I131" i="22" s="1"/>
  <c r="J131" i="22" s="1"/>
  <c r="K131" i="22" s="1"/>
  <c r="E132" i="22"/>
  <c r="F132" i="22" s="1"/>
  <c r="G132" i="22" s="1"/>
  <c r="H132" i="22" s="1"/>
  <c r="I132" i="22" s="1"/>
  <c r="J132" i="22" s="1"/>
  <c r="K132" i="22" s="1"/>
  <c r="E133" i="22"/>
  <c r="F133" i="22" s="1"/>
  <c r="G133" i="22" s="1"/>
  <c r="H133" i="22" s="1"/>
  <c r="I133" i="22" s="1"/>
  <c r="J133" i="22" s="1"/>
  <c r="K133" i="22" s="1"/>
  <c r="E134" i="22"/>
  <c r="F134" i="22"/>
  <c r="G134" i="22" s="1"/>
  <c r="H134" i="22" s="1"/>
  <c r="I134" i="22" s="1"/>
  <c r="J134" i="22"/>
  <c r="K134" i="22" s="1"/>
  <c r="E135" i="22"/>
  <c r="F135" i="22" s="1"/>
  <c r="G135" i="22" s="1"/>
  <c r="H135" i="22" s="1"/>
  <c r="I135" i="22" s="1"/>
  <c r="J135" i="22" s="1"/>
  <c r="K135" i="22" s="1"/>
  <c r="E136" i="22"/>
  <c r="F136" i="22"/>
  <c r="G136" i="22"/>
  <c r="H136" i="22" s="1"/>
  <c r="I136" i="22" s="1"/>
  <c r="J136" i="22" s="1"/>
  <c r="K136" i="22" s="1"/>
  <c r="E137" i="22"/>
  <c r="F137" i="22" s="1"/>
  <c r="G137" i="22" s="1"/>
  <c r="H137" i="22" s="1"/>
  <c r="I137" i="22" s="1"/>
  <c r="J137" i="22" s="1"/>
  <c r="K137" i="22" s="1"/>
  <c r="E138" i="22"/>
  <c r="F138" i="22"/>
  <c r="G138" i="22" s="1"/>
  <c r="H138" i="22" s="1"/>
  <c r="I138" i="22" s="1"/>
  <c r="J138" i="22" s="1"/>
  <c r="K138" i="22" s="1"/>
  <c r="E139" i="22"/>
  <c r="F139" i="22"/>
  <c r="G139" i="22"/>
  <c r="H139" i="22"/>
  <c r="I139" i="22" s="1"/>
  <c r="J139" i="22" s="1"/>
  <c r="K139" i="22" s="1"/>
  <c r="E140" i="22"/>
  <c r="F140" i="22" s="1"/>
  <c r="G140" i="22" s="1"/>
  <c r="H140" i="22"/>
  <c r="I140" i="22" s="1"/>
  <c r="J140" i="22" s="1"/>
  <c r="K140" i="22" s="1"/>
  <c r="E141" i="22"/>
  <c r="F141" i="22" s="1"/>
  <c r="G141" i="22" s="1"/>
  <c r="H141" i="22" s="1"/>
  <c r="I141" i="22"/>
  <c r="J141" i="22" s="1"/>
  <c r="K141" i="22" s="1"/>
  <c r="E142" i="22"/>
  <c r="F142" i="22" s="1"/>
  <c r="G142" i="22" s="1"/>
  <c r="H142" i="22" s="1"/>
  <c r="I142" i="22" s="1"/>
  <c r="J142" i="22" s="1"/>
  <c r="K142" i="22" s="1"/>
  <c r="E143" i="22"/>
  <c r="F143" i="22"/>
  <c r="G143" i="22" s="1"/>
  <c r="H143" i="22" s="1"/>
  <c r="I143" i="22" s="1"/>
  <c r="J143" i="22" s="1"/>
  <c r="K143" i="22" s="1"/>
  <c r="E144" i="22"/>
  <c r="F144" i="22" s="1"/>
  <c r="G144" i="22" s="1"/>
  <c r="H144" i="22" s="1"/>
  <c r="I144" i="22" s="1"/>
  <c r="J144" i="22" s="1"/>
  <c r="K144" i="22" s="1"/>
  <c r="E145" i="22"/>
  <c r="F145" i="22"/>
  <c r="G145" i="22" s="1"/>
  <c r="H145" i="22" s="1"/>
  <c r="I145" i="22" s="1"/>
  <c r="J145" i="22" s="1"/>
  <c r="K145" i="22" s="1"/>
  <c r="E146" i="22"/>
  <c r="F146" i="22"/>
  <c r="G146" i="22"/>
  <c r="H146" i="22" s="1"/>
  <c r="I146" i="22" s="1"/>
  <c r="J146" i="22" s="1"/>
  <c r="K146" i="22" s="1"/>
  <c r="E147" i="22"/>
  <c r="F147" i="22"/>
  <c r="G147" i="22"/>
  <c r="H147" i="22"/>
  <c r="I147" i="22"/>
  <c r="J147" i="22" s="1"/>
  <c r="K147" i="22" s="1"/>
  <c r="E148" i="22"/>
  <c r="F148" i="22" s="1"/>
  <c r="G148" i="22" s="1"/>
  <c r="H148" i="22" s="1"/>
  <c r="I148" i="22" s="1"/>
  <c r="J148" i="22" s="1"/>
  <c r="K148" i="22" s="1"/>
  <c r="E149" i="22"/>
  <c r="F149" i="22" s="1"/>
  <c r="G149" i="22" s="1"/>
  <c r="H149" i="22" s="1"/>
  <c r="I149" i="22" s="1"/>
  <c r="J149" i="22" s="1"/>
  <c r="K149" i="22" s="1"/>
  <c r="E150" i="22"/>
  <c r="F150" i="22"/>
  <c r="G150" i="22" s="1"/>
  <c r="H150" i="22" s="1"/>
  <c r="I150" i="22" s="1"/>
  <c r="J150" i="22" s="1"/>
  <c r="K150" i="22" s="1"/>
  <c r="E151" i="22"/>
  <c r="F151" i="22" s="1"/>
  <c r="G151" i="22" s="1"/>
  <c r="H151" i="22" s="1"/>
  <c r="I151" i="22" s="1"/>
  <c r="J151" i="22" s="1"/>
  <c r="K151" i="22" s="1"/>
  <c r="E152" i="22"/>
  <c r="F152" i="22" s="1"/>
  <c r="G152" i="22" s="1"/>
  <c r="H152" i="22" s="1"/>
  <c r="I152" i="22" s="1"/>
  <c r="J152" i="22" s="1"/>
  <c r="K152" i="22" s="1"/>
  <c r="E153" i="22"/>
  <c r="F153" i="22" s="1"/>
  <c r="G153" i="22" s="1"/>
  <c r="H153" i="22" s="1"/>
  <c r="I153" i="22" s="1"/>
  <c r="J153" i="22" s="1"/>
  <c r="K153" i="22" s="1"/>
  <c r="E154" i="22"/>
  <c r="F154" i="22"/>
  <c r="G154" i="22" s="1"/>
  <c r="H154" i="22" s="1"/>
  <c r="I154" i="22" s="1"/>
  <c r="J154" i="22" s="1"/>
  <c r="K154" i="22" s="1"/>
  <c r="E155" i="22"/>
  <c r="F155" i="22"/>
  <c r="G155" i="22"/>
  <c r="H155" i="22"/>
  <c r="I155" i="22" s="1"/>
  <c r="J155" i="22" s="1"/>
  <c r="K155" i="22" s="1"/>
  <c r="E156" i="22"/>
  <c r="F156" i="22" s="1"/>
  <c r="G156" i="22"/>
  <c r="H156" i="22" s="1"/>
  <c r="I156" i="22" s="1"/>
  <c r="J156" i="22" s="1"/>
  <c r="K156" i="22" s="1"/>
  <c r="E157" i="22"/>
  <c r="F157" i="22" s="1"/>
  <c r="G157" i="22" s="1"/>
  <c r="H157" i="22" s="1"/>
  <c r="I157" i="22" s="1"/>
  <c r="J157" i="22" s="1"/>
  <c r="K157" i="22" s="1"/>
  <c r="E158" i="22"/>
  <c r="F158" i="22"/>
  <c r="G158" i="22" s="1"/>
  <c r="H158" i="22" s="1"/>
  <c r="I158" i="22" s="1"/>
  <c r="J158" i="22" s="1"/>
  <c r="K158" i="22" s="1"/>
  <c r="E159" i="22"/>
  <c r="F159" i="22"/>
  <c r="G159" i="22" s="1"/>
  <c r="H159" i="22" s="1"/>
  <c r="I159" i="22" s="1"/>
  <c r="J159" i="22" s="1"/>
  <c r="K159" i="22" s="1"/>
  <c r="E160" i="22"/>
  <c r="F160" i="22"/>
  <c r="G160" i="22" s="1"/>
  <c r="H160" i="22" s="1"/>
  <c r="I160" i="22" s="1"/>
  <c r="J160" i="22" s="1"/>
  <c r="K160" i="22" s="1"/>
  <c r="E161" i="22"/>
  <c r="F161" i="22"/>
  <c r="G161" i="22"/>
  <c r="H161" i="22" s="1"/>
  <c r="I161" i="22" s="1"/>
  <c r="J161" i="22" s="1"/>
  <c r="K161" i="22" s="1"/>
  <c r="E162" i="22"/>
  <c r="F162" i="22" s="1"/>
  <c r="G162" i="22" s="1"/>
  <c r="H162" i="22" s="1"/>
  <c r="I162" i="22" s="1"/>
  <c r="J162" i="22" s="1"/>
  <c r="K162" i="22" s="1"/>
  <c r="E163" i="22"/>
  <c r="F163" i="22"/>
  <c r="G163" i="22" s="1"/>
  <c r="H163" i="22" s="1"/>
  <c r="I163" i="22" s="1"/>
  <c r="J163" i="22" s="1"/>
  <c r="K163" i="22" s="1"/>
  <c r="E164" i="22"/>
  <c r="F164" i="22" s="1"/>
  <c r="G164" i="22" s="1"/>
  <c r="H164" i="22" s="1"/>
  <c r="I164" i="22" s="1"/>
  <c r="J164" i="22" s="1"/>
  <c r="K164" i="22" s="1"/>
  <c r="E165" i="22"/>
  <c r="F165" i="22" s="1"/>
  <c r="G165" i="22" s="1"/>
  <c r="H165" i="22"/>
  <c r="I165" i="22"/>
  <c r="J165" i="22" s="1"/>
  <c r="K165" i="22" s="1"/>
  <c r="E166" i="22"/>
  <c r="F166" i="22" s="1"/>
  <c r="G166" i="22" s="1"/>
  <c r="H166" i="22" s="1"/>
  <c r="I166" i="22" s="1"/>
  <c r="J166" i="22" s="1"/>
  <c r="K166" i="22" s="1"/>
  <c r="E167" i="22"/>
  <c r="F167" i="22" s="1"/>
  <c r="G167" i="22" s="1"/>
  <c r="H167" i="22" s="1"/>
  <c r="I167" i="22" s="1"/>
  <c r="J167" i="22" s="1"/>
  <c r="K167" i="22" s="1"/>
  <c r="E168" i="22"/>
  <c r="F168" i="22" s="1"/>
  <c r="G168" i="22" s="1"/>
  <c r="H168" i="22" s="1"/>
  <c r="I168" i="22" s="1"/>
  <c r="J168" i="22" s="1"/>
  <c r="K168" i="22" s="1"/>
  <c r="E169" i="22"/>
  <c r="F169" i="22" s="1"/>
  <c r="G169" i="22" s="1"/>
  <c r="H169" i="22" s="1"/>
  <c r="I169" i="22" s="1"/>
  <c r="J169" i="22" s="1"/>
  <c r="K169" i="22" s="1"/>
  <c r="E170" i="22"/>
  <c r="F170" i="22"/>
  <c r="G170" i="22" s="1"/>
  <c r="H170" i="22" s="1"/>
  <c r="I170" i="22" s="1"/>
  <c r="J170" i="22" s="1"/>
  <c r="K170" i="22" s="1"/>
  <c r="E171" i="22"/>
  <c r="F171" i="22"/>
  <c r="G171" i="22"/>
  <c r="H171" i="22"/>
  <c r="I171" i="22" s="1"/>
  <c r="J171" i="22" s="1"/>
  <c r="K171" i="22" s="1"/>
  <c r="E172" i="22"/>
  <c r="F172" i="22" s="1"/>
  <c r="G172" i="22"/>
  <c r="H172" i="22" s="1"/>
  <c r="I172" i="22" s="1"/>
  <c r="J172" i="22" s="1"/>
  <c r="K172" i="22" s="1"/>
  <c r="E173" i="22"/>
  <c r="F173" i="22" s="1"/>
  <c r="G173" i="22" s="1"/>
  <c r="H173" i="22" s="1"/>
  <c r="I173" i="22" s="1"/>
  <c r="J173" i="22" s="1"/>
  <c r="K173" i="22" s="1"/>
  <c r="E174" i="22"/>
  <c r="F174" i="22" s="1"/>
  <c r="G174" i="22" s="1"/>
  <c r="H174" i="22" s="1"/>
  <c r="I174" i="22" s="1"/>
  <c r="J174" i="22" s="1"/>
  <c r="K174" i="22" s="1"/>
  <c r="E175" i="22"/>
  <c r="F175" i="22"/>
  <c r="G175" i="22"/>
  <c r="H175" i="22" s="1"/>
  <c r="I175" i="22" s="1"/>
  <c r="J175" i="22" s="1"/>
  <c r="K175" i="22" s="1"/>
  <c r="E176" i="22"/>
  <c r="F176" i="22"/>
  <c r="G176" i="22" s="1"/>
  <c r="H176" i="22" s="1"/>
  <c r="I176" i="22" s="1"/>
  <c r="J176" i="22" s="1"/>
  <c r="K176" i="22" s="1"/>
  <c r="E177" i="22"/>
  <c r="F177" i="22" s="1"/>
  <c r="G177" i="22" s="1"/>
  <c r="H177" i="22" s="1"/>
  <c r="I177" i="22" s="1"/>
  <c r="J177" i="22" s="1"/>
  <c r="K177" i="22" s="1"/>
  <c r="E178" i="22"/>
  <c r="F178" i="22" s="1"/>
  <c r="G178" i="22" s="1"/>
  <c r="H178" i="22" s="1"/>
  <c r="I178" i="22" s="1"/>
  <c r="J178" i="22" s="1"/>
  <c r="K178" i="22" s="1"/>
  <c r="E179" i="22"/>
  <c r="F179" i="22"/>
  <c r="G179" i="22" s="1"/>
  <c r="H179" i="22" s="1"/>
  <c r="I179" i="22" s="1"/>
  <c r="J179" i="22" s="1"/>
  <c r="K179" i="22" s="1"/>
  <c r="E180" i="22"/>
  <c r="F180" i="22" s="1"/>
  <c r="G180" i="22"/>
  <c r="H180" i="22"/>
  <c r="I180" i="22" s="1"/>
  <c r="J180" i="22" s="1"/>
  <c r="K180" i="22" s="1"/>
  <c r="E181" i="22"/>
  <c r="F181" i="22"/>
  <c r="G181" i="22" s="1"/>
  <c r="H181" i="22" s="1"/>
  <c r="I181" i="22" s="1"/>
  <c r="J181" i="22" s="1"/>
  <c r="K181" i="22" s="1"/>
  <c r="E182" i="22"/>
  <c r="F182" i="22" s="1"/>
  <c r="G182" i="22" s="1"/>
  <c r="H182" i="22" s="1"/>
  <c r="I182" i="22" s="1"/>
  <c r="J182" i="22" s="1"/>
  <c r="K182" i="22" s="1"/>
  <c r="E183" i="22"/>
  <c r="F183" i="22" s="1"/>
  <c r="G183" i="22" s="1"/>
  <c r="H183" i="22" s="1"/>
  <c r="I183" i="22" s="1"/>
  <c r="J183" i="22" s="1"/>
  <c r="K183" i="22" s="1"/>
  <c r="E184" i="22"/>
  <c r="F184" i="22"/>
  <c r="G184" i="22"/>
  <c r="H184" i="22" s="1"/>
  <c r="I184" i="22" s="1"/>
  <c r="J184" i="22" s="1"/>
  <c r="K184" i="22" s="1"/>
  <c r="E185" i="22"/>
  <c r="F185" i="22"/>
  <c r="G185" i="22" s="1"/>
  <c r="H185" i="22" s="1"/>
  <c r="I185" i="22" s="1"/>
  <c r="J185" i="22" s="1"/>
  <c r="K185" i="22" s="1"/>
  <c r="E186" i="22"/>
  <c r="F186" i="22" s="1"/>
  <c r="G186" i="22" s="1"/>
  <c r="H186" i="22" s="1"/>
  <c r="I186" i="22" s="1"/>
  <c r="J186" i="22" s="1"/>
  <c r="K186" i="22" s="1"/>
  <c r="E187" i="22"/>
  <c r="F187" i="22"/>
  <c r="G187" i="22" s="1"/>
  <c r="H187" i="22" s="1"/>
  <c r="I187" i="22" s="1"/>
  <c r="J187" i="22" s="1"/>
  <c r="K187" i="22" s="1"/>
  <c r="E188" i="22"/>
  <c r="F188" i="22" s="1"/>
  <c r="G188" i="22" s="1"/>
  <c r="H188" i="22" s="1"/>
  <c r="I188" i="22" s="1"/>
  <c r="J188" i="22" s="1"/>
  <c r="K188" i="22" s="1"/>
  <c r="E189" i="22"/>
  <c r="F189" i="22"/>
  <c r="G189" i="22" s="1"/>
  <c r="H189" i="22"/>
  <c r="I189" i="22" s="1"/>
  <c r="J189" i="22" s="1"/>
  <c r="K189" i="22" s="1"/>
  <c r="E190" i="22"/>
  <c r="F190" i="22"/>
  <c r="G190" i="22" s="1"/>
  <c r="H190" i="22" s="1"/>
  <c r="I190" i="22" s="1"/>
  <c r="J190" i="22" s="1"/>
  <c r="K190" i="22" s="1"/>
  <c r="E191" i="22"/>
  <c r="F191" i="22" s="1"/>
  <c r="G191" i="22" s="1"/>
  <c r="H191" i="22" s="1"/>
  <c r="I191" i="22" s="1"/>
  <c r="J191" i="22" s="1"/>
  <c r="K191" i="22" s="1"/>
  <c r="E192" i="22"/>
  <c r="F192" i="22" s="1"/>
  <c r="G192" i="22" s="1"/>
  <c r="H192" i="22" s="1"/>
  <c r="I192" i="22" s="1"/>
  <c r="J192" i="22" s="1"/>
  <c r="K192" i="22" s="1"/>
  <c r="E193" i="22"/>
  <c r="F193" i="22"/>
  <c r="G193" i="22"/>
  <c r="H193" i="22" s="1"/>
  <c r="I193" i="22" s="1"/>
  <c r="J193" i="22" s="1"/>
  <c r="K193" i="22" s="1"/>
  <c r="E194" i="22"/>
  <c r="F194" i="22"/>
  <c r="G194" i="22" s="1"/>
  <c r="H194" i="22" s="1"/>
  <c r="I194" i="22" s="1"/>
  <c r="J194" i="22" s="1"/>
  <c r="K194" i="22" s="1"/>
  <c r="E195" i="22"/>
  <c r="F195" i="22"/>
  <c r="G195" i="22"/>
  <c r="H195" i="22" s="1"/>
  <c r="I195" i="22" s="1"/>
  <c r="J195" i="22" s="1"/>
  <c r="K195" i="22" s="1"/>
  <c r="E196" i="22"/>
  <c r="F196" i="22" s="1"/>
  <c r="G196" i="22" s="1"/>
  <c r="H196" i="22" s="1"/>
  <c r="I196" i="22" s="1"/>
  <c r="J196" i="22" s="1"/>
  <c r="K196" i="22" s="1"/>
  <c r="E197" i="22"/>
  <c r="F197" i="22" s="1"/>
  <c r="G197" i="22" s="1"/>
  <c r="H197" i="22" s="1"/>
  <c r="I197" i="22" s="1"/>
  <c r="J197" i="22" s="1"/>
  <c r="K197" i="22" s="1"/>
  <c r="E198" i="22"/>
  <c r="F198" i="22"/>
  <c r="G198" i="22"/>
  <c r="H198" i="22" s="1"/>
  <c r="I198" i="22" s="1"/>
  <c r="J198" i="22" s="1"/>
  <c r="K198" i="22" s="1"/>
  <c r="E199" i="22"/>
  <c r="F199" i="22"/>
  <c r="G199" i="22" s="1"/>
  <c r="H199" i="22" s="1"/>
  <c r="I199" i="22" s="1"/>
  <c r="J199" i="22" s="1"/>
  <c r="K199" i="22" s="1"/>
  <c r="E200" i="22"/>
  <c r="F200" i="22" s="1"/>
  <c r="G200" i="22" s="1"/>
  <c r="H200" i="22" s="1"/>
  <c r="I200" i="22" s="1"/>
  <c r="J200" i="22" s="1"/>
  <c r="K200" i="22" s="1"/>
  <c r="F10" i="22"/>
  <c r="G10" i="22" s="1"/>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D58" i="24"/>
  <c r="E58" i="24"/>
  <c r="F58" i="24"/>
  <c r="G58" i="24"/>
  <c r="H58" i="24"/>
  <c r="I58" i="24"/>
  <c r="J58" i="24"/>
  <c r="K58" i="24"/>
  <c r="D59" i="24"/>
  <c r="E59" i="24"/>
  <c r="F59" i="24"/>
  <c r="G59" i="24"/>
  <c r="H59" i="24"/>
  <c r="I59" i="24"/>
  <c r="J59" i="24"/>
  <c r="K59" i="24"/>
  <c r="D60" i="24"/>
  <c r="E60" i="24"/>
  <c r="F60" i="24"/>
  <c r="G60" i="24"/>
  <c r="H60" i="24"/>
  <c r="I60" i="24"/>
  <c r="J60" i="24"/>
  <c r="K60" i="24"/>
  <c r="D61" i="24"/>
  <c r="E61" i="24"/>
  <c r="F61" i="24"/>
  <c r="G61" i="24"/>
  <c r="H61" i="24"/>
  <c r="I61" i="24"/>
  <c r="J61" i="24"/>
  <c r="K61" i="24"/>
  <c r="D62" i="24"/>
  <c r="E62" i="24"/>
  <c r="F62" i="24"/>
  <c r="G62" i="24"/>
  <c r="H62" i="24"/>
  <c r="I62" i="24"/>
  <c r="J62" i="24"/>
  <c r="K62" i="24"/>
  <c r="D63" i="24"/>
  <c r="E63" i="24"/>
  <c r="F63" i="24"/>
  <c r="G63" i="24"/>
  <c r="H63" i="24"/>
  <c r="I63" i="24"/>
  <c r="J63" i="24"/>
  <c r="K63" i="24"/>
  <c r="D64" i="24"/>
  <c r="E64" i="24"/>
  <c r="F64" i="24"/>
  <c r="G64" i="24"/>
  <c r="H64" i="24"/>
  <c r="I64" i="24"/>
  <c r="J64" i="24"/>
  <c r="K64" i="24"/>
  <c r="D65" i="24"/>
  <c r="E65" i="24"/>
  <c r="F65" i="24"/>
  <c r="G65" i="24"/>
  <c r="H65" i="24"/>
  <c r="I65" i="24"/>
  <c r="J65" i="24"/>
  <c r="K65" i="24"/>
  <c r="D66" i="24"/>
  <c r="E66" i="24"/>
  <c r="F66" i="24"/>
  <c r="G66" i="24"/>
  <c r="H66" i="24"/>
  <c r="I66" i="24"/>
  <c r="J66" i="24"/>
  <c r="K66" i="24"/>
  <c r="D67" i="24"/>
  <c r="E67" i="24"/>
  <c r="F67" i="24"/>
  <c r="G67" i="24"/>
  <c r="H67" i="24"/>
  <c r="I67" i="24"/>
  <c r="J67" i="24"/>
  <c r="K67" i="24"/>
  <c r="D68" i="24"/>
  <c r="E68" i="24"/>
  <c r="F68" i="24"/>
  <c r="G68" i="24"/>
  <c r="H68" i="24"/>
  <c r="I68" i="24"/>
  <c r="J68" i="24"/>
  <c r="K68" i="24"/>
  <c r="D69" i="24"/>
  <c r="E69" i="24"/>
  <c r="F69" i="24"/>
  <c r="G69" i="24"/>
  <c r="H69" i="24"/>
  <c r="I69" i="24"/>
  <c r="J69" i="24"/>
  <c r="K69" i="24"/>
  <c r="D70" i="24"/>
  <c r="E70" i="24"/>
  <c r="F70" i="24"/>
  <c r="G70" i="24"/>
  <c r="H70" i="24"/>
  <c r="I70" i="24"/>
  <c r="J70" i="24"/>
  <c r="K70" i="24"/>
  <c r="D71" i="24"/>
  <c r="E71" i="24"/>
  <c r="F71" i="24"/>
  <c r="G71" i="24"/>
  <c r="H71" i="24"/>
  <c r="I71" i="24"/>
  <c r="J71" i="24"/>
  <c r="K71" i="24"/>
  <c r="D72" i="24"/>
  <c r="E72" i="24"/>
  <c r="F72" i="24"/>
  <c r="G72" i="24"/>
  <c r="H72" i="24"/>
  <c r="I72" i="24"/>
  <c r="J72" i="24"/>
  <c r="K72" i="24"/>
  <c r="D73" i="24"/>
  <c r="E73" i="24"/>
  <c r="F73" i="24"/>
  <c r="G73" i="24"/>
  <c r="H73" i="24"/>
  <c r="I73" i="24"/>
  <c r="J73" i="24"/>
  <c r="K73" i="24"/>
  <c r="D74" i="24"/>
  <c r="E74" i="24"/>
  <c r="F74" i="24"/>
  <c r="G74" i="24"/>
  <c r="H74" i="24"/>
  <c r="I74" i="24"/>
  <c r="J74" i="24"/>
  <c r="K74" i="24"/>
  <c r="D75" i="24"/>
  <c r="E75" i="24"/>
  <c r="F75" i="24"/>
  <c r="G75" i="24"/>
  <c r="H75" i="24"/>
  <c r="I75" i="24"/>
  <c r="J75" i="24"/>
  <c r="K75" i="24"/>
  <c r="D76" i="24"/>
  <c r="E76" i="24"/>
  <c r="F76" i="24"/>
  <c r="G76" i="24"/>
  <c r="H76" i="24"/>
  <c r="I76" i="24"/>
  <c r="J76" i="24"/>
  <c r="K76" i="24"/>
  <c r="D77" i="24"/>
  <c r="E77" i="24"/>
  <c r="F77" i="24"/>
  <c r="G77" i="24"/>
  <c r="H77" i="24"/>
  <c r="I77" i="24"/>
  <c r="J77" i="24"/>
  <c r="K77" i="24"/>
  <c r="D78" i="24"/>
  <c r="E78" i="24"/>
  <c r="F78" i="24"/>
  <c r="G78" i="24"/>
  <c r="H78" i="24"/>
  <c r="I78" i="24"/>
  <c r="J78" i="24"/>
  <c r="K78" i="24"/>
  <c r="D79" i="24"/>
  <c r="E79" i="24"/>
  <c r="F79" i="24"/>
  <c r="G79" i="24"/>
  <c r="H79" i="24"/>
  <c r="I79" i="24"/>
  <c r="J79" i="24"/>
  <c r="K79" i="24"/>
  <c r="D80" i="24"/>
  <c r="E80" i="24"/>
  <c r="F80" i="24"/>
  <c r="G80" i="24"/>
  <c r="H80" i="24"/>
  <c r="I80" i="24"/>
  <c r="J80" i="24"/>
  <c r="K80" i="24"/>
  <c r="D81" i="24"/>
  <c r="E81" i="24"/>
  <c r="F81" i="24"/>
  <c r="G81" i="24"/>
  <c r="H81" i="24"/>
  <c r="I81" i="24"/>
  <c r="J81" i="24"/>
  <c r="K81" i="24"/>
  <c r="D82" i="24"/>
  <c r="E82" i="24"/>
  <c r="F82" i="24"/>
  <c r="G82" i="24"/>
  <c r="H82" i="24"/>
  <c r="I82" i="24"/>
  <c r="J82" i="24"/>
  <c r="K82" i="24"/>
  <c r="D83" i="24"/>
  <c r="E83" i="24"/>
  <c r="F83" i="24"/>
  <c r="G83" i="24"/>
  <c r="H83" i="24"/>
  <c r="I83" i="24"/>
  <c r="J83" i="24"/>
  <c r="K83" i="24"/>
  <c r="D84" i="24"/>
  <c r="E84" i="24"/>
  <c r="F84" i="24"/>
  <c r="G84" i="24"/>
  <c r="H84" i="24"/>
  <c r="I84" i="24"/>
  <c r="J84" i="24"/>
  <c r="K84" i="24"/>
  <c r="D85" i="24"/>
  <c r="E85" i="24"/>
  <c r="F85" i="24"/>
  <c r="G85" i="24"/>
  <c r="H85" i="24"/>
  <c r="I85" i="24"/>
  <c r="J85" i="24"/>
  <c r="K85" i="24"/>
  <c r="D86" i="24"/>
  <c r="E86" i="24"/>
  <c r="F86" i="24"/>
  <c r="G86" i="24"/>
  <c r="H86" i="24"/>
  <c r="I86" i="24"/>
  <c r="J86" i="24"/>
  <c r="K86" i="24"/>
  <c r="D87" i="24"/>
  <c r="E87" i="24"/>
  <c r="F87" i="24"/>
  <c r="G87" i="24"/>
  <c r="H87" i="24"/>
  <c r="I87" i="24"/>
  <c r="J87" i="24"/>
  <c r="K87" i="24"/>
  <c r="D88" i="24"/>
  <c r="E88" i="24"/>
  <c r="F88" i="24"/>
  <c r="G88" i="24"/>
  <c r="H88" i="24"/>
  <c r="I88" i="24"/>
  <c r="J88" i="24"/>
  <c r="K88" i="24"/>
  <c r="D89" i="24"/>
  <c r="E89" i="24"/>
  <c r="F89" i="24"/>
  <c r="G89" i="24"/>
  <c r="H89" i="24"/>
  <c r="I89" i="24"/>
  <c r="J89" i="24"/>
  <c r="K89" i="24"/>
  <c r="D90" i="24"/>
  <c r="E90" i="24"/>
  <c r="F90" i="24"/>
  <c r="G90" i="24"/>
  <c r="H90" i="24"/>
  <c r="I90" i="24"/>
  <c r="J90" i="24"/>
  <c r="K90" i="24"/>
  <c r="D91" i="24"/>
  <c r="E91" i="24"/>
  <c r="F91" i="24"/>
  <c r="G91" i="24"/>
  <c r="H91" i="24"/>
  <c r="I91" i="24"/>
  <c r="J91" i="24"/>
  <c r="K91" i="24"/>
  <c r="D92" i="24"/>
  <c r="E92" i="24"/>
  <c r="F92" i="24"/>
  <c r="G92" i="24"/>
  <c r="H92" i="24"/>
  <c r="I92" i="24"/>
  <c r="J92" i="24"/>
  <c r="K92" i="24"/>
  <c r="D93" i="24"/>
  <c r="E93" i="24"/>
  <c r="F93" i="24"/>
  <c r="G93" i="24"/>
  <c r="H93" i="24"/>
  <c r="I93" i="24"/>
  <c r="J93" i="24"/>
  <c r="K93" i="24"/>
  <c r="D94" i="24"/>
  <c r="E94" i="24"/>
  <c r="F94" i="24"/>
  <c r="G94" i="24"/>
  <c r="H94" i="24"/>
  <c r="I94" i="24"/>
  <c r="J94" i="24"/>
  <c r="K94" i="24"/>
  <c r="D95" i="24"/>
  <c r="E95" i="24"/>
  <c r="F95" i="24"/>
  <c r="G95" i="24"/>
  <c r="H95" i="24"/>
  <c r="I95" i="24"/>
  <c r="J95" i="24"/>
  <c r="K95" i="24"/>
  <c r="D96" i="24"/>
  <c r="E96" i="24"/>
  <c r="F96" i="24"/>
  <c r="G96" i="24"/>
  <c r="H96" i="24"/>
  <c r="I96" i="24"/>
  <c r="J96" i="24"/>
  <c r="K96" i="24"/>
  <c r="D97" i="24"/>
  <c r="E97" i="24"/>
  <c r="F97" i="24"/>
  <c r="G97" i="24"/>
  <c r="H97" i="24"/>
  <c r="I97" i="24"/>
  <c r="J97" i="24"/>
  <c r="K97" i="24"/>
  <c r="D98" i="24"/>
  <c r="E98" i="24"/>
  <c r="F98" i="24"/>
  <c r="G98" i="24"/>
  <c r="H98" i="24"/>
  <c r="I98" i="24"/>
  <c r="J98" i="24"/>
  <c r="K98" i="24"/>
  <c r="D99" i="24"/>
  <c r="E99" i="24"/>
  <c r="F99" i="24"/>
  <c r="G99" i="24"/>
  <c r="H99" i="24"/>
  <c r="I99" i="24"/>
  <c r="J99" i="24"/>
  <c r="K99" i="24"/>
  <c r="D100" i="24"/>
  <c r="E100" i="24"/>
  <c r="F100" i="24"/>
  <c r="G100" i="24"/>
  <c r="H100" i="24"/>
  <c r="I100" i="24"/>
  <c r="J100" i="24"/>
  <c r="K100" i="24"/>
  <c r="D101" i="24"/>
  <c r="E101" i="24"/>
  <c r="F101" i="24"/>
  <c r="G101" i="24"/>
  <c r="H101" i="24"/>
  <c r="I101" i="24"/>
  <c r="J101" i="24"/>
  <c r="K101" i="24"/>
  <c r="D102" i="24"/>
  <c r="E102" i="24"/>
  <c r="F102" i="24"/>
  <c r="G102" i="24"/>
  <c r="H102" i="24"/>
  <c r="I102" i="24"/>
  <c r="J102" i="24"/>
  <c r="K102" i="24"/>
  <c r="D103" i="24"/>
  <c r="E103" i="24"/>
  <c r="F103" i="24"/>
  <c r="G103" i="24"/>
  <c r="H103" i="24"/>
  <c r="I103" i="24"/>
  <c r="J103" i="24"/>
  <c r="K103" i="24"/>
  <c r="D104" i="24"/>
  <c r="E104" i="24"/>
  <c r="F104" i="24"/>
  <c r="G104" i="24"/>
  <c r="H104" i="24"/>
  <c r="I104" i="24"/>
  <c r="J104" i="24"/>
  <c r="K104" i="24"/>
  <c r="D105" i="24"/>
  <c r="E105" i="24"/>
  <c r="F105" i="24"/>
  <c r="G105" i="24"/>
  <c r="H105" i="24"/>
  <c r="I105" i="24"/>
  <c r="J105" i="24"/>
  <c r="K105" i="24"/>
  <c r="D106" i="24"/>
  <c r="E106" i="24"/>
  <c r="F106" i="24"/>
  <c r="G106" i="24"/>
  <c r="H106" i="24"/>
  <c r="I106" i="24"/>
  <c r="J106" i="24"/>
  <c r="K106" i="24"/>
  <c r="D107" i="24"/>
  <c r="E107" i="24"/>
  <c r="F107" i="24"/>
  <c r="G107" i="24"/>
  <c r="H107" i="24"/>
  <c r="I107" i="24"/>
  <c r="J107" i="24"/>
  <c r="K107" i="24"/>
  <c r="D108" i="24"/>
  <c r="E108" i="24"/>
  <c r="F108" i="24"/>
  <c r="G108" i="24"/>
  <c r="H108" i="24"/>
  <c r="I108" i="24"/>
  <c r="J108" i="24"/>
  <c r="K108" i="24"/>
  <c r="D109" i="24"/>
  <c r="E109" i="24"/>
  <c r="F109" i="24"/>
  <c r="G109" i="24"/>
  <c r="H109" i="24"/>
  <c r="I109" i="24"/>
  <c r="J109" i="24"/>
  <c r="K109" i="24"/>
  <c r="D110" i="24"/>
  <c r="E110" i="24"/>
  <c r="F110" i="24"/>
  <c r="G110" i="24"/>
  <c r="H110" i="24"/>
  <c r="I110" i="24"/>
  <c r="J110" i="24"/>
  <c r="K110" i="24"/>
  <c r="D111" i="24"/>
  <c r="E111" i="24"/>
  <c r="F111" i="24"/>
  <c r="G111" i="24"/>
  <c r="H111" i="24"/>
  <c r="I111" i="24"/>
  <c r="J111" i="24"/>
  <c r="K111" i="24"/>
  <c r="D112" i="24"/>
  <c r="E112" i="24"/>
  <c r="F112" i="24"/>
  <c r="G112" i="24"/>
  <c r="H112" i="24"/>
  <c r="I112" i="24"/>
  <c r="J112" i="24"/>
  <c r="K112" i="24"/>
  <c r="D113" i="24"/>
  <c r="E113" i="24"/>
  <c r="F113" i="24"/>
  <c r="G113" i="24"/>
  <c r="H113" i="24"/>
  <c r="I113" i="24"/>
  <c r="J113" i="24"/>
  <c r="K113" i="24"/>
  <c r="D114" i="24"/>
  <c r="E114" i="24"/>
  <c r="F114" i="24"/>
  <c r="G114" i="24"/>
  <c r="H114" i="24"/>
  <c r="I114" i="24"/>
  <c r="J114" i="24"/>
  <c r="K114" i="24"/>
  <c r="D115" i="24"/>
  <c r="E115" i="24"/>
  <c r="F115" i="24"/>
  <c r="G115" i="24"/>
  <c r="H115" i="24"/>
  <c r="I115" i="24"/>
  <c r="J115" i="24"/>
  <c r="K115" i="24"/>
  <c r="D116" i="24"/>
  <c r="E116" i="24"/>
  <c r="F116" i="24"/>
  <c r="G116" i="24"/>
  <c r="H116" i="24"/>
  <c r="I116" i="24"/>
  <c r="J116" i="24"/>
  <c r="K116" i="24"/>
  <c r="D117" i="24"/>
  <c r="E117" i="24"/>
  <c r="F117" i="24"/>
  <c r="G117" i="24"/>
  <c r="H117" i="24"/>
  <c r="I117" i="24"/>
  <c r="J117" i="24"/>
  <c r="K117" i="24"/>
  <c r="D118" i="24"/>
  <c r="E118" i="24"/>
  <c r="F118" i="24"/>
  <c r="G118" i="24"/>
  <c r="H118" i="24"/>
  <c r="I118" i="24"/>
  <c r="J118" i="24"/>
  <c r="K118" i="24"/>
  <c r="D119" i="24"/>
  <c r="E119" i="24"/>
  <c r="F119" i="24"/>
  <c r="G119" i="24"/>
  <c r="H119" i="24"/>
  <c r="I119" i="24"/>
  <c r="J119" i="24"/>
  <c r="K119" i="24"/>
  <c r="D120" i="24"/>
  <c r="E120" i="24"/>
  <c r="F120" i="24"/>
  <c r="G120" i="24"/>
  <c r="H120" i="24"/>
  <c r="I120" i="24"/>
  <c r="J120" i="24"/>
  <c r="K120" i="24"/>
  <c r="D121" i="24"/>
  <c r="E121" i="24"/>
  <c r="F121" i="24"/>
  <c r="G121" i="24"/>
  <c r="H121" i="24"/>
  <c r="I121" i="24"/>
  <c r="J121" i="24"/>
  <c r="K121" i="24"/>
  <c r="D122" i="24"/>
  <c r="E122" i="24"/>
  <c r="F122" i="24"/>
  <c r="G122" i="24"/>
  <c r="H122" i="24"/>
  <c r="I122" i="24"/>
  <c r="J122" i="24"/>
  <c r="K122" i="24"/>
  <c r="D123" i="24"/>
  <c r="E123" i="24"/>
  <c r="F123" i="24"/>
  <c r="G123" i="24"/>
  <c r="H123" i="24"/>
  <c r="I123" i="24"/>
  <c r="J123" i="24"/>
  <c r="K123" i="24"/>
  <c r="D124" i="24"/>
  <c r="E124" i="24"/>
  <c r="F124" i="24"/>
  <c r="G124" i="24"/>
  <c r="H124" i="24"/>
  <c r="I124" i="24"/>
  <c r="J124" i="24"/>
  <c r="K124" i="24"/>
  <c r="D125" i="24"/>
  <c r="E125" i="24"/>
  <c r="F125" i="24"/>
  <c r="G125" i="24"/>
  <c r="H125" i="24"/>
  <c r="I125" i="24"/>
  <c r="J125" i="24"/>
  <c r="K125" i="24"/>
  <c r="D126" i="24"/>
  <c r="E126" i="24"/>
  <c r="F126" i="24"/>
  <c r="G126" i="24"/>
  <c r="H126" i="24"/>
  <c r="I126" i="24"/>
  <c r="J126" i="24"/>
  <c r="K126" i="24"/>
  <c r="D127" i="24"/>
  <c r="E127" i="24"/>
  <c r="F127" i="24"/>
  <c r="G127" i="24"/>
  <c r="H127" i="24"/>
  <c r="I127" i="24"/>
  <c r="J127" i="24"/>
  <c r="K127" i="24"/>
  <c r="D128" i="24"/>
  <c r="E128" i="24"/>
  <c r="F128" i="24"/>
  <c r="G128" i="24"/>
  <c r="H128" i="24"/>
  <c r="I128" i="24"/>
  <c r="J128" i="24"/>
  <c r="K128" i="24"/>
  <c r="D129" i="24"/>
  <c r="E129" i="24"/>
  <c r="F129" i="24"/>
  <c r="G129" i="24"/>
  <c r="H129" i="24"/>
  <c r="I129" i="24"/>
  <c r="J129" i="24"/>
  <c r="K129" i="24"/>
  <c r="D130" i="24"/>
  <c r="E130" i="24"/>
  <c r="F130" i="24"/>
  <c r="G130" i="24"/>
  <c r="H130" i="24"/>
  <c r="I130" i="24"/>
  <c r="J130" i="24"/>
  <c r="K130" i="24"/>
  <c r="D131" i="24"/>
  <c r="E131" i="24"/>
  <c r="F131" i="24"/>
  <c r="G131" i="24"/>
  <c r="H131" i="24"/>
  <c r="I131" i="24"/>
  <c r="J131" i="24"/>
  <c r="K131" i="24"/>
  <c r="D132" i="24"/>
  <c r="E132" i="24"/>
  <c r="F132" i="24"/>
  <c r="G132" i="24"/>
  <c r="H132" i="24"/>
  <c r="I132" i="24"/>
  <c r="J132" i="24"/>
  <c r="K132" i="24"/>
  <c r="D133" i="24"/>
  <c r="E133" i="24"/>
  <c r="F133" i="24"/>
  <c r="G133" i="24"/>
  <c r="H133" i="24"/>
  <c r="I133" i="24"/>
  <c r="J133" i="24"/>
  <c r="K133" i="24"/>
  <c r="D134" i="24"/>
  <c r="E134" i="24"/>
  <c r="F134" i="24"/>
  <c r="G134" i="24"/>
  <c r="H134" i="24"/>
  <c r="I134" i="24"/>
  <c r="J134" i="24"/>
  <c r="K134" i="24"/>
  <c r="D135" i="24"/>
  <c r="E135" i="24"/>
  <c r="F135" i="24"/>
  <c r="G135" i="24"/>
  <c r="H135" i="24"/>
  <c r="I135" i="24"/>
  <c r="J135" i="24"/>
  <c r="K135" i="24"/>
  <c r="D136" i="24"/>
  <c r="E136" i="24"/>
  <c r="F136" i="24"/>
  <c r="G136" i="24"/>
  <c r="H136" i="24"/>
  <c r="I136" i="24"/>
  <c r="J136" i="24"/>
  <c r="K136" i="24"/>
  <c r="D137" i="24"/>
  <c r="E137" i="24"/>
  <c r="F137" i="24"/>
  <c r="G137" i="24"/>
  <c r="H137" i="24"/>
  <c r="I137" i="24"/>
  <c r="J137" i="24"/>
  <c r="K137" i="24"/>
  <c r="D138" i="24"/>
  <c r="E138" i="24"/>
  <c r="F138" i="24"/>
  <c r="G138" i="24"/>
  <c r="H138" i="24"/>
  <c r="I138" i="24"/>
  <c r="J138" i="24"/>
  <c r="K138" i="24"/>
  <c r="D139" i="24"/>
  <c r="E139" i="24"/>
  <c r="F139" i="24"/>
  <c r="G139" i="24"/>
  <c r="H139" i="24"/>
  <c r="I139" i="24"/>
  <c r="J139" i="24"/>
  <c r="K139" i="24"/>
  <c r="D140" i="24"/>
  <c r="E140" i="24"/>
  <c r="F140" i="24"/>
  <c r="G140" i="24"/>
  <c r="H140" i="24"/>
  <c r="I140" i="24"/>
  <c r="J140" i="24"/>
  <c r="K140" i="24"/>
  <c r="D141" i="24"/>
  <c r="E141" i="24"/>
  <c r="F141" i="24"/>
  <c r="G141" i="24"/>
  <c r="H141" i="24"/>
  <c r="I141" i="24"/>
  <c r="J141" i="24"/>
  <c r="K141" i="24"/>
  <c r="D142" i="24"/>
  <c r="E142" i="24"/>
  <c r="F142" i="24"/>
  <c r="G142" i="24"/>
  <c r="H142" i="24"/>
  <c r="I142" i="24"/>
  <c r="J142" i="24"/>
  <c r="K142" i="24"/>
  <c r="D143" i="24"/>
  <c r="E143" i="24"/>
  <c r="F143" i="24"/>
  <c r="G143" i="24"/>
  <c r="H143" i="24"/>
  <c r="I143" i="24"/>
  <c r="J143" i="24"/>
  <c r="K143" i="24"/>
  <c r="D144" i="24"/>
  <c r="E144" i="24"/>
  <c r="F144" i="24"/>
  <c r="G144" i="24"/>
  <c r="H144" i="24"/>
  <c r="I144" i="24"/>
  <c r="J144" i="24"/>
  <c r="K144" i="24"/>
  <c r="D145" i="24"/>
  <c r="E145" i="24"/>
  <c r="F145" i="24"/>
  <c r="G145" i="24"/>
  <c r="H145" i="24"/>
  <c r="I145" i="24"/>
  <c r="J145" i="24"/>
  <c r="K145" i="24"/>
  <c r="D146" i="24"/>
  <c r="E146" i="24"/>
  <c r="F146" i="24"/>
  <c r="G146" i="24"/>
  <c r="H146" i="24"/>
  <c r="I146" i="24"/>
  <c r="J146" i="24"/>
  <c r="K146" i="24"/>
  <c r="D147" i="24"/>
  <c r="E147" i="24"/>
  <c r="F147" i="24"/>
  <c r="G147" i="24"/>
  <c r="H147" i="24"/>
  <c r="I147" i="24"/>
  <c r="J147" i="24"/>
  <c r="K147" i="24"/>
  <c r="D148" i="24"/>
  <c r="E148" i="24"/>
  <c r="F148" i="24"/>
  <c r="G148" i="24"/>
  <c r="H148" i="24"/>
  <c r="I148" i="24"/>
  <c r="J148" i="24"/>
  <c r="K148" i="24"/>
  <c r="D149" i="24"/>
  <c r="E149" i="24"/>
  <c r="F149" i="24"/>
  <c r="G149" i="24"/>
  <c r="H149" i="24"/>
  <c r="I149" i="24"/>
  <c r="J149" i="24"/>
  <c r="K149" i="24"/>
  <c r="D150" i="24"/>
  <c r="E150" i="24"/>
  <c r="F150" i="24"/>
  <c r="G150" i="24"/>
  <c r="H150" i="24"/>
  <c r="I150" i="24"/>
  <c r="J150" i="24"/>
  <c r="K150" i="24"/>
  <c r="D151" i="24"/>
  <c r="E151" i="24"/>
  <c r="F151" i="24"/>
  <c r="G151" i="24"/>
  <c r="H151" i="24"/>
  <c r="I151" i="24"/>
  <c r="J151" i="24"/>
  <c r="K151" i="24"/>
  <c r="D152" i="24"/>
  <c r="E152" i="24"/>
  <c r="F152" i="24"/>
  <c r="G152" i="24"/>
  <c r="H152" i="24"/>
  <c r="I152" i="24"/>
  <c r="J152" i="24"/>
  <c r="K152" i="24"/>
  <c r="D153" i="24"/>
  <c r="E153" i="24"/>
  <c r="F153" i="24"/>
  <c r="G153" i="24"/>
  <c r="H153" i="24"/>
  <c r="I153" i="24"/>
  <c r="J153" i="24"/>
  <c r="K153" i="24"/>
  <c r="D154" i="24"/>
  <c r="E154" i="24"/>
  <c r="F154" i="24"/>
  <c r="G154" i="24"/>
  <c r="H154" i="24"/>
  <c r="I154" i="24"/>
  <c r="J154" i="24"/>
  <c r="K154" i="24"/>
  <c r="D155" i="24"/>
  <c r="E155" i="24"/>
  <c r="F155" i="24"/>
  <c r="G155" i="24"/>
  <c r="H155" i="24"/>
  <c r="I155" i="24"/>
  <c r="J155" i="24"/>
  <c r="K155" i="24"/>
  <c r="D156" i="24"/>
  <c r="E156" i="24"/>
  <c r="F156" i="24"/>
  <c r="G156" i="24"/>
  <c r="H156" i="24"/>
  <c r="I156" i="24"/>
  <c r="J156" i="24"/>
  <c r="K156" i="24"/>
  <c r="D157" i="24"/>
  <c r="E157" i="24"/>
  <c r="F157" i="24"/>
  <c r="G157" i="24"/>
  <c r="H157" i="24"/>
  <c r="I157" i="24"/>
  <c r="J157" i="24"/>
  <c r="K157" i="24"/>
  <c r="D158" i="24"/>
  <c r="E158" i="24"/>
  <c r="F158" i="24"/>
  <c r="G158" i="24"/>
  <c r="H158" i="24"/>
  <c r="I158" i="24"/>
  <c r="J158" i="24"/>
  <c r="K158" i="24"/>
  <c r="D159" i="24"/>
  <c r="E159" i="24"/>
  <c r="F159" i="24"/>
  <c r="G159" i="24"/>
  <c r="H159" i="24"/>
  <c r="I159" i="24"/>
  <c r="J159" i="24"/>
  <c r="K159" i="24"/>
  <c r="D160" i="24"/>
  <c r="E160" i="24"/>
  <c r="F160" i="24"/>
  <c r="G160" i="24"/>
  <c r="H160" i="24"/>
  <c r="I160" i="24"/>
  <c r="J160" i="24"/>
  <c r="K160" i="24"/>
  <c r="D161" i="24"/>
  <c r="E161" i="24"/>
  <c r="F161" i="24"/>
  <c r="G161" i="24"/>
  <c r="H161" i="24"/>
  <c r="I161" i="24"/>
  <c r="J161" i="24"/>
  <c r="K161" i="24"/>
  <c r="D162" i="24"/>
  <c r="E162" i="24"/>
  <c r="F162" i="24"/>
  <c r="G162" i="24"/>
  <c r="H162" i="24"/>
  <c r="I162" i="24"/>
  <c r="J162" i="24"/>
  <c r="K162" i="24"/>
  <c r="D163" i="24"/>
  <c r="E163" i="24"/>
  <c r="F163" i="24"/>
  <c r="G163" i="24"/>
  <c r="H163" i="24"/>
  <c r="I163" i="24"/>
  <c r="J163" i="24"/>
  <c r="K163" i="24"/>
  <c r="D164" i="24"/>
  <c r="E164" i="24"/>
  <c r="F164" i="24"/>
  <c r="G164" i="24"/>
  <c r="H164" i="24"/>
  <c r="I164" i="24"/>
  <c r="J164" i="24"/>
  <c r="K164" i="24"/>
  <c r="D165" i="24"/>
  <c r="E165" i="24"/>
  <c r="F165" i="24"/>
  <c r="G165" i="24"/>
  <c r="H165" i="24"/>
  <c r="I165" i="24"/>
  <c r="J165" i="24"/>
  <c r="K165" i="24"/>
  <c r="D166" i="24"/>
  <c r="E166" i="24"/>
  <c r="F166" i="24"/>
  <c r="G166" i="24"/>
  <c r="H166" i="24"/>
  <c r="I166" i="24"/>
  <c r="J166" i="24"/>
  <c r="K166" i="24"/>
  <c r="D167" i="24"/>
  <c r="E167" i="24"/>
  <c r="F167" i="24"/>
  <c r="G167" i="24"/>
  <c r="H167" i="24"/>
  <c r="I167" i="24"/>
  <c r="J167" i="24"/>
  <c r="K167" i="24"/>
  <c r="D168" i="24"/>
  <c r="E168" i="24"/>
  <c r="F168" i="24"/>
  <c r="G168" i="24"/>
  <c r="H168" i="24"/>
  <c r="I168" i="24"/>
  <c r="J168" i="24"/>
  <c r="K168" i="24"/>
  <c r="D169" i="24"/>
  <c r="E169" i="24"/>
  <c r="F169" i="24"/>
  <c r="G169" i="24"/>
  <c r="H169" i="24"/>
  <c r="I169" i="24"/>
  <c r="J169" i="24"/>
  <c r="K169" i="24"/>
  <c r="D170" i="24"/>
  <c r="E170" i="24"/>
  <c r="F170" i="24"/>
  <c r="G170" i="24"/>
  <c r="H170" i="24"/>
  <c r="I170" i="24"/>
  <c r="J170" i="24"/>
  <c r="K170" i="24"/>
  <c r="D171" i="24"/>
  <c r="E171" i="24"/>
  <c r="F171" i="24"/>
  <c r="G171" i="24"/>
  <c r="H171" i="24"/>
  <c r="I171" i="24"/>
  <c r="J171" i="24"/>
  <c r="K171" i="24"/>
  <c r="D172" i="24"/>
  <c r="E172" i="24"/>
  <c r="F172" i="24"/>
  <c r="G172" i="24"/>
  <c r="H172" i="24"/>
  <c r="I172" i="24"/>
  <c r="J172" i="24"/>
  <c r="K172" i="24"/>
  <c r="D173" i="24"/>
  <c r="E173" i="24"/>
  <c r="F173" i="24"/>
  <c r="G173" i="24"/>
  <c r="H173" i="24"/>
  <c r="I173" i="24"/>
  <c r="J173" i="24"/>
  <c r="K173" i="24"/>
  <c r="D174" i="24"/>
  <c r="E174" i="24"/>
  <c r="F174" i="24"/>
  <c r="G174" i="24"/>
  <c r="H174" i="24"/>
  <c r="I174" i="24"/>
  <c r="J174" i="24"/>
  <c r="K174" i="24"/>
  <c r="D175" i="24"/>
  <c r="E175" i="24"/>
  <c r="F175" i="24"/>
  <c r="G175" i="24"/>
  <c r="H175" i="24"/>
  <c r="I175" i="24"/>
  <c r="J175" i="24"/>
  <c r="K175" i="24"/>
  <c r="D176" i="24"/>
  <c r="E176" i="24"/>
  <c r="F176" i="24"/>
  <c r="G176" i="24"/>
  <c r="H176" i="24"/>
  <c r="I176" i="24"/>
  <c r="J176" i="24"/>
  <c r="K176" i="24"/>
  <c r="D177" i="24"/>
  <c r="E177" i="24"/>
  <c r="F177" i="24"/>
  <c r="G177" i="24"/>
  <c r="H177" i="24"/>
  <c r="I177" i="24"/>
  <c r="J177" i="24"/>
  <c r="K177" i="24"/>
  <c r="D178" i="24"/>
  <c r="E178" i="24"/>
  <c r="F178" i="24"/>
  <c r="G178" i="24"/>
  <c r="H178" i="24"/>
  <c r="I178" i="24"/>
  <c r="J178" i="24"/>
  <c r="K178" i="24"/>
  <c r="D179" i="24"/>
  <c r="E179" i="24"/>
  <c r="F179" i="24"/>
  <c r="G179" i="24"/>
  <c r="H179" i="24"/>
  <c r="I179" i="24"/>
  <c r="J179" i="24"/>
  <c r="K179" i="24"/>
  <c r="D180" i="24"/>
  <c r="E180" i="24"/>
  <c r="F180" i="24"/>
  <c r="G180" i="24"/>
  <c r="H180" i="24"/>
  <c r="I180" i="24"/>
  <c r="J180" i="24"/>
  <c r="K180" i="24"/>
  <c r="D181" i="24"/>
  <c r="E181" i="24"/>
  <c r="F181" i="24"/>
  <c r="G181" i="24"/>
  <c r="H181" i="24"/>
  <c r="I181" i="24"/>
  <c r="J181" i="24"/>
  <c r="K181" i="24"/>
  <c r="D182" i="24"/>
  <c r="E182" i="24"/>
  <c r="F182" i="24"/>
  <c r="G182" i="24"/>
  <c r="H182" i="24"/>
  <c r="I182" i="24"/>
  <c r="J182" i="24"/>
  <c r="K182" i="24"/>
  <c r="D183" i="24"/>
  <c r="E183" i="24"/>
  <c r="F183" i="24"/>
  <c r="G183" i="24"/>
  <c r="H183" i="24"/>
  <c r="I183" i="24"/>
  <c r="J183" i="24"/>
  <c r="K183" i="24"/>
  <c r="D184" i="24"/>
  <c r="E184" i="24"/>
  <c r="F184" i="24"/>
  <c r="G184" i="24"/>
  <c r="H184" i="24"/>
  <c r="I184" i="24"/>
  <c r="J184" i="24"/>
  <c r="K184" i="24"/>
  <c r="D185" i="24"/>
  <c r="E185" i="24"/>
  <c r="F185" i="24"/>
  <c r="G185" i="24"/>
  <c r="H185" i="24"/>
  <c r="I185" i="24"/>
  <c r="J185" i="24"/>
  <c r="K185" i="24"/>
  <c r="D186" i="24"/>
  <c r="E186" i="24"/>
  <c r="F186" i="24"/>
  <c r="G186" i="24"/>
  <c r="H186" i="24"/>
  <c r="I186" i="24"/>
  <c r="J186" i="24"/>
  <c r="K186" i="24"/>
  <c r="D187" i="24"/>
  <c r="E187" i="24"/>
  <c r="F187" i="24"/>
  <c r="G187" i="24"/>
  <c r="H187" i="24"/>
  <c r="I187" i="24"/>
  <c r="J187" i="24"/>
  <c r="K187" i="24"/>
  <c r="D188" i="24"/>
  <c r="E188" i="24"/>
  <c r="F188" i="24"/>
  <c r="G188" i="24"/>
  <c r="H188" i="24"/>
  <c r="I188" i="24"/>
  <c r="J188" i="24"/>
  <c r="K188" i="24"/>
  <c r="D189" i="24"/>
  <c r="E189" i="24"/>
  <c r="F189" i="24"/>
  <c r="G189" i="24"/>
  <c r="H189" i="24"/>
  <c r="I189" i="24"/>
  <c r="J189" i="24"/>
  <c r="K189" i="24"/>
  <c r="D190" i="24"/>
  <c r="E190" i="24"/>
  <c r="F190" i="24"/>
  <c r="G190" i="24"/>
  <c r="H190" i="24"/>
  <c r="I190" i="24"/>
  <c r="J190" i="24"/>
  <c r="K190" i="24"/>
  <c r="D191" i="24"/>
  <c r="E191" i="24"/>
  <c r="F191" i="24"/>
  <c r="G191" i="24"/>
  <c r="H191" i="24"/>
  <c r="I191" i="24"/>
  <c r="J191" i="24"/>
  <c r="K191" i="24"/>
  <c r="D192" i="24"/>
  <c r="E192" i="24"/>
  <c r="F192" i="24"/>
  <c r="G192" i="24"/>
  <c r="H192" i="24"/>
  <c r="I192" i="24"/>
  <c r="J192" i="24"/>
  <c r="K192" i="24"/>
  <c r="D193" i="24"/>
  <c r="E193" i="24"/>
  <c r="F193" i="24"/>
  <c r="G193" i="24"/>
  <c r="H193" i="24"/>
  <c r="I193" i="24"/>
  <c r="J193" i="24"/>
  <c r="K193" i="24"/>
  <c r="D194" i="24"/>
  <c r="E194" i="24"/>
  <c r="F194" i="24"/>
  <c r="G194" i="24"/>
  <c r="H194" i="24"/>
  <c r="I194" i="24"/>
  <c r="J194" i="24"/>
  <c r="K194" i="24"/>
  <c r="D195" i="24"/>
  <c r="E195" i="24"/>
  <c r="F195" i="24"/>
  <c r="G195" i="24"/>
  <c r="H195" i="24"/>
  <c r="I195" i="24"/>
  <c r="J195" i="24"/>
  <c r="K195" i="24"/>
  <c r="D196" i="24"/>
  <c r="E196" i="24"/>
  <c r="F196" i="24"/>
  <c r="G196" i="24"/>
  <c r="H196" i="24"/>
  <c r="I196" i="24"/>
  <c r="J196" i="24"/>
  <c r="K196" i="24"/>
  <c r="D197" i="24"/>
  <c r="E197" i="24"/>
  <c r="F197" i="24"/>
  <c r="G197" i="24"/>
  <c r="H197" i="24"/>
  <c r="I197" i="24"/>
  <c r="J197" i="24"/>
  <c r="K197" i="24"/>
  <c r="D198" i="24"/>
  <c r="E198" i="24"/>
  <c r="F198" i="24"/>
  <c r="G198" i="24"/>
  <c r="H198" i="24"/>
  <c r="I198" i="24"/>
  <c r="J198" i="24"/>
  <c r="K198" i="24"/>
  <c r="D199" i="24"/>
  <c r="E199" i="24"/>
  <c r="F199" i="24"/>
  <c r="G199" i="24"/>
  <c r="H199" i="24"/>
  <c r="I199" i="24"/>
  <c r="J199" i="24"/>
  <c r="K199" i="24"/>
  <c r="D200" i="24"/>
  <c r="E200" i="24"/>
  <c r="F200" i="24"/>
  <c r="G200" i="24"/>
  <c r="H200" i="24"/>
  <c r="I200" i="24"/>
  <c r="J200" i="24"/>
  <c r="K200" i="24"/>
  <c r="D201" i="24"/>
  <c r="E201" i="24"/>
  <c r="F201" i="24"/>
  <c r="G201" i="24"/>
  <c r="H201" i="24"/>
  <c r="I201" i="24"/>
  <c r="J201" i="24"/>
  <c r="K201" i="24"/>
  <c r="D58" i="23"/>
  <c r="E58" i="23"/>
  <c r="F58" i="23"/>
  <c r="G58" i="23"/>
  <c r="H58" i="23"/>
  <c r="I58" i="23"/>
  <c r="J58" i="23"/>
  <c r="K58" i="23"/>
  <c r="D59" i="23"/>
  <c r="E59" i="23"/>
  <c r="F59" i="23"/>
  <c r="G59" i="23"/>
  <c r="H59" i="23"/>
  <c r="I59" i="23"/>
  <c r="J59" i="23"/>
  <c r="K59" i="23"/>
  <c r="D60" i="23"/>
  <c r="E60" i="23"/>
  <c r="F60" i="23"/>
  <c r="G60" i="23"/>
  <c r="H60" i="23"/>
  <c r="I60" i="23"/>
  <c r="J60" i="23"/>
  <c r="K60" i="23"/>
  <c r="D61" i="23"/>
  <c r="E61" i="23"/>
  <c r="F61" i="23"/>
  <c r="G61" i="23"/>
  <c r="H61" i="23"/>
  <c r="I61" i="23"/>
  <c r="J61" i="23"/>
  <c r="K61" i="23"/>
  <c r="D62" i="23"/>
  <c r="E62" i="23"/>
  <c r="F62" i="23"/>
  <c r="G62" i="23"/>
  <c r="H62" i="23"/>
  <c r="I62" i="23"/>
  <c r="J62" i="23"/>
  <c r="K62" i="23"/>
  <c r="D63" i="23"/>
  <c r="E63" i="23"/>
  <c r="F63" i="23"/>
  <c r="G63" i="23"/>
  <c r="H63" i="23"/>
  <c r="I63" i="23"/>
  <c r="J63" i="23"/>
  <c r="K63" i="23"/>
  <c r="D64" i="23"/>
  <c r="E64" i="23"/>
  <c r="F64" i="23"/>
  <c r="G64" i="23"/>
  <c r="H64" i="23"/>
  <c r="I64" i="23"/>
  <c r="J64" i="23"/>
  <c r="K64" i="23"/>
  <c r="D65" i="23"/>
  <c r="E65" i="23"/>
  <c r="F65" i="23"/>
  <c r="G65" i="23"/>
  <c r="H65" i="23"/>
  <c r="I65" i="23"/>
  <c r="J65" i="23"/>
  <c r="K65" i="23"/>
  <c r="D66" i="23"/>
  <c r="E66" i="23"/>
  <c r="F66" i="23"/>
  <c r="G66" i="23"/>
  <c r="H66" i="23"/>
  <c r="I66" i="23"/>
  <c r="J66" i="23"/>
  <c r="K66" i="23"/>
  <c r="D67" i="23"/>
  <c r="E67" i="23"/>
  <c r="F67" i="23"/>
  <c r="G67" i="23"/>
  <c r="H67" i="23"/>
  <c r="I67" i="23"/>
  <c r="J67" i="23"/>
  <c r="K67" i="23"/>
  <c r="D68" i="23"/>
  <c r="E68" i="23"/>
  <c r="F68" i="23"/>
  <c r="G68" i="23"/>
  <c r="H68" i="23"/>
  <c r="I68" i="23"/>
  <c r="J68" i="23"/>
  <c r="K68" i="23"/>
  <c r="D69" i="23"/>
  <c r="E69" i="23"/>
  <c r="F69" i="23"/>
  <c r="G69" i="23"/>
  <c r="H69" i="23"/>
  <c r="I69" i="23"/>
  <c r="J69" i="23"/>
  <c r="K69" i="23"/>
  <c r="D70" i="23"/>
  <c r="E70" i="23"/>
  <c r="F70" i="23"/>
  <c r="G70" i="23"/>
  <c r="H70" i="23"/>
  <c r="I70" i="23"/>
  <c r="J70" i="23"/>
  <c r="K70" i="23"/>
  <c r="D71" i="23"/>
  <c r="E71" i="23"/>
  <c r="F71" i="23"/>
  <c r="G71" i="23"/>
  <c r="H71" i="23"/>
  <c r="I71" i="23"/>
  <c r="J71" i="23"/>
  <c r="K71" i="23"/>
  <c r="D72" i="23"/>
  <c r="E72" i="23"/>
  <c r="F72" i="23"/>
  <c r="G72" i="23"/>
  <c r="H72" i="23"/>
  <c r="I72" i="23"/>
  <c r="J72" i="23"/>
  <c r="K72" i="23"/>
  <c r="D73" i="23"/>
  <c r="E73" i="23"/>
  <c r="F73" i="23"/>
  <c r="G73" i="23"/>
  <c r="H73" i="23"/>
  <c r="I73" i="23"/>
  <c r="J73" i="23"/>
  <c r="K73" i="23"/>
  <c r="D74" i="23"/>
  <c r="E74" i="23"/>
  <c r="F74" i="23"/>
  <c r="G74" i="23"/>
  <c r="H74" i="23"/>
  <c r="I74" i="23"/>
  <c r="J74" i="23"/>
  <c r="K74" i="23"/>
  <c r="D75" i="23"/>
  <c r="E75" i="23"/>
  <c r="F75" i="23"/>
  <c r="G75" i="23"/>
  <c r="H75" i="23"/>
  <c r="I75" i="23"/>
  <c r="J75" i="23"/>
  <c r="K75" i="23"/>
  <c r="D76" i="23"/>
  <c r="E76" i="23"/>
  <c r="F76" i="23"/>
  <c r="G76" i="23"/>
  <c r="H76" i="23"/>
  <c r="I76" i="23"/>
  <c r="J76" i="23"/>
  <c r="K76" i="23"/>
  <c r="D77" i="23"/>
  <c r="E77" i="23"/>
  <c r="F77" i="23"/>
  <c r="G77" i="23"/>
  <c r="H77" i="23"/>
  <c r="I77" i="23"/>
  <c r="J77" i="23"/>
  <c r="K77" i="23"/>
  <c r="D78" i="23"/>
  <c r="E78" i="23"/>
  <c r="F78" i="23"/>
  <c r="G78" i="23"/>
  <c r="H78" i="23"/>
  <c r="I78" i="23"/>
  <c r="J78" i="23"/>
  <c r="K78" i="23"/>
  <c r="D79" i="23"/>
  <c r="E79" i="23"/>
  <c r="F79" i="23"/>
  <c r="G79" i="23"/>
  <c r="H79" i="23"/>
  <c r="I79" i="23"/>
  <c r="J79" i="23"/>
  <c r="K79" i="23"/>
  <c r="D80" i="23"/>
  <c r="E80" i="23"/>
  <c r="F80" i="23"/>
  <c r="G80" i="23"/>
  <c r="H80" i="23"/>
  <c r="I80" i="23"/>
  <c r="J80" i="23"/>
  <c r="K80" i="23"/>
  <c r="D81" i="23"/>
  <c r="E81" i="23"/>
  <c r="F81" i="23"/>
  <c r="G81" i="23"/>
  <c r="H81" i="23"/>
  <c r="I81" i="23"/>
  <c r="J81" i="23"/>
  <c r="K81" i="23"/>
  <c r="D82" i="23"/>
  <c r="E82" i="23"/>
  <c r="F82" i="23"/>
  <c r="G82" i="23"/>
  <c r="H82" i="23"/>
  <c r="I82" i="23"/>
  <c r="J82" i="23"/>
  <c r="K82" i="23"/>
  <c r="D83" i="23"/>
  <c r="E83" i="23"/>
  <c r="F83" i="23"/>
  <c r="G83" i="23"/>
  <c r="H83" i="23"/>
  <c r="I83" i="23"/>
  <c r="J83" i="23"/>
  <c r="K83" i="23"/>
  <c r="D84" i="23"/>
  <c r="E84" i="23"/>
  <c r="F84" i="23"/>
  <c r="G84" i="23"/>
  <c r="H84" i="23"/>
  <c r="I84" i="23"/>
  <c r="J84" i="23"/>
  <c r="K84" i="23"/>
  <c r="D85" i="23"/>
  <c r="E85" i="23"/>
  <c r="F85" i="23"/>
  <c r="G85" i="23"/>
  <c r="H85" i="23"/>
  <c r="I85" i="23"/>
  <c r="J85" i="23"/>
  <c r="K85" i="23"/>
  <c r="D86" i="23"/>
  <c r="E86" i="23"/>
  <c r="F86" i="23"/>
  <c r="G86" i="23"/>
  <c r="H86" i="23"/>
  <c r="I86" i="23"/>
  <c r="J86" i="23"/>
  <c r="K86" i="23"/>
  <c r="D87" i="23"/>
  <c r="E87" i="23"/>
  <c r="F87" i="23"/>
  <c r="G87" i="23"/>
  <c r="H87" i="23"/>
  <c r="I87" i="23"/>
  <c r="J87" i="23"/>
  <c r="K87" i="23"/>
  <c r="D88" i="23"/>
  <c r="E88" i="23"/>
  <c r="F88" i="23"/>
  <c r="G88" i="23"/>
  <c r="H88" i="23"/>
  <c r="I88" i="23"/>
  <c r="J88" i="23"/>
  <c r="K88" i="23"/>
  <c r="D89" i="23"/>
  <c r="E89" i="23"/>
  <c r="F89" i="23"/>
  <c r="G89" i="23"/>
  <c r="H89" i="23"/>
  <c r="I89" i="23"/>
  <c r="J89" i="23"/>
  <c r="K89" i="23"/>
  <c r="D90" i="23"/>
  <c r="E90" i="23"/>
  <c r="F90" i="23"/>
  <c r="G90" i="23"/>
  <c r="H90" i="23"/>
  <c r="I90" i="23"/>
  <c r="J90" i="23"/>
  <c r="K90" i="23"/>
  <c r="D91" i="23"/>
  <c r="E91" i="23"/>
  <c r="F91" i="23"/>
  <c r="G91" i="23"/>
  <c r="H91" i="23"/>
  <c r="I91" i="23"/>
  <c r="J91" i="23"/>
  <c r="K91" i="23"/>
  <c r="D92" i="23"/>
  <c r="E92" i="23"/>
  <c r="F92" i="23"/>
  <c r="G92" i="23"/>
  <c r="H92" i="23"/>
  <c r="I92" i="23"/>
  <c r="J92" i="23"/>
  <c r="K92" i="23"/>
  <c r="D93" i="23"/>
  <c r="E93" i="23"/>
  <c r="F93" i="23"/>
  <c r="G93" i="23"/>
  <c r="H93" i="23"/>
  <c r="I93" i="23"/>
  <c r="J93" i="23"/>
  <c r="K93" i="23"/>
  <c r="D94" i="23"/>
  <c r="E94" i="23"/>
  <c r="F94" i="23"/>
  <c r="G94" i="23"/>
  <c r="H94" i="23"/>
  <c r="I94" i="23"/>
  <c r="J94" i="23"/>
  <c r="K94" i="23"/>
  <c r="D95" i="23"/>
  <c r="E95" i="23"/>
  <c r="F95" i="23"/>
  <c r="G95" i="23"/>
  <c r="H95" i="23"/>
  <c r="I95" i="23"/>
  <c r="J95" i="23"/>
  <c r="K95" i="23"/>
  <c r="D96" i="23"/>
  <c r="E96" i="23"/>
  <c r="F96" i="23"/>
  <c r="G96" i="23"/>
  <c r="H96" i="23"/>
  <c r="I96" i="23"/>
  <c r="J96" i="23"/>
  <c r="K96" i="23"/>
  <c r="D97" i="23"/>
  <c r="E97" i="23"/>
  <c r="F97" i="23"/>
  <c r="G97" i="23"/>
  <c r="H97" i="23"/>
  <c r="I97" i="23"/>
  <c r="J97" i="23"/>
  <c r="K97" i="23"/>
  <c r="D98" i="23"/>
  <c r="E98" i="23"/>
  <c r="F98" i="23"/>
  <c r="G98" i="23"/>
  <c r="H98" i="23"/>
  <c r="I98" i="23"/>
  <c r="J98" i="23"/>
  <c r="K98" i="23"/>
  <c r="D99" i="23"/>
  <c r="E99" i="23"/>
  <c r="F99" i="23"/>
  <c r="G99" i="23"/>
  <c r="H99" i="23"/>
  <c r="I99" i="23"/>
  <c r="J99" i="23"/>
  <c r="K99" i="23"/>
  <c r="D100" i="23"/>
  <c r="E100" i="23"/>
  <c r="F100" i="23"/>
  <c r="G100" i="23"/>
  <c r="H100" i="23"/>
  <c r="I100" i="23"/>
  <c r="J100" i="23"/>
  <c r="K100" i="23"/>
  <c r="D101" i="23"/>
  <c r="E101" i="23"/>
  <c r="F101" i="23"/>
  <c r="G101" i="23"/>
  <c r="H101" i="23"/>
  <c r="I101" i="23"/>
  <c r="J101" i="23"/>
  <c r="K101" i="23"/>
  <c r="D102" i="23"/>
  <c r="E102" i="23"/>
  <c r="F102" i="23"/>
  <c r="G102" i="23"/>
  <c r="H102" i="23"/>
  <c r="I102" i="23"/>
  <c r="J102" i="23"/>
  <c r="K102" i="23"/>
  <c r="D103" i="23"/>
  <c r="E103" i="23"/>
  <c r="F103" i="23"/>
  <c r="G103" i="23"/>
  <c r="H103" i="23"/>
  <c r="I103" i="23"/>
  <c r="J103" i="23"/>
  <c r="K103" i="23"/>
  <c r="D104" i="23"/>
  <c r="E104" i="23"/>
  <c r="F104" i="23"/>
  <c r="G104" i="23"/>
  <c r="H104" i="23"/>
  <c r="I104" i="23"/>
  <c r="J104" i="23"/>
  <c r="K104" i="23"/>
  <c r="D105" i="23"/>
  <c r="E105" i="23"/>
  <c r="F105" i="23"/>
  <c r="G105" i="23"/>
  <c r="H105" i="23"/>
  <c r="I105" i="23"/>
  <c r="J105" i="23"/>
  <c r="K105" i="23"/>
  <c r="D106" i="23"/>
  <c r="E106" i="23"/>
  <c r="F106" i="23"/>
  <c r="G106" i="23"/>
  <c r="H106" i="23"/>
  <c r="I106" i="23"/>
  <c r="J106" i="23"/>
  <c r="K106" i="23"/>
  <c r="D107" i="23"/>
  <c r="E107" i="23"/>
  <c r="F107" i="23"/>
  <c r="G107" i="23"/>
  <c r="H107" i="23"/>
  <c r="I107" i="23"/>
  <c r="J107" i="23"/>
  <c r="K107" i="23"/>
  <c r="D108" i="23"/>
  <c r="E108" i="23"/>
  <c r="F108" i="23"/>
  <c r="G108" i="23"/>
  <c r="H108" i="23"/>
  <c r="I108" i="23"/>
  <c r="J108" i="23"/>
  <c r="K108" i="23"/>
  <c r="D109" i="23"/>
  <c r="E109" i="23"/>
  <c r="F109" i="23"/>
  <c r="G109" i="23"/>
  <c r="H109" i="23"/>
  <c r="I109" i="23"/>
  <c r="J109" i="23"/>
  <c r="K109" i="23"/>
  <c r="D110" i="23"/>
  <c r="E110" i="23"/>
  <c r="F110" i="23"/>
  <c r="G110" i="23"/>
  <c r="H110" i="23"/>
  <c r="I110" i="23"/>
  <c r="J110" i="23"/>
  <c r="K110" i="23"/>
  <c r="D111" i="23"/>
  <c r="E111" i="23"/>
  <c r="F111" i="23"/>
  <c r="G111" i="23"/>
  <c r="H111" i="23"/>
  <c r="I111" i="23"/>
  <c r="J111" i="23"/>
  <c r="K111" i="23"/>
  <c r="D112" i="23"/>
  <c r="E112" i="23"/>
  <c r="F112" i="23"/>
  <c r="G112" i="23"/>
  <c r="H112" i="23"/>
  <c r="I112" i="23"/>
  <c r="J112" i="23"/>
  <c r="K112" i="23"/>
  <c r="D113" i="23"/>
  <c r="E113" i="23"/>
  <c r="F113" i="23"/>
  <c r="G113" i="23"/>
  <c r="H113" i="23"/>
  <c r="I113" i="23"/>
  <c r="J113" i="23"/>
  <c r="K113" i="23"/>
  <c r="D114" i="23"/>
  <c r="E114" i="23"/>
  <c r="F114" i="23"/>
  <c r="G114" i="23"/>
  <c r="H114" i="23"/>
  <c r="I114" i="23"/>
  <c r="J114" i="23"/>
  <c r="K114" i="23"/>
  <c r="D115" i="23"/>
  <c r="E115" i="23"/>
  <c r="F115" i="23"/>
  <c r="G115" i="23"/>
  <c r="H115" i="23"/>
  <c r="I115" i="23"/>
  <c r="J115" i="23"/>
  <c r="K115" i="23"/>
  <c r="D116" i="23"/>
  <c r="E116" i="23"/>
  <c r="F116" i="23"/>
  <c r="G116" i="23"/>
  <c r="H116" i="23"/>
  <c r="I116" i="23"/>
  <c r="J116" i="23"/>
  <c r="K116" i="23"/>
  <c r="D117" i="23"/>
  <c r="E117" i="23"/>
  <c r="F117" i="23"/>
  <c r="G117" i="23"/>
  <c r="H117" i="23"/>
  <c r="I117" i="23"/>
  <c r="J117" i="23"/>
  <c r="K117" i="23"/>
  <c r="D118" i="23"/>
  <c r="E118" i="23"/>
  <c r="F118" i="23"/>
  <c r="G118" i="23"/>
  <c r="H118" i="23"/>
  <c r="I118" i="23"/>
  <c r="J118" i="23"/>
  <c r="K118" i="23"/>
  <c r="D119" i="23"/>
  <c r="E119" i="23"/>
  <c r="F119" i="23"/>
  <c r="G119" i="23"/>
  <c r="H119" i="23"/>
  <c r="I119" i="23"/>
  <c r="J119" i="23"/>
  <c r="K119" i="23"/>
  <c r="D120" i="23"/>
  <c r="E120" i="23"/>
  <c r="F120" i="23"/>
  <c r="G120" i="23"/>
  <c r="H120" i="23"/>
  <c r="I120" i="23"/>
  <c r="J120" i="23"/>
  <c r="K120" i="23"/>
  <c r="D121" i="23"/>
  <c r="E121" i="23"/>
  <c r="F121" i="23"/>
  <c r="G121" i="23"/>
  <c r="H121" i="23"/>
  <c r="I121" i="23"/>
  <c r="J121" i="23"/>
  <c r="K121" i="23"/>
  <c r="D122" i="23"/>
  <c r="E122" i="23"/>
  <c r="F122" i="23"/>
  <c r="G122" i="23"/>
  <c r="H122" i="23"/>
  <c r="I122" i="23"/>
  <c r="J122" i="23"/>
  <c r="K122" i="23"/>
  <c r="D123" i="23"/>
  <c r="E123" i="23"/>
  <c r="F123" i="23"/>
  <c r="G123" i="23"/>
  <c r="H123" i="23"/>
  <c r="I123" i="23"/>
  <c r="J123" i="23"/>
  <c r="K123" i="23"/>
  <c r="D124" i="23"/>
  <c r="E124" i="23"/>
  <c r="F124" i="23"/>
  <c r="G124" i="23"/>
  <c r="H124" i="23"/>
  <c r="I124" i="23"/>
  <c r="J124" i="23"/>
  <c r="K124" i="23"/>
  <c r="D125" i="23"/>
  <c r="E125" i="23"/>
  <c r="F125" i="23"/>
  <c r="G125" i="23"/>
  <c r="H125" i="23"/>
  <c r="I125" i="23"/>
  <c r="J125" i="23"/>
  <c r="K125" i="23"/>
  <c r="D126" i="23"/>
  <c r="E126" i="23"/>
  <c r="F126" i="23"/>
  <c r="G126" i="23"/>
  <c r="H126" i="23"/>
  <c r="I126" i="23"/>
  <c r="J126" i="23"/>
  <c r="K126" i="23"/>
  <c r="D127" i="23"/>
  <c r="E127" i="23"/>
  <c r="F127" i="23"/>
  <c r="G127" i="23"/>
  <c r="H127" i="23"/>
  <c r="I127" i="23"/>
  <c r="J127" i="23"/>
  <c r="K127" i="23"/>
  <c r="D128" i="23"/>
  <c r="E128" i="23"/>
  <c r="F128" i="23"/>
  <c r="G128" i="23"/>
  <c r="H128" i="23"/>
  <c r="I128" i="23"/>
  <c r="J128" i="23"/>
  <c r="K128" i="23"/>
  <c r="D129" i="23"/>
  <c r="E129" i="23"/>
  <c r="F129" i="23"/>
  <c r="G129" i="23"/>
  <c r="H129" i="23"/>
  <c r="I129" i="23"/>
  <c r="J129" i="23"/>
  <c r="K129" i="23"/>
  <c r="D130" i="23"/>
  <c r="E130" i="23"/>
  <c r="F130" i="23"/>
  <c r="G130" i="23"/>
  <c r="H130" i="23"/>
  <c r="I130" i="23"/>
  <c r="J130" i="23"/>
  <c r="K130" i="23"/>
  <c r="D131" i="23"/>
  <c r="E131" i="23"/>
  <c r="F131" i="23"/>
  <c r="G131" i="23"/>
  <c r="H131" i="23"/>
  <c r="I131" i="23"/>
  <c r="J131" i="23"/>
  <c r="K131" i="23"/>
  <c r="D132" i="23"/>
  <c r="E132" i="23"/>
  <c r="F132" i="23"/>
  <c r="G132" i="23"/>
  <c r="H132" i="23"/>
  <c r="I132" i="23"/>
  <c r="J132" i="23"/>
  <c r="K132" i="23"/>
  <c r="D133" i="23"/>
  <c r="E133" i="23"/>
  <c r="F133" i="23"/>
  <c r="G133" i="23"/>
  <c r="H133" i="23"/>
  <c r="I133" i="23"/>
  <c r="J133" i="23"/>
  <c r="K133" i="23"/>
  <c r="D134" i="23"/>
  <c r="E134" i="23"/>
  <c r="F134" i="23"/>
  <c r="G134" i="23"/>
  <c r="H134" i="23"/>
  <c r="I134" i="23"/>
  <c r="J134" i="23"/>
  <c r="K134" i="23"/>
  <c r="D135" i="23"/>
  <c r="E135" i="23"/>
  <c r="F135" i="23"/>
  <c r="G135" i="23"/>
  <c r="H135" i="23"/>
  <c r="I135" i="23"/>
  <c r="J135" i="23"/>
  <c r="K135" i="23"/>
  <c r="D136" i="23"/>
  <c r="E136" i="23"/>
  <c r="F136" i="23"/>
  <c r="G136" i="23"/>
  <c r="H136" i="23"/>
  <c r="I136" i="23"/>
  <c r="J136" i="23"/>
  <c r="K136" i="23"/>
  <c r="D137" i="23"/>
  <c r="E137" i="23"/>
  <c r="F137" i="23"/>
  <c r="G137" i="23"/>
  <c r="H137" i="23"/>
  <c r="I137" i="23"/>
  <c r="J137" i="23"/>
  <c r="K137" i="23"/>
  <c r="D138" i="23"/>
  <c r="E138" i="23"/>
  <c r="F138" i="23"/>
  <c r="G138" i="23"/>
  <c r="H138" i="23"/>
  <c r="I138" i="23"/>
  <c r="J138" i="23"/>
  <c r="K138" i="23"/>
  <c r="D139" i="23"/>
  <c r="E139" i="23"/>
  <c r="F139" i="23"/>
  <c r="G139" i="23"/>
  <c r="H139" i="23"/>
  <c r="I139" i="23"/>
  <c r="J139" i="23"/>
  <c r="K139" i="23"/>
  <c r="D140" i="23"/>
  <c r="E140" i="23"/>
  <c r="F140" i="23"/>
  <c r="G140" i="23"/>
  <c r="H140" i="23"/>
  <c r="I140" i="23"/>
  <c r="J140" i="23"/>
  <c r="K140" i="23"/>
  <c r="D141" i="23"/>
  <c r="E141" i="23"/>
  <c r="F141" i="23"/>
  <c r="G141" i="23"/>
  <c r="H141" i="23"/>
  <c r="I141" i="23"/>
  <c r="J141" i="23"/>
  <c r="K141" i="23"/>
  <c r="D142" i="23"/>
  <c r="E142" i="23"/>
  <c r="F142" i="23"/>
  <c r="G142" i="23"/>
  <c r="H142" i="23"/>
  <c r="I142" i="23"/>
  <c r="J142" i="23"/>
  <c r="K142" i="23"/>
  <c r="D143" i="23"/>
  <c r="E143" i="23"/>
  <c r="F143" i="23"/>
  <c r="G143" i="23"/>
  <c r="H143" i="23"/>
  <c r="I143" i="23"/>
  <c r="J143" i="23"/>
  <c r="K143" i="23"/>
  <c r="D144" i="23"/>
  <c r="E144" i="23"/>
  <c r="F144" i="23"/>
  <c r="G144" i="23"/>
  <c r="H144" i="23"/>
  <c r="I144" i="23"/>
  <c r="J144" i="23"/>
  <c r="K144" i="23"/>
  <c r="D145" i="23"/>
  <c r="E145" i="23"/>
  <c r="F145" i="23"/>
  <c r="G145" i="23"/>
  <c r="H145" i="23"/>
  <c r="I145" i="23"/>
  <c r="J145" i="23"/>
  <c r="K145" i="23"/>
  <c r="D146" i="23"/>
  <c r="E146" i="23"/>
  <c r="F146" i="23"/>
  <c r="G146" i="23"/>
  <c r="H146" i="23"/>
  <c r="I146" i="23"/>
  <c r="J146" i="23"/>
  <c r="K146" i="23"/>
  <c r="D147" i="23"/>
  <c r="E147" i="23"/>
  <c r="F147" i="23"/>
  <c r="G147" i="23"/>
  <c r="H147" i="23"/>
  <c r="I147" i="23"/>
  <c r="J147" i="23"/>
  <c r="K147" i="23"/>
  <c r="D148" i="23"/>
  <c r="E148" i="23"/>
  <c r="F148" i="23"/>
  <c r="G148" i="23"/>
  <c r="H148" i="23"/>
  <c r="I148" i="23"/>
  <c r="J148" i="23"/>
  <c r="K148" i="23"/>
  <c r="D149" i="23"/>
  <c r="E149" i="23"/>
  <c r="F149" i="23"/>
  <c r="G149" i="23"/>
  <c r="H149" i="23"/>
  <c r="I149" i="23"/>
  <c r="J149" i="23"/>
  <c r="K149" i="23"/>
  <c r="D150" i="23"/>
  <c r="E150" i="23"/>
  <c r="F150" i="23"/>
  <c r="G150" i="23"/>
  <c r="H150" i="23"/>
  <c r="I150" i="23"/>
  <c r="J150" i="23"/>
  <c r="K150" i="23"/>
  <c r="D151" i="23"/>
  <c r="E151" i="23"/>
  <c r="F151" i="23"/>
  <c r="G151" i="23"/>
  <c r="H151" i="23"/>
  <c r="I151" i="23"/>
  <c r="J151" i="23"/>
  <c r="K151" i="23"/>
  <c r="D152" i="23"/>
  <c r="E152" i="23"/>
  <c r="F152" i="23"/>
  <c r="G152" i="23"/>
  <c r="H152" i="23"/>
  <c r="I152" i="23"/>
  <c r="J152" i="23"/>
  <c r="K152" i="23"/>
  <c r="D153" i="23"/>
  <c r="E153" i="23"/>
  <c r="F153" i="23"/>
  <c r="G153" i="23"/>
  <c r="H153" i="23"/>
  <c r="I153" i="23"/>
  <c r="J153" i="23"/>
  <c r="K153" i="23"/>
  <c r="D154" i="23"/>
  <c r="E154" i="23"/>
  <c r="F154" i="23"/>
  <c r="G154" i="23"/>
  <c r="H154" i="23"/>
  <c r="I154" i="23"/>
  <c r="J154" i="23"/>
  <c r="K154" i="23"/>
  <c r="D155" i="23"/>
  <c r="E155" i="23"/>
  <c r="F155" i="23"/>
  <c r="G155" i="23"/>
  <c r="H155" i="23"/>
  <c r="I155" i="23"/>
  <c r="J155" i="23"/>
  <c r="K155" i="23"/>
  <c r="D156" i="23"/>
  <c r="E156" i="23"/>
  <c r="F156" i="23"/>
  <c r="G156" i="23"/>
  <c r="H156" i="23"/>
  <c r="I156" i="23"/>
  <c r="J156" i="23"/>
  <c r="K156" i="23"/>
  <c r="D157" i="23"/>
  <c r="E157" i="23"/>
  <c r="F157" i="23"/>
  <c r="G157" i="23"/>
  <c r="H157" i="23"/>
  <c r="I157" i="23"/>
  <c r="J157" i="23"/>
  <c r="K157" i="23"/>
  <c r="D158" i="23"/>
  <c r="E158" i="23"/>
  <c r="F158" i="23"/>
  <c r="G158" i="23"/>
  <c r="H158" i="23"/>
  <c r="I158" i="23"/>
  <c r="J158" i="23"/>
  <c r="K158" i="23"/>
  <c r="D159" i="23"/>
  <c r="E159" i="23"/>
  <c r="F159" i="23"/>
  <c r="G159" i="23"/>
  <c r="H159" i="23"/>
  <c r="I159" i="23"/>
  <c r="J159" i="23"/>
  <c r="K159" i="23"/>
  <c r="D160" i="23"/>
  <c r="E160" i="23"/>
  <c r="F160" i="23"/>
  <c r="G160" i="23"/>
  <c r="H160" i="23"/>
  <c r="I160" i="23"/>
  <c r="J160" i="23"/>
  <c r="K160" i="23"/>
  <c r="D161" i="23"/>
  <c r="E161" i="23"/>
  <c r="F161" i="23"/>
  <c r="G161" i="23"/>
  <c r="H161" i="23"/>
  <c r="I161" i="23"/>
  <c r="J161" i="23"/>
  <c r="K161" i="23"/>
  <c r="D162" i="23"/>
  <c r="E162" i="23"/>
  <c r="F162" i="23"/>
  <c r="G162" i="23"/>
  <c r="H162" i="23"/>
  <c r="I162" i="23"/>
  <c r="J162" i="23"/>
  <c r="K162" i="23"/>
  <c r="D163" i="23"/>
  <c r="E163" i="23"/>
  <c r="F163" i="23"/>
  <c r="G163" i="23"/>
  <c r="H163" i="23"/>
  <c r="I163" i="23"/>
  <c r="J163" i="23"/>
  <c r="K163" i="23"/>
  <c r="D164" i="23"/>
  <c r="E164" i="23"/>
  <c r="F164" i="23"/>
  <c r="G164" i="23"/>
  <c r="H164" i="23"/>
  <c r="I164" i="23"/>
  <c r="J164" i="23"/>
  <c r="K164" i="23"/>
  <c r="D165" i="23"/>
  <c r="E165" i="23"/>
  <c r="F165" i="23"/>
  <c r="G165" i="23"/>
  <c r="H165" i="23"/>
  <c r="I165" i="23"/>
  <c r="J165" i="23"/>
  <c r="K165" i="23"/>
  <c r="D166" i="23"/>
  <c r="E166" i="23"/>
  <c r="F166" i="23"/>
  <c r="G166" i="23"/>
  <c r="H166" i="23"/>
  <c r="I166" i="23"/>
  <c r="J166" i="23"/>
  <c r="K166" i="23"/>
  <c r="D167" i="23"/>
  <c r="E167" i="23"/>
  <c r="F167" i="23"/>
  <c r="G167" i="23"/>
  <c r="H167" i="23"/>
  <c r="I167" i="23"/>
  <c r="J167" i="23"/>
  <c r="K167" i="23"/>
  <c r="D168" i="23"/>
  <c r="E168" i="23"/>
  <c r="F168" i="23"/>
  <c r="G168" i="23"/>
  <c r="H168" i="23"/>
  <c r="I168" i="23"/>
  <c r="J168" i="23"/>
  <c r="K168" i="23"/>
  <c r="D169" i="23"/>
  <c r="E169" i="23"/>
  <c r="F169" i="23"/>
  <c r="G169" i="23"/>
  <c r="H169" i="23"/>
  <c r="I169" i="23"/>
  <c r="J169" i="23"/>
  <c r="K169" i="23"/>
  <c r="D170" i="23"/>
  <c r="E170" i="23"/>
  <c r="F170" i="23"/>
  <c r="G170" i="23"/>
  <c r="H170" i="23"/>
  <c r="I170" i="23"/>
  <c r="J170" i="23"/>
  <c r="K170" i="23"/>
  <c r="D171" i="23"/>
  <c r="E171" i="23"/>
  <c r="F171" i="23"/>
  <c r="G171" i="23"/>
  <c r="H171" i="23"/>
  <c r="I171" i="23"/>
  <c r="J171" i="23"/>
  <c r="K171" i="23"/>
  <c r="D172" i="23"/>
  <c r="E172" i="23"/>
  <c r="F172" i="23"/>
  <c r="G172" i="23"/>
  <c r="H172" i="23"/>
  <c r="I172" i="23"/>
  <c r="J172" i="23"/>
  <c r="K172" i="23"/>
  <c r="D173" i="23"/>
  <c r="E173" i="23"/>
  <c r="F173" i="23"/>
  <c r="G173" i="23"/>
  <c r="H173" i="23"/>
  <c r="I173" i="23"/>
  <c r="J173" i="23"/>
  <c r="K173" i="23"/>
  <c r="D174" i="23"/>
  <c r="E174" i="23"/>
  <c r="F174" i="23"/>
  <c r="G174" i="23"/>
  <c r="H174" i="23"/>
  <c r="I174" i="23"/>
  <c r="J174" i="23"/>
  <c r="K174" i="23"/>
  <c r="D175" i="23"/>
  <c r="E175" i="23"/>
  <c r="F175" i="23"/>
  <c r="G175" i="23"/>
  <c r="H175" i="23"/>
  <c r="I175" i="23"/>
  <c r="J175" i="23"/>
  <c r="K175" i="23"/>
  <c r="D176" i="23"/>
  <c r="E176" i="23"/>
  <c r="F176" i="23"/>
  <c r="G176" i="23"/>
  <c r="H176" i="23"/>
  <c r="I176" i="23"/>
  <c r="J176" i="23"/>
  <c r="K176" i="23"/>
  <c r="D177" i="23"/>
  <c r="E177" i="23"/>
  <c r="F177" i="23"/>
  <c r="G177" i="23"/>
  <c r="H177" i="23"/>
  <c r="I177" i="23"/>
  <c r="J177" i="23"/>
  <c r="K177" i="23"/>
  <c r="D178" i="23"/>
  <c r="E178" i="23"/>
  <c r="F178" i="23"/>
  <c r="G178" i="23"/>
  <c r="H178" i="23"/>
  <c r="I178" i="23"/>
  <c r="J178" i="23"/>
  <c r="K178" i="23"/>
  <c r="D179" i="23"/>
  <c r="E179" i="23"/>
  <c r="F179" i="23"/>
  <c r="G179" i="23"/>
  <c r="H179" i="23"/>
  <c r="I179" i="23"/>
  <c r="J179" i="23"/>
  <c r="K179" i="23"/>
  <c r="D180" i="23"/>
  <c r="E180" i="23"/>
  <c r="F180" i="23"/>
  <c r="G180" i="23"/>
  <c r="H180" i="23"/>
  <c r="I180" i="23"/>
  <c r="J180" i="23"/>
  <c r="K180" i="23"/>
  <c r="D181" i="23"/>
  <c r="E181" i="23"/>
  <c r="F181" i="23"/>
  <c r="G181" i="23"/>
  <c r="H181" i="23"/>
  <c r="I181" i="23"/>
  <c r="J181" i="23"/>
  <c r="K181" i="23"/>
  <c r="D182" i="23"/>
  <c r="E182" i="23"/>
  <c r="F182" i="23"/>
  <c r="G182" i="23"/>
  <c r="H182" i="23"/>
  <c r="I182" i="23"/>
  <c r="J182" i="23"/>
  <c r="K182" i="23"/>
  <c r="D183" i="23"/>
  <c r="E183" i="23"/>
  <c r="F183" i="23"/>
  <c r="G183" i="23"/>
  <c r="H183" i="23"/>
  <c r="I183" i="23"/>
  <c r="J183" i="23"/>
  <c r="K183" i="23"/>
  <c r="D184" i="23"/>
  <c r="E184" i="23"/>
  <c r="F184" i="23"/>
  <c r="G184" i="23"/>
  <c r="H184" i="23"/>
  <c r="I184" i="23"/>
  <c r="J184" i="23"/>
  <c r="K184" i="23"/>
  <c r="D185" i="23"/>
  <c r="E185" i="23"/>
  <c r="F185" i="23"/>
  <c r="G185" i="23"/>
  <c r="H185" i="23"/>
  <c r="I185" i="23"/>
  <c r="J185" i="23"/>
  <c r="K185" i="23"/>
  <c r="D186" i="23"/>
  <c r="E186" i="23"/>
  <c r="F186" i="23"/>
  <c r="G186" i="23"/>
  <c r="H186" i="23"/>
  <c r="I186" i="23"/>
  <c r="J186" i="23"/>
  <c r="K186" i="23"/>
  <c r="D187" i="23"/>
  <c r="E187" i="23"/>
  <c r="F187" i="23"/>
  <c r="G187" i="23"/>
  <c r="H187" i="23"/>
  <c r="I187" i="23"/>
  <c r="J187" i="23"/>
  <c r="K187" i="23"/>
  <c r="D188" i="23"/>
  <c r="E188" i="23"/>
  <c r="F188" i="23"/>
  <c r="G188" i="23"/>
  <c r="H188" i="23"/>
  <c r="I188" i="23"/>
  <c r="J188" i="23"/>
  <c r="K188" i="23"/>
  <c r="D189" i="23"/>
  <c r="E189" i="23"/>
  <c r="F189" i="23"/>
  <c r="G189" i="23"/>
  <c r="H189" i="23"/>
  <c r="I189" i="23"/>
  <c r="J189" i="23"/>
  <c r="K189" i="23"/>
  <c r="D190" i="23"/>
  <c r="E190" i="23"/>
  <c r="F190" i="23"/>
  <c r="G190" i="23"/>
  <c r="H190" i="23"/>
  <c r="I190" i="23"/>
  <c r="J190" i="23"/>
  <c r="K190" i="23"/>
  <c r="D191" i="23"/>
  <c r="E191" i="23"/>
  <c r="F191" i="23"/>
  <c r="G191" i="23"/>
  <c r="H191" i="23"/>
  <c r="I191" i="23"/>
  <c r="J191" i="23"/>
  <c r="K191" i="23"/>
  <c r="D192" i="23"/>
  <c r="E192" i="23"/>
  <c r="F192" i="23"/>
  <c r="G192" i="23"/>
  <c r="H192" i="23"/>
  <c r="I192" i="23"/>
  <c r="J192" i="23"/>
  <c r="K192" i="23"/>
  <c r="D193" i="23"/>
  <c r="E193" i="23"/>
  <c r="F193" i="23"/>
  <c r="G193" i="23"/>
  <c r="H193" i="23"/>
  <c r="I193" i="23"/>
  <c r="J193" i="23"/>
  <c r="K193" i="23"/>
  <c r="D194" i="23"/>
  <c r="E194" i="23"/>
  <c r="F194" i="23"/>
  <c r="G194" i="23"/>
  <c r="H194" i="23"/>
  <c r="I194" i="23"/>
  <c r="J194" i="23"/>
  <c r="K194" i="23"/>
  <c r="D195" i="23"/>
  <c r="E195" i="23"/>
  <c r="F195" i="23"/>
  <c r="G195" i="23"/>
  <c r="H195" i="23"/>
  <c r="I195" i="23"/>
  <c r="J195" i="23"/>
  <c r="K195" i="23"/>
  <c r="D196" i="23"/>
  <c r="E196" i="23"/>
  <c r="F196" i="23"/>
  <c r="G196" i="23"/>
  <c r="H196" i="23"/>
  <c r="I196" i="23"/>
  <c r="J196" i="23"/>
  <c r="K196" i="23"/>
  <c r="D197" i="23"/>
  <c r="E197" i="23"/>
  <c r="F197" i="23"/>
  <c r="G197" i="23"/>
  <c r="H197" i="23"/>
  <c r="I197" i="23"/>
  <c r="J197" i="23"/>
  <c r="K197" i="23"/>
  <c r="D198" i="23"/>
  <c r="E198" i="23"/>
  <c r="F198" i="23"/>
  <c r="G198" i="23"/>
  <c r="H198" i="23"/>
  <c r="I198" i="23"/>
  <c r="J198" i="23"/>
  <c r="K198" i="23"/>
  <c r="D199" i="23"/>
  <c r="E199" i="23"/>
  <c r="F199" i="23"/>
  <c r="G199" i="23"/>
  <c r="H199" i="23"/>
  <c r="I199" i="23"/>
  <c r="J199" i="23"/>
  <c r="K199" i="23"/>
  <c r="D200" i="23"/>
  <c r="E200" i="23"/>
  <c r="F200" i="23"/>
  <c r="G200" i="23"/>
  <c r="H200" i="23"/>
  <c r="I200" i="23"/>
  <c r="J200" i="23"/>
  <c r="K200" i="23"/>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87" i="22"/>
  <c r="C88" i="22"/>
  <c r="C89" i="22"/>
  <c r="C90" i="22"/>
  <c r="C91" i="22"/>
  <c r="C92" i="22"/>
  <c r="C93" i="22"/>
  <c r="C94" i="22"/>
  <c r="C95" i="22"/>
  <c r="C96" i="22"/>
  <c r="C97" i="22"/>
  <c r="C98" i="22"/>
  <c r="C99" i="22"/>
  <c r="C100" i="22"/>
  <c r="C101" i="22"/>
  <c r="C102" i="22"/>
  <c r="C103" i="22"/>
  <c r="C104" i="22"/>
  <c r="C105" i="22"/>
  <c r="C106" i="22"/>
  <c r="C107" i="22"/>
  <c r="C108" i="22"/>
  <c r="C109" i="22"/>
  <c r="C110" i="22"/>
  <c r="C111" i="22"/>
  <c r="C112" i="22"/>
  <c r="C113" i="22"/>
  <c r="C114" i="22"/>
  <c r="C115" i="22"/>
  <c r="C116" i="22"/>
  <c r="C117" i="22"/>
  <c r="C118" i="22"/>
  <c r="C119" i="22"/>
  <c r="C120" i="22"/>
  <c r="C121" i="22"/>
  <c r="C122" i="22"/>
  <c r="C123" i="22"/>
  <c r="C124" i="22"/>
  <c r="C125" i="22"/>
  <c r="C126" i="22"/>
  <c r="C127" i="22"/>
  <c r="C128" i="22"/>
  <c r="C129" i="22"/>
  <c r="C130" i="22"/>
  <c r="C131" i="22"/>
  <c r="C132" i="22"/>
  <c r="C133" i="22"/>
  <c r="C134" i="22"/>
  <c r="C135" i="22"/>
  <c r="C136" i="22"/>
  <c r="C137" i="22"/>
  <c r="C138" i="22"/>
  <c r="C139" i="22"/>
  <c r="C140" i="22"/>
  <c r="C141" i="22"/>
  <c r="C142" i="22"/>
  <c r="C143" i="22"/>
  <c r="C144" i="22"/>
  <c r="C145" i="22"/>
  <c r="C146" i="22"/>
  <c r="C147" i="22"/>
  <c r="C148" i="22"/>
  <c r="C149" i="22"/>
  <c r="C150" i="22"/>
  <c r="C151" i="22"/>
  <c r="C152" i="22"/>
  <c r="C153" i="22"/>
  <c r="C154" i="22"/>
  <c r="C155" i="22"/>
  <c r="C156" i="22"/>
  <c r="C157" i="22"/>
  <c r="C158" i="22"/>
  <c r="C159" i="22"/>
  <c r="C160" i="22"/>
  <c r="C161" i="22"/>
  <c r="C162" i="22"/>
  <c r="C163" i="22"/>
  <c r="C164" i="22"/>
  <c r="C165" i="22"/>
  <c r="C166" i="22"/>
  <c r="C167" i="22"/>
  <c r="C168" i="22"/>
  <c r="C169" i="22"/>
  <c r="C170" i="22"/>
  <c r="C171" i="22"/>
  <c r="C172" i="22"/>
  <c r="C173" i="22"/>
  <c r="C174" i="22"/>
  <c r="C175" i="22"/>
  <c r="C176" i="22"/>
  <c r="C177" i="22"/>
  <c r="C178" i="22"/>
  <c r="C179" i="22"/>
  <c r="C180" i="22"/>
  <c r="C181" i="22"/>
  <c r="C182" i="22"/>
  <c r="C183" i="22"/>
  <c r="C184" i="22"/>
  <c r="C185" i="22"/>
  <c r="C186" i="22"/>
  <c r="C187" i="22"/>
  <c r="C188" i="22"/>
  <c r="C189" i="22"/>
  <c r="C190" i="22"/>
  <c r="C191" i="22"/>
  <c r="C192" i="22"/>
  <c r="C193" i="22"/>
  <c r="C194" i="22"/>
  <c r="C195" i="22"/>
  <c r="C196" i="22"/>
  <c r="C197" i="22"/>
  <c r="C198" i="22"/>
  <c r="C199" i="22"/>
  <c r="C200" i="22"/>
  <c r="B119" i="24"/>
  <c r="B120" i="24"/>
  <c r="B121" i="24"/>
  <c r="B122" i="24"/>
  <c r="B123" i="24"/>
  <c r="B124" i="24"/>
  <c r="B125" i="24"/>
  <c r="B126" i="24"/>
  <c r="B127" i="24"/>
  <c r="B128" i="24"/>
  <c r="B129" i="24"/>
  <c r="B130" i="24"/>
  <c r="B131" i="24"/>
  <c r="B132" i="24"/>
  <c r="B133" i="24"/>
  <c r="B134" i="24"/>
  <c r="B135" i="24"/>
  <c r="B136" i="24"/>
  <c r="B137" i="24"/>
  <c r="B138" i="24"/>
  <c r="B139" i="24"/>
  <c r="B140" i="24"/>
  <c r="B141" i="24"/>
  <c r="B142" i="24"/>
  <c r="B143" i="24"/>
  <c r="B144" i="24"/>
  <c r="B145" i="24"/>
  <c r="B146" i="24"/>
  <c r="B147" i="24"/>
  <c r="B148" i="24"/>
  <c r="B149" i="24"/>
  <c r="B150" i="24"/>
  <c r="B151" i="24"/>
  <c r="B152" i="24"/>
  <c r="B153" i="24"/>
  <c r="B154" i="24"/>
  <c r="B155" i="24"/>
  <c r="B156" i="24"/>
  <c r="B157" i="24"/>
  <c r="B158" i="24"/>
  <c r="B159" i="24"/>
  <c r="B160" i="24"/>
  <c r="B161" i="24"/>
  <c r="B162" i="24"/>
  <c r="B163" i="24"/>
  <c r="B164" i="24"/>
  <c r="B165" i="24"/>
  <c r="B166" i="24"/>
  <c r="B167" i="24"/>
  <c r="B168" i="24"/>
  <c r="B169" i="24"/>
  <c r="B170" i="24"/>
  <c r="B171" i="24"/>
  <c r="B172" i="24"/>
  <c r="B173" i="24"/>
  <c r="B174" i="24"/>
  <c r="B175" i="24"/>
  <c r="B176" i="24"/>
  <c r="B177" i="24"/>
  <c r="B178" i="24"/>
  <c r="B179" i="24"/>
  <c r="B180" i="24"/>
  <c r="B181" i="24"/>
  <c r="B182" i="24"/>
  <c r="B183" i="24"/>
  <c r="B184" i="24"/>
  <c r="B185" i="24"/>
  <c r="B186" i="24"/>
  <c r="B187" i="24"/>
  <c r="B188" i="24"/>
  <c r="B189" i="24"/>
  <c r="B190" i="24"/>
  <c r="B191" i="24"/>
  <c r="B192" i="24"/>
  <c r="B193" i="24"/>
  <c r="B194" i="24"/>
  <c r="B195" i="24"/>
  <c r="B196" i="24"/>
  <c r="B197" i="24"/>
  <c r="B198" i="24"/>
  <c r="B199" i="24"/>
  <c r="B200" i="24"/>
  <c r="B201" i="24"/>
  <c r="B25" i="35"/>
  <c r="P25" i="35"/>
  <c r="B26" i="35"/>
  <c r="P26" i="35"/>
  <c r="B27" i="35"/>
  <c r="P27" i="35"/>
  <c r="B28" i="35"/>
  <c r="P28" i="35"/>
  <c r="B29" i="35"/>
  <c r="P29" i="35"/>
  <c r="B30" i="35"/>
  <c r="P30" i="35"/>
  <c r="B31" i="35"/>
  <c r="P31" i="35"/>
  <c r="B32" i="35"/>
  <c r="P32" i="35"/>
  <c r="B33" i="35"/>
  <c r="P33" i="35"/>
  <c r="B34" i="35"/>
  <c r="P34" i="35"/>
  <c r="B35" i="35"/>
  <c r="P35" i="35"/>
  <c r="B36" i="35"/>
  <c r="P36" i="35"/>
  <c r="B37" i="35"/>
  <c r="P37" i="35"/>
  <c r="B38" i="35"/>
  <c r="P38" i="35"/>
  <c r="B39" i="35"/>
  <c r="P39" i="35"/>
  <c r="B40" i="35"/>
  <c r="P40" i="35"/>
  <c r="B41" i="35"/>
  <c r="P41" i="35"/>
  <c r="B42" i="35"/>
  <c r="P42" i="35"/>
  <c r="B43" i="35"/>
  <c r="P43" i="35"/>
  <c r="B44" i="35"/>
  <c r="P44" i="35"/>
  <c r="B45" i="35"/>
  <c r="P45" i="35"/>
  <c r="B46" i="35"/>
  <c r="P46" i="35"/>
  <c r="B47" i="35"/>
  <c r="P47" i="35"/>
  <c r="B48" i="35"/>
  <c r="P48" i="35"/>
  <c r="B49" i="35"/>
  <c r="P49" i="35"/>
  <c r="B50" i="35"/>
  <c r="P50" i="35"/>
  <c r="B51" i="35"/>
  <c r="P51" i="35"/>
  <c r="B52" i="35"/>
  <c r="P52" i="35"/>
  <c r="B53" i="35"/>
  <c r="P53" i="35"/>
  <c r="B54" i="35"/>
  <c r="P54" i="35"/>
  <c r="B55" i="35"/>
  <c r="P55" i="35"/>
  <c r="B56" i="35"/>
  <c r="P56" i="35"/>
  <c r="B57" i="35"/>
  <c r="P57" i="35"/>
  <c r="B58" i="35"/>
  <c r="P58" i="35"/>
  <c r="B59" i="35"/>
  <c r="P59" i="35"/>
  <c r="B60" i="35"/>
  <c r="P60" i="35"/>
  <c r="B61" i="35"/>
  <c r="P61" i="35"/>
  <c r="B62" i="35"/>
  <c r="P62" i="35"/>
  <c r="B63" i="35"/>
  <c r="P63" i="35"/>
  <c r="B64" i="35"/>
  <c r="P64" i="35"/>
  <c r="B65" i="35"/>
  <c r="P65" i="35"/>
  <c r="B66" i="35"/>
  <c r="P66" i="35"/>
  <c r="B67" i="35"/>
  <c r="P67" i="35"/>
  <c r="B68" i="35"/>
  <c r="P68" i="35"/>
  <c r="B69" i="35"/>
  <c r="P69" i="35"/>
  <c r="B70" i="35"/>
  <c r="P70" i="35"/>
  <c r="B71" i="35"/>
  <c r="P71" i="35"/>
  <c r="B72" i="35"/>
  <c r="P72" i="35"/>
  <c r="B73" i="35"/>
  <c r="P73" i="35"/>
  <c r="B74" i="35"/>
  <c r="P74" i="35"/>
  <c r="B75" i="35"/>
  <c r="P75" i="35"/>
  <c r="B76" i="35"/>
  <c r="P76" i="35"/>
  <c r="B77" i="35"/>
  <c r="P77" i="35"/>
  <c r="B78" i="35"/>
  <c r="P78" i="35"/>
  <c r="B79" i="35"/>
  <c r="P79" i="35"/>
  <c r="B80" i="35"/>
  <c r="P80" i="35"/>
  <c r="B81" i="35"/>
  <c r="P81" i="35"/>
  <c r="B82" i="35"/>
  <c r="P82" i="35"/>
  <c r="B83" i="35"/>
  <c r="P83" i="35"/>
  <c r="B84" i="35"/>
  <c r="P84" i="35"/>
  <c r="B85" i="35"/>
  <c r="P85" i="35"/>
  <c r="B86" i="35"/>
  <c r="P86" i="35"/>
  <c r="B87" i="35"/>
  <c r="P87" i="35"/>
  <c r="B88" i="35"/>
  <c r="P88" i="35"/>
  <c r="B89" i="35"/>
  <c r="P89" i="35"/>
  <c r="B90" i="35"/>
  <c r="P90" i="35"/>
  <c r="B91" i="35"/>
  <c r="P91" i="35"/>
  <c r="B92" i="35"/>
  <c r="P92" i="35"/>
  <c r="B93" i="35"/>
  <c r="P93" i="35"/>
  <c r="B94" i="35"/>
  <c r="P94" i="35"/>
  <c r="B95" i="35"/>
  <c r="P95" i="35"/>
  <c r="B96" i="35"/>
  <c r="P96" i="35"/>
  <c r="B97" i="35"/>
  <c r="P97" i="35"/>
  <c r="B98" i="35"/>
  <c r="P98" i="35"/>
  <c r="B99" i="35"/>
  <c r="P99" i="35"/>
  <c r="B100" i="35"/>
  <c r="P100" i="35"/>
  <c r="B101" i="35"/>
  <c r="P101" i="35"/>
  <c r="B102" i="35"/>
  <c r="P102" i="35"/>
  <c r="B103" i="35"/>
  <c r="P103" i="35"/>
  <c r="B104" i="35"/>
  <c r="P104" i="35"/>
  <c r="B105" i="35"/>
  <c r="P105" i="35"/>
  <c r="B106" i="35"/>
  <c r="P106" i="35"/>
  <c r="B107" i="35"/>
  <c r="P107" i="35"/>
  <c r="B108" i="35"/>
  <c r="P108" i="35"/>
  <c r="B109" i="35"/>
  <c r="P109" i="35"/>
  <c r="B110" i="35"/>
  <c r="P110" i="35"/>
  <c r="B111" i="35"/>
  <c r="P111" i="35"/>
  <c r="B112" i="35"/>
  <c r="P112" i="35"/>
  <c r="B113" i="35"/>
  <c r="P113" i="35"/>
  <c r="B114" i="35"/>
  <c r="P114" i="35"/>
  <c r="B115" i="35"/>
  <c r="P115" i="35"/>
  <c r="B116" i="35"/>
  <c r="P116" i="35"/>
  <c r="B117" i="35"/>
  <c r="P117" i="35"/>
  <c r="B118" i="35"/>
  <c r="P118" i="35"/>
  <c r="B119" i="35"/>
  <c r="P119" i="35"/>
  <c r="B120" i="35"/>
  <c r="P120" i="35"/>
  <c r="B121" i="35"/>
  <c r="P121" i="35"/>
  <c r="B122" i="35"/>
  <c r="P122" i="35"/>
  <c r="B123" i="35"/>
  <c r="P123" i="35"/>
  <c r="B124" i="35"/>
  <c r="P124" i="35"/>
  <c r="B125" i="35"/>
  <c r="P125" i="35"/>
  <c r="B126" i="35"/>
  <c r="P126" i="35"/>
  <c r="B127" i="35"/>
  <c r="P127" i="35"/>
  <c r="B128" i="35"/>
  <c r="P128" i="35"/>
  <c r="B129" i="35"/>
  <c r="P129" i="35"/>
  <c r="B130" i="35"/>
  <c r="P130" i="35"/>
  <c r="B131" i="35"/>
  <c r="P131" i="35"/>
  <c r="B132" i="35"/>
  <c r="P132" i="35"/>
  <c r="B133" i="35"/>
  <c r="P133" i="35"/>
  <c r="B134" i="35"/>
  <c r="P134" i="35"/>
  <c r="B135" i="35"/>
  <c r="P135" i="35"/>
  <c r="B136" i="35"/>
  <c r="P136" i="35"/>
  <c r="B137" i="35"/>
  <c r="P137" i="35"/>
  <c r="B138" i="35"/>
  <c r="P138" i="35"/>
  <c r="B139" i="35"/>
  <c r="P139" i="35"/>
  <c r="B140" i="35"/>
  <c r="P140" i="35"/>
  <c r="B141" i="35"/>
  <c r="P141" i="35"/>
  <c r="B142" i="35"/>
  <c r="P142" i="35"/>
  <c r="B143" i="35"/>
  <c r="P143" i="35"/>
  <c r="B144" i="35"/>
  <c r="P144" i="35"/>
  <c r="B145" i="35"/>
  <c r="P145" i="35"/>
  <c r="B146" i="35"/>
  <c r="P146" i="35"/>
  <c r="B147" i="35"/>
  <c r="P147" i="35"/>
  <c r="B148" i="35"/>
  <c r="P148" i="35"/>
  <c r="B149" i="35"/>
  <c r="P149" i="35"/>
  <c r="B150" i="35"/>
  <c r="P150" i="35"/>
  <c r="B151" i="35"/>
  <c r="P151" i="35"/>
  <c r="B152" i="35"/>
  <c r="P152" i="35"/>
  <c r="B153" i="35"/>
  <c r="P153" i="35"/>
  <c r="B154" i="35"/>
  <c r="P154" i="35"/>
  <c r="B155" i="35"/>
  <c r="P155" i="35"/>
  <c r="B156" i="35"/>
  <c r="P156" i="35"/>
  <c r="B157" i="35"/>
  <c r="P157" i="35"/>
  <c r="B158" i="35"/>
  <c r="P158" i="35"/>
  <c r="B159" i="35"/>
  <c r="P159" i="35"/>
  <c r="B160" i="35"/>
  <c r="P160" i="35"/>
  <c r="B161" i="35"/>
  <c r="P161" i="35"/>
  <c r="B162" i="35"/>
  <c r="P162" i="35"/>
  <c r="B163" i="35"/>
  <c r="P163" i="35"/>
  <c r="B164" i="35"/>
  <c r="P164" i="35"/>
  <c r="B165" i="35"/>
  <c r="P165" i="35"/>
  <c r="B166" i="35"/>
  <c r="P166" i="35"/>
  <c r="B167" i="35"/>
  <c r="P167" i="35"/>
  <c r="B168" i="35"/>
  <c r="P168" i="35"/>
  <c r="B169" i="35"/>
  <c r="P169" i="35"/>
  <c r="B170" i="35"/>
  <c r="P170" i="35"/>
  <c r="B171" i="35"/>
  <c r="P171" i="35"/>
  <c r="B172" i="35"/>
  <c r="P172" i="35"/>
  <c r="B173" i="35"/>
  <c r="P173" i="35"/>
  <c r="B174" i="35"/>
  <c r="P174" i="35"/>
  <c r="B175" i="35"/>
  <c r="P175" i="35"/>
  <c r="B176" i="35"/>
  <c r="P176" i="35"/>
  <c r="B177" i="35"/>
  <c r="P177" i="35"/>
  <c r="B178" i="35"/>
  <c r="P178" i="35"/>
  <c r="B179" i="35"/>
  <c r="P179" i="35"/>
  <c r="B180" i="35"/>
  <c r="P180" i="35"/>
  <c r="B181" i="35"/>
  <c r="P181" i="35"/>
  <c r="B182" i="35"/>
  <c r="P182" i="35"/>
  <c r="B183" i="35"/>
  <c r="P183" i="35"/>
  <c r="B184" i="35"/>
  <c r="P184" i="35"/>
  <c r="B185" i="35"/>
  <c r="P185" i="35"/>
  <c r="B186" i="35"/>
  <c r="P186" i="35"/>
  <c r="B187" i="35"/>
  <c r="P187" i="35"/>
  <c r="B188" i="35"/>
  <c r="P188" i="35"/>
  <c r="B189" i="35"/>
  <c r="P189" i="35"/>
  <c r="B190" i="35"/>
  <c r="P190" i="35"/>
  <c r="B191" i="35"/>
  <c r="P191" i="35"/>
  <c r="B192" i="35"/>
  <c r="P192" i="35"/>
  <c r="B193" i="35"/>
  <c r="P193" i="35"/>
  <c r="B194" i="35"/>
  <c r="P194" i="35"/>
  <c r="B195" i="35"/>
  <c r="P195" i="35"/>
  <c r="B196" i="35"/>
  <c r="P196" i="35"/>
  <c r="B197" i="35"/>
  <c r="P197" i="35"/>
  <c r="B198" i="35"/>
  <c r="P198" i="35"/>
  <c r="B199" i="35"/>
  <c r="P199" i="35"/>
  <c r="B200" i="35"/>
  <c r="P200" i="35"/>
  <c r="B201" i="35"/>
  <c r="P201" i="35"/>
  <c r="B201" i="40"/>
  <c r="P201" i="40"/>
  <c r="B27" i="40"/>
  <c r="P27" i="40"/>
  <c r="B28" i="40"/>
  <c r="P28" i="40"/>
  <c r="B29" i="40"/>
  <c r="P29" i="40"/>
  <c r="B30" i="40"/>
  <c r="P30" i="40"/>
  <c r="B31" i="40"/>
  <c r="P31" i="40"/>
  <c r="B32" i="40"/>
  <c r="P32" i="40"/>
  <c r="B33" i="40"/>
  <c r="P33" i="40"/>
  <c r="B34" i="40"/>
  <c r="P34" i="40"/>
  <c r="B35" i="40"/>
  <c r="P35" i="40"/>
  <c r="B36" i="40"/>
  <c r="P36" i="40"/>
  <c r="B37" i="40"/>
  <c r="B38" i="40"/>
  <c r="P38" i="40"/>
  <c r="B39" i="40"/>
  <c r="P39" i="40"/>
  <c r="B40" i="40"/>
  <c r="P40" i="40"/>
  <c r="B41" i="40"/>
  <c r="P41" i="40"/>
  <c r="B42" i="40"/>
  <c r="P42" i="40"/>
  <c r="B43" i="40"/>
  <c r="P43" i="40"/>
  <c r="B44" i="40"/>
  <c r="P44" i="40"/>
  <c r="B45" i="40"/>
  <c r="P45" i="40"/>
  <c r="B46" i="40"/>
  <c r="P46" i="40"/>
  <c r="B47" i="40"/>
  <c r="P47" i="40"/>
  <c r="B48" i="40"/>
  <c r="P48" i="40"/>
  <c r="B49" i="40"/>
  <c r="P49" i="40"/>
  <c r="B50" i="40"/>
  <c r="P50" i="40"/>
  <c r="B51" i="40"/>
  <c r="P51" i="40"/>
  <c r="B52" i="40"/>
  <c r="P52" i="40"/>
  <c r="B53" i="40"/>
  <c r="P53" i="40"/>
  <c r="B54" i="40"/>
  <c r="P54" i="40"/>
  <c r="B55" i="40"/>
  <c r="P55" i="40"/>
  <c r="B56" i="40"/>
  <c r="P56" i="40"/>
  <c r="B57" i="40"/>
  <c r="P57" i="40"/>
  <c r="B58" i="40"/>
  <c r="P58" i="40"/>
  <c r="B59" i="40"/>
  <c r="P59" i="40"/>
  <c r="B60" i="40"/>
  <c r="P60" i="40"/>
  <c r="B61" i="40"/>
  <c r="P61" i="40"/>
  <c r="B62" i="40"/>
  <c r="P62" i="40"/>
  <c r="B63" i="40"/>
  <c r="P63" i="40"/>
  <c r="B64" i="40"/>
  <c r="P64" i="40"/>
  <c r="B65" i="40"/>
  <c r="P65" i="40"/>
  <c r="B66" i="40"/>
  <c r="P66" i="40"/>
  <c r="B67" i="40"/>
  <c r="P67" i="40"/>
  <c r="B68" i="40"/>
  <c r="P68" i="40"/>
  <c r="B69" i="40"/>
  <c r="P69" i="40"/>
  <c r="B70" i="40"/>
  <c r="P70" i="40"/>
  <c r="B71" i="40"/>
  <c r="P71" i="40"/>
  <c r="B72" i="40"/>
  <c r="P72" i="40"/>
  <c r="B73" i="40"/>
  <c r="P73" i="40"/>
  <c r="B74" i="40"/>
  <c r="P74" i="40"/>
  <c r="B75" i="40"/>
  <c r="P75" i="40"/>
  <c r="B76" i="40"/>
  <c r="P76" i="40"/>
  <c r="B77" i="40"/>
  <c r="P77" i="40"/>
  <c r="B78" i="40"/>
  <c r="P78" i="40"/>
  <c r="B79" i="40"/>
  <c r="P79" i="40"/>
  <c r="B80" i="40"/>
  <c r="P80" i="40"/>
  <c r="B81" i="40"/>
  <c r="P81" i="40"/>
  <c r="B82" i="40"/>
  <c r="P82" i="40"/>
  <c r="B83" i="40"/>
  <c r="P83" i="40"/>
  <c r="B84" i="40"/>
  <c r="P84" i="40"/>
  <c r="B85" i="40"/>
  <c r="P85" i="40"/>
  <c r="B86" i="40"/>
  <c r="P86" i="40"/>
  <c r="B87" i="40"/>
  <c r="P87" i="40"/>
  <c r="B88" i="40"/>
  <c r="P88" i="40"/>
  <c r="B89" i="40"/>
  <c r="P89" i="40"/>
  <c r="B90" i="40"/>
  <c r="P90" i="40"/>
  <c r="B91" i="40"/>
  <c r="P91" i="40"/>
  <c r="B92" i="40"/>
  <c r="P92" i="40"/>
  <c r="B93" i="40"/>
  <c r="P93" i="40"/>
  <c r="B94" i="40"/>
  <c r="P94" i="40"/>
  <c r="B95" i="40"/>
  <c r="P95" i="40"/>
  <c r="B96" i="40"/>
  <c r="P96" i="40"/>
  <c r="B97" i="40"/>
  <c r="P97" i="40"/>
  <c r="B98" i="40"/>
  <c r="P98" i="40"/>
  <c r="B99" i="40"/>
  <c r="P99" i="40"/>
  <c r="B100" i="40"/>
  <c r="P100" i="40"/>
  <c r="B101" i="40"/>
  <c r="P101" i="40"/>
  <c r="B102" i="40"/>
  <c r="P102" i="40"/>
  <c r="B103" i="40"/>
  <c r="P103" i="40"/>
  <c r="B104" i="40"/>
  <c r="P104" i="40"/>
  <c r="B105" i="40"/>
  <c r="P105" i="40"/>
  <c r="B106" i="40"/>
  <c r="P106" i="40"/>
  <c r="B107" i="40"/>
  <c r="P107" i="40"/>
  <c r="B108" i="40"/>
  <c r="P108" i="40"/>
  <c r="B109" i="40"/>
  <c r="P109" i="40"/>
  <c r="B110" i="40"/>
  <c r="P110" i="40"/>
  <c r="B111" i="40"/>
  <c r="P111" i="40"/>
  <c r="B112" i="40"/>
  <c r="P112" i="40"/>
  <c r="B113" i="40"/>
  <c r="P113" i="40"/>
  <c r="B114" i="40"/>
  <c r="P114" i="40"/>
  <c r="B115" i="40"/>
  <c r="P115" i="40"/>
  <c r="B116" i="40"/>
  <c r="P116" i="40"/>
  <c r="B117" i="40"/>
  <c r="P117" i="40"/>
  <c r="B118" i="40"/>
  <c r="P118" i="40"/>
  <c r="B119" i="40"/>
  <c r="P119" i="40"/>
  <c r="B120" i="40"/>
  <c r="P120" i="40"/>
  <c r="B121" i="40"/>
  <c r="P121" i="40"/>
  <c r="B122" i="40"/>
  <c r="P122" i="40"/>
  <c r="B123" i="40"/>
  <c r="P123" i="40"/>
  <c r="B124" i="40"/>
  <c r="P124" i="40"/>
  <c r="B125" i="40"/>
  <c r="P125" i="40"/>
  <c r="B126" i="40"/>
  <c r="P126" i="40"/>
  <c r="B127" i="40"/>
  <c r="P127" i="40"/>
  <c r="B128" i="40"/>
  <c r="P128" i="40"/>
  <c r="B129" i="40"/>
  <c r="P129" i="40"/>
  <c r="B130" i="40"/>
  <c r="P130" i="40"/>
  <c r="B131" i="40"/>
  <c r="P131" i="40"/>
  <c r="B132" i="40"/>
  <c r="P132" i="40"/>
  <c r="B133" i="40"/>
  <c r="P133" i="40"/>
  <c r="B134" i="40"/>
  <c r="P134" i="40"/>
  <c r="B135" i="40"/>
  <c r="P135" i="40"/>
  <c r="B136" i="40"/>
  <c r="P136" i="40"/>
  <c r="B137" i="40"/>
  <c r="P137" i="40"/>
  <c r="B138" i="40"/>
  <c r="P138" i="40"/>
  <c r="B139" i="40"/>
  <c r="P139" i="40"/>
  <c r="B140" i="40"/>
  <c r="P140" i="40"/>
  <c r="B141" i="40"/>
  <c r="P141" i="40"/>
  <c r="B142" i="40"/>
  <c r="P142" i="40"/>
  <c r="B143" i="40"/>
  <c r="P143" i="40"/>
  <c r="B144" i="40"/>
  <c r="P144" i="40"/>
  <c r="B145" i="40"/>
  <c r="P145" i="40"/>
  <c r="B146" i="40"/>
  <c r="P146" i="40"/>
  <c r="B147" i="40"/>
  <c r="P147" i="40"/>
  <c r="B148" i="40"/>
  <c r="P148" i="40"/>
  <c r="B149" i="40"/>
  <c r="P149" i="40"/>
  <c r="B150" i="40"/>
  <c r="P150" i="40"/>
  <c r="B151" i="40"/>
  <c r="P151" i="40"/>
  <c r="B152" i="40"/>
  <c r="P152" i="40"/>
  <c r="B153" i="40"/>
  <c r="P153" i="40"/>
  <c r="B154" i="40"/>
  <c r="P154" i="40"/>
  <c r="B155" i="40"/>
  <c r="P155" i="40"/>
  <c r="B156" i="40"/>
  <c r="P156" i="40"/>
  <c r="B157" i="40"/>
  <c r="P157" i="40"/>
  <c r="B158" i="40"/>
  <c r="P158" i="40"/>
  <c r="B159" i="40"/>
  <c r="P159" i="40"/>
  <c r="B160" i="40"/>
  <c r="P160" i="40"/>
  <c r="B161" i="40"/>
  <c r="P161" i="40"/>
  <c r="B162" i="40"/>
  <c r="P162" i="40"/>
  <c r="B163" i="40"/>
  <c r="P163" i="40"/>
  <c r="B164" i="40"/>
  <c r="P164" i="40"/>
  <c r="B165" i="40"/>
  <c r="P165" i="40"/>
  <c r="B166" i="40"/>
  <c r="P166" i="40"/>
  <c r="B167" i="40"/>
  <c r="P167" i="40"/>
  <c r="B168" i="40"/>
  <c r="P168" i="40"/>
  <c r="B169" i="40"/>
  <c r="P169" i="40"/>
  <c r="B170" i="40"/>
  <c r="P170" i="40"/>
  <c r="B171" i="40"/>
  <c r="P171" i="40"/>
  <c r="B172" i="40"/>
  <c r="P172" i="40"/>
  <c r="B173" i="40"/>
  <c r="P173" i="40"/>
  <c r="B174" i="40"/>
  <c r="P174" i="40"/>
  <c r="B175" i="40"/>
  <c r="P175" i="40"/>
  <c r="B176" i="40"/>
  <c r="P176" i="40"/>
  <c r="B177" i="40"/>
  <c r="P177" i="40"/>
  <c r="B178" i="40"/>
  <c r="P178" i="40"/>
  <c r="B179" i="40"/>
  <c r="P179" i="40"/>
  <c r="B180" i="40"/>
  <c r="P180" i="40"/>
  <c r="B181" i="40"/>
  <c r="P181" i="40"/>
  <c r="B182" i="40"/>
  <c r="P182" i="40"/>
  <c r="B183" i="40"/>
  <c r="P183" i="40"/>
  <c r="B184" i="40"/>
  <c r="P184" i="40"/>
  <c r="B185" i="40"/>
  <c r="P185" i="40"/>
  <c r="B186" i="40"/>
  <c r="P186" i="40"/>
  <c r="B187" i="40"/>
  <c r="P187" i="40"/>
  <c r="B188" i="40"/>
  <c r="P188" i="40"/>
  <c r="B189" i="40"/>
  <c r="P189" i="40"/>
  <c r="B190" i="40"/>
  <c r="P190" i="40"/>
  <c r="B191" i="40"/>
  <c r="P191" i="40"/>
  <c r="B192" i="40"/>
  <c r="P192" i="40"/>
  <c r="B193" i="40"/>
  <c r="P193" i="40"/>
  <c r="B194" i="40"/>
  <c r="P194" i="40"/>
  <c r="B195" i="40"/>
  <c r="P195" i="40"/>
  <c r="B196" i="40"/>
  <c r="P196" i="40"/>
  <c r="B197" i="40"/>
  <c r="P197" i="40"/>
  <c r="B198" i="40"/>
  <c r="P198" i="40"/>
  <c r="B199" i="40"/>
  <c r="P199" i="40"/>
  <c r="B200" i="40"/>
  <c r="P200" i="40"/>
  <c r="B22" i="39"/>
  <c r="P22" i="39"/>
  <c r="B23" i="39"/>
  <c r="P23" i="39"/>
  <c r="B24" i="39"/>
  <c r="P24" i="39"/>
  <c r="B25" i="39"/>
  <c r="P25" i="39"/>
  <c r="B26" i="39"/>
  <c r="P26" i="39"/>
  <c r="B27" i="39"/>
  <c r="P27" i="39"/>
  <c r="B28" i="39"/>
  <c r="P28" i="39"/>
  <c r="B29" i="39"/>
  <c r="P29" i="39"/>
  <c r="B30" i="39"/>
  <c r="P30" i="39"/>
  <c r="B31" i="39"/>
  <c r="P31" i="39"/>
  <c r="B32" i="39"/>
  <c r="P32" i="39"/>
  <c r="B33" i="39"/>
  <c r="P33" i="39"/>
  <c r="B34" i="39"/>
  <c r="P34" i="39"/>
  <c r="B35" i="39"/>
  <c r="P35" i="39"/>
  <c r="B36" i="39"/>
  <c r="P36" i="39"/>
  <c r="B37" i="39"/>
  <c r="P37" i="39"/>
  <c r="B38" i="39"/>
  <c r="P38" i="39"/>
  <c r="B39" i="39"/>
  <c r="P39" i="39"/>
  <c r="B40" i="39"/>
  <c r="P40" i="39"/>
  <c r="B41" i="39"/>
  <c r="P41" i="39"/>
  <c r="B42" i="39"/>
  <c r="P42" i="39"/>
  <c r="B43" i="39"/>
  <c r="P43" i="39"/>
  <c r="B44" i="39"/>
  <c r="P44" i="39"/>
  <c r="B45" i="39"/>
  <c r="P45" i="39"/>
  <c r="B46" i="39"/>
  <c r="P46" i="39"/>
  <c r="B47" i="39"/>
  <c r="P47" i="39"/>
  <c r="B48" i="39"/>
  <c r="P48" i="39"/>
  <c r="B49" i="39"/>
  <c r="P49" i="39"/>
  <c r="B50" i="39"/>
  <c r="P50" i="39"/>
  <c r="B51" i="39"/>
  <c r="P51" i="39"/>
  <c r="B52" i="39"/>
  <c r="P52" i="39"/>
  <c r="B53" i="39"/>
  <c r="P53" i="39"/>
  <c r="B54" i="39"/>
  <c r="P54" i="39"/>
  <c r="B55" i="39"/>
  <c r="P55" i="39"/>
  <c r="B56" i="39"/>
  <c r="P56" i="39"/>
  <c r="B57" i="39"/>
  <c r="P57" i="39"/>
  <c r="B58" i="39"/>
  <c r="P58" i="39"/>
  <c r="B59" i="39"/>
  <c r="P59" i="39"/>
  <c r="B60" i="39"/>
  <c r="P60" i="39"/>
  <c r="B61" i="39"/>
  <c r="P61" i="39"/>
  <c r="B62" i="39"/>
  <c r="P62" i="39"/>
  <c r="B63" i="39"/>
  <c r="P63" i="39"/>
  <c r="B64" i="39"/>
  <c r="P64" i="39"/>
  <c r="B65" i="39"/>
  <c r="P65" i="39"/>
  <c r="B66" i="39"/>
  <c r="P66" i="39"/>
  <c r="B67" i="39"/>
  <c r="P67" i="39"/>
  <c r="B68" i="39"/>
  <c r="P68" i="39"/>
  <c r="B69" i="39"/>
  <c r="P69" i="39"/>
  <c r="B70" i="39"/>
  <c r="P70" i="39"/>
  <c r="B71" i="39"/>
  <c r="P71" i="39"/>
  <c r="B72" i="39"/>
  <c r="P72" i="39"/>
  <c r="B73" i="39"/>
  <c r="P73" i="39"/>
  <c r="B74" i="39"/>
  <c r="P74" i="39"/>
  <c r="B75" i="39"/>
  <c r="P75" i="39"/>
  <c r="B76" i="39"/>
  <c r="P76" i="39"/>
  <c r="B77" i="39"/>
  <c r="P77" i="39"/>
  <c r="B78" i="39"/>
  <c r="P78" i="39"/>
  <c r="B79" i="39"/>
  <c r="P79" i="39"/>
  <c r="B80" i="39"/>
  <c r="P80" i="39"/>
  <c r="B81" i="39"/>
  <c r="P81" i="39"/>
  <c r="B82" i="39"/>
  <c r="P82" i="39"/>
  <c r="B83" i="39"/>
  <c r="P83" i="39"/>
  <c r="B84" i="39"/>
  <c r="P84" i="39"/>
  <c r="B85" i="39"/>
  <c r="P85" i="39"/>
  <c r="B86" i="39"/>
  <c r="P86" i="39"/>
  <c r="B87" i="39"/>
  <c r="P87" i="39"/>
  <c r="B88" i="39"/>
  <c r="P88" i="39"/>
  <c r="B89" i="39"/>
  <c r="P89" i="39"/>
  <c r="B90" i="39"/>
  <c r="P90" i="39"/>
  <c r="B91" i="39"/>
  <c r="P91" i="39"/>
  <c r="B92" i="39"/>
  <c r="P92" i="39"/>
  <c r="B93" i="39"/>
  <c r="P93" i="39"/>
  <c r="B94" i="39"/>
  <c r="P94" i="39"/>
  <c r="B95" i="39"/>
  <c r="P95" i="39"/>
  <c r="B96" i="39"/>
  <c r="P96" i="39"/>
  <c r="B97" i="39"/>
  <c r="P97" i="39"/>
  <c r="B98" i="39"/>
  <c r="P98" i="39"/>
  <c r="B99" i="39"/>
  <c r="P99" i="39"/>
  <c r="B100" i="39"/>
  <c r="P100" i="39"/>
  <c r="B101" i="39"/>
  <c r="P101" i="39"/>
  <c r="B102" i="39"/>
  <c r="P102" i="39"/>
  <c r="B103" i="39"/>
  <c r="P103" i="39"/>
  <c r="B104" i="39"/>
  <c r="P104" i="39"/>
  <c r="B105" i="39"/>
  <c r="P105" i="39"/>
  <c r="B106" i="39"/>
  <c r="P106" i="39"/>
  <c r="B107" i="39"/>
  <c r="P107" i="39"/>
  <c r="B108" i="39"/>
  <c r="P108" i="39"/>
  <c r="B109" i="39"/>
  <c r="P109" i="39"/>
  <c r="B110" i="39"/>
  <c r="P110" i="39"/>
  <c r="B111" i="39"/>
  <c r="P111" i="39"/>
  <c r="B112" i="39"/>
  <c r="P112" i="39"/>
  <c r="B113" i="39"/>
  <c r="P113" i="39"/>
  <c r="B114" i="39"/>
  <c r="P114" i="39"/>
  <c r="B115" i="39"/>
  <c r="P115" i="39"/>
  <c r="B116" i="39"/>
  <c r="P116" i="39"/>
  <c r="B117" i="39"/>
  <c r="P117" i="39"/>
  <c r="B118" i="39"/>
  <c r="P118" i="39"/>
  <c r="B119" i="39"/>
  <c r="P119" i="39"/>
  <c r="B120" i="39"/>
  <c r="P120" i="39"/>
  <c r="B121" i="39"/>
  <c r="P121" i="39"/>
  <c r="B122" i="39"/>
  <c r="P122" i="39"/>
  <c r="B123" i="39"/>
  <c r="P123" i="39"/>
  <c r="B124" i="39"/>
  <c r="P124" i="39"/>
  <c r="B125" i="39"/>
  <c r="P125" i="39"/>
  <c r="B126" i="39"/>
  <c r="P126" i="39"/>
  <c r="B127" i="39"/>
  <c r="P127" i="39"/>
  <c r="B128" i="39"/>
  <c r="P128" i="39"/>
  <c r="B129" i="39"/>
  <c r="P129" i="39"/>
  <c r="B130" i="39"/>
  <c r="P130" i="39"/>
  <c r="B131" i="39"/>
  <c r="P131" i="39"/>
  <c r="B132" i="39"/>
  <c r="P132" i="39"/>
  <c r="B133" i="39"/>
  <c r="P133" i="39"/>
  <c r="B134" i="39"/>
  <c r="P134" i="39"/>
  <c r="B135" i="39"/>
  <c r="P135" i="39"/>
  <c r="B136" i="39"/>
  <c r="P136" i="39"/>
  <c r="B137" i="39"/>
  <c r="P137" i="39"/>
  <c r="B138" i="39"/>
  <c r="P138" i="39"/>
  <c r="B139" i="39"/>
  <c r="P139" i="39"/>
  <c r="B140" i="39"/>
  <c r="P140" i="39"/>
  <c r="B141" i="39"/>
  <c r="P141" i="39"/>
  <c r="B142" i="39"/>
  <c r="P142" i="39"/>
  <c r="B143" i="39"/>
  <c r="P143" i="39"/>
  <c r="B144" i="39"/>
  <c r="P144" i="39"/>
  <c r="B145" i="39"/>
  <c r="P145" i="39"/>
  <c r="B146" i="39"/>
  <c r="P146" i="39"/>
  <c r="B147" i="39"/>
  <c r="P147" i="39"/>
  <c r="B148" i="39"/>
  <c r="P148" i="39"/>
  <c r="B149" i="39"/>
  <c r="P149" i="39"/>
  <c r="B150" i="39"/>
  <c r="P150" i="39"/>
  <c r="B151" i="39"/>
  <c r="P151" i="39"/>
  <c r="B152" i="39"/>
  <c r="P152" i="39"/>
  <c r="B153" i="39"/>
  <c r="P153" i="39"/>
  <c r="B154" i="39"/>
  <c r="P154" i="39"/>
  <c r="B155" i="39"/>
  <c r="P155" i="39"/>
  <c r="B156" i="39"/>
  <c r="P156" i="39"/>
  <c r="B157" i="39"/>
  <c r="P157" i="39"/>
  <c r="B158" i="39"/>
  <c r="P158" i="39"/>
  <c r="B159" i="39"/>
  <c r="P159" i="39"/>
  <c r="B160" i="39"/>
  <c r="P160" i="39"/>
  <c r="B161" i="39"/>
  <c r="P161" i="39"/>
  <c r="B162" i="39"/>
  <c r="P162" i="39"/>
  <c r="B163" i="39"/>
  <c r="P163" i="39"/>
  <c r="B164" i="39"/>
  <c r="P164" i="39"/>
  <c r="B165" i="39"/>
  <c r="P165" i="39"/>
  <c r="B166" i="39"/>
  <c r="P166" i="39"/>
  <c r="B167" i="39"/>
  <c r="P167" i="39"/>
  <c r="B168" i="39"/>
  <c r="P168" i="39"/>
  <c r="B169" i="39"/>
  <c r="P169" i="39"/>
  <c r="B170" i="39"/>
  <c r="P170" i="39"/>
  <c r="B171" i="39"/>
  <c r="P171" i="39"/>
  <c r="B172" i="39"/>
  <c r="P172" i="39"/>
  <c r="B173" i="39"/>
  <c r="P173" i="39"/>
  <c r="B174" i="39"/>
  <c r="P174" i="39"/>
  <c r="B175" i="39"/>
  <c r="P175" i="39"/>
  <c r="B176" i="39"/>
  <c r="P176" i="39"/>
  <c r="B177" i="39"/>
  <c r="P177" i="39"/>
  <c r="B178" i="39"/>
  <c r="P178" i="39"/>
  <c r="B179" i="39"/>
  <c r="P179" i="39"/>
  <c r="B180" i="39"/>
  <c r="P180" i="39"/>
  <c r="B181" i="39"/>
  <c r="P181" i="39"/>
  <c r="B182" i="39"/>
  <c r="P182" i="39"/>
  <c r="B183" i="39"/>
  <c r="P183" i="39"/>
  <c r="B184" i="39"/>
  <c r="P184" i="39"/>
  <c r="B185" i="39"/>
  <c r="P185" i="39"/>
  <c r="B186" i="39"/>
  <c r="P186" i="39"/>
  <c r="B187" i="39"/>
  <c r="P187" i="39"/>
  <c r="B188" i="39"/>
  <c r="P188" i="39"/>
  <c r="B189" i="39"/>
  <c r="P189" i="39"/>
  <c r="B190" i="39"/>
  <c r="P190" i="39"/>
  <c r="B191" i="39"/>
  <c r="P191" i="39"/>
  <c r="B192" i="39"/>
  <c r="P192" i="39"/>
  <c r="B193" i="39"/>
  <c r="P193" i="39"/>
  <c r="B194" i="39"/>
  <c r="P194" i="39"/>
  <c r="B195" i="39"/>
  <c r="P195" i="39"/>
  <c r="B196" i="39"/>
  <c r="P196" i="39"/>
  <c r="B197" i="39"/>
  <c r="P197" i="39"/>
  <c r="B198" i="39"/>
  <c r="P198" i="39"/>
  <c r="B199" i="39"/>
  <c r="P199" i="39"/>
  <c r="B200" i="39"/>
  <c r="P200" i="39"/>
  <c r="B201" i="39"/>
  <c r="P201" i="39"/>
  <c r="B18" i="38"/>
  <c r="B19" i="38"/>
  <c r="B20" i="38"/>
  <c r="B21" i="38"/>
  <c r="B22" i="38"/>
  <c r="B23" i="38"/>
  <c r="B24" i="38"/>
  <c r="B25" i="38"/>
  <c r="B26" i="38"/>
  <c r="B27" i="38"/>
  <c r="B28" i="38"/>
  <c r="B29" i="38"/>
  <c r="B30" i="38"/>
  <c r="B31" i="38"/>
  <c r="B32" i="38"/>
  <c r="B33" i="38"/>
  <c r="B34" i="38"/>
  <c r="B35" i="38"/>
  <c r="B36" i="38"/>
  <c r="B37" i="38"/>
  <c r="B38" i="38"/>
  <c r="B39" i="38"/>
  <c r="B40" i="38"/>
  <c r="B41" i="38"/>
  <c r="B42" i="38"/>
  <c r="B43" i="38"/>
  <c r="B44" i="38"/>
  <c r="B45" i="38"/>
  <c r="B46" i="38"/>
  <c r="B47" i="38"/>
  <c r="B48" i="38"/>
  <c r="B49" i="38"/>
  <c r="B50" i="38"/>
  <c r="B51" i="38"/>
  <c r="B52" i="38"/>
  <c r="B53" i="38"/>
  <c r="B54" i="38"/>
  <c r="B55" i="38"/>
  <c r="B56" i="38"/>
  <c r="B57" i="38"/>
  <c r="B58" i="38"/>
  <c r="B59" i="38"/>
  <c r="B60" i="38"/>
  <c r="B61" i="38"/>
  <c r="B62" i="38"/>
  <c r="B63" i="38"/>
  <c r="B64" i="38"/>
  <c r="B65" i="38"/>
  <c r="B66" i="38"/>
  <c r="B67" i="38"/>
  <c r="B68" i="38"/>
  <c r="B69" i="38"/>
  <c r="B70" i="38"/>
  <c r="B71" i="38"/>
  <c r="B72" i="38"/>
  <c r="B73" i="38"/>
  <c r="B74" i="38"/>
  <c r="B75" i="38"/>
  <c r="B76" i="38"/>
  <c r="B77" i="38"/>
  <c r="B78" i="38"/>
  <c r="B79" i="38"/>
  <c r="B80" i="38"/>
  <c r="B81" i="38"/>
  <c r="B82" i="38"/>
  <c r="B83" i="38"/>
  <c r="B84" i="38"/>
  <c r="B85" i="38"/>
  <c r="B86" i="38"/>
  <c r="B87" i="38"/>
  <c r="B88" i="38"/>
  <c r="B89" i="38"/>
  <c r="B90" i="38"/>
  <c r="B91" i="38"/>
  <c r="B92" i="38"/>
  <c r="B93" i="38"/>
  <c r="B94" i="38"/>
  <c r="B95" i="38"/>
  <c r="B96" i="38"/>
  <c r="B97" i="38"/>
  <c r="B98" i="38"/>
  <c r="B99" i="38"/>
  <c r="B100" i="38"/>
  <c r="B101" i="38"/>
  <c r="B102" i="38"/>
  <c r="B103" i="38"/>
  <c r="B104" i="38"/>
  <c r="B105" i="38"/>
  <c r="B106" i="38"/>
  <c r="B107" i="38"/>
  <c r="B108" i="38"/>
  <c r="B109" i="38"/>
  <c r="B110" i="38"/>
  <c r="B111" i="38"/>
  <c r="B112" i="38"/>
  <c r="B113" i="38"/>
  <c r="B114" i="38"/>
  <c r="B115" i="38"/>
  <c r="B116" i="38"/>
  <c r="B117" i="38"/>
  <c r="B118" i="38"/>
  <c r="B119" i="38"/>
  <c r="B120" i="38"/>
  <c r="B121" i="38"/>
  <c r="B122" i="38"/>
  <c r="B123" i="38"/>
  <c r="B124" i="38"/>
  <c r="B125" i="38"/>
  <c r="B126" i="38"/>
  <c r="B127" i="38"/>
  <c r="B128" i="38"/>
  <c r="B129" i="38"/>
  <c r="B130" i="38"/>
  <c r="B131" i="38"/>
  <c r="B132" i="38"/>
  <c r="B133" i="38"/>
  <c r="B134" i="38"/>
  <c r="B135" i="38"/>
  <c r="B136" i="38"/>
  <c r="B137" i="38"/>
  <c r="B138" i="38"/>
  <c r="B139" i="38"/>
  <c r="B140" i="38"/>
  <c r="B141" i="38"/>
  <c r="B142" i="38"/>
  <c r="B143" i="38"/>
  <c r="B144" i="38"/>
  <c r="B145" i="38"/>
  <c r="B146" i="38"/>
  <c r="B147" i="38"/>
  <c r="B148" i="38"/>
  <c r="B149" i="38"/>
  <c r="B150" i="38"/>
  <c r="B151" i="38"/>
  <c r="B152" i="38"/>
  <c r="B153" i="38"/>
  <c r="B154" i="38"/>
  <c r="B155" i="38"/>
  <c r="B156" i="38"/>
  <c r="B157" i="38"/>
  <c r="B158" i="38"/>
  <c r="B159" i="38"/>
  <c r="B160" i="38"/>
  <c r="B161" i="38"/>
  <c r="B162" i="38"/>
  <c r="B163" i="38"/>
  <c r="B164" i="38"/>
  <c r="B165" i="38"/>
  <c r="B166" i="38"/>
  <c r="B167" i="38"/>
  <c r="B168" i="38"/>
  <c r="B169" i="38"/>
  <c r="B170" i="38"/>
  <c r="B171" i="38"/>
  <c r="B172" i="38"/>
  <c r="B173" i="38"/>
  <c r="B174" i="38"/>
  <c r="B175" i="38"/>
  <c r="B176" i="38"/>
  <c r="B177" i="38"/>
  <c r="B178" i="38"/>
  <c r="B179" i="38"/>
  <c r="B180" i="38"/>
  <c r="B181" i="38"/>
  <c r="B182" i="38"/>
  <c r="B183" i="38"/>
  <c r="B184" i="38"/>
  <c r="B185" i="38"/>
  <c r="B186" i="38"/>
  <c r="B187" i="38"/>
  <c r="B188" i="38"/>
  <c r="B189" i="38"/>
  <c r="B190" i="38"/>
  <c r="B191" i="38"/>
  <c r="B192" i="38"/>
  <c r="B193" i="38"/>
  <c r="B194" i="38"/>
  <c r="B195" i="38"/>
  <c r="B196" i="38"/>
  <c r="B197" i="38"/>
  <c r="B198" i="38"/>
  <c r="B199" i="38"/>
  <c r="B200" i="38"/>
  <c r="B201" i="38"/>
  <c r="B14" i="41"/>
  <c r="P14" i="41"/>
  <c r="B15" i="41"/>
  <c r="P15" i="41"/>
  <c r="B16" i="41"/>
  <c r="P16" i="41"/>
  <c r="B17" i="41"/>
  <c r="P17" i="41"/>
  <c r="B18" i="41"/>
  <c r="P18" i="41"/>
  <c r="B19" i="41"/>
  <c r="P19" i="41"/>
  <c r="B20" i="41"/>
  <c r="B21" i="41"/>
  <c r="P21" i="41"/>
  <c r="B22" i="41"/>
  <c r="P22" i="41"/>
  <c r="B23" i="41"/>
  <c r="P23" i="41"/>
  <c r="B24" i="41"/>
  <c r="P24" i="41"/>
  <c r="B25" i="41"/>
  <c r="P25" i="41"/>
  <c r="B26" i="41"/>
  <c r="P26" i="41"/>
  <c r="B27" i="41"/>
  <c r="P27" i="41"/>
  <c r="B28" i="41"/>
  <c r="P28" i="41"/>
  <c r="B29" i="41"/>
  <c r="P29" i="41"/>
  <c r="B30" i="41"/>
  <c r="P30" i="41"/>
  <c r="B31" i="41"/>
  <c r="P31" i="41"/>
  <c r="B32" i="41"/>
  <c r="P32" i="41"/>
  <c r="B33" i="41"/>
  <c r="P33" i="41"/>
  <c r="B34" i="41"/>
  <c r="P34" i="41"/>
  <c r="B35" i="41"/>
  <c r="P35" i="41"/>
  <c r="B36" i="41"/>
  <c r="B37" i="41"/>
  <c r="P37" i="41"/>
  <c r="B38" i="41"/>
  <c r="P38" i="41"/>
  <c r="B39" i="41"/>
  <c r="P39" i="41"/>
  <c r="B40" i="41"/>
  <c r="P40" i="41"/>
  <c r="B41" i="41"/>
  <c r="P41" i="41"/>
  <c r="B42" i="41"/>
  <c r="P42" i="41"/>
  <c r="B43" i="41"/>
  <c r="P43" i="41"/>
  <c r="B44" i="41"/>
  <c r="P44" i="41"/>
  <c r="B45" i="41"/>
  <c r="P45" i="41"/>
  <c r="B46" i="41"/>
  <c r="P46" i="41"/>
  <c r="B47" i="41"/>
  <c r="P47" i="41"/>
  <c r="B48" i="41"/>
  <c r="P48" i="41"/>
  <c r="B49" i="41"/>
  <c r="P49" i="41"/>
  <c r="B50" i="41"/>
  <c r="P50" i="41"/>
  <c r="B51" i="41"/>
  <c r="P51" i="41"/>
  <c r="B52" i="41"/>
  <c r="P52" i="41"/>
  <c r="B53" i="41"/>
  <c r="P53" i="41"/>
  <c r="B54" i="41"/>
  <c r="P54" i="41"/>
  <c r="B55" i="41"/>
  <c r="P55" i="41"/>
  <c r="B56" i="41"/>
  <c r="P56" i="41"/>
  <c r="B57" i="41"/>
  <c r="P57" i="41"/>
  <c r="B58" i="41"/>
  <c r="P58" i="41"/>
  <c r="B59" i="41"/>
  <c r="P59" i="41"/>
  <c r="B60" i="41"/>
  <c r="P60" i="41"/>
  <c r="B61" i="41"/>
  <c r="P61" i="41"/>
  <c r="B62" i="41"/>
  <c r="P62" i="41"/>
  <c r="B63" i="41"/>
  <c r="P63" i="41"/>
  <c r="B64" i="41"/>
  <c r="P64" i="41"/>
  <c r="B65" i="41"/>
  <c r="P65" i="41"/>
  <c r="B66" i="41"/>
  <c r="P66" i="41"/>
  <c r="B67" i="41"/>
  <c r="P67" i="41"/>
  <c r="B68" i="41"/>
  <c r="P68" i="41"/>
  <c r="B69" i="41"/>
  <c r="P69" i="41"/>
  <c r="B70" i="41"/>
  <c r="P70" i="41"/>
  <c r="B71" i="41"/>
  <c r="P71" i="41"/>
  <c r="B72" i="41"/>
  <c r="P72" i="41"/>
  <c r="B73" i="41"/>
  <c r="P73" i="41"/>
  <c r="B74" i="41"/>
  <c r="P74" i="41"/>
  <c r="B75" i="41"/>
  <c r="P75" i="41"/>
  <c r="B76" i="41"/>
  <c r="P76" i="41"/>
  <c r="B77" i="41"/>
  <c r="P77" i="41"/>
  <c r="B78" i="41"/>
  <c r="P78" i="41"/>
  <c r="B79" i="41"/>
  <c r="P79" i="41"/>
  <c r="B80" i="41"/>
  <c r="P80" i="41"/>
  <c r="B81" i="41"/>
  <c r="P81" i="41"/>
  <c r="B82" i="41"/>
  <c r="P82" i="41"/>
  <c r="B83" i="41"/>
  <c r="P83" i="41"/>
  <c r="B84" i="41"/>
  <c r="P84" i="41"/>
  <c r="B85" i="41"/>
  <c r="P85" i="41"/>
  <c r="B86" i="41"/>
  <c r="P86" i="41"/>
  <c r="B87" i="41"/>
  <c r="P87" i="41"/>
  <c r="B88" i="41"/>
  <c r="P88" i="41"/>
  <c r="B89" i="41"/>
  <c r="P89" i="41"/>
  <c r="B90" i="41"/>
  <c r="P90" i="41"/>
  <c r="B91" i="41"/>
  <c r="P91" i="41"/>
  <c r="B92" i="41"/>
  <c r="P92" i="41"/>
  <c r="B93" i="41"/>
  <c r="P93" i="41"/>
  <c r="B94" i="41"/>
  <c r="P94" i="41"/>
  <c r="B95" i="41"/>
  <c r="P95" i="41"/>
  <c r="B96" i="41"/>
  <c r="P96" i="41"/>
  <c r="B97" i="41"/>
  <c r="P97" i="41"/>
  <c r="B98" i="41"/>
  <c r="P98" i="41"/>
  <c r="B99" i="41"/>
  <c r="P99" i="41"/>
  <c r="B100" i="41"/>
  <c r="P100" i="41"/>
  <c r="B101" i="41"/>
  <c r="P101" i="41"/>
  <c r="B102" i="41"/>
  <c r="P102" i="41"/>
  <c r="B103" i="41"/>
  <c r="P103" i="41"/>
  <c r="B104" i="41"/>
  <c r="P104" i="41"/>
  <c r="B105" i="41"/>
  <c r="P105" i="41"/>
  <c r="B106" i="41"/>
  <c r="P106" i="41"/>
  <c r="B107" i="41"/>
  <c r="P107" i="41"/>
  <c r="B108" i="41"/>
  <c r="P108" i="41"/>
  <c r="B109" i="41"/>
  <c r="P109" i="41"/>
  <c r="B110" i="41"/>
  <c r="P110" i="41"/>
  <c r="B111" i="41"/>
  <c r="P111" i="41"/>
  <c r="B112" i="41"/>
  <c r="P112" i="41"/>
  <c r="B113" i="41"/>
  <c r="P113" i="41"/>
  <c r="B114" i="41"/>
  <c r="P114" i="41"/>
  <c r="B115" i="41"/>
  <c r="P115" i="41"/>
  <c r="B116" i="41"/>
  <c r="P116" i="41"/>
  <c r="B117" i="41"/>
  <c r="P117" i="41"/>
  <c r="B118" i="41"/>
  <c r="P118" i="41"/>
  <c r="B119" i="41"/>
  <c r="P119" i="41"/>
  <c r="B120" i="41"/>
  <c r="P120" i="41"/>
  <c r="B121" i="41"/>
  <c r="P121" i="41"/>
  <c r="B122" i="41"/>
  <c r="P122" i="41"/>
  <c r="B123" i="41"/>
  <c r="P123" i="41"/>
  <c r="B124" i="41"/>
  <c r="P124" i="41"/>
  <c r="B125" i="41"/>
  <c r="P125" i="41"/>
  <c r="B126" i="41"/>
  <c r="P126" i="41"/>
  <c r="B127" i="41"/>
  <c r="P127" i="41"/>
  <c r="B128" i="41"/>
  <c r="P128" i="41"/>
  <c r="B129" i="41"/>
  <c r="P129" i="41"/>
  <c r="B130" i="41"/>
  <c r="P130" i="41"/>
  <c r="B131" i="41"/>
  <c r="P131" i="41"/>
  <c r="B132" i="41"/>
  <c r="P132" i="41"/>
  <c r="B133" i="41"/>
  <c r="P133" i="41"/>
  <c r="B134" i="41"/>
  <c r="P134" i="41"/>
  <c r="B135" i="41"/>
  <c r="P135" i="41"/>
  <c r="B136" i="41"/>
  <c r="P136" i="41"/>
  <c r="B137" i="41"/>
  <c r="P137" i="41"/>
  <c r="B138" i="41"/>
  <c r="P138" i="41"/>
  <c r="B139" i="41"/>
  <c r="P139" i="41"/>
  <c r="B140" i="41"/>
  <c r="P140" i="41"/>
  <c r="B141" i="41"/>
  <c r="P141" i="41"/>
  <c r="B142" i="41"/>
  <c r="P142" i="41"/>
  <c r="B143" i="41"/>
  <c r="P143" i="41"/>
  <c r="B144" i="41"/>
  <c r="P144" i="41"/>
  <c r="B145" i="41"/>
  <c r="P145" i="41"/>
  <c r="B146" i="41"/>
  <c r="P146" i="41"/>
  <c r="B147" i="41"/>
  <c r="P147" i="41"/>
  <c r="B148" i="41"/>
  <c r="P148" i="41"/>
  <c r="B149" i="41"/>
  <c r="P149" i="41"/>
  <c r="B150" i="41"/>
  <c r="P150" i="41"/>
  <c r="B151" i="41"/>
  <c r="P151" i="41"/>
  <c r="B152" i="41"/>
  <c r="P152" i="41"/>
  <c r="B153" i="41"/>
  <c r="P153" i="41"/>
  <c r="B154" i="41"/>
  <c r="P154" i="41"/>
  <c r="B155" i="41"/>
  <c r="P155" i="41"/>
  <c r="B156" i="41"/>
  <c r="P156" i="41"/>
  <c r="B157" i="41"/>
  <c r="P157" i="41"/>
  <c r="B158" i="41"/>
  <c r="P158" i="41"/>
  <c r="B159" i="41"/>
  <c r="P159" i="41"/>
  <c r="B160" i="41"/>
  <c r="P160" i="41"/>
  <c r="B161" i="41"/>
  <c r="P161" i="41"/>
  <c r="B162" i="41"/>
  <c r="P162" i="41"/>
  <c r="B163" i="41"/>
  <c r="P163" i="41"/>
  <c r="B164" i="41"/>
  <c r="P164" i="41"/>
  <c r="B165" i="41"/>
  <c r="P165" i="41"/>
  <c r="B166" i="41"/>
  <c r="P166" i="41"/>
  <c r="B167" i="41"/>
  <c r="P167" i="41"/>
  <c r="B168" i="41"/>
  <c r="P168" i="41"/>
  <c r="B169" i="41"/>
  <c r="P169" i="41"/>
  <c r="B170" i="41"/>
  <c r="P170" i="41"/>
  <c r="B171" i="41"/>
  <c r="P171" i="41"/>
  <c r="B172" i="41"/>
  <c r="P172" i="41"/>
  <c r="B173" i="41"/>
  <c r="P173" i="41"/>
  <c r="B174" i="41"/>
  <c r="P174" i="41"/>
  <c r="B175" i="41"/>
  <c r="P175" i="41"/>
  <c r="B176" i="41"/>
  <c r="P176" i="41"/>
  <c r="B177" i="41"/>
  <c r="P177" i="41"/>
  <c r="B178" i="41"/>
  <c r="P178" i="41"/>
  <c r="B179" i="41"/>
  <c r="P179" i="41"/>
  <c r="B180" i="41"/>
  <c r="P180" i="41"/>
  <c r="B181" i="41"/>
  <c r="P181" i="41"/>
  <c r="B182" i="41"/>
  <c r="P182" i="41"/>
  <c r="B183" i="41"/>
  <c r="P183" i="41"/>
  <c r="B184" i="41"/>
  <c r="P184" i="41"/>
  <c r="B185" i="41"/>
  <c r="P185" i="41"/>
  <c r="B186" i="41"/>
  <c r="P186" i="41"/>
  <c r="B187" i="41"/>
  <c r="P187" i="41"/>
  <c r="B188" i="41"/>
  <c r="P188" i="41"/>
  <c r="B189" i="41"/>
  <c r="P189" i="41"/>
  <c r="B190" i="41"/>
  <c r="P190" i="41"/>
  <c r="B191" i="41"/>
  <c r="P191" i="41"/>
  <c r="B192" i="41"/>
  <c r="P192" i="41"/>
  <c r="B193" i="41"/>
  <c r="P193" i="41"/>
  <c r="B194" i="41"/>
  <c r="P194" i="41"/>
  <c r="B195" i="41"/>
  <c r="P195" i="41"/>
  <c r="B196" i="41"/>
  <c r="P196" i="41"/>
  <c r="B197" i="41"/>
  <c r="P197" i="41"/>
  <c r="B198" i="41"/>
  <c r="P198" i="41"/>
  <c r="B199" i="41"/>
  <c r="P199" i="41"/>
  <c r="B200" i="41"/>
  <c r="P200" i="41"/>
  <c r="P13" i="41"/>
  <c r="B13" i="41"/>
  <c r="P12" i="41"/>
  <c r="B12" i="41"/>
  <c r="P11" i="41"/>
  <c r="B11" i="41"/>
  <c r="P10" i="41"/>
  <c r="B10" i="41"/>
  <c r="X9" i="41"/>
  <c r="W9" i="41"/>
  <c r="V9" i="41"/>
  <c r="U9" i="41"/>
  <c r="T9" i="41"/>
  <c r="S9" i="41"/>
  <c r="R9" i="41"/>
  <c r="Q9" i="41"/>
  <c r="J9" i="41"/>
  <c r="I9" i="41"/>
  <c r="H9" i="41"/>
  <c r="G9" i="41"/>
  <c r="F9" i="41"/>
  <c r="E9" i="41"/>
  <c r="D9" i="41"/>
  <c r="C9" i="41"/>
  <c r="P26" i="40"/>
  <c r="B26" i="40"/>
  <c r="P25" i="40"/>
  <c r="B25" i="40"/>
  <c r="P24" i="40"/>
  <c r="B24" i="40"/>
  <c r="P23" i="40"/>
  <c r="B23" i="40"/>
  <c r="P22" i="40"/>
  <c r="B22" i="40"/>
  <c r="P21" i="40"/>
  <c r="B21" i="40"/>
  <c r="P20" i="40"/>
  <c r="B20" i="40"/>
  <c r="P19" i="40"/>
  <c r="B19" i="40"/>
  <c r="P18" i="40"/>
  <c r="B18" i="40"/>
  <c r="P17" i="40"/>
  <c r="B17" i="40"/>
  <c r="P16" i="40"/>
  <c r="B16" i="40"/>
  <c r="P15" i="40"/>
  <c r="B15" i="40"/>
  <c r="P14" i="40"/>
  <c r="B14" i="40"/>
  <c r="P13" i="40"/>
  <c r="B13" i="40"/>
  <c r="P12" i="40"/>
  <c r="B12" i="40"/>
  <c r="P11" i="40"/>
  <c r="B11" i="40"/>
  <c r="P10" i="40"/>
  <c r="B10" i="40"/>
  <c r="X9" i="40"/>
  <c r="W9" i="40"/>
  <c r="V9" i="40"/>
  <c r="U9" i="40"/>
  <c r="T9" i="40"/>
  <c r="S9" i="40"/>
  <c r="R9" i="40"/>
  <c r="Q9" i="40"/>
  <c r="J9" i="40"/>
  <c r="I9" i="40"/>
  <c r="H9" i="40"/>
  <c r="G9" i="40"/>
  <c r="F9" i="40"/>
  <c r="E9" i="40"/>
  <c r="D9" i="40"/>
  <c r="C9" i="40"/>
  <c r="P21" i="39"/>
  <c r="B21" i="39"/>
  <c r="P20" i="39"/>
  <c r="B20" i="39"/>
  <c r="P19" i="39"/>
  <c r="B19" i="39"/>
  <c r="P18" i="39"/>
  <c r="B18" i="39"/>
  <c r="P17" i="39"/>
  <c r="B17" i="39"/>
  <c r="P16" i="39"/>
  <c r="B16" i="39"/>
  <c r="P15" i="39"/>
  <c r="B15" i="39"/>
  <c r="P14" i="39"/>
  <c r="B14" i="39"/>
  <c r="P13" i="39"/>
  <c r="B13" i="39"/>
  <c r="P12" i="39"/>
  <c r="B12" i="39"/>
  <c r="P11" i="39"/>
  <c r="B11" i="39"/>
  <c r="P10" i="39"/>
  <c r="B10" i="39"/>
  <c r="X9" i="39"/>
  <c r="W9" i="39"/>
  <c r="V9" i="39"/>
  <c r="U9" i="39"/>
  <c r="T9" i="39"/>
  <c r="S9" i="39"/>
  <c r="R9" i="39"/>
  <c r="Q9" i="39"/>
  <c r="J9" i="39"/>
  <c r="I9" i="39"/>
  <c r="H9" i="39"/>
  <c r="G9" i="39"/>
  <c r="F9" i="39"/>
  <c r="E9" i="39"/>
  <c r="D9" i="39"/>
  <c r="C9" i="39"/>
  <c r="B17" i="38"/>
  <c r="B16" i="38"/>
  <c r="B15" i="38"/>
  <c r="B14" i="38"/>
  <c r="B13" i="38"/>
  <c r="B12" i="38"/>
  <c r="B11" i="38"/>
  <c r="B10" i="38"/>
  <c r="I9" i="38"/>
  <c r="H9" i="38"/>
  <c r="G9" i="38"/>
  <c r="F9" i="38"/>
  <c r="E9" i="38"/>
  <c r="D9" i="38"/>
  <c r="C9" i="38"/>
  <c r="K9" i="23"/>
  <c r="B10" i="35"/>
  <c r="B11" i="35"/>
  <c r="B12" i="35"/>
  <c r="B13" i="35"/>
  <c r="B14" i="35"/>
  <c r="B15" i="35"/>
  <c r="B16" i="35"/>
  <c r="B17" i="35"/>
  <c r="B18" i="35"/>
  <c r="B19" i="35"/>
  <c r="B20" i="35"/>
  <c r="B21" i="35"/>
  <c r="B22" i="35"/>
  <c r="B23" i="35"/>
  <c r="B24" i="35"/>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P10" i="35"/>
  <c r="P11" i="35"/>
  <c r="P12" i="35"/>
  <c r="P13" i="35"/>
  <c r="P14" i="35"/>
  <c r="P15" i="35"/>
  <c r="P16" i="35"/>
  <c r="P17" i="35"/>
  <c r="P18" i="35"/>
  <c r="P19" i="35"/>
  <c r="P20" i="35"/>
  <c r="P21" i="35"/>
  <c r="P22" i="35"/>
  <c r="P23" i="35"/>
  <c r="P24" i="35"/>
  <c r="B10" i="24"/>
  <c r="B11" i="24"/>
  <c r="B12" i="24"/>
  <c r="B13" i="24"/>
  <c r="B14" i="24"/>
  <c r="B15" i="24"/>
  <c r="B16" i="24"/>
  <c r="B17" i="24"/>
  <c r="B18" i="24"/>
  <c r="B19" i="24"/>
  <c r="B20" i="24"/>
  <c r="B21" i="24"/>
  <c r="B22" i="24"/>
  <c r="B23" i="24"/>
  <c r="B24" i="24"/>
  <c r="B25" i="24"/>
  <c r="B26" i="24"/>
  <c r="B27" i="24"/>
  <c r="B28" i="24"/>
  <c r="B29" i="24"/>
  <c r="B30" i="24"/>
  <c r="B31" i="24"/>
  <c r="B32" i="24"/>
  <c r="B33" i="24"/>
  <c r="B34" i="24"/>
  <c r="B35" i="24"/>
  <c r="B36" i="24"/>
  <c r="B37" i="24"/>
  <c r="B38" i="24"/>
  <c r="B39" i="24"/>
  <c r="B40" i="24"/>
  <c r="B41" i="24"/>
  <c r="B42" i="24"/>
  <c r="B43" i="24"/>
  <c r="B44" i="24"/>
  <c r="B45" i="24"/>
  <c r="B46" i="24"/>
  <c r="B47" i="24"/>
  <c r="B48" i="24"/>
  <c r="B49" i="24"/>
  <c r="D9" i="23"/>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E9" i="24"/>
  <c r="F9" i="24"/>
  <c r="G9" i="24"/>
  <c r="H9" i="24"/>
  <c r="I9" i="24"/>
  <c r="J9" i="24"/>
  <c r="K9" i="24"/>
  <c r="D9" i="24"/>
  <c r="B50" i="24"/>
  <c r="B51" i="24"/>
  <c r="B52" i="24"/>
  <c r="B53" i="24"/>
  <c r="B54" i="24"/>
  <c r="B55" i="24"/>
  <c r="B56" i="24"/>
  <c r="B57" i="24"/>
  <c r="B58" i="24"/>
  <c r="B59" i="24"/>
  <c r="B60" i="24"/>
  <c r="B61" i="24"/>
  <c r="B62" i="24"/>
  <c r="B63" i="24"/>
  <c r="B64" i="24"/>
  <c r="B65" i="24"/>
  <c r="B66" i="24"/>
  <c r="B67" i="24"/>
  <c r="B68" i="24"/>
  <c r="B69" i="24"/>
  <c r="B70" i="24"/>
  <c r="B71" i="24"/>
  <c r="B72" i="24"/>
  <c r="B73" i="24"/>
  <c r="B74" i="24"/>
  <c r="B75" i="24"/>
  <c r="B76" i="24"/>
  <c r="B77" i="24"/>
  <c r="B78" i="24"/>
  <c r="B79" i="24"/>
  <c r="B80" i="24"/>
  <c r="B81" i="24"/>
  <c r="B82" i="24"/>
  <c r="B83" i="24"/>
  <c r="B84" i="24"/>
  <c r="B85" i="24"/>
  <c r="B86" i="24"/>
  <c r="B87" i="24"/>
  <c r="B88" i="24"/>
  <c r="B89" i="24"/>
  <c r="B90" i="24"/>
  <c r="B91" i="24"/>
  <c r="B92" i="24"/>
  <c r="B93" i="24"/>
  <c r="B94" i="24"/>
  <c r="B95" i="24"/>
  <c r="B96" i="24"/>
  <c r="B97" i="24"/>
  <c r="B98" i="24"/>
  <c r="B99" i="24"/>
  <c r="B100" i="24"/>
  <c r="B101" i="24"/>
  <c r="B102" i="24"/>
  <c r="B103" i="24"/>
  <c r="B104" i="24"/>
  <c r="B105" i="24"/>
  <c r="B106" i="24"/>
  <c r="B107" i="24"/>
  <c r="B108" i="24"/>
  <c r="B109" i="24"/>
  <c r="B110" i="24"/>
  <c r="B111" i="24"/>
  <c r="B112" i="24"/>
  <c r="B113" i="24"/>
  <c r="B114" i="24"/>
  <c r="B115" i="24"/>
  <c r="B116" i="24"/>
  <c r="B117" i="24"/>
  <c r="B118" i="24"/>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E9" i="23"/>
  <c r="F9" i="23"/>
  <c r="G9" i="23"/>
  <c r="H9" i="23"/>
  <c r="I9" i="23"/>
  <c r="J9" i="23"/>
  <c r="E9" i="22"/>
  <c r="F9" i="22"/>
  <c r="G9" i="22"/>
  <c r="H9" i="22"/>
  <c r="I9" i="22"/>
  <c r="J9" i="22"/>
  <c r="K9" i="22"/>
  <c r="D9" i="22"/>
  <c r="X9" i="35"/>
  <c r="W9" i="35"/>
  <c r="V9" i="35"/>
  <c r="U9" i="35"/>
  <c r="T9" i="35"/>
  <c r="S9" i="35"/>
  <c r="R9" i="35"/>
  <c r="Q9" i="35"/>
  <c r="J9" i="35"/>
  <c r="I9" i="35"/>
  <c r="H9" i="35"/>
  <c r="G9" i="35"/>
  <c r="F9" i="35"/>
  <c r="E9" i="35"/>
  <c r="D9" i="35"/>
  <c r="C9" i="35"/>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10" i="22"/>
  <c r="B50" i="23"/>
  <c r="B51" i="23"/>
  <c r="B52" i="23"/>
  <c r="K30" i="22" l="1"/>
  <c r="M30" i="22"/>
  <c r="N30" i="22" s="1"/>
  <c r="N16" i="22"/>
  <c r="D11" i="23"/>
  <c r="E11" i="23"/>
  <c r="F11" i="23"/>
  <c r="G11" i="23"/>
  <c r="H11" i="23"/>
  <c r="I11" i="23"/>
  <c r="J11" i="23"/>
  <c r="K11" i="23"/>
  <c r="L11" i="23"/>
  <c r="M11" i="23"/>
  <c r="N11" i="23"/>
  <c r="D12" i="23"/>
  <c r="E12" i="23"/>
  <c r="F12" i="23"/>
  <c r="G12" i="23"/>
  <c r="H12" i="23"/>
  <c r="I12" i="23"/>
  <c r="J12" i="23"/>
  <c r="K12" i="23"/>
  <c r="L12" i="23"/>
  <c r="M12" i="23"/>
  <c r="N12" i="23"/>
  <c r="D13" i="23"/>
  <c r="E13" i="23"/>
  <c r="F13" i="23"/>
  <c r="G13" i="23"/>
  <c r="H13" i="23"/>
  <c r="I13" i="23"/>
  <c r="J13" i="23"/>
  <c r="K13" i="23"/>
  <c r="L13" i="23"/>
  <c r="M13" i="23"/>
  <c r="N13" i="23"/>
  <c r="D14" i="23"/>
  <c r="E14" i="23"/>
  <c r="F14" i="23"/>
  <c r="G14" i="23"/>
  <c r="H14" i="23"/>
  <c r="I14" i="23"/>
  <c r="J14" i="23"/>
  <c r="K14" i="23"/>
  <c r="L14" i="23"/>
  <c r="M14" i="23"/>
  <c r="N14" i="23"/>
  <c r="D15" i="23"/>
  <c r="E15" i="23"/>
  <c r="F15" i="23"/>
  <c r="G15" i="23"/>
  <c r="H15" i="23"/>
  <c r="I15" i="23"/>
  <c r="J15" i="23"/>
  <c r="K15" i="23"/>
  <c r="L15" i="23"/>
  <c r="M15" i="23"/>
  <c r="N15" i="23"/>
  <c r="D16" i="23"/>
  <c r="E16" i="23"/>
  <c r="F16" i="23"/>
  <c r="G16" i="23"/>
  <c r="H16" i="23"/>
  <c r="I16" i="23"/>
  <c r="J16" i="23"/>
  <c r="K16" i="23"/>
  <c r="L16" i="23"/>
  <c r="M16" i="23"/>
  <c r="N16" i="23"/>
  <c r="D17" i="23"/>
  <c r="E17" i="23"/>
  <c r="F17" i="23"/>
  <c r="G17" i="23"/>
  <c r="H17" i="23"/>
  <c r="I17" i="23"/>
  <c r="J17" i="23"/>
  <c r="K17" i="23"/>
  <c r="L17" i="23"/>
  <c r="M17" i="23"/>
  <c r="N17" i="23"/>
  <c r="D18" i="23"/>
  <c r="E18" i="23"/>
  <c r="F18" i="23"/>
  <c r="G18" i="23"/>
  <c r="H18" i="23"/>
  <c r="I18" i="23"/>
  <c r="J18" i="23"/>
  <c r="K18" i="23"/>
  <c r="L18" i="23"/>
  <c r="M18" i="23"/>
  <c r="N18" i="23"/>
  <c r="D19" i="23"/>
  <c r="E19" i="23"/>
  <c r="F19" i="23"/>
  <c r="G19" i="23"/>
  <c r="H19" i="23"/>
  <c r="I19" i="23"/>
  <c r="J19" i="23"/>
  <c r="K19" i="23"/>
  <c r="L19" i="23"/>
  <c r="M19" i="23"/>
  <c r="N19" i="23"/>
  <c r="D20" i="23"/>
  <c r="E20" i="23"/>
  <c r="F20" i="23"/>
  <c r="G20" i="23"/>
  <c r="H20" i="23"/>
  <c r="I20" i="23"/>
  <c r="J20" i="23"/>
  <c r="K20" i="23"/>
  <c r="L20" i="23"/>
  <c r="M20" i="23"/>
  <c r="N20" i="23"/>
  <c r="D21" i="23"/>
  <c r="E21" i="23"/>
  <c r="F21" i="23"/>
  <c r="G21" i="23"/>
  <c r="H21" i="23"/>
  <c r="I21" i="23"/>
  <c r="J21" i="23"/>
  <c r="K21" i="23"/>
  <c r="L21" i="23"/>
  <c r="M21" i="23"/>
  <c r="N21" i="23"/>
  <c r="D22" i="23"/>
  <c r="E22" i="23"/>
  <c r="F22" i="23"/>
  <c r="G22" i="23"/>
  <c r="H22" i="23"/>
  <c r="I22" i="23"/>
  <c r="J22" i="23"/>
  <c r="K22" i="23"/>
  <c r="L22" i="23"/>
  <c r="M22" i="23"/>
  <c r="N22" i="23"/>
  <c r="D23" i="23"/>
  <c r="E23" i="23"/>
  <c r="F23" i="23"/>
  <c r="G23" i="23"/>
  <c r="H23" i="23"/>
  <c r="I23" i="23"/>
  <c r="J23" i="23"/>
  <c r="K23" i="23"/>
  <c r="L23" i="23"/>
  <c r="M23" i="23"/>
  <c r="N23" i="23"/>
  <c r="D24" i="23"/>
  <c r="E24" i="23"/>
  <c r="F24" i="23"/>
  <c r="G24" i="23"/>
  <c r="H24" i="23"/>
  <c r="I24" i="23"/>
  <c r="J24" i="23"/>
  <c r="K24" i="23"/>
  <c r="L24" i="23"/>
  <c r="M24" i="23"/>
  <c r="N24" i="23"/>
  <c r="D25" i="23"/>
  <c r="E25" i="23"/>
  <c r="F25" i="23"/>
  <c r="G25" i="23"/>
  <c r="H25" i="23"/>
  <c r="I25" i="23"/>
  <c r="J25" i="23"/>
  <c r="K25" i="23"/>
  <c r="L25" i="23"/>
  <c r="M25" i="23"/>
  <c r="N25" i="23"/>
  <c r="D26" i="23"/>
  <c r="E26" i="23"/>
  <c r="F26" i="23"/>
  <c r="G26" i="23"/>
  <c r="H26" i="23"/>
  <c r="I26" i="23"/>
  <c r="J26" i="23"/>
  <c r="K26" i="23"/>
  <c r="L26" i="23"/>
  <c r="M26" i="23"/>
  <c r="N26" i="23"/>
  <c r="D27" i="23"/>
  <c r="E27" i="23"/>
  <c r="F27" i="23"/>
  <c r="G27" i="23"/>
  <c r="H27" i="23"/>
  <c r="I27" i="23"/>
  <c r="J27" i="23"/>
  <c r="K27" i="23"/>
  <c r="L27" i="23"/>
  <c r="M27" i="23"/>
  <c r="N27" i="23"/>
  <c r="D28" i="23"/>
  <c r="E28" i="23"/>
  <c r="F28" i="23"/>
  <c r="G28" i="23"/>
  <c r="H28" i="23"/>
  <c r="I28" i="23"/>
  <c r="J28" i="23"/>
  <c r="K28" i="23"/>
  <c r="L28" i="23"/>
  <c r="M28" i="23"/>
  <c r="N28" i="23"/>
  <c r="D29" i="23"/>
  <c r="E29" i="23"/>
  <c r="F29" i="23"/>
  <c r="G29" i="23"/>
  <c r="H29" i="23"/>
  <c r="I29" i="23"/>
  <c r="J29" i="23"/>
  <c r="K29" i="23"/>
  <c r="L29" i="23"/>
  <c r="M29" i="23"/>
  <c r="N29" i="23"/>
  <c r="D30" i="23"/>
  <c r="E30" i="23"/>
  <c r="F30" i="23"/>
  <c r="G30" i="23"/>
  <c r="H30" i="23"/>
  <c r="I30" i="23"/>
  <c r="J30" i="23"/>
  <c r="K30" i="23"/>
  <c r="L30" i="23"/>
  <c r="M30" i="23"/>
  <c r="N30" i="23"/>
  <c r="D31" i="23"/>
  <c r="G31" i="23"/>
  <c r="J31" i="23"/>
  <c r="M31" i="23"/>
  <c r="E32" i="23"/>
  <c r="H32" i="23"/>
  <c r="K32" i="23"/>
  <c r="H31" i="23"/>
  <c r="N31" i="23"/>
  <c r="I32" i="23"/>
  <c r="F31" i="23"/>
  <c r="I31" i="23"/>
  <c r="L31" i="23"/>
  <c r="D32" i="23"/>
  <c r="G32" i="23"/>
  <c r="J32" i="23"/>
  <c r="E31" i="23"/>
  <c r="K31" i="23"/>
  <c r="F32" i="23"/>
  <c r="L32" i="23"/>
  <c r="D33" i="23"/>
  <c r="G33" i="23"/>
  <c r="J33" i="23"/>
  <c r="M33" i="23"/>
  <c r="E34" i="23"/>
  <c r="H34" i="23"/>
  <c r="K34" i="23"/>
  <c r="N34" i="23"/>
  <c r="F35" i="23"/>
  <c r="I35" i="23"/>
  <c r="L35" i="23"/>
  <c r="C31" i="23" l="1"/>
  <c r="C30" i="23"/>
  <c r="C29" i="23"/>
  <c r="C28" i="23"/>
  <c r="C27" i="23"/>
  <c r="C26" i="23"/>
  <c r="C25" i="23"/>
  <c r="C24" i="23"/>
  <c r="C23" i="23"/>
  <c r="C22" i="23"/>
  <c r="C21" i="23"/>
  <c r="C20" i="23"/>
  <c r="C19" i="23"/>
  <c r="C18" i="23"/>
  <c r="C17" i="23"/>
  <c r="C16" i="23"/>
  <c r="C15" i="23"/>
  <c r="C14" i="23"/>
  <c r="C13" i="23"/>
  <c r="C12" i="23"/>
  <c r="C11" i="23"/>
  <c r="G48" i="22"/>
  <c r="H48" i="22" s="1"/>
  <c r="I48" i="22" s="1"/>
  <c r="J48" i="22" s="1"/>
  <c r="K48" i="22" s="1"/>
  <c r="H10" i="22"/>
  <c r="D36" i="23"/>
  <c r="M32" i="23"/>
  <c r="K33" i="23"/>
  <c r="I34" i="23"/>
  <c r="G35" i="23"/>
  <c r="E36" i="23"/>
  <c r="N32" i="23"/>
  <c r="L33" i="23"/>
  <c r="J34" i="23"/>
  <c r="H35" i="23"/>
  <c r="F36" i="23"/>
  <c r="L36" i="23"/>
  <c r="I37" i="23"/>
  <c r="E37" i="23"/>
  <c r="G37" i="23"/>
  <c r="E38" i="23"/>
  <c r="F38" i="23"/>
  <c r="J38" i="23"/>
  <c r="N38" i="23"/>
  <c r="L39" i="23"/>
  <c r="J40" i="23"/>
  <c r="H41" i="23"/>
  <c r="F42" i="23"/>
  <c r="D43" i="23"/>
  <c r="M43" i="23"/>
  <c r="K44" i="23"/>
  <c r="I45" i="23"/>
  <c r="G46" i="23"/>
  <c r="E47" i="23"/>
  <c r="N47" i="23"/>
  <c r="L48" i="23"/>
  <c r="D45" i="23"/>
  <c r="N46" i="23"/>
  <c r="H47" i="23"/>
  <c r="G36" i="23"/>
  <c r="E33" i="23"/>
  <c r="N33" i="23"/>
  <c r="L34" i="23"/>
  <c r="J35" i="23"/>
  <c r="H36" i="23"/>
  <c r="F33" i="23"/>
  <c r="D34" i="23"/>
  <c r="M34" i="23"/>
  <c r="K35" i="23"/>
  <c r="C32" i="23" l="1"/>
  <c r="C19" i="22"/>
  <c r="C21" i="22"/>
  <c r="C23" i="22"/>
  <c r="C25" i="22"/>
  <c r="C32" i="22"/>
  <c r="C22" i="22"/>
  <c r="C12" i="22"/>
  <c r="C11" i="22"/>
  <c r="C13" i="22"/>
  <c r="C15" i="22"/>
  <c r="C24" i="22"/>
  <c r="C26" i="22"/>
  <c r="C28" i="22"/>
  <c r="C14" i="22"/>
  <c r="C17" i="22"/>
  <c r="C16" i="22"/>
  <c r="C18" i="22"/>
  <c r="C20" i="22"/>
  <c r="C27" i="22"/>
  <c r="C29" i="22"/>
  <c r="C31" i="22"/>
  <c r="C30" i="22"/>
  <c r="I10" i="22"/>
  <c r="I36" i="23"/>
  <c r="N36" i="23"/>
  <c r="L37" i="23"/>
  <c r="K37" i="23"/>
  <c r="I42" i="23"/>
  <c r="F34" i="23"/>
  <c r="F37" i="23"/>
  <c r="E41" i="23"/>
  <c r="I48" i="23"/>
  <c r="I41" i="23"/>
  <c r="H42" i="23"/>
  <c r="M48" i="23"/>
  <c r="H39" i="23"/>
  <c r="L46" i="23"/>
  <c r="H48" i="23"/>
  <c r="M40" i="23"/>
  <c r="J36" i="23"/>
  <c r="N35" i="23"/>
  <c r="I39" i="23"/>
  <c r="M46" i="23"/>
  <c r="M39" i="23"/>
  <c r="L40" i="23"/>
  <c r="E48" i="23"/>
  <c r="L44" i="23"/>
  <c r="E45" i="23"/>
  <c r="N45" i="23"/>
  <c r="K41" i="23"/>
  <c r="H33" i="23"/>
  <c r="M36" i="23"/>
  <c r="G40" i="23"/>
  <c r="K47" i="23"/>
  <c r="K40" i="23"/>
  <c r="J41" i="23"/>
  <c r="N48" i="23"/>
  <c r="L47" i="23"/>
  <c r="M38" i="23"/>
  <c r="F46" i="23"/>
  <c r="F40" i="23"/>
  <c r="H37" i="23"/>
  <c r="E44" i="23"/>
  <c r="M35" i="23"/>
  <c r="L42" i="23"/>
  <c r="J10" i="22" l="1"/>
  <c r="E46" i="23"/>
  <c r="G38" i="23"/>
  <c r="M37" i="23"/>
  <c r="N43" i="23"/>
  <c r="M41" i="23"/>
  <c r="G43" i="23"/>
  <c r="J43" i="23"/>
  <c r="M44" i="23"/>
  <c r="E40" i="23"/>
  <c r="D35" i="23"/>
  <c r="K36" i="23"/>
  <c r="F48" i="23"/>
  <c r="N40" i="23"/>
  <c r="J37" i="23"/>
  <c r="D38" i="23"/>
  <c r="N44" i="23"/>
  <c r="F44" i="23"/>
  <c r="G39" i="23"/>
  <c r="D40" i="23"/>
  <c r="N39" i="23"/>
  <c r="G42" i="23"/>
  <c r="J47" i="23"/>
  <c r="J42" i="23"/>
  <c r="D49" i="23"/>
  <c r="D46" i="23"/>
  <c r="N41" i="23"/>
  <c r="F43" i="23"/>
  <c r="D37" i="23"/>
  <c r="G41" i="23"/>
  <c r="E35" i="23"/>
  <c r="D39" i="23"/>
  <c r="E43" i="23"/>
  <c r="K38" i="23"/>
  <c r="D41" i="23"/>
  <c r="L41" i="23"/>
  <c r="E39" i="23"/>
  <c r="F47" i="23"/>
  <c r="L43" i="23"/>
  <c r="H43" i="23"/>
  <c r="J46" i="23"/>
  <c r="G44" i="23"/>
  <c r="K45" i="23"/>
  <c r="G48" i="23"/>
  <c r="M42" i="23"/>
  <c r="I43" i="23"/>
  <c r="I38" i="23"/>
  <c r="L45" i="23"/>
  <c r="J48" i="23"/>
  <c r="E42" i="23"/>
  <c r="J45" i="23"/>
  <c r="D44" i="23"/>
  <c r="F45" i="23"/>
  <c r="N37" i="23"/>
  <c r="H40" i="23"/>
  <c r="G34" i="23"/>
  <c r="I33" i="23"/>
  <c r="F39" i="23"/>
  <c r="K42" i="23"/>
  <c r="I46" i="23"/>
  <c r="G47" i="23"/>
  <c r="H38" i="23"/>
  <c r="K48" i="23"/>
  <c r="H44" i="23"/>
  <c r="D47" i="23"/>
  <c r="C36" i="23" l="1"/>
  <c r="C36" i="22" s="1"/>
  <c r="C35" i="23"/>
  <c r="C35" i="22" s="1"/>
  <c r="C34" i="23"/>
  <c r="C34" i="22" s="1"/>
  <c r="C37" i="23"/>
  <c r="C37" i="22" s="1"/>
  <c r="C33" i="23"/>
  <c r="C33" i="22" s="1"/>
  <c r="K10" i="22"/>
  <c r="L10" i="22" s="1"/>
  <c r="G44" i="24"/>
  <c r="L53" i="24"/>
  <c r="D30" i="24"/>
  <c r="G45" i="23"/>
  <c r="I57" i="24"/>
  <c r="I21" i="24"/>
  <c r="J44" i="23"/>
  <c r="K19" i="24"/>
  <c r="D52" i="23"/>
  <c r="H45" i="23"/>
  <c r="I57" i="23"/>
  <c r="D54" i="23"/>
  <c r="N40" i="24"/>
  <c r="J15" i="24"/>
  <c r="H46" i="23"/>
  <c r="L41" i="24"/>
  <c r="G33" i="24"/>
  <c r="L56" i="23"/>
  <c r="N10" i="24"/>
  <c r="I45" i="24"/>
  <c r="L38" i="23"/>
  <c r="D48" i="24"/>
  <c r="C38" i="23" l="1"/>
  <c r="C38" i="22" s="1"/>
  <c r="M10" i="22"/>
  <c r="M45" i="23"/>
  <c r="J39" i="23"/>
  <c r="M45" i="24"/>
  <c r="E57" i="23"/>
  <c r="K43" i="23"/>
  <c r="G36" i="24"/>
  <c r="N16" i="24"/>
  <c r="N49" i="24"/>
  <c r="M15" i="24"/>
  <c r="E52" i="23"/>
  <c r="J51" i="24"/>
  <c r="L12" i="24"/>
  <c r="M54" i="23"/>
  <c r="I52" i="23"/>
  <c r="H53" i="23"/>
  <c r="G52" i="23"/>
  <c r="H50" i="23"/>
  <c r="F17" i="24"/>
  <c r="G23" i="24"/>
  <c r="F49" i="24"/>
  <c r="J34" i="24"/>
  <c r="J55" i="24"/>
  <c r="F49" i="23"/>
  <c r="D57" i="23"/>
  <c r="M23" i="24"/>
  <c r="F29" i="24"/>
  <c r="K31" i="24"/>
  <c r="E55" i="24"/>
  <c r="H46" i="24"/>
  <c r="F42" i="24"/>
  <c r="M10" i="23"/>
  <c r="H49" i="23"/>
  <c r="H25" i="24"/>
  <c r="E18" i="24"/>
  <c r="M13" i="24"/>
  <c r="E56" i="23"/>
  <c r="N19" i="24"/>
  <c r="E49" i="23"/>
  <c r="N54" i="23"/>
  <c r="D29" i="24"/>
  <c r="D10" i="23"/>
  <c r="F10" i="24"/>
  <c r="N18" i="24"/>
  <c r="K50" i="23"/>
  <c r="M47" i="23"/>
  <c r="E50" i="24"/>
  <c r="K39" i="23"/>
  <c r="C43" i="23" l="1"/>
  <c r="C43" i="22" s="1"/>
  <c r="C45" i="23"/>
  <c r="C45" i="22" s="1"/>
  <c r="C39" i="23"/>
  <c r="C39" i="22" s="1"/>
  <c r="N10" i="22"/>
  <c r="F51" i="23"/>
  <c r="G10" i="24"/>
  <c r="L55" i="23"/>
  <c r="K57" i="23"/>
  <c r="D33" i="24"/>
  <c r="L52" i="23"/>
  <c r="G41" i="24"/>
  <c r="J38" i="24"/>
  <c r="N51" i="23"/>
  <c r="G55" i="24"/>
  <c r="N28" i="21" l="1"/>
  <c r="N42" i="24"/>
  <c r="I50" i="23"/>
  <c r="L50" i="24"/>
  <c r="G57" i="23"/>
  <c r="I38" i="24"/>
  <c r="G18" i="24"/>
  <c r="J10" i="23"/>
  <c r="D26" i="24"/>
  <c r="J32" i="24"/>
  <c r="K32" i="24"/>
  <c r="H41" i="24"/>
  <c r="L57" i="23"/>
  <c r="M10" i="24"/>
  <c r="N42" i="23"/>
  <c r="N10" i="23"/>
  <c r="I44" i="23"/>
  <c r="M44" i="24"/>
  <c r="N49" i="23"/>
  <c r="C44" i="23" l="1"/>
  <c r="C44" i="22" s="1"/>
  <c r="L20" i="24"/>
  <c r="I40" i="23"/>
  <c r="H51" i="24"/>
  <c r="K28" i="24"/>
  <c r="E53" i="24"/>
  <c r="E54" i="23"/>
  <c r="E45" i="24"/>
  <c r="G49" i="23"/>
  <c r="E22" i="24"/>
  <c r="D50" i="23"/>
  <c r="K10" i="23"/>
  <c r="D40" i="24"/>
  <c r="D42" i="23"/>
  <c r="G42" i="24"/>
  <c r="L53" i="23"/>
  <c r="N31" i="24"/>
  <c r="M47" i="24"/>
  <c r="D34" i="24"/>
  <c r="J51" i="23"/>
  <c r="G30" i="24"/>
  <c r="J52" i="23"/>
  <c r="E50" i="23"/>
  <c r="M57" i="23"/>
  <c r="N12" i="24"/>
  <c r="I46" i="24"/>
  <c r="N25" i="24"/>
  <c r="H20" i="24"/>
  <c r="L32" i="24"/>
  <c r="F34" i="24"/>
  <c r="J49" i="23"/>
  <c r="D53" i="23"/>
  <c r="J56" i="24"/>
  <c r="K51" i="24"/>
  <c r="L39" i="24"/>
  <c r="N23" i="24"/>
  <c r="L16" i="24"/>
  <c r="I44" i="24"/>
  <c r="E12" i="24"/>
  <c r="L24" i="24"/>
  <c r="J11" i="24"/>
  <c r="D56" i="24"/>
  <c r="N48" i="24"/>
  <c r="M25" i="24"/>
  <c r="L10" i="24"/>
  <c r="F21" i="24"/>
  <c r="I29" i="24"/>
  <c r="J20" i="24"/>
  <c r="N50" i="24"/>
  <c r="I49" i="23"/>
  <c r="G20" i="24"/>
  <c r="I22" i="24"/>
  <c r="M43" i="24"/>
  <c r="E11" i="24"/>
  <c r="N55" i="23"/>
  <c r="L30" i="24"/>
  <c r="L47" i="24"/>
  <c r="E31" i="24"/>
  <c r="H40" i="24"/>
  <c r="E39" i="24"/>
  <c r="H35" i="24"/>
  <c r="F55" i="23"/>
  <c r="N26" i="24"/>
  <c r="L56" i="24"/>
  <c r="E49" i="24"/>
  <c r="K49" i="23"/>
  <c r="D56" i="23"/>
  <c r="M52" i="23"/>
  <c r="J54" i="23"/>
  <c r="I41" i="24"/>
  <c r="J40" i="24"/>
  <c r="K25" i="24"/>
  <c r="L51" i="24"/>
  <c r="K54" i="24"/>
  <c r="F12" i="24"/>
  <c r="M21" i="24"/>
  <c r="D41" i="24"/>
  <c r="N56" i="23"/>
  <c r="G56" i="23"/>
  <c r="F56" i="24"/>
  <c r="H18" i="24"/>
  <c r="G11" i="24"/>
  <c r="H27" i="24"/>
  <c r="L19" i="24"/>
  <c r="I53" i="23"/>
  <c r="D45" i="24"/>
  <c r="M12" i="24"/>
  <c r="J53" i="24"/>
  <c r="H29" i="24"/>
  <c r="G52" i="24"/>
  <c r="F35" i="24"/>
  <c r="L25" i="24"/>
  <c r="E10" i="24"/>
  <c r="G50" i="24"/>
  <c r="H49" i="24"/>
  <c r="D11" i="24"/>
  <c r="F20" i="24"/>
  <c r="K37" i="24"/>
  <c r="N44" i="24"/>
  <c r="J36" i="24"/>
  <c r="G49" i="24"/>
  <c r="D21" i="24"/>
  <c r="I42" i="24"/>
  <c r="N46" i="24"/>
  <c r="L11" i="24"/>
  <c r="I49" i="24"/>
  <c r="E53" i="23"/>
  <c r="H51" i="23"/>
  <c r="J30" i="24"/>
  <c r="G50" i="23"/>
  <c r="H44" i="24"/>
  <c r="I30" i="24"/>
  <c r="K24" i="24"/>
  <c r="F56" i="23"/>
  <c r="F32" i="24"/>
  <c r="M24" i="24"/>
  <c r="I40" i="24"/>
  <c r="K22" i="24"/>
  <c r="M19" i="24"/>
  <c r="K39" i="24"/>
  <c r="J45" i="24"/>
  <c r="H10" i="24"/>
  <c r="K14" i="24"/>
  <c r="J53" i="23"/>
  <c r="E29" i="24"/>
  <c r="J54" i="24"/>
  <c r="F18" i="24"/>
  <c r="K49" i="24"/>
  <c r="F26" i="24"/>
  <c r="K12" i="24"/>
  <c r="H34" i="24"/>
  <c r="I36" i="24"/>
  <c r="K43" i="24"/>
  <c r="M48" i="24"/>
  <c r="G37" i="24"/>
  <c r="L23" i="24"/>
  <c r="H56" i="23"/>
  <c r="G29" i="24"/>
  <c r="N43" i="24"/>
  <c r="K33" i="24"/>
  <c r="K11" i="24"/>
  <c r="L28" i="24"/>
  <c r="J47" i="24"/>
  <c r="I31" i="24"/>
  <c r="E56" i="24"/>
  <c r="N15" i="24"/>
  <c r="F41" i="24"/>
  <c r="H36" i="24"/>
  <c r="J12" i="24"/>
  <c r="L45" i="24"/>
  <c r="E17" i="24"/>
  <c r="K48" i="24"/>
  <c r="K57" i="24"/>
  <c r="N27" i="24"/>
  <c r="H11" i="24"/>
  <c r="N57" i="23"/>
  <c r="L27" i="24"/>
  <c r="E55" i="23"/>
  <c r="J57" i="24"/>
  <c r="I56" i="23"/>
  <c r="G25" i="24"/>
  <c r="L36" i="24"/>
  <c r="F50" i="24"/>
  <c r="G55" i="23"/>
  <c r="N50" i="23"/>
  <c r="L52" i="24"/>
  <c r="H13" i="24"/>
  <c r="G34" i="24"/>
  <c r="I16" i="24"/>
  <c r="L22" i="24"/>
  <c r="H16" i="24"/>
  <c r="M11" i="24"/>
  <c r="E42" i="24"/>
  <c r="G14" i="24"/>
  <c r="K13" i="24"/>
  <c r="E54" i="24"/>
  <c r="E28" i="24"/>
  <c r="F15" i="24"/>
  <c r="M29" i="24"/>
  <c r="N21" i="24"/>
  <c r="J48" i="24"/>
  <c r="J46" i="24"/>
  <c r="L49" i="23"/>
  <c r="G12" i="24"/>
  <c r="H52" i="23"/>
  <c r="F57" i="23"/>
  <c r="M33" i="24"/>
  <c r="J55" i="23"/>
  <c r="K52" i="24"/>
  <c r="I10" i="24"/>
  <c r="N52" i="23"/>
  <c r="N39" i="24"/>
  <c r="F47" i="24"/>
  <c r="I27" i="24"/>
  <c r="J22" i="24"/>
  <c r="E10" i="23"/>
  <c r="I53" i="24"/>
  <c r="H15" i="24"/>
  <c r="M53" i="23"/>
  <c r="M49" i="23"/>
  <c r="F54" i="24"/>
  <c r="K34" i="24"/>
  <c r="I37" i="24"/>
  <c r="E19" i="24"/>
  <c r="M57" i="24"/>
  <c r="J50" i="23"/>
  <c r="L57" i="24"/>
  <c r="F40" i="24"/>
  <c r="H38" i="24"/>
  <c r="K15" i="24"/>
  <c r="D22" i="24"/>
  <c r="J25" i="24"/>
  <c r="N53" i="23"/>
  <c r="D52" i="24"/>
  <c r="G53" i="23"/>
  <c r="I15" i="24"/>
  <c r="H50" i="24"/>
  <c r="I13" i="24"/>
  <c r="I19" i="24"/>
  <c r="N57" i="24"/>
  <c r="I55" i="23"/>
  <c r="J44" i="24"/>
  <c r="E32" i="24"/>
  <c r="H28" i="24"/>
  <c r="M37" i="24"/>
  <c r="H31" i="24"/>
  <c r="L51" i="23"/>
  <c r="I10" i="23"/>
  <c r="K50" i="24"/>
  <c r="G27" i="24"/>
  <c r="J39" i="24"/>
  <c r="F52" i="24"/>
  <c r="K26" i="24"/>
  <c r="E20" i="24"/>
  <c r="G15" i="24"/>
  <c r="J16" i="24"/>
  <c r="D51" i="24"/>
  <c r="M50" i="23"/>
  <c r="J57" i="23"/>
  <c r="F50" i="23"/>
  <c r="D42" i="24"/>
  <c r="G51" i="23"/>
  <c r="E57" i="24"/>
  <c r="J10" i="24"/>
  <c r="G47" i="24"/>
  <c r="F24" i="24"/>
  <c r="L54" i="24"/>
  <c r="F22" i="24"/>
  <c r="I43" i="24"/>
  <c r="I35" i="24"/>
  <c r="G51" i="24"/>
  <c r="I11" i="24"/>
  <c r="M56" i="23"/>
  <c r="J52" i="24"/>
  <c r="H12" i="24"/>
  <c r="K42" i="24"/>
  <c r="G17" i="24"/>
  <c r="E47" i="24"/>
  <c r="K55" i="23"/>
  <c r="I54" i="23"/>
  <c r="F33" i="24"/>
  <c r="F41" i="23"/>
  <c r="G38" i="24"/>
  <c r="H53" i="24"/>
  <c r="E13" i="24"/>
  <c r="D23" i="24"/>
  <c r="I33" i="24"/>
  <c r="L50" i="23"/>
  <c r="E15" i="24"/>
  <c r="D51" i="23"/>
  <c r="E38" i="24"/>
  <c r="N22" i="24"/>
  <c r="K20" i="24"/>
  <c r="D37" i="24"/>
  <c r="G22" i="24"/>
  <c r="H43" i="24"/>
  <c r="M27" i="24"/>
  <c r="I32" i="24"/>
  <c r="N47" i="24"/>
  <c r="D43" i="24"/>
  <c r="L44" i="24"/>
  <c r="I17" i="24"/>
  <c r="J31" i="24"/>
  <c r="K56" i="24"/>
  <c r="H55" i="23"/>
  <c r="L40" i="24"/>
  <c r="L34" i="24"/>
  <c r="M51" i="23"/>
  <c r="N35" i="24"/>
  <c r="K10" i="24"/>
  <c r="K46" i="23"/>
  <c r="K53" i="23"/>
  <c r="N17" i="24"/>
  <c r="G46" i="24"/>
  <c r="D53" i="24"/>
  <c r="I14" i="24"/>
  <c r="K53" i="24"/>
  <c r="K52" i="23"/>
  <c r="H22" i="24"/>
  <c r="F54" i="23"/>
  <c r="H57" i="23"/>
  <c r="D17" i="24"/>
  <c r="I26" i="24"/>
  <c r="E35" i="24"/>
  <c r="M14" i="24"/>
  <c r="H48" i="24"/>
  <c r="J29" i="24"/>
  <c r="J43" i="24"/>
  <c r="J19" i="24"/>
  <c r="I56" i="24"/>
  <c r="N53" i="24"/>
  <c r="K29" i="24"/>
  <c r="H33" i="24"/>
  <c r="E33" i="24"/>
  <c r="M32" i="24"/>
  <c r="N28" i="24"/>
  <c r="I52" i="24"/>
  <c r="M28" i="24"/>
  <c r="G35" i="24"/>
  <c r="I34" i="24"/>
  <c r="D36" i="24"/>
  <c r="F13" i="24"/>
  <c r="D44" i="24"/>
  <c r="N51" i="24"/>
  <c r="H17" i="24"/>
  <c r="N52" i="24"/>
  <c r="H55" i="24"/>
  <c r="M31" i="24"/>
  <c r="D10" i="24"/>
  <c r="F52" i="23"/>
  <c r="I24" i="24"/>
  <c r="I25" i="24"/>
  <c r="E51" i="23"/>
  <c r="J37" i="24"/>
  <c r="N14" i="24"/>
  <c r="L33" i="24"/>
  <c r="K40" i="24"/>
  <c r="G54" i="23"/>
  <c r="D12" i="24"/>
  <c r="H19" i="24"/>
  <c r="G53" i="24"/>
  <c r="F16" i="24"/>
  <c r="K21" i="24"/>
  <c r="M52" i="24"/>
  <c r="M26" i="24"/>
  <c r="E16" i="24"/>
  <c r="M46" i="24"/>
  <c r="G19" i="24"/>
  <c r="M40" i="24"/>
  <c r="K47" i="24"/>
  <c r="D35" i="24"/>
  <c r="F25" i="24"/>
  <c r="D48" i="23"/>
  <c r="D16" i="24"/>
  <c r="G10" i="23"/>
  <c r="G40" i="24"/>
  <c r="L14" i="24"/>
  <c r="N32" i="24"/>
  <c r="K55" i="24"/>
  <c r="H45" i="24"/>
  <c r="F46" i="24"/>
  <c r="N36" i="24"/>
  <c r="I54" i="24"/>
  <c r="F11" i="24"/>
  <c r="L17" i="24"/>
  <c r="D31" i="24"/>
  <c r="L43" i="24"/>
  <c r="I23" i="24"/>
  <c r="M17" i="24"/>
  <c r="K36" i="24"/>
  <c r="D25" i="24"/>
  <c r="E41" i="24"/>
  <c r="J33" i="24"/>
  <c r="F53" i="23"/>
  <c r="H54" i="23"/>
  <c r="I50" i="24"/>
  <c r="K41" i="24"/>
  <c r="N29" i="24"/>
  <c r="N13" i="24"/>
  <c r="L38" i="24"/>
  <c r="L10" i="23"/>
  <c r="F28" i="24"/>
  <c r="J27" i="24"/>
  <c r="L37" i="24"/>
  <c r="G54" i="24"/>
  <c r="L55" i="24"/>
  <c r="G48" i="24"/>
  <c r="M55" i="23"/>
  <c r="F36" i="24"/>
  <c r="L29" i="24"/>
  <c r="I39" i="24"/>
  <c r="F51" i="24"/>
  <c r="L21" i="24"/>
  <c r="G43" i="24"/>
  <c r="E46" i="24"/>
  <c r="K23" i="24"/>
  <c r="H57" i="24"/>
  <c r="L35" i="24"/>
  <c r="J17" i="24"/>
  <c r="I12" i="24"/>
  <c r="M51" i="24"/>
  <c r="G21" i="24"/>
  <c r="N37" i="24"/>
  <c r="L46" i="24"/>
  <c r="K38" i="24"/>
  <c r="J50" i="24"/>
  <c r="M36" i="24"/>
  <c r="D18" i="24"/>
  <c r="K27" i="24"/>
  <c r="K17" i="24"/>
  <c r="M54" i="24"/>
  <c r="M56" i="24"/>
  <c r="D24" i="24"/>
  <c r="F31" i="24"/>
  <c r="K44" i="24"/>
  <c r="J26" i="24"/>
  <c r="J24" i="24"/>
  <c r="F14" i="24"/>
  <c r="L31" i="24"/>
  <c r="E24" i="24"/>
  <c r="K45" i="24"/>
  <c r="N38" i="24"/>
  <c r="M49" i="24"/>
  <c r="E43" i="24"/>
  <c r="E37" i="24"/>
  <c r="N56" i="24"/>
  <c r="E44" i="24"/>
  <c r="F27" i="24"/>
  <c r="J41" i="24"/>
  <c r="H23" i="24"/>
  <c r="F38" i="24"/>
  <c r="F57" i="24"/>
  <c r="I55" i="24"/>
  <c r="F43" i="24"/>
  <c r="N11" i="24"/>
  <c r="H32" i="24"/>
  <c r="I28" i="24"/>
  <c r="E52" i="24"/>
  <c r="D32" i="24"/>
  <c r="G16" i="24"/>
  <c r="D19" i="24"/>
  <c r="E21" i="24"/>
  <c r="D39" i="24"/>
  <c r="M55" i="24"/>
  <c r="L26" i="24"/>
  <c r="G39" i="24"/>
  <c r="F30" i="24"/>
  <c r="D13" i="24"/>
  <c r="M53" i="24"/>
  <c r="L42" i="24"/>
  <c r="E26" i="24"/>
  <c r="G45" i="24"/>
  <c r="D46" i="24"/>
  <c r="K18" i="24"/>
  <c r="M38" i="24"/>
  <c r="F39" i="24"/>
  <c r="L15" i="24"/>
  <c r="M22" i="24"/>
  <c r="K54" i="23"/>
  <c r="N20" i="24"/>
  <c r="H56" i="24"/>
  <c r="N33" i="24"/>
  <c r="I20" i="24"/>
  <c r="H37" i="24"/>
  <c r="M42" i="24"/>
  <c r="N54" i="24"/>
  <c r="K16" i="24"/>
  <c r="J13" i="24"/>
  <c r="F55" i="24"/>
  <c r="F44" i="24"/>
  <c r="N55" i="24"/>
  <c r="L48" i="24"/>
  <c r="H54" i="24"/>
  <c r="F23" i="24"/>
  <c r="K35" i="24"/>
  <c r="G28" i="24"/>
  <c r="N24" i="24"/>
  <c r="H21" i="24"/>
  <c r="I47" i="23"/>
  <c r="I51" i="23"/>
  <c r="N45" i="24"/>
  <c r="J18" i="24"/>
  <c r="E14" i="24"/>
  <c r="M35" i="24"/>
  <c r="G13" i="24"/>
  <c r="G26" i="24"/>
  <c r="L49" i="24"/>
  <c r="F19" i="24"/>
  <c r="H26" i="24"/>
  <c r="D38" i="24"/>
  <c r="J21" i="24"/>
  <c r="J49" i="24"/>
  <c r="E34" i="24"/>
  <c r="I47" i="24"/>
  <c r="D50" i="24"/>
  <c r="D54" i="24"/>
  <c r="D57" i="24"/>
  <c r="H24" i="24"/>
  <c r="M20" i="24"/>
  <c r="D55" i="24"/>
  <c r="E27" i="24"/>
  <c r="E30" i="24"/>
  <c r="G31" i="24"/>
  <c r="F37" i="24"/>
  <c r="D28" i="24"/>
  <c r="M41" i="24"/>
  <c r="J42" i="24"/>
  <c r="M50" i="24"/>
  <c r="E36" i="24"/>
  <c r="D27" i="24"/>
  <c r="H47" i="24"/>
  <c r="D55" i="23"/>
  <c r="M39" i="24"/>
  <c r="E40" i="24"/>
  <c r="E23" i="24"/>
  <c r="D47" i="24"/>
  <c r="L18" i="24"/>
  <c r="L13" i="24"/>
  <c r="G24" i="24"/>
  <c r="D20" i="24"/>
  <c r="H42" i="24"/>
  <c r="M16" i="24"/>
  <c r="E51" i="24"/>
  <c r="N41" i="24"/>
  <c r="E48" i="24"/>
  <c r="M18" i="24"/>
  <c r="J28" i="24"/>
  <c r="G56" i="24"/>
  <c r="F10" i="23"/>
  <c r="N34" i="24"/>
  <c r="J35" i="24"/>
  <c r="L54" i="23"/>
  <c r="I51" i="24"/>
  <c r="M34" i="24"/>
  <c r="H30" i="24"/>
  <c r="F45" i="24"/>
  <c r="G57" i="24"/>
  <c r="I18" i="24"/>
  <c r="N30" i="24"/>
  <c r="J23" i="24"/>
  <c r="J14" i="24"/>
  <c r="M30" i="24"/>
  <c r="H10" i="23"/>
  <c r="J56" i="23"/>
  <c r="G32" i="24"/>
  <c r="E25" i="24"/>
  <c r="D49" i="24"/>
  <c r="D15" i="24"/>
  <c r="F48" i="24"/>
  <c r="K30" i="24"/>
  <c r="H52" i="24"/>
  <c r="K51" i="23"/>
  <c r="H39" i="24"/>
  <c r="K56" i="23"/>
  <c r="I48" i="24"/>
  <c r="D14" i="24"/>
  <c r="K46" i="24"/>
  <c r="F53" i="24"/>
  <c r="H14" i="24"/>
  <c r="C42" i="23" l="1"/>
  <c r="C42" i="22" s="1"/>
  <c r="C40" i="23"/>
  <c r="C40" i="22" s="1"/>
  <c r="H7" i="23"/>
  <c r="H23" i="21" s="1"/>
  <c r="F7" i="23"/>
  <c r="F23" i="21" s="1"/>
  <c r="C55" i="23"/>
  <c r="C55" i="22" s="1"/>
  <c r="C47" i="23"/>
  <c r="C47" i="22" s="1"/>
  <c r="N8" i="24"/>
  <c r="L7" i="23"/>
  <c r="L23" i="21" s="1"/>
  <c r="F8" i="24"/>
  <c r="G7" i="23"/>
  <c r="G23" i="21" s="1"/>
  <c r="D7" i="23"/>
  <c r="C48" i="23"/>
  <c r="C48" i="22" s="1"/>
  <c r="C52" i="23"/>
  <c r="C52" i="22" s="1"/>
  <c r="D8" i="24"/>
  <c r="D7" i="24" s="1"/>
  <c r="C54" i="23"/>
  <c r="C54" i="22" s="1"/>
  <c r="K7" i="23"/>
  <c r="K23" i="21" s="1"/>
  <c r="C46" i="23"/>
  <c r="C46" i="22" s="1"/>
  <c r="K8" i="24"/>
  <c r="C51" i="23"/>
  <c r="C51" i="22" s="1"/>
  <c r="C41" i="23"/>
  <c r="C41" i="22" s="1"/>
  <c r="J8" i="24"/>
  <c r="C50" i="23"/>
  <c r="C50" i="22" s="1"/>
  <c r="I7" i="23"/>
  <c r="I23" i="21" s="1"/>
  <c r="M7" i="23"/>
  <c r="M23" i="21" s="1"/>
  <c r="E7" i="23"/>
  <c r="C10" i="23"/>
  <c r="C10" i="22" s="1"/>
  <c r="I8" i="24"/>
  <c r="C57" i="23"/>
  <c r="C57" i="22" s="1"/>
  <c r="M8" i="24"/>
  <c r="N7" i="23"/>
  <c r="N23" i="21" s="1"/>
  <c r="H8" i="24"/>
  <c r="E8" i="24"/>
  <c r="G8" i="24"/>
  <c r="C56" i="23"/>
  <c r="C56" i="22" s="1"/>
  <c r="C49" i="23"/>
  <c r="C49" i="22" s="1"/>
  <c r="K7" i="22" s="1"/>
  <c r="K29" i="21" s="1"/>
  <c r="L8" i="24"/>
  <c r="C53" i="23"/>
  <c r="C53" i="22" s="1"/>
  <c r="J7" i="23"/>
  <c r="J23" i="21" s="1"/>
  <c r="N7" i="22"/>
  <c r="N29" i="21" s="1"/>
  <c r="L7" i="22"/>
  <c r="L29" i="21" s="1"/>
  <c r="E7" i="22"/>
  <c r="E29" i="21" s="1"/>
  <c r="G7" i="22"/>
  <c r="G29" i="21" s="1"/>
  <c r="H7" i="22"/>
  <c r="H29" i="21" s="1"/>
  <c r="J7" i="22"/>
  <c r="J29" i="21" s="1"/>
  <c r="F7" i="22"/>
  <c r="F29" i="21" s="1"/>
  <c r="D7" i="22"/>
  <c r="D29" i="21" s="1"/>
  <c r="M7" i="22"/>
  <c r="M29" i="21" s="1"/>
  <c r="I7" i="22"/>
  <c r="I29" i="21" s="1"/>
  <c r="D8" i="23"/>
  <c r="D23" i="21"/>
  <c r="D24" i="21" s="1"/>
  <c r="E23" i="21"/>
  <c r="E8" i="23"/>
  <c r="F8" i="23" s="1"/>
  <c r="G8" i="23" s="1"/>
  <c r="H8" i="23" s="1"/>
  <c r="I8" i="23" s="1"/>
  <c r="J8" i="23" s="1"/>
  <c r="K8" i="23" s="1"/>
  <c r="L8" i="23" s="1"/>
  <c r="M8" i="23" s="1"/>
  <c r="N8" i="23" s="1"/>
  <c r="E7" i="24"/>
  <c r="D28" i="21"/>
  <c r="E28" i="21" l="1"/>
  <c r="F7" i="24"/>
  <c r="D34" i="21"/>
  <c r="D36" i="21"/>
  <c r="D35" i="21"/>
  <c r="D33" i="21"/>
  <c r="E24" i="21"/>
  <c r="D25" i="21"/>
  <c r="N35" i="21"/>
  <c r="N37" i="21"/>
  <c r="N33" i="21"/>
  <c r="D37" i="21" l="1"/>
  <c r="F28" i="21"/>
  <c r="G7" i="24"/>
  <c r="E36" i="21"/>
  <c r="E34" i="21"/>
  <c r="F24" i="21"/>
  <c r="E35" i="21"/>
  <c r="E37" i="21" s="1"/>
  <c r="E33" i="21"/>
  <c r="F34" i="21" l="1"/>
  <c r="F36" i="21"/>
  <c r="G24" i="21"/>
  <c r="G28" i="21"/>
  <c r="H7" i="24"/>
  <c r="F35" i="21"/>
  <c r="F37" i="21" s="1"/>
  <c r="F33" i="21"/>
  <c r="G34" i="21" l="1"/>
  <c r="G36" i="21"/>
  <c r="H24" i="21"/>
  <c r="H28" i="21"/>
  <c r="I7" i="24"/>
  <c r="G35" i="21"/>
  <c r="G37" i="21" s="1"/>
  <c r="G33" i="21"/>
  <c r="H36" i="21" l="1"/>
  <c r="H34" i="21"/>
  <c r="I24" i="21"/>
  <c r="J7" i="24"/>
  <c r="I28" i="21"/>
  <c r="H33" i="21"/>
  <c r="H35" i="21"/>
  <c r="H37" i="21" s="1"/>
  <c r="I34" i="21" l="1"/>
  <c r="I36" i="21"/>
  <c r="J24" i="21"/>
  <c r="I35" i="21"/>
  <c r="I37" i="21" s="1"/>
  <c r="I33" i="21"/>
  <c r="K7" i="24"/>
  <c r="J28" i="21"/>
  <c r="K28" i="21" l="1"/>
  <c r="L7" i="24"/>
  <c r="J34" i="21"/>
  <c r="J36" i="21"/>
  <c r="K24" i="21"/>
  <c r="J33" i="21"/>
  <c r="J35" i="21"/>
  <c r="J37" i="21" s="1"/>
  <c r="K34" i="21" l="1"/>
  <c r="K36" i="21"/>
  <c r="L24" i="21"/>
  <c r="M7" i="24"/>
  <c r="L28" i="21"/>
  <c r="K33" i="21"/>
  <c r="K35" i="21"/>
  <c r="K37" i="21" s="1"/>
  <c r="L34" i="21" l="1"/>
  <c r="L36" i="21"/>
  <c r="M24" i="21"/>
  <c r="L33" i="21"/>
  <c r="L35" i="21"/>
  <c r="L37" i="21" s="1"/>
  <c r="M28" i="21"/>
  <c r="N7" i="24"/>
  <c r="D30" i="21" s="1"/>
  <c r="M33" i="21" l="1"/>
  <c r="M35" i="21"/>
  <c r="M37" i="21" s="1"/>
  <c r="M34" i="21"/>
  <c r="M36" i="21"/>
  <c r="N24" i="21"/>
  <c r="E41" i="21"/>
  <c r="E43" i="21" s="1"/>
  <c r="I41" i="21"/>
  <c r="I43" i="21" s="1"/>
  <c r="N34" i="21" l="1"/>
  <c r="N36" i="21"/>
</calcChain>
</file>

<file path=xl/sharedStrings.xml><?xml version="1.0" encoding="utf-8"?>
<sst xmlns="http://schemas.openxmlformats.org/spreadsheetml/2006/main" count="193" uniqueCount="145">
  <si>
    <t>Instrucciones para generar el informe de valor ganado</t>
  </si>
  <si>
    <t>Pasos</t>
  </si>
  <si>
    <t>Introducir el nombre del proyecto, el nombre de la compañía o su logo en la hoja de informe</t>
  </si>
  <si>
    <t>Dar de alta los nombres de los miembros del equipo y sus abreviaturas en la hoja de Equipo. Además hay que renombrar las hojas existentes. Si hay menos miembros poner un miembro ficticio.Asegurrarse que el nombre de las hojas corresponden coon las abreviaturas del equipo.</t>
  </si>
  <si>
    <t>Dar de alta la lista de Tareas del proyecto en la hoja de Tareas. La hoja de tareas contiene un ejemplo que hay que adaptar según el plan de proyecto de cada equipo. Ahorra se tiene codificado un maximo de 200 tareas.</t>
  </si>
  <si>
    <t>Introducir las horas planificadas para cada tarea (PV, a partir de la columna N ) según el plan de proyecto en cada una de las hojas de los miembros del equipo</t>
  </si>
  <si>
    <t>Una vez planificado el proyecto hay que ir introduciendo  los esfuerzo real de cada tarea (AC , a partir de columna C en cada hoja de cada miembro) de cada para cada uno de los miembros del equipo</t>
  </si>
  <si>
    <t>Tambien hay que introducir el avance de cada tarea en la hoja EV, en la hoja aparecen sombreadas en color azul las celdas donde se han dedicado horas de trabajo</t>
  </si>
  <si>
    <t>Tambien se pueden hacer anotaciones en el campo Resumen de la hoja de informe para registrar las decisiones que afectan al proyecto</t>
  </si>
  <si>
    <t>En la hoja de informe indicar la fecha del informe y la semana para la que se quiere realizar el informe (ajustar las semanas a las semanas del ciclo, p. ej. Ciclo 1, 7 semanas)</t>
  </si>
  <si>
    <t>Version</t>
  </si>
  <si>
    <t>H</t>
  </si>
  <si>
    <t>Actualizada la formula del calculo del TBC: Ampliando la suma hasta la semana 8, en la version anterior solo sumaba hasta la 7</t>
  </si>
  <si>
    <t>Torneo De Tenis</t>
  </si>
  <si>
    <t>Tenis ETSIINF</t>
  </si>
  <si>
    <t>Informe del Analisis de Valor Ganado</t>
  </si>
  <si>
    <t>Preparado por:</t>
  </si>
  <si>
    <t xml:space="preserve"> Álvaro García-Caro</t>
  </si>
  <si>
    <t>Fecha informe:</t>
  </si>
  <si>
    <t>Para el periodo:</t>
  </si>
  <si>
    <t>Resumen:</t>
  </si>
  <si>
    <t>En el gráfico se nota que el proyecto ha tenido algunos desajustes en costos y tiempos. En semanas como la S8 y S9, el Coste Real (AC) supera al Valor Ganado (EV), lo que significa que se gastó más de lo planeado para el trabajo hecho, probablemente por temas de eficiencia o sobrecostos en esas etapas. Además, aunque el Valor Planificado (PV) y el Valor Ganado (EV) están cerca, a veces el EV está un poco por debajo del PV, lo cual sugiere un pequeño retraso respecto al plan inicial.</t>
  </si>
  <si>
    <t>Planned Value (PV) o Budgeted Cost of Work Scheduled (BCWS)</t>
  </si>
  <si>
    <t>S1</t>
  </si>
  <si>
    <t>S2</t>
  </si>
  <si>
    <t>S3</t>
  </si>
  <si>
    <t>S4</t>
  </si>
  <si>
    <t>S5</t>
  </si>
  <si>
    <t>S6</t>
  </si>
  <si>
    <t>S7</t>
  </si>
  <si>
    <t>S8</t>
  </si>
  <si>
    <t>S9</t>
  </si>
  <si>
    <t>S10</t>
  </si>
  <si>
    <t>S11</t>
  </si>
  <si>
    <t>Coste Total Presupuestado</t>
  </si>
  <si>
    <t>Valor Planificado Acumulado</t>
  </si>
  <si>
    <t>Presupuesto Inicial</t>
  </si>
  <si>
    <t>Coste Actual y Valor Ganado</t>
  </si>
  <si>
    <t>Coste Real Acumulado (AC)</t>
  </si>
  <si>
    <t>Valor Ganado Acumulado(EV)</t>
  </si>
  <si>
    <t>Coste real proyecto</t>
  </si>
  <si>
    <t>Metricas de rendimiento del Proyecto</t>
  </si>
  <si>
    <t>Cost Variance (CV = EV - AC)</t>
  </si>
  <si>
    <t>Schedule Variance (SV = EV - PV)</t>
  </si>
  <si>
    <t>Cost Performance Index (CPI = EV/AC)</t>
  </si>
  <si>
    <t>Schedule Performance Index (SPI = EV/PV)</t>
  </si>
  <si>
    <t>Estimated Cost at Completion (EAC)</t>
  </si>
  <si>
    <t>Ratios productividad Real del Ciclo</t>
  </si>
  <si>
    <t>Puntos de Funcion Ciclo (PF)</t>
  </si>
  <si>
    <t>Lineas de Código (LOC)</t>
  </si>
  <si>
    <t>Ratio de productividad</t>
  </si>
  <si>
    <t>horas/PF</t>
  </si>
  <si>
    <t>horas/LOC</t>
  </si>
  <si>
    <t>Hoja de Valor Ganado</t>
  </si>
  <si>
    <t>Completa el porcentaje de progreso que tiene cada tarea</t>
  </si>
  <si>
    <t>Asegurate que los nombres son los mismos</t>
  </si>
  <si>
    <t>Introduce el % de avance para cada tarea, de esa manera se calcula el valor ganado</t>
  </si>
  <si>
    <t>Cuando una tarea ha alcanzado el 100% en la semanas posteriores sigue intrroduciendo el 100%</t>
  </si>
  <si>
    <t>Nombre Tarea</t>
  </si>
  <si>
    <t>TBC</t>
  </si>
  <si>
    <t>Atención modificar las formulas si hay más de 200 tareas</t>
  </si>
  <si>
    <t>Lista de personas y sus hojas</t>
  </si>
  <si>
    <t>Nombre</t>
  </si>
  <si>
    <t>Alfonso Marín</t>
  </si>
  <si>
    <t>Alejandro Becerra</t>
  </si>
  <si>
    <t>Álvaro García-Caro</t>
  </si>
  <si>
    <t>Rodrigo Menéndez</t>
  </si>
  <si>
    <t>Luis Pérez</t>
  </si>
  <si>
    <t>Farid Anaam</t>
  </si>
  <si>
    <t>Acrónimo</t>
  </si>
  <si>
    <t>AM</t>
  </si>
  <si>
    <t>AB</t>
  </si>
  <si>
    <t>AG</t>
  </si>
  <si>
    <t>RM</t>
  </si>
  <si>
    <t>LP</t>
  </si>
  <si>
    <t>FA</t>
  </si>
  <si>
    <t>Coste Reales y Costes Planificados</t>
  </si>
  <si>
    <t>En esta hoja se introducen los valores para cada tarea tanto reales de las horas trabajo del miembro de equipo asi como las horas que tuviera planificadas</t>
  </si>
  <si>
    <t>Asegurate que los nombres de las tareas son los mismos que el plan</t>
  </si>
  <si>
    <t xml:space="preserve"> Horas Reales (AC) del Trabajo Planificado</t>
  </si>
  <si>
    <t>Horas Planificadas (PV)</t>
  </si>
  <si>
    <t>Lista de tareas</t>
  </si>
  <si>
    <t>Puedes editar tareas</t>
  </si>
  <si>
    <t>Puedes añadir tareas al final de la lista, el orden de esta lista será el orden para el resto de hojas</t>
  </si>
  <si>
    <t>Reunión inicial</t>
  </si>
  <si>
    <t>Asignación de roles</t>
  </si>
  <si>
    <t>Resumen ejecutivo</t>
  </si>
  <si>
    <t>Lectura y comprensión del proyecto</t>
  </si>
  <si>
    <t>Planificación conjunta de realización de tareas</t>
  </si>
  <si>
    <t>Realizar estimación de tiempos de tareas</t>
  </si>
  <si>
    <t>Establecimiento de fechas limite de realización de tareas</t>
  </si>
  <si>
    <t>Reparto de tareas</t>
  </si>
  <si>
    <t>Establecimiento de tareas ciclo 1</t>
  </si>
  <si>
    <t>Realización de requisitos (ERS)</t>
  </si>
  <si>
    <t>Realización de ficheros logicos internos (ILF)</t>
  </si>
  <si>
    <t>Realización de ficheros lógicos externos (EIF)</t>
  </si>
  <si>
    <t>Realización de consultas externas (EQ)</t>
  </si>
  <si>
    <t>Realización de Entradas externas (EI)</t>
  </si>
  <si>
    <t>Revisión de requisitos I</t>
  </si>
  <si>
    <t>Cálculo de puntos de función</t>
  </si>
  <si>
    <t>Selección de requisitos a desarrollar</t>
  </si>
  <si>
    <t>Realización de Gestión de Configuración Software (GCS)</t>
  </si>
  <si>
    <t>Revisión de tareas</t>
  </si>
  <si>
    <t>Reunion de planificacion</t>
  </si>
  <si>
    <t>Reunión de diseño</t>
  </si>
  <si>
    <t>Selección del entorno</t>
  </si>
  <si>
    <t>Actualización Hoja Valor Ganado</t>
  </si>
  <si>
    <t>Realizar diseño de alto nivel (DAN)</t>
  </si>
  <si>
    <t>Realizar diseño de bajo nivel (DBN)</t>
  </si>
  <si>
    <t>Revision diseño alto nivel</t>
  </si>
  <si>
    <t>Revision diseño de bajo nivel</t>
  </si>
  <si>
    <t>Creación de la base de la aplicación</t>
  </si>
  <si>
    <t>Implementación de Creación de Usuarios</t>
  </si>
  <si>
    <t>Implementación de Modificación de Usuarios</t>
  </si>
  <si>
    <t>Implementación de Eliminación de Usuarios</t>
  </si>
  <si>
    <t>mplementación de Roles de Usuario</t>
  </si>
  <si>
    <t>Implementación de Inicio de Sesión</t>
  </si>
  <si>
    <t>Implementación de Creación de Torneos</t>
  </si>
  <si>
    <t>Implementación de Emparejamiento de Jugadores</t>
  </si>
  <si>
    <t>Implementación de Actualización de Resultados</t>
  </si>
  <si>
    <t>Implementación del Proceso de Inscripción</t>
  </si>
  <si>
    <t>Implementación de Selección de Jugadores</t>
  </si>
  <si>
    <t>Implementación de Creación y Configuración de Partidos</t>
  </si>
  <si>
    <t>Implementación del Registro de Resultados</t>
  </si>
  <si>
    <t>Implementación de Consulta de Partidos</t>
  </si>
  <si>
    <t>Inspeccion de codigo</t>
  </si>
  <si>
    <t>Realizacion de pruebas Unitarias</t>
  </si>
  <si>
    <t>Realizacion de pruebas del Sistema</t>
  </si>
  <si>
    <t>Reunion revisión de código y pruebas</t>
  </si>
  <si>
    <t>DEMO</t>
  </si>
  <si>
    <t>Reunión Postmortem</t>
  </si>
  <si>
    <t>Análisis Postmortem</t>
  </si>
  <si>
    <t>Atención modificar las formulas si hay más tareas</t>
  </si>
  <si>
    <t>Hoja de Valor Planificado</t>
  </si>
  <si>
    <t>Esta hoja calcula el coste actual de cada tarea juntando los valores de los esfuerzos de cada miembro del equipo</t>
  </si>
  <si>
    <t>Se puede usar para comprobar que se realiza bien la agregacion de las horas de todos los miembros</t>
  </si>
  <si>
    <t>Esta hoja no tocar</t>
  </si>
  <si>
    <t>Valor Planificado(PV) o  (BCWS)</t>
  </si>
  <si>
    <t>Horas semanales</t>
  </si>
  <si>
    <t>Acumulado Valor Planificado</t>
  </si>
  <si>
    <t>Hoja de Horas Actuales</t>
  </si>
  <si>
    <t>Esta hoaja calcula el coste actual de cada tarea juntando los valores de los esfuerzos de cada miembro del equipo</t>
  </si>
  <si>
    <t xml:space="preserve"> Coste Real(AC) del Trabajo Realizado</t>
  </si>
  <si>
    <t>Coste real Acumulado</t>
  </si>
  <si>
    <t>Coste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</si>
</sst>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2"/>
      <color theme="1"/>
      <name val="Calibri"/>
      <family val="2"/>
      <scheme val="minor"/>
    </font>
    <font>
      <b/>
      <sz val="11"/>
      <color theme="1"/>
      <name val="Calibri"/>
      <family val="2"/>
      <scheme val="minor"/>
    </font>
    <font>
      <b/>
      <sz val="12"/>
      <name val="Arial"/>
      <family val="2"/>
    </font>
    <font>
      <b/>
      <sz val="10"/>
      <color indexed="9"/>
      <name val="Arial"/>
      <family val="2"/>
    </font>
    <font>
      <sz val="16"/>
      <name val="Arial"/>
      <family val="2"/>
    </font>
    <font>
      <b/>
      <sz val="10"/>
      <name val="Arial"/>
      <family val="2"/>
    </font>
    <font>
      <sz val="8"/>
      <name val="Arial"/>
      <family val="2"/>
    </font>
    <font>
      <sz val="8"/>
      <name val="Calibri"/>
      <family val="2"/>
      <scheme val="minor"/>
    </font>
    <font>
      <b/>
      <sz val="12"/>
      <color theme="1"/>
      <name val="Arial"/>
      <family val="2"/>
    </font>
    <font>
      <sz val="12"/>
      <color theme="1"/>
      <name val="Calibri"/>
      <scheme val="minor"/>
    </font>
    <font>
      <u/>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s>
  <cellStyleXfs count="1">
    <xf numFmtId="0" fontId="0" fillId="0" borderId="0"/>
  </cellStyleXfs>
  <cellXfs count="37">
    <xf numFmtId="0" fontId="0" fillId="0" borderId="0" xfId="0"/>
    <xf numFmtId="164" fontId="0" fillId="0" borderId="0" xfId="0" applyNumberFormat="1"/>
    <xf numFmtId="2" fontId="0" fillId="0" borderId="0" xfId="0" applyNumberFormat="1"/>
    <xf numFmtId="0" fontId="0" fillId="0" borderId="0" xfId="0" applyAlignment="1">
      <alignment horizontal="right"/>
    </xf>
    <xf numFmtId="0" fontId="1" fillId="2" borderId="1" xfId="0" applyFont="1" applyFill="1" applyBorder="1"/>
    <xf numFmtId="0" fontId="0" fillId="0" borderId="1" xfId="0" applyBorder="1" applyAlignment="1">
      <alignment horizontal="center" vertical="center"/>
    </xf>
    <xf numFmtId="49" fontId="0" fillId="0" borderId="0" xfId="0" applyNumberFormat="1" applyAlignment="1">
      <alignment horizontal="right"/>
    </xf>
    <xf numFmtId="9" fontId="0" fillId="0" borderId="0" xfId="0" applyNumberFormat="1"/>
    <xf numFmtId="0" fontId="2" fillId="0" borderId="0" xfId="0" applyFont="1"/>
    <xf numFmtId="0" fontId="3" fillId="3" borderId="0" xfId="0" applyFont="1" applyFill="1" applyAlignment="1">
      <alignment horizontal="center" vertical="center"/>
    </xf>
    <xf numFmtId="2" fontId="0" fillId="0" borderId="1" xfId="0" applyNumberFormat="1" applyBorder="1"/>
    <xf numFmtId="164" fontId="0" fillId="0" borderId="1" xfId="0" applyNumberFormat="1" applyBorder="1"/>
    <xf numFmtId="0" fontId="4" fillId="0" borderId="0" xfId="0" applyFont="1"/>
    <xf numFmtId="0" fontId="0" fillId="0" borderId="3" xfId="0" applyBorder="1"/>
    <xf numFmtId="0" fontId="0" fillId="0" borderId="4" xfId="0" applyBorder="1"/>
    <xf numFmtId="0" fontId="0" fillId="0" borderId="0" xfId="0" applyAlignment="1">
      <alignment horizontal="center"/>
    </xf>
    <xf numFmtId="0" fontId="0" fillId="0" borderId="0" xfId="0" applyAlignment="1">
      <alignment horizontal="right" vertical="center"/>
    </xf>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0" fontId="3" fillId="3" borderId="2" xfId="0" applyFont="1" applyFill="1" applyBorder="1" applyAlignment="1">
      <alignment vertical="center"/>
    </xf>
    <xf numFmtId="0" fontId="5" fillId="0" borderId="0" xfId="0" applyFont="1" applyAlignment="1">
      <alignment horizontal="right"/>
    </xf>
    <xf numFmtId="0" fontId="6" fillId="0" borderId="0" xfId="0" applyFont="1"/>
    <xf numFmtId="0" fontId="8" fillId="0" borderId="0" xfId="0" applyFont="1"/>
    <xf numFmtId="2" fontId="0" fillId="0" borderId="11" xfId="0" applyNumberFormat="1" applyBorder="1" applyAlignment="1">
      <alignment horizontal="center"/>
    </xf>
    <xf numFmtId="164" fontId="0" fillId="0" borderId="1" xfId="0" applyNumberFormat="1" applyBorder="1" applyAlignment="1">
      <alignment horizontal="center"/>
    </xf>
    <xf numFmtId="164" fontId="0" fillId="0" borderId="10" xfId="0" applyNumberFormat="1" applyBorder="1" applyAlignment="1">
      <alignment horizontal="center"/>
    </xf>
    <xf numFmtId="0" fontId="0" fillId="0" borderId="12" xfId="0" applyBorder="1"/>
    <xf numFmtId="0" fontId="9" fillId="0" borderId="0" xfId="0" applyFont="1"/>
    <xf numFmtId="14" fontId="0" fillId="0" borderId="4" xfId="0" applyNumberFormat="1" applyBorder="1"/>
    <xf numFmtId="2" fontId="0" fillId="0" borderId="13" xfId="0" applyNumberFormat="1" applyBorder="1"/>
    <xf numFmtId="2" fontId="0" fillId="0" borderId="14" xfId="0" applyNumberFormat="1" applyBorder="1"/>
    <xf numFmtId="2" fontId="0" fillId="0" borderId="15" xfId="0" applyNumberFormat="1" applyBorder="1"/>
    <xf numFmtId="2" fontId="10" fillId="0" borderId="0" xfId="0" applyNumberFormat="1" applyFont="1"/>
    <xf numFmtId="0" fontId="0" fillId="0" borderId="0" xfId="0" applyAlignment="1">
      <alignment horizontal="left" vertical="top" wrapText="1"/>
    </xf>
  </cellXfs>
  <cellStyles count="1">
    <cellStyle name="Normal" xfId="0" builtinId="0"/>
  </cellStyles>
  <dxfs count="10">
    <dxf>
      <font>
        <color theme="0"/>
      </font>
    </dxf>
    <dxf>
      <font>
        <color theme="0"/>
      </font>
    </dxf>
    <dxf>
      <font>
        <color auto="1"/>
      </font>
      <fill>
        <patternFill>
          <bgColor theme="4" tint="0.79998168889431442"/>
        </patternFill>
      </fill>
      <border>
        <left style="dashDotDot">
          <color auto="1"/>
        </left>
        <right style="dashDotDot">
          <color auto="1"/>
        </right>
        <top style="dashDotDot">
          <color auto="1"/>
        </top>
        <bottom style="dashDotDot">
          <color auto="1"/>
        </bottom>
        <vertical/>
        <horizontal/>
      </border>
    </dxf>
    <dxf>
      <font>
        <color rgb="FFFF0000"/>
      </font>
    </dxf>
    <dxf>
      <font>
        <color theme="0"/>
      </font>
    </dxf>
    <dxf>
      <font>
        <color theme="0"/>
      </font>
    </dxf>
    <dxf>
      <font>
        <color theme="0"/>
      </font>
    </dxf>
    <dxf>
      <font>
        <color rgb="FF00B050"/>
      </font>
    </dxf>
    <dxf>
      <font>
        <color rgb="FFFF0000"/>
      </font>
    </dxf>
    <dxf>
      <font>
        <color theme="0"/>
      </font>
    </dxf>
  </dxfs>
  <tableStyles count="0" defaultTableStyle="TableStyleMedium9" defaultPivotStyle="PivotStyleMedium7"/>
  <colors>
    <mruColors>
      <color rgb="FF73FEFF"/>
      <color rgb="FFAAAAAA"/>
      <color rgb="FFFF7E79"/>
      <color rgb="FFFFD579"/>
      <color rgb="FF8EFA00"/>
      <color rgb="FF00FA00"/>
      <color rgb="FF00FDFF"/>
      <color rgb="FF0096FF"/>
      <color rgb="FF521B93"/>
      <color rgb="FF0118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36178884329599"/>
          <c:y val="0.23682348609301532"/>
          <c:w val="0.8779614888602304"/>
          <c:h val="0.65942410964319842"/>
        </c:manualLayout>
      </c:layout>
      <c:lineChart>
        <c:grouping val="standard"/>
        <c:varyColors val="0"/>
        <c:ser>
          <c:idx val="0"/>
          <c:order val="0"/>
          <c:tx>
            <c:v>Valor Planificado (PV)</c:v>
          </c:tx>
          <c:spPr>
            <a:ln w="25400">
              <a:solidFill>
                <a:srgbClr val="000080"/>
              </a:solidFill>
              <a:prstDash val="solid"/>
            </a:ln>
          </c:spPr>
          <c:marker>
            <c:symbol val="diamond"/>
            <c:size val="6"/>
            <c:spPr>
              <a:solidFill>
                <a:srgbClr val="000080"/>
              </a:solidFill>
              <a:ln>
                <a:solidFill>
                  <a:srgbClr val="000080"/>
                </a:solidFill>
                <a:prstDash val="solid"/>
              </a:ln>
            </c:spPr>
          </c:marker>
          <c:cat>
            <c:strRef>
              <c:f>Informe!$D$22:$N$22</c:f>
              <c:strCache>
                <c:ptCount val="11"/>
                <c:pt idx="0">
                  <c:v>S1</c:v>
                </c:pt>
                <c:pt idx="1">
                  <c:v>S2</c:v>
                </c:pt>
                <c:pt idx="2">
                  <c:v>S3</c:v>
                </c:pt>
                <c:pt idx="3">
                  <c:v>S4</c:v>
                </c:pt>
                <c:pt idx="4">
                  <c:v>S5</c:v>
                </c:pt>
                <c:pt idx="5">
                  <c:v>S6</c:v>
                </c:pt>
                <c:pt idx="6">
                  <c:v>S7</c:v>
                </c:pt>
                <c:pt idx="7">
                  <c:v>S8</c:v>
                </c:pt>
                <c:pt idx="8">
                  <c:v>S9</c:v>
                </c:pt>
                <c:pt idx="9">
                  <c:v>S10</c:v>
                </c:pt>
                <c:pt idx="10">
                  <c:v>S11</c:v>
                </c:pt>
              </c:strCache>
            </c:strRef>
          </c:cat>
          <c:val>
            <c:numRef>
              <c:f>Informe!$D$24:$N$24</c:f>
              <c:numCache>
                <c:formatCode>0.0</c:formatCode>
                <c:ptCount val="11"/>
                <c:pt idx="0">
                  <c:v>0.05</c:v>
                </c:pt>
                <c:pt idx="1">
                  <c:v>1.3</c:v>
                </c:pt>
                <c:pt idx="2">
                  <c:v>21.466666666666669</c:v>
                </c:pt>
                <c:pt idx="3">
                  <c:v>43.63333333333334</c:v>
                </c:pt>
                <c:pt idx="4">
                  <c:v>76.88333333333334</c:v>
                </c:pt>
                <c:pt idx="5">
                  <c:v>108.05000000000001</c:v>
                </c:pt>
                <c:pt idx="6">
                  <c:v>140.88333333333333</c:v>
                </c:pt>
                <c:pt idx="7">
                  <c:v>164.04999999999998</c:v>
                </c:pt>
                <c:pt idx="8">
                  <c:v>209.55666666653332</c:v>
                </c:pt>
                <c:pt idx="9">
                  <c:v>238.05666665319998</c:v>
                </c:pt>
                <c:pt idx="10">
                  <c:v>238.05666665319998</c:v>
                </c:pt>
              </c:numCache>
            </c:numRef>
          </c:val>
          <c:smooth val="0"/>
          <c:extLst>
            <c:ext xmlns:c16="http://schemas.microsoft.com/office/drawing/2014/chart" uri="{C3380CC4-5D6E-409C-BE32-E72D297353CC}">
              <c16:uniqueId val="{00000000-B7C2-B54B-9753-4F342C62237D}"/>
            </c:ext>
          </c:extLst>
        </c:ser>
        <c:ser>
          <c:idx val="1"/>
          <c:order val="1"/>
          <c:tx>
            <c:v>Valor Ganado (EV)</c:v>
          </c:tx>
          <c:spPr>
            <a:ln w="25400">
              <a:solidFill>
                <a:srgbClr val="006500"/>
              </a:solidFill>
              <a:prstDash val="solid"/>
            </a:ln>
          </c:spPr>
          <c:marker>
            <c:symbol val="square"/>
            <c:size val="5"/>
            <c:spPr>
              <a:solidFill>
                <a:srgbClr val="006500"/>
              </a:solidFill>
              <a:ln>
                <a:solidFill>
                  <a:srgbClr val="006500"/>
                </a:solidFill>
                <a:prstDash val="solid"/>
              </a:ln>
            </c:spPr>
          </c:marker>
          <c:cat>
            <c:strRef>
              <c:f>Informe!$D$22:$N$22</c:f>
              <c:strCache>
                <c:ptCount val="11"/>
                <c:pt idx="0">
                  <c:v>S1</c:v>
                </c:pt>
                <c:pt idx="1">
                  <c:v>S2</c:v>
                </c:pt>
                <c:pt idx="2">
                  <c:v>S3</c:v>
                </c:pt>
                <c:pt idx="3">
                  <c:v>S4</c:v>
                </c:pt>
                <c:pt idx="4">
                  <c:v>S5</c:v>
                </c:pt>
                <c:pt idx="5">
                  <c:v>S6</c:v>
                </c:pt>
                <c:pt idx="6">
                  <c:v>S7</c:v>
                </c:pt>
                <c:pt idx="7">
                  <c:v>S8</c:v>
                </c:pt>
                <c:pt idx="8">
                  <c:v>S9</c:v>
                </c:pt>
                <c:pt idx="9">
                  <c:v>S10</c:v>
                </c:pt>
                <c:pt idx="10">
                  <c:v>S11</c:v>
                </c:pt>
              </c:strCache>
            </c:strRef>
          </c:cat>
          <c:val>
            <c:numRef>
              <c:f>Informe!$D$29:$N$29</c:f>
              <c:numCache>
                <c:formatCode>0.0</c:formatCode>
                <c:ptCount val="11"/>
                <c:pt idx="0">
                  <c:v>3.7999999999999989</c:v>
                </c:pt>
                <c:pt idx="1">
                  <c:v>11.299999999999997</c:v>
                </c:pt>
                <c:pt idx="2">
                  <c:v>20.24583333333333</c:v>
                </c:pt>
                <c:pt idx="3">
                  <c:v>37.995833333333323</c:v>
                </c:pt>
                <c:pt idx="4">
                  <c:v>64.439833333333326</c:v>
                </c:pt>
                <c:pt idx="5">
                  <c:v>87.218999999999994</c:v>
                </c:pt>
                <c:pt idx="6">
                  <c:v>129.43</c:v>
                </c:pt>
                <c:pt idx="7">
                  <c:v>141.44666666666666</c:v>
                </c:pt>
                <c:pt idx="8">
                  <c:v>206.53999999191996</c:v>
                </c:pt>
                <c:pt idx="9">
                  <c:v>229.05666665319995</c:v>
                </c:pt>
                <c:pt idx="10">
                  <c:v>#N/A</c:v>
                </c:pt>
              </c:numCache>
            </c:numRef>
          </c:val>
          <c:smooth val="0"/>
          <c:extLst>
            <c:ext xmlns:c16="http://schemas.microsoft.com/office/drawing/2014/chart" uri="{C3380CC4-5D6E-409C-BE32-E72D297353CC}">
              <c16:uniqueId val="{00000001-B7C2-B54B-9753-4F342C62237D}"/>
            </c:ext>
          </c:extLst>
        </c:ser>
        <c:ser>
          <c:idx val="2"/>
          <c:order val="2"/>
          <c:tx>
            <c:v>Coste Real(AC)</c:v>
          </c:tx>
          <c:spPr>
            <a:ln w="25400">
              <a:solidFill>
                <a:srgbClr val="FF0000"/>
              </a:solidFill>
              <a:prstDash val="solid"/>
            </a:ln>
          </c:spPr>
          <c:marker>
            <c:symbol val="circle"/>
            <c:size val="5"/>
            <c:spPr>
              <a:solidFill>
                <a:srgbClr val="FF0000"/>
              </a:solidFill>
              <a:ln>
                <a:solidFill>
                  <a:srgbClr val="FF0000"/>
                </a:solidFill>
                <a:prstDash val="solid"/>
              </a:ln>
            </c:spPr>
          </c:marker>
          <c:cat>
            <c:strRef>
              <c:f>Informe!$D$22:$N$22</c:f>
              <c:strCache>
                <c:ptCount val="11"/>
                <c:pt idx="0">
                  <c:v>S1</c:v>
                </c:pt>
                <c:pt idx="1">
                  <c:v>S2</c:v>
                </c:pt>
                <c:pt idx="2">
                  <c:v>S3</c:v>
                </c:pt>
                <c:pt idx="3">
                  <c:v>S4</c:v>
                </c:pt>
                <c:pt idx="4">
                  <c:v>S5</c:v>
                </c:pt>
                <c:pt idx="5">
                  <c:v>S6</c:v>
                </c:pt>
                <c:pt idx="6">
                  <c:v>S7</c:v>
                </c:pt>
                <c:pt idx="7">
                  <c:v>S8</c:v>
                </c:pt>
                <c:pt idx="8">
                  <c:v>S9</c:v>
                </c:pt>
                <c:pt idx="9">
                  <c:v>S10</c:v>
                </c:pt>
                <c:pt idx="10">
                  <c:v>S11</c:v>
                </c:pt>
              </c:strCache>
            </c:strRef>
          </c:cat>
          <c:val>
            <c:numRef>
              <c:f>Informe!$D$28:$N$28</c:f>
              <c:numCache>
                <c:formatCode>0.0</c:formatCode>
                <c:ptCount val="11"/>
                <c:pt idx="0">
                  <c:v>0.05</c:v>
                </c:pt>
                <c:pt idx="1">
                  <c:v>1.3333333333333333</c:v>
                </c:pt>
                <c:pt idx="2">
                  <c:v>22.466666666666669</c:v>
                </c:pt>
                <c:pt idx="3">
                  <c:v>45.5</c:v>
                </c:pt>
                <c:pt idx="4">
                  <c:v>83.35</c:v>
                </c:pt>
                <c:pt idx="5">
                  <c:v>115.26666666666665</c:v>
                </c:pt>
                <c:pt idx="6">
                  <c:v>152.76666666666665</c:v>
                </c:pt>
                <c:pt idx="7">
                  <c:v>172.54999999999998</c:v>
                </c:pt>
                <c:pt idx="8">
                  <c:v>224.40333333333331</c:v>
                </c:pt>
                <c:pt idx="9">
                  <c:v>254.05333333333331</c:v>
                </c:pt>
                <c:pt idx="10">
                  <c:v>#N/A</c:v>
                </c:pt>
              </c:numCache>
            </c:numRef>
          </c:val>
          <c:smooth val="0"/>
          <c:extLst>
            <c:ext xmlns:c16="http://schemas.microsoft.com/office/drawing/2014/chart" uri="{C3380CC4-5D6E-409C-BE32-E72D297353CC}">
              <c16:uniqueId val="{00000002-B7C2-B54B-9753-4F342C62237D}"/>
            </c:ext>
          </c:extLst>
        </c:ser>
        <c:dLbls>
          <c:showLegendKey val="0"/>
          <c:showVal val="0"/>
          <c:showCatName val="0"/>
          <c:showSerName val="0"/>
          <c:showPercent val="0"/>
          <c:showBubbleSize val="0"/>
        </c:dLbls>
        <c:marker val="1"/>
        <c:smooth val="0"/>
        <c:axId val="188275328"/>
        <c:axId val="190614912"/>
      </c:lineChart>
      <c:catAx>
        <c:axId val="18827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90614912"/>
        <c:crosses val="autoZero"/>
        <c:auto val="1"/>
        <c:lblAlgn val="ctr"/>
        <c:lblOffset val="100"/>
        <c:tickLblSkip val="1"/>
        <c:tickMarkSkip val="1"/>
        <c:noMultiLvlLbl val="0"/>
      </c:catAx>
      <c:valAx>
        <c:axId val="190614912"/>
        <c:scaling>
          <c:orientation val="minMax"/>
        </c:scaling>
        <c:delete val="0"/>
        <c:axPos val="l"/>
        <c:numFmt formatCode="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8275328"/>
        <c:crosses val="autoZero"/>
        <c:crossBetween val="between"/>
      </c:valAx>
      <c:spPr>
        <a:noFill/>
        <a:ln w="25400">
          <a:noFill/>
        </a:ln>
      </c:spPr>
    </c:plotArea>
    <c:legend>
      <c:legendPos val="r"/>
      <c:layout>
        <c:manualLayout>
          <c:xMode val="edge"/>
          <c:yMode val="edge"/>
          <c:x val="0.13962480651457032"/>
          <c:y val="2.9223151229807653E-3"/>
          <c:w val="0.30418997643082668"/>
          <c:h val="0.21282904490495175"/>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254000</xdr:rowOff>
    </xdr:from>
    <xdr:to>
      <xdr:col>13</xdr:col>
      <xdr:colOff>377825</xdr:colOff>
      <xdr:row>18</xdr:row>
      <xdr:rowOff>22225</xdr:rowOff>
    </xdr:to>
    <xdr:graphicFrame macro="">
      <xdr:nvGraphicFramePr>
        <xdr:cNvPr id="10" name="Chart 39">
          <a:extLst>
            <a:ext uri="{FF2B5EF4-FFF2-40B4-BE49-F238E27FC236}">
              <a16:creationId xmlns:a16="http://schemas.microsoft.com/office/drawing/2014/main" id="{B949F0A8-EFF4-E34D-AD54-94A3C3B6C3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FC0E-98AF-DD43-9A28-A088D4A375BA}">
  <dimension ref="A1:B19"/>
  <sheetViews>
    <sheetView workbookViewId="0">
      <selection activeCell="B20" sqref="B20"/>
    </sheetView>
  </sheetViews>
  <sheetFormatPr defaultColWidth="11" defaultRowHeight="15.75"/>
  <sheetData>
    <row r="1" spans="1:2">
      <c r="A1" t="s">
        <v>0</v>
      </c>
    </row>
    <row r="2" spans="1:2">
      <c r="A2" t="s">
        <v>1</v>
      </c>
    </row>
    <row r="3" spans="1:2">
      <c r="A3">
        <v>0</v>
      </c>
      <c r="B3" t="s">
        <v>2</v>
      </c>
    </row>
    <row r="4" spans="1:2">
      <c r="A4">
        <v>1</v>
      </c>
      <c r="B4" t="s">
        <v>3</v>
      </c>
    </row>
    <row r="5" spans="1:2">
      <c r="A5">
        <v>2</v>
      </c>
      <c r="B5" t="s">
        <v>4</v>
      </c>
    </row>
    <row r="6" spans="1:2">
      <c r="A6">
        <v>3</v>
      </c>
      <c r="B6" t="s">
        <v>5</v>
      </c>
    </row>
    <row r="7" spans="1:2">
      <c r="A7">
        <v>4</v>
      </c>
      <c r="B7" t="s">
        <v>6</v>
      </c>
    </row>
    <row r="8" spans="1:2">
      <c r="A8">
        <v>5</v>
      </c>
      <c r="B8" t="s">
        <v>7</v>
      </c>
    </row>
    <row r="9" spans="1:2">
      <c r="A9">
        <v>6</v>
      </c>
      <c r="B9" t="s">
        <v>8</v>
      </c>
    </row>
    <row r="10" spans="1:2">
      <c r="A10">
        <v>7</v>
      </c>
      <c r="B10" t="s">
        <v>9</v>
      </c>
    </row>
    <row r="18" spans="1:2">
      <c r="A18" t="s">
        <v>10</v>
      </c>
    </row>
    <row r="19" spans="1:2">
      <c r="A19" t="s">
        <v>11</v>
      </c>
      <c r="B19"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9B808-B691-4F15-B1FE-FBB84D2726BD}">
  <dimension ref="A1:AA201"/>
  <sheetViews>
    <sheetView topLeftCell="A17" workbookViewId="0">
      <selection activeCell="K34" sqref="K34"/>
    </sheetView>
  </sheetViews>
  <sheetFormatPr defaultColWidth="11" defaultRowHeight="15.75"/>
  <cols>
    <col min="2" max="2" width="39.875" customWidth="1"/>
    <col min="3" max="3" width="11.5" bestFit="1" customWidth="1"/>
    <col min="16" max="16" width="40.375" customWidth="1"/>
  </cols>
  <sheetData>
    <row r="1" spans="1:27" ht="20.25">
      <c r="A1" s="12" t="s">
        <v>76</v>
      </c>
    </row>
    <row r="2" spans="1:27">
      <c r="B2" t="s">
        <v>77</v>
      </c>
    </row>
    <row r="3" spans="1:27">
      <c r="B3" t="s">
        <v>78</v>
      </c>
    </row>
    <row r="7" spans="1:27">
      <c r="A7" s="8" t="s">
        <v>79</v>
      </c>
      <c r="O7" s="8" t="s">
        <v>80</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1"/>
      <c r="D10" s="1"/>
      <c r="E10" s="1"/>
      <c r="F10" s="1"/>
      <c r="G10" s="1"/>
      <c r="H10" s="1"/>
      <c r="I10" s="1"/>
      <c r="J10" s="1"/>
      <c r="K10" s="1"/>
      <c r="L10" s="1"/>
      <c r="M10" s="1"/>
      <c r="N10" s="7"/>
      <c r="P10" t="str">
        <f>IF(ISBLANK(Tareas!B6)," - ",Tareas!B6)</f>
        <v>Reunión inicial</v>
      </c>
      <c r="Q10" s="2"/>
      <c r="R10" s="2"/>
      <c r="S10" s="2"/>
      <c r="T10" s="2"/>
      <c r="U10" s="2"/>
      <c r="V10" s="2"/>
      <c r="W10" s="2"/>
      <c r="X10" s="2"/>
      <c r="Y10" s="2"/>
      <c r="Z10" s="2"/>
      <c r="AA10" s="2"/>
    </row>
    <row r="11" spans="1:27">
      <c r="B11" t="str">
        <f>IF(ISBLANK(Tareas!B7)," - ",Tareas!B7)</f>
        <v>Asignación de roles</v>
      </c>
      <c r="C11" s="1"/>
      <c r="D11" s="1"/>
      <c r="E11" s="1"/>
      <c r="F11" s="1"/>
      <c r="G11" s="1"/>
      <c r="H11" s="1"/>
      <c r="I11" s="1"/>
      <c r="J11" s="1"/>
      <c r="K11" s="1"/>
      <c r="L11" s="1"/>
      <c r="M11" s="1"/>
      <c r="N11" s="7"/>
      <c r="P11" t="str">
        <f>IF(ISBLANK(Tareas!B7)," - ",Tareas!B7)</f>
        <v>Asignación de roles</v>
      </c>
      <c r="Q11" s="2"/>
      <c r="R11" s="2"/>
      <c r="S11" s="2"/>
      <c r="T11" s="2"/>
      <c r="U11" s="2"/>
      <c r="V11" s="2"/>
      <c r="W11" s="2"/>
      <c r="X11" s="2"/>
      <c r="Y11" s="2"/>
      <c r="Z11" s="2"/>
      <c r="AA11" s="2"/>
    </row>
    <row r="12" spans="1:27">
      <c r="B12" t="str">
        <f>IF(ISBLANK(Tareas!B8)," - ",Tareas!B8)</f>
        <v>Resumen ejecutivo</v>
      </c>
      <c r="C12" s="1"/>
      <c r="D12" s="1"/>
      <c r="E12" s="1"/>
      <c r="F12" s="1"/>
      <c r="G12" s="1"/>
      <c r="H12" s="1"/>
      <c r="I12" s="1"/>
      <c r="J12" s="1"/>
      <c r="K12" s="1"/>
      <c r="L12" s="1"/>
      <c r="M12" s="1"/>
      <c r="N12" s="7"/>
      <c r="P12" t="str">
        <f>IF(ISBLANK(Tareas!B8)," - ",Tareas!B8)</f>
        <v>Resumen ejecutivo</v>
      </c>
      <c r="Q12" s="2"/>
      <c r="R12" s="2"/>
      <c r="S12" s="2"/>
      <c r="T12" s="2"/>
      <c r="U12" s="2"/>
      <c r="V12" s="2"/>
      <c r="W12" s="2"/>
      <c r="X12" s="2"/>
      <c r="Y12" s="2"/>
      <c r="Z12" s="2"/>
      <c r="AA12" s="2"/>
    </row>
    <row r="13" spans="1:27">
      <c r="B13" t="str">
        <f>IF(ISBLANK(Tareas!B9)," - ",Tareas!B9)</f>
        <v>Lectura y comprensión del proyecto</v>
      </c>
      <c r="C13" s="1"/>
      <c r="D13" s="1"/>
      <c r="E13" s="1"/>
      <c r="F13" s="1"/>
      <c r="G13" s="1"/>
      <c r="H13" s="1"/>
      <c r="I13" s="1"/>
      <c r="J13" s="1"/>
      <c r="K13" s="1"/>
      <c r="L13" s="1"/>
      <c r="M13" s="1"/>
      <c r="N13" s="7"/>
      <c r="P13" t="str">
        <f>IF(ISBLANK(Tareas!B9)," - ",Tareas!B9)</f>
        <v>Lectura y comprensión del proyecto</v>
      </c>
      <c r="Q13" s="2"/>
      <c r="R13" s="2"/>
      <c r="S13" s="2"/>
      <c r="T13" s="2"/>
      <c r="U13" s="2"/>
      <c r="V13" s="2"/>
      <c r="W13" s="2"/>
      <c r="X13" s="2"/>
      <c r="Y13" s="2"/>
      <c r="Z13" s="2"/>
      <c r="AA13" s="2"/>
    </row>
    <row r="14" spans="1:27">
      <c r="B14" t="str">
        <f>IF(ISBLANK(Tareas!B10)," - ",Tareas!B10)</f>
        <v>Planificación conjunta de realización de tareas</v>
      </c>
      <c r="C14" s="1"/>
      <c r="D14" s="1"/>
      <c r="E14" s="1"/>
      <c r="F14" s="1"/>
      <c r="G14" s="1"/>
      <c r="H14" s="1"/>
      <c r="I14" s="1"/>
      <c r="J14" s="1"/>
      <c r="K14" s="1"/>
      <c r="L14" s="1"/>
      <c r="M14" s="1"/>
      <c r="N14" s="7"/>
      <c r="P14" t="str">
        <f>IF(ISBLANK(Tareas!B10)," - ",Tareas!B10)</f>
        <v>Planificación conjunta de realización de tareas</v>
      </c>
      <c r="Q14" s="2"/>
      <c r="R14" s="2"/>
      <c r="S14" s="2"/>
      <c r="T14" s="2"/>
      <c r="U14" s="2"/>
      <c r="V14" s="2"/>
      <c r="W14" s="2"/>
      <c r="X14" s="2"/>
      <c r="Y14" s="2"/>
      <c r="Z14" s="2"/>
      <c r="AA14" s="2"/>
    </row>
    <row r="15" spans="1:27">
      <c r="B15" t="str">
        <f>IF(ISBLANK(Tareas!B11)," - ",Tareas!B11)</f>
        <v>Realizar estimación de tiempos de tareas</v>
      </c>
      <c r="C15" s="1"/>
      <c r="D15" s="1"/>
      <c r="E15" s="1"/>
      <c r="F15" s="1"/>
      <c r="G15" s="1"/>
      <c r="H15" s="1"/>
      <c r="I15" s="1"/>
      <c r="J15" s="1"/>
      <c r="K15" s="1"/>
      <c r="L15" s="1"/>
      <c r="M15" s="1"/>
      <c r="N15" s="7"/>
      <c r="P15" t="str">
        <f>IF(ISBLANK(Tareas!B11)," - ",Tareas!B11)</f>
        <v>Realizar estimación de tiempos de tareas</v>
      </c>
      <c r="Q15" s="2"/>
      <c r="R15" s="2"/>
      <c r="S15" s="2"/>
      <c r="T15" s="2"/>
      <c r="U15" s="2"/>
      <c r="V15" s="2"/>
      <c r="W15" s="2"/>
      <c r="X15" s="2"/>
      <c r="Y15" s="2"/>
      <c r="Z15" s="2"/>
      <c r="AA15" s="2"/>
    </row>
    <row r="16" spans="1:27">
      <c r="B16" t="str">
        <f>IF(ISBLANK(Tareas!B12)," - ",Tareas!B12)</f>
        <v>Establecimiento de fechas limite de realización de tareas</v>
      </c>
      <c r="C16" s="1"/>
      <c r="D16" s="1"/>
      <c r="E16" s="1"/>
      <c r="F16" s="1"/>
      <c r="G16" s="1"/>
      <c r="H16" s="1"/>
      <c r="I16" s="1"/>
      <c r="J16" s="1"/>
      <c r="K16" s="1"/>
      <c r="L16" s="1"/>
      <c r="M16" s="1"/>
      <c r="P16" t="str">
        <f>IF(ISBLANK(Tareas!B12)," - ",Tareas!B12)</f>
        <v>Establecimiento de fechas limite de realización de tareas</v>
      </c>
      <c r="Q16" s="2"/>
      <c r="R16" s="2"/>
      <c r="S16" s="2"/>
      <c r="T16" s="2"/>
      <c r="U16" s="2"/>
      <c r="V16" s="2"/>
      <c r="W16" s="2"/>
      <c r="X16" s="2"/>
      <c r="Y16" s="2"/>
      <c r="Z16" s="2"/>
      <c r="AA16" s="2"/>
    </row>
    <row r="17" spans="2:27">
      <c r="B17" t="str">
        <f>IF(ISBLANK(Tareas!B13)," - ",Tareas!B13)</f>
        <v>Reparto de tareas</v>
      </c>
      <c r="C17" s="1"/>
      <c r="D17" s="1"/>
      <c r="E17" s="1"/>
      <c r="F17" s="1"/>
      <c r="G17" s="1"/>
      <c r="H17" s="1"/>
      <c r="I17" s="1"/>
      <c r="J17" s="1"/>
      <c r="K17" s="1"/>
      <c r="L17" s="1"/>
      <c r="M17" s="1"/>
      <c r="P17" t="str">
        <f>IF(ISBLANK(Tareas!B13)," - ",Tareas!B13)</f>
        <v>Reparto de tareas</v>
      </c>
      <c r="Q17" s="2"/>
      <c r="R17" s="2"/>
      <c r="S17" s="2"/>
      <c r="T17" s="2"/>
      <c r="U17" s="2"/>
      <c r="V17" s="2"/>
      <c r="W17" s="2"/>
      <c r="X17" s="2"/>
      <c r="Y17" s="2"/>
      <c r="Z17" s="2"/>
      <c r="AA17" s="2"/>
    </row>
    <row r="18" spans="2:27">
      <c r="B18" t="str">
        <f>IF(ISBLANK(Tareas!B14)," - ",Tareas!B14)</f>
        <v>Establecimiento de tareas ciclo 1</v>
      </c>
      <c r="C18" s="1"/>
      <c r="D18" s="1"/>
      <c r="E18" s="1"/>
      <c r="F18" s="1"/>
      <c r="G18" s="1"/>
      <c r="H18" s="1"/>
      <c r="I18" s="1"/>
      <c r="J18" s="1"/>
      <c r="K18" s="1"/>
      <c r="L18" s="1"/>
      <c r="M18" s="1"/>
      <c r="P18" t="str">
        <f>IF(ISBLANK(Tareas!B14)," - ",Tareas!B14)</f>
        <v>Establecimiento de tareas ciclo 1</v>
      </c>
      <c r="Q18" s="2"/>
      <c r="R18" s="2"/>
      <c r="S18" s="2"/>
      <c r="T18" s="2"/>
      <c r="U18" s="2"/>
      <c r="V18" s="2"/>
      <c r="W18" s="2"/>
      <c r="X18" s="2"/>
      <c r="Y18" s="2"/>
      <c r="Z18" s="2"/>
      <c r="AA18" s="2"/>
    </row>
    <row r="19" spans="2:27">
      <c r="B19" t="str">
        <f>IF(ISBLANK(Tareas!B15)," - ",Tareas!B15)</f>
        <v>Realización de requisitos (ERS)</v>
      </c>
      <c r="C19" s="1"/>
      <c r="D19" s="1"/>
      <c r="E19" s="1"/>
      <c r="F19" s="2"/>
      <c r="G19" s="2">
        <v>0.25</v>
      </c>
      <c r="H19" s="2">
        <v>0.25</v>
      </c>
      <c r="I19" s="2">
        <v>0.25</v>
      </c>
      <c r="J19" s="2"/>
      <c r="K19" s="2"/>
      <c r="L19" s="2"/>
      <c r="M19" s="1"/>
      <c r="P19" t="str">
        <f>IF(ISBLANK(Tareas!B15)," - ",Tareas!B15)</f>
        <v>Realización de requisitos (ERS)</v>
      </c>
      <c r="Q19" s="2"/>
      <c r="R19" s="2"/>
      <c r="S19" s="2"/>
      <c r="T19" s="2"/>
      <c r="U19" s="2">
        <v>2</v>
      </c>
      <c r="V19" s="2">
        <v>1</v>
      </c>
      <c r="W19" s="2">
        <v>0.5</v>
      </c>
      <c r="X19" s="2"/>
      <c r="Y19" s="2"/>
      <c r="Z19" s="2"/>
      <c r="AA19" s="2"/>
    </row>
    <row r="20" spans="2:27">
      <c r="B20" t="str">
        <f>IF(ISBLANK(Tareas!B16)," - ",Tareas!B16)</f>
        <v>Realización de ficheros logicos internos (ILF)</v>
      </c>
      <c r="C20" s="1"/>
      <c r="D20" s="1"/>
      <c r="E20" s="1"/>
      <c r="F20" s="2"/>
      <c r="G20" s="2">
        <v>0.5</v>
      </c>
      <c r="H20" s="2">
        <v>0.5</v>
      </c>
      <c r="I20" s="2">
        <v>0.5</v>
      </c>
      <c r="J20" s="2"/>
      <c r="K20" s="2"/>
      <c r="L20" s="2"/>
      <c r="M20" s="1"/>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1"/>
      <c r="D21" s="1"/>
      <c r="E21" s="1"/>
      <c r="F21" s="2"/>
      <c r="G21" s="2">
        <v>0.5</v>
      </c>
      <c r="H21" s="2">
        <v>0.25</v>
      </c>
      <c r="I21" s="2">
        <v>0.5</v>
      </c>
      <c r="K21" s="2"/>
      <c r="L21" s="2"/>
      <c r="M21" s="1"/>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1"/>
      <c r="D22" s="1"/>
      <c r="E22" s="1"/>
      <c r="F22" s="2"/>
      <c r="G22" s="2">
        <v>0.5</v>
      </c>
      <c r="H22" s="2">
        <v>0.5</v>
      </c>
      <c r="I22" s="2">
        <v>0.75</v>
      </c>
      <c r="J22" s="2"/>
      <c r="K22" s="2"/>
      <c r="L22" s="2"/>
      <c r="M22" s="1"/>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1"/>
      <c r="D23" s="1"/>
      <c r="E23" s="1"/>
      <c r="F23" s="2"/>
      <c r="G23" s="2">
        <v>0.25</v>
      </c>
      <c r="H23" s="2">
        <v>0.5</v>
      </c>
      <c r="I23" s="2">
        <v>0.5</v>
      </c>
      <c r="J23" s="2"/>
      <c r="K23" s="2"/>
      <c r="L23" s="2"/>
      <c r="M23" s="1"/>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1"/>
      <c r="D24" s="1"/>
      <c r="E24" s="1"/>
      <c r="F24" s="2"/>
      <c r="G24" s="2"/>
      <c r="H24" s="2"/>
      <c r="I24" s="2">
        <v>0.5</v>
      </c>
      <c r="J24" s="2"/>
      <c r="K24" s="2"/>
      <c r="L24" s="2"/>
      <c r="M24" s="1"/>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1"/>
      <c r="D25" s="1"/>
      <c r="E25" s="1"/>
      <c r="F25" s="2"/>
      <c r="G25" s="2">
        <v>0.25</v>
      </c>
      <c r="H25" s="2">
        <v>0.25</v>
      </c>
      <c r="I25" s="2">
        <v>0.25</v>
      </c>
      <c r="J25" s="2"/>
      <c r="K25" s="2"/>
      <c r="L25" s="2"/>
      <c r="M25" s="1"/>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1"/>
      <c r="D26" s="1"/>
      <c r="E26" s="1"/>
      <c r="F26" s="2"/>
      <c r="G26" s="2">
        <v>0.5</v>
      </c>
      <c r="H26" s="2"/>
      <c r="I26" s="2"/>
      <c r="J26" s="2"/>
      <c r="K26" s="2"/>
      <c r="L26" s="2"/>
      <c r="M26" s="1"/>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1"/>
      <c r="D27" s="1"/>
      <c r="E27" s="1"/>
      <c r="F27" s="2"/>
      <c r="G27" s="2"/>
      <c r="H27" s="2"/>
      <c r="I27" s="2">
        <v>1</v>
      </c>
      <c r="J27" s="2">
        <v>1.5</v>
      </c>
      <c r="K27" s="2">
        <v>1</v>
      </c>
      <c r="L27" s="2"/>
      <c r="M27" s="1"/>
      <c r="P27" t="str">
        <f>IF(ISBLANK(Tareas!B23)," - ",Tareas!B23)</f>
        <v>Realización de Gestión de Configuración Software (GCS)</v>
      </c>
      <c r="Q27" s="2"/>
      <c r="R27" s="2"/>
      <c r="S27" s="2"/>
      <c r="T27" s="2"/>
      <c r="U27" s="2"/>
      <c r="V27" s="2"/>
      <c r="W27" s="2">
        <v>1</v>
      </c>
      <c r="X27" s="2">
        <v>1.5</v>
      </c>
      <c r="Y27" s="2">
        <v>0.5</v>
      </c>
      <c r="Z27" s="2"/>
      <c r="AA27" s="2"/>
    </row>
    <row r="28" spans="2:27">
      <c r="B28" t="str">
        <f>IF(ISBLANK(Tareas!B24)," - ",Tareas!B24)</f>
        <v>Revisión de tareas</v>
      </c>
      <c r="C28" s="1"/>
      <c r="D28" s="1"/>
      <c r="E28" s="1"/>
      <c r="F28" s="2"/>
      <c r="G28" s="2"/>
      <c r="H28" s="2"/>
      <c r="I28" s="2"/>
      <c r="J28" s="2"/>
      <c r="K28" s="2">
        <v>0.5</v>
      </c>
      <c r="L28" s="2">
        <v>0.25</v>
      </c>
      <c r="M28" s="1"/>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1"/>
      <c r="D29" s="1"/>
      <c r="E29" s="1"/>
      <c r="F29" s="2">
        <v>0.5</v>
      </c>
      <c r="G29" s="2"/>
      <c r="H29" s="2">
        <v>0.5</v>
      </c>
      <c r="I29" s="2"/>
      <c r="J29" s="2"/>
      <c r="K29" s="2"/>
      <c r="L29" s="2"/>
      <c r="M29" s="1"/>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1"/>
      <c r="D30" s="1"/>
      <c r="E30" s="1"/>
      <c r="F30" s="2"/>
      <c r="G30" s="2">
        <v>0.75</v>
      </c>
      <c r="H30" s="2">
        <v>1</v>
      </c>
      <c r="I30" s="2">
        <v>0.25</v>
      </c>
      <c r="J30" s="2"/>
      <c r="K30" s="2">
        <v>0.16666666666666666</v>
      </c>
      <c r="L30" s="2"/>
      <c r="M30" s="1"/>
      <c r="P30" t="str">
        <f>IF(ISBLANK(Tareas!B26)," - ",Tareas!B26)</f>
        <v>Reunión de diseño</v>
      </c>
      <c r="Q30" s="2"/>
      <c r="R30" s="2"/>
      <c r="S30" s="2"/>
      <c r="T30" s="2"/>
      <c r="U30" s="2">
        <v>0.75</v>
      </c>
      <c r="V30" s="2">
        <v>0.75</v>
      </c>
      <c r="W30" s="2">
        <v>0.25</v>
      </c>
      <c r="X30" s="2"/>
      <c r="Y30" s="2">
        <v>0.16666666666666666</v>
      </c>
      <c r="Z30" s="2"/>
      <c r="AA30" s="2"/>
    </row>
    <row r="31" spans="2:27">
      <c r="B31" t="str">
        <f>IF(ISBLANK(Tareas!B27)," - ",Tareas!B27)</f>
        <v>Selección del entorno</v>
      </c>
      <c r="C31" s="1"/>
      <c r="D31" s="1"/>
      <c r="E31" s="1"/>
      <c r="F31" s="2"/>
      <c r="G31" s="2"/>
      <c r="H31" s="2"/>
      <c r="I31" s="2"/>
      <c r="J31" s="2"/>
      <c r="K31" s="2"/>
      <c r="L31" s="2"/>
      <c r="M31" s="1"/>
      <c r="P31" t="str">
        <f>IF(ISBLANK(Tareas!B27)," - ",Tareas!B27)</f>
        <v>Selección del entorno</v>
      </c>
      <c r="Q31" s="2"/>
      <c r="R31" s="2"/>
      <c r="S31" s="2"/>
      <c r="T31" s="2"/>
      <c r="U31" s="2"/>
      <c r="V31" s="2"/>
      <c r="W31" s="2"/>
      <c r="X31" s="2"/>
      <c r="Y31" s="2"/>
      <c r="Z31" s="2"/>
      <c r="AA31" s="2"/>
    </row>
    <row r="32" spans="2:27">
      <c r="B32" t="str">
        <f>IF(ISBLANK(Tareas!B28)," - ",Tareas!B28)</f>
        <v>Actualización Hoja Valor Ganado</v>
      </c>
      <c r="C32" s="1"/>
      <c r="D32" s="1"/>
      <c r="E32" s="1"/>
      <c r="F32" s="2"/>
      <c r="G32" s="2"/>
      <c r="H32" s="2"/>
      <c r="I32" s="2"/>
      <c r="J32" s="2"/>
      <c r="K32" s="2">
        <v>1</v>
      </c>
      <c r="L32" s="2">
        <v>2</v>
      </c>
      <c r="M32" s="1"/>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1"/>
      <c r="D33" s="1"/>
      <c r="E33" s="1"/>
      <c r="F33" s="2"/>
      <c r="G33" s="2"/>
      <c r="H33" s="2"/>
      <c r="I33" s="2"/>
      <c r="J33" s="2"/>
      <c r="K33" s="2">
        <v>1</v>
      </c>
      <c r="L33" s="2"/>
      <c r="M33" s="1"/>
      <c r="P33" t="str">
        <f>IF(ISBLANK(Tareas!B29)," - ",Tareas!B29)</f>
        <v>Realizar diseño de alto nivel (DAN)</v>
      </c>
      <c r="Q33" s="2"/>
      <c r="R33" s="2"/>
      <c r="S33" s="2"/>
      <c r="T33" s="2"/>
      <c r="U33" s="2"/>
      <c r="V33" s="2"/>
      <c r="W33" s="2"/>
      <c r="X33" s="2"/>
      <c r="Y33" s="2">
        <v>1</v>
      </c>
      <c r="Z33" s="2"/>
      <c r="AA33" s="2"/>
    </row>
    <row r="34" spans="2:27">
      <c r="B34" t="str">
        <f>IF(ISBLANK(Tareas!B30)," - ",Tareas!B30)</f>
        <v>Realizar diseño de bajo nivel (DBN)</v>
      </c>
      <c r="C34" s="1"/>
      <c r="D34" s="1"/>
      <c r="E34" s="1"/>
      <c r="F34" s="2"/>
      <c r="G34" s="2"/>
      <c r="H34" s="2"/>
      <c r="I34" s="2"/>
      <c r="J34" s="2"/>
      <c r="K34" s="2">
        <v>1</v>
      </c>
      <c r="L34" s="2"/>
      <c r="M34" s="1"/>
      <c r="P34" t="str">
        <f>IF(ISBLANK(Tareas!B30)," - ",Tareas!B30)</f>
        <v>Realizar diseño de bajo nivel (DBN)</v>
      </c>
      <c r="Q34" s="2"/>
      <c r="R34" s="2"/>
      <c r="S34" s="2"/>
      <c r="T34" s="2"/>
      <c r="U34" s="2"/>
      <c r="V34" s="2"/>
      <c r="W34" s="2"/>
      <c r="X34" s="2"/>
      <c r="Y34" s="2">
        <v>1</v>
      </c>
      <c r="Z34" s="2"/>
      <c r="AA34" s="2"/>
    </row>
    <row r="35" spans="2:27">
      <c r="B35" t="str">
        <f>IF(ISBLANK(Tareas!B31)," - ",Tareas!B31)</f>
        <v>Revision diseño alto nivel</v>
      </c>
      <c r="C35" s="1"/>
      <c r="D35" s="1"/>
      <c r="E35" s="1"/>
      <c r="F35" s="2"/>
      <c r="G35" s="2"/>
      <c r="H35" s="2"/>
      <c r="I35" s="2"/>
      <c r="J35" s="2"/>
      <c r="K35" s="2">
        <v>0.5</v>
      </c>
      <c r="L35" s="2"/>
      <c r="M35" s="1"/>
      <c r="P35" t="str">
        <f>IF(ISBLANK(Tareas!B31)," - ",Tareas!B31)</f>
        <v>Revision diseño alto nivel</v>
      </c>
      <c r="Q35" s="2"/>
      <c r="R35" s="2"/>
      <c r="S35" s="2"/>
      <c r="T35" s="2"/>
      <c r="U35" s="2"/>
      <c r="V35" s="2"/>
      <c r="W35" s="2"/>
      <c r="X35" s="2"/>
      <c r="Y35" s="2">
        <v>0.5</v>
      </c>
      <c r="Z35" s="2"/>
      <c r="AA35" s="2"/>
    </row>
    <row r="36" spans="2:27">
      <c r="B36" t="str">
        <f>IF(ISBLANK(Tareas!B32)," - ",Tareas!B32)</f>
        <v>Revision diseño de bajo nivel</v>
      </c>
      <c r="C36" s="1"/>
      <c r="D36" s="1"/>
      <c r="E36" s="1"/>
      <c r="F36" s="2"/>
      <c r="G36" s="2"/>
      <c r="H36" s="2"/>
      <c r="I36" s="2"/>
      <c r="J36" s="2"/>
      <c r="K36" s="2">
        <v>0.25</v>
      </c>
      <c r="L36" s="2">
        <v>0.25</v>
      </c>
      <c r="M36" s="1"/>
      <c r="P36" t="str">
        <f>IF(ISBLANK(Tareas!B32)," - ",Tareas!B32)</f>
        <v>Revision diseño de bajo nivel</v>
      </c>
      <c r="Q36" s="2"/>
      <c r="R36" s="2"/>
      <c r="S36" s="2"/>
      <c r="T36" s="2"/>
      <c r="U36" s="2"/>
      <c r="V36" s="2"/>
      <c r="W36" s="2"/>
      <c r="X36" s="2"/>
      <c r="Y36" s="2">
        <v>0.16666666660000001</v>
      </c>
      <c r="Z36" s="2">
        <v>0.16666665999999999</v>
      </c>
      <c r="AA36" s="2"/>
    </row>
    <row r="37" spans="2:27">
      <c r="B37" t="str">
        <f>IF(ISBLANK(Tareas!B33)," - ",Tareas!B33)</f>
        <v>Creación de la base de la aplicación</v>
      </c>
      <c r="C37" s="1"/>
      <c r="D37" s="1"/>
      <c r="E37" s="1"/>
      <c r="F37" s="1"/>
      <c r="G37" s="1"/>
      <c r="H37" s="1"/>
      <c r="I37" s="1"/>
      <c r="J37" s="1"/>
      <c r="K37" s="1"/>
      <c r="L37" s="1"/>
      <c r="M37" s="1"/>
      <c r="P37" t="str">
        <f>IF(ISBLANK(Tareas!B33)," - ",Tareas!B33)</f>
        <v>Creación de la base de la aplicación</v>
      </c>
      <c r="Q37" s="2"/>
      <c r="R37" s="2"/>
      <c r="S37" s="2"/>
      <c r="T37" s="2"/>
      <c r="U37" s="2"/>
      <c r="V37" s="2"/>
      <c r="W37" s="2"/>
      <c r="X37" s="2"/>
      <c r="Y37" s="2"/>
      <c r="Z37" s="2"/>
      <c r="AA37" s="2"/>
    </row>
    <row r="38" spans="2:27">
      <c r="B38" t="str">
        <f>IF(ISBLANK(Tareas!B34)," - ",Tareas!B34)</f>
        <v>Implementación de Creación de Usuarios</v>
      </c>
      <c r="C38" s="1"/>
      <c r="D38" s="1"/>
      <c r="E38" s="1"/>
      <c r="F38" s="1"/>
      <c r="G38" s="1"/>
      <c r="H38" s="1"/>
      <c r="I38" s="1"/>
      <c r="J38" s="1"/>
      <c r="K38" s="1"/>
      <c r="L38" s="1"/>
      <c r="M38" s="1"/>
      <c r="P38" t="str">
        <f>IF(ISBLANK(Tareas!B34)," - ",Tareas!B34)</f>
        <v>Implementación de Creación de Usuarios</v>
      </c>
      <c r="Q38" s="2"/>
      <c r="R38" s="2"/>
      <c r="S38" s="2"/>
      <c r="T38" s="2"/>
      <c r="U38" s="2"/>
      <c r="V38" s="2"/>
      <c r="W38" s="2"/>
      <c r="X38" s="2"/>
      <c r="Y38" s="2"/>
      <c r="Z38" s="2"/>
      <c r="AA38" s="2"/>
    </row>
    <row r="39" spans="2:27">
      <c r="B39" t="str">
        <f>IF(ISBLANK(Tareas!B35)," - ",Tareas!B35)</f>
        <v>Implementación de Modificación de Usuarios</v>
      </c>
      <c r="C39" s="1"/>
      <c r="D39" s="1"/>
      <c r="E39" s="1"/>
      <c r="F39" s="1"/>
      <c r="G39" s="1"/>
      <c r="H39" s="1"/>
      <c r="I39" s="1"/>
      <c r="J39" s="1"/>
      <c r="K39" s="1"/>
      <c r="L39" s="1"/>
      <c r="M39" s="1"/>
      <c r="P39" t="str">
        <f>IF(ISBLANK(Tareas!B35)," - ",Tareas!B35)</f>
        <v>Implementación de Modificación de Usuarios</v>
      </c>
      <c r="Q39" s="2"/>
      <c r="R39" s="2"/>
      <c r="S39" s="2"/>
      <c r="T39" s="2"/>
      <c r="U39" s="2"/>
      <c r="V39" s="2"/>
      <c r="W39" s="2"/>
      <c r="X39" s="2"/>
      <c r="Y39" s="2"/>
      <c r="Z39" s="2"/>
      <c r="AA39" s="2"/>
    </row>
    <row r="40" spans="2:27">
      <c r="B40" t="str">
        <f>IF(ISBLANK(Tareas!B36)," - ",Tareas!B36)</f>
        <v>Implementación de Eliminación de Usuarios</v>
      </c>
      <c r="C40" s="1"/>
      <c r="D40" s="1"/>
      <c r="E40" s="1"/>
      <c r="F40" s="1"/>
      <c r="G40" s="1"/>
      <c r="H40" s="1"/>
      <c r="I40" s="1"/>
      <c r="J40" s="1"/>
      <c r="K40" s="1"/>
      <c r="L40" s="1"/>
      <c r="M40" s="1"/>
      <c r="P40" t="str">
        <f>IF(ISBLANK(Tareas!B36)," - ",Tareas!B36)</f>
        <v>Implementación de Eliminación de Usuarios</v>
      </c>
      <c r="Q40" s="2"/>
      <c r="R40" s="2"/>
      <c r="S40" s="2"/>
      <c r="T40" s="2"/>
      <c r="U40" s="2"/>
      <c r="V40" s="2"/>
      <c r="W40" s="2"/>
      <c r="X40" s="2"/>
      <c r="Y40" s="2"/>
      <c r="Z40" s="2"/>
      <c r="AA40" s="2"/>
    </row>
    <row r="41" spans="2:27">
      <c r="B41" t="str">
        <f>IF(ISBLANK(Tareas!B37)," - ",Tareas!B37)</f>
        <v>mplementación de Roles de Usuario</v>
      </c>
      <c r="C41" s="1"/>
      <c r="D41" s="1"/>
      <c r="E41" s="1"/>
      <c r="F41" s="1"/>
      <c r="G41" s="1"/>
      <c r="H41" s="1"/>
      <c r="I41" s="1"/>
      <c r="J41" s="1"/>
      <c r="K41" s="1"/>
      <c r="L41" s="1"/>
      <c r="M41" s="1"/>
      <c r="P41" t="str">
        <f>IF(ISBLANK(Tareas!B37)," - ",Tareas!B37)</f>
        <v>mplementación de Roles de Usuario</v>
      </c>
      <c r="Q41" s="2"/>
      <c r="R41" s="2"/>
      <c r="S41" s="2"/>
      <c r="T41" s="2"/>
      <c r="U41" s="2"/>
      <c r="V41" s="2"/>
      <c r="W41" s="2"/>
      <c r="X41" s="2"/>
      <c r="Y41" s="2"/>
      <c r="Z41" s="2"/>
      <c r="AA41" s="2"/>
    </row>
    <row r="42" spans="2:27">
      <c r="B42" t="str">
        <f>IF(ISBLANK(Tareas!B38)," - ",Tareas!B38)</f>
        <v>Implementación de Inicio de Sesión</v>
      </c>
      <c r="C42" s="1"/>
      <c r="D42" s="1"/>
      <c r="E42" s="1"/>
      <c r="F42" s="1"/>
      <c r="G42" s="1"/>
      <c r="H42" s="1"/>
      <c r="I42" s="1"/>
      <c r="J42" s="1"/>
      <c r="K42" s="1"/>
      <c r="L42" s="1"/>
      <c r="M42" s="1"/>
      <c r="P42" t="str">
        <f>IF(ISBLANK(Tareas!B38)," - ",Tareas!B38)</f>
        <v>Implementación de Inicio de Sesión</v>
      </c>
      <c r="Q42" s="2"/>
      <c r="R42" s="2"/>
      <c r="S42" s="2"/>
      <c r="T42" s="2"/>
      <c r="U42" s="2"/>
      <c r="V42" s="2"/>
      <c r="W42" s="2"/>
      <c r="X42" s="2"/>
      <c r="Y42" s="2"/>
      <c r="Z42" s="2"/>
      <c r="AA42" s="2"/>
    </row>
    <row r="43" spans="2:27">
      <c r="B43" t="str">
        <f>IF(ISBLANK(Tareas!B39)," - ",Tareas!B39)</f>
        <v>Implementación de Creación de Torneos</v>
      </c>
      <c r="C43" s="1"/>
      <c r="D43" s="1"/>
      <c r="E43" s="1"/>
      <c r="F43" s="1"/>
      <c r="G43" s="1"/>
      <c r="H43" s="1"/>
      <c r="I43" s="1"/>
      <c r="J43" s="1"/>
      <c r="K43" s="1"/>
      <c r="L43" s="1"/>
      <c r="M43" s="1"/>
      <c r="P43" t="str">
        <f>IF(ISBLANK(Tareas!B39)," - ",Tareas!B39)</f>
        <v>Implementación de Creación de Torneos</v>
      </c>
      <c r="Q43" s="2"/>
      <c r="R43" s="2"/>
      <c r="S43" s="2"/>
      <c r="T43" s="2"/>
      <c r="U43" s="2"/>
      <c r="V43" s="2"/>
      <c r="W43" s="2"/>
      <c r="X43" s="2"/>
      <c r="Y43" s="2"/>
      <c r="Z43" s="2"/>
      <c r="AA43" s="2"/>
    </row>
    <row r="44" spans="2:27">
      <c r="B44" t="str">
        <f>IF(ISBLANK(Tareas!B40)," - ",Tareas!B40)</f>
        <v>Implementación de Emparejamiento de Jugadores</v>
      </c>
      <c r="C44" s="1"/>
      <c r="D44" s="1"/>
      <c r="E44" s="1"/>
      <c r="F44" s="1"/>
      <c r="G44" s="1"/>
      <c r="H44" s="1"/>
      <c r="I44" s="1"/>
      <c r="J44" s="1"/>
      <c r="K44" s="1"/>
      <c r="L44" s="1"/>
      <c r="M44" s="1"/>
      <c r="P44" t="str">
        <f>IF(ISBLANK(Tareas!B40)," - ",Tareas!B40)</f>
        <v>Implementación de Emparejamiento de Jugadores</v>
      </c>
      <c r="Q44" s="2"/>
      <c r="R44" s="2"/>
      <c r="S44" s="2"/>
      <c r="T44" s="2"/>
      <c r="U44" s="2"/>
      <c r="V44" s="2"/>
      <c r="W44" s="2"/>
      <c r="X44" s="2"/>
      <c r="Y44" s="2"/>
      <c r="Z44" s="2"/>
      <c r="AA44" s="2"/>
    </row>
    <row r="45" spans="2:27">
      <c r="B45" t="str">
        <f>IF(ISBLANK(Tareas!B41)," - ",Tareas!B41)</f>
        <v>Implementación de Actualización de Resultados</v>
      </c>
      <c r="C45" s="1"/>
      <c r="D45" s="1"/>
      <c r="E45" s="1"/>
      <c r="F45" s="1"/>
      <c r="G45" s="1"/>
      <c r="H45" s="1"/>
      <c r="I45" s="1"/>
      <c r="J45" s="1"/>
      <c r="K45" s="1"/>
      <c r="L45" s="1"/>
      <c r="M45" s="1"/>
      <c r="P45" t="str">
        <f>IF(ISBLANK(Tareas!B41)," - ",Tareas!B41)</f>
        <v>Implementación de Actualización de Resultados</v>
      </c>
      <c r="Q45" s="2"/>
      <c r="R45" s="2"/>
      <c r="S45" s="2"/>
      <c r="T45" s="2"/>
      <c r="U45" s="2"/>
      <c r="V45" s="2"/>
      <c r="W45" s="2"/>
      <c r="X45" s="2"/>
      <c r="Y45" s="2"/>
      <c r="Z45" s="2"/>
      <c r="AA45" s="2"/>
    </row>
    <row r="46" spans="2:27">
      <c r="B46" t="str">
        <f>IF(ISBLANK(Tareas!B42)," - ",Tareas!B42)</f>
        <v>Implementación del Proceso de Inscripción</v>
      </c>
      <c r="C46" s="1"/>
      <c r="D46" s="1"/>
      <c r="E46" s="1"/>
      <c r="F46" s="1"/>
      <c r="G46" s="1"/>
      <c r="H46" s="1"/>
      <c r="I46" s="1"/>
      <c r="J46" s="1"/>
      <c r="K46" s="1"/>
      <c r="L46" s="1"/>
      <c r="M46" s="1"/>
      <c r="P46" t="str">
        <f>IF(ISBLANK(Tareas!B42)," - ",Tareas!B42)</f>
        <v>Implementación del Proceso de Inscripción</v>
      </c>
      <c r="Q46" s="2"/>
      <c r="R46" s="2"/>
      <c r="S46" s="2"/>
      <c r="T46" s="2"/>
      <c r="U46" s="2"/>
      <c r="V46" s="2"/>
      <c r="W46" s="2"/>
      <c r="X46" s="2"/>
      <c r="Y46" s="2"/>
      <c r="Z46" s="2"/>
      <c r="AA46" s="2"/>
    </row>
    <row r="47" spans="2:27">
      <c r="B47" t="str">
        <f>IF(ISBLANK(Tareas!B43)," - ",Tareas!B43)</f>
        <v>Implementación de Selección de Jugadores</v>
      </c>
      <c r="C47" s="1"/>
      <c r="D47" s="1"/>
      <c r="E47" s="1"/>
      <c r="F47" s="1"/>
      <c r="G47" s="1"/>
      <c r="H47" s="1"/>
      <c r="I47" s="1"/>
      <c r="J47" s="1"/>
      <c r="K47" s="1"/>
      <c r="L47" s="1"/>
      <c r="M47" s="1"/>
      <c r="P47" t="str">
        <f>IF(ISBLANK(Tareas!B43)," - ",Tareas!B43)</f>
        <v>Implementación de Selección de Jugadores</v>
      </c>
      <c r="Q47" s="2"/>
      <c r="R47" s="2"/>
      <c r="S47" s="2"/>
      <c r="T47" s="2"/>
      <c r="U47" s="2"/>
      <c r="V47" s="2"/>
      <c r="W47" s="2"/>
      <c r="X47" s="2"/>
      <c r="Y47" s="2"/>
      <c r="Z47" s="2"/>
      <c r="AA47" s="2"/>
    </row>
    <row r="48" spans="2:27">
      <c r="B48" t="str">
        <f>IF(ISBLANK(Tareas!B44)," - ",Tareas!B44)</f>
        <v>Implementación de Creación y Configuración de Partidos</v>
      </c>
      <c r="C48" s="1"/>
      <c r="D48" s="1"/>
      <c r="E48" s="1"/>
      <c r="F48" s="1"/>
      <c r="G48" s="1"/>
      <c r="H48" s="1"/>
      <c r="I48" s="1"/>
      <c r="J48" s="1"/>
      <c r="K48" s="1"/>
      <c r="L48" s="1"/>
      <c r="M48" s="1"/>
      <c r="P48" t="str">
        <f>IF(ISBLANK(Tareas!B44)," - ",Tareas!B44)</f>
        <v>Implementación de Creación y Configuración de Partidos</v>
      </c>
      <c r="Q48" s="2"/>
      <c r="R48" s="2"/>
      <c r="S48" s="2"/>
      <c r="T48" s="2"/>
      <c r="U48" s="2"/>
      <c r="V48" s="2"/>
      <c r="W48" s="2"/>
      <c r="X48" s="2"/>
      <c r="Y48" s="2"/>
      <c r="Z48" s="2"/>
      <c r="AA48" s="2"/>
    </row>
    <row r="49" spans="2:27">
      <c r="B49" t="str">
        <f>IF(ISBLANK(Tareas!B45)," - ",Tareas!B45)</f>
        <v>Implementación del Registro de Resultados</v>
      </c>
      <c r="C49" s="1"/>
      <c r="D49" s="1"/>
      <c r="E49" s="1"/>
      <c r="F49" s="1"/>
      <c r="G49" s="1"/>
      <c r="H49" s="1"/>
      <c r="I49" s="1"/>
      <c r="J49" s="1"/>
      <c r="K49" s="1"/>
      <c r="L49" s="1"/>
      <c r="M49" s="1"/>
      <c r="P49" t="str">
        <f>IF(ISBLANK(Tareas!B45)," - ",Tareas!B45)</f>
        <v>Implementación del Registro de Resultados</v>
      </c>
      <c r="Q49" s="2"/>
      <c r="R49" s="2"/>
      <c r="S49" s="2"/>
      <c r="T49" s="2"/>
      <c r="U49" s="2"/>
      <c r="V49" s="2"/>
      <c r="W49" s="2"/>
      <c r="X49" s="2"/>
      <c r="Y49" s="2"/>
      <c r="Z49" s="2"/>
      <c r="AA49" s="2"/>
    </row>
    <row r="50" spans="2:27">
      <c r="B50" t="str">
        <f>IF(ISBLANK(Tareas!B46)," - ",Tareas!B46)</f>
        <v>Implementación de Consulta de Partidos</v>
      </c>
      <c r="C50" s="1"/>
      <c r="D50" s="1"/>
      <c r="E50" s="1"/>
      <c r="F50" s="1"/>
      <c r="G50" s="1"/>
      <c r="H50" s="1"/>
      <c r="I50" s="1"/>
      <c r="J50" s="1"/>
      <c r="K50" s="1"/>
      <c r="L50" s="1"/>
      <c r="M50" s="1"/>
      <c r="P50" t="str">
        <f>IF(ISBLANK(Tareas!B46)," - ",Tareas!B46)</f>
        <v>Implementación de Consulta de Partidos</v>
      </c>
      <c r="Q50" s="2"/>
      <c r="R50" s="2"/>
      <c r="S50" s="2"/>
      <c r="T50" s="2"/>
      <c r="U50" s="2"/>
      <c r="V50" s="2"/>
      <c r="W50" s="2"/>
      <c r="X50" s="2"/>
      <c r="Y50" s="2"/>
      <c r="Z50" s="2"/>
      <c r="AA50" s="2"/>
    </row>
    <row r="51" spans="2:27">
      <c r="B51" t="str">
        <f>IF(ISBLANK(Tareas!B47)," - ",Tareas!B47)</f>
        <v>Inspeccion de codigo</v>
      </c>
      <c r="C51" s="1"/>
      <c r="D51" s="1"/>
      <c r="E51" s="1"/>
      <c r="F51" s="1"/>
      <c r="G51" s="1"/>
      <c r="H51" s="1"/>
      <c r="I51" s="1"/>
      <c r="J51" s="1"/>
      <c r="K51" s="1"/>
      <c r="L51" s="1"/>
      <c r="M51" s="1"/>
      <c r="P51" t="str">
        <f>IF(ISBLANK(Tareas!B47)," - ",Tareas!B47)</f>
        <v>Inspeccion de codigo</v>
      </c>
      <c r="Q51" s="2"/>
      <c r="R51" s="2"/>
      <c r="S51" s="2"/>
      <c r="T51" s="2"/>
      <c r="U51" s="2"/>
      <c r="V51" s="2"/>
      <c r="W51" s="2"/>
      <c r="X51" s="2"/>
      <c r="Y51" s="2"/>
      <c r="Z51" s="2"/>
      <c r="AA51" s="2"/>
    </row>
    <row r="52" spans="2:27">
      <c r="B52" t="str">
        <f>IF(ISBLANK(Tareas!B48)," - ",Tareas!B48)</f>
        <v>Realizacion de pruebas Unitarias</v>
      </c>
      <c r="C52" s="1"/>
      <c r="D52" s="1"/>
      <c r="E52" s="1"/>
      <c r="F52" s="1"/>
      <c r="G52" s="1"/>
      <c r="H52" s="1"/>
      <c r="I52" s="1"/>
      <c r="J52" s="1"/>
      <c r="K52" s="1"/>
      <c r="L52" s="1"/>
      <c r="M52" s="1"/>
      <c r="P52" t="str">
        <f>IF(ISBLANK(Tareas!B48)," - ",Tareas!B48)</f>
        <v>Realizacion de pruebas Unitarias</v>
      </c>
      <c r="Q52" s="2"/>
      <c r="R52" s="2"/>
      <c r="S52" s="2"/>
      <c r="T52" s="2"/>
      <c r="U52" s="2"/>
      <c r="V52" s="2"/>
      <c r="W52" s="2"/>
      <c r="X52" s="2"/>
      <c r="Y52" s="2"/>
      <c r="Z52" s="2"/>
      <c r="AA52" s="2"/>
    </row>
    <row r="53" spans="2:27">
      <c r="B53" t="str">
        <f>IF(ISBLANK(Tareas!B49)," - ",Tareas!B49)</f>
        <v>Realizacion de pruebas del Sistema</v>
      </c>
      <c r="C53" s="1"/>
      <c r="D53" s="1"/>
      <c r="E53" s="1"/>
      <c r="F53" s="1"/>
      <c r="G53" s="1"/>
      <c r="H53" s="1"/>
      <c r="I53" s="1"/>
      <c r="J53" s="1"/>
      <c r="K53" s="1"/>
      <c r="L53" s="1"/>
      <c r="M53" s="1"/>
      <c r="P53" t="str">
        <f>IF(ISBLANK(Tareas!B49)," - ",Tareas!B49)</f>
        <v>Realizacion de pruebas del Sistema</v>
      </c>
      <c r="Q53" s="2"/>
      <c r="R53" s="2"/>
      <c r="S53" s="2"/>
      <c r="T53" s="2"/>
      <c r="U53" s="2"/>
      <c r="V53" s="2"/>
      <c r="W53" s="2"/>
      <c r="X53" s="2"/>
      <c r="Y53" s="2"/>
      <c r="Z53" s="2"/>
      <c r="AA53" s="2"/>
    </row>
    <row r="54" spans="2:27">
      <c r="B54" t="str">
        <f>IF(ISBLANK(Tareas!B50)," - ",Tareas!B50)</f>
        <v>Reunion revisión de código y pruebas</v>
      </c>
      <c r="C54" s="1"/>
      <c r="D54" s="1"/>
      <c r="E54" s="1"/>
      <c r="F54" s="1"/>
      <c r="G54" s="1"/>
      <c r="H54" s="1"/>
      <c r="I54" s="1"/>
      <c r="J54" s="1"/>
      <c r="K54" s="1"/>
      <c r="L54" s="1"/>
      <c r="M54" s="1"/>
      <c r="P54" t="str">
        <f>IF(ISBLANK(Tareas!B50)," - ",Tareas!B50)</f>
        <v>Reunion revisión de código y pruebas</v>
      </c>
      <c r="Q54" s="2"/>
      <c r="R54" s="2"/>
      <c r="S54" s="2"/>
      <c r="T54" s="2"/>
      <c r="U54" s="2"/>
      <c r="V54" s="2"/>
      <c r="W54" s="2"/>
      <c r="X54" s="2"/>
      <c r="Y54" s="2"/>
      <c r="Z54" s="2"/>
      <c r="AA54" s="2"/>
    </row>
    <row r="55" spans="2:27">
      <c r="B55" t="str">
        <f>IF(ISBLANK(Tareas!B51)," - ",Tareas!B51)</f>
        <v>DEMO</v>
      </c>
      <c r="C55" s="1"/>
      <c r="D55" s="1"/>
      <c r="E55" s="1"/>
      <c r="F55" s="1"/>
      <c r="G55" s="1"/>
      <c r="H55" s="1"/>
      <c r="I55" s="1"/>
      <c r="J55" s="1"/>
      <c r="K55" s="1"/>
      <c r="L55" s="1"/>
      <c r="M55" s="1"/>
      <c r="P55" t="str">
        <f>IF(ISBLANK(Tareas!B51)," - ",Tareas!B51)</f>
        <v>DEMO</v>
      </c>
      <c r="Q55" s="2"/>
      <c r="R55" s="2"/>
      <c r="S55" s="2"/>
      <c r="T55" s="2"/>
      <c r="U55" s="2"/>
      <c r="V55" s="2"/>
      <c r="W55" s="2"/>
      <c r="X55" s="2"/>
      <c r="Y55" s="2"/>
      <c r="Z55" s="2"/>
      <c r="AA55" s="2"/>
    </row>
    <row r="56" spans="2:27">
      <c r="B56" t="str">
        <f>IF(ISBLANK(Tareas!B52)," - ",Tareas!B52)</f>
        <v>Reunión Postmortem</v>
      </c>
      <c r="C56" s="1"/>
      <c r="D56" s="1"/>
      <c r="E56" s="1"/>
      <c r="F56" s="1"/>
      <c r="G56" s="1"/>
      <c r="H56" s="1"/>
      <c r="I56" s="1"/>
      <c r="J56" s="1"/>
      <c r="K56" s="1"/>
      <c r="L56" s="1"/>
      <c r="M56" s="1"/>
      <c r="P56" t="str">
        <f>IF(ISBLANK(Tareas!B52)," - ",Tareas!B52)</f>
        <v>Reunión Postmortem</v>
      </c>
      <c r="Q56" s="2"/>
      <c r="R56" s="2"/>
      <c r="S56" s="2"/>
      <c r="T56" s="2"/>
      <c r="U56" s="2"/>
      <c r="V56" s="2"/>
      <c r="W56" s="2"/>
      <c r="X56" s="2"/>
      <c r="Y56" s="2"/>
      <c r="Z56" s="2"/>
      <c r="AA56" s="2"/>
    </row>
    <row r="57" spans="2:27">
      <c r="B57" t="str">
        <f>IF(ISBLANK(Tareas!B53)," - ",Tareas!B53)</f>
        <v>Análisis Postmortem</v>
      </c>
      <c r="C57" s="1"/>
      <c r="D57" s="1"/>
      <c r="E57" s="1"/>
      <c r="F57" s="1"/>
      <c r="G57" s="1"/>
      <c r="H57" s="1"/>
      <c r="I57" s="1"/>
      <c r="J57" s="1"/>
      <c r="K57" s="1"/>
      <c r="L57" s="1"/>
      <c r="M57" s="1"/>
      <c r="P57" t="str">
        <f>IF(ISBLANK(Tareas!B53)," - ",Tareas!B53)</f>
        <v>Análisis Postmortem</v>
      </c>
      <c r="Q57" s="2"/>
      <c r="R57" s="2"/>
      <c r="S57" s="2"/>
      <c r="T57" s="2"/>
      <c r="U57" s="2"/>
      <c r="V57" s="2"/>
      <c r="W57" s="2"/>
      <c r="X57" s="2"/>
      <c r="Y57" s="2"/>
      <c r="Z57" s="2"/>
      <c r="AA57" s="2"/>
    </row>
    <row r="58" spans="2:27">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B9D9-E006-DC45-8E5F-78438BD6DD01}">
  <dimension ref="A1:C200"/>
  <sheetViews>
    <sheetView workbookViewId="0">
      <selection activeCell="C46" sqref="C46"/>
    </sheetView>
  </sheetViews>
  <sheetFormatPr defaultColWidth="11" defaultRowHeight="15.75"/>
  <cols>
    <col min="2" max="2" width="81.625" bestFit="1" customWidth="1"/>
    <col min="5" max="5" width="11.5" bestFit="1" customWidth="1"/>
  </cols>
  <sheetData>
    <row r="1" spans="1:2" ht="20.25">
      <c r="A1" s="12" t="s">
        <v>81</v>
      </c>
    </row>
    <row r="2" spans="1:2">
      <c r="B2" t="s">
        <v>82</v>
      </c>
    </row>
    <row r="3" spans="1:2">
      <c r="B3" t="s">
        <v>83</v>
      </c>
    </row>
    <row r="5" spans="1:2">
      <c r="B5" s="9" t="s">
        <v>58</v>
      </c>
    </row>
    <row r="6" spans="1:2">
      <c r="B6" s="30" t="s">
        <v>84</v>
      </c>
    </row>
    <row r="7" spans="1:2">
      <c r="B7" s="30" t="s">
        <v>85</v>
      </c>
    </row>
    <row r="8" spans="1:2">
      <c r="B8" s="30" t="s">
        <v>86</v>
      </c>
    </row>
    <row r="9" spans="1:2">
      <c r="B9" s="30" t="s">
        <v>87</v>
      </c>
    </row>
    <row r="10" spans="1:2">
      <c r="B10" s="30" t="s">
        <v>88</v>
      </c>
    </row>
    <row r="11" spans="1:2">
      <c r="B11" s="30" t="s">
        <v>89</v>
      </c>
    </row>
    <row r="12" spans="1:2">
      <c r="B12" s="30" t="s">
        <v>90</v>
      </c>
    </row>
    <row r="13" spans="1:2">
      <c r="B13" s="30" t="s">
        <v>91</v>
      </c>
    </row>
    <row r="14" spans="1:2">
      <c r="B14" s="30" t="s">
        <v>92</v>
      </c>
    </row>
    <row r="15" spans="1:2">
      <c r="B15" s="30" t="s">
        <v>93</v>
      </c>
    </row>
    <row r="16" spans="1:2">
      <c r="B16" s="30" t="s">
        <v>94</v>
      </c>
    </row>
    <row r="17" spans="2:2">
      <c r="B17" s="30" t="s">
        <v>95</v>
      </c>
    </row>
    <row r="18" spans="2:2">
      <c r="B18" s="30" t="s">
        <v>96</v>
      </c>
    </row>
    <row r="19" spans="2:2">
      <c r="B19" s="30" t="s">
        <v>97</v>
      </c>
    </row>
    <row r="20" spans="2:2">
      <c r="B20" s="30" t="s">
        <v>98</v>
      </c>
    </row>
    <row r="21" spans="2:2">
      <c r="B21" s="30" t="s">
        <v>99</v>
      </c>
    </row>
    <row r="22" spans="2:2">
      <c r="B22" s="30" t="s">
        <v>100</v>
      </c>
    </row>
    <row r="23" spans="2:2">
      <c r="B23" s="30" t="s">
        <v>101</v>
      </c>
    </row>
    <row r="24" spans="2:2">
      <c r="B24" s="30" t="s">
        <v>102</v>
      </c>
    </row>
    <row r="25" spans="2:2">
      <c r="B25" s="30" t="s">
        <v>103</v>
      </c>
    </row>
    <row r="26" spans="2:2">
      <c r="B26" s="30" t="s">
        <v>104</v>
      </c>
    </row>
    <row r="27" spans="2:2">
      <c r="B27" s="30" t="s">
        <v>105</v>
      </c>
    </row>
    <row r="28" spans="2:2">
      <c r="B28" s="30" t="s">
        <v>106</v>
      </c>
    </row>
    <row r="29" spans="2:2">
      <c r="B29" s="30" t="s">
        <v>107</v>
      </c>
    </row>
    <row r="30" spans="2:2">
      <c r="B30" s="30" t="s">
        <v>108</v>
      </c>
    </row>
    <row r="31" spans="2:2">
      <c r="B31" s="30" t="s">
        <v>109</v>
      </c>
    </row>
    <row r="32" spans="2:2">
      <c r="B32" s="30" t="s">
        <v>110</v>
      </c>
    </row>
    <row r="33" spans="2:3">
      <c r="B33" s="30" t="s">
        <v>111</v>
      </c>
    </row>
    <row r="34" spans="2:3">
      <c r="B34" s="30" t="s">
        <v>112</v>
      </c>
    </row>
    <row r="35" spans="2:3">
      <c r="B35" s="30" t="s">
        <v>113</v>
      </c>
    </row>
    <row r="36" spans="2:3">
      <c r="B36" s="30" t="s">
        <v>114</v>
      </c>
    </row>
    <row r="37" spans="2:3">
      <c r="B37" s="30" t="s">
        <v>115</v>
      </c>
    </row>
    <row r="38" spans="2:3">
      <c r="B38" s="30" t="s">
        <v>116</v>
      </c>
    </row>
    <row r="39" spans="2:3">
      <c r="B39" s="30" t="s">
        <v>117</v>
      </c>
    </row>
    <row r="40" spans="2:3">
      <c r="B40" s="30" t="s">
        <v>118</v>
      </c>
    </row>
    <row r="41" spans="2:3">
      <c r="B41" s="30" t="s">
        <v>119</v>
      </c>
    </row>
    <row r="42" spans="2:3">
      <c r="B42" s="30" t="s">
        <v>120</v>
      </c>
    </row>
    <row r="43" spans="2:3">
      <c r="B43" s="30" t="s">
        <v>121</v>
      </c>
    </row>
    <row r="44" spans="2:3">
      <c r="B44" s="30" t="s">
        <v>122</v>
      </c>
    </row>
    <row r="45" spans="2:3">
      <c r="B45" s="30" t="s">
        <v>123</v>
      </c>
      <c r="C45" s="24"/>
    </row>
    <row r="46" spans="2:3">
      <c r="B46" s="30" t="s">
        <v>124</v>
      </c>
    </row>
    <row r="47" spans="2:3">
      <c r="B47" s="30" t="s">
        <v>125</v>
      </c>
    </row>
    <row r="48" spans="2:3">
      <c r="B48" s="30" t="s">
        <v>126</v>
      </c>
    </row>
    <row r="49" spans="2:2">
      <c r="B49" s="30" t="s">
        <v>127</v>
      </c>
    </row>
    <row r="50" spans="2:2">
      <c r="B50" s="30" t="s">
        <v>128</v>
      </c>
    </row>
    <row r="51" spans="2:2">
      <c r="B51" s="30" t="s">
        <v>129</v>
      </c>
    </row>
    <row r="52" spans="2:2">
      <c r="B52" s="30" t="s">
        <v>130</v>
      </c>
    </row>
    <row r="53" spans="2:2">
      <c r="B53" s="30" t="s">
        <v>131</v>
      </c>
    </row>
    <row r="200" spans="2:2">
      <c r="B200" t="s">
        <v>132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096CD-350E-934E-ADBC-04BCB9B4EA01}">
  <sheetPr>
    <tabColor rgb="FFFF0000"/>
  </sheetPr>
  <dimension ref="A1:N201"/>
  <sheetViews>
    <sheetView topLeftCell="B10" workbookViewId="0">
      <selection activeCell="N7" sqref="N7"/>
    </sheetView>
  </sheetViews>
  <sheetFormatPr defaultColWidth="11" defaultRowHeight="15.75"/>
  <cols>
    <col min="2" max="2" width="51.875" customWidth="1"/>
    <col min="4" max="4" width="11.5" bestFit="1" customWidth="1"/>
  </cols>
  <sheetData>
    <row r="1" spans="1:14" ht="20.25">
      <c r="A1" s="12" t="s">
        <v>133</v>
      </c>
    </row>
    <row r="2" spans="1:14">
      <c r="B2" t="s">
        <v>134</v>
      </c>
    </row>
    <row r="3" spans="1:14">
      <c r="B3" t="s">
        <v>135</v>
      </c>
    </row>
    <row r="4" spans="1:14">
      <c r="B4" t="s">
        <v>136</v>
      </c>
    </row>
    <row r="7" spans="1:14">
      <c r="A7" s="8" t="s">
        <v>137</v>
      </c>
      <c r="C7" s="23" t="s">
        <v>138</v>
      </c>
      <c r="D7" s="2">
        <f t="shared" ref="D7:J7" ca="1" si="0">IF(SUM(D10:D100)&gt;0,SUM(D10:D100),"")</f>
        <v>0.05</v>
      </c>
      <c r="E7" s="2">
        <f t="shared" ca="1" si="0"/>
        <v>1.25</v>
      </c>
      <c r="F7" s="2">
        <f t="shared" ca="1" si="0"/>
        <v>20.166666666666668</v>
      </c>
      <c r="G7" s="2">
        <f t="shared" ca="1" si="0"/>
        <v>22.166666666666668</v>
      </c>
      <c r="H7" s="2">
        <f t="shared" ca="1" si="0"/>
        <v>33.25</v>
      </c>
      <c r="I7" s="2">
        <f t="shared" ca="1" si="0"/>
        <v>31.166666666666668</v>
      </c>
      <c r="J7" s="2">
        <f t="shared" ca="1" si="0"/>
        <v>32.833333333333329</v>
      </c>
      <c r="K7" s="2">
        <f t="shared" ref="K7:N7" ca="1" si="1">IF(SUM(K10:K100)&gt;0,SUM(K10:K100),"")</f>
        <v>23.166666666666664</v>
      </c>
      <c r="L7" s="2">
        <f t="shared" ca="1" si="1"/>
        <v>45.506666666533334</v>
      </c>
      <c r="M7" s="2">
        <f t="shared" ca="1" si="1"/>
        <v>28.499999986666666</v>
      </c>
      <c r="N7" s="2" t="str">
        <f t="shared" ca="1" si="1"/>
        <v/>
      </c>
    </row>
    <row r="8" spans="1:14">
      <c r="C8" s="23" t="s">
        <v>139</v>
      </c>
      <c r="D8" s="2">
        <f ca="1">IF(D7="","",D7)</f>
        <v>0.05</v>
      </c>
      <c r="E8" s="2">
        <f t="shared" ref="E8:K8" ca="1" si="2">IF(E7="",D8,E7+D8)</f>
        <v>1.3</v>
      </c>
      <c r="F8" s="2">
        <f t="shared" ca="1" si="2"/>
        <v>21.466666666666669</v>
      </c>
      <c r="G8" s="2">
        <f t="shared" ca="1" si="2"/>
        <v>43.63333333333334</v>
      </c>
      <c r="H8" s="2">
        <f t="shared" ca="1" si="2"/>
        <v>76.88333333333334</v>
      </c>
      <c r="I8" s="2">
        <f t="shared" ca="1" si="2"/>
        <v>108.05000000000001</v>
      </c>
      <c r="J8" s="2">
        <f t="shared" ca="1" si="2"/>
        <v>140.88333333333333</v>
      </c>
      <c r="K8" s="2">
        <f t="shared" ca="1" si="2"/>
        <v>164.04999999999998</v>
      </c>
      <c r="L8" s="2">
        <f t="shared" ref="L8" ca="1" si="3">IF(L7="",K8,L7+K8)</f>
        <v>209.55666666653332</v>
      </c>
      <c r="M8" s="2">
        <f t="shared" ref="M8" ca="1" si="4">IF(M7="",L8,M7+L8)</f>
        <v>238.05666665319998</v>
      </c>
      <c r="N8" s="2">
        <f t="shared" ref="N8" ca="1" si="5">IF(N7="",M8,N7+M8)</f>
        <v>238.05666665319998</v>
      </c>
    </row>
    <row r="9" spans="1:14">
      <c r="B9" s="9" t="s">
        <v>58</v>
      </c>
      <c r="C9" s="9" t="s">
        <v>59</v>
      </c>
      <c r="D9" s="9" t="str">
        <f>Informe!D22</f>
        <v>S1</v>
      </c>
      <c r="E9" s="9" t="str">
        <f>Informe!E22</f>
        <v>S2</v>
      </c>
      <c r="F9" s="9" t="str">
        <f>Informe!F22</f>
        <v>S3</v>
      </c>
      <c r="G9" s="9" t="str">
        <f>Informe!G22</f>
        <v>S4</v>
      </c>
      <c r="H9" s="9" t="str">
        <f>Informe!H22</f>
        <v>S5</v>
      </c>
      <c r="I9" s="9" t="str">
        <f>Informe!I22</f>
        <v>S6</v>
      </c>
      <c r="J9" s="9" t="str">
        <f>Informe!J22</f>
        <v>S7</v>
      </c>
      <c r="K9" s="9" t="str">
        <f>Informe!K22</f>
        <v>S8</v>
      </c>
      <c r="L9" s="9" t="str">
        <f>Informe!L22</f>
        <v>S9</v>
      </c>
      <c r="M9" s="9" t="str">
        <f>Informe!M22</f>
        <v>S10</v>
      </c>
      <c r="N9" s="9" t="str">
        <f>Informe!N22</f>
        <v>S11</v>
      </c>
    </row>
    <row r="10" spans="1:14">
      <c r="B10" t="str">
        <f>IF(ISBLANK(Tareas!B6)," - ",Tareas!B6)</f>
        <v>Reunión inicial</v>
      </c>
      <c r="C10" s="2">
        <f ca="1">IF(ISBLANK(Tareas!$B6),"-",SUM(D10:N10))</f>
        <v>3.7999999999999989</v>
      </c>
      <c r="D10" s="2">
        <f ca="1">IF(ISBLANK(Tareas!$B6),"-",
SUM(
    SUMIF(INDIRECT(Equipo!$C$4&amp;"!B10:B1000"),$B10,INDIRECT(Equipo!$C$4&amp;"!"&amp;ADDRESS(10,COLUMN(D$9)+13)&amp;":"&amp;ADDRESS(1000,COLUMN(D$9)+13))),
    SUMIF(INDIRECT(Equipo!$D$4&amp;"!B10:B1000"),$B10,INDIRECT(Equipo!$D$4&amp;"!"&amp;ADDRESS(10,COLUMN(D$9)+13)&amp;":"&amp;ADDRESS(1000,COLUMN(D$9)+13))),
    SUMIF(INDIRECT(Equipo!$E$4&amp;"!B10:B1000"),$B10,INDIRECT(Equipo!$E$4&amp;"!"&amp;ADDRESS(10,COLUMN(D$9)+13)&amp;":"&amp;ADDRESS(1000,COLUMN(D$9)+13))),
    SUMIF(INDIRECT(Equipo!$F$4&amp;"!B10:B1000"),$B10,INDIRECT(Equipo!$F$4&amp;"!"&amp;ADDRESS(10,COLUMN(D$9)+13)&amp;":"&amp;ADDRESS(1000,COLUMN(D$9)+13))),
    SUMIF(INDIRECT(Equipo!$G$4&amp;"!B10:B1000"),$B10,INDIRECT(Equipo!$G$4&amp;"!"&amp;ADDRESS(10,COLUMN(D$9)+13)&amp;":"&amp;ADDRESS(1000,COLUMN(D$9)+13))),
    SUMIF(INDIRECT(Equipo!$H$4&amp;"!B10:B1000"),$B10,INDIRECT(Equipo!$H$4&amp;"!"&amp;ADDRESS(10,COLUMN(D$9)+13)&amp;":"&amp;ADDRESS(1000,COLUMN(D$9)+13)))
))</f>
        <v>0.05</v>
      </c>
      <c r="E10" s="2">
        <f ca="1">IF(ISBLANK(Tareas!$B6),"-",
SUM(
    SUMIF(INDIRECT(Equipo!$C$4&amp;"!B10:B1000"),$B10,INDIRECT(Equipo!$C$4&amp;"!"&amp;ADDRESS(10,COLUMN(E$9)+13)&amp;":"&amp;ADDRESS(1000,COLUMN(E$9)+13))),
    SUMIF(INDIRECT(Equipo!$D$4&amp;"!B10:B1000"),$B10,INDIRECT(Equipo!$D$4&amp;"!"&amp;ADDRESS(10,COLUMN(E$9)+13)&amp;":"&amp;ADDRESS(1000,COLUMN(E$9)+13))),
    SUMIF(INDIRECT(Equipo!$E$4&amp;"!B10:B1000"),$B10,INDIRECT(Equipo!$E$4&amp;"!"&amp;ADDRESS(10,COLUMN(E$9)+13)&amp;":"&amp;ADDRESS(1000,COLUMN(E$9)+13))),
    SUMIF(INDIRECT(Equipo!$F$4&amp;"!B10:B1000"),$B10,INDIRECT(Equipo!$F$4&amp;"!"&amp;ADDRESS(10,COLUMN(E$9)+13)&amp;":"&amp;ADDRESS(1000,COLUMN(E$9)+13))),
    SUMIF(INDIRECT(Equipo!$G$4&amp;"!B10:B1000"),$B10,INDIRECT(Equipo!$G$4&amp;"!"&amp;ADDRESS(10,COLUMN(E$9)+13)&amp;":"&amp;ADDRESS(1000,COLUMN(E$9)+13))),
    SUMIF(INDIRECT(Equipo!$H$4&amp;"!B10:B1000"),$B10,INDIRECT(Equipo!$H$4&amp;"!"&amp;ADDRESS(10,COLUMN(E$9)+13)&amp;":"&amp;ADDRESS(1000,COLUMN(E$9)+13)))
))</f>
        <v>0.41666666666666663</v>
      </c>
      <c r="F10" s="2">
        <f ca="1">IF(ISBLANK(Tareas!$B6),"-",
SUM(
    SUMIF(INDIRECT(Equipo!$C$4&amp;"!B10:B1000"),$B10,INDIRECT(Equipo!$C$4&amp;"!"&amp;ADDRESS(10,COLUMN(F$9)+13)&amp;":"&amp;ADDRESS(1000,COLUMN(F$9)+13))),
    SUMIF(INDIRECT(Equipo!$D$4&amp;"!B10:B1000"),$B10,INDIRECT(Equipo!$D$4&amp;"!"&amp;ADDRESS(10,COLUMN(F$9)+13)&amp;":"&amp;ADDRESS(1000,COLUMN(F$9)+13))),
    SUMIF(INDIRECT(Equipo!$E$4&amp;"!B10:B1000"),$B10,INDIRECT(Equipo!$E$4&amp;"!"&amp;ADDRESS(10,COLUMN(F$9)+13)&amp;":"&amp;ADDRESS(1000,COLUMN(F$9)+13))),
    SUMIF(INDIRECT(Equipo!$F$4&amp;"!B10:B1000"),$B10,INDIRECT(Equipo!$F$4&amp;"!"&amp;ADDRESS(10,COLUMN(F$9)+13)&amp;":"&amp;ADDRESS(1000,COLUMN(F$9)+13))),
    SUMIF(INDIRECT(Equipo!$G$4&amp;"!B10:B1000"),$B10,INDIRECT(Equipo!$G$4&amp;"!"&amp;ADDRESS(10,COLUMN(F$9)+13)&amp;":"&amp;ADDRESS(1000,COLUMN(F$9)+13))),
    SUMIF(INDIRECT(Equipo!$H$4&amp;"!B10:B1000"),$B10,INDIRECT(Equipo!$H$4&amp;"!"&amp;ADDRESS(10,COLUMN(F$9)+13)&amp;":"&amp;ADDRESS(1000,COLUMN(F$9)+13)))
))</f>
        <v>0.41666666666666663</v>
      </c>
      <c r="G10" s="2">
        <f ca="1">IF(ISBLANK(Tareas!$B6),"-",
SUM(
    SUMIF(INDIRECT(Equipo!$C$4&amp;"!B10:B1000"),$B10,INDIRECT(Equipo!$C$4&amp;"!"&amp;ADDRESS(10,COLUMN(G$9)+13)&amp;":"&amp;ADDRESS(1000,COLUMN(G$9)+13))),
    SUMIF(INDIRECT(Equipo!$D$4&amp;"!B10:B1000"),$B10,INDIRECT(Equipo!$D$4&amp;"!"&amp;ADDRESS(10,COLUMN(G$9)+13)&amp;":"&amp;ADDRESS(1000,COLUMN(G$9)+13))),
    SUMIF(INDIRECT(Equipo!$E$4&amp;"!B10:B1000"),$B10,INDIRECT(Equipo!$E$4&amp;"!"&amp;ADDRESS(10,COLUMN(G$9)+13)&amp;":"&amp;ADDRESS(1000,COLUMN(G$9)+13))),
    SUMIF(INDIRECT(Equipo!$F$4&amp;"!B10:B1000"),$B10,INDIRECT(Equipo!$F$4&amp;"!"&amp;ADDRESS(10,COLUMN(G$9)+13)&amp;":"&amp;ADDRESS(1000,COLUMN(G$9)+13))),
    SUMIF(INDIRECT(Equipo!$G$4&amp;"!B10:B1000"),$B10,INDIRECT(Equipo!$G$4&amp;"!"&amp;ADDRESS(10,COLUMN(G$9)+13)&amp;":"&amp;ADDRESS(1000,COLUMN(G$9)+13))),
    SUMIF(INDIRECT(Equipo!$H$4&amp;"!B10:B1000"),$B10,INDIRECT(Equipo!$H$4&amp;"!"&amp;ADDRESS(10,COLUMN(G$9)+13)&amp;":"&amp;ADDRESS(1000,COLUMN(G$9)+13)))
))</f>
        <v>0.41666666666666663</v>
      </c>
      <c r="H10" s="2">
        <f ca="1">IF(ISBLANK(Tareas!$B6),"-",
SUM(
    SUMIF(INDIRECT(Equipo!$C$4&amp;"!B10:B1000"),$B10,INDIRECT(Equipo!$C$4&amp;"!"&amp;ADDRESS(10,COLUMN(H$9)+13)&amp;":"&amp;ADDRESS(1000,COLUMN(H$9)+13))),
    SUMIF(INDIRECT(Equipo!$D$4&amp;"!B10:B1000"),$B10,INDIRECT(Equipo!$D$4&amp;"!"&amp;ADDRESS(10,COLUMN(H$9)+13)&amp;":"&amp;ADDRESS(1000,COLUMN(H$9)+13))),
    SUMIF(INDIRECT(Equipo!$E$4&amp;"!B10:B1000"),$B10,INDIRECT(Equipo!$E$4&amp;"!"&amp;ADDRESS(10,COLUMN(H$9)+13)&amp;":"&amp;ADDRESS(1000,COLUMN(H$9)+13))),
    SUMIF(INDIRECT(Equipo!$F$4&amp;"!B10:B1000"),$B10,INDIRECT(Equipo!$F$4&amp;"!"&amp;ADDRESS(10,COLUMN(H$9)+13)&amp;":"&amp;ADDRESS(1000,COLUMN(H$9)+13))),
    SUMIF(INDIRECT(Equipo!$G$4&amp;"!B10:B1000"),$B10,INDIRECT(Equipo!$G$4&amp;"!"&amp;ADDRESS(10,COLUMN(H$9)+13)&amp;":"&amp;ADDRESS(1000,COLUMN(H$9)+13))),
    SUMIF(INDIRECT(Equipo!$H$4&amp;"!B10:B1000"),$B10,INDIRECT(Equipo!$H$4&amp;"!"&amp;ADDRESS(10,COLUMN(H$9)+13)&amp;":"&amp;ADDRESS(1000,COLUMN(H$9)+13)))
))</f>
        <v>0.41666666666666663</v>
      </c>
      <c r="I10" s="2">
        <f ca="1">IF(ISBLANK(Tareas!$B6),"-",
SUM(
    SUMIF(INDIRECT(Equipo!$C$4&amp;"!B10:B1000"),$B10,INDIRECT(Equipo!$C$4&amp;"!"&amp;ADDRESS(10,COLUMN(I$9)+13)&amp;":"&amp;ADDRESS(1000,COLUMN(I$9)+13))),
    SUMIF(INDIRECT(Equipo!$D$4&amp;"!B10:B1000"),$B10,INDIRECT(Equipo!$D$4&amp;"!"&amp;ADDRESS(10,COLUMN(I$9)+13)&amp;":"&amp;ADDRESS(1000,COLUMN(I$9)+13))),
    SUMIF(INDIRECT(Equipo!$E$4&amp;"!B10:B1000"),$B10,INDIRECT(Equipo!$E$4&amp;"!"&amp;ADDRESS(10,COLUMN(I$9)+13)&amp;":"&amp;ADDRESS(1000,COLUMN(I$9)+13))),
    SUMIF(INDIRECT(Equipo!$F$4&amp;"!B10:B1000"),$B10,INDIRECT(Equipo!$F$4&amp;"!"&amp;ADDRESS(10,COLUMN(I$9)+13)&amp;":"&amp;ADDRESS(1000,COLUMN(I$9)+13))),
    SUMIF(INDIRECT(Equipo!$G$4&amp;"!B10:B1000"),$B10,INDIRECT(Equipo!$G$4&amp;"!"&amp;ADDRESS(10,COLUMN(I$9)+13)&amp;":"&amp;ADDRESS(1000,COLUMN(I$9)+13))),
    SUMIF(INDIRECT(Equipo!$H$4&amp;"!B10:B1000"),$B10,INDIRECT(Equipo!$H$4&amp;"!"&amp;ADDRESS(10,COLUMN(I$9)+13)&amp;":"&amp;ADDRESS(1000,COLUMN(I$9)+13)))
))</f>
        <v>0.41666666666666663</v>
      </c>
      <c r="J10" s="2">
        <f ca="1">IF(ISBLANK(Tareas!$B6),"-",
SUM(
    SUMIF(INDIRECT(Equipo!$C$4&amp;"!B10:B1000"),$B10,INDIRECT(Equipo!$C$4&amp;"!"&amp;ADDRESS(10,COLUMN(J$9)+13)&amp;":"&amp;ADDRESS(1000,COLUMN(J$9)+13))),
    SUMIF(INDIRECT(Equipo!$D$4&amp;"!B10:B1000"),$B10,INDIRECT(Equipo!$D$4&amp;"!"&amp;ADDRESS(10,COLUMN(J$9)+13)&amp;":"&amp;ADDRESS(1000,COLUMN(J$9)+13))),
    SUMIF(INDIRECT(Equipo!$E$4&amp;"!B10:B1000"),$B10,INDIRECT(Equipo!$E$4&amp;"!"&amp;ADDRESS(10,COLUMN(J$9)+13)&amp;":"&amp;ADDRESS(1000,COLUMN(J$9)+13))),
    SUMIF(INDIRECT(Equipo!$F$4&amp;"!B10:B1000"),$B10,INDIRECT(Equipo!$F$4&amp;"!"&amp;ADDRESS(10,COLUMN(J$9)+13)&amp;":"&amp;ADDRESS(1000,COLUMN(J$9)+13))),
    SUMIF(INDIRECT(Equipo!$G$4&amp;"!B10:B1000"),$B10,INDIRECT(Equipo!$G$4&amp;"!"&amp;ADDRESS(10,COLUMN(J$9)+13)&amp;":"&amp;ADDRESS(1000,COLUMN(J$9)+13))),
    SUMIF(INDIRECT(Equipo!$H$4&amp;"!B10:B1000"),$B10,INDIRECT(Equipo!$H$4&amp;"!"&amp;ADDRESS(10,COLUMN(J$9)+13)&amp;":"&amp;ADDRESS(1000,COLUMN(J$9)+13)))
))</f>
        <v>0.41666666666666663</v>
      </c>
      <c r="K10" s="2">
        <f ca="1">IF(ISBLANK(Tareas!$B6),"-",
SUM(
    SUMIF(INDIRECT(Equipo!$C$4&amp;"!B10:B1000"),$B10,INDIRECT(Equipo!$C$4&amp;"!"&amp;ADDRESS(10,COLUMN(K$9)+13)&amp;":"&amp;ADDRESS(1000,COLUMN(K$9)+13))),
    SUMIF(INDIRECT(Equipo!$D$4&amp;"!B10:B1000"),$B10,INDIRECT(Equipo!$D$4&amp;"!"&amp;ADDRESS(10,COLUMN(K$9)+13)&amp;":"&amp;ADDRESS(1000,COLUMN(K$9)+13))),
    SUMIF(INDIRECT(Equipo!$E$4&amp;"!B10:B1000"),$B10,INDIRECT(Equipo!$E$4&amp;"!"&amp;ADDRESS(10,COLUMN(K$9)+13)&amp;":"&amp;ADDRESS(1000,COLUMN(K$9)+13))),
    SUMIF(INDIRECT(Equipo!$F$4&amp;"!B10:B1000"),$B10,INDIRECT(Equipo!$F$4&amp;"!"&amp;ADDRESS(10,COLUMN(K$9)+13)&amp;":"&amp;ADDRESS(1000,COLUMN(K$9)+13))),
    SUMIF(INDIRECT(Equipo!$G$4&amp;"!B10:B1000"),$B10,INDIRECT(Equipo!$G$4&amp;"!"&amp;ADDRESS(10,COLUMN(K$9)+13)&amp;":"&amp;ADDRESS(1000,COLUMN(K$9)+13))),
    SUMIF(INDIRECT(Equipo!$H$4&amp;"!B10:B1000"),$B10,INDIRECT(Equipo!$H$4&amp;"!"&amp;ADDRESS(10,COLUMN(K$9)+13)&amp;":"&amp;ADDRESS(1000,COLUMN(K$9)+13)))
))</f>
        <v>0.41666666666666663</v>
      </c>
      <c r="L10" s="2">
        <f ca="1">IF(ISBLANK(Tareas!$B6),"-",
SUM(
    SUMIF(INDIRECT(Equipo!$C$4&amp;"!B10:B1000"),$B10,INDIRECT(Equipo!$C$4&amp;"!"&amp;ADDRESS(10,COLUMN(L$9)+13)&amp;":"&amp;ADDRESS(1000,COLUMN(L$9)+13))),
    SUMIF(INDIRECT(Equipo!$D$4&amp;"!B10:B1000"),$B10,INDIRECT(Equipo!$D$4&amp;"!"&amp;ADDRESS(10,COLUMN(L$9)+13)&amp;":"&amp;ADDRESS(1000,COLUMN(L$9)+13))),
    SUMIF(INDIRECT(Equipo!$E$4&amp;"!B10:B1000"),$B10,INDIRECT(Equipo!$E$4&amp;"!"&amp;ADDRESS(10,COLUMN(L$9)+13)&amp;":"&amp;ADDRESS(1000,COLUMN(L$9)+13))),
    SUMIF(INDIRECT(Equipo!$F$4&amp;"!B10:B1000"),$B10,INDIRECT(Equipo!$F$4&amp;"!"&amp;ADDRESS(10,COLUMN(L$9)+13)&amp;":"&amp;ADDRESS(1000,COLUMN(L$9)+13))),
    SUMIF(INDIRECT(Equipo!$G$4&amp;"!B10:B1000"),$B10,INDIRECT(Equipo!$G$4&amp;"!"&amp;ADDRESS(10,COLUMN(L$9)+13)&amp;":"&amp;ADDRESS(1000,COLUMN(L$9)+13))),
    SUMIF(INDIRECT(Equipo!$H$4&amp;"!B10:B1000"),$B10,INDIRECT(Equipo!$H$4&amp;"!"&amp;ADDRESS(10,COLUMN(L$9)+13)&amp;":"&amp;ADDRESS(1000,COLUMN(L$9)+13)))
))</f>
        <v>0.41666666666666663</v>
      </c>
      <c r="M10" s="2">
        <f ca="1">IF(ISBLANK(Tareas!$B6),"-",
SUM(
    SUMIF(INDIRECT(Equipo!$C$4&amp;"!B10:B1000"),$B10,INDIRECT(Equipo!$C$4&amp;"!"&amp;ADDRESS(10,COLUMN(M$9)+13)&amp;":"&amp;ADDRESS(1000,COLUMN(M$9)+13))),
    SUMIF(INDIRECT(Equipo!$D$4&amp;"!B10:B1000"),$B10,INDIRECT(Equipo!$D$4&amp;"!"&amp;ADDRESS(10,COLUMN(M$9)+13)&amp;":"&amp;ADDRESS(1000,COLUMN(M$9)+13))),
    SUMIF(INDIRECT(Equipo!$E$4&amp;"!B10:B1000"),$B10,INDIRECT(Equipo!$E$4&amp;"!"&amp;ADDRESS(10,COLUMN(M$9)+13)&amp;":"&amp;ADDRESS(1000,COLUMN(M$9)+13))),
    SUMIF(INDIRECT(Equipo!$F$4&amp;"!B10:B1000"),$B10,INDIRECT(Equipo!$F$4&amp;"!"&amp;ADDRESS(10,COLUMN(M$9)+13)&amp;":"&amp;ADDRESS(1000,COLUMN(M$9)+13))),
    SUMIF(INDIRECT(Equipo!$G$4&amp;"!B10:B1000"),$B10,INDIRECT(Equipo!$G$4&amp;"!"&amp;ADDRESS(10,COLUMN(M$9)+13)&amp;":"&amp;ADDRESS(1000,COLUMN(M$9)+13))),
    SUMIF(INDIRECT(Equipo!$H$4&amp;"!B10:B1000"),$B10,INDIRECT(Equipo!$H$4&amp;"!"&amp;ADDRESS(10,COLUMN(M$9)+13)&amp;":"&amp;ADDRESS(1000,COLUMN(M$9)+13)))
))</f>
        <v>0.41666666666666663</v>
      </c>
      <c r="N10" s="2">
        <f ca="1">IF(ISBLANK(Tareas!$B6),"-",
SUM(
    SUMIF(INDIRECT(Equipo!$C$4&amp;"!B10:B1000"),$B10,INDIRECT(Equipo!$C$4&amp;"!"&amp;ADDRESS(10,COLUMN(N$9)+13)&amp;":"&amp;ADDRESS(1000,COLUMN(N$9)+13))),
    SUMIF(INDIRECT(Equipo!$D$4&amp;"!B10:B1000"),$B10,INDIRECT(Equipo!$D$4&amp;"!"&amp;ADDRESS(10,COLUMN(N$9)+13)&amp;":"&amp;ADDRESS(1000,COLUMN(N$9)+13))),
    SUMIF(INDIRECT(Equipo!$E$4&amp;"!B10:B1000"),$B10,INDIRECT(Equipo!$E$4&amp;"!"&amp;ADDRESS(10,COLUMN(N$9)+13)&amp;":"&amp;ADDRESS(1000,COLUMN(N$9)+13))),
    SUMIF(INDIRECT(Equipo!$F$4&amp;"!B10:B1000"),$B10,INDIRECT(Equipo!$F$4&amp;"!"&amp;ADDRESS(10,COLUMN(N$9)+13)&amp;":"&amp;ADDRESS(1000,COLUMN(N$9)+13))),
    SUMIF(INDIRECT(Equipo!$G$4&amp;"!B10:B1000"),$B10,INDIRECT(Equipo!$G$4&amp;"!"&amp;ADDRESS(10,COLUMN(N$9)+13)&amp;":"&amp;ADDRESS(1000,COLUMN(N$9)+13))),
    SUMIF(INDIRECT(Equipo!$H$4&amp;"!B10:B1000"),$B10,INDIRECT(Equipo!$H$4&amp;"!"&amp;ADDRESS(10,COLUMN(N$9)+13)&amp;":"&amp;ADDRESS(1000,COLUMN(N$9)+13)))
))</f>
        <v>0</v>
      </c>
    </row>
    <row r="11" spans="1:14">
      <c r="B11" t="str">
        <f>IF(ISBLANK(Tareas!B7)," - ",Tareas!B7)</f>
        <v>Asignación de roles</v>
      </c>
      <c r="C11" s="2">
        <f ca="1">IF(ISBLANK(Tareas!$B7),"-",SUM(D11:N11))</f>
        <v>7.4999999999999982</v>
      </c>
      <c r="D11" s="2">
        <f ca="1">IF(ISBLANK(Tareas!$B7),"-",
SUM(
    SUMIF(INDIRECT(Equipo!$C$4&amp;"!B10:B1000"),$B11,INDIRECT(Equipo!$C$4&amp;"!"&amp;ADDRESS(10,COLUMN(D$9)+13)&amp;":"&amp;ADDRESS(1000,COLUMN(D$9)+13))),
    SUMIF(INDIRECT(Equipo!$D$4&amp;"!B10:B1000"),$B11,INDIRECT(Equipo!$D$4&amp;"!"&amp;ADDRESS(10,COLUMN(D$9)+13)&amp;":"&amp;ADDRESS(1000,COLUMN(D$9)+13))),
    SUMIF(INDIRECT(Equipo!$E$4&amp;"!B10:B1000"),$B11,INDIRECT(Equipo!$E$4&amp;"!"&amp;ADDRESS(10,COLUMN(D$9)+13)&amp;":"&amp;ADDRESS(1000,COLUMN(D$9)+13))),
    SUMIF(INDIRECT(Equipo!$F$4&amp;"!B10:B1000"),$B11,INDIRECT(Equipo!$F$4&amp;"!"&amp;ADDRESS(10,COLUMN(D$9)+13)&amp;":"&amp;ADDRESS(1000,COLUMN(D$9)+13))),
    SUMIF(INDIRECT(Equipo!$G$4&amp;"!B10:B1000"),$B11,INDIRECT(Equipo!$G$4&amp;"!"&amp;ADDRESS(10,COLUMN(D$9)+13)&amp;":"&amp;ADDRESS(1000,COLUMN(D$9)+13))),
    SUMIF(INDIRECT(Equipo!$H$4&amp;"!B10:B1000"),$B11,INDIRECT(Equipo!$H$4&amp;"!"&amp;ADDRESS(10,COLUMN(D$9)+13)&amp;":"&amp;ADDRESS(1000,COLUMN(D$9)+13)))
))</f>
        <v>0</v>
      </c>
      <c r="E11" s="2">
        <f ca="1">IF(ISBLANK(Tareas!$B7),"-",
SUM(
    SUMIF(INDIRECT(Equipo!$C$4&amp;"!B10:B1000"),$B11,INDIRECT(Equipo!$C$4&amp;"!"&amp;ADDRESS(10,COLUMN(E$9)+13)&amp;":"&amp;ADDRESS(1000,COLUMN(E$9)+13))),
    SUMIF(INDIRECT(Equipo!$D$4&amp;"!B10:B1000"),$B11,INDIRECT(Equipo!$D$4&amp;"!"&amp;ADDRESS(10,COLUMN(E$9)+13)&amp;":"&amp;ADDRESS(1000,COLUMN(E$9)+13))),
    SUMIF(INDIRECT(Equipo!$E$4&amp;"!B10:B1000"),$B11,INDIRECT(Equipo!$E$4&amp;"!"&amp;ADDRESS(10,COLUMN(E$9)+13)&amp;":"&amp;ADDRESS(1000,COLUMN(E$9)+13))),
    SUMIF(INDIRECT(Equipo!$F$4&amp;"!B10:B1000"),$B11,INDIRECT(Equipo!$F$4&amp;"!"&amp;ADDRESS(10,COLUMN(E$9)+13)&amp;":"&amp;ADDRESS(1000,COLUMN(E$9)+13))),
    SUMIF(INDIRECT(Equipo!$G$4&amp;"!B10:B1000"),$B11,INDIRECT(Equipo!$G$4&amp;"!"&amp;ADDRESS(10,COLUMN(E$9)+13)&amp;":"&amp;ADDRESS(1000,COLUMN(E$9)+13))),
    SUMIF(INDIRECT(Equipo!$H$4&amp;"!B10:B1000"),$B11,INDIRECT(Equipo!$H$4&amp;"!"&amp;ADDRESS(10,COLUMN(E$9)+13)&amp;":"&amp;ADDRESS(1000,COLUMN(E$9)+13)))
))</f>
        <v>0.83333333333333326</v>
      </c>
      <c r="F11" s="2">
        <f ca="1">IF(ISBLANK(Tareas!$B7),"-",
SUM(
    SUMIF(INDIRECT(Equipo!$C$4&amp;"!B10:B1000"),$B11,INDIRECT(Equipo!$C$4&amp;"!"&amp;ADDRESS(10,COLUMN(F$9)+13)&amp;":"&amp;ADDRESS(1000,COLUMN(F$9)+13))),
    SUMIF(INDIRECT(Equipo!$D$4&amp;"!B10:B1000"),$B11,INDIRECT(Equipo!$D$4&amp;"!"&amp;ADDRESS(10,COLUMN(F$9)+13)&amp;":"&amp;ADDRESS(1000,COLUMN(F$9)+13))),
    SUMIF(INDIRECT(Equipo!$E$4&amp;"!B10:B1000"),$B11,INDIRECT(Equipo!$E$4&amp;"!"&amp;ADDRESS(10,COLUMN(F$9)+13)&amp;":"&amp;ADDRESS(1000,COLUMN(F$9)+13))),
    SUMIF(INDIRECT(Equipo!$F$4&amp;"!B10:B1000"),$B11,INDIRECT(Equipo!$F$4&amp;"!"&amp;ADDRESS(10,COLUMN(F$9)+13)&amp;":"&amp;ADDRESS(1000,COLUMN(F$9)+13))),
    SUMIF(INDIRECT(Equipo!$G$4&amp;"!B10:B1000"),$B11,INDIRECT(Equipo!$G$4&amp;"!"&amp;ADDRESS(10,COLUMN(F$9)+13)&amp;":"&amp;ADDRESS(1000,COLUMN(F$9)+13))),
    SUMIF(INDIRECT(Equipo!$H$4&amp;"!B10:B1000"),$B11,INDIRECT(Equipo!$H$4&amp;"!"&amp;ADDRESS(10,COLUMN(F$9)+13)&amp;":"&amp;ADDRESS(1000,COLUMN(F$9)+13)))
))</f>
        <v>0.83333333333333326</v>
      </c>
      <c r="G11" s="2">
        <f ca="1">IF(ISBLANK(Tareas!$B7),"-",
SUM(
    SUMIF(INDIRECT(Equipo!$C$4&amp;"!B10:B1000"),$B11,INDIRECT(Equipo!$C$4&amp;"!"&amp;ADDRESS(10,COLUMN(G$9)+13)&amp;":"&amp;ADDRESS(1000,COLUMN(G$9)+13))),
    SUMIF(INDIRECT(Equipo!$D$4&amp;"!B10:B1000"),$B11,INDIRECT(Equipo!$D$4&amp;"!"&amp;ADDRESS(10,COLUMN(G$9)+13)&amp;":"&amp;ADDRESS(1000,COLUMN(G$9)+13))),
    SUMIF(INDIRECT(Equipo!$E$4&amp;"!B10:B1000"),$B11,INDIRECT(Equipo!$E$4&amp;"!"&amp;ADDRESS(10,COLUMN(G$9)+13)&amp;":"&amp;ADDRESS(1000,COLUMN(G$9)+13))),
    SUMIF(INDIRECT(Equipo!$F$4&amp;"!B10:B1000"),$B11,INDIRECT(Equipo!$F$4&amp;"!"&amp;ADDRESS(10,COLUMN(G$9)+13)&amp;":"&amp;ADDRESS(1000,COLUMN(G$9)+13))),
    SUMIF(INDIRECT(Equipo!$G$4&amp;"!B10:B1000"),$B11,INDIRECT(Equipo!$G$4&amp;"!"&amp;ADDRESS(10,COLUMN(G$9)+13)&amp;":"&amp;ADDRESS(1000,COLUMN(G$9)+13))),
    SUMIF(INDIRECT(Equipo!$H$4&amp;"!B10:B1000"),$B11,INDIRECT(Equipo!$H$4&amp;"!"&amp;ADDRESS(10,COLUMN(G$9)+13)&amp;":"&amp;ADDRESS(1000,COLUMN(G$9)+13)))
))</f>
        <v>0.83333333333333326</v>
      </c>
      <c r="H11" s="2">
        <f ca="1">IF(ISBLANK(Tareas!$B7),"-",
SUM(
    SUMIF(INDIRECT(Equipo!$C$4&amp;"!B10:B1000"),$B11,INDIRECT(Equipo!$C$4&amp;"!"&amp;ADDRESS(10,COLUMN(H$9)+13)&amp;":"&amp;ADDRESS(1000,COLUMN(H$9)+13))),
    SUMIF(INDIRECT(Equipo!$D$4&amp;"!B10:B1000"),$B11,INDIRECT(Equipo!$D$4&amp;"!"&amp;ADDRESS(10,COLUMN(H$9)+13)&amp;":"&amp;ADDRESS(1000,COLUMN(H$9)+13))),
    SUMIF(INDIRECT(Equipo!$E$4&amp;"!B10:B1000"),$B11,INDIRECT(Equipo!$E$4&amp;"!"&amp;ADDRESS(10,COLUMN(H$9)+13)&amp;":"&amp;ADDRESS(1000,COLUMN(H$9)+13))),
    SUMIF(INDIRECT(Equipo!$F$4&amp;"!B10:B1000"),$B11,INDIRECT(Equipo!$F$4&amp;"!"&amp;ADDRESS(10,COLUMN(H$9)+13)&amp;":"&amp;ADDRESS(1000,COLUMN(H$9)+13))),
    SUMIF(INDIRECT(Equipo!$G$4&amp;"!B10:B1000"),$B11,INDIRECT(Equipo!$G$4&amp;"!"&amp;ADDRESS(10,COLUMN(H$9)+13)&amp;":"&amp;ADDRESS(1000,COLUMN(H$9)+13))),
    SUMIF(INDIRECT(Equipo!$H$4&amp;"!B10:B1000"),$B11,INDIRECT(Equipo!$H$4&amp;"!"&amp;ADDRESS(10,COLUMN(H$9)+13)&amp;":"&amp;ADDRESS(1000,COLUMN(H$9)+13)))
))</f>
        <v>0.83333333333333326</v>
      </c>
      <c r="I11" s="2">
        <f ca="1">IF(ISBLANK(Tareas!$B7),"-",
SUM(
    SUMIF(INDIRECT(Equipo!$C$4&amp;"!B10:B1000"),$B11,INDIRECT(Equipo!$C$4&amp;"!"&amp;ADDRESS(10,COLUMN(I$9)+13)&amp;":"&amp;ADDRESS(1000,COLUMN(I$9)+13))),
    SUMIF(INDIRECT(Equipo!$D$4&amp;"!B10:B1000"),$B11,INDIRECT(Equipo!$D$4&amp;"!"&amp;ADDRESS(10,COLUMN(I$9)+13)&amp;":"&amp;ADDRESS(1000,COLUMN(I$9)+13))),
    SUMIF(INDIRECT(Equipo!$E$4&amp;"!B10:B1000"),$B11,INDIRECT(Equipo!$E$4&amp;"!"&amp;ADDRESS(10,COLUMN(I$9)+13)&amp;":"&amp;ADDRESS(1000,COLUMN(I$9)+13))),
    SUMIF(INDIRECT(Equipo!$F$4&amp;"!B10:B1000"),$B11,INDIRECT(Equipo!$F$4&amp;"!"&amp;ADDRESS(10,COLUMN(I$9)+13)&amp;":"&amp;ADDRESS(1000,COLUMN(I$9)+13))),
    SUMIF(INDIRECT(Equipo!$G$4&amp;"!B10:B1000"),$B11,INDIRECT(Equipo!$G$4&amp;"!"&amp;ADDRESS(10,COLUMN(I$9)+13)&amp;":"&amp;ADDRESS(1000,COLUMN(I$9)+13))),
    SUMIF(INDIRECT(Equipo!$H$4&amp;"!B10:B1000"),$B11,INDIRECT(Equipo!$H$4&amp;"!"&amp;ADDRESS(10,COLUMN(I$9)+13)&amp;":"&amp;ADDRESS(1000,COLUMN(I$9)+13)))
))</f>
        <v>0.83333333333333326</v>
      </c>
      <c r="J11" s="2">
        <f ca="1">IF(ISBLANK(Tareas!$B7),"-",
SUM(
    SUMIF(INDIRECT(Equipo!$C$4&amp;"!B10:B1000"),$B11,INDIRECT(Equipo!$C$4&amp;"!"&amp;ADDRESS(10,COLUMN(J$9)+13)&amp;":"&amp;ADDRESS(1000,COLUMN(J$9)+13))),
    SUMIF(INDIRECT(Equipo!$D$4&amp;"!B10:B1000"),$B11,INDIRECT(Equipo!$D$4&amp;"!"&amp;ADDRESS(10,COLUMN(J$9)+13)&amp;":"&amp;ADDRESS(1000,COLUMN(J$9)+13))),
    SUMIF(INDIRECT(Equipo!$E$4&amp;"!B10:B1000"),$B11,INDIRECT(Equipo!$E$4&amp;"!"&amp;ADDRESS(10,COLUMN(J$9)+13)&amp;":"&amp;ADDRESS(1000,COLUMN(J$9)+13))),
    SUMIF(INDIRECT(Equipo!$F$4&amp;"!B10:B1000"),$B11,INDIRECT(Equipo!$F$4&amp;"!"&amp;ADDRESS(10,COLUMN(J$9)+13)&amp;":"&amp;ADDRESS(1000,COLUMN(J$9)+13))),
    SUMIF(INDIRECT(Equipo!$G$4&amp;"!B10:B1000"),$B11,INDIRECT(Equipo!$G$4&amp;"!"&amp;ADDRESS(10,COLUMN(J$9)+13)&amp;":"&amp;ADDRESS(1000,COLUMN(J$9)+13))),
    SUMIF(INDIRECT(Equipo!$H$4&amp;"!B10:B1000"),$B11,INDIRECT(Equipo!$H$4&amp;"!"&amp;ADDRESS(10,COLUMN(J$9)+13)&amp;":"&amp;ADDRESS(1000,COLUMN(J$9)+13)))
))</f>
        <v>0.83333333333333326</v>
      </c>
      <c r="K11" s="2">
        <f ca="1">IF(ISBLANK(Tareas!$B7),"-",
SUM(
    SUMIF(INDIRECT(Equipo!$C$4&amp;"!B10:B1000"),$B11,INDIRECT(Equipo!$C$4&amp;"!"&amp;ADDRESS(10,COLUMN(K$9)+13)&amp;":"&amp;ADDRESS(1000,COLUMN(K$9)+13))),
    SUMIF(INDIRECT(Equipo!$D$4&amp;"!B10:B1000"),$B11,INDIRECT(Equipo!$D$4&amp;"!"&amp;ADDRESS(10,COLUMN(K$9)+13)&amp;":"&amp;ADDRESS(1000,COLUMN(K$9)+13))),
    SUMIF(INDIRECT(Equipo!$E$4&amp;"!B10:B1000"),$B11,INDIRECT(Equipo!$E$4&amp;"!"&amp;ADDRESS(10,COLUMN(K$9)+13)&amp;":"&amp;ADDRESS(1000,COLUMN(K$9)+13))),
    SUMIF(INDIRECT(Equipo!$F$4&amp;"!B10:B1000"),$B11,INDIRECT(Equipo!$F$4&amp;"!"&amp;ADDRESS(10,COLUMN(K$9)+13)&amp;":"&amp;ADDRESS(1000,COLUMN(K$9)+13))),
    SUMIF(INDIRECT(Equipo!$G$4&amp;"!B10:B1000"),$B11,INDIRECT(Equipo!$G$4&amp;"!"&amp;ADDRESS(10,COLUMN(K$9)+13)&amp;":"&amp;ADDRESS(1000,COLUMN(K$9)+13))),
    SUMIF(INDIRECT(Equipo!$H$4&amp;"!B10:B1000"),$B11,INDIRECT(Equipo!$H$4&amp;"!"&amp;ADDRESS(10,COLUMN(K$9)+13)&amp;":"&amp;ADDRESS(1000,COLUMN(K$9)+13)))
))</f>
        <v>0.83333333333333326</v>
      </c>
      <c r="L11" s="2">
        <f ca="1">IF(ISBLANK(Tareas!$B7),"-",
SUM(
    SUMIF(INDIRECT(Equipo!$C$4&amp;"!B10:B1000"),$B11,INDIRECT(Equipo!$C$4&amp;"!"&amp;ADDRESS(10,COLUMN(L$9)+13)&amp;":"&amp;ADDRESS(1000,COLUMN(L$9)+13))),
    SUMIF(INDIRECT(Equipo!$D$4&amp;"!B10:B1000"),$B11,INDIRECT(Equipo!$D$4&amp;"!"&amp;ADDRESS(10,COLUMN(L$9)+13)&amp;":"&amp;ADDRESS(1000,COLUMN(L$9)+13))),
    SUMIF(INDIRECT(Equipo!$E$4&amp;"!B10:B1000"),$B11,INDIRECT(Equipo!$E$4&amp;"!"&amp;ADDRESS(10,COLUMN(L$9)+13)&amp;":"&amp;ADDRESS(1000,COLUMN(L$9)+13))),
    SUMIF(INDIRECT(Equipo!$F$4&amp;"!B10:B1000"),$B11,INDIRECT(Equipo!$F$4&amp;"!"&amp;ADDRESS(10,COLUMN(L$9)+13)&amp;":"&amp;ADDRESS(1000,COLUMN(L$9)+13))),
    SUMIF(INDIRECT(Equipo!$G$4&amp;"!B10:B1000"),$B11,INDIRECT(Equipo!$G$4&amp;"!"&amp;ADDRESS(10,COLUMN(L$9)+13)&amp;":"&amp;ADDRESS(1000,COLUMN(L$9)+13))),
    SUMIF(INDIRECT(Equipo!$H$4&amp;"!B10:B1000"),$B11,INDIRECT(Equipo!$H$4&amp;"!"&amp;ADDRESS(10,COLUMN(L$9)+13)&amp;":"&amp;ADDRESS(1000,COLUMN(L$9)+13)))
))</f>
        <v>0.83333333333333326</v>
      </c>
      <c r="M11" s="2">
        <f ca="1">IF(ISBLANK(Tareas!$B7),"-",
SUM(
    SUMIF(INDIRECT(Equipo!$C$4&amp;"!B10:B1000"),$B11,INDIRECT(Equipo!$C$4&amp;"!"&amp;ADDRESS(10,COLUMN(M$9)+13)&amp;":"&amp;ADDRESS(1000,COLUMN(M$9)+13))),
    SUMIF(INDIRECT(Equipo!$D$4&amp;"!B10:B1000"),$B11,INDIRECT(Equipo!$D$4&amp;"!"&amp;ADDRESS(10,COLUMN(M$9)+13)&amp;":"&amp;ADDRESS(1000,COLUMN(M$9)+13))),
    SUMIF(INDIRECT(Equipo!$E$4&amp;"!B10:B1000"),$B11,INDIRECT(Equipo!$E$4&amp;"!"&amp;ADDRESS(10,COLUMN(M$9)+13)&amp;":"&amp;ADDRESS(1000,COLUMN(M$9)+13))),
    SUMIF(INDIRECT(Equipo!$F$4&amp;"!B10:B1000"),$B11,INDIRECT(Equipo!$F$4&amp;"!"&amp;ADDRESS(10,COLUMN(M$9)+13)&amp;":"&amp;ADDRESS(1000,COLUMN(M$9)+13))),
    SUMIF(INDIRECT(Equipo!$G$4&amp;"!B10:B1000"),$B11,INDIRECT(Equipo!$G$4&amp;"!"&amp;ADDRESS(10,COLUMN(M$9)+13)&amp;":"&amp;ADDRESS(1000,COLUMN(M$9)+13))),
    SUMIF(INDIRECT(Equipo!$H$4&amp;"!B10:B1000"),$B11,INDIRECT(Equipo!$H$4&amp;"!"&amp;ADDRESS(10,COLUMN(M$9)+13)&amp;":"&amp;ADDRESS(1000,COLUMN(M$9)+13)))
))</f>
        <v>0.83333333333333326</v>
      </c>
      <c r="N11" s="2">
        <f ca="1">IF(ISBLANK(Tareas!$B7),"-",
SUM(
    SUMIF(INDIRECT(Equipo!$C$4&amp;"!B10:B1000"),$B11,INDIRECT(Equipo!$C$4&amp;"!"&amp;ADDRESS(10,COLUMN(N$9)+13)&amp;":"&amp;ADDRESS(1000,COLUMN(N$9)+13))),
    SUMIF(INDIRECT(Equipo!$D$4&amp;"!B10:B1000"),$B11,INDIRECT(Equipo!$D$4&amp;"!"&amp;ADDRESS(10,COLUMN(N$9)+13)&amp;":"&amp;ADDRESS(1000,COLUMN(N$9)+13))),
    SUMIF(INDIRECT(Equipo!$E$4&amp;"!B10:B1000"),$B11,INDIRECT(Equipo!$E$4&amp;"!"&amp;ADDRESS(10,COLUMN(N$9)+13)&amp;":"&amp;ADDRESS(1000,COLUMN(N$9)+13))),
    SUMIF(INDIRECT(Equipo!$F$4&amp;"!B10:B1000"),$B11,INDIRECT(Equipo!$F$4&amp;"!"&amp;ADDRESS(10,COLUMN(N$9)+13)&amp;":"&amp;ADDRESS(1000,COLUMN(N$9)+13))),
    SUMIF(INDIRECT(Equipo!$G$4&amp;"!B10:B1000"),$B11,INDIRECT(Equipo!$G$4&amp;"!"&amp;ADDRESS(10,COLUMN(N$9)+13)&amp;":"&amp;ADDRESS(1000,COLUMN(N$9)+13))),
    SUMIF(INDIRECT(Equipo!$H$4&amp;"!B10:B1000"),$B11,INDIRECT(Equipo!$H$4&amp;"!"&amp;ADDRESS(10,COLUMN(N$9)+13)&amp;":"&amp;ADDRESS(1000,COLUMN(N$9)+13)))
))</f>
        <v>0</v>
      </c>
    </row>
    <row r="12" spans="1:14">
      <c r="B12" t="str">
        <f>IF(ISBLANK(Tareas!B8)," - ",Tareas!B8)</f>
        <v>Resumen ejecutivo</v>
      </c>
      <c r="C12" s="2">
        <f ca="1">IF(ISBLANK(Tareas!$B8),"-",SUM(D12:N12))</f>
        <v>17.5</v>
      </c>
      <c r="D12" s="2">
        <f ca="1">IF(ISBLANK(Tareas!$B8),"-",
SUM(
    SUMIF(INDIRECT(Equipo!$C$4&amp;"!B10:B1000"),$B12,INDIRECT(Equipo!$C$4&amp;"!"&amp;ADDRESS(10,COLUMN(D$9)+13)&amp;":"&amp;ADDRESS(1000,COLUMN(D$9)+13))),
    SUMIF(INDIRECT(Equipo!$D$4&amp;"!B10:B1000"),$B12,INDIRECT(Equipo!$D$4&amp;"!"&amp;ADDRESS(10,COLUMN(D$9)+13)&amp;":"&amp;ADDRESS(1000,COLUMN(D$9)+13))),
    SUMIF(INDIRECT(Equipo!$E$4&amp;"!B10:B1000"),$B12,INDIRECT(Equipo!$E$4&amp;"!"&amp;ADDRESS(10,COLUMN(D$9)+13)&amp;":"&amp;ADDRESS(1000,COLUMN(D$9)+13))),
    SUMIF(INDIRECT(Equipo!$F$4&amp;"!B10:B1000"),$B12,INDIRECT(Equipo!$F$4&amp;"!"&amp;ADDRESS(10,COLUMN(D$9)+13)&amp;":"&amp;ADDRESS(1000,COLUMN(D$9)+13))),
    SUMIF(INDIRECT(Equipo!$G$4&amp;"!B10:B1000"),$B12,INDIRECT(Equipo!$G$4&amp;"!"&amp;ADDRESS(10,COLUMN(D$9)+13)&amp;":"&amp;ADDRESS(1000,COLUMN(D$9)+13))),
    SUMIF(INDIRECT(Equipo!$H$4&amp;"!B10:B1000"),$B12,INDIRECT(Equipo!$H$4&amp;"!"&amp;ADDRESS(10,COLUMN(D$9)+13)&amp;":"&amp;ADDRESS(1000,COLUMN(D$9)+13)))
))</f>
        <v>0</v>
      </c>
      <c r="E12" s="2">
        <f ca="1">IF(ISBLANK(Tareas!$B8),"-",
SUM(
    SUMIF(INDIRECT(Equipo!$C$4&amp;"!B10:B1000"),$B12,INDIRECT(Equipo!$C$4&amp;"!"&amp;ADDRESS(10,COLUMN(E$9)+13)&amp;":"&amp;ADDRESS(1000,COLUMN(E$9)+13))),
    SUMIF(INDIRECT(Equipo!$D$4&amp;"!B10:B1000"),$B12,INDIRECT(Equipo!$D$4&amp;"!"&amp;ADDRESS(10,COLUMN(E$9)+13)&amp;":"&amp;ADDRESS(1000,COLUMN(E$9)+13))),
    SUMIF(INDIRECT(Equipo!$E$4&amp;"!B10:B1000"),$B12,INDIRECT(Equipo!$E$4&amp;"!"&amp;ADDRESS(10,COLUMN(E$9)+13)&amp;":"&amp;ADDRESS(1000,COLUMN(E$9)+13))),
    SUMIF(INDIRECT(Equipo!$F$4&amp;"!B10:B1000"),$B12,INDIRECT(Equipo!$F$4&amp;"!"&amp;ADDRESS(10,COLUMN(E$9)+13)&amp;":"&amp;ADDRESS(1000,COLUMN(E$9)+13))),
    SUMIF(INDIRECT(Equipo!$G$4&amp;"!B10:B1000"),$B12,INDIRECT(Equipo!$G$4&amp;"!"&amp;ADDRESS(10,COLUMN(E$9)+13)&amp;":"&amp;ADDRESS(1000,COLUMN(E$9)+13))),
    SUMIF(INDIRECT(Equipo!$H$4&amp;"!B10:B1000"),$B12,INDIRECT(Equipo!$H$4&amp;"!"&amp;ADDRESS(10,COLUMN(E$9)+13)&amp;":"&amp;ADDRESS(1000,COLUMN(E$9)+13)))
))</f>
        <v>0</v>
      </c>
      <c r="F12" s="2">
        <f ca="1">IF(ISBLANK(Tareas!$B8),"-",
SUM(
    SUMIF(INDIRECT(Equipo!$C$4&amp;"!B10:B1000"),$B12,INDIRECT(Equipo!$C$4&amp;"!"&amp;ADDRESS(10,COLUMN(F$9)+13)&amp;":"&amp;ADDRESS(1000,COLUMN(F$9)+13))),
    SUMIF(INDIRECT(Equipo!$D$4&amp;"!B10:B1000"),$B12,INDIRECT(Equipo!$D$4&amp;"!"&amp;ADDRESS(10,COLUMN(F$9)+13)&amp;":"&amp;ADDRESS(1000,COLUMN(F$9)+13))),
    SUMIF(INDIRECT(Equipo!$E$4&amp;"!B10:B1000"),$B12,INDIRECT(Equipo!$E$4&amp;"!"&amp;ADDRESS(10,COLUMN(F$9)+13)&amp;":"&amp;ADDRESS(1000,COLUMN(F$9)+13))),
    SUMIF(INDIRECT(Equipo!$F$4&amp;"!B10:B1000"),$B12,INDIRECT(Equipo!$F$4&amp;"!"&amp;ADDRESS(10,COLUMN(F$9)+13)&amp;":"&amp;ADDRESS(1000,COLUMN(F$9)+13))),
    SUMIF(INDIRECT(Equipo!$G$4&amp;"!B10:B1000"),$B12,INDIRECT(Equipo!$G$4&amp;"!"&amp;ADDRESS(10,COLUMN(F$9)+13)&amp;":"&amp;ADDRESS(1000,COLUMN(F$9)+13))),
    SUMIF(INDIRECT(Equipo!$H$4&amp;"!B10:B1000"),$B12,INDIRECT(Equipo!$H$4&amp;"!"&amp;ADDRESS(10,COLUMN(F$9)+13)&amp;":"&amp;ADDRESS(1000,COLUMN(F$9)+13)))
))</f>
        <v>0</v>
      </c>
      <c r="G12" s="2">
        <f ca="1">IF(ISBLANK(Tareas!$B8),"-",
SUM(
    SUMIF(INDIRECT(Equipo!$C$4&amp;"!B10:B1000"),$B12,INDIRECT(Equipo!$C$4&amp;"!"&amp;ADDRESS(10,COLUMN(G$9)+13)&amp;":"&amp;ADDRESS(1000,COLUMN(G$9)+13))),
    SUMIF(INDIRECT(Equipo!$D$4&amp;"!B10:B1000"),$B12,INDIRECT(Equipo!$D$4&amp;"!"&amp;ADDRESS(10,COLUMN(G$9)+13)&amp;":"&amp;ADDRESS(1000,COLUMN(G$9)+13))),
    SUMIF(INDIRECT(Equipo!$E$4&amp;"!B10:B1000"),$B12,INDIRECT(Equipo!$E$4&amp;"!"&amp;ADDRESS(10,COLUMN(G$9)+13)&amp;":"&amp;ADDRESS(1000,COLUMN(G$9)+13))),
    SUMIF(INDIRECT(Equipo!$F$4&amp;"!B10:B1000"),$B12,INDIRECT(Equipo!$F$4&amp;"!"&amp;ADDRESS(10,COLUMN(G$9)+13)&amp;":"&amp;ADDRESS(1000,COLUMN(G$9)+13))),
    SUMIF(INDIRECT(Equipo!$G$4&amp;"!B10:B1000"),$B12,INDIRECT(Equipo!$G$4&amp;"!"&amp;ADDRESS(10,COLUMN(G$9)+13)&amp;":"&amp;ADDRESS(1000,COLUMN(G$9)+13))),
    SUMIF(INDIRECT(Equipo!$H$4&amp;"!B10:B1000"),$B12,INDIRECT(Equipo!$H$4&amp;"!"&amp;ADDRESS(10,COLUMN(G$9)+13)&amp;":"&amp;ADDRESS(1000,COLUMN(G$9)+13)))
))</f>
        <v>12.5</v>
      </c>
      <c r="H12" s="2">
        <f ca="1">IF(ISBLANK(Tareas!$B8),"-",
SUM(
    SUMIF(INDIRECT(Equipo!$C$4&amp;"!B10:B1000"),$B12,INDIRECT(Equipo!$C$4&amp;"!"&amp;ADDRESS(10,COLUMN(H$9)+13)&amp;":"&amp;ADDRESS(1000,COLUMN(H$9)+13))),
    SUMIF(INDIRECT(Equipo!$D$4&amp;"!B10:B1000"),$B12,INDIRECT(Equipo!$D$4&amp;"!"&amp;ADDRESS(10,COLUMN(H$9)+13)&amp;":"&amp;ADDRESS(1000,COLUMN(H$9)+13))),
    SUMIF(INDIRECT(Equipo!$E$4&amp;"!B10:B1000"),$B12,INDIRECT(Equipo!$E$4&amp;"!"&amp;ADDRESS(10,COLUMN(H$9)+13)&amp;":"&amp;ADDRESS(1000,COLUMN(H$9)+13))),
    SUMIF(INDIRECT(Equipo!$F$4&amp;"!B10:B1000"),$B12,INDIRECT(Equipo!$F$4&amp;"!"&amp;ADDRESS(10,COLUMN(H$9)+13)&amp;":"&amp;ADDRESS(1000,COLUMN(H$9)+13))),
    SUMIF(INDIRECT(Equipo!$G$4&amp;"!B10:B1000"),$B12,INDIRECT(Equipo!$G$4&amp;"!"&amp;ADDRESS(10,COLUMN(H$9)+13)&amp;":"&amp;ADDRESS(1000,COLUMN(H$9)+13))),
    SUMIF(INDIRECT(Equipo!$H$4&amp;"!B10:B1000"),$B12,INDIRECT(Equipo!$H$4&amp;"!"&amp;ADDRESS(10,COLUMN(H$9)+13)&amp;":"&amp;ADDRESS(1000,COLUMN(H$9)+13)))
))</f>
        <v>0</v>
      </c>
      <c r="I12" s="2">
        <f ca="1">IF(ISBLANK(Tareas!$B8),"-",
SUM(
    SUMIF(INDIRECT(Equipo!$C$4&amp;"!B10:B1000"),$B12,INDIRECT(Equipo!$C$4&amp;"!"&amp;ADDRESS(10,COLUMN(I$9)+13)&amp;":"&amp;ADDRESS(1000,COLUMN(I$9)+13))),
    SUMIF(INDIRECT(Equipo!$D$4&amp;"!B10:B1000"),$B12,INDIRECT(Equipo!$D$4&amp;"!"&amp;ADDRESS(10,COLUMN(I$9)+13)&amp;":"&amp;ADDRESS(1000,COLUMN(I$9)+13))),
    SUMIF(INDIRECT(Equipo!$E$4&amp;"!B10:B1000"),$B12,INDIRECT(Equipo!$E$4&amp;"!"&amp;ADDRESS(10,COLUMN(I$9)+13)&amp;":"&amp;ADDRESS(1000,COLUMN(I$9)+13))),
    SUMIF(INDIRECT(Equipo!$F$4&amp;"!B10:B1000"),$B12,INDIRECT(Equipo!$F$4&amp;"!"&amp;ADDRESS(10,COLUMN(I$9)+13)&amp;":"&amp;ADDRESS(1000,COLUMN(I$9)+13))),
    SUMIF(INDIRECT(Equipo!$G$4&amp;"!B10:B1000"),$B12,INDIRECT(Equipo!$G$4&amp;"!"&amp;ADDRESS(10,COLUMN(I$9)+13)&amp;":"&amp;ADDRESS(1000,COLUMN(I$9)+13))),
    SUMIF(INDIRECT(Equipo!$H$4&amp;"!B10:B1000"),$B12,INDIRECT(Equipo!$H$4&amp;"!"&amp;ADDRESS(10,COLUMN(I$9)+13)&amp;":"&amp;ADDRESS(1000,COLUMN(I$9)+13)))
))</f>
        <v>0</v>
      </c>
      <c r="J12" s="2">
        <f ca="1">IF(ISBLANK(Tareas!$B8),"-",
SUM(
    SUMIF(INDIRECT(Equipo!$C$4&amp;"!B10:B1000"),$B12,INDIRECT(Equipo!$C$4&amp;"!"&amp;ADDRESS(10,COLUMN(J$9)+13)&amp;":"&amp;ADDRESS(1000,COLUMN(J$9)+13))),
    SUMIF(INDIRECT(Equipo!$D$4&amp;"!B10:B1000"),$B12,INDIRECT(Equipo!$D$4&amp;"!"&amp;ADDRESS(10,COLUMN(J$9)+13)&amp;":"&amp;ADDRESS(1000,COLUMN(J$9)+13))),
    SUMIF(INDIRECT(Equipo!$E$4&amp;"!B10:B1000"),$B12,INDIRECT(Equipo!$E$4&amp;"!"&amp;ADDRESS(10,COLUMN(J$9)+13)&amp;":"&amp;ADDRESS(1000,COLUMN(J$9)+13))),
    SUMIF(INDIRECT(Equipo!$F$4&amp;"!B10:B1000"),$B12,INDIRECT(Equipo!$F$4&amp;"!"&amp;ADDRESS(10,COLUMN(J$9)+13)&amp;":"&amp;ADDRESS(1000,COLUMN(J$9)+13))),
    SUMIF(INDIRECT(Equipo!$G$4&amp;"!B10:B1000"),$B12,INDIRECT(Equipo!$G$4&amp;"!"&amp;ADDRESS(10,COLUMN(J$9)+13)&amp;":"&amp;ADDRESS(1000,COLUMN(J$9)+13))),
    SUMIF(INDIRECT(Equipo!$H$4&amp;"!B10:B1000"),$B12,INDIRECT(Equipo!$H$4&amp;"!"&amp;ADDRESS(10,COLUMN(J$9)+13)&amp;":"&amp;ADDRESS(1000,COLUMN(J$9)+13)))
))</f>
        <v>0</v>
      </c>
      <c r="K12" s="2">
        <f ca="1">IF(ISBLANK(Tareas!$B8),"-",
SUM(
    SUMIF(INDIRECT(Equipo!$C$4&amp;"!B10:B1000"),$B12,INDIRECT(Equipo!$C$4&amp;"!"&amp;ADDRESS(10,COLUMN(K$9)+13)&amp;":"&amp;ADDRESS(1000,COLUMN(K$9)+13))),
    SUMIF(INDIRECT(Equipo!$D$4&amp;"!B10:B1000"),$B12,INDIRECT(Equipo!$D$4&amp;"!"&amp;ADDRESS(10,COLUMN(K$9)+13)&amp;":"&amp;ADDRESS(1000,COLUMN(K$9)+13))),
    SUMIF(INDIRECT(Equipo!$E$4&amp;"!B10:B1000"),$B12,INDIRECT(Equipo!$E$4&amp;"!"&amp;ADDRESS(10,COLUMN(K$9)+13)&amp;":"&amp;ADDRESS(1000,COLUMN(K$9)+13))),
    SUMIF(INDIRECT(Equipo!$F$4&amp;"!B10:B1000"),$B12,INDIRECT(Equipo!$F$4&amp;"!"&amp;ADDRESS(10,COLUMN(K$9)+13)&amp;":"&amp;ADDRESS(1000,COLUMN(K$9)+13))),
    SUMIF(INDIRECT(Equipo!$G$4&amp;"!B10:B1000"),$B12,INDIRECT(Equipo!$G$4&amp;"!"&amp;ADDRESS(10,COLUMN(K$9)+13)&amp;":"&amp;ADDRESS(1000,COLUMN(K$9)+13))),
    SUMIF(INDIRECT(Equipo!$H$4&amp;"!B10:B1000"),$B12,INDIRECT(Equipo!$H$4&amp;"!"&amp;ADDRESS(10,COLUMN(K$9)+13)&amp;":"&amp;ADDRESS(1000,COLUMN(K$9)+13)))
))</f>
        <v>5</v>
      </c>
      <c r="L12" s="2">
        <f ca="1">IF(ISBLANK(Tareas!$B8),"-",
SUM(
    SUMIF(INDIRECT(Equipo!$C$4&amp;"!B10:B1000"),$B12,INDIRECT(Equipo!$C$4&amp;"!"&amp;ADDRESS(10,COLUMN(L$9)+13)&amp;":"&amp;ADDRESS(1000,COLUMN(L$9)+13))),
    SUMIF(INDIRECT(Equipo!$D$4&amp;"!B10:B1000"),$B12,INDIRECT(Equipo!$D$4&amp;"!"&amp;ADDRESS(10,COLUMN(L$9)+13)&amp;":"&amp;ADDRESS(1000,COLUMN(L$9)+13))),
    SUMIF(INDIRECT(Equipo!$E$4&amp;"!B10:B1000"),$B12,INDIRECT(Equipo!$E$4&amp;"!"&amp;ADDRESS(10,COLUMN(L$9)+13)&amp;":"&amp;ADDRESS(1000,COLUMN(L$9)+13))),
    SUMIF(INDIRECT(Equipo!$F$4&amp;"!B10:B1000"),$B12,INDIRECT(Equipo!$F$4&amp;"!"&amp;ADDRESS(10,COLUMN(L$9)+13)&amp;":"&amp;ADDRESS(1000,COLUMN(L$9)+13))),
    SUMIF(INDIRECT(Equipo!$G$4&amp;"!B10:B1000"),$B12,INDIRECT(Equipo!$G$4&amp;"!"&amp;ADDRESS(10,COLUMN(L$9)+13)&amp;":"&amp;ADDRESS(1000,COLUMN(L$9)+13))),
    SUMIF(INDIRECT(Equipo!$H$4&amp;"!B10:B1000"),$B12,INDIRECT(Equipo!$H$4&amp;"!"&amp;ADDRESS(10,COLUMN(L$9)+13)&amp;":"&amp;ADDRESS(1000,COLUMN(L$9)+13)))
))</f>
        <v>0</v>
      </c>
      <c r="M12" s="2">
        <f ca="1">IF(ISBLANK(Tareas!$B8),"-",
SUM(
    SUMIF(INDIRECT(Equipo!$C$4&amp;"!B10:B1000"),$B12,INDIRECT(Equipo!$C$4&amp;"!"&amp;ADDRESS(10,COLUMN(M$9)+13)&amp;":"&amp;ADDRESS(1000,COLUMN(M$9)+13))),
    SUMIF(INDIRECT(Equipo!$D$4&amp;"!B10:B1000"),$B12,INDIRECT(Equipo!$D$4&amp;"!"&amp;ADDRESS(10,COLUMN(M$9)+13)&amp;":"&amp;ADDRESS(1000,COLUMN(M$9)+13))),
    SUMIF(INDIRECT(Equipo!$E$4&amp;"!B10:B1000"),$B12,INDIRECT(Equipo!$E$4&amp;"!"&amp;ADDRESS(10,COLUMN(M$9)+13)&amp;":"&amp;ADDRESS(1000,COLUMN(M$9)+13))),
    SUMIF(INDIRECT(Equipo!$F$4&amp;"!B10:B1000"),$B12,INDIRECT(Equipo!$F$4&amp;"!"&amp;ADDRESS(10,COLUMN(M$9)+13)&amp;":"&amp;ADDRESS(1000,COLUMN(M$9)+13))),
    SUMIF(INDIRECT(Equipo!$G$4&amp;"!B10:B1000"),$B12,INDIRECT(Equipo!$G$4&amp;"!"&amp;ADDRESS(10,COLUMN(M$9)+13)&amp;":"&amp;ADDRESS(1000,COLUMN(M$9)+13))),
    SUMIF(INDIRECT(Equipo!$H$4&amp;"!B10:B1000"),$B12,INDIRECT(Equipo!$H$4&amp;"!"&amp;ADDRESS(10,COLUMN(M$9)+13)&amp;":"&amp;ADDRESS(1000,COLUMN(M$9)+13)))
))</f>
        <v>0</v>
      </c>
      <c r="N12" s="2">
        <f ca="1">IF(ISBLANK(Tareas!$B8),"-",
SUM(
    SUMIF(INDIRECT(Equipo!$C$4&amp;"!B10:B1000"),$B12,INDIRECT(Equipo!$C$4&amp;"!"&amp;ADDRESS(10,COLUMN(N$9)+13)&amp;":"&amp;ADDRESS(1000,COLUMN(N$9)+13))),
    SUMIF(INDIRECT(Equipo!$D$4&amp;"!B10:B1000"),$B12,INDIRECT(Equipo!$D$4&amp;"!"&amp;ADDRESS(10,COLUMN(N$9)+13)&amp;":"&amp;ADDRESS(1000,COLUMN(N$9)+13))),
    SUMIF(INDIRECT(Equipo!$E$4&amp;"!B10:B1000"),$B12,INDIRECT(Equipo!$E$4&amp;"!"&amp;ADDRESS(10,COLUMN(N$9)+13)&amp;":"&amp;ADDRESS(1000,COLUMN(N$9)+13))),
    SUMIF(INDIRECT(Equipo!$F$4&amp;"!B10:B1000"),$B12,INDIRECT(Equipo!$F$4&amp;"!"&amp;ADDRESS(10,COLUMN(N$9)+13)&amp;":"&amp;ADDRESS(1000,COLUMN(N$9)+13))),
    SUMIF(INDIRECT(Equipo!$G$4&amp;"!B10:B1000"),$B12,INDIRECT(Equipo!$G$4&amp;"!"&amp;ADDRESS(10,COLUMN(N$9)+13)&amp;":"&amp;ADDRESS(1000,COLUMN(N$9)+13))),
    SUMIF(INDIRECT(Equipo!$H$4&amp;"!B10:B1000"),$B12,INDIRECT(Equipo!$H$4&amp;"!"&amp;ADDRESS(10,COLUMN(N$9)+13)&amp;":"&amp;ADDRESS(1000,COLUMN(N$9)+13)))
))</f>
        <v>0</v>
      </c>
    </row>
    <row r="13" spans="1:14">
      <c r="B13" t="str">
        <f>IF(ISBLANK(Tareas!B9)," - ",Tareas!B9)</f>
        <v>Lectura y comprensión del proyecto</v>
      </c>
      <c r="C13" s="2">
        <f ca="1">IF(ISBLANK(Tareas!$B9),"-",SUM(D13:N13))</f>
        <v>8.75</v>
      </c>
      <c r="D13" s="2">
        <f ca="1">IF(ISBLANK(Tareas!$B9),"-",
SUM(
    SUMIF(INDIRECT(Equipo!$C$4&amp;"!B10:B1000"),$B13,INDIRECT(Equipo!$C$4&amp;"!"&amp;ADDRESS(10,COLUMN(D$9)+13)&amp;":"&amp;ADDRESS(1000,COLUMN(D$9)+13))),
    SUMIF(INDIRECT(Equipo!$D$4&amp;"!B10:B1000"),$B13,INDIRECT(Equipo!$D$4&amp;"!"&amp;ADDRESS(10,COLUMN(D$9)+13)&amp;":"&amp;ADDRESS(1000,COLUMN(D$9)+13))),
    SUMIF(INDIRECT(Equipo!$E$4&amp;"!B10:B1000"),$B13,INDIRECT(Equipo!$E$4&amp;"!"&amp;ADDRESS(10,COLUMN(D$9)+13)&amp;":"&amp;ADDRESS(1000,COLUMN(D$9)+13))),
    SUMIF(INDIRECT(Equipo!$F$4&amp;"!B10:B1000"),$B13,INDIRECT(Equipo!$F$4&amp;"!"&amp;ADDRESS(10,COLUMN(D$9)+13)&amp;":"&amp;ADDRESS(1000,COLUMN(D$9)+13))),
    SUMIF(INDIRECT(Equipo!$G$4&amp;"!B10:B1000"),$B13,INDIRECT(Equipo!$G$4&amp;"!"&amp;ADDRESS(10,COLUMN(D$9)+13)&amp;":"&amp;ADDRESS(1000,COLUMN(D$9)+13))),
    SUMIF(INDIRECT(Equipo!$H$4&amp;"!B10:B1000"),$B13,INDIRECT(Equipo!$H$4&amp;"!"&amp;ADDRESS(10,COLUMN(D$9)+13)&amp;":"&amp;ADDRESS(1000,COLUMN(D$9)+13)))
))</f>
        <v>0</v>
      </c>
      <c r="E13" s="2">
        <f ca="1">IF(ISBLANK(Tareas!$B9),"-",
SUM(
    SUMIF(INDIRECT(Equipo!$C$4&amp;"!B10:B1000"),$B13,INDIRECT(Equipo!$C$4&amp;"!"&amp;ADDRESS(10,COLUMN(E$9)+13)&amp;":"&amp;ADDRESS(1000,COLUMN(E$9)+13))),
    SUMIF(INDIRECT(Equipo!$D$4&amp;"!B10:B1000"),$B13,INDIRECT(Equipo!$D$4&amp;"!"&amp;ADDRESS(10,COLUMN(E$9)+13)&amp;":"&amp;ADDRESS(1000,COLUMN(E$9)+13))),
    SUMIF(INDIRECT(Equipo!$E$4&amp;"!B10:B1000"),$B13,INDIRECT(Equipo!$E$4&amp;"!"&amp;ADDRESS(10,COLUMN(E$9)+13)&amp;":"&amp;ADDRESS(1000,COLUMN(E$9)+13))),
    SUMIF(INDIRECT(Equipo!$F$4&amp;"!B10:B1000"),$B13,INDIRECT(Equipo!$F$4&amp;"!"&amp;ADDRESS(10,COLUMN(E$9)+13)&amp;":"&amp;ADDRESS(1000,COLUMN(E$9)+13))),
    SUMIF(INDIRECT(Equipo!$G$4&amp;"!B10:B1000"),$B13,INDIRECT(Equipo!$G$4&amp;"!"&amp;ADDRESS(10,COLUMN(E$9)+13)&amp;":"&amp;ADDRESS(1000,COLUMN(E$9)+13))),
    SUMIF(INDIRECT(Equipo!$H$4&amp;"!B10:B1000"),$B13,INDIRECT(Equipo!$H$4&amp;"!"&amp;ADDRESS(10,COLUMN(E$9)+13)&amp;":"&amp;ADDRESS(1000,COLUMN(E$9)+13)))
))</f>
        <v>0</v>
      </c>
      <c r="F13" s="2">
        <f ca="1">IF(ISBLANK(Tareas!$B9),"-",
SUM(
    SUMIF(INDIRECT(Equipo!$C$4&amp;"!B10:B1000"),$B13,INDIRECT(Equipo!$C$4&amp;"!"&amp;ADDRESS(10,COLUMN(F$9)+13)&amp;":"&amp;ADDRESS(1000,COLUMN(F$9)+13))),
    SUMIF(INDIRECT(Equipo!$D$4&amp;"!B10:B1000"),$B13,INDIRECT(Equipo!$D$4&amp;"!"&amp;ADDRESS(10,COLUMN(F$9)+13)&amp;":"&amp;ADDRESS(1000,COLUMN(F$9)+13))),
    SUMIF(INDIRECT(Equipo!$E$4&amp;"!B10:B1000"),$B13,INDIRECT(Equipo!$E$4&amp;"!"&amp;ADDRESS(10,COLUMN(F$9)+13)&amp;":"&amp;ADDRESS(1000,COLUMN(F$9)+13))),
    SUMIF(INDIRECT(Equipo!$F$4&amp;"!B10:B1000"),$B13,INDIRECT(Equipo!$F$4&amp;"!"&amp;ADDRESS(10,COLUMN(F$9)+13)&amp;":"&amp;ADDRESS(1000,COLUMN(F$9)+13))),
    SUMIF(INDIRECT(Equipo!$G$4&amp;"!B10:B1000"),$B13,INDIRECT(Equipo!$G$4&amp;"!"&amp;ADDRESS(10,COLUMN(F$9)+13)&amp;":"&amp;ADDRESS(1000,COLUMN(F$9)+13))),
    SUMIF(INDIRECT(Equipo!$H$4&amp;"!B10:B1000"),$B13,INDIRECT(Equipo!$H$4&amp;"!"&amp;ADDRESS(10,COLUMN(F$9)+13)&amp;":"&amp;ADDRESS(1000,COLUMN(F$9)+13)))
))</f>
        <v>5</v>
      </c>
      <c r="G13" s="2">
        <f ca="1">IF(ISBLANK(Tareas!$B9),"-",
SUM(
    SUMIF(INDIRECT(Equipo!$C$4&amp;"!B10:B1000"),$B13,INDIRECT(Equipo!$C$4&amp;"!"&amp;ADDRESS(10,COLUMN(G$9)+13)&amp;":"&amp;ADDRESS(1000,COLUMN(G$9)+13))),
    SUMIF(INDIRECT(Equipo!$D$4&amp;"!B10:B1000"),$B13,INDIRECT(Equipo!$D$4&amp;"!"&amp;ADDRESS(10,COLUMN(G$9)+13)&amp;":"&amp;ADDRESS(1000,COLUMN(G$9)+13))),
    SUMIF(INDIRECT(Equipo!$E$4&amp;"!B10:B1000"),$B13,INDIRECT(Equipo!$E$4&amp;"!"&amp;ADDRESS(10,COLUMN(G$9)+13)&amp;":"&amp;ADDRESS(1000,COLUMN(G$9)+13))),
    SUMIF(INDIRECT(Equipo!$F$4&amp;"!B10:B1000"),$B13,INDIRECT(Equipo!$F$4&amp;"!"&amp;ADDRESS(10,COLUMN(G$9)+13)&amp;":"&amp;ADDRESS(1000,COLUMN(G$9)+13))),
    SUMIF(INDIRECT(Equipo!$G$4&amp;"!B10:B1000"),$B13,INDIRECT(Equipo!$G$4&amp;"!"&amp;ADDRESS(10,COLUMN(G$9)+13)&amp;":"&amp;ADDRESS(1000,COLUMN(G$9)+13))),
    SUMIF(INDIRECT(Equipo!$H$4&amp;"!B10:B1000"),$B13,INDIRECT(Equipo!$H$4&amp;"!"&amp;ADDRESS(10,COLUMN(G$9)+13)&amp;":"&amp;ADDRESS(1000,COLUMN(G$9)+13)))
))</f>
        <v>2.5</v>
      </c>
      <c r="H13" s="2">
        <f ca="1">IF(ISBLANK(Tareas!$B9),"-",
SUM(
    SUMIF(INDIRECT(Equipo!$C$4&amp;"!B10:B1000"),$B13,INDIRECT(Equipo!$C$4&amp;"!"&amp;ADDRESS(10,COLUMN(H$9)+13)&amp;":"&amp;ADDRESS(1000,COLUMN(H$9)+13))),
    SUMIF(INDIRECT(Equipo!$D$4&amp;"!B10:B1000"),$B13,INDIRECT(Equipo!$D$4&amp;"!"&amp;ADDRESS(10,COLUMN(H$9)+13)&amp;":"&amp;ADDRESS(1000,COLUMN(H$9)+13))),
    SUMIF(INDIRECT(Equipo!$E$4&amp;"!B10:B1000"),$B13,INDIRECT(Equipo!$E$4&amp;"!"&amp;ADDRESS(10,COLUMN(H$9)+13)&amp;":"&amp;ADDRESS(1000,COLUMN(H$9)+13))),
    SUMIF(INDIRECT(Equipo!$F$4&amp;"!B10:B1000"),$B13,INDIRECT(Equipo!$F$4&amp;"!"&amp;ADDRESS(10,COLUMN(H$9)+13)&amp;":"&amp;ADDRESS(1000,COLUMN(H$9)+13))),
    SUMIF(INDIRECT(Equipo!$G$4&amp;"!B10:B1000"),$B13,INDIRECT(Equipo!$G$4&amp;"!"&amp;ADDRESS(10,COLUMN(H$9)+13)&amp;":"&amp;ADDRESS(1000,COLUMN(H$9)+13))),
    SUMIF(INDIRECT(Equipo!$H$4&amp;"!B10:B1000"),$B13,INDIRECT(Equipo!$H$4&amp;"!"&amp;ADDRESS(10,COLUMN(H$9)+13)&amp;":"&amp;ADDRESS(1000,COLUMN(H$9)+13)))
))</f>
        <v>1.25</v>
      </c>
      <c r="I13" s="2">
        <f ca="1">IF(ISBLANK(Tareas!$B9),"-",
SUM(
    SUMIF(INDIRECT(Equipo!$C$4&amp;"!B10:B1000"),$B13,INDIRECT(Equipo!$C$4&amp;"!"&amp;ADDRESS(10,COLUMN(I$9)+13)&amp;":"&amp;ADDRESS(1000,COLUMN(I$9)+13))),
    SUMIF(INDIRECT(Equipo!$D$4&amp;"!B10:B1000"),$B13,INDIRECT(Equipo!$D$4&amp;"!"&amp;ADDRESS(10,COLUMN(I$9)+13)&amp;":"&amp;ADDRESS(1000,COLUMN(I$9)+13))),
    SUMIF(INDIRECT(Equipo!$E$4&amp;"!B10:B1000"),$B13,INDIRECT(Equipo!$E$4&amp;"!"&amp;ADDRESS(10,COLUMN(I$9)+13)&amp;":"&amp;ADDRESS(1000,COLUMN(I$9)+13))),
    SUMIF(INDIRECT(Equipo!$F$4&amp;"!B10:B1000"),$B13,INDIRECT(Equipo!$F$4&amp;"!"&amp;ADDRESS(10,COLUMN(I$9)+13)&amp;":"&amp;ADDRESS(1000,COLUMN(I$9)+13))),
    SUMIF(INDIRECT(Equipo!$G$4&amp;"!B10:B1000"),$B13,INDIRECT(Equipo!$G$4&amp;"!"&amp;ADDRESS(10,COLUMN(I$9)+13)&amp;":"&amp;ADDRESS(1000,COLUMN(I$9)+13))),
    SUMIF(INDIRECT(Equipo!$H$4&amp;"!B10:B1000"),$B13,INDIRECT(Equipo!$H$4&amp;"!"&amp;ADDRESS(10,COLUMN(I$9)+13)&amp;":"&amp;ADDRESS(1000,COLUMN(I$9)+13)))
))</f>
        <v>0</v>
      </c>
      <c r="J13" s="2">
        <f ca="1">IF(ISBLANK(Tareas!$B9),"-",
SUM(
    SUMIF(INDIRECT(Equipo!$C$4&amp;"!B10:B1000"),$B13,INDIRECT(Equipo!$C$4&amp;"!"&amp;ADDRESS(10,COLUMN(J$9)+13)&amp;":"&amp;ADDRESS(1000,COLUMN(J$9)+13))),
    SUMIF(INDIRECT(Equipo!$D$4&amp;"!B10:B1000"),$B13,INDIRECT(Equipo!$D$4&amp;"!"&amp;ADDRESS(10,COLUMN(J$9)+13)&amp;":"&amp;ADDRESS(1000,COLUMN(J$9)+13))),
    SUMIF(INDIRECT(Equipo!$E$4&amp;"!B10:B1000"),$B13,INDIRECT(Equipo!$E$4&amp;"!"&amp;ADDRESS(10,COLUMN(J$9)+13)&amp;":"&amp;ADDRESS(1000,COLUMN(J$9)+13))),
    SUMIF(INDIRECT(Equipo!$F$4&amp;"!B10:B1000"),$B13,INDIRECT(Equipo!$F$4&amp;"!"&amp;ADDRESS(10,COLUMN(J$9)+13)&amp;":"&amp;ADDRESS(1000,COLUMN(J$9)+13))),
    SUMIF(INDIRECT(Equipo!$G$4&amp;"!B10:B1000"),$B13,INDIRECT(Equipo!$G$4&amp;"!"&amp;ADDRESS(10,COLUMN(J$9)+13)&amp;":"&amp;ADDRESS(1000,COLUMN(J$9)+13))),
    SUMIF(INDIRECT(Equipo!$H$4&amp;"!B10:B1000"),$B13,INDIRECT(Equipo!$H$4&amp;"!"&amp;ADDRESS(10,COLUMN(J$9)+13)&amp;":"&amp;ADDRESS(1000,COLUMN(J$9)+13)))
))</f>
        <v>0</v>
      </c>
      <c r="K13" s="2">
        <f ca="1">IF(ISBLANK(Tareas!$B9),"-",
SUM(
    SUMIF(INDIRECT(Equipo!$C$4&amp;"!B10:B1000"),$B13,INDIRECT(Equipo!$C$4&amp;"!"&amp;ADDRESS(10,COLUMN(K$9)+13)&amp;":"&amp;ADDRESS(1000,COLUMN(K$9)+13))),
    SUMIF(INDIRECT(Equipo!$D$4&amp;"!B10:B1000"),$B13,INDIRECT(Equipo!$D$4&amp;"!"&amp;ADDRESS(10,COLUMN(K$9)+13)&amp;":"&amp;ADDRESS(1000,COLUMN(K$9)+13))),
    SUMIF(INDIRECT(Equipo!$E$4&amp;"!B10:B1000"),$B13,INDIRECT(Equipo!$E$4&amp;"!"&amp;ADDRESS(10,COLUMN(K$9)+13)&amp;":"&amp;ADDRESS(1000,COLUMN(K$9)+13))),
    SUMIF(INDIRECT(Equipo!$F$4&amp;"!B10:B1000"),$B13,INDIRECT(Equipo!$F$4&amp;"!"&amp;ADDRESS(10,COLUMN(K$9)+13)&amp;":"&amp;ADDRESS(1000,COLUMN(K$9)+13))),
    SUMIF(INDIRECT(Equipo!$G$4&amp;"!B10:B1000"),$B13,INDIRECT(Equipo!$G$4&amp;"!"&amp;ADDRESS(10,COLUMN(K$9)+13)&amp;":"&amp;ADDRESS(1000,COLUMN(K$9)+13))),
    SUMIF(INDIRECT(Equipo!$H$4&amp;"!B10:B1000"),$B13,INDIRECT(Equipo!$H$4&amp;"!"&amp;ADDRESS(10,COLUMN(K$9)+13)&amp;":"&amp;ADDRESS(1000,COLUMN(K$9)+13)))
))</f>
        <v>0</v>
      </c>
      <c r="L13" s="2">
        <f ca="1">IF(ISBLANK(Tareas!$B9),"-",
SUM(
    SUMIF(INDIRECT(Equipo!$C$4&amp;"!B10:B1000"),$B13,INDIRECT(Equipo!$C$4&amp;"!"&amp;ADDRESS(10,COLUMN(L$9)+13)&amp;":"&amp;ADDRESS(1000,COLUMN(L$9)+13))),
    SUMIF(INDIRECT(Equipo!$D$4&amp;"!B10:B1000"),$B13,INDIRECT(Equipo!$D$4&amp;"!"&amp;ADDRESS(10,COLUMN(L$9)+13)&amp;":"&amp;ADDRESS(1000,COLUMN(L$9)+13))),
    SUMIF(INDIRECT(Equipo!$E$4&amp;"!B10:B1000"),$B13,INDIRECT(Equipo!$E$4&amp;"!"&amp;ADDRESS(10,COLUMN(L$9)+13)&amp;":"&amp;ADDRESS(1000,COLUMN(L$9)+13))),
    SUMIF(INDIRECT(Equipo!$F$4&amp;"!B10:B1000"),$B13,INDIRECT(Equipo!$F$4&amp;"!"&amp;ADDRESS(10,COLUMN(L$9)+13)&amp;":"&amp;ADDRESS(1000,COLUMN(L$9)+13))),
    SUMIF(INDIRECT(Equipo!$G$4&amp;"!B10:B1000"),$B13,INDIRECT(Equipo!$G$4&amp;"!"&amp;ADDRESS(10,COLUMN(L$9)+13)&amp;":"&amp;ADDRESS(1000,COLUMN(L$9)+13))),
    SUMIF(INDIRECT(Equipo!$H$4&amp;"!B10:B1000"),$B13,INDIRECT(Equipo!$H$4&amp;"!"&amp;ADDRESS(10,COLUMN(L$9)+13)&amp;":"&amp;ADDRESS(1000,COLUMN(L$9)+13)))
))</f>
        <v>0</v>
      </c>
      <c r="M13" s="2">
        <f ca="1">IF(ISBLANK(Tareas!$B9),"-",
SUM(
    SUMIF(INDIRECT(Equipo!$C$4&amp;"!B10:B1000"),$B13,INDIRECT(Equipo!$C$4&amp;"!"&amp;ADDRESS(10,COLUMN(M$9)+13)&amp;":"&amp;ADDRESS(1000,COLUMN(M$9)+13))),
    SUMIF(INDIRECT(Equipo!$D$4&amp;"!B10:B1000"),$B13,INDIRECT(Equipo!$D$4&amp;"!"&amp;ADDRESS(10,COLUMN(M$9)+13)&amp;":"&amp;ADDRESS(1000,COLUMN(M$9)+13))),
    SUMIF(INDIRECT(Equipo!$E$4&amp;"!B10:B1000"),$B13,INDIRECT(Equipo!$E$4&amp;"!"&amp;ADDRESS(10,COLUMN(M$9)+13)&amp;":"&amp;ADDRESS(1000,COLUMN(M$9)+13))),
    SUMIF(INDIRECT(Equipo!$F$4&amp;"!B10:B1000"),$B13,INDIRECT(Equipo!$F$4&amp;"!"&amp;ADDRESS(10,COLUMN(M$9)+13)&amp;":"&amp;ADDRESS(1000,COLUMN(M$9)+13))),
    SUMIF(INDIRECT(Equipo!$G$4&amp;"!B10:B1000"),$B13,INDIRECT(Equipo!$G$4&amp;"!"&amp;ADDRESS(10,COLUMN(M$9)+13)&amp;":"&amp;ADDRESS(1000,COLUMN(M$9)+13))),
    SUMIF(INDIRECT(Equipo!$H$4&amp;"!B10:B1000"),$B13,INDIRECT(Equipo!$H$4&amp;"!"&amp;ADDRESS(10,COLUMN(M$9)+13)&amp;":"&amp;ADDRESS(1000,COLUMN(M$9)+13)))
))</f>
        <v>0</v>
      </c>
      <c r="N13" s="2">
        <f ca="1">IF(ISBLANK(Tareas!$B9),"-",
SUM(
    SUMIF(INDIRECT(Equipo!$C$4&amp;"!B10:B1000"),$B13,INDIRECT(Equipo!$C$4&amp;"!"&amp;ADDRESS(10,COLUMN(N$9)+13)&amp;":"&amp;ADDRESS(1000,COLUMN(N$9)+13))),
    SUMIF(INDIRECT(Equipo!$D$4&amp;"!B10:B1000"),$B13,INDIRECT(Equipo!$D$4&amp;"!"&amp;ADDRESS(10,COLUMN(N$9)+13)&amp;":"&amp;ADDRESS(1000,COLUMN(N$9)+13))),
    SUMIF(INDIRECT(Equipo!$E$4&amp;"!B10:B1000"),$B13,INDIRECT(Equipo!$E$4&amp;"!"&amp;ADDRESS(10,COLUMN(N$9)+13)&amp;":"&amp;ADDRESS(1000,COLUMN(N$9)+13))),
    SUMIF(INDIRECT(Equipo!$F$4&amp;"!B10:B1000"),$B13,INDIRECT(Equipo!$F$4&amp;"!"&amp;ADDRESS(10,COLUMN(N$9)+13)&amp;":"&amp;ADDRESS(1000,COLUMN(N$9)+13))),
    SUMIF(INDIRECT(Equipo!$G$4&amp;"!B10:B1000"),$B13,INDIRECT(Equipo!$G$4&amp;"!"&amp;ADDRESS(10,COLUMN(N$9)+13)&amp;":"&amp;ADDRESS(1000,COLUMN(N$9)+13))),
    SUMIF(INDIRECT(Equipo!$H$4&amp;"!B10:B1000"),$B13,INDIRECT(Equipo!$H$4&amp;"!"&amp;ADDRESS(10,COLUMN(N$9)+13)&amp;":"&amp;ADDRESS(1000,COLUMN(N$9)+13)))
))</f>
        <v>0</v>
      </c>
    </row>
    <row r="14" spans="1:14">
      <c r="B14" t="str">
        <f>IF(ISBLANK(Tareas!B10)," - ",Tareas!B10)</f>
        <v>Planificación conjunta de realización de tareas</v>
      </c>
      <c r="C14" s="2">
        <f ca="1">IF(ISBLANK(Tareas!$B10),"-",SUM(D14:N14))</f>
        <v>22.5</v>
      </c>
      <c r="D14" s="2">
        <f ca="1">IF(ISBLANK(Tareas!$B10),"-",
SUM(
    SUMIF(INDIRECT(Equipo!$C$4&amp;"!B10:B1000"),$B14,INDIRECT(Equipo!$C$4&amp;"!"&amp;ADDRESS(10,COLUMN(D$9)+13)&amp;":"&amp;ADDRESS(1000,COLUMN(D$9)+13))),
    SUMIF(INDIRECT(Equipo!$D$4&amp;"!B10:B1000"),$B14,INDIRECT(Equipo!$D$4&amp;"!"&amp;ADDRESS(10,COLUMN(D$9)+13)&amp;":"&amp;ADDRESS(1000,COLUMN(D$9)+13))),
    SUMIF(INDIRECT(Equipo!$E$4&amp;"!B10:B1000"),$B14,INDIRECT(Equipo!$E$4&amp;"!"&amp;ADDRESS(10,COLUMN(D$9)+13)&amp;":"&amp;ADDRESS(1000,COLUMN(D$9)+13))),
    SUMIF(INDIRECT(Equipo!$F$4&amp;"!B10:B1000"),$B14,INDIRECT(Equipo!$F$4&amp;"!"&amp;ADDRESS(10,COLUMN(D$9)+13)&amp;":"&amp;ADDRESS(1000,COLUMN(D$9)+13))),
    SUMIF(INDIRECT(Equipo!$G$4&amp;"!B10:B1000"),$B14,INDIRECT(Equipo!$G$4&amp;"!"&amp;ADDRESS(10,COLUMN(D$9)+13)&amp;":"&amp;ADDRESS(1000,COLUMN(D$9)+13))),
    SUMIF(INDIRECT(Equipo!$H$4&amp;"!B10:B1000"),$B14,INDIRECT(Equipo!$H$4&amp;"!"&amp;ADDRESS(10,COLUMN(D$9)+13)&amp;":"&amp;ADDRESS(1000,COLUMN(D$9)+13)))
))</f>
        <v>0</v>
      </c>
      <c r="E14" s="2">
        <f ca="1">IF(ISBLANK(Tareas!$B10),"-",
SUM(
    SUMIF(INDIRECT(Equipo!$C$4&amp;"!B10:B1000"),$B14,INDIRECT(Equipo!$C$4&amp;"!"&amp;ADDRESS(10,COLUMN(E$9)+13)&amp;":"&amp;ADDRESS(1000,COLUMN(E$9)+13))),
    SUMIF(INDIRECT(Equipo!$D$4&amp;"!B10:B1000"),$B14,INDIRECT(Equipo!$D$4&amp;"!"&amp;ADDRESS(10,COLUMN(E$9)+13)&amp;":"&amp;ADDRESS(1000,COLUMN(E$9)+13))),
    SUMIF(INDIRECT(Equipo!$E$4&amp;"!B10:B1000"),$B14,INDIRECT(Equipo!$E$4&amp;"!"&amp;ADDRESS(10,COLUMN(E$9)+13)&amp;":"&amp;ADDRESS(1000,COLUMN(E$9)+13))),
    SUMIF(INDIRECT(Equipo!$F$4&amp;"!B10:B1000"),$B14,INDIRECT(Equipo!$F$4&amp;"!"&amp;ADDRESS(10,COLUMN(E$9)+13)&amp;":"&amp;ADDRESS(1000,COLUMN(E$9)+13))),
    SUMIF(INDIRECT(Equipo!$G$4&amp;"!B10:B1000"),$B14,INDIRECT(Equipo!$G$4&amp;"!"&amp;ADDRESS(10,COLUMN(E$9)+13)&amp;":"&amp;ADDRESS(1000,COLUMN(E$9)+13))),
    SUMIF(INDIRECT(Equipo!$H$4&amp;"!B10:B1000"),$B14,INDIRECT(Equipo!$H$4&amp;"!"&amp;ADDRESS(10,COLUMN(E$9)+13)&amp;":"&amp;ADDRESS(1000,COLUMN(E$9)+13)))
))</f>
        <v>0</v>
      </c>
      <c r="F14" s="2">
        <f ca="1">IF(ISBLANK(Tareas!$B10),"-",
SUM(
    SUMIF(INDIRECT(Equipo!$C$4&amp;"!B10:B1000"),$B14,INDIRECT(Equipo!$C$4&amp;"!"&amp;ADDRESS(10,COLUMN(F$9)+13)&amp;":"&amp;ADDRESS(1000,COLUMN(F$9)+13))),
    SUMIF(INDIRECT(Equipo!$D$4&amp;"!B10:B1000"),$B14,INDIRECT(Equipo!$D$4&amp;"!"&amp;ADDRESS(10,COLUMN(F$9)+13)&amp;":"&amp;ADDRESS(1000,COLUMN(F$9)+13))),
    SUMIF(INDIRECT(Equipo!$E$4&amp;"!B10:B1000"),$B14,INDIRECT(Equipo!$E$4&amp;"!"&amp;ADDRESS(10,COLUMN(F$9)+13)&amp;":"&amp;ADDRESS(1000,COLUMN(F$9)+13))),
    SUMIF(INDIRECT(Equipo!$F$4&amp;"!B10:B1000"),$B14,INDIRECT(Equipo!$F$4&amp;"!"&amp;ADDRESS(10,COLUMN(F$9)+13)&amp;":"&amp;ADDRESS(1000,COLUMN(F$9)+13))),
    SUMIF(INDIRECT(Equipo!$G$4&amp;"!B10:B1000"),$B14,INDIRECT(Equipo!$G$4&amp;"!"&amp;ADDRESS(10,COLUMN(F$9)+13)&amp;":"&amp;ADDRESS(1000,COLUMN(F$9)+13))),
    SUMIF(INDIRECT(Equipo!$H$4&amp;"!B10:B1000"),$B14,INDIRECT(Equipo!$H$4&amp;"!"&amp;ADDRESS(10,COLUMN(F$9)+13)&amp;":"&amp;ADDRESS(1000,COLUMN(F$9)+13)))
))</f>
        <v>7.5</v>
      </c>
      <c r="G14" s="2">
        <f ca="1">IF(ISBLANK(Tareas!$B10),"-",
SUM(
    SUMIF(INDIRECT(Equipo!$C$4&amp;"!B10:B1000"),$B14,INDIRECT(Equipo!$C$4&amp;"!"&amp;ADDRESS(10,COLUMN(G$9)+13)&amp;":"&amp;ADDRESS(1000,COLUMN(G$9)+13))),
    SUMIF(INDIRECT(Equipo!$D$4&amp;"!B10:B1000"),$B14,INDIRECT(Equipo!$D$4&amp;"!"&amp;ADDRESS(10,COLUMN(G$9)+13)&amp;":"&amp;ADDRESS(1000,COLUMN(G$9)+13))),
    SUMIF(INDIRECT(Equipo!$E$4&amp;"!B10:B1000"),$B14,INDIRECT(Equipo!$E$4&amp;"!"&amp;ADDRESS(10,COLUMN(G$9)+13)&amp;":"&amp;ADDRESS(1000,COLUMN(G$9)+13))),
    SUMIF(INDIRECT(Equipo!$F$4&amp;"!B10:B1000"),$B14,INDIRECT(Equipo!$F$4&amp;"!"&amp;ADDRESS(10,COLUMN(G$9)+13)&amp;":"&amp;ADDRESS(1000,COLUMN(G$9)+13))),
    SUMIF(INDIRECT(Equipo!$G$4&amp;"!B10:B1000"),$B14,INDIRECT(Equipo!$G$4&amp;"!"&amp;ADDRESS(10,COLUMN(G$9)+13)&amp;":"&amp;ADDRESS(1000,COLUMN(G$9)+13))),
    SUMIF(INDIRECT(Equipo!$H$4&amp;"!B10:B1000"),$B14,INDIRECT(Equipo!$H$4&amp;"!"&amp;ADDRESS(10,COLUMN(G$9)+13)&amp;":"&amp;ADDRESS(1000,COLUMN(G$9)+13)))
))</f>
        <v>1.6666666666666665</v>
      </c>
      <c r="H14" s="2">
        <f ca="1">IF(ISBLANK(Tareas!$B10),"-",
SUM(
    SUMIF(INDIRECT(Equipo!$C$4&amp;"!B10:B1000"),$B14,INDIRECT(Equipo!$C$4&amp;"!"&amp;ADDRESS(10,COLUMN(H$9)+13)&amp;":"&amp;ADDRESS(1000,COLUMN(H$9)+13))),
    SUMIF(INDIRECT(Equipo!$D$4&amp;"!B10:B1000"),$B14,INDIRECT(Equipo!$D$4&amp;"!"&amp;ADDRESS(10,COLUMN(H$9)+13)&amp;":"&amp;ADDRESS(1000,COLUMN(H$9)+13))),
    SUMIF(INDIRECT(Equipo!$E$4&amp;"!B10:B1000"),$B14,INDIRECT(Equipo!$E$4&amp;"!"&amp;ADDRESS(10,COLUMN(H$9)+13)&amp;":"&amp;ADDRESS(1000,COLUMN(H$9)+13))),
    SUMIF(INDIRECT(Equipo!$F$4&amp;"!B10:B1000"),$B14,INDIRECT(Equipo!$F$4&amp;"!"&amp;ADDRESS(10,COLUMN(H$9)+13)&amp;":"&amp;ADDRESS(1000,COLUMN(H$9)+13))),
    SUMIF(INDIRECT(Equipo!$G$4&amp;"!B10:B1000"),$B14,INDIRECT(Equipo!$G$4&amp;"!"&amp;ADDRESS(10,COLUMN(H$9)+13)&amp;":"&amp;ADDRESS(1000,COLUMN(H$9)+13))),
    SUMIF(INDIRECT(Equipo!$H$4&amp;"!B10:B1000"),$B14,INDIRECT(Equipo!$H$4&amp;"!"&amp;ADDRESS(10,COLUMN(H$9)+13)&amp;":"&amp;ADDRESS(1000,COLUMN(H$9)+13)))
))</f>
        <v>2.5</v>
      </c>
      <c r="I14" s="2">
        <f ca="1">IF(ISBLANK(Tareas!$B10),"-",
SUM(
    SUMIF(INDIRECT(Equipo!$C$4&amp;"!B10:B1000"),$B14,INDIRECT(Equipo!$C$4&amp;"!"&amp;ADDRESS(10,COLUMN(I$9)+13)&amp;":"&amp;ADDRESS(1000,COLUMN(I$9)+13))),
    SUMIF(INDIRECT(Equipo!$D$4&amp;"!B10:B1000"),$B14,INDIRECT(Equipo!$D$4&amp;"!"&amp;ADDRESS(10,COLUMN(I$9)+13)&amp;":"&amp;ADDRESS(1000,COLUMN(I$9)+13))),
    SUMIF(INDIRECT(Equipo!$E$4&amp;"!B10:B1000"),$B14,INDIRECT(Equipo!$E$4&amp;"!"&amp;ADDRESS(10,COLUMN(I$9)+13)&amp;":"&amp;ADDRESS(1000,COLUMN(I$9)+13))),
    SUMIF(INDIRECT(Equipo!$F$4&amp;"!B10:B1000"),$B14,INDIRECT(Equipo!$F$4&amp;"!"&amp;ADDRESS(10,COLUMN(I$9)+13)&amp;":"&amp;ADDRESS(1000,COLUMN(I$9)+13))),
    SUMIF(INDIRECT(Equipo!$G$4&amp;"!B10:B1000"),$B14,INDIRECT(Equipo!$G$4&amp;"!"&amp;ADDRESS(10,COLUMN(I$9)+13)&amp;":"&amp;ADDRESS(1000,COLUMN(I$9)+13))),
    SUMIF(INDIRECT(Equipo!$H$4&amp;"!B10:B1000"),$B14,INDIRECT(Equipo!$H$4&amp;"!"&amp;ADDRESS(10,COLUMN(I$9)+13)&amp;":"&amp;ADDRESS(1000,COLUMN(I$9)+13)))
))</f>
        <v>1.6666666666666665</v>
      </c>
      <c r="J14" s="2">
        <f ca="1">IF(ISBLANK(Tareas!$B10),"-",
SUM(
    SUMIF(INDIRECT(Equipo!$C$4&amp;"!B10:B1000"),$B14,INDIRECT(Equipo!$C$4&amp;"!"&amp;ADDRESS(10,COLUMN(J$9)+13)&amp;":"&amp;ADDRESS(1000,COLUMN(J$9)+13))),
    SUMIF(INDIRECT(Equipo!$D$4&amp;"!B10:B1000"),$B14,INDIRECT(Equipo!$D$4&amp;"!"&amp;ADDRESS(10,COLUMN(J$9)+13)&amp;":"&amp;ADDRESS(1000,COLUMN(J$9)+13))),
    SUMIF(INDIRECT(Equipo!$E$4&amp;"!B10:B1000"),$B14,INDIRECT(Equipo!$E$4&amp;"!"&amp;ADDRESS(10,COLUMN(J$9)+13)&amp;":"&amp;ADDRESS(1000,COLUMN(J$9)+13))),
    SUMIF(INDIRECT(Equipo!$F$4&amp;"!B10:B1000"),$B14,INDIRECT(Equipo!$F$4&amp;"!"&amp;ADDRESS(10,COLUMN(J$9)+13)&amp;":"&amp;ADDRESS(1000,COLUMN(J$9)+13))),
    SUMIF(INDIRECT(Equipo!$G$4&amp;"!B10:B1000"),$B14,INDIRECT(Equipo!$G$4&amp;"!"&amp;ADDRESS(10,COLUMN(J$9)+13)&amp;":"&amp;ADDRESS(1000,COLUMN(J$9)+13))),
    SUMIF(INDIRECT(Equipo!$H$4&amp;"!B10:B1000"),$B14,INDIRECT(Equipo!$H$4&amp;"!"&amp;ADDRESS(10,COLUMN(J$9)+13)&amp;":"&amp;ADDRESS(1000,COLUMN(J$9)+13)))
))</f>
        <v>2.5</v>
      </c>
      <c r="K14" s="2">
        <f ca="1">IF(ISBLANK(Tareas!$B10),"-",
SUM(
    SUMIF(INDIRECT(Equipo!$C$4&amp;"!B10:B1000"),$B14,INDIRECT(Equipo!$C$4&amp;"!"&amp;ADDRESS(10,COLUMN(K$9)+13)&amp;":"&amp;ADDRESS(1000,COLUMN(K$9)+13))),
    SUMIF(INDIRECT(Equipo!$D$4&amp;"!B10:B1000"),$B14,INDIRECT(Equipo!$D$4&amp;"!"&amp;ADDRESS(10,COLUMN(K$9)+13)&amp;":"&amp;ADDRESS(1000,COLUMN(K$9)+13))),
    SUMIF(INDIRECT(Equipo!$E$4&amp;"!B10:B1000"),$B14,INDIRECT(Equipo!$E$4&amp;"!"&amp;ADDRESS(10,COLUMN(K$9)+13)&amp;":"&amp;ADDRESS(1000,COLUMN(K$9)+13))),
    SUMIF(INDIRECT(Equipo!$F$4&amp;"!B10:B1000"),$B14,INDIRECT(Equipo!$F$4&amp;"!"&amp;ADDRESS(10,COLUMN(K$9)+13)&amp;":"&amp;ADDRESS(1000,COLUMN(K$9)+13))),
    SUMIF(INDIRECT(Equipo!$G$4&amp;"!B10:B1000"),$B14,INDIRECT(Equipo!$G$4&amp;"!"&amp;ADDRESS(10,COLUMN(K$9)+13)&amp;":"&amp;ADDRESS(1000,COLUMN(K$9)+13))),
    SUMIF(INDIRECT(Equipo!$H$4&amp;"!B10:B1000"),$B14,INDIRECT(Equipo!$H$4&amp;"!"&amp;ADDRESS(10,COLUMN(K$9)+13)&amp;":"&amp;ADDRESS(1000,COLUMN(K$9)+13)))
))</f>
        <v>1.6666666666666665</v>
      </c>
      <c r="L14" s="2">
        <f ca="1">IF(ISBLANK(Tareas!$B10),"-",
SUM(
    SUMIF(INDIRECT(Equipo!$C$4&amp;"!B10:B1000"),$B14,INDIRECT(Equipo!$C$4&amp;"!"&amp;ADDRESS(10,COLUMN(L$9)+13)&amp;":"&amp;ADDRESS(1000,COLUMN(L$9)+13))),
    SUMIF(INDIRECT(Equipo!$D$4&amp;"!B10:B1000"),$B14,INDIRECT(Equipo!$D$4&amp;"!"&amp;ADDRESS(10,COLUMN(L$9)+13)&amp;":"&amp;ADDRESS(1000,COLUMN(L$9)+13))),
    SUMIF(INDIRECT(Equipo!$E$4&amp;"!B10:B1000"),$B14,INDIRECT(Equipo!$E$4&amp;"!"&amp;ADDRESS(10,COLUMN(L$9)+13)&amp;":"&amp;ADDRESS(1000,COLUMN(L$9)+13))),
    SUMIF(INDIRECT(Equipo!$F$4&amp;"!B10:B1000"),$B14,INDIRECT(Equipo!$F$4&amp;"!"&amp;ADDRESS(10,COLUMN(L$9)+13)&amp;":"&amp;ADDRESS(1000,COLUMN(L$9)+13))),
    SUMIF(INDIRECT(Equipo!$G$4&amp;"!B10:B1000"),$B14,INDIRECT(Equipo!$G$4&amp;"!"&amp;ADDRESS(10,COLUMN(L$9)+13)&amp;":"&amp;ADDRESS(1000,COLUMN(L$9)+13))),
    SUMIF(INDIRECT(Equipo!$H$4&amp;"!B10:B1000"),$B14,INDIRECT(Equipo!$H$4&amp;"!"&amp;ADDRESS(10,COLUMN(L$9)+13)&amp;":"&amp;ADDRESS(1000,COLUMN(L$9)+13)))
))</f>
        <v>2.5</v>
      </c>
      <c r="M14" s="2">
        <f ca="1">IF(ISBLANK(Tareas!$B10),"-",
SUM(
    SUMIF(INDIRECT(Equipo!$C$4&amp;"!B10:B1000"),$B14,INDIRECT(Equipo!$C$4&amp;"!"&amp;ADDRESS(10,COLUMN(M$9)+13)&amp;":"&amp;ADDRESS(1000,COLUMN(M$9)+13))),
    SUMIF(INDIRECT(Equipo!$D$4&amp;"!B10:B1000"),$B14,INDIRECT(Equipo!$D$4&amp;"!"&amp;ADDRESS(10,COLUMN(M$9)+13)&amp;":"&amp;ADDRESS(1000,COLUMN(M$9)+13))),
    SUMIF(INDIRECT(Equipo!$E$4&amp;"!B10:B1000"),$B14,INDIRECT(Equipo!$E$4&amp;"!"&amp;ADDRESS(10,COLUMN(M$9)+13)&amp;":"&amp;ADDRESS(1000,COLUMN(M$9)+13))),
    SUMIF(INDIRECT(Equipo!$F$4&amp;"!B10:B1000"),$B14,INDIRECT(Equipo!$F$4&amp;"!"&amp;ADDRESS(10,COLUMN(M$9)+13)&amp;":"&amp;ADDRESS(1000,COLUMN(M$9)+13))),
    SUMIF(INDIRECT(Equipo!$G$4&amp;"!B10:B1000"),$B14,INDIRECT(Equipo!$G$4&amp;"!"&amp;ADDRESS(10,COLUMN(M$9)+13)&amp;":"&amp;ADDRESS(1000,COLUMN(M$9)+13))),
    SUMIF(INDIRECT(Equipo!$H$4&amp;"!B10:B1000"),$B14,INDIRECT(Equipo!$H$4&amp;"!"&amp;ADDRESS(10,COLUMN(M$9)+13)&amp;":"&amp;ADDRESS(1000,COLUMN(M$9)+13)))
))</f>
        <v>2.5</v>
      </c>
      <c r="N14" s="2">
        <f ca="1">IF(ISBLANK(Tareas!$B10),"-",
SUM(
    SUMIF(INDIRECT(Equipo!$C$4&amp;"!B10:B1000"),$B14,INDIRECT(Equipo!$C$4&amp;"!"&amp;ADDRESS(10,COLUMN(N$9)+13)&amp;":"&amp;ADDRESS(1000,COLUMN(N$9)+13))),
    SUMIF(INDIRECT(Equipo!$D$4&amp;"!B10:B1000"),$B14,INDIRECT(Equipo!$D$4&amp;"!"&amp;ADDRESS(10,COLUMN(N$9)+13)&amp;":"&amp;ADDRESS(1000,COLUMN(N$9)+13))),
    SUMIF(INDIRECT(Equipo!$E$4&amp;"!B10:B1000"),$B14,INDIRECT(Equipo!$E$4&amp;"!"&amp;ADDRESS(10,COLUMN(N$9)+13)&amp;":"&amp;ADDRESS(1000,COLUMN(N$9)+13))),
    SUMIF(INDIRECT(Equipo!$F$4&amp;"!B10:B1000"),$B14,INDIRECT(Equipo!$F$4&amp;"!"&amp;ADDRESS(10,COLUMN(N$9)+13)&amp;":"&amp;ADDRESS(1000,COLUMN(N$9)+13))),
    SUMIF(INDIRECT(Equipo!$G$4&amp;"!B10:B1000"),$B14,INDIRECT(Equipo!$G$4&amp;"!"&amp;ADDRESS(10,COLUMN(N$9)+13)&amp;":"&amp;ADDRESS(1000,COLUMN(N$9)+13))),
    SUMIF(INDIRECT(Equipo!$H$4&amp;"!B10:B1000"),$B14,INDIRECT(Equipo!$H$4&amp;"!"&amp;ADDRESS(10,COLUMN(N$9)+13)&amp;":"&amp;ADDRESS(1000,COLUMN(N$9)+13)))
))</f>
        <v>0</v>
      </c>
    </row>
    <row r="15" spans="1:14">
      <c r="B15" t="str">
        <f>IF(ISBLANK(Tareas!B11)," - ",Tareas!B11)</f>
        <v>Realizar estimación de tiempos de tareas</v>
      </c>
      <c r="C15" s="2">
        <f ca="1">IF(ISBLANK(Tareas!$B11),"-",SUM(D15:N15))</f>
        <v>8.3333333333333321</v>
      </c>
      <c r="D15" s="2">
        <f ca="1">IF(ISBLANK(Tareas!$B11),"-",
SUM(
    SUMIF(INDIRECT(Equipo!$C$4&amp;"!B10:B1000"),$B15,INDIRECT(Equipo!$C$4&amp;"!"&amp;ADDRESS(10,COLUMN(D$9)+13)&amp;":"&amp;ADDRESS(1000,COLUMN(D$9)+13))),
    SUMIF(INDIRECT(Equipo!$D$4&amp;"!B10:B1000"),$B15,INDIRECT(Equipo!$D$4&amp;"!"&amp;ADDRESS(10,COLUMN(D$9)+13)&amp;":"&amp;ADDRESS(1000,COLUMN(D$9)+13))),
    SUMIF(INDIRECT(Equipo!$E$4&amp;"!B10:B1000"),$B15,INDIRECT(Equipo!$E$4&amp;"!"&amp;ADDRESS(10,COLUMN(D$9)+13)&amp;":"&amp;ADDRESS(1000,COLUMN(D$9)+13))),
    SUMIF(INDIRECT(Equipo!$F$4&amp;"!B10:B1000"),$B15,INDIRECT(Equipo!$F$4&amp;"!"&amp;ADDRESS(10,COLUMN(D$9)+13)&amp;":"&amp;ADDRESS(1000,COLUMN(D$9)+13))),
    SUMIF(INDIRECT(Equipo!$G$4&amp;"!B10:B1000"),$B15,INDIRECT(Equipo!$G$4&amp;"!"&amp;ADDRESS(10,COLUMN(D$9)+13)&amp;":"&amp;ADDRESS(1000,COLUMN(D$9)+13))),
    SUMIF(INDIRECT(Equipo!$H$4&amp;"!B10:B1000"),$B15,INDIRECT(Equipo!$H$4&amp;"!"&amp;ADDRESS(10,COLUMN(D$9)+13)&amp;":"&amp;ADDRESS(1000,COLUMN(D$9)+13)))
))</f>
        <v>0</v>
      </c>
      <c r="E15" s="2">
        <f ca="1">IF(ISBLANK(Tareas!$B11),"-",
SUM(
    SUMIF(INDIRECT(Equipo!$C$4&amp;"!B10:B1000"),$B15,INDIRECT(Equipo!$C$4&amp;"!"&amp;ADDRESS(10,COLUMN(E$9)+13)&amp;":"&amp;ADDRESS(1000,COLUMN(E$9)+13))),
    SUMIF(INDIRECT(Equipo!$D$4&amp;"!B10:B1000"),$B15,INDIRECT(Equipo!$D$4&amp;"!"&amp;ADDRESS(10,COLUMN(E$9)+13)&amp;":"&amp;ADDRESS(1000,COLUMN(E$9)+13))),
    SUMIF(INDIRECT(Equipo!$E$4&amp;"!B10:B1000"),$B15,INDIRECT(Equipo!$E$4&amp;"!"&amp;ADDRESS(10,COLUMN(E$9)+13)&amp;":"&amp;ADDRESS(1000,COLUMN(E$9)+13))),
    SUMIF(INDIRECT(Equipo!$F$4&amp;"!B10:B1000"),$B15,INDIRECT(Equipo!$F$4&amp;"!"&amp;ADDRESS(10,COLUMN(E$9)+13)&amp;":"&amp;ADDRESS(1000,COLUMN(E$9)+13))),
    SUMIF(INDIRECT(Equipo!$G$4&amp;"!B10:B1000"),$B15,INDIRECT(Equipo!$G$4&amp;"!"&amp;ADDRESS(10,COLUMN(E$9)+13)&amp;":"&amp;ADDRESS(1000,COLUMN(E$9)+13))),
    SUMIF(INDIRECT(Equipo!$H$4&amp;"!B10:B1000"),$B15,INDIRECT(Equipo!$H$4&amp;"!"&amp;ADDRESS(10,COLUMN(E$9)+13)&amp;":"&amp;ADDRESS(1000,COLUMN(E$9)+13)))
))</f>
        <v>0</v>
      </c>
      <c r="F15" s="2">
        <f ca="1">IF(ISBLANK(Tareas!$B11),"-",
SUM(
    SUMIF(INDIRECT(Equipo!$C$4&amp;"!B10:B1000"),$B15,INDIRECT(Equipo!$C$4&amp;"!"&amp;ADDRESS(10,COLUMN(F$9)+13)&amp;":"&amp;ADDRESS(1000,COLUMN(F$9)+13))),
    SUMIF(INDIRECT(Equipo!$D$4&amp;"!B10:B1000"),$B15,INDIRECT(Equipo!$D$4&amp;"!"&amp;ADDRESS(10,COLUMN(F$9)+13)&amp;":"&amp;ADDRESS(1000,COLUMN(F$9)+13))),
    SUMIF(INDIRECT(Equipo!$E$4&amp;"!B10:B1000"),$B15,INDIRECT(Equipo!$E$4&amp;"!"&amp;ADDRESS(10,COLUMN(F$9)+13)&amp;":"&amp;ADDRESS(1000,COLUMN(F$9)+13))),
    SUMIF(INDIRECT(Equipo!$F$4&amp;"!B10:B1000"),$B15,INDIRECT(Equipo!$F$4&amp;"!"&amp;ADDRESS(10,COLUMN(F$9)+13)&amp;":"&amp;ADDRESS(1000,COLUMN(F$9)+13))),
    SUMIF(INDIRECT(Equipo!$G$4&amp;"!B10:B1000"),$B15,INDIRECT(Equipo!$G$4&amp;"!"&amp;ADDRESS(10,COLUMN(F$9)+13)&amp;":"&amp;ADDRESS(1000,COLUMN(F$9)+13))),
    SUMIF(INDIRECT(Equipo!$H$4&amp;"!B10:B1000"),$B15,INDIRECT(Equipo!$H$4&amp;"!"&amp;ADDRESS(10,COLUMN(F$9)+13)&amp;":"&amp;ADDRESS(1000,COLUMN(F$9)+13)))
))</f>
        <v>2.5</v>
      </c>
      <c r="G15" s="2">
        <f ca="1">IF(ISBLANK(Tareas!$B11),"-",
SUM(
    SUMIF(INDIRECT(Equipo!$C$4&amp;"!B10:B1000"),$B15,INDIRECT(Equipo!$C$4&amp;"!"&amp;ADDRESS(10,COLUMN(G$9)+13)&amp;":"&amp;ADDRESS(1000,COLUMN(G$9)+13))),
    SUMIF(INDIRECT(Equipo!$D$4&amp;"!B10:B1000"),$B15,INDIRECT(Equipo!$D$4&amp;"!"&amp;ADDRESS(10,COLUMN(G$9)+13)&amp;":"&amp;ADDRESS(1000,COLUMN(G$9)+13))),
    SUMIF(INDIRECT(Equipo!$E$4&amp;"!B10:B1000"),$B15,INDIRECT(Equipo!$E$4&amp;"!"&amp;ADDRESS(10,COLUMN(G$9)+13)&amp;":"&amp;ADDRESS(1000,COLUMN(G$9)+13))),
    SUMIF(INDIRECT(Equipo!$F$4&amp;"!B10:B1000"),$B15,INDIRECT(Equipo!$F$4&amp;"!"&amp;ADDRESS(10,COLUMN(G$9)+13)&amp;":"&amp;ADDRESS(1000,COLUMN(G$9)+13))),
    SUMIF(INDIRECT(Equipo!$G$4&amp;"!B10:B1000"),$B15,INDIRECT(Equipo!$G$4&amp;"!"&amp;ADDRESS(10,COLUMN(G$9)+13)&amp;":"&amp;ADDRESS(1000,COLUMN(G$9)+13))),
    SUMIF(INDIRECT(Equipo!$H$4&amp;"!B10:B1000"),$B15,INDIRECT(Equipo!$H$4&amp;"!"&amp;ADDRESS(10,COLUMN(G$9)+13)&amp;":"&amp;ADDRESS(1000,COLUMN(G$9)+13)))
))</f>
        <v>0.83333333333333326</v>
      </c>
      <c r="H15" s="2">
        <f ca="1">IF(ISBLANK(Tareas!$B11),"-",
SUM(
    SUMIF(INDIRECT(Equipo!$C$4&amp;"!B10:B1000"),$B15,INDIRECT(Equipo!$C$4&amp;"!"&amp;ADDRESS(10,COLUMN(H$9)+13)&amp;":"&amp;ADDRESS(1000,COLUMN(H$9)+13))),
    SUMIF(INDIRECT(Equipo!$D$4&amp;"!B10:B1000"),$B15,INDIRECT(Equipo!$D$4&amp;"!"&amp;ADDRESS(10,COLUMN(H$9)+13)&amp;":"&amp;ADDRESS(1000,COLUMN(H$9)+13))),
    SUMIF(INDIRECT(Equipo!$E$4&amp;"!B10:B1000"),$B15,INDIRECT(Equipo!$E$4&amp;"!"&amp;ADDRESS(10,COLUMN(H$9)+13)&amp;":"&amp;ADDRESS(1000,COLUMN(H$9)+13))),
    SUMIF(INDIRECT(Equipo!$F$4&amp;"!B10:B1000"),$B15,INDIRECT(Equipo!$F$4&amp;"!"&amp;ADDRESS(10,COLUMN(H$9)+13)&amp;":"&amp;ADDRESS(1000,COLUMN(H$9)+13))),
    SUMIF(INDIRECT(Equipo!$G$4&amp;"!B10:B1000"),$B15,INDIRECT(Equipo!$G$4&amp;"!"&amp;ADDRESS(10,COLUMN(H$9)+13)&amp;":"&amp;ADDRESS(1000,COLUMN(H$9)+13))),
    SUMIF(INDIRECT(Equipo!$H$4&amp;"!B10:B1000"),$B15,INDIRECT(Equipo!$H$4&amp;"!"&amp;ADDRESS(10,COLUMN(H$9)+13)&amp;":"&amp;ADDRESS(1000,COLUMN(H$9)+13)))
))</f>
        <v>0.83333333333333326</v>
      </c>
      <c r="I15" s="2">
        <f ca="1">IF(ISBLANK(Tareas!$B11),"-",
SUM(
    SUMIF(INDIRECT(Equipo!$C$4&amp;"!B10:B1000"),$B15,INDIRECT(Equipo!$C$4&amp;"!"&amp;ADDRESS(10,COLUMN(I$9)+13)&amp;":"&amp;ADDRESS(1000,COLUMN(I$9)+13))),
    SUMIF(INDIRECT(Equipo!$D$4&amp;"!B10:B1000"),$B15,INDIRECT(Equipo!$D$4&amp;"!"&amp;ADDRESS(10,COLUMN(I$9)+13)&amp;":"&amp;ADDRESS(1000,COLUMN(I$9)+13))),
    SUMIF(INDIRECT(Equipo!$E$4&amp;"!B10:B1000"),$B15,INDIRECT(Equipo!$E$4&amp;"!"&amp;ADDRESS(10,COLUMN(I$9)+13)&amp;":"&amp;ADDRESS(1000,COLUMN(I$9)+13))),
    SUMIF(INDIRECT(Equipo!$F$4&amp;"!B10:B1000"),$B15,INDIRECT(Equipo!$F$4&amp;"!"&amp;ADDRESS(10,COLUMN(I$9)+13)&amp;":"&amp;ADDRESS(1000,COLUMN(I$9)+13))),
    SUMIF(INDIRECT(Equipo!$G$4&amp;"!B10:B1000"),$B15,INDIRECT(Equipo!$G$4&amp;"!"&amp;ADDRESS(10,COLUMN(I$9)+13)&amp;":"&amp;ADDRESS(1000,COLUMN(I$9)+13))),
    SUMIF(INDIRECT(Equipo!$H$4&amp;"!B10:B1000"),$B15,INDIRECT(Equipo!$H$4&amp;"!"&amp;ADDRESS(10,COLUMN(I$9)+13)&amp;":"&amp;ADDRESS(1000,COLUMN(I$9)+13)))
))</f>
        <v>0.83333333333333326</v>
      </c>
      <c r="J15" s="2">
        <f ca="1">IF(ISBLANK(Tareas!$B11),"-",
SUM(
    SUMIF(INDIRECT(Equipo!$C$4&amp;"!B10:B1000"),$B15,INDIRECT(Equipo!$C$4&amp;"!"&amp;ADDRESS(10,COLUMN(J$9)+13)&amp;":"&amp;ADDRESS(1000,COLUMN(J$9)+13))),
    SUMIF(INDIRECT(Equipo!$D$4&amp;"!B10:B1000"),$B15,INDIRECT(Equipo!$D$4&amp;"!"&amp;ADDRESS(10,COLUMN(J$9)+13)&amp;":"&amp;ADDRESS(1000,COLUMN(J$9)+13))),
    SUMIF(INDIRECT(Equipo!$E$4&amp;"!B10:B1000"),$B15,INDIRECT(Equipo!$E$4&amp;"!"&amp;ADDRESS(10,COLUMN(J$9)+13)&amp;":"&amp;ADDRESS(1000,COLUMN(J$9)+13))),
    SUMIF(INDIRECT(Equipo!$F$4&amp;"!B10:B1000"),$B15,INDIRECT(Equipo!$F$4&amp;"!"&amp;ADDRESS(10,COLUMN(J$9)+13)&amp;":"&amp;ADDRESS(1000,COLUMN(J$9)+13))),
    SUMIF(INDIRECT(Equipo!$G$4&amp;"!B10:B1000"),$B15,INDIRECT(Equipo!$G$4&amp;"!"&amp;ADDRESS(10,COLUMN(J$9)+13)&amp;":"&amp;ADDRESS(1000,COLUMN(J$9)+13))),
    SUMIF(INDIRECT(Equipo!$H$4&amp;"!B10:B1000"),$B15,INDIRECT(Equipo!$H$4&amp;"!"&amp;ADDRESS(10,COLUMN(J$9)+13)&amp;":"&amp;ADDRESS(1000,COLUMN(J$9)+13)))
))</f>
        <v>0.83333333333333326</v>
      </c>
      <c r="K15" s="2">
        <f ca="1">IF(ISBLANK(Tareas!$B11),"-",
SUM(
    SUMIF(INDIRECT(Equipo!$C$4&amp;"!B10:B1000"),$B15,INDIRECT(Equipo!$C$4&amp;"!"&amp;ADDRESS(10,COLUMN(K$9)+13)&amp;":"&amp;ADDRESS(1000,COLUMN(K$9)+13))),
    SUMIF(INDIRECT(Equipo!$D$4&amp;"!B10:B1000"),$B15,INDIRECT(Equipo!$D$4&amp;"!"&amp;ADDRESS(10,COLUMN(K$9)+13)&amp;":"&amp;ADDRESS(1000,COLUMN(K$9)+13))),
    SUMIF(INDIRECT(Equipo!$E$4&amp;"!B10:B1000"),$B15,INDIRECT(Equipo!$E$4&amp;"!"&amp;ADDRESS(10,COLUMN(K$9)+13)&amp;":"&amp;ADDRESS(1000,COLUMN(K$9)+13))),
    SUMIF(INDIRECT(Equipo!$F$4&amp;"!B10:B1000"),$B15,INDIRECT(Equipo!$F$4&amp;"!"&amp;ADDRESS(10,COLUMN(K$9)+13)&amp;":"&amp;ADDRESS(1000,COLUMN(K$9)+13))),
    SUMIF(INDIRECT(Equipo!$G$4&amp;"!B10:B1000"),$B15,INDIRECT(Equipo!$G$4&amp;"!"&amp;ADDRESS(10,COLUMN(K$9)+13)&amp;":"&amp;ADDRESS(1000,COLUMN(K$9)+13))),
    SUMIF(INDIRECT(Equipo!$H$4&amp;"!B10:B1000"),$B15,INDIRECT(Equipo!$H$4&amp;"!"&amp;ADDRESS(10,COLUMN(K$9)+13)&amp;":"&amp;ADDRESS(1000,COLUMN(K$9)+13)))
))</f>
        <v>0.83333333333333326</v>
      </c>
      <c r="L15" s="2">
        <f ca="1">IF(ISBLANK(Tareas!$B11),"-",
SUM(
    SUMIF(INDIRECT(Equipo!$C$4&amp;"!B10:B1000"),$B15,INDIRECT(Equipo!$C$4&amp;"!"&amp;ADDRESS(10,COLUMN(L$9)+13)&amp;":"&amp;ADDRESS(1000,COLUMN(L$9)+13))),
    SUMIF(INDIRECT(Equipo!$D$4&amp;"!B10:B1000"),$B15,INDIRECT(Equipo!$D$4&amp;"!"&amp;ADDRESS(10,COLUMN(L$9)+13)&amp;":"&amp;ADDRESS(1000,COLUMN(L$9)+13))),
    SUMIF(INDIRECT(Equipo!$E$4&amp;"!B10:B1000"),$B15,INDIRECT(Equipo!$E$4&amp;"!"&amp;ADDRESS(10,COLUMN(L$9)+13)&amp;":"&amp;ADDRESS(1000,COLUMN(L$9)+13))),
    SUMIF(INDIRECT(Equipo!$F$4&amp;"!B10:B1000"),$B15,INDIRECT(Equipo!$F$4&amp;"!"&amp;ADDRESS(10,COLUMN(L$9)+13)&amp;":"&amp;ADDRESS(1000,COLUMN(L$9)+13))),
    SUMIF(INDIRECT(Equipo!$G$4&amp;"!B10:B1000"),$B15,INDIRECT(Equipo!$G$4&amp;"!"&amp;ADDRESS(10,COLUMN(L$9)+13)&amp;":"&amp;ADDRESS(1000,COLUMN(L$9)+13))),
    SUMIF(INDIRECT(Equipo!$H$4&amp;"!B10:B1000"),$B15,INDIRECT(Equipo!$H$4&amp;"!"&amp;ADDRESS(10,COLUMN(L$9)+13)&amp;":"&amp;ADDRESS(1000,COLUMN(L$9)+13)))
))</f>
        <v>0.83333333333333326</v>
      </c>
      <c r="M15" s="2">
        <f ca="1">IF(ISBLANK(Tareas!$B11),"-",
SUM(
    SUMIF(INDIRECT(Equipo!$C$4&amp;"!B10:B1000"),$B15,INDIRECT(Equipo!$C$4&amp;"!"&amp;ADDRESS(10,COLUMN(M$9)+13)&amp;":"&amp;ADDRESS(1000,COLUMN(M$9)+13))),
    SUMIF(INDIRECT(Equipo!$D$4&amp;"!B10:B1000"),$B15,INDIRECT(Equipo!$D$4&amp;"!"&amp;ADDRESS(10,COLUMN(M$9)+13)&amp;":"&amp;ADDRESS(1000,COLUMN(M$9)+13))),
    SUMIF(INDIRECT(Equipo!$E$4&amp;"!B10:B1000"),$B15,INDIRECT(Equipo!$E$4&amp;"!"&amp;ADDRESS(10,COLUMN(M$9)+13)&amp;":"&amp;ADDRESS(1000,COLUMN(M$9)+13))),
    SUMIF(INDIRECT(Equipo!$F$4&amp;"!B10:B1000"),$B15,INDIRECT(Equipo!$F$4&amp;"!"&amp;ADDRESS(10,COLUMN(M$9)+13)&amp;":"&amp;ADDRESS(1000,COLUMN(M$9)+13))),
    SUMIF(INDIRECT(Equipo!$G$4&amp;"!B10:B1000"),$B15,INDIRECT(Equipo!$G$4&amp;"!"&amp;ADDRESS(10,COLUMN(M$9)+13)&amp;":"&amp;ADDRESS(1000,COLUMN(M$9)+13))),
    SUMIF(INDIRECT(Equipo!$H$4&amp;"!B10:B1000"),$B15,INDIRECT(Equipo!$H$4&amp;"!"&amp;ADDRESS(10,COLUMN(M$9)+13)&amp;":"&amp;ADDRESS(1000,COLUMN(M$9)+13)))
))</f>
        <v>0.83333333333333326</v>
      </c>
      <c r="N15" s="2">
        <f ca="1">IF(ISBLANK(Tareas!$B11),"-",
SUM(
    SUMIF(INDIRECT(Equipo!$C$4&amp;"!B10:B1000"),$B15,INDIRECT(Equipo!$C$4&amp;"!"&amp;ADDRESS(10,COLUMN(N$9)+13)&amp;":"&amp;ADDRESS(1000,COLUMN(N$9)+13))),
    SUMIF(INDIRECT(Equipo!$D$4&amp;"!B10:B1000"),$B15,INDIRECT(Equipo!$D$4&amp;"!"&amp;ADDRESS(10,COLUMN(N$9)+13)&amp;":"&amp;ADDRESS(1000,COLUMN(N$9)+13))),
    SUMIF(INDIRECT(Equipo!$E$4&amp;"!B10:B1000"),$B15,INDIRECT(Equipo!$E$4&amp;"!"&amp;ADDRESS(10,COLUMN(N$9)+13)&amp;":"&amp;ADDRESS(1000,COLUMN(N$9)+13))),
    SUMIF(INDIRECT(Equipo!$F$4&amp;"!B10:B1000"),$B15,INDIRECT(Equipo!$F$4&amp;"!"&amp;ADDRESS(10,COLUMN(N$9)+13)&amp;":"&amp;ADDRESS(1000,COLUMN(N$9)+13))),
    SUMIF(INDIRECT(Equipo!$G$4&amp;"!B10:B1000"),$B15,INDIRECT(Equipo!$G$4&amp;"!"&amp;ADDRESS(10,COLUMN(N$9)+13)&amp;":"&amp;ADDRESS(1000,COLUMN(N$9)+13))),
    SUMIF(INDIRECT(Equipo!$H$4&amp;"!B10:B1000"),$B15,INDIRECT(Equipo!$H$4&amp;"!"&amp;ADDRESS(10,COLUMN(N$9)+13)&amp;":"&amp;ADDRESS(1000,COLUMN(N$9)+13)))
))</f>
        <v>0</v>
      </c>
    </row>
    <row r="16" spans="1:14">
      <c r="B16" t="str">
        <f>IF(ISBLANK(Tareas!B12)," - ",Tareas!B12)</f>
        <v>Establecimiento de fechas limite de realización de tareas</v>
      </c>
      <c r="C16" s="2">
        <f ca="1">IF(ISBLANK(Tareas!$B12),"-",SUM(D16:N16))</f>
        <v>3.3333333333333326</v>
      </c>
      <c r="D16" s="2">
        <f ca="1">IF(ISBLANK(Tareas!$B12),"-",
SUM(
    SUMIF(INDIRECT(Equipo!$C$4&amp;"!B10:B1000"),$B16,INDIRECT(Equipo!$C$4&amp;"!"&amp;ADDRESS(10,COLUMN(D$9)+13)&amp;":"&amp;ADDRESS(1000,COLUMN(D$9)+13))),
    SUMIF(INDIRECT(Equipo!$D$4&amp;"!B10:B1000"),$B16,INDIRECT(Equipo!$D$4&amp;"!"&amp;ADDRESS(10,COLUMN(D$9)+13)&amp;":"&amp;ADDRESS(1000,COLUMN(D$9)+13))),
    SUMIF(INDIRECT(Equipo!$E$4&amp;"!B10:B1000"),$B16,INDIRECT(Equipo!$E$4&amp;"!"&amp;ADDRESS(10,COLUMN(D$9)+13)&amp;":"&amp;ADDRESS(1000,COLUMN(D$9)+13))),
    SUMIF(INDIRECT(Equipo!$F$4&amp;"!B10:B1000"),$B16,INDIRECT(Equipo!$F$4&amp;"!"&amp;ADDRESS(10,COLUMN(D$9)+13)&amp;":"&amp;ADDRESS(1000,COLUMN(D$9)+13))),
    SUMIF(INDIRECT(Equipo!$G$4&amp;"!B10:B1000"),$B16,INDIRECT(Equipo!$G$4&amp;"!"&amp;ADDRESS(10,COLUMN(D$9)+13)&amp;":"&amp;ADDRESS(1000,COLUMN(D$9)+13))),
    SUMIF(INDIRECT(Equipo!$H$4&amp;"!B10:B1000"),$B16,INDIRECT(Equipo!$H$4&amp;"!"&amp;ADDRESS(10,COLUMN(D$9)+13)&amp;":"&amp;ADDRESS(1000,COLUMN(D$9)+13)))
))</f>
        <v>0</v>
      </c>
      <c r="E16" s="2">
        <f ca="1">IF(ISBLANK(Tareas!$B12),"-",
SUM(
    SUMIF(INDIRECT(Equipo!$C$4&amp;"!B10:B1000"),$B16,INDIRECT(Equipo!$C$4&amp;"!"&amp;ADDRESS(10,COLUMN(E$9)+13)&amp;":"&amp;ADDRESS(1000,COLUMN(E$9)+13))),
    SUMIF(INDIRECT(Equipo!$D$4&amp;"!B10:B1000"),$B16,INDIRECT(Equipo!$D$4&amp;"!"&amp;ADDRESS(10,COLUMN(E$9)+13)&amp;":"&amp;ADDRESS(1000,COLUMN(E$9)+13))),
    SUMIF(INDIRECT(Equipo!$E$4&amp;"!B10:B1000"),$B16,INDIRECT(Equipo!$E$4&amp;"!"&amp;ADDRESS(10,COLUMN(E$9)+13)&amp;":"&amp;ADDRESS(1000,COLUMN(E$9)+13))),
    SUMIF(INDIRECT(Equipo!$F$4&amp;"!B10:B1000"),$B16,INDIRECT(Equipo!$F$4&amp;"!"&amp;ADDRESS(10,COLUMN(E$9)+13)&amp;":"&amp;ADDRESS(1000,COLUMN(E$9)+13))),
    SUMIF(INDIRECT(Equipo!$G$4&amp;"!B10:B1000"),$B16,INDIRECT(Equipo!$G$4&amp;"!"&amp;ADDRESS(10,COLUMN(E$9)+13)&amp;":"&amp;ADDRESS(1000,COLUMN(E$9)+13))),
    SUMIF(INDIRECT(Equipo!$H$4&amp;"!B10:B1000"),$B16,INDIRECT(Equipo!$H$4&amp;"!"&amp;ADDRESS(10,COLUMN(E$9)+13)&amp;":"&amp;ADDRESS(1000,COLUMN(E$9)+13)))
))</f>
        <v>0</v>
      </c>
      <c r="F16" s="2">
        <f ca="1">IF(ISBLANK(Tareas!$B12),"-",
SUM(
    SUMIF(INDIRECT(Equipo!$C$4&amp;"!B10:B1000"),$B16,INDIRECT(Equipo!$C$4&amp;"!"&amp;ADDRESS(10,COLUMN(F$9)+13)&amp;":"&amp;ADDRESS(1000,COLUMN(F$9)+13))),
    SUMIF(INDIRECT(Equipo!$D$4&amp;"!B10:B1000"),$B16,INDIRECT(Equipo!$D$4&amp;"!"&amp;ADDRESS(10,COLUMN(F$9)+13)&amp;":"&amp;ADDRESS(1000,COLUMN(F$9)+13))),
    SUMIF(INDIRECT(Equipo!$E$4&amp;"!B10:B1000"),$B16,INDIRECT(Equipo!$E$4&amp;"!"&amp;ADDRESS(10,COLUMN(F$9)+13)&amp;":"&amp;ADDRESS(1000,COLUMN(F$9)+13))),
    SUMIF(INDIRECT(Equipo!$F$4&amp;"!B10:B1000"),$B16,INDIRECT(Equipo!$F$4&amp;"!"&amp;ADDRESS(10,COLUMN(F$9)+13)&amp;":"&amp;ADDRESS(1000,COLUMN(F$9)+13))),
    SUMIF(INDIRECT(Equipo!$G$4&amp;"!B10:B1000"),$B16,INDIRECT(Equipo!$G$4&amp;"!"&amp;ADDRESS(10,COLUMN(F$9)+13)&amp;":"&amp;ADDRESS(1000,COLUMN(F$9)+13))),
    SUMIF(INDIRECT(Equipo!$H$4&amp;"!B10:B1000"),$B16,INDIRECT(Equipo!$H$4&amp;"!"&amp;ADDRESS(10,COLUMN(F$9)+13)&amp;":"&amp;ADDRESS(1000,COLUMN(F$9)+13)))
))</f>
        <v>0.41666666666666663</v>
      </c>
      <c r="G16" s="2">
        <f ca="1">IF(ISBLANK(Tareas!$B12),"-",
SUM(
    SUMIF(INDIRECT(Equipo!$C$4&amp;"!B10:B1000"),$B16,INDIRECT(Equipo!$C$4&amp;"!"&amp;ADDRESS(10,COLUMN(G$9)+13)&amp;":"&amp;ADDRESS(1000,COLUMN(G$9)+13))),
    SUMIF(INDIRECT(Equipo!$D$4&amp;"!B10:B1000"),$B16,INDIRECT(Equipo!$D$4&amp;"!"&amp;ADDRESS(10,COLUMN(G$9)+13)&amp;":"&amp;ADDRESS(1000,COLUMN(G$9)+13))),
    SUMIF(INDIRECT(Equipo!$E$4&amp;"!B10:B1000"),$B16,INDIRECT(Equipo!$E$4&amp;"!"&amp;ADDRESS(10,COLUMN(G$9)+13)&amp;":"&amp;ADDRESS(1000,COLUMN(G$9)+13))),
    SUMIF(INDIRECT(Equipo!$F$4&amp;"!B10:B1000"),$B16,INDIRECT(Equipo!$F$4&amp;"!"&amp;ADDRESS(10,COLUMN(G$9)+13)&amp;":"&amp;ADDRESS(1000,COLUMN(G$9)+13))),
    SUMIF(INDIRECT(Equipo!$G$4&amp;"!B10:B1000"),$B16,INDIRECT(Equipo!$G$4&amp;"!"&amp;ADDRESS(10,COLUMN(G$9)+13)&amp;":"&amp;ADDRESS(1000,COLUMN(G$9)+13))),
    SUMIF(INDIRECT(Equipo!$H$4&amp;"!B10:B1000"),$B16,INDIRECT(Equipo!$H$4&amp;"!"&amp;ADDRESS(10,COLUMN(G$9)+13)&amp;":"&amp;ADDRESS(1000,COLUMN(G$9)+13)))
))</f>
        <v>0.41666666666666663</v>
      </c>
      <c r="H16" s="2">
        <f ca="1">IF(ISBLANK(Tareas!$B12),"-",
SUM(
    SUMIF(INDIRECT(Equipo!$C$4&amp;"!B10:B1000"),$B16,INDIRECT(Equipo!$C$4&amp;"!"&amp;ADDRESS(10,COLUMN(H$9)+13)&amp;":"&amp;ADDRESS(1000,COLUMN(H$9)+13))),
    SUMIF(INDIRECT(Equipo!$D$4&amp;"!B10:B1000"),$B16,INDIRECT(Equipo!$D$4&amp;"!"&amp;ADDRESS(10,COLUMN(H$9)+13)&amp;":"&amp;ADDRESS(1000,COLUMN(H$9)+13))),
    SUMIF(INDIRECT(Equipo!$E$4&amp;"!B10:B1000"),$B16,INDIRECT(Equipo!$E$4&amp;"!"&amp;ADDRESS(10,COLUMN(H$9)+13)&amp;":"&amp;ADDRESS(1000,COLUMN(H$9)+13))),
    SUMIF(INDIRECT(Equipo!$F$4&amp;"!B10:B1000"),$B16,INDIRECT(Equipo!$F$4&amp;"!"&amp;ADDRESS(10,COLUMN(H$9)+13)&amp;":"&amp;ADDRESS(1000,COLUMN(H$9)+13))),
    SUMIF(INDIRECT(Equipo!$G$4&amp;"!B10:B1000"),$B16,INDIRECT(Equipo!$G$4&amp;"!"&amp;ADDRESS(10,COLUMN(H$9)+13)&amp;":"&amp;ADDRESS(1000,COLUMN(H$9)+13))),
    SUMIF(INDIRECT(Equipo!$H$4&amp;"!B10:B1000"),$B16,INDIRECT(Equipo!$H$4&amp;"!"&amp;ADDRESS(10,COLUMN(H$9)+13)&amp;":"&amp;ADDRESS(1000,COLUMN(H$9)+13)))
))</f>
        <v>0.41666666666666663</v>
      </c>
      <c r="I16" s="2">
        <f ca="1">IF(ISBLANK(Tareas!$B12),"-",
SUM(
    SUMIF(INDIRECT(Equipo!$C$4&amp;"!B10:B1000"),$B16,INDIRECT(Equipo!$C$4&amp;"!"&amp;ADDRESS(10,COLUMN(I$9)+13)&amp;":"&amp;ADDRESS(1000,COLUMN(I$9)+13))),
    SUMIF(INDIRECT(Equipo!$D$4&amp;"!B10:B1000"),$B16,INDIRECT(Equipo!$D$4&amp;"!"&amp;ADDRESS(10,COLUMN(I$9)+13)&amp;":"&amp;ADDRESS(1000,COLUMN(I$9)+13))),
    SUMIF(INDIRECT(Equipo!$E$4&amp;"!B10:B1000"),$B16,INDIRECT(Equipo!$E$4&amp;"!"&amp;ADDRESS(10,COLUMN(I$9)+13)&amp;":"&amp;ADDRESS(1000,COLUMN(I$9)+13))),
    SUMIF(INDIRECT(Equipo!$F$4&amp;"!B10:B1000"),$B16,INDIRECT(Equipo!$F$4&amp;"!"&amp;ADDRESS(10,COLUMN(I$9)+13)&amp;":"&amp;ADDRESS(1000,COLUMN(I$9)+13))),
    SUMIF(INDIRECT(Equipo!$G$4&amp;"!B10:B1000"),$B16,INDIRECT(Equipo!$G$4&amp;"!"&amp;ADDRESS(10,COLUMN(I$9)+13)&amp;":"&amp;ADDRESS(1000,COLUMN(I$9)+13))),
    SUMIF(INDIRECT(Equipo!$H$4&amp;"!B10:B1000"),$B16,INDIRECT(Equipo!$H$4&amp;"!"&amp;ADDRESS(10,COLUMN(I$9)+13)&amp;":"&amp;ADDRESS(1000,COLUMN(I$9)+13)))
))</f>
        <v>0.41666666666666663</v>
      </c>
      <c r="J16" s="2">
        <f ca="1">IF(ISBLANK(Tareas!$B12),"-",
SUM(
    SUMIF(INDIRECT(Equipo!$C$4&amp;"!B10:B1000"),$B16,INDIRECT(Equipo!$C$4&amp;"!"&amp;ADDRESS(10,COLUMN(J$9)+13)&amp;":"&amp;ADDRESS(1000,COLUMN(J$9)+13))),
    SUMIF(INDIRECT(Equipo!$D$4&amp;"!B10:B1000"),$B16,INDIRECT(Equipo!$D$4&amp;"!"&amp;ADDRESS(10,COLUMN(J$9)+13)&amp;":"&amp;ADDRESS(1000,COLUMN(J$9)+13))),
    SUMIF(INDIRECT(Equipo!$E$4&amp;"!B10:B1000"),$B16,INDIRECT(Equipo!$E$4&amp;"!"&amp;ADDRESS(10,COLUMN(J$9)+13)&amp;":"&amp;ADDRESS(1000,COLUMN(J$9)+13))),
    SUMIF(INDIRECT(Equipo!$F$4&amp;"!B10:B1000"),$B16,INDIRECT(Equipo!$F$4&amp;"!"&amp;ADDRESS(10,COLUMN(J$9)+13)&amp;":"&amp;ADDRESS(1000,COLUMN(J$9)+13))),
    SUMIF(INDIRECT(Equipo!$G$4&amp;"!B10:B1000"),$B16,INDIRECT(Equipo!$G$4&amp;"!"&amp;ADDRESS(10,COLUMN(J$9)+13)&amp;":"&amp;ADDRESS(1000,COLUMN(J$9)+13))),
    SUMIF(INDIRECT(Equipo!$H$4&amp;"!B10:B1000"),$B16,INDIRECT(Equipo!$H$4&amp;"!"&amp;ADDRESS(10,COLUMN(J$9)+13)&amp;":"&amp;ADDRESS(1000,COLUMN(J$9)+13)))
))</f>
        <v>0.41666666666666663</v>
      </c>
      <c r="K16" s="2">
        <f ca="1">IF(ISBLANK(Tareas!$B12),"-",
SUM(
    SUMIF(INDIRECT(Equipo!$C$4&amp;"!B10:B1000"),$B16,INDIRECT(Equipo!$C$4&amp;"!"&amp;ADDRESS(10,COLUMN(K$9)+13)&amp;":"&amp;ADDRESS(1000,COLUMN(K$9)+13))),
    SUMIF(INDIRECT(Equipo!$D$4&amp;"!B10:B1000"),$B16,INDIRECT(Equipo!$D$4&amp;"!"&amp;ADDRESS(10,COLUMN(K$9)+13)&amp;":"&amp;ADDRESS(1000,COLUMN(K$9)+13))),
    SUMIF(INDIRECT(Equipo!$E$4&amp;"!B10:B1000"),$B16,INDIRECT(Equipo!$E$4&amp;"!"&amp;ADDRESS(10,COLUMN(K$9)+13)&amp;":"&amp;ADDRESS(1000,COLUMN(K$9)+13))),
    SUMIF(INDIRECT(Equipo!$F$4&amp;"!B10:B1000"),$B16,INDIRECT(Equipo!$F$4&amp;"!"&amp;ADDRESS(10,COLUMN(K$9)+13)&amp;":"&amp;ADDRESS(1000,COLUMN(K$9)+13))),
    SUMIF(INDIRECT(Equipo!$G$4&amp;"!B10:B1000"),$B16,INDIRECT(Equipo!$G$4&amp;"!"&amp;ADDRESS(10,COLUMN(K$9)+13)&amp;":"&amp;ADDRESS(1000,COLUMN(K$9)+13))),
    SUMIF(INDIRECT(Equipo!$H$4&amp;"!B10:B1000"),$B16,INDIRECT(Equipo!$H$4&amp;"!"&amp;ADDRESS(10,COLUMN(K$9)+13)&amp;":"&amp;ADDRESS(1000,COLUMN(K$9)+13)))
))</f>
        <v>0.41666666666666663</v>
      </c>
      <c r="L16" s="2">
        <f ca="1">IF(ISBLANK(Tareas!$B12),"-",
SUM(
    SUMIF(INDIRECT(Equipo!$C$4&amp;"!B10:B1000"),$B16,INDIRECT(Equipo!$C$4&amp;"!"&amp;ADDRESS(10,COLUMN(L$9)+13)&amp;":"&amp;ADDRESS(1000,COLUMN(L$9)+13))),
    SUMIF(INDIRECT(Equipo!$D$4&amp;"!B10:B1000"),$B16,INDIRECT(Equipo!$D$4&amp;"!"&amp;ADDRESS(10,COLUMN(L$9)+13)&amp;":"&amp;ADDRESS(1000,COLUMN(L$9)+13))),
    SUMIF(INDIRECT(Equipo!$E$4&amp;"!B10:B1000"),$B16,INDIRECT(Equipo!$E$4&amp;"!"&amp;ADDRESS(10,COLUMN(L$9)+13)&amp;":"&amp;ADDRESS(1000,COLUMN(L$9)+13))),
    SUMIF(INDIRECT(Equipo!$F$4&amp;"!B10:B1000"),$B16,INDIRECT(Equipo!$F$4&amp;"!"&amp;ADDRESS(10,COLUMN(L$9)+13)&amp;":"&amp;ADDRESS(1000,COLUMN(L$9)+13))),
    SUMIF(INDIRECT(Equipo!$G$4&amp;"!B10:B1000"),$B16,INDIRECT(Equipo!$G$4&amp;"!"&amp;ADDRESS(10,COLUMN(L$9)+13)&amp;":"&amp;ADDRESS(1000,COLUMN(L$9)+13))),
    SUMIF(INDIRECT(Equipo!$H$4&amp;"!B10:B1000"),$B16,INDIRECT(Equipo!$H$4&amp;"!"&amp;ADDRESS(10,COLUMN(L$9)+13)&amp;":"&amp;ADDRESS(1000,COLUMN(L$9)+13)))
))</f>
        <v>0.41666666666666663</v>
      </c>
      <c r="M16" s="2">
        <f ca="1">IF(ISBLANK(Tareas!$B12),"-",
SUM(
    SUMIF(INDIRECT(Equipo!$C$4&amp;"!B10:B1000"),$B16,INDIRECT(Equipo!$C$4&amp;"!"&amp;ADDRESS(10,COLUMN(M$9)+13)&amp;":"&amp;ADDRESS(1000,COLUMN(M$9)+13))),
    SUMIF(INDIRECT(Equipo!$D$4&amp;"!B10:B1000"),$B16,INDIRECT(Equipo!$D$4&amp;"!"&amp;ADDRESS(10,COLUMN(M$9)+13)&amp;":"&amp;ADDRESS(1000,COLUMN(M$9)+13))),
    SUMIF(INDIRECT(Equipo!$E$4&amp;"!B10:B1000"),$B16,INDIRECT(Equipo!$E$4&amp;"!"&amp;ADDRESS(10,COLUMN(M$9)+13)&amp;":"&amp;ADDRESS(1000,COLUMN(M$9)+13))),
    SUMIF(INDIRECT(Equipo!$F$4&amp;"!B10:B1000"),$B16,INDIRECT(Equipo!$F$4&amp;"!"&amp;ADDRESS(10,COLUMN(M$9)+13)&amp;":"&amp;ADDRESS(1000,COLUMN(M$9)+13))),
    SUMIF(INDIRECT(Equipo!$G$4&amp;"!B10:B1000"),$B16,INDIRECT(Equipo!$G$4&amp;"!"&amp;ADDRESS(10,COLUMN(M$9)+13)&amp;":"&amp;ADDRESS(1000,COLUMN(M$9)+13))),
    SUMIF(INDIRECT(Equipo!$H$4&amp;"!B10:B1000"),$B16,INDIRECT(Equipo!$H$4&amp;"!"&amp;ADDRESS(10,COLUMN(M$9)+13)&amp;":"&amp;ADDRESS(1000,COLUMN(M$9)+13)))
))</f>
        <v>0.41666666666666663</v>
      </c>
      <c r="N16" s="2">
        <f ca="1">IF(ISBLANK(Tareas!$B12),"-",
SUM(
    SUMIF(INDIRECT(Equipo!$C$4&amp;"!B10:B1000"),$B16,INDIRECT(Equipo!$C$4&amp;"!"&amp;ADDRESS(10,COLUMN(N$9)+13)&amp;":"&amp;ADDRESS(1000,COLUMN(N$9)+13))),
    SUMIF(INDIRECT(Equipo!$D$4&amp;"!B10:B1000"),$B16,INDIRECT(Equipo!$D$4&amp;"!"&amp;ADDRESS(10,COLUMN(N$9)+13)&amp;":"&amp;ADDRESS(1000,COLUMN(N$9)+13))),
    SUMIF(INDIRECT(Equipo!$E$4&amp;"!B10:B1000"),$B16,INDIRECT(Equipo!$E$4&amp;"!"&amp;ADDRESS(10,COLUMN(N$9)+13)&amp;":"&amp;ADDRESS(1000,COLUMN(N$9)+13))),
    SUMIF(INDIRECT(Equipo!$F$4&amp;"!B10:B1000"),$B16,INDIRECT(Equipo!$F$4&amp;"!"&amp;ADDRESS(10,COLUMN(N$9)+13)&amp;":"&amp;ADDRESS(1000,COLUMN(N$9)+13))),
    SUMIF(INDIRECT(Equipo!$G$4&amp;"!B10:B1000"),$B16,INDIRECT(Equipo!$G$4&amp;"!"&amp;ADDRESS(10,COLUMN(N$9)+13)&amp;":"&amp;ADDRESS(1000,COLUMN(N$9)+13))),
    SUMIF(INDIRECT(Equipo!$H$4&amp;"!B10:B1000"),$B16,INDIRECT(Equipo!$H$4&amp;"!"&amp;ADDRESS(10,COLUMN(N$9)+13)&amp;":"&amp;ADDRESS(1000,COLUMN(N$9)+13)))
))</f>
        <v>0</v>
      </c>
    </row>
    <row r="17" spans="2:14">
      <c r="B17" t="str">
        <f>IF(ISBLANK(Tareas!B13)," - ",Tareas!B13)</f>
        <v>Reparto de tareas</v>
      </c>
      <c r="C17" s="2">
        <f ca="1">IF(ISBLANK(Tareas!$B13),"-",SUM(D17:N17))</f>
        <v>3.333333333333333</v>
      </c>
      <c r="D17" s="2">
        <f ca="1">IF(ISBLANK(Tareas!$B13),"-",
SUM(
    SUMIF(INDIRECT(Equipo!$C$4&amp;"!B10:B1000"),$B17,INDIRECT(Equipo!$C$4&amp;"!"&amp;ADDRESS(10,COLUMN(D$9)+13)&amp;":"&amp;ADDRESS(1000,COLUMN(D$9)+13))),
    SUMIF(INDIRECT(Equipo!$D$4&amp;"!B10:B1000"),$B17,INDIRECT(Equipo!$D$4&amp;"!"&amp;ADDRESS(10,COLUMN(D$9)+13)&amp;":"&amp;ADDRESS(1000,COLUMN(D$9)+13))),
    SUMIF(INDIRECT(Equipo!$E$4&amp;"!B10:B1000"),$B17,INDIRECT(Equipo!$E$4&amp;"!"&amp;ADDRESS(10,COLUMN(D$9)+13)&amp;":"&amp;ADDRESS(1000,COLUMN(D$9)+13))),
    SUMIF(INDIRECT(Equipo!$F$4&amp;"!B10:B1000"),$B17,INDIRECT(Equipo!$F$4&amp;"!"&amp;ADDRESS(10,COLUMN(D$9)+13)&amp;":"&amp;ADDRESS(1000,COLUMN(D$9)+13))),
    SUMIF(INDIRECT(Equipo!$G$4&amp;"!B10:B1000"),$B17,INDIRECT(Equipo!$G$4&amp;"!"&amp;ADDRESS(10,COLUMN(D$9)+13)&amp;":"&amp;ADDRESS(1000,COLUMN(D$9)+13))),
    SUMIF(INDIRECT(Equipo!$H$4&amp;"!B10:B1000"),$B17,INDIRECT(Equipo!$H$4&amp;"!"&amp;ADDRESS(10,COLUMN(D$9)+13)&amp;":"&amp;ADDRESS(1000,COLUMN(D$9)+13)))
))</f>
        <v>0</v>
      </c>
      <c r="E17" s="2">
        <f ca="1">IF(ISBLANK(Tareas!$B13),"-",
SUM(
    SUMIF(INDIRECT(Equipo!$C$4&amp;"!B10:B1000"),$B17,INDIRECT(Equipo!$C$4&amp;"!"&amp;ADDRESS(10,COLUMN(E$9)+13)&amp;":"&amp;ADDRESS(1000,COLUMN(E$9)+13))),
    SUMIF(INDIRECT(Equipo!$D$4&amp;"!B10:B1000"),$B17,INDIRECT(Equipo!$D$4&amp;"!"&amp;ADDRESS(10,COLUMN(E$9)+13)&amp;":"&amp;ADDRESS(1000,COLUMN(E$9)+13))),
    SUMIF(INDIRECT(Equipo!$E$4&amp;"!B10:B1000"),$B17,INDIRECT(Equipo!$E$4&amp;"!"&amp;ADDRESS(10,COLUMN(E$9)+13)&amp;":"&amp;ADDRESS(1000,COLUMN(E$9)+13))),
    SUMIF(INDIRECT(Equipo!$F$4&amp;"!B10:B1000"),$B17,INDIRECT(Equipo!$F$4&amp;"!"&amp;ADDRESS(10,COLUMN(E$9)+13)&amp;":"&amp;ADDRESS(1000,COLUMN(E$9)+13))),
    SUMIF(INDIRECT(Equipo!$G$4&amp;"!B10:B1000"),$B17,INDIRECT(Equipo!$G$4&amp;"!"&amp;ADDRESS(10,COLUMN(E$9)+13)&amp;":"&amp;ADDRESS(1000,COLUMN(E$9)+13))),
    SUMIF(INDIRECT(Equipo!$H$4&amp;"!B10:B1000"),$B17,INDIRECT(Equipo!$H$4&amp;"!"&amp;ADDRESS(10,COLUMN(E$9)+13)&amp;":"&amp;ADDRESS(1000,COLUMN(E$9)+13)))
))</f>
        <v>0</v>
      </c>
      <c r="F17" s="2">
        <f ca="1">IF(ISBLANK(Tareas!$B13),"-",
SUM(
    SUMIF(INDIRECT(Equipo!$C$4&amp;"!B10:B1000"),$B17,INDIRECT(Equipo!$C$4&amp;"!"&amp;ADDRESS(10,COLUMN(F$9)+13)&amp;":"&amp;ADDRESS(1000,COLUMN(F$9)+13))),
    SUMIF(INDIRECT(Equipo!$D$4&amp;"!B10:B1000"),$B17,INDIRECT(Equipo!$D$4&amp;"!"&amp;ADDRESS(10,COLUMN(F$9)+13)&amp;":"&amp;ADDRESS(1000,COLUMN(F$9)+13))),
    SUMIF(INDIRECT(Equipo!$E$4&amp;"!B10:B1000"),$B17,INDIRECT(Equipo!$E$4&amp;"!"&amp;ADDRESS(10,COLUMN(F$9)+13)&amp;":"&amp;ADDRESS(1000,COLUMN(F$9)+13))),
    SUMIF(INDIRECT(Equipo!$F$4&amp;"!B10:B1000"),$B17,INDIRECT(Equipo!$F$4&amp;"!"&amp;ADDRESS(10,COLUMN(F$9)+13)&amp;":"&amp;ADDRESS(1000,COLUMN(F$9)+13))),
    SUMIF(INDIRECT(Equipo!$G$4&amp;"!B10:B1000"),$B17,INDIRECT(Equipo!$G$4&amp;"!"&amp;ADDRESS(10,COLUMN(F$9)+13)&amp;":"&amp;ADDRESS(1000,COLUMN(F$9)+13))),
    SUMIF(INDIRECT(Equipo!$H$4&amp;"!B10:B1000"),$B17,INDIRECT(Equipo!$H$4&amp;"!"&amp;ADDRESS(10,COLUMN(F$9)+13)&amp;":"&amp;ADDRESS(1000,COLUMN(F$9)+13)))
))</f>
        <v>2.5</v>
      </c>
      <c r="G17" s="2">
        <f ca="1">IF(ISBLANK(Tareas!$B13),"-",
SUM(
    SUMIF(INDIRECT(Equipo!$C$4&amp;"!B10:B1000"),$B17,INDIRECT(Equipo!$C$4&amp;"!"&amp;ADDRESS(10,COLUMN(G$9)+13)&amp;":"&amp;ADDRESS(1000,COLUMN(G$9)+13))),
    SUMIF(INDIRECT(Equipo!$D$4&amp;"!B10:B1000"),$B17,INDIRECT(Equipo!$D$4&amp;"!"&amp;ADDRESS(10,COLUMN(G$9)+13)&amp;":"&amp;ADDRESS(1000,COLUMN(G$9)+13))),
    SUMIF(INDIRECT(Equipo!$E$4&amp;"!B10:B1000"),$B17,INDIRECT(Equipo!$E$4&amp;"!"&amp;ADDRESS(10,COLUMN(G$9)+13)&amp;":"&amp;ADDRESS(1000,COLUMN(G$9)+13))),
    SUMIF(INDIRECT(Equipo!$F$4&amp;"!B10:B1000"),$B17,INDIRECT(Equipo!$F$4&amp;"!"&amp;ADDRESS(10,COLUMN(G$9)+13)&amp;":"&amp;ADDRESS(1000,COLUMN(G$9)+13))),
    SUMIF(INDIRECT(Equipo!$G$4&amp;"!B10:B1000"),$B17,INDIRECT(Equipo!$G$4&amp;"!"&amp;ADDRESS(10,COLUMN(G$9)+13)&amp;":"&amp;ADDRESS(1000,COLUMN(G$9)+13))),
    SUMIF(INDIRECT(Equipo!$H$4&amp;"!B10:B1000"),$B17,INDIRECT(Equipo!$H$4&amp;"!"&amp;ADDRESS(10,COLUMN(G$9)+13)&amp;":"&amp;ADDRESS(1000,COLUMN(G$9)+13)))
))</f>
        <v>0</v>
      </c>
      <c r="H17" s="2">
        <f ca="1">IF(ISBLANK(Tareas!$B13),"-",
SUM(
    SUMIF(INDIRECT(Equipo!$C$4&amp;"!B10:B1000"),$B17,INDIRECT(Equipo!$C$4&amp;"!"&amp;ADDRESS(10,COLUMN(H$9)+13)&amp;":"&amp;ADDRESS(1000,COLUMN(H$9)+13))),
    SUMIF(INDIRECT(Equipo!$D$4&amp;"!B10:B1000"),$B17,INDIRECT(Equipo!$D$4&amp;"!"&amp;ADDRESS(10,COLUMN(H$9)+13)&amp;":"&amp;ADDRESS(1000,COLUMN(H$9)+13))),
    SUMIF(INDIRECT(Equipo!$E$4&amp;"!B10:B1000"),$B17,INDIRECT(Equipo!$E$4&amp;"!"&amp;ADDRESS(10,COLUMN(H$9)+13)&amp;":"&amp;ADDRESS(1000,COLUMN(H$9)+13))),
    SUMIF(INDIRECT(Equipo!$F$4&amp;"!B10:B1000"),$B17,INDIRECT(Equipo!$F$4&amp;"!"&amp;ADDRESS(10,COLUMN(H$9)+13)&amp;":"&amp;ADDRESS(1000,COLUMN(H$9)+13))),
    SUMIF(INDIRECT(Equipo!$G$4&amp;"!B10:B1000"),$B17,INDIRECT(Equipo!$G$4&amp;"!"&amp;ADDRESS(10,COLUMN(H$9)+13)&amp;":"&amp;ADDRESS(1000,COLUMN(H$9)+13))),
    SUMIF(INDIRECT(Equipo!$H$4&amp;"!B10:B1000"),$B17,INDIRECT(Equipo!$H$4&amp;"!"&amp;ADDRESS(10,COLUMN(H$9)+13)&amp;":"&amp;ADDRESS(1000,COLUMN(H$9)+13)))
))</f>
        <v>0</v>
      </c>
      <c r="I17" s="2">
        <f ca="1">IF(ISBLANK(Tareas!$B13),"-",
SUM(
    SUMIF(INDIRECT(Equipo!$C$4&amp;"!B10:B1000"),$B17,INDIRECT(Equipo!$C$4&amp;"!"&amp;ADDRESS(10,COLUMN(I$9)+13)&amp;":"&amp;ADDRESS(1000,COLUMN(I$9)+13))),
    SUMIF(INDIRECT(Equipo!$D$4&amp;"!B10:B1000"),$B17,INDIRECT(Equipo!$D$4&amp;"!"&amp;ADDRESS(10,COLUMN(I$9)+13)&amp;":"&amp;ADDRESS(1000,COLUMN(I$9)+13))),
    SUMIF(INDIRECT(Equipo!$E$4&amp;"!B10:B1000"),$B17,INDIRECT(Equipo!$E$4&amp;"!"&amp;ADDRESS(10,COLUMN(I$9)+13)&amp;":"&amp;ADDRESS(1000,COLUMN(I$9)+13))),
    SUMIF(INDIRECT(Equipo!$F$4&amp;"!B10:B1000"),$B17,INDIRECT(Equipo!$F$4&amp;"!"&amp;ADDRESS(10,COLUMN(I$9)+13)&amp;":"&amp;ADDRESS(1000,COLUMN(I$9)+13))),
    SUMIF(INDIRECT(Equipo!$G$4&amp;"!B10:B1000"),$B17,INDIRECT(Equipo!$G$4&amp;"!"&amp;ADDRESS(10,COLUMN(I$9)+13)&amp;":"&amp;ADDRESS(1000,COLUMN(I$9)+13))),
    SUMIF(INDIRECT(Equipo!$H$4&amp;"!B10:B1000"),$B17,INDIRECT(Equipo!$H$4&amp;"!"&amp;ADDRESS(10,COLUMN(I$9)+13)&amp;":"&amp;ADDRESS(1000,COLUMN(I$9)+13)))
))</f>
        <v>0</v>
      </c>
      <c r="J17" s="2">
        <f ca="1">IF(ISBLANK(Tareas!$B13),"-",
SUM(
    SUMIF(INDIRECT(Equipo!$C$4&amp;"!B10:B1000"),$B17,INDIRECT(Equipo!$C$4&amp;"!"&amp;ADDRESS(10,COLUMN(J$9)+13)&amp;":"&amp;ADDRESS(1000,COLUMN(J$9)+13))),
    SUMIF(INDIRECT(Equipo!$D$4&amp;"!B10:B1000"),$B17,INDIRECT(Equipo!$D$4&amp;"!"&amp;ADDRESS(10,COLUMN(J$9)+13)&amp;":"&amp;ADDRESS(1000,COLUMN(J$9)+13))),
    SUMIF(INDIRECT(Equipo!$E$4&amp;"!B10:B1000"),$B17,INDIRECT(Equipo!$E$4&amp;"!"&amp;ADDRESS(10,COLUMN(J$9)+13)&amp;":"&amp;ADDRESS(1000,COLUMN(J$9)+13))),
    SUMIF(INDIRECT(Equipo!$F$4&amp;"!B10:B1000"),$B17,INDIRECT(Equipo!$F$4&amp;"!"&amp;ADDRESS(10,COLUMN(J$9)+13)&amp;":"&amp;ADDRESS(1000,COLUMN(J$9)+13))),
    SUMIF(INDIRECT(Equipo!$G$4&amp;"!B10:B1000"),$B17,INDIRECT(Equipo!$G$4&amp;"!"&amp;ADDRESS(10,COLUMN(J$9)+13)&amp;":"&amp;ADDRESS(1000,COLUMN(J$9)+13))),
    SUMIF(INDIRECT(Equipo!$H$4&amp;"!B10:B1000"),$B17,INDIRECT(Equipo!$H$4&amp;"!"&amp;ADDRESS(10,COLUMN(J$9)+13)&amp;":"&amp;ADDRESS(1000,COLUMN(J$9)+13)))
))</f>
        <v>0.83333333333333326</v>
      </c>
      <c r="K17" s="2">
        <f ca="1">IF(ISBLANK(Tareas!$B13),"-",
SUM(
    SUMIF(INDIRECT(Equipo!$C$4&amp;"!B10:B1000"),$B17,INDIRECT(Equipo!$C$4&amp;"!"&amp;ADDRESS(10,COLUMN(K$9)+13)&amp;":"&amp;ADDRESS(1000,COLUMN(K$9)+13))),
    SUMIF(INDIRECT(Equipo!$D$4&amp;"!B10:B1000"),$B17,INDIRECT(Equipo!$D$4&amp;"!"&amp;ADDRESS(10,COLUMN(K$9)+13)&amp;":"&amp;ADDRESS(1000,COLUMN(K$9)+13))),
    SUMIF(INDIRECT(Equipo!$E$4&amp;"!B10:B1000"),$B17,INDIRECT(Equipo!$E$4&amp;"!"&amp;ADDRESS(10,COLUMN(K$9)+13)&amp;":"&amp;ADDRESS(1000,COLUMN(K$9)+13))),
    SUMIF(INDIRECT(Equipo!$F$4&amp;"!B10:B1000"),$B17,INDIRECT(Equipo!$F$4&amp;"!"&amp;ADDRESS(10,COLUMN(K$9)+13)&amp;":"&amp;ADDRESS(1000,COLUMN(K$9)+13))),
    SUMIF(INDIRECT(Equipo!$G$4&amp;"!B10:B1000"),$B17,INDIRECT(Equipo!$G$4&amp;"!"&amp;ADDRESS(10,COLUMN(K$9)+13)&amp;":"&amp;ADDRESS(1000,COLUMN(K$9)+13))),
    SUMIF(INDIRECT(Equipo!$H$4&amp;"!B10:B1000"),$B17,INDIRECT(Equipo!$H$4&amp;"!"&amp;ADDRESS(10,COLUMN(K$9)+13)&amp;":"&amp;ADDRESS(1000,COLUMN(K$9)+13)))
))</f>
        <v>0</v>
      </c>
      <c r="L17" s="2">
        <f ca="1">IF(ISBLANK(Tareas!$B13),"-",
SUM(
    SUMIF(INDIRECT(Equipo!$C$4&amp;"!B10:B1000"),$B17,INDIRECT(Equipo!$C$4&amp;"!"&amp;ADDRESS(10,COLUMN(L$9)+13)&amp;":"&amp;ADDRESS(1000,COLUMN(L$9)+13))),
    SUMIF(INDIRECT(Equipo!$D$4&amp;"!B10:B1000"),$B17,INDIRECT(Equipo!$D$4&amp;"!"&amp;ADDRESS(10,COLUMN(L$9)+13)&amp;":"&amp;ADDRESS(1000,COLUMN(L$9)+13))),
    SUMIF(INDIRECT(Equipo!$E$4&amp;"!B10:B1000"),$B17,INDIRECT(Equipo!$E$4&amp;"!"&amp;ADDRESS(10,COLUMN(L$9)+13)&amp;":"&amp;ADDRESS(1000,COLUMN(L$9)+13))),
    SUMIF(INDIRECT(Equipo!$F$4&amp;"!B10:B1000"),$B17,INDIRECT(Equipo!$F$4&amp;"!"&amp;ADDRESS(10,COLUMN(L$9)+13)&amp;":"&amp;ADDRESS(1000,COLUMN(L$9)+13))),
    SUMIF(INDIRECT(Equipo!$G$4&amp;"!B10:B1000"),$B17,INDIRECT(Equipo!$G$4&amp;"!"&amp;ADDRESS(10,COLUMN(L$9)+13)&amp;":"&amp;ADDRESS(1000,COLUMN(L$9)+13))),
    SUMIF(INDIRECT(Equipo!$H$4&amp;"!B10:B1000"),$B17,INDIRECT(Equipo!$H$4&amp;"!"&amp;ADDRESS(10,COLUMN(L$9)+13)&amp;":"&amp;ADDRESS(1000,COLUMN(L$9)+13)))
))</f>
        <v>0</v>
      </c>
      <c r="M17" s="2">
        <f ca="1">IF(ISBLANK(Tareas!$B13),"-",
SUM(
    SUMIF(INDIRECT(Equipo!$C$4&amp;"!B10:B1000"),$B17,INDIRECT(Equipo!$C$4&amp;"!"&amp;ADDRESS(10,COLUMN(M$9)+13)&amp;":"&amp;ADDRESS(1000,COLUMN(M$9)+13))),
    SUMIF(INDIRECT(Equipo!$D$4&amp;"!B10:B1000"),$B17,INDIRECT(Equipo!$D$4&amp;"!"&amp;ADDRESS(10,COLUMN(M$9)+13)&amp;":"&amp;ADDRESS(1000,COLUMN(M$9)+13))),
    SUMIF(INDIRECT(Equipo!$E$4&amp;"!B10:B1000"),$B17,INDIRECT(Equipo!$E$4&amp;"!"&amp;ADDRESS(10,COLUMN(M$9)+13)&amp;":"&amp;ADDRESS(1000,COLUMN(M$9)+13))),
    SUMIF(INDIRECT(Equipo!$F$4&amp;"!B10:B1000"),$B17,INDIRECT(Equipo!$F$4&amp;"!"&amp;ADDRESS(10,COLUMN(M$9)+13)&amp;":"&amp;ADDRESS(1000,COLUMN(M$9)+13))),
    SUMIF(INDIRECT(Equipo!$G$4&amp;"!B10:B1000"),$B17,INDIRECT(Equipo!$G$4&amp;"!"&amp;ADDRESS(10,COLUMN(M$9)+13)&amp;":"&amp;ADDRESS(1000,COLUMN(M$9)+13))),
    SUMIF(INDIRECT(Equipo!$H$4&amp;"!B10:B1000"),$B17,INDIRECT(Equipo!$H$4&amp;"!"&amp;ADDRESS(10,COLUMN(M$9)+13)&amp;":"&amp;ADDRESS(1000,COLUMN(M$9)+13)))
))</f>
        <v>0</v>
      </c>
      <c r="N17" s="2">
        <f ca="1">IF(ISBLANK(Tareas!$B13),"-",
SUM(
    SUMIF(INDIRECT(Equipo!$C$4&amp;"!B10:B1000"),$B17,INDIRECT(Equipo!$C$4&amp;"!"&amp;ADDRESS(10,COLUMN(N$9)+13)&amp;":"&amp;ADDRESS(1000,COLUMN(N$9)+13))),
    SUMIF(INDIRECT(Equipo!$D$4&amp;"!B10:B1000"),$B17,INDIRECT(Equipo!$D$4&amp;"!"&amp;ADDRESS(10,COLUMN(N$9)+13)&amp;":"&amp;ADDRESS(1000,COLUMN(N$9)+13))),
    SUMIF(INDIRECT(Equipo!$E$4&amp;"!B10:B1000"),$B17,INDIRECT(Equipo!$E$4&amp;"!"&amp;ADDRESS(10,COLUMN(N$9)+13)&amp;":"&amp;ADDRESS(1000,COLUMN(N$9)+13))),
    SUMIF(INDIRECT(Equipo!$F$4&amp;"!B10:B1000"),$B17,INDIRECT(Equipo!$F$4&amp;"!"&amp;ADDRESS(10,COLUMN(N$9)+13)&amp;":"&amp;ADDRESS(1000,COLUMN(N$9)+13))),
    SUMIF(INDIRECT(Equipo!$G$4&amp;"!B10:B1000"),$B17,INDIRECT(Equipo!$G$4&amp;"!"&amp;ADDRESS(10,COLUMN(N$9)+13)&amp;":"&amp;ADDRESS(1000,COLUMN(N$9)+13))),
    SUMIF(INDIRECT(Equipo!$H$4&amp;"!B10:B1000"),$B17,INDIRECT(Equipo!$H$4&amp;"!"&amp;ADDRESS(10,COLUMN(N$9)+13)&amp;":"&amp;ADDRESS(1000,COLUMN(N$9)+13)))
))</f>
        <v>0</v>
      </c>
    </row>
    <row r="18" spans="2:14">
      <c r="B18" t="str">
        <f>IF(ISBLANK(Tareas!B14)," - ",Tareas!B14)</f>
        <v>Establecimiento de tareas ciclo 1</v>
      </c>
      <c r="C18" s="2">
        <f ca="1">IF(ISBLANK(Tareas!$B14),"-",SUM(D18:N18))</f>
        <v>5</v>
      </c>
      <c r="D18" s="2">
        <f ca="1">IF(ISBLANK(Tareas!$B14),"-",
SUM(
    SUMIF(INDIRECT(Equipo!$C$4&amp;"!B10:B1000"),$B18,INDIRECT(Equipo!$C$4&amp;"!"&amp;ADDRESS(10,COLUMN(D$9)+13)&amp;":"&amp;ADDRESS(1000,COLUMN(D$9)+13))),
    SUMIF(INDIRECT(Equipo!$D$4&amp;"!B10:B1000"),$B18,INDIRECT(Equipo!$D$4&amp;"!"&amp;ADDRESS(10,COLUMN(D$9)+13)&amp;":"&amp;ADDRESS(1000,COLUMN(D$9)+13))),
    SUMIF(INDIRECT(Equipo!$E$4&amp;"!B10:B1000"),$B18,INDIRECT(Equipo!$E$4&amp;"!"&amp;ADDRESS(10,COLUMN(D$9)+13)&amp;":"&amp;ADDRESS(1000,COLUMN(D$9)+13))),
    SUMIF(INDIRECT(Equipo!$F$4&amp;"!B10:B1000"),$B18,INDIRECT(Equipo!$F$4&amp;"!"&amp;ADDRESS(10,COLUMN(D$9)+13)&amp;":"&amp;ADDRESS(1000,COLUMN(D$9)+13))),
    SUMIF(INDIRECT(Equipo!$G$4&amp;"!B10:B1000"),$B18,INDIRECT(Equipo!$G$4&amp;"!"&amp;ADDRESS(10,COLUMN(D$9)+13)&amp;":"&amp;ADDRESS(1000,COLUMN(D$9)+13))),
    SUMIF(INDIRECT(Equipo!$H$4&amp;"!B10:B1000"),$B18,INDIRECT(Equipo!$H$4&amp;"!"&amp;ADDRESS(10,COLUMN(D$9)+13)&amp;":"&amp;ADDRESS(1000,COLUMN(D$9)+13)))
))</f>
        <v>0</v>
      </c>
      <c r="E18" s="2">
        <f ca="1">IF(ISBLANK(Tareas!$B14),"-",
SUM(
    SUMIF(INDIRECT(Equipo!$C$4&amp;"!B10:B1000"),$B18,INDIRECT(Equipo!$C$4&amp;"!"&amp;ADDRESS(10,COLUMN(E$9)+13)&amp;":"&amp;ADDRESS(1000,COLUMN(E$9)+13))),
    SUMIF(INDIRECT(Equipo!$D$4&amp;"!B10:B1000"),$B18,INDIRECT(Equipo!$D$4&amp;"!"&amp;ADDRESS(10,COLUMN(E$9)+13)&amp;":"&amp;ADDRESS(1000,COLUMN(E$9)+13))),
    SUMIF(INDIRECT(Equipo!$E$4&amp;"!B10:B1000"),$B18,INDIRECT(Equipo!$E$4&amp;"!"&amp;ADDRESS(10,COLUMN(E$9)+13)&amp;":"&amp;ADDRESS(1000,COLUMN(E$9)+13))),
    SUMIF(INDIRECT(Equipo!$F$4&amp;"!B10:B1000"),$B18,INDIRECT(Equipo!$F$4&amp;"!"&amp;ADDRESS(10,COLUMN(E$9)+13)&amp;":"&amp;ADDRESS(1000,COLUMN(E$9)+13))),
    SUMIF(INDIRECT(Equipo!$G$4&amp;"!B10:B1000"),$B18,INDIRECT(Equipo!$G$4&amp;"!"&amp;ADDRESS(10,COLUMN(E$9)+13)&amp;":"&amp;ADDRESS(1000,COLUMN(E$9)+13))),
    SUMIF(INDIRECT(Equipo!$H$4&amp;"!B10:B1000"),$B18,INDIRECT(Equipo!$H$4&amp;"!"&amp;ADDRESS(10,COLUMN(E$9)+13)&amp;":"&amp;ADDRESS(1000,COLUMN(E$9)+13)))
))</f>
        <v>0</v>
      </c>
      <c r="F18" s="2">
        <f ca="1">IF(ISBLANK(Tareas!$B14),"-",
SUM(
    SUMIF(INDIRECT(Equipo!$C$4&amp;"!B10:B1000"),$B18,INDIRECT(Equipo!$C$4&amp;"!"&amp;ADDRESS(10,COLUMN(F$9)+13)&amp;":"&amp;ADDRESS(1000,COLUMN(F$9)+13))),
    SUMIF(INDIRECT(Equipo!$D$4&amp;"!B10:B1000"),$B18,INDIRECT(Equipo!$D$4&amp;"!"&amp;ADDRESS(10,COLUMN(F$9)+13)&amp;":"&amp;ADDRESS(1000,COLUMN(F$9)+13))),
    SUMIF(INDIRECT(Equipo!$E$4&amp;"!B10:B1000"),$B18,INDIRECT(Equipo!$E$4&amp;"!"&amp;ADDRESS(10,COLUMN(F$9)+13)&amp;":"&amp;ADDRESS(1000,COLUMN(F$9)+13))),
    SUMIF(INDIRECT(Equipo!$F$4&amp;"!B10:B1000"),$B18,INDIRECT(Equipo!$F$4&amp;"!"&amp;ADDRESS(10,COLUMN(F$9)+13)&amp;":"&amp;ADDRESS(1000,COLUMN(F$9)+13))),
    SUMIF(INDIRECT(Equipo!$G$4&amp;"!B10:B1000"),$B18,INDIRECT(Equipo!$G$4&amp;"!"&amp;ADDRESS(10,COLUMN(F$9)+13)&amp;":"&amp;ADDRESS(1000,COLUMN(F$9)+13))),
    SUMIF(INDIRECT(Equipo!$H$4&amp;"!B10:B1000"),$B18,INDIRECT(Equipo!$H$4&amp;"!"&amp;ADDRESS(10,COLUMN(F$9)+13)&amp;":"&amp;ADDRESS(1000,COLUMN(F$9)+13)))
))</f>
        <v>0</v>
      </c>
      <c r="G18" s="2">
        <f ca="1">IF(ISBLANK(Tareas!$B14),"-",
SUM(
    SUMIF(INDIRECT(Equipo!$C$4&amp;"!B10:B1000"),$B18,INDIRECT(Equipo!$C$4&amp;"!"&amp;ADDRESS(10,COLUMN(G$9)+13)&amp;":"&amp;ADDRESS(1000,COLUMN(G$9)+13))),
    SUMIF(INDIRECT(Equipo!$D$4&amp;"!B10:B1000"),$B18,INDIRECT(Equipo!$D$4&amp;"!"&amp;ADDRESS(10,COLUMN(G$9)+13)&amp;":"&amp;ADDRESS(1000,COLUMN(G$9)+13))),
    SUMIF(INDIRECT(Equipo!$E$4&amp;"!B10:B1000"),$B18,INDIRECT(Equipo!$E$4&amp;"!"&amp;ADDRESS(10,COLUMN(G$9)+13)&amp;":"&amp;ADDRESS(1000,COLUMN(G$9)+13))),
    SUMIF(INDIRECT(Equipo!$F$4&amp;"!B10:B1000"),$B18,INDIRECT(Equipo!$F$4&amp;"!"&amp;ADDRESS(10,COLUMN(G$9)+13)&amp;":"&amp;ADDRESS(1000,COLUMN(G$9)+13))),
    SUMIF(INDIRECT(Equipo!$G$4&amp;"!B10:B1000"),$B18,INDIRECT(Equipo!$G$4&amp;"!"&amp;ADDRESS(10,COLUMN(G$9)+13)&amp;":"&amp;ADDRESS(1000,COLUMN(G$9)+13))),
    SUMIF(INDIRECT(Equipo!$H$4&amp;"!B10:B1000"),$B18,INDIRECT(Equipo!$H$4&amp;"!"&amp;ADDRESS(10,COLUMN(G$9)+13)&amp;":"&amp;ADDRESS(1000,COLUMN(G$9)+13)))
))</f>
        <v>0</v>
      </c>
      <c r="H18" s="2">
        <f ca="1">IF(ISBLANK(Tareas!$B14),"-",
SUM(
    SUMIF(INDIRECT(Equipo!$C$4&amp;"!B10:B1000"),$B18,INDIRECT(Equipo!$C$4&amp;"!"&amp;ADDRESS(10,COLUMN(H$9)+13)&amp;":"&amp;ADDRESS(1000,COLUMN(H$9)+13))),
    SUMIF(INDIRECT(Equipo!$D$4&amp;"!B10:B1000"),$B18,INDIRECT(Equipo!$D$4&amp;"!"&amp;ADDRESS(10,COLUMN(H$9)+13)&amp;":"&amp;ADDRESS(1000,COLUMN(H$9)+13))),
    SUMIF(INDIRECT(Equipo!$E$4&amp;"!B10:B1000"),$B18,INDIRECT(Equipo!$E$4&amp;"!"&amp;ADDRESS(10,COLUMN(H$9)+13)&amp;":"&amp;ADDRESS(1000,COLUMN(H$9)+13))),
    SUMIF(INDIRECT(Equipo!$F$4&amp;"!B10:B1000"),$B18,INDIRECT(Equipo!$F$4&amp;"!"&amp;ADDRESS(10,COLUMN(H$9)+13)&amp;":"&amp;ADDRESS(1000,COLUMN(H$9)+13))),
    SUMIF(INDIRECT(Equipo!$G$4&amp;"!B10:B1000"),$B18,INDIRECT(Equipo!$G$4&amp;"!"&amp;ADDRESS(10,COLUMN(H$9)+13)&amp;":"&amp;ADDRESS(1000,COLUMN(H$9)+13))),
    SUMIF(INDIRECT(Equipo!$H$4&amp;"!B10:B1000"),$B18,INDIRECT(Equipo!$H$4&amp;"!"&amp;ADDRESS(10,COLUMN(H$9)+13)&amp;":"&amp;ADDRESS(1000,COLUMN(H$9)+13)))
))</f>
        <v>0</v>
      </c>
      <c r="I18" s="2">
        <f ca="1">IF(ISBLANK(Tareas!$B14),"-",
SUM(
    SUMIF(INDIRECT(Equipo!$C$4&amp;"!B10:B1000"),$B18,INDIRECT(Equipo!$C$4&amp;"!"&amp;ADDRESS(10,COLUMN(I$9)+13)&amp;":"&amp;ADDRESS(1000,COLUMN(I$9)+13))),
    SUMIF(INDIRECT(Equipo!$D$4&amp;"!B10:B1000"),$B18,INDIRECT(Equipo!$D$4&amp;"!"&amp;ADDRESS(10,COLUMN(I$9)+13)&amp;":"&amp;ADDRESS(1000,COLUMN(I$9)+13))),
    SUMIF(INDIRECT(Equipo!$E$4&amp;"!B10:B1000"),$B18,INDIRECT(Equipo!$E$4&amp;"!"&amp;ADDRESS(10,COLUMN(I$9)+13)&amp;":"&amp;ADDRESS(1000,COLUMN(I$9)+13))),
    SUMIF(INDIRECT(Equipo!$F$4&amp;"!B10:B1000"),$B18,INDIRECT(Equipo!$F$4&amp;"!"&amp;ADDRESS(10,COLUMN(I$9)+13)&amp;":"&amp;ADDRESS(1000,COLUMN(I$9)+13))),
    SUMIF(INDIRECT(Equipo!$G$4&amp;"!B10:B1000"),$B18,INDIRECT(Equipo!$G$4&amp;"!"&amp;ADDRESS(10,COLUMN(I$9)+13)&amp;":"&amp;ADDRESS(1000,COLUMN(I$9)+13))),
    SUMIF(INDIRECT(Equipo!$H$4&amp;"!B10:B1000"),$B18,INDIRECT(Equipo!$H$4&amp;"!"&amp;ADDRESS(10,COLUMN(I$9)+13)&amp;":"&amp;ADDRESS(1000,COLUMN(I$9)+13)))
))</f>
        <v>0</v>
      </c>
      <c r="J18" s="2">
        <f ca="1">IF(ISBLANK(Tareas!$B14),"-",
SUM(
    SUMIF(INDIRECT(Equipo!$C$4&amp;"!B10:B1000"),$B18,INDIRECT(Equipo!$C$4&amp;"!"&amp;ADDRESS(10,COLUMN(J$9)+13)&amp;":"&amp;ADDRESS(1000,COLUMN(J$9)+13))),
    SUMIF(INDIRECT(Equipo!$D$4&amp;"!B10:B1000"),$B18,INDIRECT(Equipo!$D$4&amp;"!"&amp;ADDRESS(10,COLUMN(J$9)+13)&amp;":"&amp;ADDRESS(1000,COLUMN(J$9)+13))),
    SUMIF(INDIRECT(Equipo!$E$4&amp;"!B10:B1000"),$B18,INDIRECT(Equipo!$E$4&amp;"!"&amp;ADDRESS(10,COLUMN(J$9)+13)&amp;":"&amp;ADDRESS(1000,COLUMN(J$9)+13))),
    SUMIF(INDIRECT(Equipo!$F$4&amp;"!B10:B1000"),$B18,INDIRECT(Equipo!$F$4&amp;"!"&amp;ADDRESS(10,COLUMN(J$9)+13)&amp;":"&amp;ADDRESS(1000,COLUMN(J$9)+13))),
    SUMIF(INDIRECT(Equipo!$G$4&amp;"!B10:B1000"),$B18,INDIRECT(Equipo!$G$4&amp;"!"&amp;ADDRESS(10,COLUMN(J$9)+13)&amp;":"&amp;ADDRESS(1000,COLUMN(J$9)+13))),
    SUMIF(INDIRECT(Equipo!$H$4&amp;"!B10:B1000"),$B18,INDIRECT(Equipo!$H$4&amp;"!"&amp;ADDRESS(10,COLUMN(J$9)+13)&amp;":"&amp;ADDRESS(1000,COLUMN(J$9)+13)))
))</f>
        <v>0</v>
      </c>
      <c r="K18" s="2">
        <f ca="1">IF(ISBLANK(Tareas!$B14),"-",
SUM(
    SUMIF(INDIRECT(Equipo!$C$4&amp;"!B10:B1000"),$B18,INDIRECT(Equipo!$C$4&amp;"!"&amp;ADDRESS(10,COLUMN(K$9)+13)&amp;":"&amp;ADDRESS(1000,COLUMN(K$9)+13))),
    SUMIF(INDIRECT(Equipo!$D$4&amp;"!B10:B1000"),$B18,INDIRECT(Equipo!$D$4&amp;"!"&amp;ADDRESS(10,COLUMN(K$9)+13)&amp;":"&amp;ADDRESS(1000,COLUMN(K$9)+13))),
    SUMIF(INDIRECT(Equipo!$E$4&amp;"!B10:B1000"),$B18,INDIRECT(Equipo!$E$4&amp;"!"&amp;ADDRESS(10,COLUMN(K$9)+13)&amp;":"&amp;ADDRESS(1000,COLUMN(K$9)+13))),
    SUMIF(INDIRECT(Equipo!$F$4&amp;"!B10:B1000"),$B18,INDIRECT(Equipo!$F$4&amp;"!"&amp;ADDRESS(10,COLUMN(K$9)+13)&amp;":"&amp;ADDRESS(1000,COLUMN(K$9)+13))),
    SUMIF(INDIRECT(Equipo!$G$4&amp;"!B10:B1000"),$B18,INDIRECT(Equipo!$G$4&amp;"!"&amp;ADDRESS(10,COLUMN(K$9)+13)&amp;":"&amp;ADDRESS(1000,COLUMN(K$9)+13))),
    SUMIF(INDIRECT(Equipo!$H$4&amp;"!B10:B1000"),$B18,INDIRECT(Equipo!$H$4&amp;"!"&amp;ADDRESS(10,COLUMN(K$9)+13)&amp;":"&amp;ADDRESS(1000,COLUMN(K$9)+13)))
))</f>
        <v>0</v>
      </c>
      <c r="L18" s="2">
        <f ca="1">IF(ISBLANK(Tareas!$B14),"-",
SUM(
    SUMIF(INDIRECT(Equipo!$C$4&amp;"!B10:B1000"),$B18,INDIRECT(Equipo!$C$4&amp;"!"&amp;ADDRESS(10,COLUMN(L$9)+13)&amp;":"&amp;ADDRESS(1000,COLUMN(L$9)+13))),
    SUMIF(INDIRECT(Equipo!$D$4&amp;"!B10:B1000"),$B18,INDIRECT(Equipo!$D$4&amp;"!"&amp;ADDRESS(10,COLUMN(L$9)+13)&amp;":"&amp;ADDRESS(1000,COLUMN(L$9)+13))),
    SUMIF(INDIRECT(Equipo!$E$4&amp;"!B10:B1000"),$B18,INDIRECT(Equipo!$E$4&amp;"!"&amp;ADDRESS(10,COLUMN(L$9)+13)&amp;":"&amp;ADDRESS(1000,COLUMN(L$9)+13))),
    SUMIF(INDIRECT(Equipo!$F$4&amp;"!B10:B1000"),$B18,INDIRECT(Equipo!$F$4&amp;"!"&amp;ADDRESS(10,COLUMN(L$9)+13)&amp;":"&amp;ADDRESS(1000,COLUMN(L$9)+13))),
    SUMIF(INDIRECT(Equipo!$G$4&amp;"!B10:B1000"),$B18,INDIRECT(Equipo!$G$4&amp;"!"&amp;ADDRESS(10,COLUMN(L$9)+13)&amp;":"&amp;ADDRESS(1000,COLUMN(L$9)+13))),
    SUMIF(INDIRECT(Equipo!$H$4&amp;"!B10:B1000"),$B18,INDIRECT(Equipo!$H$4&amp;"!"&amp;ADDRESS(10,COLUMN(L$9)+13)&amp;":"&amp;ADDRESS(1000,COLUMN(L$9)+13)))
))</f>
        <v>5</v>
      </c>
      <c r="M18" s="2">
        <f ca="1">IF(ISBLANK(Tareas!$B14),"-",
SUM(
    SUMIF(INDIRECT(Equipo!$C$4&amp;"!B10:B1000"),$B18,INDIRECT(Equipo!$C$4&amp;"!"&amp;ADDRESS(10,COLUMN(M$9)+13)&amp;":"&amp;ADDRESS(1000,COLUMN(M$9)+13))),
    SUMIF(INDIRECT(Equipo!$D$4&amp;"!B10:B1000"),$B18,INDIRECT(Equipo!$D$4&amp;"!"&amp;ADDRESS(10,COLUMN(M$9)+13)&amp;":"&amp;ADDRESS(1000,COLUMN(M$9)+13))),
    SUMIF(INDIRECT(Equipo!$E$4&amp;"!B10:B1000"),$B18,INDIRECT(Equipo!$E$4&amp;"!"&amp;ADDRESS(10,COLUMN(M$9)+13)&amp;":"&amp;ADDRESS(1000,COLUMN(M$9)+13))),
    SUMIF(INDIRECT(Equipo!$F$4&amp;"!B10:B1000"),$B18,INDIRECT(Equipo!$F$4&amp;"!"&amp;ADDRESS(10,COLUMN(M$9)+13)&amp;":"&amp;ADDRESS(1000,COLUMN(M$9)+13))),
    SUMIF(INDIRECT(Equipo!$G$4&amp;"!B10:B1000"),$B18,INDIRECT(Equipo!$G$4&amp;"!"&amp;ADDRESS(10,COLUMN(M$9)+13)&amp;":"&amp;ADDRESS(1000,COLUMN(M$9)+13))),
    SUMIF(INDIRECT(Equipo!$H$4&amp;"!B10:B1000"),$B18,INDIRECT(Equipo!$H$4&amp;"!"&amp;ADDRESS(10,COLUMN(M$9)+13)&amp;":"&amp;ADDRESS(1000,COLUMN(M$9)+13)))
))</f>
        <v>0</v>
      </c>
      <c r="N18" s="2">
        <f ca="1">IF(ISBLANK(Tareas!$B14),"-",
SUM(
    SUMIF(INDIRECT(Equipo!$C$4&amp;"!B10:B1000"),$B18,INDIRECT(Equipo!$C$4&amp;"!"&amp;ADDRESS(10,COLUMN(N$9)+13)&amp;":"&amp;ADDRESS(1000,COLUMN(N$9)+13))),
    SUMIF(INDIRECT(Equipo!$D$4&amp;"!B10:B1000"),$B18,INDIRECT(Equipo!$D$4&amp;"!"&amp;ADDRESS(10,COLUMN(N$9)+13)&amp;":"&amp;ADDRESS(1000,COLUMN(N$9)+13))),
    SUMIF(INDIRECT(Equipo!$E$4&amp;"!B10:B1000"),$B18,INDIRECT(Equipo!$E$4&amp;"!"&amp;ADDRESS(10,COLUMN(N$9)+13)&amp;":"&amp;ADDRESS(1000,COLUMN(N$9)+13))),
    SUMIF(INDIRECT(Equipo!$F$4&amp;"!B10:B1000"),$B18,INDIRECT(Equipo!$F$4&amp;"!"&amp;ADDRESS(10,COLUMN(N$9)+13)&amp;":"&amp;ADDRESS(1000,COLUMN(N$9)+13))),
    SUMIF(INDIRECT(Equipo!$G$4&amp;"!B10:B1000"),$B18,INDIRECT(Equipo!$G$4&amp;"!"&amp;ADDRESS(10,COLUMN(N$9)+13)&amp;":"&amp;ADDRESS(1000,COLUMN(N$9)+13))),
    SUMIF(INDIRECT(Equipo!$H$4&amp;"!B10:B1000"),$B18,INDIRECT(Equipo!$H$4&amp;"!"&amp;ADDRESS(10,COLUMN(N$9)+13)&amp;":"&amp;ADDRESS(1000,COLUMN(N$9)+13)))
))</f>
        <v>0</v>
      </c>
    </row>
    <row r="19" spans="2:14">
      <c r="B19" t="str">
        <f>IF(ISBLANK(Tareas!B15)," - ",Tareas!B15)</f>
        <v>Realización de requisitos (ERS)</v>
      </c>
      <c r="C19" s="2">
        <f ca="1">IF(ISBLANK(Tareas!$B15),"-",SUM(D19:N19))</f>
        <v>15</v>
      </c>
      <c r="D19" s="2">
        <f ca="1">IF(ISBLANK(Tareas!$B15),"-",
SUM(
    SUMIF(INDIRECT(Equipo!$C$4&amp;"!B10:B1000"),$B19,INDIRECT(Equipo!$C$4&amp;"!"&amp;ADDRESS(10,COLUMN(D$9)+13)&amp;":"&amp;ADDRESS(1000,COLUMN(D$9)+13))),
    SUMIF(INDIRECT(Equipo!$D$4&amp;"!B10:B1000"),$B19,INDIRECT(Equipo!$D$4&amp;"!"&amp;ADDRESS(10,COLUMN(D$9)+13)&amp;":"&amp;ADDRESS(1000,COLUMN(D$9)+13))),
    SUMIF(INDIRECT(Equipo!$E$4&amp;"!B10:B1000"),$B19,INDIRECT(Equipo!$E$4&amp;"!"&amp;ADDRESS(10,COLUMN(D$9)+13)&amp;":"&amp;ADDRESS(1000,COLUMN(D$9)+13))),
    SUMIF(INDIRECT(Equipo!$F$4&amp;"!B10:B1000"),$B19,INDIRECT(Equipo!$F$4&amp;"!"&amp;ADDRESS(10,COLUMN(D$9)+13)&amp;":"&amp;ADDRESS(1000,COLUMN(D$9)+13))),
    SUMIF(INDIRECT(Equipo!$G$4&amp;"!B10:B1000"),$B19,INDIRECT(Equipo!$G$4&amp;"!"&amp;ADDRESS(10,COLUMN(D$9)+13)&amp;":"&amp;ADDRESS(1000,COLUMN(D$9)+13))),
    SUMIF(INDIRECT(Equipo!$H$4&amp;"!B10:B1000"),$B19,INDIRECT(Equipo!$H$4&amp;"!"&amp;ADDRESS(10,COLUMN(D$9)+13)&amp;":"&amp;ADDRESS(1000,COLUMN(D$9)+13)))
))</f>
        <v>0</v>
      </c>
      <c r="E19" s="2">
        <f ca="1">IF(ISBLANK(Tareas!$B15),"-",
SUM(
    SUMIF(INDIRECT(Equipo!$C$4&amp;"!B10:B1000"),$B19,INDIRECT(Equipo!$C$4&amp;"!"&amp;ADDRESS(10,COLUMN(E$9)+13)&amp;":"&amp;ADDRESS(1000,COLUMN(E$9)+13))),
    SUMIF(INDIRECT(Equipo!$D$4&amp;"!B10:B1000"),$B19,INDIRECT(Equipo!$D$4&amp;"!"&amp;ADDRESS(10,COLUMN(E$9)+13)&amp;":"&amp;ADDRESS(1000,COLUMN(E$9)+13))),
    SUMIF(INDIRECT(Equipo!$E$4&amp;"!B10:B1000"),$B19,INDIRECT(Equipo!$E$4&amp;"!"&amp;ADDRESS(10,COLUMN(E$9)+13)&amp;":"&amp;ADDRESS(1000,COLUMN(E$9)+13))),
    SUMIF(INDIRECT(Equipo!$F$4&amp;"!B10:B1000"),$B19,INDIRECT(Equipo!$F$4&amp;"!"&amp;ADDRESS(10,COLUMN(E$9)+13)&amp;":"&amp;ADDRESS(1000,COLUMN(E$9)+13))),
    SUMIF(INDIRECT(Equipo!$G$4&amp;"!B10:B1000"),$B19,INDIRECT(Equipo!$G$4&amp;"!"&amp;ADDRESS(10,COLUMN(E$9)+13)&amp;":"&amp;ADDRESS(1000,COLUMN(E$9)+13))),
    SUMIF(INDIRECT(Equipo!$H$4&amp;"!B10:B1000"),$B19,INDIRECT(Equipo!$H$4&amp;"!"&amp;ADDRESS(10,COLUMN(E$9)+13)&amp;":"&amp;ADDRESS(1000,COLUMN(E$9)+13)))
))</f>
        <v>0</v>
      </c>
      <c r="F19" s="2">
        <f ca="1">IF(ISBLANK(Tareas!$B15),"-",
SUM(
    SUMIF(INDIRECT(Equipo!$C$4&amp;"!B10:B1000"),$B19,INDIRECT(Equipo!$C$4&amp;"!"&amp;ADDRESS(10,COLUMN(F$9)+13)&amp;":"&amp;ADDRESS(1000,COLUMN(F$9)+13))),
    SUMIF(INDIRECT(Equipo!$D$4&amp;"!B10:B1000"),$B19,INDIRECT(Equipo!$D$4&amp;"!"&amp;ADDRESS(10,COLUMN(F$9)+13)&amp;":"&amp;ADDRESS(1000,COLUMN(F$9)+13))),
    SUMIF(INDIRECT(Equipo!$E$4&amp;"!B10:B1000"),$B19,INDIRECT(Equipo!$E$4&amp;"!"&amp;ADDRESS(10,COLUMN(F$9)+13)&amp;":"&amp;ADDRESS(1000,COLUMN(F$9)+13))),
    SUMIF(INDIRECT(Equipo!$F$4&amp;"!B10:B1000"),$B19,INDIRECT(Equipo!$F$4&amp;"!"&amp;ADDRESS(10,COLUMN(F$9)+13)&amp;":"&amp;ADDRESS(1000,COLUMN(F$9)+13))),
    SUMIF(INDIRECT(Equipo!$G$4&amp;"!B10:B1000"),$B19,INDIRECT(Equipo!$G$4&amp;"!"&amp;ADDRESS(10,COLUMN(F$9)+13)&amp;":"&amp;ADDRESS(1000,COLUMN(F$9)+13))),
    SUMIF(INDIRECT(Equipo!$H$4&amp;"!B10:B1000"),$B19,INDIRECT(Equipo!$H$4&amp;"!"&amp;ADDRESS(10,COLUMN(F$9)+13)&amp;":"&amp;ADDRESS(1000,COLUMN(F$9)+13)))
))</f>
        <v>0</v>
      </c>
      <c r="G19" s="2">
        <f ca="1">IF(ISBLANK(Tareas!$B15),"-",
SUM(
    SUMIF(INDIRECT(Equipo!$C$4&amp;"!B10:B1000"),$B19,INDIRECT(Equipo!$C$4&amp;"!"&amp;ADDRESS(10,COLUMN(G$9)+13)&amp;":"&amp;ADDRESS(1000,COLUMN(G$9)+13))),
    SUMIF(INDIRECT(Equipo!$D$4&amp;"!B10:B1000"),$B19,INDIRECT(Equipo!$D$4&amp;"!"&amp;ADDRESS(10,COLUMN(G$9)+13)&amp;":"&amp;ADDRESS(1000,COLUMN(G$9)+13))),
    SUMIF(INDIRECT(Equipo!$E$4&amp;"!B10:B1000"),$B19,INDIRECT(Equipo!$E$4&amp;"!"&amp;ADDRESS(10,COLUMN(G$9)+13)&amp;":"&amp;ADDRESS(1000,COLUMN(G$9)+13))),
    SUMIF(INDIRECT(Equipo!$F$4&amp;"!B10:B1000"),$B19,INDIRECT(Equipo!$F$4&amp;"!"&amp;ADDRESS(10,COLUMN(G$9)+13)&amp;":"&amp;ADDRESS(1000,COLUMN(G$9)+13))),
    SUMIF(INDIRECT(Equipo!$G$4&amp;"!B10:B1000"),$B19,INDIRECT(Equipo!$G$4&amp;"!"&amp;ADDRESS(10,COLUMN(G$9)+13)&amp;":"&amp;ADDRESS(1000,COLUMN(G$9)+13))),
    SUMIF(INDIRECT(Equipo!$H$4&amp;"!B10:B1000"),$B19,INDIRECT(Equipo!$H$4&amp;"!"&amp;ADDRESS(10,COLUMN(G$9)+13)&amp;":"&amp;ADDRESS(1000,COLUMN(G$9)+13)))
))</f>
        <v>0</v>
      </c>
      <c r="H19" s="2">
        <f ca="1">IF(ISBLANK(Tareas!$B15),"-",
SUM(
    SUMIF(INDIRECT(Equipo!$C$4&amp;"!B10:B1000"),$B19,INDIRECT(Equipo!$C$4&amp;"!"&amp;ADDRESS(10,COLUMN(H$9)+13)&amp;":"&amp;ADDRESS(1000,COLUMN(H$9)+13))),
    SUMIF(INDIRECT(Equipo!$D$4&amp;"!B10:B1000"),$B19,INDIRECT(Equipo!$D$4&amp;"!"&amp;ADDRESS(10,COLUMN(H$9)+13)&amp;":"&amp;ADDRESS(1000,COLUMN(H$9)+13))),
    SUMIF(INDIRECT(Equipo!$E$4&amp;"!B10:B1000"),$B19,INDIRECT(Equipo!$E$4&amp;"!"&amp;ADDRESS(10,COLUMN(H$9)+13)&amp;":"&amp;ADDRESS(1000,COLUMN(H$9)+13))),
    SUMIF(INDIRECT(Equipo!$F$4&amp;"!B10:B1000"),$B19,INDIRECT(Equipo!$F$4&amp;"!"&amp;ADDRESS(10,COLUMN(H$9)+13)&amp;":"&amp;ADDRESS(1000,COLUMN(H$9)+13))),
    SUMIF(INDIRECT(Equipo!$G$4&amp;"!B10:B1000"),$B19,INDIRECT(Equipo!$G$4&amp;"!"&amp;ADDRESS(10,COLUMN(H$9)+13)&amp;":"&amp;ADDRESS(1000,COLUMN(H$9)+13))),
    SUMIF(INDIRECT(Equipo!$H$4&amp;"!B10:B1000"),$B19,INDIRECT(Equipo!$H$4&amp;"!"&amp;ADDRESS(10,COLUMN(H$9)+13)&amp;":"&amp;ADDRESS(1000,COLUMN(H$9)+13)))
))</f>
        <v>6</v>
      </c>
      <c r="I19" s="2">
        <f ca="1">IF(ISBLANK(Tareas!$B15),"-",
SUM(
    SUMIF(INDIRECT(Equipo!$C$4&amp;"!B10:B1000"),$B19,INDIRECT(Equipo!$C$4&amp;"!"&amp;ADDRESS(10,COLUMN(I$9)+13)&amp;":"&amp;ADDRESS(1000,COLUMN(I$9)+13))),
    SUMIF(INDIRECT(Equipo!$D$4&amp;"!B10:B1000"),$B19,INDIRECT(Equipo!$D$4&amp;"!"&amp;ADDRESS(10,COLUMN(I$9)+13)&amp;":"&amp;ADDRESS(1000,COLUMN(I$9)+13))),
    SUMIF(INDIRECT(Equipo!$E$4&amp;"!B10:B1000"),$B19,INDIRECT(Equipo!$E$4&amp;"!"&amp;ADDRESS(10,COLUMN(I$9)+13)&amp;":"&amp;ADDRESS(1000,COLUMN(I$9)+13))),
    SUMIF(INDIRECT(Equipo!$F$4&amp;"!B10:B1000"),$B19,INDIRECT(Equipo!$F$4&amp;"!"&amp;ADDRESS(10,COLUMN(I$9)+13)&amp;":"&amp;ADDRESS(1000,COLUMN(I$9)+13))),
    SUMIF(INDIRECT(Equipo!$G$4&amp;"!B10:B1000"),$B19,INDIRECT(Equipo!$G$4&amp;"!"&amp;ADDRESS(10,COLUMN(I$9)+13)&amp;":"&amp;ADDRESS(1000,COLUMN(I$9)+13))),
    SUMIF(INDIRECT(Equipo!$H$4&amp;"!B10:B1000"),$B19,INDIRECT(Equipo!$H$4&amp;"!"&amp;ADDRESS(10,COLUMN(I$9)+13)&amp;":"&amp;ADDRESS(1000,COLUMN(I$9)+13)))
))</f>
        <v>6</v>
      </c>
      <c r="J19" s="2">
        <f ca="1">IF(ISBLANK(Tareas!$B15),"-",
SUM(
    SUMIF(INDIRECT(Equipo!$C$4&amp;"!B10:B1000"),$B19,INDIRECT(Equipo!$C$4&amp;"!"&amp;ADDRESS(10,COLUMN(J$9)+13)&amp;":"&amp;ADDRESS(1000,COLUMN(J$9)+13))),
    SUMIF(INDIRECT(Equipo!$D$4&amp;"!B10:B1000"),$B19,INDIRECT(Equipo!$D$4&amp;"!"&amp;ADDRESS(10,COLUMN(J$9)+13)&amp;":"&amp;ADDRESS(1000,COLUMN(J$9)+13))),
    SUMIF(INDIRECT(Equipo!$E$4&amp;"!B10:B1000"),$B19,INDIRECT(Equipo!$E$4&amp;"!"&amp;ADDRESS(10,COLUMN(J$9)+13)&amp;":"&amp;ADDRESS(1000,COLUMN(J$9)+13))),
    SUMIF(INDIRECT(Equipo!$F$4&amp;"!B10:B1000"),$B19,INDIRECT(Equipo!$F$4&amp;"!"&amp;ADDRESS(10,COLUMN(J$9)+13)&amp;":"&amp;ADDRESS(1000,COLUMN(J$9)+13))),
    SUMIF(INDIRECT(Equipo!$G$4&amp;"!B10:B1000"),$B19,INDIRECT(Equipo!$G$4&amp;"!"&amp;ADDRESS(10,COLUMN(J$9)+13)&amp;":"&amp;ADDRESS(1000,COLUMN(J$9)+13))),
    SUMIF(INDIRECT(Equipo!$H$4&amp;"!B10:B1000"),$B19,INDIRECT(Equipo!$H$4&amp;"!"&amp;ADDRESS(10,COLUMN(J$9)+13)&amp;":"&amp;ADDRESS(1000,COLUMN(J$9)+13)))
))</f>
        <v>3</v>
      </c>
      <c r="K19" s="2">
        <f ca="1">IF(ISBLANK(Tareas!$B15),"-",
SUM(
    SUMIF(INDIRECT(Equipo!$C$4&amp;"!B10:B1000"),$B19,INDIRECT(Equipo!$C$4&amp;"!"&amp;ADDRESS(10,COLUMN(K$9)+13)&amp;":"&amp;ADDRESS(1000,COLUMN(K$9)+13))),
    SUMIF(INDIRECT(Equipo!$D$4&amp;"!B10:B1000"),$B19,INDIRECT(Equipo!$D$4&amp;"!"&amp;ADDRESS(10,COLUMN(K$9)+13)&amp;":"&amp;ADDRESS(1000,COLUMN(K$9)+13))),
    SUMIF(INDIRECT(Equipo!$E$4&amp;"!B10:B1000"),$B19,INDIRECT(Equipo!$E$4&amp;"!"&amp;ADDRESS(10,COLUMN(K$9)+13)&amp;":"&amp;ADDRESS(1000,COLUMN(K$9)+13))),
    SUMIF(INDIRECT(Equipo!$F$4&amp;"!B10:B1000"),$B19,INDIRECT(Equipo!$F$4&amp;"!"&amp;ADDRESS(10,COLUMN(K$9)+13)&amp;":"&amp;ADDRESS(1000,COLUMN(K$9)+13))),
    SUMIF(INDIRECT(Equipo!$G$4&amp;"!B10:B1000"),$B19,INDIRECT(Equipo!$G$4&amp;"!"&amp;ADDRESS(10,COLUMN(K$9)+13)&amp;":"&amp;ADDRESS(1000,COLUMN(K$9)+13))),
    SUMIF(INDIRECT(Equipo!$H$4&amp;"!B10:B1000"),$B19,INDIRECT(Equipo!$H$4&amp;"!"&amp;ADDRESS(10,COLUMN(K$9)+13)&amp;":"&amp;ADDRESS(1000,COLUMN(K$9)+13)))
))</f>
        <v>0</v>
      </c>
      <c r="L19" s="2">
        <f ca="1">IF(ISBLANK(Tareas!$B15),"-",
SUM(
    SUMIF(INDIRECT(Equipo!$C$4&amp;"!B10:B1000"),$B19,INDIRECT(Equipo!$C$4&amp;"!"&amp;ADDRESS(10,COLUMN(L$9)+13)&amp;":"&amp;ADDRESS(1000,COLUMN(L$9)+13))),
    SUMIF(INDIRECT(Equipo!$D$4&amp;"!B10:B1000"),$B19,INDIRECT(Equipo!$D$4&amp;"!"&amp;ADDRESS(10,COLUMN(L$9)+13)&amp;":"&amp;ADDRESS(1000,COLUMN(L$9)+13))),
    SUMIF(INDIRECT(Equipo!$E$4&amp;"!B10:B1000"),$B19,INDIRECT(Equipo!$E$4&amp;"!"&amp;ADDRESS(10,COLUMN(L$9)+13)&amp;":"&amp;ADDRESS(1000,COLUMN(L$9)+13))),
    SUMIF(INDIRECT(Equipo!$F$4&amp;"!B10:B1000"),$B19,INDIRECT(Equipo!$F$4&amp;"!"&amp;ADDRESS(10,COLUMN(L$9)+13)&amp;":"&amp;ADDRESS(1000,COLUMN(L$9)+13))),
    SUMIF(INDIRECT(Equipo!$G$4&amp;"!B10:B1000"),$B19,INDIRECT(Equipo!$G$4&amp;"!"&amp;ADDRESS(10,COLUMN(L$9)+13)&amp;":"&amp;ADDRESS(1000,COLUMN(L$9)+13))),
    SUMIF(INDIRECT(Equipo!$H$4&amp;"!B10:B1000"),$B19,INDIRECT(Equipo!$H$4&amp;"!"&amp;ADDRESS(10,COLUMN(L$9)+13)&amp;":"&amp;ADDRESS(1000,COLUMN(L$9)+13)))
))</f>
        <v>0</v>
      </c>
      <c r="M19" s="2">
        <f ca="1">IF(ISBLANK(Tareas!$B15),"-",
SUM(
    SUMIF(INDIRECT(Equipo!$C$4&amp;"!B10:B1000"),$B19,INDIRECT(Equipo!$C$4&amp;"!"&amp;ADDRESS(10,COLUMN(M$9)+13)&amp;":"&amp;ADDRESS(1000,COLUMN(M$9)+13))),
    SUMIF(INDIRECT(Equipo!$D$4&amp;"!B10:B1000"),$B19,INDIRECT(Equipo!$D$4&amp;"!"&amp;ADDRESS(10,COLUMN(M$9)+13)&amp;":"&amp;ADDRESS(1000,COLUMN(M$9)+13))),
    SUMIF(INDIRECT(Equipo!$E$4&amp;"!B10:B1000"),$B19,INDIRECT(Equipo!$E$4&amp;"!"&amp;ADDRESS(10,COLUMN(M$9)+13)&amp;":"&amp;ADDRESS(1000,COLUMN(M$9)+13))),
    SUMIF(INDIRECT(Equipo!$F$4&amp;"!B10:B1000"),$B19,INDIRECT(Equipo!$F$4&amp;"!"&amp;ADDRESS(10,COLUMN(M$9)+13)&amp;":"&amp;ADDRESS(1000,COLUMN(M$9)+13))),
    SUMIF(INDIRECT(Equipo!$G$4&amp;"!B10:B1000"),$B19,INDIRECT(Equipo!$G$4&amp;"!"&amp;ADDRESS(10,COLUMN(M$9)+13)&amp;":"&amp;ADDRESS(1000,COLUMN(M$9)+13))),
    SUMIF(INDIRECT(Equipo!$H$4&amp;"!B10:B1000"),$B19,INDIRECT(Equipo!$H$4&amp;"!"&amp;ADDRESS(10,COLUMN(M$9)+13)&amp;":"&amp;ADDRESS(1000,COLUMN(M$9)+13)))
))</f>
        <v>0</v>
      </c>
      <c r="N19" s="2">
        <f ca="1">IF(ISBLANK(Tareas!$B15),"-",
SUM(
    SUMIF(INDIRECT(Equipo!$C$4&amp;"!B10:B1000"),$B19,INDIRECT(Equipo!$C$4&amp;"!"&amp;ADDRESS(10,COLUMN(N$9)+13)&amp;":"&amp;ADDRESS(1000,COLUMN(N$9)+13))),
    SUMIF(INDIRECT(Equipo!$D$4&amp;"!B10:B1000"),$B19,INDIRECT(Equipo!$D$4&amp;"!"&amp;ADDRESS(10,COLUMN(N$9)+13)&amp;":"&amp;ADDRESS(1000,COLUMN(N$9)+13))),
    SUMIF(INDIRECT(Equipo!$E$4&amp;"!B10:B1000"),$B19,INDIRECT(Equipo!$E$4&amp;"!"&amp;ADDRESS(10,COLUMN(N$9)+13)&amp;":"&amp;ADDRESS(1000,COLUMN(N$9)+13))),
    SUMIF(INDIRECT(Equipo!$F$4&amp;"!B10:B1000"),$B19,INDIRECT(Equipo!$F$4&amp;"!"&amp;ADDRESS(10,COLUMN(N$9)+13)&amp;":"&amp;ADDRESS(1000,COLUMN(N$9)+13))),
    SUMIF(INDIRECT(Equipo!$G$4&amp;"!B10:B1000"),$B19,INDIRECT(Equipo!$G$4&amp;"!"&amp;ADDRESS(10,COLUMN(N$9)+13)&amp;":"&amp;ADDRESS(1000,COLUMN(N$9)+13))),
    SUMIF(INDIRECT(Equipo!$H$4&amp;"!B10:B1000"),$B19,INDIRECT(Equipo!$H$4&amp;"!"&amp;ADDRESS(10,COLUMN(N$9)+13)&amp;":"&amp;ADDRESS(1000,COLUMN(N$9)+13)))
))</f>
        <v>0</v>
      </c>
    </row>
    <row r="20" spans="2:14">
      <c r="B20" t="str">
        <f>IF(ISBLANK(Tareas!B16)," - ",Tareas!B16)</f>
        <v>Realización de ficheros logicos internos (ILF)</v>
      </c>
      <c r="C20" s="2">
        <f ca="1">IF(ISBLANK(Tareas!$B16),"-",SUM(D20:N20))</f>
        <v>9</v>
      </c>
      <c r="D20" s="2">
        <f ca="1">IF(ISBLANK(Tareas!$B16),"-",
SUM(
    SUMIF(INDIRECT(Equipo!$C$4&amp;"!B10:B1000"),$B20,INDIRECT(Equipo!$C$4&amp;"!"&amp;ADDRESS(10,COLUMN(D$9)+13)&amp;":"&amp;ADDRESS(1000,COLUMN(D$9)+13))),
    SUMIF(INDIRECT(Equipo!$D$4&amp;"!B10:B1000"),$B20,INDIRECT(Equipo!$D$4&amp;"!"&amp;ADDRESS(10,COLUMN(D$9)+13)&amp;":"&amp;ADDRESS(1000,COLUMN(D$9)+13))),
    SUMIF(INDIRECT(Equipo!$E$4&amp;"!B10:B1000"),$B20,INDIRECT(Equipo!$E$4&amp;"!"&amp;ADDRESS(10,COLUMN(D$9)+13)&amp;":"&amp;ADDRESS(1000,COLUMN(D$9)+13))),
    SUMIF(INDIRECT(Equipo!$F$4&amp;"!B10:B1000"),$B20,INDIRECT(Equipo!$F$4&amp;"!"&amp;ADDRESS(10,COLUMN(D$9)+13)&amp;":"&amp;ADDRESS(1000,COLUMN(D$9)+13))),
    SUMIF(INDIRECT(Equipo!$G$4&amp;"!B10:B1000"),$B20,INDIRECT(Equipo!$G$4&amp;"!"&amp;ADDRESS(10,COLUMN(D$9)+13)&amp;":"&amp;ADDRESS(1000,COLUMN(D$9)+13))),
    SUMIF(INDIRECT(Equipo!$H$4&amp;"!B10:B1000"),$B20,INDIRECT(Equipo!$H$4&amp;"!"&amp;ADDRESS(10,COLUMN(D$9)+13)&amp;":"&amp;ADDRESS(1000,COLUMN(D$9)+13)))
))</f>
        <v>0</v>
      </c>
      <c r="E20" s="2">
        <f ca="1">IF(ISBLANK(Tareas!$B16),"-",
SUM(
    SUMIF(INDIRECT(Equipo!$C$4&amp;"!B10:B1000"),$B20,INDIRECT(Equipo!$C$4&amp;"!"&amp;ADDRESS(10,COLUMN(E$9)+13)&amp;":"&amp;ADDRESS(1000,COLUMN(E$9)+13))),
    SUMIF(INDIRECT(Equipo!$D$4&amp;"!B10:B1000"),$B20,INDIRECT(Equipo!$D$4&amp;"!"&amp;ADDRESS(10,COLUMN(E$9)+13)&amp;":"&amp;ADDRESS(1000,COLUMN(E$9)+13))),
    SUMIF(INDIRECT(Equipo!$E$4&amp;"!B10:B1000"),$B20,INDIRECT(Equipo!$E$4&amp;"!"&amp;ADDRESS(10,COLUMN(E$9)+13)&amp;":"&amp;ADDRESS(1000,COLUMN(E$9)+13))),
    SUMIF(INDIRECT(Equipo!$F$4&amp;"!B10:B1000"),$B20,INDIRECT(Equipo!$F$4&amp;"!"&amp;ADDRESS(10,COLUMN(E$9)+13)&amp;":"&amp;ADDRESS(1000,COLUMN(E$9)+13))),
    SUMIF(INDIRECT(Equipo!$G$4&amp;"!B10:B1000"),$B20,INDIRECT(Equipo!$G$4&amp;"!"&amp;ADDRESS(10,COLUMN(E$9)+13)&amp;":"&amp;ADDRESS(1000,COLUMN(E$9)+13))),
    SUMIF(INDIRECT(Equipo!$H$4&amp;"!B10:B1000"),$B20,INDIRECT(Equipo!$H$4&amp;"!"&amp;ADDRESS(10,COLUMN(E$9)+13)&amp;":"&amp;ADDRESS(1000,COLUMN(E$9)+13)))
))</f>
        <v>0</v>
      </c>
      <c r="F20" s="2">
        <f ca="1">IF(ISBLANK(Tareas!$B16),"-",
SUM(
    SUMIF(INDIRECT(Equipo!$C$4&amp;"!B10:B1000"),$B20,INDIRECT(Equipo!$C$4&amp;"!"&amp;ADDRESS(10,COLUMN(F$9)+13)&amp;":"&amp;ADDRESS(1000,COLUMN(F$9)+13))),
    SUMIF(INDIRECT(Equipo!$D$4&amp;"!B10:B1000"),$B20,INDIRECT(Equipo!$D$4&amp;"!"&amp;ADDRESS(10,COLUMN(F$9)+13)&amp;":"&amp;ADDRESS(1000,COLUMN(F$9)+13))),
    SUMIF(INDIRECT(Equipo!$E$4&amp;"!B10:B1000"),$B20,INDIRECT(Equipo!$E$4&amp;"!"&amp;ADDRESS(10,COLUMN(F$9)+13)&amp;":"&amp;ADDRESS(1000,COLUMN(F$9)+13))),
    SUMIF(INDIRECT(Equipo!$F$4&amp;"!B10:B1000"),$B20,INDIRECT(Equipo!$F$4&amp;"!"&amp;ADDRESS(10,COLUMN(F$9)+13)&amp;":"&amp;ADDRESS(1000,COLUMN(F$9)+13))),
    SUMIF(INDIRECT(Equipo!$G$4&amp;"!B10:B1000"),$B20,INDIRECT(Equipo!$G$4&amp;"!"&amp;ADDRESS(10,COLUMN(F$9)+13)&amp;":"&amp;ADDRESS(1000,COLUMN(F$9)+13))),
    SUMIF(INDIRECT(Equipo!$H$4&amp;"!B10:B1000"),$B20,INDIRECT(Equipo!$H$4&amp;"!"&amp;ADDRESS(10,COLUMN(F$9)+13)&amp;":"&amp;ADDRESS(1000,COLUMN(F$9)+13)))
))</f>
        <v>0</v>
      </c>
      <c r="G20" s="2">
        <f ca="1">IF(ISBLANK(Tareas!$B16),"-",
SUM(
    SUMIF(INDIRECT(Equipo!$C$4&amp;"!B10:B1000"),$B20,INDIRECT(Equipo!$C$4&amp;"!"&amp;ADDRESS(10,COLUMN(G$9)+13)&amp;":"&amp;ADDRESS(1000,COLUMN(G$9)+13))),
    SUMIF(INDIRECT(Equipo!$D$4&amp;"!B10:B1000"),$B20,INDIRECT(Equipo!$D$4&amp;"!"&amp;ADDRESS(10,COLUMN(G$9)+13)&amp;":"&amp;ADDRESS(1000,COLUMN(G$9)+13))),
    SUMIF(INDIRECT(Equipo!$E$4&amp;"!B10:B1000"),$B20,INDIRECT(Equipo!$E$4&amp;"!"&amp;ADDRESS(10,COLUMN(G$9)+13)&amp;":"&amp;ADDRESS(1000,COLUMN(G$9)+13))),
    SUMIF(INDIRECT(Equipo!$F$4&amp;"!B10:B1000"),$B20,INDIRECT(Equipo!$F$4&amp;"!"&amp;ADDRESS(10,COLUMN(G$9)+13)&amp;":"&amp;ADDRESS(1000,COLUMN(G$9)+13))),
    SUMIF(INDIRECT(Equipo!$G$4&amp;"!B10:B1000"),$B20,INDIRECT(Equipo!$G$4&amp;"!"&amp;ADDRESS(10,COLUMN(G$9)+13)&amp;":"&amp;ADDRESS(1000,COLUMN(G$9)+13))),
    SUMIF(INDIRECT(Equipo!$H$4&amp;"!B10:B1000"),$B20,INDIRECT(Equipo!$H$4&amp;"!"&amp;ADDRESS(10,COLUMN(G$9)+13)&amp;":"&amp;ADDRESS(1000,COLUMN(G$9)+13)))
))</f>
        <v>0</v>
      </c>
      <c r="H20" s="2">
        <f ca="1">IF(ISBLANK(Tareas!$B16),"-",
SUM(
    SUMIF(INDIRECT(Equipo!$C$4&amp;"!B10:B1000"),$B20,INDIRECT(Equipo!$C$4&amp;"!"&amp;ADDRESS(10,COLUMN(H$9)+13)&amp;":"&amp;ADDRESS(1000,COLUMN(H$9)+13))),
    SUMIF(INDIRECT(Equipo!$D$4&amp;"!B10:B1000"),$B20,INDIRECT(Equipo!$D$4&amp;"!"&amp;ADDRESS(10,COLUMN(H$9)+13)&amp;":"&amp;ADDRESS(1000,COLUMN(H$9)+13))),
    SUMIF(INDIRECT(Equipo!$E$4&amp;"!B10:B1000"),$B20,INDIRECT(Equipo!$E$4&amp;"!"&amp;ADDRESS(10,COLUMN(H$9)+13)&amp;":"&amp;ADDRESS(1000,COLUMN(H$9)+13))),
    SUMIF(INDIRECT(Equipo!$F$4&amp;"!B10:B1000"),$B20,INDIRECT(Equipo!$F$4&amp;"!"&amp;ADDRESS(10,COLUMN(H$9)+13)&amp;":"&amp;ADDRESS(1000,COLUMN(H$9)+13))),
    SUMIF(INDIRECT(Equipo!$G$4&amp;"!B10:B1000"),$B20,INDIRECT(Equipo!$G$4&amp;"!"&amp;ADDRESS(10,COLUMN(H$9)+13)&amp;":"&amp;ADDRESS(1000,COLUMN(H$9)+13))),
    SUMIF(INDIRECT(Equipo!$H$4&amp;"!B10:B1000"),$B20,INDIRECT(Equipo!$H$4&amp;"!"&amp;ADDRESS(10,COLUMN(H$9)+13)&amp;":"&amp;ADDRESS(1000,COLUMN(H$9)+13)))
))</f>
        <v>3</v>
      </c>
      <c r="I20" s="2">
        <f ca="1">IF(ISBLANK(Tareas!$B16),"-",
SUM(
    SUMIF(INDIRECT(Equipo!$C$4&amp;"!B10:B1000"),$B20,INDIRECT(Equipo!$C$4&amp;"!"&amp;ADDRESS(10,COLUMN(I$9)+13)&amp;":"&amp;ADDRESS(1000,COLUMN(I$9)+13))),
    SUMIF(INDIRECT(Equipo!$D$4&amp;"!B10:B1000"),$B20,INDIRECT(Equipo!$D$4&amp;"!"&amp;ADDRESS(10,COLUMN(I$9)+13)&amp;":"&amp;ADDRESS(1000,COLUMN(I$9)+13))),
    SUMIF(INDIRECT(Equipo!$E$4&amp;"!B10:B1000"),$B20,INDIRECT(Equipo!$E$4&amp;"!"&amp;ADDRESS(10,COLUMN(I$9)+13)&amp;":"&amp;ADDRESS(1000,COLUMN(I$9)+13))),
    SUMIF(INDIRECT(Equipo!$F$4&amp;"!B10:B1000"),$B20,INDIRECT(Equipo!$F$4&amp;"!"&amp;ADDRESS(10,COLUMN(I$9)+13)&amp;":"&amp;ADDRESS(1000,COLUMN(I$9)+13))),
    SUMIF(INDIRECT(Equipo!$G$4&amp;"!B10:B1000"),$B20,INDIRECT(Equipo!$G$4&amp;"!"&amp;ADDRESS(10,COLUMN(I$9)+13)&amp;":"&amp;ADDRESS(1000,COLUMN(I$9)+13))),
    SUMIF(INDIRECT(Equipo!$H$4&amp;"!B10:B1000"),$B20,INDIRECT(Equipo!$H$4&amp;"!"&amp;ADDRESS(10,COLUMN(I$9)+13)&amp;":"&amp;ADDRESS(1000,COLUMN(I$9)+13)))
))</f>
        <v>3</v>
      </c>
      <c r="J20" s="2">
        <f ca="1">IF(ISBLANK(Tareas!$B16),"-",
SUM(
    SUMIF(INDIRECT(Equipo!$C$4&amp;"!B10:B1000"),$B20,INDIRECT(Equipo!$C$4&amp;"!"&amp;ADDRESS(10,COLUMN(J$9)+13)&amp;":"&amp;ADDRESS(1000,COLUMN(J$9)+13))),
    SUMIF(INDIRECT(Equipo!$D$4&amp;"!B10:B1000"),$B20,INDIRECT(Equipo!$D$4&amp;"!"&amp;ADDRESS(10,COLUMN(J$9)+13)&amp;":"&amp;ADDRESS(1000,COLUMN(J$9)+13))),
    SUMIF(INDIRECT(Equipo!$E$4&amp;"!B10:B1000"),$B20,INDIRECT(Equipo!$E$4&amp;"!"&amp;ADDRESS(10,COLUMN(J$9)+13)&amp;":"&amp;ADDRESS(1000,COLUMN(J$9)+13))),
    SUMIF(INDIRECT(Equipo!$F$4&amp;"!B10:B1000"),$B20,INDIRECT(Equipo!$F$4&amp;"!"&amp;ADDRESS(10,COLUMN(J$9)+13)&amp;":"&amp;ADDRESS(1000,COLUMN(J$9)+13))),
    SUMIF(INDIRECT(Equipo!$G$4&amp;"!B10:B1000"),$B20,INDIRECT(Equipo!$G$4&amp;"!"&amp;ADDRESS(10,COLUMN(J$9)+13)&amp;":"&amp;ADDRESS(1000,COLUMN(J$9)+13))),
    SUMIF(INDIRECT(Equipo!$H$4&amp;"!B10:B1000"),$B20,INDIRECT(Equipo!$H$4&amp;"!"&amp;ADDRESS(10,COLUMN(J$9)+13)&amp;":"&amp;ADDRESS(1000,COLUMN(J$9)+13)))
))</f>
        <v>3</v>
      </c>
      <c r="K20" s="2">
        <f ca="1">IF(ISBLANK(Tareas!$B16),"-",
SUM(
    SUMIF(INDIRECT(Equipo!$C$4&amp;"!B10:B1000"),$B20,INDIRECT(Equipo!$C$4&amp;"!"&amp;ADDRESS(10,COLUMN(K$9)+13)&amp;":"&amp;ADDRESS(1000,COLUMN(K$9)+13))),
    SUMIF(INDIRECT(Equipo!$D$4&amp;"!B10:B1000"),$B20,INDIRECT(Equipo!$D$4&amp;"!"&amp;ADDRESS(10,COLUMN(K$9)+13)&amp;":"&amp;ADDRESS(1000,COLUMN(K$9)+13))),
    SUMIF(INDIRECT(Equipo!$E$4&amp;"!B10:B1000"),$B20,INDIRECT(Equipo!$E$4&amp;"!"&amp;ADDRESS(10,COLUMN(K$9)+13)&amp;":"&amp;ADDRESS(1000,COLUMN(K$9)+13))),
    SUMIF(INDIRECT(Equipo!$F$4&amp;"!B10:B1000"),$B20,INDIRECT(Equipo!$F$4&amp;"!"&amp;ADDRESS(10,COLUMN(K$9)+13)&amp;":"&amp;ADDRESS(1000,COLUMN(K$9)+13))),
    SUMIF(INDIRECT(Equipo!$G$4&amp;"!B10:B1000"),$B20,INDIRECT(Equipo!$G$4&amp;"!"&amp;ADDRESS(10,COLUMN(K$9)+13)&amp;":"&amp;ADDRESS(1000,COLUMN(K$9)+13))),
    SUMIF(INDIRECT(Equipo!$H$4&amp;"!B10:B1000"),$B20,INDIRECT(Equipo!$H$4&amp;"!"&amp;ADDRESS(10,COLUMN(K$9)+13)&amp;":"&amp;ADDRESS(1000,COLUMN(K$9)+13)))
))</f>
        <v>0</v>
      </c>
      <c r="L20" s="2">
        <f ca="1">IF(ISBLANK(Tareas!$B16),"-",
SUM(
    SUMIF(INDIRECT(Equipo!$C$4&amp;"!B10:B1000"),$B20,INDIRECT(Equipo!$C$4&amp;"!"&amp;ADDRESS(10,COLUMN(L$9)+13)&amp;":"&amp;ADDRESS(1000,COLUMN(L$9)+13))),
    SUMIF(INDIRECT(Equipo!$D$4&amp;"!B10:B1000"),$B20,INDIRECT(Equipo!$D$4&amp;"!"&amp;ADDRESS(10,COLUMN(L$9)+13)&amp;":"&amp;ADDRESS(1000,COLUMN(L$9)+13))),
    SUMIF(INDIRECT(Equipo!$E$4&amp;"!B10:B1000"),$B20,INDIRECT(Equipo!$E$4&amp;"!"&amp;ADDRESS(10,COLUMN(L$9)+13)&amp;":"&amp;ADDRESS(1000,COLUMN(L$9)+13))),
    SUMIF(INDIRECT(Equipo!$F$4&amp;"!B10:B1000"),$B20,INDIRECT(Equipo!$F$4&amp;"!"&amp;ADDRESS(10,COLUMN(L$9)+13)&amp;":"&amp;ADDRESS(1000,COLUMN(L$9)+13))),
    SUMIF(INDIRECT(Equipo!$G$4&amp;"!B10:B1000"),$B20,INDIRECT(Equipo!$G$4&amp;"!"&amp;ADDRESS(10,COLUMN(L$9)+13)&amp;":"&amp;ADDRESS(1000,COLUMN(L$9)+13))),
    SUMIF(INDIRECT(Equipo!$H$4&amp;"!B10:B1000"),$B20,INDIRECT(Equipo!$H$4&amp;"!"&amp;ADDRESS(10,COLUMN(L$9)+13)&amp;":"&amp;ADDRESS(1000,COLUMN(L$9)+13)))
))</f>
        <v>0</v>
      </c>
      <c r="M20" s="2">
        <f ca="1">IF(ISBLANK(Tareas!$B16),"-",
SUM(
    SUMIF(INDIRECT(Equipo!$C$4&amp;"!B10:B1000"),$B20,INDIRECT(Equipo!$C$4&amp;"!"&amp;ADDRESS(10,COLUMN(M$9)+13)&amp;":"&amp;ADDRESS(1000,COLUMN(M$9)+13))),
    SUMIF(INDIRECT(Equipo!$D$4&amp;"!B10:B1000"),$B20,INDIRECT(Equipo!$D$4&amp;"!"&amp;ADDRESS(10,COLUMN(M$9)+13)&amp;":"&amp;ADDRESS(1000,COLUMN(M$9)+13))),
    SUMIF(INDIRECT(Equipo!$E$4&amp;"!B10:B1000"),$B20,INDIRECT(Equipo!$E$4&amp;"!"&amp;ADDRESS(10,COLUMN(M$9)+13)&amp;":"&amp;ADDRESS(1000,COLUMN(M$9)+13))),
    SUMIF(INDIRECT(Equipo!$F$4&amp;"!B10:B1000"),$B20,INDIRECT(Equipo!$F$4&amp;"!"&amp;ADDRESS(10,COLUMN(M$9)+13)&amp;":"&amp;ADDRESS(1000,COLUMN(M$9)+13))),
    SUMIF(INDIRECT(Equipo!$G$4&amp;"!B10:B1000"),$B20,INDIRECT(Equipo!$G$4&amp;"!"&amp;ADDRESS(10,COLUMN(M$9)+13)&amp;":"&amp;ADDRESS(1000,COLUMN(M$9)+13))),
    SUMIF(INDIRECT(Equipo!$H$4&amp;"!B10:B1000"),$B20,INDIRECT(Equipo!$H$4&amp;"!"&amp;ADDRESS(10,COLUMN(M$9)+13)&amp;":"&amp;ADDRESS(1000,COLUMN(M$9)+13)))
))</f>
        <v>0</v>
      </c>
      <c r="N20" s="2">
        <f ca="1">IF(ISBLANK(Tareas!$B16),"-",
SUM(
    SUMIF(INDIRECT(Equipo!$C$4&amp;"!B10:B1000"),$B20,INDIRECT(Equipo!$C$4&amp;"!"&amp;ADDRESS(10,COLUMN(N$9)+13)&amp;":"&amp;ADDRESS(1000,COLUMN(N$9)+13))),
    SUMIF(INDIRECT(Equipo!$D$4&amp;"!B10:B1000"),$B20,INDIRECT(Equipo!$D$4&amp;"!"&amp;ADDRESS(10,COLUMN(N$9)+13)&amp;":"&amp;ADDRESS(1000,COLUMN(N$9)+13))),
    SUMIF(INDIRECT(Equipo!$E$4&amp;"!B10:B1000"),$B20,INDIRECT(Equipo!$E$4&amp;"!"&amp;ADDRESS(10,COLUMN(N$9)+13)&amp;":"&amp;ADDRESS(1000,COLUMN(N$9)+13))),
    SUMIF(INDIRECT(Equipo!$F$4&amp;"!B10:B1000"),$B20,INDIRECT(Equipo!$F$4&amp;"!"&amp;ADDRESS(10,COLUMN(N$9)+13)&amp;":"&amp;ADDRESS(1000,COLUMN(N$9)+13))),
    SUMIF(INDIRECT(Equipo!$G$4&amp;"!B10:B1000"),$B20,INDIRECT(Equipo!$G$4&amp;"!"&amp;ADDRESS(10,COLUMN(N$9)+13)&amp;":"&amp;ADDRESS(1000,COLUMN(N$9)+13))),
    SUMIF(INDIRECT(Equipo!$H$4&amp;"!B10:B1000"),$B20,INDIRECT(Equipo!$H$4&amp;"!"&amp;ADDRESS(10,COLUMN(N$9)+13)&amp;":"&amp;ADDRESS(1000,COLUMN(N$9)+13)))
))</f>
        <v>0</v>
      </c>
    </row>
    <row r="21" spans="2:14">
      <c r="B21" t="str">
        <f>IF(ISBLANK(Tareas!B17)," - ",Tareas!B17)</f>
        <v>Realización de ficheros lógicos externos (EIF)</v>
      </c>
      <c r="C21" s="2">
        <f ca="1">IF(ISBLANK(Tareas!$B17),"-",SUM(D21:N21))</f>
        <v>9</v>
      </c>
      <c r="D21" s="2">
        <f ca="1">IF(ISBLANK(Tareas!$B17),"-",
SUM(
    SUMIF(INDIRECT(Equipo!$C$4&amp;"!B10:B1000"),$B21,INDIRECT(Equipo!$C$4&amp;"!"&amp;ADDRESS(10,COLUMN(D$9)+13)&amp;":"&amp;ADDRESS(1000,COLUMN(D$9)+13))),
    SUMIF(INDIRECT(Equipo!$D$4&amp;"!B10:B1000"),$B21,INDIRECT(Equipo!$D$4&amp;"!"&amp;ADDRESS(10,COLUMN(D$9)+13)&amp;":"&amp;ADDRESS(1000,COLUMN(D$9)+13))),
    SUMIF(INDIRECT(Equipo!$E$4&amp;"!B10:B1000"),$B21,INDIRECT(Equipo!$E$4&amp;"!"&amp;ADDRESS(10,COLUMN(D$9)+13)&amp;":"&amp;ADDRESS(1000,COLUMN(D$9)+13))),
    SUMIF(INDIRECT(Equipo!$F$4&amp;"!B10:B1000"),$B21,INDIRECT(Equipo!$F$4&amp;"!"&amp;ADDRESS(10,COLUMN(D$9)+13)&amp;":"&amp;ADDRESS(1000,COLUMN(D$9)+13))),
    SUMIF(INDIRECT(Equipo!$G$4&amp;"!B10:B1000"),$B21,INDIRECT(Equipo!$G$4&amp;"!"&amp;ADDRESS(10,COLUMN(D$9)+13)&amp;":"&amp;ADDRESS(1000,COLUMN(D$9)+13))),
    SUMIF(INDIRECT(Equipo!$H$4&amp;"!B10:B1000"),$B21,INDIRECT(Equipo!$H$4&amp;"!"&amp;ADDRESS(10,COLUMN(D$9)+13)&amp;":"&amp;ADDRESS(1000,COLUMN(D$9)+13)))
))</f>
        <v>0</v>
      </c>
      <c r="E21" s="2">
        <f ca="1">IF(ISBLANK(Tareas!$B17),"-",
SUM(
    SUMIF(INDIRECT(Equipo!$C$4&amp;"!B10:B1000"),$B21,INDIRECT(Equipo!$C$4&amp;"!"&amp;ADDRESS(10,COLUMN(E$9)+13)&amp;":"&amp;ADDRESS(1000,COLUMN(E$9)+13))),
    SUMIF(INDIRECT(Equipo!$D$4&amp;"!B10:B1000"),$B21,INDIRECT(Equipo!$D$4&amp;"!"&amp;ADDRESS(10,COLUMN(E$9)+13)&amp;":"&amp;ADDRESS(1000,COLUMN(E$9)+13))),
    SUMIF(INDIRECT(Equipo!$E$4&amp;"!B10:B1000"),$B21,INDIRECT(Equipo!$E$4&amp;"!"&amp;ADDRESS(10,COLUMN(E$9)+13)&amp;":"&amp;ADDRESS(1000,COLUMN(E$9)+13))),
    SUMIF(INDIRECT(Equipo!$F$4&amp;"!B10:B1000"),$B21,INDIRECT(Equipo!$F$4&amp;"!"&amp;ADDRESS(10,COLUMN(E$9)+13)&amp;":"&amp;ADDRESS(1000,COLUMN(E$9)+13))),
    SUMIF(INDIRECT(Equipo!$G$4&amp;"!B10:B1000"),$B21,INDIRECT(Equipo!$G$4&amp;"!"&amp;ADDRESS(10,COLUMN(E$9)+13)&amp;":"&amp;ADDRESS(1000,COLUMN(E$9)+13))),
    SUMIF(INDIRECT(Equipo!$H$4&amp;"!B10:B1000"),$B21,INDIRECT(Equipo!$H$4&amp;"!"&amp;ADDRESS(10,COLUMN(E$9)+13)&amp;":"&amp;ADDRESS(1000,COLUMN(E$9)+13)))
))</f>
        <v>0</v>
      </c>
      <c r="F21" s="2">
        <f ca="1">IF(ISBLANK(Tareas!$B17),"-",
SUM(
    SUMIF(INDIRECT(Equipo!$C$4&amp;"!B10:B1000"),$B21,INDIRECT(Equipo!$C$4&amp;"!"&amp;ADDRESS(10,COLUMN(F$9)+13)&amp;":"&amp;ADDRESS(1000,COLUMN(F$9)+13))),
    SUMIF(INDIRECT(Equipo!$D$4&amp;"!B10:B1000"),$B21,INDIRECT(Equipo!$D$4&amp;"!"&amp;ADDRESS(10,COLUMN(F$9)+13)&amp;":"&amp;ADDRESS(1000,COLUMN(F$9)+13))),
    SUMIF(INDIRECT(Equipo!$E$4&amp;"!B10:B1000"),$B21,INDIRECT(Equipo!$E$4&amp;"!"&amp;ADDRESS(10,COLUMN(F$9)+13)&amp;":"&amp;ADDRESS(1000,COLUMN(F$9)+13))),
    SUMIF(INDIRECT(Equipo!$F$4&amp;"!B10:B1000"),$B21,INDIRECT(Equipo!$F$4&amp;"!"&amp;ADDRESS(10,COLUMN(F$9)+13)&amp;":"&amp;ADDRESS(1000,COLUMN(F$9)+13))),
    SUMIF(INDIRECT(Equipo!$G$4&amp;"!B10:B1000"),$B21,INDIRECT(Equipo!$G$4&amp;"!"&amp;ADDRESS(10,COLUMN(F$9)+13)&amp;":"&amp;ADDRESS(1000,COLUMN(F$9)+13))),
    SUMIF(INDIRECT(Equipo!$H$4&amp;"!B10:B1000"),$B21,INDIRECT(Equipo!$H$4&amp;"!"&amp;ADDRESS(10,COLUMN(F$9)+13)&amp;":"&amp;ADDRESS(1000,COLUMN(F$9)+13)))
))</f>
        <v>0</v>
      </c>
      <c r="G21" s="2">
        <f ca="1">IF(ISBLANK(Tareas!$B17),"-",
SUM(
    SUMIF(INDIRECT(Equipo!$C$4&amp;"!B10:B1000"),$B21,INDIRECT(Equipo!$C$4&amp;"!"&amp;ADDRESS(10,COLUMN(G$9)+13)&amp;":"&amp;ADDRESS(1000,COLUMN(G$9)+13))),
    SUMIF(INDIRECT(Equipo!$D$4&amp;"!B10:B1000"),$B21,INDIRECT(Equipo!$D$4&amp;"!"&amp;ADDRESS(10,COLUMN(G$9)+13)&amp;":"&amp;ADDRESS(1000,COLUMN(G$9)+13))),
    SUMIF(INDIRECT(Equipo!$E$4&amp;"!B10:B1000"),$B21,INDIRECT(Equipo!$E$4&amp;"!"&amp;ADDRESS(10,COLUMN(G$9)+13)&amp;":"&amp;ADDRESS(1000,COLUMN(G$9)+13))),
    SUMIF(INDIRECT(Equipo!$F$4&amp;"!B10:B1000"),$B21,INDIRECT(Equipo!$F$4&amp;"!"&amp;ADDRESS(10,COLUMN(G$9)+13)&amp;":"&amp;ADDRESS(1000,COLUMN(G$9)+13))),
    SUMIF(INDIRECT(Equipo!$G$4&amp;"!B10:B1000"),$B21,INDIRECT(Equipo!$G$4&amp;"!"&amp;ADDRESS(10,COLUMN(G$9)+13)&amp;":"&amp;ADDRESS(1000,COLUMN(G$9)+13))),
    SUMIF(INDIRECT(Equipo!$H$4&amp;"!B10:B1000"),$B21,INDIRECT(Equipo!$H$4&amp;"!"&amp;ADDRESS(10,COLUMN(G$9)+13)&amp;":"&amp;ADDRESS(1000,COLUMN(G$9)+13)))
))</f>
        <v>0</v>
      </c>
      <c r="H21" s="2">
        <f ca="1">IF(ISBLANK(Tareas!$B17),"-",
SUM(
    SUMIF(INDIRECT(Equipo!$C$4&amp;"!B10:B1000"),$B21,INDIRECT(Equipo!$C$4&amp;"!"&amp;ADDRESS(10,COLUMN(H$9)+13)&amp;":"&amp;ADDRESS(1000,COLUMN(H$9)+13))),
    SUMIF(INDIRECT(Equipo!$D$4&amp;"!B10:B1000"),$B21,INDIRECT(Equipo!$D$4&amp;"!"&amp;ADDRESS(10,COLUMN(H$9)+13)&amp;":"&amp;ADDRESS(1000,COLUMN(H$9)+13))),
    SUMIF(INDIRECT(Equipo!$E$4&amp;"!B10:B1000"),$B21,INDIRECT(Equipo!$E$4&amp;"!"&amp;ADDRESS(10,COLUMN(H$9)+13)&amp;":"&amp;ADDRESS(1000,COLUMN(H$9)+13))),
    SUMIF(INDIRECT(Equipo!$F$4&amp;"!B10:B1000"),$B21,INDIRECT(Equipo!$F$4&amp;"!"&amp;ADDRESS(10,COLUMN(H$9)+13)&amp;":"&amp;ADDRESS(1000,COLUMN(H$9)+13))),
    SUMIF(INDIRECT(Equipo!$G$4&amp;"!B10:B1000"),$B21,INDIRECT(Equipo!$G$4&amp;"!"&amp;ADDRESS(10,COLUMN(H$9)+13)&amp;":"&amp;ADDRESS(1000,COLUMN(H$9)+13))),
    SUMIF(INDIRECT(Equipo!$H$4&amp;"!B10:B1000"),$B21,INDIRECT(Equipo!$H$4&amp;"!"&amp;ADDRESS(10,COLUMN(H$9)+13)&amp;":"&amp;ADDRESS(1000,COLUMN(H$9)+13)))
))</f>
        <v>3</v>
      </c>
      <c r="I21" s="2">
        <f ca="1">IF(ISBLANK(Tareas!$B17),"-",
SUM(
    SUMIF(INDIRECT(Equipo!$C$4&amp;"!B10:B1000"),$B21,INDIRECT(Equipo!$C$4&amp;"!"&amp;ADDRESS(10,COLUMN(I$9)+13)&amp;":"&amp;ADDRESS(1000,COLUMN(I$9)+13))),
    SUMIF(INDIRECT(Equipo!$D$4&amp;"!B10:B1000"),$B21,INDIRECT(Equipo!$D$4&amp;"!"&amp;ADDRESS(10,COLUMN(I$9)+13)&amp;":"&amp;ADDRESS(1000,COLUMN(I$9)+13))),
    SUMIF(INDIRECT(Equipo!$E$4&amp;"!B10:B1000"),$B21,INDIRECT(Equipo!$E$4&amp;"!"&amp;ADDRESS(10,COLUMN(I$9)+13)&amp;":"&amp;ADDRESS(1000,COLUMN(I$9)+13))),
    SUMIF(INDIRECT(Equipo!$F$4&amp;"!B10:B1000"),$B21,INDIRECT(Equipo!$F$4&amp;"!"&amp;ADDRESS(10,COLUMN(I$9)+13)&amp;":"&amp;ADDRESS(1000,COLUMN(I$9)+13))),
    SUMIF(INDIRECT(Equipo!$G$4&amp;"!B10:B1000"),$B21,INDIRECT(Equipo!$G$4&amp;"!"&amp;ADDRESS(10,COLUMN(I$9)+13)&amp;":"&amp;ADDRESS(1000,COLUMN(I$9)+13))),
    SUMIF(INDIRECT(Equipo!$H$4&amp;"!B10:B1000"),$B21,INDIRECT(Equipo!$H$4&amp;"!"&amp;ADDRESS(10,COLUMN(I$9)+13)&amp;":"&amp;ADDRESS(1000,COLUMN(I$9)+13)))
))</f>
        <v>3</v>
      </c>
      <c r="J21" s="2">
        <f ca="1">IF(ISBLANK(Tareas!$B17),"-",
SUM(
    SUMIF(INDIRECT(Equipo!$C$4&amp;"!B10:B1000"),$B21,INDIRECT(Equipo!$C$4&amp;"!"&amp;ADDRESS(10,COLUMN(J$9)+13)&amp;":"&amp;ADDRESS(1000,COLUMN(J$9)+13))),
    SUMIF(INDIRECT(Equipo!$D$4&amp;"!B10:B1000"),$B21,INDIRECT(Equipo!$D$4&amp;"!"&amp;ADDRESS(10,COLUMN(J$9)+13)&amp;":"&amp;ADDRESS(1000,COLUMN(J$9)+13))),
    SUMIF(INDIRECT(Equipo!$E$4&amp;"!B10:B1000"),$B21,INDIRECT(Equipo!$E$4&amp;"!"&amp;ADDRESS(10,COLUMN(J$9)+13)&amp;":"&amp;ADDRESS(1000,COLUMN(J$9)+13))),
    SUMIF(INDIRECT(Equipo!$F$4&amp;"!B10:B1000"),$B21,INDIRECT(Equipo!$F$4&amp;"!"&amp;ADDRESS(10,COLUMN(J$9)+13)&amp;":"&amp;ADDRESS(1000,COLUMN(J$9)+13))),
    SUMIF(INDIRECT(Equipo!$G$4&amp;"!B10:B1000"),$B21,INDIRECT(Equipo!$G$4&amp;"!"&amp;ADDRESS(10,COLUMN(J$9)+13)&amp;":"&amp;ADDRESS(1000,COLUMN(J$9)+13))),
    SUMIF(INDIRECT(Equipo!$H$4&amp;"!B10:B1000"),$B21,INDIRECT(Equipo!$H$4&amp;"!"&amp;ADDRESS(10,COLUMN(J$9)+13)&amp;":"&amp;ADDRESS(1000,COLUMN(J$9)+13)))
))</f>
        <v>3</v>
      </c>
      <c r="K21" s="2">
        <f ca="1">IF(ISBLANK(Tareas!$B17),"-",
SUM(
    SUMIF(INDIRECT(Equipo!$C$4&amp;"!B10:B1000"),$B21,INDIRECT(Equipo!$C$4&amp;"!"&amp;ADDRESS(10,COLUMN(K$9)+13)&amp;":"&amp;ADDRESS(1000,COLUMN(K$9)+13))),
    SUMIF(INDIRECT(Equipo!$D$4&amp;"!B10:B1000"),$B21,INDIRECT(Equipo!$D$4&amp;"!"&amp;ADDRESS(10,COLUMN(K$9)+13)&amp;":"&amp;ADDRESS(1000,COLUMN(K$9)+13))),
    SUMIF(INDIRECT(Equipo!$E$4&amp;"!B10:B1000"),$B21,INDIRECT(Equipo!$E$4&amp;"!"&amp;ADDRESS(10,COLUMN(K$9)+13)&amp;":"&amp;ADDRESS(1000,COLUMN(K$9)+13))),
    SUMIF(INDIRECT(Equipo!$F$4&amp;"!B10:B1000"),$B21,INDIRECT(Equipo!$F$4&amp;"!"&amp;ADDRESS(10,COLUMN(K$9)+13)&amp;":"&amp;ADDRESS(1000,COLUMN(K$9)+13))),
    SUMIF(INDIRECT(Equipo!$G$4&amp;"!B10:B1000"),$B21,INDIRECT(Equipo!$G$4&amp;"!"&amp;ADDRESS(10,COLUMN(K$9)+13)&amp;":"&amp;ADDRESS(1000,COLUMN(K$9)+13))),
    SUMIF(INDIRECT(Equipo!$H$4&amp;"!B10:B1000"),$B21,INDIRECT(Equipo!$H$4&amp;"!"&amp;ADDRESS(10,COLUMN(K$9)+13)&amp;":"&amp;ADDRESS(1000,COLUMN(K$9)+13)))
))</f>
        <v>0</v>
      </c>
      <c r="L21" s="2">
        <f ca="1">IF(ISBLANK(Tareas!$B17),"-",
SUM(
    SUMIF(INDIRECT(Equipo!$C$4&amp;"!B10:B1000"),$B21,INDIRECT(Equipo!$C$4&amp;"!"&amp;ADDRESS(10,COLUMN(L$9)+13)&amp;":"&amp;ADDRESS(1000,COLUMN(L$9)+13))),
    SUMIF(INDIRECT(Equipo!$D$4&amp;"!B10:B1000"),$B21,INDIRECT(Equipo!$D$4&amp;"!"&amp;ADDRESS(10,COLUMN(L$9)+13)&amp;":"&amp;ADDRESS(1000,COLUMN(L$9)+13))),
    SUMIF(INDIRECT(Equipo!$E$4&amp;"!B10:B1000"),$B21,INDIRECT(Equipo!$E$4&amp;"!"&amp;ADDRESS(10,COLUMN(L$9)+13)&amp;":"&amp;ADDRESS(1000,COLUMN(L$9)+13))),
    SUMIF(INDIRECT(Equipo!$F$4&amp;"!B10:B1000"),$B21,INDIRECT(Equipo!$F$4&amp;"!"&amp;ADDRESS(10,COLUMN(L$9)+13)&amp;":"&amp;ADDRESS(1000,COLUMN(L$9)+13))),
    SUMIF(INDIRECT(Equipo!$G$4&amp;"!B10:B1000"),$B21,INDIRECT(Equipo!$G$4&amp;"!"&amp;ADDRESS(10,COLUMN(L$9)+13)&amp;":"&amp;ADDRESS(1000,COLUMN(L$9)+13))),
    SUMIF(INDIRECT(Equipo!$H$4&amp;"!B10:B1000"),$B21,INDIRECT(Equipo!$H$4&amp;"!"&amp;ADDRESS(10,COLUMN(L$9)+13)&amp;":"&amp;ADDRESS(1000,COLUMN(L$9)+13)))
))</f>
        <v>0</v>
      </c>
      <c r="M21" s="2">
        <f ca="1">IF(ISBLANK(Tareas!$B17),"-",
SUM(
    SUMIF(INDIRECT(Equipo!$C$4&amp;"!B10:B1000"),$B21,INDIRECT(Equipo!$C$4&amp;"!"&amp;ADDRESS(10,COLUMN(M$9)+13)&amp;":"&amp;ADDRESS(1000,COLUMN(M$9)+13))),
    SUMIF(INDIRECT(Equipo!$D$4&amp;"!B10:B1000"),$B21,INDIRECT(Equipo!$D$4&amp;"!"&amp;ADDRESS(10,COLUMN(M$9)+13)&amp;":"&amp;ADDRESS(1000,COLUMN(M$9)+13))),
    SUMIF(INDIRECT(Equipo!$E$4&amp;"!B10:B1000"),$B21,INDIRECT(Equipo!$E$4&amp;"!"&amp;ADDRESS(10,COLUMN(M$9)+13)&amp;":"&amp;ADDRESS(1000,COLUMN(M$9)+13))),
    SUMIF(INDIRECT(Equipo!$F$4&amp;"!B10:B1000"),$B21,INDIRECT(Equipo!$F$4&amp;"!"&amp;ADDRESS(10,COLUMN(M$9)+13)&amp;":"&amp;ADDRESS(1000,COLUMN(M$9)+13))),
    SUMIF(INDIRECT(Equipo!$G$4&amp;"!B10:B1000"),$B21,INDIRECT(Equipo!$G$4&amp;"!"&amp;ADDRESS(10,COLUMN(M$9)+13)&amp;":"&amp;ADDRESS(1000,COLUMN(M$9)+13))),
    SUMIF(INDIRECT(Equipo!$H$4&amp;"!B10:B1000"),$B21,INDIRECT(Equipo!$H$4&amp;"!"&amp;ADDRESS(10,COLUMN(M$9)+13)&amp;":"&amp;ADDRESS(1000,COLUMN(M$9)+13)))
))</f>
        <v>0</v>
      </c>
      <c r="N21" s="2">
        <f ca="1">IF(ISBLANK(Tareas!$B17),"-",
SUM(
    SUMIF(INDIRECT(Equipo!$C$4&amp;"!B10:B1000"),$B21,INDIRECT(Equipo!$C$4&amp;"!"&amp;ADDRESS(10,COLUMN(N$9)+13)&amp;":"&amp;ADDRESS(1000,COLUMN(N$9)+13))),
    SUMIF(INDIRECT(Equipo!$D$4&amp;"!B10:B1000"),$B21,INDIRECT(Equipo!$D$4&amp;"!"&amp;ADDRESS(10,COLUMN(N$9)+13)&amp;":"&amp;ADDRESS(1000,COLUMN(N$9)+13))),
    SUMIF(INDIRECT(Equipo!$E$4&amp;"!B10:B1000"),$B21,INDIRECT(Equipo!$E$4&amp;"!"&amp;ADDRESS(10,COLUMN(N$9)+13)&amp;":"&amp;ADDRESS(1000,COLUMN(N$9)+13))),
    SUMIF(INDIRECT(Equipo!$F$4&amp;"!B10:B1000"),$B21,INDIRECT(Equipo!$F$4&amp;"!"&amp;ADDRESS(10,COLUMN(N$9)+13)&amp;":"&amp;ADDRESS(1000,COLUMN(N$9)+13))),
    SUMIF(INDIRECT(Equipo!$G$4&amp;"!B10:B1000"),$B21,INDIRECT(Equipo!$G$4&amp;"!"&amp;ADDRESS(10,COLUMN(N$9)+13)&amp;":"&amp;ADDRESS(1000,COLUMN(N$9)+13))),
    SUMIF(INDIRECT(Equipo!$H$4&amp;"!B10:B1000"),$B21,INDIRECT(Equipo!$H$4&amp;"!"&amp;ADDRESS(10,COLUMN(N$9)+13)&amp;":"&amp;ADDRESS(1000,COLUMN(N$9)+13)))
))</f>
        <v>0</v>
      </c>
    </row>
    <row r="22" spans="2:14">
      <c r="B22" t="str">
        <f>IF(ISBLANK(Tareas!B18)," - ",Tareas!B18)</f>
        <v>Realización de consultas externas (EQ)</v>
      </c>
      <c r="C22" s="2">
        <f ca="1">IF(ISBLANK(Tareas!$B18),"-",SUM(D22:N22))</f>
        <v>9</v>
      </c>
      <c r="D22" s="2">
        <f ca="1">IF(ISBLANK(Tareas!$B18),"-",
SUM(
    SUMIF(INDIRECT(Equipo!$C$4&amp;"!B10:B1000"),$B22,INDIRECT(Equipo!$C$4&amp;"!"&amp;ADDRESS(10,COLUMN(D$9)+13)&amp;":"&amp;ADDRESS(1000,COLUMN(D$9)+13))),
    SUMIF(INDIRECT(Equipo!$D$4&amp;"!B10:B1000"),$B22,INDIRECT(Equipo!$D$4&amp;"!"&amp;ADDRESS(10,COLUMN(D$9)+13)&amp;":"&amp;ADDRESS(1000,COLUMN(D$9)+13))),
    SUMIF(INDIRECT(Equipo!$E$4&amp;"!B10:B1000"),$B22,INDIRECT(Equipo!$E$4&amp;"!"&amp;ADDRESS(10,COLUMN(D$9)+13)&amp;":"&amp;ADDRESS(1000,COLUMN(D$9)+13))),
    SUMIF(INDIRECT(Equipo!$F$4&amp;"!B10:B1000"),$B22,INDIRECT(Equipo!$F$4&amp;"!"&amp;ADDRESS(10,COLUMN(D$9)+13)&amp;":"&amp;ADDRESS(1000,COLUMN(D$9)+13))),
    SUMIF(INDIRECT(Equipo!$G$4&amp;"!B10:B1000"),$B22,INDIRECT(Equipo!$G$4&amp;"!"&amp;ADDRESS(10,COLUMN(D$9)+13)&amp;":"&amp;ADDRESS(1000,COLUMN(D$9)+13))),
    SUMIF(INDIRECT(Equipo!$H$4&amp;"!B10:B1000"),$B22,INDIRECT(Equipo!$H$4&amp;"!"&amp;ADDRESS(10,COLUMN(D$9)+13)&amp;":"&amp;ADDRESS(1000,COLUMN(D$9)+13)))
))</f>
        <v>0</v>
      </c>
      <c r="E22" s="2">
        <f ca="1">IF(ISBLANK(Tareas!$B18),"-",
SUM(
    SUMIF(INDIRECT(Equipo!$C$4&amp;"!B10:B1000"),$B22,INDIRECT(Equipo!$C$4&amp;"!"&amp;ADDRESS(10,COLUMN(E$9)+13)&amp;":"&amp;ADDRESS(1000,COLUMN(E$9)+13))),
    SUMIF(INDIRECT(Equipo!$D$4&amp;"!B10:B1000"),$B22,INDIRECT(Equipo!$D$4&amp;"!"&amp;ADDRESS(10,COLUMN(E$9)+13)&amp;":"&amp;ADDRESS(1000,COLUMN(E$9)+13))),
    SUMIF(INDIRECT(Equipo!$E$4&amp;"!B10:B1000"),$B22,INDIRECT(Equipo!$E$4&amp;"!"&amp;ADDRESS(10,COLUMN(E$9)+13)&amp;":"&amp;ADDRESS(1000,COLUMN(E$9)+13))),
    SUMIF(INDIRECT(Equipo!$F$4&amp;"!B10:B1000"),$B22,INDIRECT(Equipo!$F$4&amp;"!"&amp;ADDRESS(10,COLUMN(E$9)+13)&amp;":"&amp;ADDRESS(1000,COLUMN(E$9)+13))),
    SUMIF(INDIRECT(Equipo!$G$4&amp;"!B10:B1000"),$B22,INDIRECT(Equipo!$G$4&amp;"!"&amp;ADDRESS(10,COLUMN(E$9)+13)&amp;":"&amp;ADDRESS(1000,COLUMN(E$9)+13))),
    SUMIF(INDIRECT(Equipo!$H$4&amp;"!B10:B1000"),$B22,INDIRECT(Equipo!$H$4&amp;"!"&amp;ADDRESS(10,COLUMN(E$9)+13)&amp;":"&amp;ADDRESS(1000,COLUMN(E$9)+13)))
))</f>
        <v>0</v>
      </c>
      <c r="F22" s="2">
        <f ca="1">IF(ISBLANK(Tareas!$B18),"-",
SUM(
    SUMIF(INDIRECT(Equipo!$C$4&amp;"!B10:B1000"),$B22,INDIRECT(Equipo!$C$4&amp;"!"&amp;ADDRESS(10,COLUMN(F$9)+13)&amp;":"&amp;ADDRESS(1000,COLUMN(F$9)+13))),
    SUMIF(INDIRECT(Equipo!$D$4&amp;"!B10:B1000"),$B22,INDIRECT(Equipo!$D$4&amp;"!"&amp;ADDRESS(10,COLUMN(F$9)+13)&amp;":"&amp;ADDRESS(1000,COLUMN(F$9)+13))),
    SUMIF(INDIRECT(Equipo!$E$4&amp;"!B10:B1000"),$B22,INDIRECT(Equipo!$E$4&amp;"!"&amp;ADDRESS(10,COLUMN(F$9)+13)&amp;":"&amp;ADDRESS(1000,COLUMN(F$9)+13))),
    SUMIF(INDIRECT(Equipo!$F$4&amp;"!B10:B1000"),$B22,INDIRECT(Equipo!$F$4&amp;"!"&amp;ADDRESS(10,COLUMN(F$9)+13)&amp;":"&amp;ADDRESS(1000,COLUMN(F$9)+13))),
    SUMIF(INDIRECT(Equipo!$G$4&amp;"!B10:B1000"),$B22,INDIRECT(Equipo!$G$4&amp;"!"&amp;ADDRESS(10,COLUMN(F$9)+13)&amp;":"&amp;ADDRESS(1000,COLUMN(F$9)+13))),
    SUMIF(INDIRECT(Equipo!$H$4&amp;"!B10:B1000"),$B22,INDIRECT(Equipo!$H$4&amp;"!"&amp;ADDRESS(10,COLUMN(F$9)+13)&amp;":"&amp;ADDRESS(1000,COLUMN(F$9)+13)))
))</f>
        <v>0</v>
      </c>
      <c r="G22" s="2">
        <f ca="1">IF(ISBLANK(Tareas!$B18),"-",
SUM(
    SUMIF(INDIRECT(Equipo!$C$4&amp;"!B10:B1000"),$B22,INDIRECT(Equipo!$C$4&amp;"!"&amp;ADDRESS(10,COLUMN(G$9)+13)&amp;":"&amp;ADDRESS(1000,COLUMN(G$9)+13))),
    SUMIF(INDIRECT(Equipo!$D$4&amp;"!B10:B1000"),$B22,INDIRECT(Equipo!$D$4&amp;"!"&amp;ADDRESS(10,COLUMN(G$9)+13)&amp;":"&amp;ADDRESS(1000,COLUMN(G$9)+13))),
    SUMIF(INDIRECT(Equipo!$E$4&amp;"!B10:B1000"),$B22,INDIRECT(Equipo!$E$4&amp;"!"&amp;ADDRESS(10,COLUMN(G$9)+13)&amp;":"&amp;ADDRESS(1000,COLUMN(G$9)+13))),
    SUMIF(INDIRECT(Equipo!$F$4&amp;"!B10:B1000"),$B22,INDIRECT(Equipo!$F$4&amp;"!"&amp;ADDRESS(10,COLUMN(G$9)+13)&amp;":"&amp;ADDRESS(1000,COLUMN(G$9)+13))),
    SUMIF(INDIRECT(Equipo!$G$4&amp;"!B10:B1000"),$B22,INDIRECT(Equipo!$G$4&amp;"!"&amp;ADDRESS(10,COLUMN(G$9)+13)&amp;":"&amp;ADDRESS(1000,COLUMN(G$9)+13))),
    SUMIF(INDIRECT(Equipo!$H$4&amp;"!B10:B1000"),$B22,INDIRECT(Equipo!$H$4&amp;"!"&amp;ADDRESS(10,COLUMN(G$9)+13)&amp;":"&amp;ADDRESS(1000,COLUMN(G$9)+13)))
))</f>
        <v>0</v>
      </c>
      <c r="H22" s="2">
        <f ca="1">IF(ISBLANK(Tareas!$B18),"-",
SUM(
    SUMIF(INDIRECT(Equipo!$C$4&amp;"!B10:B1000"),$B22,INDIRECT(Equipo!$C$4&amp;"!"&amp;ADDRESS(10,COLUMN(H$9)+13)&amp;":"&amp;ADDRESS(1000,COLUMN(H$9)+13))),
    SUMIF(INDIRECT(Equipo!$D$4&amp;"!B10:B1000"),$B22,INDIRECT(Equipo!$D$4&amp;"!"&amp;ADDRESS(10,COLUMN(H$9)+13)&amp;":"&amp;ADDRESS(1000,COLUMN(H$9)+13))),
    SUMIF(INDIRECT(Equipo!$E$4&amp;"!B10:B1000"),$B22,INDIRECT(Equipo!$E$4&amp;"!"&amp;ADDRESS(10,COLUMN(H$9)+13)&amp;":"&amp;ADDRESS(1000,COLUMN(H$9)+13))),
    SUMIF(INDIRECT(Equipo!$F$4&amp;"!B10:B1000"),$B22,INDIRECT(Equipo!$F$4&amp;"!"&amp;ADDRESS(10,COLUMN(H$9)+13)&amp;":"&amp;ADDRESS(1000,COLUMN(H$9)+13))),
    SUMIF(INDIRECT(Equipo!$G$4&amp;"!B10:B1000"),$B22,INDIRECT(Equipo!$G$4&amp;"!"&amp;ADDRESS(10,COLUMN(H$9)+13)&amp;":"&amp;ADDRESS(1000,COLUMN(H$9)+13))),
    SUMIF(INDIRECT(Equipo!$H$4&amp;"!B10:B1000"),$B22,INDIRECT(Equipo!$H$4&amp;"!"&amp;ADDRESS(10,COLUMN(H$9)+13)&amp;":"&amp;ADDRESS(1000,COLUMN(H$9)+13)))
))</f>
        <v>3</v>
      </c>
      <c r="I22" s="2">
        <f ca="1">IF(ISBLANK(Tareas!$B18),"-",
SUM(
    SUMIF(INDIRECT(Equipo!$C$4&amp;"!B10:B1000"),$B22,INDIRECT(Equipo!$C$4&amp;"!"&amp;ADDRESS(10,COLUMN(I$9)+13)&amp;":"&amp;ADDRESS(1000,COLUMN(I$9)+13))),
    SUMIF(INDIRECT(Equipo!$D$4&amp;"!B10:B1000"),$B22,INDIRECT(Equipo!$D$4&amp;"!"&amp;ADDRESS(10,COLUMN(I$9)+13)&amp;":"&amp;ADDRESS(1000,COLUMN(I$9)+13))),
    SUMIF(INDIRECT(Equipo!$E$4&amp;"!B10:B1000"),$B22,INDIRECT(Equipo!$E$4&amp;"!"&amp;ADDRESS(10,COLUMN(I$9)+13)&amp;":"&amp;ADDRESS(1000,COLUMN(I$9)+13))),
    SUMIF(INDIRECT(Equipo!$F$4&amp;"!B10:B1000"),$B22,INDIRECT(Equipo!$F$4&amp;"!"&amp;ADDRESS(10,COLUMN(I$9)+13)&amp;":"&amp;ADDRESS(1000,COLUMN(I$9)+13))),
    SUMIF(INDIRECT(Equipo!$G$4&amp;"!B10:B1000"),$B22,INDIRECT(Equipo!$G$4&amp;"!"&amp;ADDRESS(10,COLUMN(I$9)+13)&amp;":"&amp;ADDRESS(1000,COLUMN(I$9)+13))),
    SUMIF(INDIRECT(Equipo!$H$4&amp;"!B10:B1000"),$B22,INDIRECT(Equipo!$H$4&amp;"!"&amp;ADDRESS(10,COLUMN(I$9)+13)&amp;":"&amp;ADDRESS(1000,COLUMN(I$9)+13)))
))</f>
        <v>3</v>
      </c>
      <c r="J22" s="2">
        <f ca="1">IF(ISBLANK(Tareas!$B18),"-",
SUM(
    SUMIF(INDIRECT(Equipo!$C$4&amp;"!B10:B1000"),$B22,INDIRECT(Equipo!$C$4&amp;"!"&amp;ADDRESS(10,COLUMN(J$9)+13)&amp;":"&amp;ADDRESS(1000,COLUMN(J$9)+13))),
    SUMIF(INDIRECT(Equipo!$D$4&amp;"!B10:B1000"),$B22,INDIRECT(Equipo!$D$4&amp;"!"&amp;ADDRESS(10,COLUMN(J$9)+13)&amp;":"&amp;ADDRESS(1000,COLUMN(J$9)+13))),
    SUMIF(INDIRECT(Equipo!$E$4&amp;"!B10:B1000"),$B22,INDIRECT(Equipo!$E$4&amp;"!"&amp;ADDRESS(10,COLUMN(J$9)+13)&amp;":"&amp;ADDRESS(1000,COLUMN(J$9)+13))),
    SUMIF(INDIRECT(Equipo!$F$4&amp;"!B10:B1000"),$B22,INDIRECT(Equipo!$F$4&amp;"!"&amp;ADDRESS(10,COLUMN(J$9)+13)&amp;":"&amp;ADDRESS(1000,COLUMN(J$9)+13))),
    SUMIF(INDIRECT(Equipo!$G$4&amp;"!B10:B1000"),$B22,INDIRECT(Equipo!$G$4&amp;"!"&amp;ADDRESS(10,COLUMN(J$9)+13)&amp;":"&amp;ADDRESS(1000,COLUMN(J$9)+13))),
    SUMIF(INDIRECT(Equipo!$H$4&amp;"!B10:B1000"),$B22,INDIRECT(Equipo!$H$4&amp;"!"&amp;ADDRESS(10,COLUMN(J$9)+13)&amp;":"&amp;ADDRESS(1000,COLUMN(J$9)+13)))
))</f>
        <v>3</v>
      </c>
      <c r="K22" s="2">
        <f ca="1">IF(ISBLANK(Tareas!$B18),"-",
SUM(
    SUMIF(INDIRECT(Equipo!$C$4&amp;"!B10:B1000"),$B22,INDIRECT(Equipo!$C$4&amp;"!"&amp;ADDRESS(10,COLUMN(K$9)+13)&amp;":"&amp;ADDRESS(1000,COLUMN(K$9)+13))),
    SUMIF(INDIRECT(Equipo!$D$4&amp;"!B10:B1000"),$B22,INDIRECT(Equipo!$D$4&amp;"!"&amp;ADDRESS(10,COLUMN(K$9)+13)&amp;":"&amp;ADDRESS(1000,COLUMN(K$9)+13))),
    SUMIF(INDIRECT(Equipo!$E$4&amp;"!B10:B1000"),$B22,INDIRECT(Equipo!$E$4&amp;"!"&amp;ADDRESS(10,COLUMN(K$9)+13)&amp;":"&amp;ADDRESS(1000,COLUMN(K$9)+13))),
    SUMIF(INDIRECT(Equipo!$F$4&amp;"!B10:B1000"),$B22,INDIRECT(Equipo!$F$4&amp;"!"&amp;ADDRESS(10,COLUMN(K$9)+13)&amp;":"&amp;ADDRESS(1000,COLUMN(K$9)+13))),
    SUMIF(INDIRECT(Equipo!$G$4&amp;"!B10:B1000"),$B22,INDIRECT(Equipo!$G$4&amp;"!"&amp;ADDRESS(10,COLUMN(K$9)+13)&amp;":"&amp;ADDRESS(1000,COLUMN(K$9)+13))),
    SUMIF(INDIRECT(Equipo!$H$4&amp;"!B10:B1000"),$B22,INDIRECT(Equipo!$H$4&amp;"!"&amp;ADDRESS(10,COLUMN(K$9)+13)&amp;":"&amp;ADDRESS(1000,COLUMN(K$9)+13)))
))</f>
        <v>0</v>
      </c>
      <c r="L22" s="2">
        <f ca="1">IF(ISBLANK(Tareas!$B18),"-",
SUM(
    SUMIF(INDIRECT(Equipo!$C$4&amp;"!B10:B1000"),$B22,INDIRECT(Equipo!$C$4&amp;"!"&amp;ADDRESS(10,COLUMN(L$9)+13)&amp;":"&amp;ADDRESS(1000,COLUMN(L$9)+13))),
    SUMIF(INDIRECT(Equipo!$D$4&amp;"!B10:B1000"),$B22,INDIRECT(Equipo!$D$4&amp;"!"&amp;ADDRESS(10,COLUMN(L$9)+13)&amp;":"&amp;ADDRESS(1000,COLUMN(L$9)+13))),
    SUMIF(INDIRECT(Equipo!$E$4&amp;"!B10:B1000"),$B22,INDIRECT(Equipo!$E$4&amp;"!"&amp;ADDRESS(10,COLUMN(L$9)+13)&amp;":"&amp;ADDRESS(1000,COLUMN(L$9)+13))),
    SUMIF(INDIRECT(Equipo!$F$4&amp;"!B10:B1000"),$B22,INDIRECT(Equipo!$F$4&amp;"!"&amp;ADDRESS(10,COLUMN(L$9)+13)&amp;":"&amp;ADDRESS(1000,COLUMN(L$9)+13))),
    SUMIF(INDIRECT(Equipo!$G$4&amp;"!B10:B1000"),$B22,INDIRECT(Equipo!$G$4&amp;"!"&amp;ADDRESS(10,COLUMN(L$9)+13)&amp;":"&amp;ADDRESS(1000,COLUMN(L$9)+13))),
    SUMIF(INDIRECT(Equipo!$H$4&amp;"!B10:B1000"),$B22,INDIRECT(Equipo!$H$4&amp;"!"&amp;ADDRESS(10,COLUMN(L$9)+13)&amp;":"&amp;ADDRESS(1000,COLUMN(L$9)+13)))
))</f>
        <v>0</v>
      </c>
      <c r="M22" s="2">
        <f ca="1">IF(ISBLANK(Tareas!$B18),"-",
SUM(
    SUMIF(INDIRECT(Equipo!$C$4&amp;"!B10:B1000"),$B22,INDIRECT(Equipo!$C$4&amp;"!"&amp;ADDRESS(10,COLUMN(M$9)+13)&amp;":"&amp;ADDRESS(1000,COLUMN(M$9)+13))),
    SUMIF(INDIRECT(Equipo!$D$4&amp;"!B10:B1000"),$B22,INDIRECT(Equipo!$D$4&amp;"!"&amp;ADDRESS(10,COLUMN(M$9)+13)&amp;":"&amp;ADDRESS(1000,COLUMN(M$9)+13))),
    SUMIF(INDIRECT(Equipo!$E$4&amp;"!B10:B1000"),$B22,INDIRECT(Equipo!$E$4&amp;"!"&amp;ADDRESS(10,COLUMN(M$9)+13)&amp;":"&amp;ADDRESS(1000,COLUMN(M$9)+13))),
    SUMIF(INDIRECT(Equipo!$F$4&amp;"!B10:B1000"),$B22,INDIRECT(Equipo!$F$4&amp;"!"&amp;ADDRESS(10,COLUMN(M$9)+13)&amp;":"&amp;ADDRESS(1000,COLUMN(M$9)+13))),
    SUMIF(INDIRECT(Equipo!$G$4&amp;"!B10:B1000"),$B22,INDIRECT(Equipo!$G$4&amp;"!"&amp;ADDRESS(10,COLUMN(M$9)+13)&amp;":"&amp;ADDRESS(1000,COLUMN(M$9)+13))),
    SUMIF(INDIRECT(Equipo!$H$4&amp;"!B10:B1000"),$B22,INDIRECT(Equipo!$H$4&amp;"!"&amp;ADDRESS(10,COLUMN(M$9)+13)&amp;":"&amp;ADDRESS(1000,COLUMN(M$9)+13)))
))</f>
        <v>0</v>
      </c>
      <c r="N22" s="2">
        <f ca="1">IF(ISBLANK(Tareas!$B18),"-",
SUM(
    SUMIF(INDIRECT(Equipo!$C$4&amp;"!B10:B1000"),$B22,INDIRECT(Equipo!$C$4&amp;"!"&amp;ADDRESS(10,COLUMN(N$9)+13)&amp;":"&amp;ADDRESS(1000,COLUMN(N$9)+13))),
    SUMIF(INDIRECT(Equipo!$D$4&amp;"!B10:B1000"),$B22,INDIRECT(Equipo!$D$4&amp;"!"&amp;ADDRESS(10,COLUMN(N$9)+13)&amp;":"&amp;ADDRESS(1000,COLUMN(N$9)+13))),
    SUMIF(INDIRECT(Equipo!$E$4&amp;"!B10:B1000"),$B22,INDIRECT(Equipo!$E$4&amp;"!"&amp;ADDRESS(10,COLUMN(N$9)+13)&amp;":"&amp;ADDRESS(1000,COLUMN(N$9)+13))),
    SUMIF(INDIRECT(Equipo!$F$4&amp;"!B10:B1000"),$B22,INDIRECT(Equipo!$F$4&amp;"!"&amp;ADDRESS(10,COLUMN(N$9)+13)&amp;":"&amp;ADDRESS(1000,COLUMN(N$9)+13))),
    SUMIF(INDIRECT(Equipo!$G$4&amp;"!B10:B1000"),$B22,INDIRECT(Equipo!$G$4&amp;"!"&amp;ADDRESS(10,COLUMN(N$9)+13)&amp;":"&amp;ADDRESS(1000,COLUMN(N$9)+13))),
    SUMIF(INDIRECT(Equipo!$H$4&amp;"!B10:B1000"),$B22,INDIRECT(Equipo!$H$4&amp;"!"&amp;ADDRESS(10,COLUMN(N$9)+13)&amp;":"&amp;ADDRESS(1000,COLUMN(N$9)+13)))
))</f>
        <v>0</v>
      </c>
    </row>
    <row r="23" spans="2:14">
      <c r="B23" t="str">
        <f>IF(ISBLANK(Tareas!B19)," - ",Tareas!B19)</f>
        <v>Realización de Entradas externas (EI)</v>
      </c>
      <c r="C23" s="2">
        <f ca="1">IF(ISBLANK(Tareas!$B19),"-",SUM(D23:N23))</f>
        <v>9</v>
      </c>
      <c r="D23" s="2">
        <f ca="1">IF(ISBLANK(Tareas!$B19),"-",
SUM(
    SUMIF(INDIRECT(Equipo!$C$4&amp;"!B10:B1000"),$B23,INDIRECT(Equipo!$C$4&amp;"!"&amp;ADDRESS(10,COLUMN(D$9)+13)&amp;":"&amp;ADDRESS(1000,COLUMN(D$9)+13))),
    SUMIF(INDIRECT(Equipo!$D$4&amp;"!B10:B1000"),$B23,INDIRECT(Equipo!$D$4&amp;"!"&amp;ADDRESS(10,COLUMN(D$9)+13)&amp;":"&amp;ADDRESS(1000,COLUMN(D$9)+13))),
    SUMIF(INDIRECT(Equipo!$E$4&amp;"!B10:B1000"),$B23,INDIRECT(Equipo!$E$4&amp;"!"&amp;ADDRESS(10,COLUMN(D$9)+13)&amp;":"&amp;ADDRESS(1000,COLUMN(D$9)+13))),
    SUMIF(INDIRECT(Equipo!$F$4&amp;"!B10:B1000"),$B23,INDIRECT(Equipo!$F$4&amp;"!"&amp;ADDRESS(10,COLUMN(D$9)+13)&amp;":"&amp;ADDRESS(1000,COLUMN(D$9)+13))),
    SUMIF(INDIRECT(Equipo!$G$4&amp;"!B10:B1000"),$B23,INDIRECT(Equipo!$G$4&amp;"!"&amp;ADDRESS(10,COLUMN(D$9)+13)&amp;":"&amp;ADDRESS(1000,COLUMN(D$9)+13))),
    SUMIF(INDIRECT(Equipo!$H$4&amp;"!B10:B1000"),$B23,INDIRECT(Equipo!$H$4&amp;"!"&amp;ADDRESS(10,COLUMN(D$9)+13)&amp;":"&amp;ADDRESS(1000,COLUMN(D$9)+13)))
))</f>
        <v>0</v>
      </c>
      <c r="E23" s="2">
        <f ca="1">IF(ISBLANK(Tareas!$B19),"-",
SUM(
    SUMIF(INDIRECT(Equipo!$C$4&amp;"!B10:B1000"),$B23,INDIRECT(Equipo!$C$4&amp;"!"&amp;ADDRESS(10,COLUMN(E$9)+13)&amp;":"&amp;ADDRESS(1000,COLUMN(E$9)+13))),
    SUMIF(INDIRECT(Equipo!$D$4&amp;"!B10:B1000"),$B23,INDIRECT(Equipo!$D$4&amp;"!"&amp;ADDRESS(10,COLUMN(E$9)+13)&amp;":"&amp;ADDRESS(1000,COLUMN(E$9)+13))),
    SUMIF(INDIRECT(Equipo!$E$4&amp;"!B10:B1000"),$B23,INDIRECT(Equipo!$E$4&amp;"!"&amp;ADDRESS(10,COLUMN(E$9)+13)&amp;":"&amp;ADDRESS(1000,COLUMN(E$9)+13))),
    SUMIF(INDIRECT(Equipo!$F$4&amp;"!B10:B1000"),$B23,INDIRECT(Equipo!$F$4&amp;"!"&amp;ADDRESS(10,COLUMN(E$9)+13)&amp;":"&amp;ADDRESS(1000,COLUMN(E$9)+13))),
    SUMIF(INDIRECT(Equipo!$G$4&amp;"!B10:B1000"),$B23,INDIRECT(Equipo!$G$4&amp;"!"&amp;ADDRESS(10,COLUMN(E$9)+13)&amp;":"&amp;ADDRESS(1000,COLUMN(E$9)+13))),
    SUMIF(INDIRECT(Equipo!$H$4&amp;"!B10:B1000"),$B23,INDIRECT(Equipo!$H$4&amp;"!"&amp;ADDRESS(10,COLUMN(E$9)+13)&amp;":"&amp;ADDRESS(1000,COLUMN(E$9)+13)))
))</f>
        <v>0</v>
      </c>
      <c r="F23" s="2">
        <f ca="1">IF(ISBLANK(Tareas!$B19),"-",
SUM(
    SUMIF(INDIRECT(Equipo!$C$4&amp;"!B10:B1000"),$B23,INDIRECT(Equipo!$C$4&amp;"!"&amp;ADDRESS(10,COLUMN(F$9)+13)&amp;":"&amp;ADDRESS(1000,COLUMN(F$9)+13))),
    SUMIF(INDIRECT(Equipo!$D$4&amp;"!B10:B1000"),$B23,INDIRECT(Equipo!$D$4&amp;"!"&amp;ADDRESS(10,COLUMN(F$9)+13)&amp;":"&amp;ADDRESS(1000,COLUMN(F$9)+13))),
    SUMIF(INDIRECT(Equipo!$E$4&amp;"!B10:B1000"),$B23,INDIRECT(Equipo!$E$4&amp;"!"&amp;ADDRESS(10,COLUMN(F$9)+13)&amp;":"&amp;ADDRESS(1000,COLUMN(F$9)+13))),
    SUMIF(INDIRECT(Equipo!$F$4&amp;"!B10:B1000"),$B23,INDIRECT(Equipo!$F$4&amp;"!"&amp;ADDRESS(10,COLUMN(F$9)+13)&amp;":"&amp;ADDRESS(1000,COLUMN(F$9)+13))),
    SUMIF(INDIRECT(Equipo!$G$4&amp;"!B10:B1000"),$B23,INDIRECT(Equipo!$G$4&amp;"!"&amp;ADDRESS(10,COLUMN(F$9)+13)&amp;":"&amp;ADDRESS(1000,COLUMN(F$9)+13))),
    SUMIF(INDIRECT(Equipo!$H$4&amp;"!B10:B1000"),$B23,INDIRECT(Equipo!$H$4&amp;"!"&amp;ADDRESS(10,COLUMN(F$9)+13)&amp;":"&amp;ADDRESS(1000,COLUMN(F$9)+13)))
))</f>
        <v>0</v>
      </c>
      <c r="G23" s="2">
        <f ca="1">IF(ISBLANK(Tareas!$B19),"-",
SUM(
    SUMIF(INDIRECT(Equipo!$C$4&amp;"!B10:B1000"),$B23,INDIRECT(Equipo!$C$4&amp;"!"&amp;ADDRESS(10,COLUMN(G$9)+13)&amp;":"&amp;ADDRESS(1000,COLUMN(G$9)+13))),
    SUMIF(INDIRECT(Equipo!$D$4&amp;"!B10:B1000"),$B23,INDIRECT(Equipo!$D$4&amp;"!"&amp;ADDRESS(10,COLUMN(G$9)+13)&amp;":"&amp;ADDRESS(1000,COLUMN(G$9)+13))),
    SUMIF(INDIRECT(Equipo!$E$4&amp;"!B10:B1000"),$B23,INDIRECT(Equipo!$E$4&amp;"!"&amp;ADDRESS(10,COLUMN(G$9)+13)&amp;":"&amp;ADDRESS(1000,COLUMN(G$9)+13))),
    SUMIF(INDIRECT(Equipo!$F$4&amp;"!B10:B1000"),$B23,INDIRECT(Equipo!$F$4&amp;"!"&amp;ADDRESS(10,COLUMN(G$9)+13)&amp;":"&amp;ADDRESS(1000,COLUMN(G$9)+13))),
    SUMIF(INDIRECT(Equipo!$G$4&amp;"!B10:B1000"),$B23,INDIRECT(Equipo!$G$4&amp;"!"&amp;ADDRESS(10,COLUMN(G$9)+13)&amp;":"&amp;ADDRESS(1000,COLUMN(G$9)+13))),
    SUMIF(INDIRECT(Equipo!$H$4&amp;"!B10:B1000"),$B23,INDIRECT(Equipo!$H$4&amp;"!"&amp;ADDRESS(10,COLUMN(G$9)+13)&amp;":"&amp;ADDRESS(1000,COLUMN(G$9)+13)))
))</f>
        <v>0</v>
      </c>
      <c r="H23" s="2">
        <f ca="1">IF(ISBLANK(Tareas!$B19),"-",
SUM(
    SUMIF(INDIRECT(Equipo!$C$4&amp;"!B10:B1000"),$B23,INDIRECT(Equipo!$C$4&amp;"!"&amp;ADDRESS(10,COLUMN(H$9)+13)&amp;":"&amp;ADDRESS(1000,COLUMN(H$9)+13))),
    SUMIF(INDIRECT(Equipo!$D$4&amp;"!B10:B1000"),$B23,INDIRECT(Equipo!$D$4&amp;"!"&amp;ADDRESS(10,COLUMN(H$9)+13)&amp;":"&amp;ADDRESS(1000,COLUMN(H$9)+13))),
    SUMIF(INDIRECT(Equipo!$E$4&amp;"!B10:B1000"),$B23,INDIRECT(Equipo!$E$4&amp;"!"&amp;ADDRESS(10,COLUMN(H$9)+13)&amp;":"&amp;ADDRESS(1000,COLUMN(H$9)+13))),
    SUMIF(INDIRECT(Equipo!$F$4&amp;"!B10:B1000"),$B23,INDIRECT(Equipo!$F$4&amp;"!"&amp;ADDRESS(10,COLUMN(H$9)+13)&amp;":"&amp;ADDRESS(1000,COLUMN(H$9)+13))),
    SUMIF(INDIRECT(Equipo!$G$4&amp;"!B10:B1000"),$B23,INDIRECT(Equipo!$G$4&amp;"!"&amp;ADDRESS(10,COLUMN(H$9)+13)&amp;":"&amp;ADDRESS(1000,COLUMN(H$9)+13))),
    SUMIF(INDIRECT(Equipo!$H$4&amp;"!B10:B1000"),$B23,INDIRECT(Equipo!$H$4&amp;"!"&amp;ADDRESS(10,COLUMN(H$9)+13)&amp;":"&amp;ADDRESS(1000,COLUMN(H$9)+13)))
))</f>
        <v>3</v>
      </c>
      <c r="I23" s="2">
        <f ca="1">IF(ISBLANK(Tareas!$B19),"-",
SUM(
    SUMIF(INDIRECT(Equipo!$C$4&amp;"!B10:B1000"),$B23,INDIRECT(Equipo!$C$4&amp;"!"&amp;ADDRESS(10,COLUMN(I$9)+13)&amp;":"&amp;ADDRESS(1000,COLUMN(I$9)+13))),
    SUMIF(INDIRECT(Equipo!$D$4&amp;"!B10:B1000"),$B23,INDIRECT(Equipo!$D$4&amp;"!"&amp;ADDRESS(10,COLUMN(I$9)+13)&amp;":"&amp;ADDRESS(1000,COLUMN(I$9)+13))),
    SUMIF(INDIRECT(Equipo!$E$4&amp;"!B10:B1000"),$B23,INDIRECT(Equipo!$E$4&amp;"!"&amp;ADDRESS(10,COLUMN(I$9)+13)&amp;":"&amp;ADDRESS(1000,COLUMN(I$9)+13))),
    SUMIF(INDIRECT(Equipo!$F$4&amp;"!B10:B1000"),$B23,INDIRECT(Equipo!$F$4&amp;"!"&amp;ADDRESS(10,COLUMN(I$9)+13)&amp;":"&amp;ADDRESS(1000,COLUMN(I$9)+13))),
    SUMIF(INDIRECT(Equipo!$G$4&amp;"!B10:B1000"),$B23,INDIRECT(Equipo!$G$4&amp;"!"&amp;ADDRESS(10,COLUMN(I$9)+13)&amp;":"&amp;ADDRESS(1000,COLUMN(I$9)+13))),
    SUMIF(INDIRECT(Equipo!$H$4&amp;"!B10:B1000"),$B23,INDIRECT(Equipo!$H$4&amp;"!"&amp;ADDRESS(10,COLUMN(I$9)+13)&amp;":"&amp;ADDRESS(1000,COLUMN(I$9)+13)))
))</f>
        <v>3</v>
      </c>
      <c r="J23" s="2">
        <f ca="1">IF(ISBLANK(Tareas!$B19),"-",
SUM(
    SUMIF(INDIRECT(Equipo!$C$4&amp;"!B10:B1000"),$B23,INDIRECT(Equipo!$C$4&amp;"!"&amp;ADDRESS(10,COLUMN(J$9)+13)&amp;":"&amp;ADDRESS(1000,COLUMN(J$9)+13))),
    SUMIF(INDIRECT(Equipo!$D$4&amp;"!B10:B1000"),$B23,INDIRECT(Equipo!$D$4&amp;"!"&amp;ADDRESS(10,COLUMN(J$9)+13)&amp;":"&amp;ADDRESS(1000,COLUMN(J$9)+13))),
    SUMIF(INDIRECT(Equipo!$E$4&amp;"!B10:B1000"),$B23,INDIRECT(Equipo!$E$4&amp;"!"&amp;ADDRESS(10,COLUMN(J$9)+13)&amp;":"&amp;ADDRESS(1000,COLUMN(J$9)+13))),
    SUMIF(INDIRECT(Equipo!$F$4&amp;"!B10:B1000"),$B23,INDIRECT(Equipo!$F$4&amp;"!"&amp;ADDRESS(10,COLUMN(J$9)+13)&amp;":"&amp;ADDRESS(1000,COLUMN(J$9)+13))),
    SUMIF(INDIRECT(Equipo!$G$4&amp;"!B10:B1000"),$B23,INDIRECT(Equipo!$G$4&amp;"!"&amp;ADDRESS(10,COLUMN(J$9)+13)&amp;":"&amp;ADDRESS(1000,COLUMN(J$9)+13))),
    SUMIF(INDIRECT(Equipo!$H$4&amp;"!B10:B1000"),$B23,INDIRECT(Equipo!$H$4&amp;"!"&amp;ADDRESS(10,COLUMN(J$9)+13)&amp;":"&amp;ADDRESS(1000,COLUMN(J$9)+13)))
))</f>
        <v>3</v>
      </c>
      <c r="K23" s="2">
        <f ca="1">IF(ISBLANK(Tareas!$B19),"-",
SUM(
    SUMIF(INDIRECT(Equipo!$C$4&amp;"!B10:B1000"),$B23,INDIRECT(Equipo!$C$4&amp;"!"&amp;ADDRESS(10,COLUMN(K$9)+13)&amp;":"&amp;ADDRESS(1000,COLUMN(K$9)+13))),
    SUMIF(INDIRECT(Equipo!$D$4&amp;"!B10:B1000"),$B23,INDIRECT(Equipo!$D$4&amp;"!"&amp;ADDRESS(10,COLUMN(K$9)+13)&amp;":"&amp;ADDRESS(1000,COLUMN(K$9)+13))),
    SUMIF(INDIRECT(Equipo!$E$4&amp;"!B10:B1000"),$B23,INDIRECT(Equipo!$E$4&amp;"!"&amp;ADDRESS(10,COLUMN(K$9)+13)&amp;":"&amp;ADDRESS(1000,COLUMN(K$9)+13))),
    SUMIF(INDIRECT(Equipo!$F$4&amp;"!B10:B1000"),$B23,INDIRECT(Equipo!$F$4&amp;"!"&amp;ADDRESS(10,COLUMN(K$9)+13)&amp;":"&amp;ADDRESS(1000,COLUMN(K$9)+13))),
    SUMIF(INDIRECT(Equipo!$G$4&amp;"!B10:B1000"),$B23,INDIRECT(Equipo!$G$4&amp;"!"&amp;ADDRESS(10,COLUMN(K$9)+13)&amp;":"&amp;ADDRESS(1000,COLUMN(K$9)+13))),
    SUMIF(INDIRECT(Equipo!$H$4&amp;"!B10:B1000"),$B23,INDIRECT(Equipo!$H$4&amp;"!"&amp;ADDRESS(10,COLUMN(K$9)+13)&amp;":"&amp;ADDRESS(1000,COLUMN(K$9)+13)))
))</f>
        <v>0</v>
      </c>
      <c r="L23" s="2">
        <f ca="1">IF(ISBLANK(Tareas!$B19),"-",
SUM(
    SUMIF(INDIRECT(Equipo!$C$4&amp;"!B10:B1000"),$B23,INDIRECT(Equipo!$C$4&amp;"!"&amp;ADDRESS(10,COLUMN(L$9)+13)&amp;":"&amp;ADDRESS(1000,COLUMN(L$9)+13))),
    SUMIF(INDIRECT(Equipo!$D$4&amp;"!B10:B1000"),$B23,INDIRECT(Equipo!$D$4&amp;"!"&amp;ADDRESS(10,COLUMN(L$9)+13)&amp;":"&amp;ADDRESS(1000,COLUMN(L$9)+13))),
    SUMIF(INDIRECT(Equipo!$E$4&amp;"!B10:B1000"),$B23,INDIRECT(Equipo!$E$4&amp;"!"&amp;ADDRESS(10,COLUMN(L$9)+13)&amp;":"&amp;ADDRESS(1000,COLUMN(L$9)+13))),
    SUMIF(INDIRECT(Equipo!$F$4&amp;"!B10:B1000"),$B23,INDIRECT(Equipo!$F$4&amp;"!"&amp;ADDRESS(10,COLUMN(L$9)+13)&amp;":"&amp;ADDRESS(1000,COLUMN(L$9)+13))),
    SUMIF(INDIRECT(Equipo!$G$4&amp;"!B10:B1000"),$B23,INDIRECT(Equipo!$G$4&amp;"!"&amp;ADDRESS(10,COLUMN(L$9)+13)&amp;":"&amp;ADDRESS(1000,COLUMN(L$9)+13))),
    SUMIF(INDIRECT(Equipo!$H$4&amp;"!B10:B1000"),$B23,INDIRECT(Equipo!$H$4&amp;"!"&amp;ADDRESS(10,COLUMN(L$9)+13)&amp;":"&amp;ADDRESS(1000,COLUMN(L$9)+13)))
))</f>
        <v>0</v>
      </c>
      <c r="M23" s="2">
        <f ca="1">IF(ISBLANK(Tareas!$B19),"-",
SUM(
    SUMIF(INDIRECT(Equipo!$C$4&amp;"!B10:B1000"),$B23,INDIRECT(Equipo!$C$4&amp;"!"&amp;ADDRESS(10,COLUMN(M$9)+13)&amp;":"&amp;ADDRESS(1000,COLUMN(M$9)+13))),
    SUMIF(INDIRECT(Equipo!$D$4&amp;"!B10:B1000"),$B23,INDIRECT(Equipo!$D$4&amp;"!"&amp;ADDRESS(10,COLUMN(M$9)+13)&amp;":"&amp;ADDRESS(1000,COLUMN(M$9)+13))),
    SUMIF(INDIRECT(Equipo!$E$4&amp;"!B10:B1000"),$B23,INDIRECT(Equipo!$E$4&amp;"!"&amp;ADDRESS(10,COLUMN(M$9)+13)&amp;":"&amp;ADDRESS(1000,COLUMN(M$9)+13))),
    SUMIF(INDIRECT(Equipo!$F$4&amp;"!B10:B1000"),$B23,INDIRECT(Equipo!$F$4&amp;"!"&amp;ADDRESS(10,COLUMN(M$9)+13)&amp;":"&amp;ADDRESS(1000,COLUMN(M$9)+13))),
    SUMIF(INDIRECT(Equipo!$G$4&amp;"!B10:B1000"),$B23,INDIRECT(Equipo!$G$4&amp;"!"&amp;ADDRESS(10,COLUMN(M$9)+13)&amp;":"&amp;ADDRESS(1000,COLUMN(M$9)+13))),
    SUMIF(INDIRECT(Equipo!$H$4&amp;"!B10:B1000"),$B23,INDIRECT(Equipo!$H$4&amp;"!"&amp;ADDRESS(10,COLUMN(M$9)+13)&amp;":"&amp;ADDRESS(1000,COLUMN(M$9)+13)))
))</f>
        <v>0</v>
      </c>
      <c r="N23" s="2">
        <f ca="1">IF(ISBLANK(Tareas!$B19),"-",
SUM(
    SUMIF(INDIRECT(Equipo!$C$4&amp;"!B10:B1000"),$B23,INDIRECT(Equipo!$C$4&amp;"!"&amp;ADDRESS(10,COLUMN(N$9)+13)&amp;":"&amp;ADDRESS(1000,COLUMN(N$9)+13))),
    SUMIF(INDIRECT(Equipo!$D$4&amp;"!B10:B1000"),$B23,INDIRECT(Equipo!$D$4&amp;"!"&amp;ADDRESS(10,COLUMN(N$9)+13)&amp;":"&amp;ADDRESS(1000,COLUMN(N$9)+13))),
    SUMIF(INDIRECT(Equipo!$E$4&amp;"!B10:B1000"),$B23,INDIRECT(Equipo!$E$4&amp;"!"&amp;ADDRESS(10,COLUMN(N$9)+13)&amp;":"&amp;ADDRESS(1000,COLUMN(N$9)+13))),
    SUMIF(INDIRECT(Equipo!$F$4&amp;"!B10:B1000"),$B23,INDIRECT(Equipo!$F$4&amp;"!"&amp;ADDRESS(10,COLUMN(N$9)+13)&amp;":"&amp;ADDRESS(1000,COLUMN(N$9)+13))),
    SUMIF(INDIRECT(Equipo!$G$4&amp;"!B10:B1000"),$B23,INDIRECT(Equipo!$G$4&amp;"!"&amp;ADDRESS(10,COLUMN(N$9)+13)&amp;":"&amp;ADDRESS(1000,COLUMN(N$9)+13))),
    SUMIF(INDIRECT(Equipo!$H$4&amp;"!B10:B1000"),$B23,INDIRECT(Equipo!$H$4&amp;"!"&amp;ADDRESS(10,COLUMN(N$9)+13)&amp;":"&amp;ADDRESS(1000,COLUMN(N$9)+13)))
))</f>
        <v>0</v>
      </c>
    </row>
    <row r="24" spans="2:14">
      <c r="B24" t="str">
        <f>IF(ISBLANK(Tareas!B20)," - ",Tareas!B20)</f>
        <v>Revisión de requisitos I</v>
      </c>
      <c r="C24" s="2">
        <f ca="1">IF(ISBLANK(Tareas!$B20),"-",SUM(D24:N24))</f>
        <v>3</v>
      </c>
      <c r="D24" s="2">
        <f ca="1">IF(ISBLANK(Tareas!$B20),"-",
SUM(
    SUMIF(INDIRECT(Equipo!$C$4&amp;"!B10:B1000"),$B24,INDIRECT(Equipo!$C$4&amp;"!"&amp;ADDRESS(10,COLUMN(D$9)+13)&amp;":"&amp;ADDRESS(1000,COLUMN(D$9)+13))),
    SUMIF(INDIRECT(Equipo!$D$4&amp;"!B10:B1000"),$B24,INDIRECT(Equipo!$D$4&amp;"!"&amp;ADDRESS(10,COLUMN(D$9)+13)&amp;":"&amp;ADDRESS(1000,COLUMN(D$9)+13))),
    SUMIF(INDIRECT(Equipo!$E$4&amp;"!B10:B1000"),$B24,INDIRECT(Equipo!$E$4&amp;"!"&amp;ADDRESS(10,COLUMN(D$9)+13)&amp;":"&amp;ADDRESS(1000,COLUMN(D$9)+13))),
    SUMIF(INDIRECT(Equipo!$F$4&amp;"!B10:B1000"),$B24,INDIRECT(Equipo!$F$4&amp;"!"&amp;ADDRESS(10,COLUMN(D$9)+13)&amp;":"&amp;ADDRESS(1000,COLUMN(D$9)+13))),
    SUMIF(INDIRECT(Equipo!$G$4&amp;"!B10:B1000"),$B24,INDIRECT(Equipo!$G$4&amp;"!"&amp;ADDRESS(10,COLUMN(D$9)+13)&amp;":"&amp;ADDRESS(1000,COLUMN(D$9)+13))),
    SUMIF(INDIRECT(Equipo!$H$4&amp;"!B10:B1000"),$B24,INDIRECT(Equipo!$H$4&amp;"!"&amp;ADDRESS(10,COLUMN(D$9)+13)&amp;":"&amp;ADDRESS(1000,COLUMN(D$9)+13)))
))</f>
        <v>0</v>
      </c>
      <c r="E24" s="2">
        <f ca="1">IF(ISBLANK(Tareas!$B20),"-",
SUM(
    SUMIF(INDIRECT(Equipo!$C$4&amp;"!B10:B1000"),$B24,INDIRECT(Equipo!$C$4&amp;"!"&amp;ADDRESS(10,COLUMN(E$9)+13)&amp;":"&amp;ADDRESS(1000,COLUMN(E$9)+13))),
    SUMIF(INDIRECT(Equipo!$D$4&amp;"!B10:B1000"),$B24,INDIRECT(Equipo!$D$4&amp;"!"&amp;ADDRESS(10,COLUMN(E$9)+13)&amp;":"&amp;ADDRESS(1000,COLUMN(E$9)+13))),
    SUMIF(INDIRECT(Equipo!$E$4&amp;"!B10:B1000"),$B24,INDIRECT(Equipo!$E$4&amp;"!"&amp;ADDRESS(10,COLUMN(E$9)+13)&amp;":"&amp;ADDRESS(1000,COLUMN(E$9)+13))),
    SUMIF(INDIRECT(Equipo!$F$4&amp;"!B10:B1000"),$B24,INDIRECT(Equipo!$F$4&amp;"!"&amp;ADDRESS(10,COLUMN(E$9)+13)&amp;":"&amp;ADDRESS(1000,COLUMN(E$9)+13))),
    SUMIF(INDIRECT(Equipo!$G$4&amp;"!B10:B1000"),$B24,INDIRECT(Equipo!$G$4&amp;"!"&amp;ADDRESS(10,COLUMN(E$9)+13)&amp;":"&amp;ADDRESS(1000,COLUMN(E$9)+13))),
    SUMIF(INDIRECT(Equipo!$H$4&amp;"!B10:B1000"),$B24,INDIRECT(Equipo!$H$4&amp;"!"&amp;ADDRESS(10,COLUMN(E$9)+13)&amp;":"&amp;ADDRESS(1000,COLUMN(E$9)+13)))
))</f>
        <v>0</v>
      </c>
      <c r="F24" s="2">
        <f ca="1">IF(ISBLANK(Tareas!$B20),"-",
SUM(
    SUMIF(INDIRECT(Equipo!$C$4&amp;"!B10:B1000"),$B24,INDIRECT(Equipo!$C$4&amp;"!"&amp;ADDRESS(10,COLUMN(F$9)+13)&amp;":"&amp;ADDRESS(1000,COLUMN(F$9)+13))),
    SUMIF(INDIRECT(Equipo!$D$4&amp;"!B10:B1000"),$B24,INDIRECT(Equipo!$D$4&amp;"!"&amp;ADDRESS(10,COLUMN(F$9)+13)&amp;":"&amp;ADDRESS(1000,COLUMN(F$9)+13))),
    SUMIF(INDIRECT(Equipo!$E$4&amp;"!B10:B1000"),$B24,INDIRECT(Equipo!$E$4&amp;"!"&amp;ADDRESS(10,COLUMN(F$9)+13)&amp;":"&amp;ADDRESS(1000,COLUMN(F$9)+13))),
    SUMIF(INDIRECT(Equipo!$F$4&amp;"!B10:B1000"),$B24,INDIRECT(Equipo!$F$4&amp;"!"&amp;ADDRESS(10,COLUMN(F$9)+13)&amp;":"&amp;ADDRESS(1000,COLUMN(F$9)+13))),
    SUMIF(INDIRECT(Equipo!$G$4&amp;"!B10:B1000"),$B24,INDIRECT(Equipo!$G$4&amp;"!"&amp;ADDRESS(10,COLUMN(F$9)+13)&amp;":"&amp;ADDRESS(1000,COLUMN(F$9)+13))),
    SUMIF(INDIRECT(Equipo!$H$4&amp;"!B10:B1000"),$B24,INDIRECT(Equipo!$H$4&amp;"!"&amp;ADDRESS(10,COLUMN(F$9)+13)&amp;":"&amp;ADDRESS(1000,COLUMN(F$9)+13)))
))</f>
        <v>0</v>
      </c>
      <c r="G24" s="2">
        <f ca="1">IF(ISBLANK(Tareas!$B20),"-",
SUM(
    SUMIF(INDIRECT(Equipo!$C$4&amp;"!B10:B1000"),$B24,INDIRECT(Equipo!$C$4&amp;"!"&amp;ADDRESS(10,COLUMN(G$9)+13)&amp;":"&amp;ADDRESS(1000,COLUMN(G$9)+13))),
    SUMIF(INDIRECT(Equipo!$D$4&amp;"!B10:B1000"),$B24,INDIRECT(Equipo!$D$4&amp;"!"&amp;ADDRESS(10,COLUMN(G$9)+13)&amp;":"&amp;ADDRESS(1000,COLUMN(G$9)+13))),
    SUMIF(INDIRECT(Equipo!$E$4&amp;"!B10:B1000"),$B24,INDIRECT(Equipo!$E$4&amp;"!"&amp;ADDRESS(10,COLUMN(G$9)+13)&amp;":"&amp;ADDRESS(1000,COLUMN(G$9)+13))),
    SUMIF(INDIRECT(Equipo!$F$4&amp;"!B10:B1000"),$B24,INDIRECT(Equipo!$F$4&amp;"!"&amp;ADDRESS(10,COLUMN(G$9)+13)&amp;":"&amp;ADDRESS(1000,COLUMN(G$9)+13))),
    SUMIF(INDIRECT(Equipo!$G$4&amp;"!B10:B1000"),$B24,INDIRECT(Equipo!$G$4&amp;"!"&amp;ADDRESS(10,COLUMN(G$9)+13)&amp;":"&amp;ADDRESS(1000,COLUMN(G$9)+13))),
    SUMIF(INDIRECT(Equipo!$H$4&amp;"!B10:B1000"),$B24,INDIRECT(Equipo!$H$4&amp;"!"&amp;ADDRESS(10,COLUMN(G$9)+13)&amp;":"&amp;ADDRESS(1000,COLUMN(G$9)+13)))
))</f>
        <v>0</v>
      </c>
      <c r="H24" s="2">
        <f ca="1">IF(ISBLANK(Tareas!$B20),"-",
SUM(
    SUMIF(INDIRECT(Equipo!$C$4&amp;"!B10:B1000"),$B24,INDIRECT(Equipo!$C$4&amp;"!"&amp;ADDRESS(10,COLUMN(H$9)+13)&amp;":"&amp;ADDRESS(1000,COLUMN(H$9)+13))),
    SUMIF(INDIRECT(Equipo!$D$4&amp;"!B10:B1000"),$B24,INDIRECT(Equipo!$D$4&amp;"!"&amp;ADDRESS(10,COLUMN(H$9)+13)&amp;":"&amp;ADDRESS(1000,COLUMN(H$9)+13))),
    SUMIF(INDIRECT(Equipo!$E$4&amp;"!B10:B1000"),$B24,INDIRECT(Equipo!$E$4&amp;"!"&amp;ADDRESS(10,COLUMN(H$9)+13)&amp;":"&amp;ADDRESS(1000,COLUMN(H$9)+13))),
    SUMIF(INDIRECT(Equipo!$F$4&amp;"!B10:B1000"),$B24,INDIRECT(Equipo!$F$4&amp;"!"&amp;ADDRESS(10,COLUMN(H$9)+13)&amp;":"&amp;ADDRESS(1000,COLUMN(H$9)+13))),
    SUMIF(INDIRECT(Equipo!$G$4&amp;"!B10:B1000"),$B24,INDIRECT(Equipo!$G$4&amp;"!"&amp;ADDRESS(10,COLUMN(H$9)+13)&amp;":"&amp;ADDRESS(1000,COLUMN(H$9)+13))),
    SUMIF(INDIRECT(Equipo!$H$4&amp;"!B10:B1000"),$B24,INDIRECT(Equipo!$H$4&amp;"!"&amp;ADDRESS(10,COLUMN(H$9)+13)&amp;":"&amp;ADDRESS(1000,COLUMN(H$9)+13)))
))</f>
        <v>0</v>
      </c>
      <c r="I24" s="2">
        <f ca="1">IF(ISBLANK(Tareas!$B20),"-",
SUM(
    SUMIF(INDIRECT(Equipo!$C$4&amp;"!B10:B1000"),$B24,INDIRECT(Equipo!$C$4&amp;"!"&amp;ADDRESS(10,COLUMN(I$9)+13)&amp;":"&amp;ADDRESS(1000,COLUMN(I$9)+13))),
    SUMIF(INDIRECT(Equipo!$D$4&amp;"!B10:B1000"),$B24,INDIRECT(Equipo!$D$4&amp;"!"&amp;ADDRESS(10,COLUMN(I$9)+13)&amp;":"&amp;ADDRESS(1000,COLUMN(I$9)+13))),
    SUMIF(INDIRECT(Equipo!$E$4&amp;"!B10:B1000"),$B24,INDIRECT(Equipo!$E$4&amp;"!"&amp;ADDRESS(10,COLUMN(I$9)+13)&amp;":"&amp;ADDRESS(1000,COLUMN(I$9)+13))),
    SUMIF(INDIRECT(Equipo!$F$4&amp;"!B10:B1000"),$B24,INDIRECT(Equipo!$F$4&amp;"!"&amp;ADDRESS(10,COLUMN(I$9)+13)&amp;":"&amp;ADDRESS(1000,COLUMN(I$9)+13))),
    SUMIF(INDIRECT(Equipo!$G$4&amp;"!B10:B1000"),$B24,INDIRECT(Equipo!$G$4&amp;"!"&amp;ADDRESS(10,COLUMN(I$9)+13)&amp;":"&amp;ADDRESS(1000,COLUMN(I$9)+13))),
    SUMIF(INDIRECT(Equipo!$H$4&amp;"!B10:B1000"),$B24,INDIRECT(Equipo!$H$4&amp;"!"&amp;ADDRESS(10,COLUMN(I$9)+13)&amp;":"&amp;ADDRESS(1000,COLUMN(I$9)+13)))
))</f>
        <v>0</v>
      </c>
      <c r="J24" s="2">
        <f ca="1">IF(ISBLANK(Tareas!$B20),"-",
SUM(
    SUMIF(INDIRECT(Equipo!$C$4&amp;"!B10:B1000"),$B24,INDIRECT(Equipo!$C$4&amp;"!"&amp;ADDRESS(10,COLUMN(J$9)+13)&amp;":"&amp;ADDRESS(1000,COLUMN(J$9)+13))),
    SUMIF(INDIRECT(Equipo!$D$4&amp;"!B10:B1000"),$B24,INDIRECT(Equipo!$D$4&amp;"!"&amp;ADDRESS(10,COLUMN(J$9)+13)&amp;":"&amp;ADDRESS(1000,COLUMN(J$9)+13))),
    SUMIF(INDIRECT(Equipo!$E$4&amp;"!B10:B1000"),$B24,INDIRECT(Equipo!$E$4&amp;"!"&amp;ADDRESS(10,COLUMN(J$9)+13)&amp;":"&amp;ADDRESS(1000,COLUMN(J$9)+13))),
    SUMIF(INDIRECT(Equipo!$F$4&amp;"!B10:B1000"),$B24,INDIRECT(Equipo!$F$4&amp;"!"&amp;ADDRESS(10,COLUMN(J$9)+13)&amp;":"&amp;ADDRESS(1000,COLUMN(J$9)+13))),
    SUMIF(INDIRECT(Equipo!$G$4&amp;"!B10:B1000"),$B24,INDIRECT(Equipo!$G$4&amp;"!"&amp;ADDRESS(10,COLUMN(J$9)+13)&amp;":"&amp;ADDRESS(1000,COLUMN(J$9)+13))),
    SUMIF(INDIRECT(Equipo!$H$4&amp;"!B10:B1000"),$B24,INDIRECT(Equipo!$H$4&amp;"!"&amp;ADDRESS(10,COLUMN(J$9)+13)&amp;":"&amp;ADDRESS(1000,COLUMN(J$9)+13)))
))</f>
        <v>3</v>
      </c>
      <c r="K24" s="2">
        <f ca="1">IF(ISBLANK(Tareas!$B20),"-",
SUM(
    SUMIF(INDIRECT(Equipo!$C$4&amp;"!B10:B1000"),$B24,INDIRECT(Equipo!$C$4&amp;"!"&amp;ADDRESS(10,COLUMN(K$9)+13)&amp;":"&amp;ADDRESS(1000,COLUMN(K$9)+13))),
    SUMIF(INDIRECT(Equipo!$D$4&amp;"!B10:B1000"),$B24,INDIRECT(Equipo!$D$4&amp;"!"&amp;ADDRESS(10,COLUMN(K$9)+13)&amp;":"&amp;ADDRESS(1000,COLUMN(K$9)+13))),
    SUMIF(INDIRECT(Equipo!$E$4&amp;"!B10:B1000"),$B24,INDIRECT(Equipo!$E$4&amp;"!"&amp;ADDRESS(10,COLUMN(K$9)+13)&amp;":"&amp;ADDRESS(1000,COLUMN(K$9)+13))),
    SUMIF(INDIRECT(Equipo!$F$4&amp;"!B10:B1000"),$B24,INDIRECT(Equipo!$F$4&amp;"!"&amp;ADDRESS(10,COLUMN(K$9)+13)&amp;":"&amp;ADDRESS(1000,COLUMN(K$9)+13))),
    SUMIF(INDIRECT(Equipo!$G$4&amp;"!B10:B1000"),$B24,INDIRECT(Equipo!$G$4&amp;"!"&amp;ADDRESS(10,COLUMN(K$9)+13)&amp;":"&amp;ADDRESS(1000,COLUMN(K$9)+13))),
    SUMIF(INDIRECT(Equipo!$H$4&amp;"!B10:B1000"),$B24,INDIRECT(Equipo!$H$4&amp;"!"&amp;ADDRESS(10,COLUMN(K$9)+13)&amp;":"&amp;ADDRESS(1000,COLUMN(K$9)+13)))
))</f>
        <v>0</v>
      </c>
      <c r="L24" s="2">
        <f ca="1">IF(ISBLANK(Tareas!$B20),"-",
SUM(
    SUMIF(INDIRECT(Equipo!$C$4&amp;"!B10:B1000"),$B24,INDIRECT(Equipo!$C$4&amp;"!"&amp;ADDRESS(10,COLUMN(L$9)+13)&amp;":"&amp;ADDRESS(1000,COLUMN(L$9)+13))),
    SUMIF(INDIRECT(Equipo!$D$4&amp;"!B10:B1000"),$B24,INDIRECT(Equipo!$D$4&amp;"!"&amp;ADDRESS(10,COLUMN(L$9)+13)&amp;":"&amp;ADDRESS(1000,COLUMN(L$9)+13))),
    SUMIF(INDIRECT(Equipo!$E$4&amp;"!B10:B1000"),$B24,INDIRECT(Equipo!$E$4&amp;"!"&amp;ADDRESS(10,COLUMN(L$9)+13)&amp;":"&amp;ADDRESS(1000,COLUMN(L$9)+13))),
    SUMIF(INDIRECT(Equipo!$F$4&amp;"!B10:B1000"),$B24,INDIRECT(Equipo!$F$4&amp;"!"&amp;ADDRESS(10,COLUMN(L$9)+13)&amp;":"&amp;ADDRESS(1000,COLUMN(L$9)+13))),
    SUMIF(INDIRECT(Equipo!$G$4&amp;"!B10:B1000"),$B24,INDIRECT(Equipo!$G$4&amp;"!"&amp;ADDRESS(10,COLUMN(L$9)+13)&amp;":"&amp;ADDRESS(1000,COLUMN(L$9)+13))),
    SUMIF(INDIRECT(Equipo!$H$4&amp;"!B10:B1000"),$B24,INDIRECT(Equipo!$H$4&amp;"!"&amp;ADDRESS(10,COLUMN(L$9)+13)&amp;":"&amp;ADDRESS(1000,COLUMN(L$9)+13)))
))</f>
        <v>0</v>
      </c>
      <c r="M24" s="2">
        <f ca="1">IF(ISBLANK(Tareas!$B20),"-",
SUM(
    SUMIF(INDIRECT(Equipo!$C$4&amp;"!B10:B1000"),$B24,INDIRECT(Equipo!$C$4&amp;"!"&amp;ADDRESS(10,COLUMN(M$9)+13)&amp;":"&amp;ADDRESS(1000,COLUMN(M$9)+13))),
    SUMIF(INDIRECT(Equipo!$D$4&amp;"!B10:B1000"),$B24,INDIRECT(Equipo!$D$4&amp;"!"&amp;ADDRESS(10,COLUMN(M$9)+13)&amp;":"&amp;ADDRESS(1000,COLUMN(M$9)+13))),
    SUMIF(INDIRECT(Equipo!$E$4&amp;"!B10:B1000"),$B24,INDIRECT(Equipo!$E$4&amp;"!"&amp;ADDRESS(10,COLUMN(M$9)+13)&amp;":"&amp;ADDRESS(1000,COLUMN(M$9)+13))),
    SUMIF(INDIRECT(Equipo!$F$4&amp;"!B10:B1000"),$B24,INDIRECT(Equipo!$F$4&amp;"!"&amp;ADDRESS(10,COLUMN(M$9)+13)&amp;":"&amp;ADDRESS(1000,COLUMN(M$9)+13))),
    SUMIF(INDIRECT(Equipo!$G$4&amp;"!B10:B1000"),$B24,INDIRECT(Equipo!$G$4&amp;"!"&amp;ADDRESS(10,COLUMN(M$9)+13)&amp;":"&amp;ADDRESS(1000,COLUMN(M$9)+13))),
    SUMIF(INDIRECT(Equipo!$H$4&amp;"!B10:B1000"),$B24,INDIRECT(Equipo!$H$4&amp;"!"&amp;ADDRESS(10,COLUMN(M$9)+13)&amp;":"&amp;ADDRESS(1000,COLUMN(M$9)+13)))
))</f>
        <v>0</v>
      </c>
      <c r="N24" s="2">
        <f ca="1">IF(ISBLANK(Tareas!$B20),"-",
SUM(
    SUMIF(INDIRECT(Equipo!$C$4&amp;"!B10:B1000"),$B24,INDIRECT(Equipo!$C$4&amp;"!"&amp;ADDRESS(10,COLUMN(N$9)+13)&amp;":"&amp;ADDRESS(1000,COLUMN(N$9)+13))),
    SUMIF(INDIRECT(Equipo!$D$4&amp;"!B10:B1000"),$B24,INDIRECT(Equipo!$D$4&amp;"!"&amp;ADDRESS(10,COLUMN(N$9)+13)&amp;":"&amp;ADDRESS(1000,COLUMN(N$9)+13))),
    SUMIF(INDIRECT(Equipo!$E$4&amp;"!B10:B1000"),$B24,INDIRECT(Equipo!$E$4&amp;"!"&amp;ADDRESS(10,COLUMN(N$9)+13)&amp;":"&amp;ADDRESS(1000,COLUMN(N$9)+13))),
    SUMIF(INDIRECT(Equipo!$F$4&amp;"!B10:B1000"),$B24,INDIRECT(Equipo!$F$4&amp;"!"&amp;ADDRESS(10,COLUMN(N$9)+13)&amp;":"&amp;ADDRESS(1000,COLUMN(N$9)+13))),
    SUMIF(INDIRECT(Equipo!$G$4&amp;"!B10:B1000"),$B24,INDIRECT(Equipo!$G$4&amp;"!"&amp;ADDRESS(10,COLUMN(N$9)+13)&amp;":"&amp;ADDRESS(1000,COLUMN(N$9)+13))),
    SUMIF(INDIRECT(Equipo!$H$4&amp;"!B10:B1000"),$B24,INDIRECT(Equipo!$H$4&amp;"!"&amp;ADDRESS(10,COLUMN(N$9)+13)&amp;":"&amp;ADDRESS(1000,COLUMN(N$9)+13)))
))</f>
        <v>0</v>
      </c>
    </row>
    <row r="25" spans="2:14">
      <c r="B25" t="str">
        <f>IF(ISBLANK(Tareas!B21)," - ",Tareas!B21)</f>
        <v>Cálculo de puntos de función</v>
      </c>
      <c r="C25" s="2">
        <f ca="1">IF(ISBLANK(Tareas!$B21),"-",SUM(D25:N25))</f>
        <v>4.5</v>
      </c>
      <c r="D25" s="2">
        <f ca="1">IF(ISBLANK(Tareas!$B21),"-",
SUM(
    SUMIF(INDIRECT(Equipo!$C$4&amp;"!B10:B1000"),$B25,INDIRECT(Equipo!$C$4&amp;"!"&amp;ADDRESS(10,COLUMN(D$9)+13)&amp;":"&amp;ADDRESS(1000,COLUMN(D$9)+13))),
    SUMIF(INDIRECT(Equipo!$D$4&amp;"!B10:B1000"),$B25,INDIRECT(Equipo!$D$4&amp;"!"&amp;ADDRESS(10,COLUMN(D$9)+13)&amp;":"&amp;ADDRESS(1000,COLUMN(D$9)+13))),
    SUMIF(INDIRECT(Equipo!$E$4&amp;"!B10:B1000"),$B25,INDIRECT(Equipo!$E$4&amp;"!"&amp;ADDRESS(10,COLUMN(D$9)+13)&amp;":"&amp;ADDRESS(1000,COLUMN(D$9)+13))),
    SUMIF(INDIRECT(Equipo!$F$4&amp;"!B10:B1000"),$B25,INDIRECT(Equipo!$F$4&amp;"!"&amp;ADDRESS(10,COLUMN(D$9)+13)&amp;":"&amp;ADDRESS(1000,COLUMN(D$9)+13))),
    SUMIF(INDIRECT(Equipo!$G$4&amp;"!B10:B1000"),$B25,INDIRECT(Equipo!$G$4&amp;"!"&amp;ADDRESS(10,COLUMN(D$9)+13)&amp;":"&amp;ADDRESS(1000,COLUMN(D$9)+13))),
    SUMIF(INDIRECT(Equipo!$H$4&amp;"!B10:B1000"),$B25,INDIRECT(Equipo!$H$4&amp;"!"&amp;ADDRESS(10,COLUMN(D$9)+13)&amp;":"&amp;ADDRESS(1000,COLUMN(D$9)+13)))
))</f>
        <v>0</v>
      </c>
      <c r="E25" s="2">
        <f ca="1">IF(ISBLANK(Tareas!$B21),"-",
SUM(
    SUMIF(INDIRECT(Equipo!$C$4&amp;"!B10:B1000"),$B25,INDIRECT(Equipo!$C$4&amp;"!"&amp;ADDRESS(10,COLUMN(E$9)+13)&amp;":"&amp;ADDRESS(1000,COLUMN(E$9)+13))),
    SUMIF(INDIRECT(Equipo!$D$4&amp;"!B10:B1000"),$B25,INDIRECT(Equipo!$D$4&amp;"!"&amp;ADDRESS(10,COLUMN(E$9)+13)&amp;":"&amp;ADDRESS(1000,COLUMN(E$9)+13))),
    SUMIF(INDIRECT(Equipo!$E$4&amp;"!B10:B1000"),$B25,INDIRECT(Equipo!$E$4&amp;"!"&amp;ADDRESS(10,COLUMN(E$9)+13)&amp;":"&amp;ADDRESS(1000,COLUMN(E$9)+13))),
    SUMIF(INDIRECT(Equipo!$F$4&amp;"!B10:B1000"),$B25,INDIRECT(Equipo!$F$4&amp;"!"&amp;ADDRESS(10,COLUMN(E$9)+13)&amp;":"&amp;ADDRESS(1000,COLUMN(E$9)+13))),
    SUMIF(INDIRECT(Equipo!$G$4&amp;"!B10:B1000"),$B25,INDIRECT(Equipo!$G$4&amp;"!"&amp;ADDRESS(10,COLUMN(E$9)+13)&amp;":"&amp;ADDRESS(1000,COLUMN(E$9)+13))),
    SUMIF(INDIRECT(Equipo!$H$4&amp;"!B10:B1000"),$B25,INDIRECT(Equipo!$H$4&amp;"!"&amp;ADDRESS(10,COLUMN(E$9)+13)&amp;":"&amp;ADDRESS(1000,COLUMN(E$9)+13)))
))</f>
        <v>0</v>
      </c>
      <c r="F25" s="2">
        <f ca="1">IF(ISBLANK(Tareas!$B21),"-",
SUM(
    SUMIF(INDIRECT(Equipo!$C$4&amp;"!B10:B1000"),$B25,INDIRECT(Equipo!$C$4&amp;"!"&amp;ADDRESS(10,COLUMN(F$9)+13)&amp;":"&amp;ADDRESS(1000,COLUMN(F$9)+13))),
    SUMIF(INDIRECT(Equipo!$D$4&amp;"!B10:B1000"),$B25,INDIRECT(Equipo!$D$4&amp;"!"&amp;ADDRESS(10,COLUMN(F$9)+13)&amp;":"&amp;ADDRESS(1000,COLUMN(F$9)+13))),
    SUMIF(INDIRECT(Equipo!$E$4&amp;"!B10:B1000"),$B25,INDIRECT(Equipo!$E$4&amp;"!"&amp;ADDRESS(10,COLUMN(F$9)+13)&amp;":"&amp;ADDRESS(1000,COLUMN(F$9)+13))),
    SUMIF(INDIRECT(Equipo!$F$4&amp;"!B10:B1000"),$B25,INDIRECT(Equipo!$F$4&amp;"!"&amp;ADDRESS(10,COLUMN(F$9)+13)&amp;":"&amp;ADDRESS(1000,COLUMN(F$9)+13))),
    SUMIF(INDIRECT(Equipo!$G$4&amp;"!B10:B1000"),$B25,INDIRECT(Equipo!$G$4&amp;"!"&amp;ADDRESS(10,COLUMN(F$9)+13)&amp;":"&amp;ADDRESS(1000,COLUMN(F$9)+13))),
    SUMIF(INDIRECT(Equipo!$H$4&amp;"!B10:B1000"),$B25,INDIRECT(Equipo!$H$4&amp;"!"&amp;ADDRESS(10,COLUMN(F$9)+13)&amp;":"&amp;ADDRESS(1000,COLUMN(F$9)+13)))
))</f>
        <v>0</v>
      </c>
      <c r="G25" s="2">
        <f ca="1">IF(ISBLANK(Tareas!$B21),"-",
SUM(
    SUMIF(INDIRECT(Equipo!$C$4&amp;"!B10:B1000"),$B25,INDIRECT(Equipo!$C$4&amp;"!"&amp;ADDRESS(10,COLUMN(G$9)+13)&amp;":"&amp;ADDRESS(1000,COLUMN(G$9)+13))),
    SUMIF(INDIRECT(Equipo!$D$4&amp;"!B10:B1000"),$B25,INDIRECT(Equipo!$D$4&amp;"!"&amp;ADDRESS(10,COLUMN(G$9)+13)&amp;":"&amp;ADDRESS(1000,COLUMN(G$9)+13))),
    SUMIF(INDIRECT(Equipo!$E$4&amp;"!B10:B1000"),$B25,INDIRECT(Equipo!$E$4&amp;"!"&amp;ADDRESS(10,COLUMN(G$9)+13)&amp;":"&amp;ADDRESS(1000,COLUMN(G$9)+13))),
    SUMIF(INDIRECT(Equipo!$F$4&amp;"!B10:B1000"),$B25,INDIRECT(Equipo!$F$4&amp;"!"&amp;ADDRESS(10,COLUMN(G$9)+13)&amp;":"&amp;ADDRESS(1000,COLUMN(G$9)+13))),
    SUMIF(INDIRECT(Equipo!$G$4&amp;"!B10:B1000"),$B25,INDIRECT(Equipo!$G$4&amp;"!"&amp;ADDRESS(10,COLUMN(G$9)+13)&amp;":"&amp;ADDRESS(1000,COLUMN(G$9)+13))),
    SUMIF(INDIRECT(Equipo!$H$4&amp;"!B10:B1000"),$B25,INDIRECT(Equipo!$H$4&amp;"!"&amp;ADDRESS(10,COLUMN(G$9)+13)&amp;":"&amp;ADDRESS(1000,COLUMN(G$9)+13)))
))</f>
        <v>0</v>
      </c>
      <c r="H25" s="2">
        <f ca="1">IF(ISBLANK(Tareas!$B21),"-",
SUM(
    SUMIF(INDIRECT(Equipo!$C$4&amp;"!B10:B1000"),$B25,INDIRECT(Equipo!$C$4&amp;"!"&amp;ADDRESS(10,COLUMN(H$9)+13)&amp;":"&amp;ADDRESS(1000,COLUMN(H$9)+13))),
    SUMIF(INDIRECT(Equipo!$D$4&amp;"!B10:B1000"),$B25,INDIRECT(Equipo!$D$4&amp;"!"&amp;ADDRESS(10,COLUMN(H$9)+13)&amp;":"&amp;ADDRESS(1000,COLUMN(H$9)+13))),
    SUMIF(INDIRECT(Equipo!$E$4&amp;"!B10:B1000"),$B25,INDIRECT(Equipo!$E$4&amp;"!"&amp;ADDRESS(10,COLUMN(H$9)+13)&amp;":"&amp;ADDRESS(1000,COLUMN(H$9)+13))),
    SUMIF(INDIRECT(Equipo!$F$4&amp;"!B10:B1000"),$B25,INDIRECT(Equipo!$F$4&amp;"!"&amp;ADDRESS(10,COLUMN(H$9)+13)&amp;":"&amp;ADDRESS(1000,COLUMN(H$9)+13))),
    SUMIF(INDIRECT(Equipo!$G$4&amp;"!B10:B1000"),$B25,INDIRECT(Equipo!$G$4&amp;"!"&amp;ADDRESS(10,COLUMN(H$9)+13)&amp;":"&amp;ADDRESS(1000,COLUMN(H$9)+13))),
    SUMIF(INDIRECT(Equipo!$H$4&amp;"!B10:B1000"),$B25,INDIRECT(Equipo!$H$4&amp;"!"&amp;ADDRESS(10,COLUMN(H$9)+13)&amp;":"&amp;ADDRESS(1000,COLUMN(H$9)+13)))
))</f>
        <v>1.5</v>
      </c>
      <c r="I25" s="2">
        <f ca="1">IF(ISBLANK(Tareas!$B21),"-",
SUM(
    SUMIF(INDIRECT(Equipo!$C$4&amp;"!B10:B1000"),$B25,INDIRECT(Equipo!$C$4&amp;"!"&amp;ADDRESS(10,COLUMN(I$9)+13)&amp;":"&amp;ADDRESS(1000,COLUMN(I$9)+13))),
    SUMIF(INDIRECT(Equipo!$D$4&amp;"!B10:B1000"),$B25,INDIRECT(Equipo!$D$4&amp;"!"&amp;ADDRESS(10,COLUMN(I$9)+13)&amp;":"&amp;ADDRESS(1000,COLUMN(I$9)+13))),
    SUMIF(INDIRECT(Equipo!$E$4&amp;"!B10:B1000"),$B25,INDIRECT(Equipo!$E$4&amp;"!"&amp;ADDRESS(10,COLUMN(I$9)+13)&amp;":"&amp;ADDRESS(1000,COLUMN(I$9)+13))),
    SUMIF(INDIRECT(Equipo!$F$4&amp;"!B10:B1000"),$B25,INDIRECT(Equipo!$F$4&amp;"!"&amp;ADDRESS(10,COLUMN(I$9)+13)&amp;":"&amp;ADDRESS(1000,COLUMN(I$9)+13))),
    SUMIF(INDIRECT(Equipo!$G$4&amp;"!B10:B1000"),$B25,INDIRECT(Equipo!$G$4&amp;"!"&amp;ADDRESS(10,COLUMN(I$9)+13)&amp;":"&amp;ADDRESS(1000,COLUMN(I$9)+13))),
    SUMIF(INDIRECT(Equipo!$H$4&amp;"!B10:B1000"),$B25,INDIRECT(Equipo!$H$4&amp;"!"&amp;ADDRESS(10,COLUMN(I$9)+13)&amp;":"&amp;ADDRESS(1000,COLUMN(I$9)+13)))
))</f>
        <v>1.5</v>
      </c>
      <c r="J25" s="2">
        <f ca="1">IF(ISBLANK(Tareas!$B21),"-",
SUM(
    SUMIF(INDIRECT(Equipo!$C$4&amp;"!B10:B1000"),$B25,INDIRECT(Equipo!$C$4&amp;"!"&amp;ADDRESS(10,COLUMN(J$9)+13)&amp;":"&amp;ADDRESS(1000,COLUMN(J$9)+13))),
    SUMIF(INDIRECT(Equipo!$D$4&amp;"!B10:B1000"),$B25,INDIRECT(Equipo!$D$4&amp;"!"&amp;ADDRESS(10,COLUMN(J$9)+13)&amp;":"&amp;ADDRESS(1000,COLUMN(J$9)+13))),
    SUMIF(INDIRECT(Equipo!$E$4&amp;"!B10:B1000"),$B25,INDIRECT(Equipo!$E$4&amp;"!"&amp;ADDRESS(10,COLUMN(J$9)+13)&amp;":"&amp;ADDRESS(1000,COLUMN(J$9)+13))),
    SUMIF(INDIRECT(Equipo!$F$4&amp;"!B10:B1000"),$B25,INDIRECT(Equipo!$F$4&amp;"!"&amp;ADDRESS(10,COLUMN(J$9)+13)&amp;":"&amp;ADDRESS(1000,COLUMN(J$9)+13))),
    SUMIF(INDIRECT(Equipo!$G$4&amp;"!B10:B1000"),$B25,INDIRECT(Equipo!$G$4&amp;"!"&amp;ADDRESS(10,COLUMN(J$9)+13)&amp;":"&amp;ADDRESS(1000,COLUMN(J$9)+13))),
    SUMIF(INDIRECT(Equipo!$H$4&amp;"!B10:B1000"),$B25,INDIRECT(Equipo!$H$4&amp;"!"&amp;ADDRESS(10,COLUMN(J$9)+13)&amp;":"&amp;ADDRESS(1000,COLUMN(J$9)+13)))
))</f>
        <v>1.5</v>
      </c>
      <c r="K25" s="2">
        <f ca="1">IF(ISBLANK(Tareas!$B21),"-",
SUM(
    SUMIF(INDIRECT(Equipo!$C$4&amp;"!B10:B1000"),$B25,INDIRECT(Equipo!$C$4&amp;"!"&amp;ADDRESS(10,COLUMN(K$9)+13)&amp;":"&amp;ADDRESS(1000,COLUMN(K$9)+13))),
    SUMIF(INDIRECT(Equipo!$D$4&amp;"!B10:B1000"),$B25,INDIRECT(Equipo!$D$4&amp;"!"&amp;ADDRESS(10,COLUMN(K$9)+13)&amp;":"&amp;ADDRESS(1000,COLUMN(K$9)+13))),
    SUMIF(INDIRECT(Equipo!$E$4&amp;"!B10:B1000"),$B25,INDIRECT(Equipo!$E$4&amp;"!"&amp;ADDRESS(10,COLUMN(K$9)+13)&amp;":"&amp;ADDRESS(1000,COLUMN(K$9)+13))),
    SUMIF(INDIRECT(Equipo!$F$4&amp;"!B10:B1000"),$B25,INDIRECT(Equipo!$F$4&amp;"!"&amp;ADDRESS(10,COLUMN(K$9)+13)&amp;":"&amp;ADDRESS(1000,COLUMN(K$9)+13))),
    SUMIF(INDIRECT(Equipo!$G$4&amp;"!B10:B1000"),$B25,INDIRECT(Equipo!$G$4&amp;"!"&amp;ADDRESS(10,COLUMN(K$9)+13)&amp;":"&amp;ADDRESS(1000,COLUMN(K$9)+13))),
    SUMIF(INDIRECT(Equipo!$H$4&amp;"!B10:B1000"),$B25,INDIRECT(Equipo!$H$4&amp;"!"&amp;ADDRESS(10,COLUMN(K$9)+13)&amp;":"&amp;ADDRESS(1000,COLUMN(K$9)+13)))
))</f>
        <v>0</v>
      </c>
      <c r="L25" s="2">
        <f ca="1">IF(ISBLANK(Tareas!$B21),"-",
SUM(
    SUMIF(INDIRECT(Equipo!$C$4&amp;"!B10:B1000"),$B25,INDIRECT(Equipo!$C$4&amp;"!"&amp;ADDRESS(10,COLUMN(L$9)+13)&amp;":"&amp;ADDRESS(1000,COLUMN(L$9)+13))),
    SUMIF(INDIRECT(Equipo!$D$4&amp;"!B10:B1000"),$B25,INDIRECT(Equipo!$D$4&amp;"!"&amp;ADDRESS(10,COLUMN(L$9)+13)&amp;":"&amp;ADDRESS(1000,COLUMN(L$9)+13))),
    SUMIF(INDIRECT(Equipo!$E$4&amp;"!B10:B1000"),$B25,INDIRECT(Equipo!$E$4&amp;"!"&amp;ADDRESS(10,COLUMN(L$9)+13)&amp;":"&amp;ADDRESS(1000,COLUMN(L$9)+13))),
    SUMIF(INDIRECT(Equipo!$F$4&amp;"!B10:B1000"),$B25,INDIRECT(Equipo!$F$4&amp;"!"&amp;ADDRESS(10,COLUMN(L$9)+13)&amp;":"&amp;ADDRESS(1000,COLUMN(L$9)+13))),
    SUMIF(INDIRECT(Equipo!$G$4&amp;"!B10:B1000"),$B25,INDIRECT(Equipo!$G$4&amp;"!"&amp;ADDRESS(10,COLUMN(L$9)+13)&amp;":"&amp;ADDRESS(1000,COLUMN(L$9)+13))),
    SUMIF(INDIRECT(Equipo!$H$4&amp;"!B10:B1000"),$B25,INDIRECT(Equipo!$H$4&amp;"!"&amp;ADDRESS(10,COLUMN(L$9)+13)&amp;":"&amp;ADDRESS(1000,COLUMN(L$9)+13)))
))</f>
        <v>0</v>
      </c>
      <c r="M25" s="2">
        <f ca="1">IF(ISBLANK(Tareas!$B21),"-",
SUM(
    SUMIF(INDIRECT(Equipo!$C$4&amp;"!B10:B1000"),$B25,INDIRECT(Equipo!$C$4&amp;"!"&amp;ADDRESS(10,COLUMN(M$9)+13)&amp;":"&amp;ADDRESS(1000,COLUMN(M$9)+13))),
    SUMIF(INDIRECT(Equipo!$D$4&amp;"!B10:B1000"),$B25,INDIRECT(Equipo!$D$4&amp;"!"&amp;ADDRESS(10,COLUMN(M$9)+13)&amp;":"&amp;ADDRESS(1000,COLUMN(M$9)+13))),
    SUMIF(INDIRECT(Equipo!$E$4&amp;"!B10:B1000"),$B25,INDIRECT(Equipo!$E$4&amp;"!"&amp;ADDRESS(10,COLUMN(M$9)+13)&amp;":"&amp;ADDRESS(1000,COLUMN(M$9)+13))),
    SUMIF(INDIRECT(Equipo!$F$4&amp;"!B10:B1000"),$B25,INDIRECT(Equipo!$F$4&amp;"!"&amp;ADDRESS(10,COLUMN(M$9)+13)&amp;":"&amp;ADDRESS(1000,COLUMN(M$9)+13))),
    SUMIF(INDIRECT(Equipo!$G$4&amp;"!B10:B1000"),$B25,INDIRECT(Equipo!$G$4&amp;"!"&amp;ADDRESS(10,COLUMN(M$9)+13)&amp;":"&amp;ADDRESS(1000,COLUMN(M$9)+13))),
    SUMIF(INDIRECT(Equipo!$H$4&amp;"!B10:B1000"),$B25,INDIRECT(Equipo!$H$4&amp;"!"&amp;ADDRESS(10,COLUMN(M$9)+13)&amp;":"&amp;ADDRESS(1000,COLUMN(M$9)+13)))
))</f>
        <v>0</v>
      </c>
      <c r="N25" s="2">
        <f ca="1">IF(ISBLANK(Tareas!$B21),"-",
SUM(
    SUMIF(INDIRECT(Equipo!$C$4&amp;"!B10:B1000"),$B25,INDIRECT(Equipo!$C$4&amp;"!"&amp;ADDRESS(10,COLUMN(N$9)+13)&amp;":"&amp;ADDRESS(1000,COLUMN(N$9)+13))),
    SUMIF(INDIRECT(Equipo!$D$4&amp;"!B10:B1000"),$B25,INDIRECT(Equipo!$D$4&amp;"!"&amp;ADDRESS(10,COLUMN(N$9)+13)&amp;":"&amp;ADDRESS(1000,COLUMN(N$9)+13))),
    SUMIF(INDIRECT(Equipo!$E$4&amp;"!B10:B1000"),$B25,INDIRECT(Equipo!$E$4&amp;"!"&amp;ADDRESS(10,COLUMN(N$9)+13)&amp;":"&amp;ADDRESS(1000,COLUMN(N$9)+13))),
    SUMIF(INDIRECT(Equipo!$F$4&amp;"!B10:B1000"),$B25,INDIRECT(Equipo!$F$4&amp;"!"&amp;ADDRESS(10,COLUMN(N$9)+13)&amp;":"&amp;ADDRESS(1000,COLUMN(N$9)+13))),
    SUMIF(INDIRECT(Equipo!$G$4&amp;"!B10:B1000"),$B25,INDIRECT(Equipo!$G$4&amp;"!"&amp;ADDRESS(10,COLUMN(N$9)+13)&amp;":"&amp;ADDRESS(1000,COLUMN(N$9)+13))),
    SUMIF(INDIRECT(Equipo!$H$4&amp;"!B10:B1000"),$B25,INDIRECT(Equipo!$H$4&amp;"!"&amp;ADDRESS(10,COLUMN(N$9)+13)&amp;":"&amp;ADDRESS(1000,COLUMN(N$9)+13)))
))</f>
        <v>0</v>
      </c>
    </row>
    <row r="26" spans="2:14">
      <c r="B26" t="str">
        <f>IF(ISBLANK(Tareas!B22)," - ",Tareas!B22)</f>
        <v>Selección de requisitos a desarrollar</v>
      </c>
      <c r="C26" s="2">
        <f ca="1">IF(ISBLANK(Tareas!$B22),"-",SUM(D26:N26))</f>
        <v>3</v>
      </c>
      <c r="D26" s="2">
        <f ca="1">IF(ISBLANK(Tareas!$B22),"-",
SUM(
    SUMIF(INDIRECT(Equipo!$C$4&amp;"!B10:B1000"),$B26,INDIRECT(Equipo!$C$4&amp;"!"&amp;ADDRESS(10,COLUMN(D$9)+13)&amp;":"&amp;ADDRESS(1000,COLUMN(D$9)+13))),
    SUMIF(INDIRECT(Equipo!$D$4&amp;"!B10:B1000"),$B26,INDIRECT(Equipo!$D$4&amp;"!"&amp;ADDRESS(10,COLUMN(D$9)+13)&amp;":"&amp;ADDRESS(1000,COLUMN(D$9)+13))),
    SUMIF(INDIRECT(Equipo!$E$4&amp;"!B10:B1000"),$B26,INDIRECT(Equipo!$E$4&amp;"!"&amp;ADDRESS(10,COLUMN(D$9)+13)&amp;":"&amp;ADDRESS(1000,COLUMN(D$9)+13))),
    SUMIF(INDIRECT(Equipo!$F$4&amp;"!B10:B1000"),$B26,INDIRECT(Equipo!$F$4&amp;"!"&amp;ADDRESS(10,COLUMN(D$9)+13)&amp;":"&amp;ADDRESS(1000,COLUMN(D$9)+13))),
    SUMIF(INDIRECT(Equipo!$G$4&amp;"!B10:B1000"),$B26,INDIRECT(Equipo!$G$4&amp;"!"&amp;ADDRESS(10,COLUMN(D$9)+13)&amp;":"&amp;ADDRESS(1000,COLUMN(D$9)+13))),
    SUMIF(INDIRECT(Equipo!$H$4&amp;"!B10:B1000"),$B26,INDIRECT(Equipo!$H$4&amp;"!"&amp;ADDRESS(10,COLUMN(D$9)+13)&amp;":"&amp;ADDRESS(1000,COLUMN(D$9)+13)))
))</f>
        <v>0</v>
      </c>
      <c r="E26" s="2">
        <f ca="1">IF(ISBLANK(Tareas!$B22),"-",
SUM(
    SUMIF(INDIRECT(Equipo!$C$4&amp;"!B10:B1000"),$B26,INDIRECT(Equipo!$C$4&amp;"!"&amp;ADDRESS(10,COLUMN(E$9)+13)&amp;":"&amp;ADDRESS(1000,COLUMN(E$9)+13))),
    SUMIF(INDIRECT(Equipo!$D$4&amp;"!B10:B1000"),$B26,INDIRECT(Equipo!$D$4&amp;"!"&amp;ADDRESS(10,COLUMN(E$9)+13)&amp;":"&amp;ADDRESS(1000,COLUMN(E$9)+13))),
    SUMIF(INDIRECT(Equipo!$E$4&amp;"!B10:B1000"),$B26,INDIRECT(Equipo!$E$4&amp;"!"&amp;ADDRESS(10,COLUMN(E$9)+13)&amp;":"&amp;ADDRESS(1000,COLUMN(E$9)+13))),
    SUMIF(INDIRECT(Equipo!$F$4&amp;"!B10:B1000"),$B26,INDIRECT(Equipo!$F$4&amp;"!"&amp;ADDRESS(10,COLUMN(E$9)+13)&amp;":"&amp;ADDRESS(1000,COLUMN(E$9)+13))),
    SUMIF(INDIRECT(Equipo!$G$4&amp;"!B10:B1000"),$B26,INDIRECT(Equipo!$G$4&amp;"!"&amp;ADDRESS(10,COLUMN(E$9)+13)&amp;":"&amp;ADDRESS(1000,COLUMN(E$9)+13))),
    SUMIF(INDIRECT(Equipo!$H$4&amp;"!B10:B1000"),$B26,INDIRECT(Equipo!$H$4&amp;"!"&amp;ADDRESS(10,COLUMN(E$9)+13)&amp;":"&amp;ADDRESS(1000,COLUMN(E$9)+13)))
))</f>
        <v>0</v>
      </c>
      <c r="F26" s="2">
        <f ca="1">IF(ISBLANK(Tareas!$B22),"-",
SUM(
    SUMIF(INDIRECT(Equipo!$C$4&amp;"!B10:B1000"),$B26,INDIRECT(Equipo!$C$4&amp;"!"&amp;ADDRESS(10,COLUMN(F$9)+13)&amp;":"&amp;ADDRESS(1000,COLUMN(F$9)+13))),
    SUMIF(INDIRECT(Equipo!$D$4&amp;"!B10:B1000"),$B26,INDIRECT(Equipo!$D$4&amp;"!"&amp;ADDRESS(10,COLUMN(F$9)+13)&amp;":"&amp;ADDRESS(1000,COLUMN(F$9)+13))),
    SUMIF(INDIRECT(Equipo!$E$4&amp;"!B10:B1000"),$B26,INDIRECT(Equipo!$E$4&amp;"!"&amp;ADDRESS(10,COLUMN(F$9)+13)&amp;":"&amp;ADDRESS(1000,COLUMN(F$9)+13))),
    SUMIF(INDIRECT(Equipo!$F$4&amp;"!B10:B1000"),$B26,INDIRECT(Equipo!$F$4&amp;"!"&amp;ADDRESS(10,COLUMN(F$9)+13)&amp;":"&amp;ADDRESS(1000,COLUMN(F$9)+13))),
    SUMIF(INDIRECT(Equipo!$G$4&amp;"!B10:B1000"),$B26,INDIRECT(Equipo!$G$4&amp;"!"&amp;ADDRESS(10,COLUMN(F$9)+13)&amp;":"&amp;ADDRESS(1000,COLUMN(F$9)+13))),
    SUMIF(INDIRECT(Equipo!$H$4&amp;"!B10:B1000"),$B26,INDIRECT(Equipo!$H$4&amp;"!"&amp;ADDRESS(10,COLUMN(F$9)+13)&amp;":"&amp;ADDRESS(1000,COLUMN(F$9)+13)))
))</f>
        <v>0</v>
      </c>
      <c r="G26" s="2">
        <f ca="1">IF(ISBLANK(Tareas!$B22),"-",
SUM(
    SUMIF(INDIRECT(Equipo!$C$4&amp;"!B10:B1000"),$B26,INDIRECT(Equipo!$C$4&amp;"!"&amp;ADDRESS(10,COLUMN(G$9)+13)&amp;":"&amp;ADDRESS(1000,COLUMN(G$9)+13))),
    SUMIF(INDIRECT(Equipo!$D$4&amp;"!B10:B1000"),$B26,INDIRECT(Equipo!$D$4&amp;"!"&amp;ADDRESS(10,COLUMN(G$9)+13)&amp;":"&amp;ADDRESS(1000,COLUMN(G$9)+13))),
    SUMIF(INDIRECT(Equipo!$E$4&amp;"!B10:B1000"),$B26,INDIRECT(Equipo!$E$4&amp;"!"&amp;ADDRESS(10,COLUMN(G$9)+13)&amp;":"&amp;ADDRESS(1000,COLUMN(G$9)+13))),
    SUMIF(INDIRECT(Equipo!$F$4&amp;"!B10:B1000"),$B26,INDIRECT(Equipo!$F$4&amp;"!"&amp;ADDRESS(10,COLUMN(G$9)+13)&amp;":"&amp;ADDRESS(1000,COLUMN(G$9)+13))),
    SUMIF(INDIRECT(Equipo!$G$4&amp;"!B10:B1000"),$B26,INDIRECT(Equipo!$G$4&amp;"!"&amp;ADDRESS(10,COLUMN(G$9)+13)&amp;":"&amp;ADDRESS(1000,COLUMN(G$9)+13))),
    SUMIF(INDIRECT(Equipo!$H$4&amp;"!B10:B1000"),$B26,INDIRECT(Equipo!$H$4&amp;"!"&amp;ADDRESS(10,COLUMN(G$9)+13)&amp;":"&amp;ADDRESS(1000,COLUMN(G$9)+13)))
))</f>
        <v>0</v>
      </c>
      <c r="H26" s="2">
        <f ca="1">IF(ISBLANK(Tareas!$B22),"-",
SUM(
    SUMIF(INDIRECT(Equipo!$C$4&amp;"!B10:B1000"),$B26,INDIRECT(Equipo!$C$4&amp;"!"&amp;ADDRESS(10,COLUMN(H$9)+13)&amp;":"&amp;ADDRESS(1000,COLUMN(H$9)+13))),
    SUMIF(INDIRECT(Equipo!$D$4&amp;"!B10:B1000"),$B26,INDIRECT(Equipo!$D$4&amp;"!"&amp;ADDRESS(10,COLUMN(H$9)+13)&amp;":"&amp;ADDRESS(1000,COLUMN(H$9)+13))),
    SUMIF(INDIRECT(Equipo!$E$4&amp;"!B10:B1000"),$B26,INDIRECT(Equipo!$E$4&amp;"!"&amp;ADDRESS(10,COLUMN(H$9)+13)&amp;":"&amp;ADDRESS(1000,COLUMN(H$9)+13))),
    SUMIF(INDIRECT(Equipo!$F$4&amp;"!B10:B1000"),$B26,INDIRECT(Equipo!$F$4&amp;"!"&amp;ADDRESS(10,COLUMN(H$9)+13)&amp;":"&amp;ADDRESS(1000,COLUMN(H$9)+13))),
    SUMIF(INDIRECT(Equipo!$G$4&amp;"!B10:B1000"),$B26,INDIRECT(Equipo!$G$4&amp;"!"&amp;ADDRESS(10,COLUMN(H$9)+13)&amp;":"&amp;ADDRESS(1000,COLUMN(H$9)+13))),
    SUMIF(INDIRECT(Equipo!$H$4&amp;"!B10:B1000"),$B26,INDIRECT(Equipo!$H$4&amp;"!"&amp;ADDRESS(10,COLUMN(H$9)+13)&amp;":"&amp;ADDRESS(1000,COLUMN(H$9)+13)))
))</f>
        <v>3</v>
      </c>
      <c r="I26" s="2">
        <f ca="1">IF(ISBLANK(Tareas!$B22),"-",
SUM(
    SUMIF(INDIRECT(Equipo!$C$4&amp;"!B10:B1000"),$B26,INDIRECT(Equipo!$C$4&amp;"!"&amp;ADDRESS(10,COLUMN(I$9)+13)&amp;":"&amp;ADDRESS(1000,COLUMN(I$9)+13))),
    SUMIF(INDIRECT(Equipo!$D$4&amp;"!B10:B1000"),$B26,INDIRECT(Equipo!$D$4&amp;"!"&amp;ADDRESS(10,COLUMN(I$9)+13)&amp;":"&amp;ADDRESS(1000,COLUMN(I$9)+13))),
    SUMIF(INDIRECT(Equipo!$E$4&amp;"!B10:B1000"),$B26,INDIRECT(Equipo!$E$4&amp;"!"&amp;ADDRESS(10,COLUMN(I$9)+13)&amp;":"&amp;ADDRESS(1000,COLUMN(I$9)+13))),
    SUMIF(INDIRECT(Equipo!$F$4&amp;"!B10:B1000"),$B26,INDIRECT(Equipo!$F$4&amp;"!"&amp;ADDRESS(10,COLUMN(I$9)+13)&amp;":"&amp;ADDRESS(1000,COLUMN(I$9)+13))),
    SUMIF(INDIRECT(Equipo!$G$4&amp;"!B10:B1000"),$B26,INDIRECT(Equipo!$G$4&amp;"!"&amp;ADDRESS(10,COLUMN(I$9)+13)&amp;":"&amp;ADDRESS(1000,COLUMN(I$9)+13))),
    SUMIF(INDIRECT(Equipo!$H$4&amp;"!B10:B1000"),$B26,INDIRECT(Equipo!$H$4&amp;"!"&amp;ADDRESS(10,COLUMN(I$9)+13)&amp;":"&amp;ADDRESS(1000,COLUMN(I$9)+13)))
))</f>
        <v>0</v>
      </c>
      <c r="J26" s="2">
        <f ca="1">IF(ISBLANK(Tareas!$B22),"-",
SUM(
    SUMIF(INDIRECT(Equipo!$C$4&amp;"!B10:B1000"),$B26,INDIRECT(Equipo!$C$4&amp;"!"&amp;ADDRESS(10,COLUMN(J$9)+13)&amp;":"&amp;ADDRESS(1000,COLUMN(J$9)+13))),
    SUMIF(INDIRECT(Equipo!$D$4&amp;"!B10:B1000"),$B26,INDIRECT(Equipo!$D$4&amp;"!"&amp;ADDRESS(10,COLUMN(J$9)+13)&amp;":"&amp;ADDRESS(1000,COLUMN(J$9)+13))),
    SUMIF(INDIRECT(Equipo!$E$4&amp;"!B10:B1000"),$B26,INDIRECT(Equipo!$E$4&amp;"!"&amp;ADDRESS(10,COLUMN(J$9)+13)&amp;":"&amp;ADDRESS(1000,COLUMN(J$9)+13))),
    SUMIF(INDIRECT(Equipo!$F$4&amp;"!B10:B1000"),$B26,INDIRECT(Equipo!$F$4&amp;"!"&amp;ADDRESS(10,COLUMN(J$9)+13)&amp;":"&amp;ADDRESS(1000,COLUMN(J$9)+13))),
    SUMIF(INDIRECT(Equipo!$G$4&amp;"!B10:B1000"),$B26,INDIRECT(Equipo!$G$4&amp;"!"&amp;ADDRESS(10,COLUMN(J$9)+13)&amp;":"&amp;ADDRESS(1000,COLUMN(J$9)+13))),
    SUMIF(INDIRECT(Equipo!$H$4&amp;"!B10:B1000"),$B26,INDIRECT(Equipo!$H$4&amp;"!"&amp;ADDRESS(10,COLUMN(J$9)+13)&amp;":"&amp;ADDRESS(1000,COLUMN(J$9)+13)))
))</f>
        <v>0</v>
      </c>
      <c r="K26" s="2">
        <f ca="1">IF(ISBLANK(Tareas!$B22),"-",
SUM(
    SUMIF(INDIRECT(Equipo!$C$4&amp;"!B10:B1000"),$B26,INDIRECT(Equipo!$C$4&amp;"!"&amp;ADDRESS(10,COLUMN(K$9)+13)&amp;":"&amp;ADDRESS(1000,COLUMN(K$9)+13))),
    SUMIF(INDIRECT(Equipo!$D$4&amp;"!B10:B1000"),$B26,INDIRECT(Equipo!$D$4&amp;"!"&amp;ADDRESS(10,COLUMN(K$9)+13)&amp;":"&amp;ADDRESS(1000,COLUMN(K$9)+13))),
    SUMIF(INDIRECT(Equipo!$E$4&amp;"!B10:B1000"),$B26,INDIRECT(Equipo!$E$4&amp;"!"&amp;ADDRESS(10,COLUMN(K$9)+13)&amp;":"&amp;ADDRESS(1000,COLUMN(K$9)+13))),
    SUMIF(INDIRECT(Equipo!$F$4&amp;"!B10:B1000"),$B26,INDIRECT(Equipo!$F$4&amp;"!"&amp;ADDRESS(10,COLUMN(K$9)+13)&amp;":"&amp;ADDRESS(1000,COLUMN(K$9)+13))),
    SUMIF(INDIRECT(Equipo!$G$4&amp;"!B10:B1000"),$B26,INDIRECT(Equipo!$G$4&amp;"!"&amp;ADDRESS(10,COLUMN(K$9)+13)&amp;":"&amp;ADDRESS(1000,COLUMN(K$9)+13))),
    SUMIF(INDIRECT(Equipo!$H$4&amp;"!B10:B1000"),$B26,INDIRECT(Equipo!$H$4&amp;"!"&amp;ADDRESS(10,COLUMN(K$9)+13)&amp;":"&amp;ADDRESS(1000,COLUMN(K$9)+13)))
))</f>
        <v>0</v>
      </c>
      <c r="L26" s="2">
        <f ca="1">IF(ISBLANK(Tareas!$B22),"-",
SUM(
    SUMIF(INDIRECT(Equipo!$C$4&amp;"!B10:B1000"),$B26,INDIRECT(Equipo!$C$4&amp;"!"&amp;ADDRESS(10,COLUMN(L$9)+13)&amp;":"&amp;ADDRESS(1000,COLUMN(L$9)+13))),
    SUMIF(INDIRECT(Equipo!$D$4&amp;"!B10:B1000"),$B26,INDIRECT(Equipo!$D$4&amp;"!"&amp;ADDRESS(10,COLUMN(L$9)+13)&amp;":"&amp;ADDRESS(1000,COLUMN(L$9)+13))),
    SUMIF(INDIRECT(Equipo!$E$4&amp;"!B10:B1000"),$B26,INDIRECT(Equipo!$E$4&amp;"!"&amp;ADDRESS(10,COLUMN(L$9)+13)&amp;":"&amp;ADDRESS(1000,COLUMN(L$9)+13))),
    SUMIF(INDIRECT(Equipo!$F$4&amp;"!B10:B1000"),$B26,INDIRECT(Equipo!$F$4&amp;"!"&amp;ADDRESS(10,COLUMN(L$9)+13)&amp;":"&amp;ADDRESS(1000,COLUMN(L$9)+13))),
    SUMIF(INDIRECT(Equipo!$G$4&amp;"!B10:B1000"),$B26,INDIRECT(Equipo!$G$4&amp;"!"&amp;ADDRESS(10,COLUMN(L$9)+13)&amp;":"&amp;ADDRESS(1000,COLUMN(L$9)+13))),
    SUMIF(INDIRECT(Equipo!$H$4&amp;"!B10:B1000"),$B26,INDIRECT(Equipo!$H$4&amp;"!"&amp;ADDRESS(10,COLUMN(L$9)+13)&amp;":"&amp;ADDRESS(1000,COLUMN(L$9)+13)))
))</f>
        <v>0</v>
      </c>
      <c r="M26" s="2">
        <f ca="1">IF(ISBLANK(Tareas!$B22),"-",
SUM(
    SUMIF(INDIRECT(Equipo!$C$4&amp;"!B10:B1000"),$B26,INDIRECT(Equipo!$C$4&amp;"!"&amp;ADDRESS(10,COLUMN(M$9)+13)&amp;":"&amp;ADDRESS(1000,COLUMN(M$9)+13))),
    SUMIF(INDIRECT(Equipo!$D$4&amp;"!B10:B1000"),$B26,INDIRECT(Equipo!$D$4&amp;"!"&amp;ADDRESS(10,COLUMN(M$9)+13)&amp;":"&amp;ADDRESS(1000,COLUMN(M$9)+13))),
    SUMIF(INDIRECT(Equipo!$E$4&amp;"!B10:B1000"),$B26,INDIRECT(Equipo!$E$4&amp;"!"&amp;ADDRESS(10,COLUMN(M$9)+13)&amp;":"&amp;ADDRESS(1000,COLUMN(M$9)+13))),
    SUMIF(INDIRECT(Equipo!$F$4&amp;"!B10:B1000"),$B26,INDIRECT(Equipo!$F$4&amp;"!"&amp;ADDRESS(10,COLUMN(M$9)+13)&amp;":"&amp;ADDRESS(1000,COLUMN(M$9)+13))),
    SUMIF(INDIRECT(Equipo!$G$4&amp;"!B10:B1000"),$B26,INDIRECT(Equipo!$G$4&amp;"!"&amp;ADDRESS(10,COLUMN(M$9)+13)&amp;":"&amp;ADDRESS(1000,COLUMN(M$9)+13))),
    SUMIF(INDIRECT(Equipo!$H$4&amp;"!B10:B1000"),$B26,INDIRECT(Equipo!$H$4&amp;"!"&amp;ADDRESS(10,COLUMN(M$9)+13)&amp;":"&amp;ADDRESS(1000,COLUMN(M$9)+13)))
))</f>
        <v>0</v>
      </c>
      <c r="N26" s="2">
        <f ca="1">IF(ISBLANK(Tareas!$B22),"-",
SUM(
    SUMIF(INDIRECT(Equipo!$C$4&amp;"!B10:B1000"),$B26,INDIRECT(Equipo!$C$4&amp;"!"&amp;ADDRESS(10,COLUMN(N$9)+13)&amp;":"&amp;ADDRESS(1000,COLUMN(N$9)+13))),
    SUMIF(INDIRECT(Equipo!$D$4&amp;"!B10:B1000"),$B26,INDIRECT(Equipo!$D$4&amp;"!"&amp;ADDRESS(10,COLUMN(N$9)+13)&amp;":"&amp;ADDRESS(1000,COLUMN(N$9)+13))),
    SUMIF(INDIRECT(Equipo!$E$4&amp;"!B10:B1000"),$B26,INDIRECT(Equipo!$E$4&amp;"!"&amp;ADDRESS(10,COLUMN(N$9)+13)&amp;":"&amp;ADDRESS(1000,COLUMN(N$9)+13))),
    SUMIF(INDIRECT(Equipo!$F$4&amp;"!B10:B1000"),$B26,INDIRECT(Equipo!$F$4&amp;"!"&amp;ADDRESS(10,COLUMN(N$9)+13)&amp;":"&amp;ADDRESS(1000,COLUMN(N$9)+13))),
    SUMIF(INDIRECT(Equipo!$G$4&amp;"!B10:B1000"),$B26,INDIRECT(Equipo!$G$4&amp;"!"&amp;ADDRESS(10,COLUMN(N$9)+13)&amp;":"&amp;ADDRESS(1000,COLUMN(N$9)+13))),
    SUMIF(INDIRECT(Equipo!$H$4&amp;"!B10:B1000"),$B26,INDIRECT(Equipo!$H$4&amp;"!"&amp;ADDRESS(10,COLUMN(N$9)+13)&amp;":"&amp;ADDRESS(1000,COLUMN(N$9)+13)))
))</f>
        <v>0</v>
      </c>
    </row>
    <row r="27" spans="2:14">
      <c r="B27" t="str">
        <f>IF(ISBLANK(Tareas!B23)," - ",Tareas!B23)</f>
        <v>Realización de Gestión de Configuración Software (GCS)</v>
      </c>
      <c r="C27" s="2">
        <f ca="1">IF(ISBLANK(Tareas!$B23),"-",SUM(D27:N27))</f>
        <v>21.5</v>
      </c>
      <c r="D27" s="2">
        <f ca="1">IF(ISBLANK(Tareas!$B23),"-",
SUM(
    SUMIF(INDIRECT(Equipo!$C$4&amp;"!B10:B1000"),$B27,INDIRECT(Equipo!$C$4&amp;"!"&amp;ADDRESS(10,COLUMN(D$9)+13)&amp;":"&amp;ADDRESS(1000,COLUMN(D$9)+13))),
    SUMIF(INDIRECT(Equipo!$D$4&amp;"!B10:B1000"),$B27,INDIRECT(Equipo!$D$4&amp;"!"&amp;ADDRESS(10,COLUMN(D$9)+13)&amp;":"&amp;ADDRESS(1000,COLUMN(D$9)+13))),
    SUMIF(INDIRECT(Equipo!$E$4&amp;"!B10:B1000"),$B27,INDIRECT(Equipo!$E$4&amp;"!"&amp;ADDRESS(10,COLUMN(D$9)+13)&amp;":"&amp;ADDRESS(1000,COLUMN(D$9)+13))),
    SUMIF(INDIRECT(Equipo!$F$4&amp;"!B10:B1000"),$B27,INDIRECT(Equipo!$F$4&amp;"!"&amp;ADDRESS(10,COLUMN(D$9)+13)&amp;":"&amp;ADDRESS(1000,COLUMN(D$9)+13))),
    SUMIF(INDIRECT(Equipo!$G$4&amp;"!B10:B1000"),$B27,INDIRECT(Equipo!$G$4&amp;"!"&amp;ADDRESS(10,COLUMN(D$9)+13)&amp;":"&amp;ADDRESS(1000,COLUMN(D$9)+13))),
    SUMIF(INDIRECT(Equipo!$H$4&amp;"!B10:B1000"),$B27,INDIRECT(Equipo!$H$4&amp;"!"&amp;ADDRESS(10,COLUMN(D$9)+13)&amp;":"&amp;ADDRESS(1000,COLUMN(D$9)+13)))
))</f>
        <v>0</v>
      </c>
      <c r="E27" s="2">
        <f ca="1">IF(ISBLANK(Tareas!$B23),"-",
SUM(
    SUMIF(INDIRECT(Equipo!$C$4&amp;"!B10:B1000"),$B27,INDIRECT(Equipo!$C$4&amp;"!"&amp;ADDRESS(10,COLUMN(E$9)+13)&amp;":"&amp;ADDRESS(1000,COLUMN(E$9)+13))),
    SUMIF(INDIRECT(Equipo!$D$4&amp;"!B10:B1000"),$B27,INDIRECT(Equipo!$D$4&amp;"!"&amp;ADDRESS(10,COLUMN(E$9)+13)&amp;":"&amp;ADDRESS(1000,COLUMN(E$9)+13))),
    SUMIF(INDIRECT(Equipo!$E$4&amp;"!B10:B1000"),$B27,INDIRECT(Equipo!$E$4&amp;"!"&amp;ADDRESS(10,COLUMN(E$9)+13)&amp;":"&amp;ADDRESS(1000,COLUMN(E$9)+13))),
    SUMIF(INDIRECT(Equipo!$F$4&amp;"!B10:B1000"),$B27,INDIRECT(Equipo!$F$4&amp;"!"&amp;ADDRESS(10,COLUMN(E$9)+13)&amp;":"&amp;ADDRESS(1000,COLUMN(E$9)+13))),
    SUMIF(INDIRECT(Equipo!$G$4&amp;"!B10:B1000"),$B27,INDIRECT(Equipo!$G$4&amp;"!"&amp;ADDRESS(10,COLUMN(E$9)+13)&amp;":"&amp;ADDRESS(1000,COLUMN(E$9)+13))),
    SUMIF(INDIRECT(Equipo!$H$4&amp;"!B10:B1000"),$B27,INDIRECT(Equipo!$H$4&amp;"!"&amp;ADDRESS(10,COLUMN(E$9)+13)&amp;":"&amp;ADDRESS(1000,COLUMN(E$9)+13)))
))</f>
        <v>0</v>
      </c>
      <c r="F27" s="2">
        <f ca="1">IF(ISBLANK(Tareas!$B23),"-",
SUM(
    SUMIF(INDIRECT(Equipo!$C$4&amp;"!B10:B1000"),$B27,INDIRECT(Equipo!$C$4&amp;"!"&amp;ADDRESS(10,COLUMN(F$9)+13)&amp;":"&amp;ADDRESS(1000,COLUMN(F$9)+13))),
    SUMIF(INDIRECT(Equipo!$D$4&amp;"!B10:B1000"),$B27,INDIRECT(Equipo!$D$4&amp;"!"&amp;ADDRESS(10,COLUMN(F$9)+13)&amp;":"&amp;ADDRESS(1000,COLUMN(F$9)+13))),
    SUMIF(INDIRECT(Equipo!$E$4&amp;"!B10:B1000"),$B27,INDIRECT(Equipo!$E$4&amp;"!"&amp;ADDRESS(10,COLUMN(F$9)+13)&amp;":"&amp;ADDRESS(1000,COLUMN(F$9)+13))),
    SUMIF(INDIRECT(Equipo!$F$4&amp;"!B10:B1000"),$B27,INDIRECT(Equipo!$F$4&amp;"!"&amp;ADDRESS(10,COLUMN(F$9)+13)&amp;":"&amp;ADDRESS(1000,COLUMN(F$9)+13))),
    SUMIF(INDIRECT(Equipo!$G$4&amp;"!B10:B1000"),$B27,INDIRECT(Equipo!$G$4&amp;"!"&amp;ADDRESS(10,COLUMN(F$9)+13)&amp;":"&amp;ADDRESS(1000,COLUMN(F$9)+13))),
    SUMIF(INDIRECT(Equipo!$H$4&amp;"!B10:B1000"),$B27,INDIRECT(Equipo!$H$4&amp;"!"&amp;ADDRESS(10,COLUMN(F$9)+13)&amp;":"&amp;ADDRESS(1000,COLUMN(F$9)+13)))
))</f>
        <v>0</v>
      </c>
      <c r="G27" s="2">
        <f ca="1">IF(ISBLANK(Tareas!$B23),"-",
SUM(
    SUMIF(INDIRECT(Equipo!$C$4&amp;"!B10:B1000"),$B27,INDIRECT(Equipo!$C$4&amp;"!"&amp;ADDRESS(10,COLUMN(G$9)+13)&amp;":"&amp;ADDRESS(1000,COLUMN(G$9)+13))),
    SUMIF(INDIRECT(Equipo!$D$4&amp;"!B10:B1000"),$B27,INDIRECT(Equipo!$D$4&amp;"!"&amp;ADDRESS(10,COLUMN(G$9)+13)&amp;":"&amp;ADDRESS(1000,COLUMN(G$9)+13))),
    SUMIF(INDIRECT(Equipo!$E$4&amp;"!B10:B1000"),$B27,INDIRECT(Equipo!$E$4&amp;"!"&amp;ADDRESS(10,COLUMN(G$9)+13)&amp;":"&amp;ADDRESS(1000,COLUMN(G$9)+13))),
    SUMIF(INDIRECT(Equipo!$F$4&amp;"!B10:B1000"),$B27,INDIRECT(Equipo!$F$4&amp;"!"&amp;ADDRESS(10,COLUMN(G$9)+13)&amp;":"&amp;ADDRESS(1000,COLUMN(G$9)+13))),
    SUMIF(INDIRECT(Equipo!$G$4&amp;"!B10:B1000"),$B27,INDIRECT(Equipo!$G$4&amp;"!"&amp;ADDRESS(10,COLUMN(G$9)+13)&amp;":"&amp;ADDRESS(1000,COLUMN(G$9)+13))),
    SUMIF(INDIRECT(Equipo!$H$4&amp;"!B10:B1000"),$B27,INDIRECT(Equipo!$H$4&amp;"!"&amp;ADDRESS(10,COLUMN(G$9)+13)&amp;":"&amp;ADDRESS(1000,COLUMN(G$9)+13)))
))</f>
        <v>0</v>
      </c>
      <c r="H27" s="2">
        <f ca="1">IF(ISBLANK(Tareas!$B23),"-",
SUM(
    SUMIF(INDIRECT(Equipo!$C$4&amp;"!B10:B1000"),$B27,INDIRECT(Equipo!$C$4&amp;"!"&amp;ADDRESS(10,COLUMN(H$9)+13)&amp;":"&amp;ADDRESS(1000,COLUMN(H$9)+13))),
    SUMIF(INDIRECT(Equipo!$D$4&amp;"!B10:B1000"),$B27,INDIRECT(Equipo!$D$4&amp;"!"&amp;ADDRESS(10,COLUMN(H$9)+13)&amp;":"&amp;ADDRESS(1000,COLUMN(H$9)+13))),
    SUMIF(INDIRECT(Equipo!$E$4&amp;"!B10:B1000"),$B27,INDIRECT(Equipo!$E$4&amp;"!"&amp;ADDRESS(10,COLUMN(H$9)+13)&amp;":"&amp;ADDRESS(1000,COLUMN(H$9)+13))),
    SUMIF(INDIRECT(Equipo!$F$4&amp;"!B10:B1000"),$B27,INDIRECT(Equipo!$F$4&amp;"!"&amp;ADDRESS(10,COLUMN(H$9)+13)&amp;":"&amp;ADDRESS(1000,COLUMN(H$9)+13))),
    SUMIF(INDIRECT(Equipo!$G$4&amp;"!B10:B1000"),$B27,INDIRECT(Equipo!$G$4&amp;"!"&amp;ADDRESS(10,COLUMN(H$9)+13)&amp;":"&amp;ADDRESS(1000,COLUMN(H$9)+13))),
    SUMIF(INDIRECT(Equipo!$H$4&amp;"!B10:B1000"),$B27,INDIRECT(Equipo!$H$4&amp;"!"&amp;ADDRESS(10,COLUMN(H$9)+13)&amp;":"&amp;ADDRESS(1000,COLUMN(H$9)+13)))
))</f>
        <v>0</v>
      </c>
      <c r="I27" s="2">
        <f ca="1">IF(ISBLANK(Tareas!$B23),"-",
SUM(
    SUMIF(INDIRECT(Equipo!$C$4&amp;"!B10:B1000"),$B27,INDIRECT(Equipo!$C$4&amp;"!"&amp;ADDRESS(10,COLUMN(I$9)+13)&amp;":"&amp;ADDRESS(1000,COLUMN(I$9)+13))),
    SUMIF(INDIRECT(Equipo!$D$4&amp;"!B10:B1000"),$B27,INDIRECT(Equipo!$D$4&amp;"!"&amp;ADDRESS(10,COLUMN(I$9)+13)&amp;":"&amp;ADDRESS(1000,COLUMN(I$9)+13))),
    SUMIF(INDIRECT(Equipo!$E$4&amp;"!B10:B1000"),$B27,INDIRECT(Equipo!$E$4&amp;"!"&amp;ADDRESS(10,COLUMN(I$9)+13)&amp;":"&amp;ADDRESS(1000,COLUMN(I$9)+13))),
    SUMIF(INDIRECT(Equipo!$F$4&amp;"!B10:B1000"),$B27,INDIRECT(Equipo!$F$4&amp;"!"&amp;ADDRESS(10,COLUMN(I$9)+13)&amp;":"&amp;ADDRESS(1000,COLUMN(I$9)+13))),
    SUMIF(INDIRECT(Equipo!$G$4&amp;"!B10:B1000"),$B27,INDIRECT(Equipo!$G$4&amp;"!"&amp;ADDRESS(10,COLUMN(I$9)+13)&amp;":"&amp;ADDRESS(1000,COLUMN(I$9)+13))),
    SUMIF(INDIRECT(Equipo!$H$4&amp;"!B10:B1000"),$B27,INDIRECT(Equipo!$H$4&amp;"!"&amp;ADDRESS(10,COLUMN(I$9)+13)&amp;":"&amp;ADDRESS(1000,COLUMN(I$9)+13)))
))</f>
        <v>0</v>
      </c>
      <c r="J27" s="2">
        <f ca="1">IF(ISBLANK(Tareas!$B23),"-",
SUM(
    SUMIF(INDIRECT(Equipo!$C$4&amp;"!B10:B1000"),$B27,INDIRECT(Equipo!$C$4&amp;"!"&amp;ADDRESS(10,COLUMN(J$9)+13)&amp;":"&amp;ADDRESS(1000,COLUMN(J$9)+13))),
    SUMIF(INDIRECT(Equipo!$D$4&amp;"!B10:B1000"),$B27,INDIRECT(Equipo!$D$4&amp;"!"&amp;ADDRESS(10,COLUMN(J$9)+13)&amp;":"&amp;ADDRESS(1000,COLUMN(J$9)+13))),
    SUMIF(INDIRECT(Equipo!$E$4&amp;"!B10:B1000"),$B27,INDIRECT(Equipo!$E$4&amp;"!"&amp;ADDRESS(10,COLUMN(J$9)+13)&amp;":"&amp;ADDRESS(1000,COLUMN(J$9)+13))),
    SUMIF(INDIRECT(Equipo!$F$4&amp;"!B10:B1000"),$B27,INDIRECT(Equipo!$F$4&amp;"!"&amp;ADDRESS(10,COLUMN(J$9)+13)&amp;":"&amp;ADDRESS(1000,COLUMN(J$9)+13))),
    SUMIF(INDIRECT(Equipo!$G$4&amp;"!B10:B1000"),$B27,INDIRECT(Equipo!$G$4&amp;"!"&amp;ADDRESS(10,COLUMN(J$9)+13)&amp;":"&amp;ADDRESS(1000,COLUMN(J$9)+13))),
    SUMIF(INDIRECT(Equipo!$H$4&amp;"!B10:B1000"),$B27,INDIRECT(Equipo!$H$4&amp;"!"&amp;ADDRESS(10,COLUMN(J$9)+13)&amp;":"&amp;ADDRESS(1000,COLUMN(J$9)+13)))
))</f>
        <v>6</v>
      </c>
      <c r="K27" s="2">
        <f ca="1">IF(ISBLANK(Tareas!$B23),"-",
SUM(
    SUMIF(INDIRECT(Equipo!$C$4&amp;"!B10:B1000"),$B27,INDIRECT(Equipo!$C$4&amp;"!"&amp;ADDRESS(10,COLUMN(K$9)+13)&amp;":"&amp;ADDRESS(1000,COLUMN(K$9)+13))),
    SUMIF(INDIRECT(Equipo!$D$4&amp;"!B10:B1000"),$B27,INDIRECT(Equipo!$D$4&amp;"!"&amp;ADDRESS(10,COLUMN(K$9)+13)&amp;":"&amp;ADDRESS(1000,COLUMN(K$9)+13))),
    SUMIF(INDIRECT(Equipo!$E$4&amp;"!B10:B1000"),$B27,INDIRECT(Equipo!$E$4&amp;"!"&amp;ADDRESS(10,COLUMN(K$9)+13)&amp;":"&amp;ADDRESS(1000,COLUMN(K$9)+13))),
    SUMIF(INDIRECT(Equipo!$F$4&amp;"!B10:B1000"),$B27,INDIRECT(Equipo!$F$4&amp;"!"&amp;ADDRESS(10,COLUMN(K$9)+13)&amp;":"&amp;ADDRESS(1000,COLUMN(K$9)+13))),
    SUMIF(INDIRECT(Equipo!$G$4&amp;"!B10:B1000"),$B27,INDIRECT(Equipo!$G$4&amp;"!"&amp;ADDRESS(10,COLUMN(K$9)+13)&amp;":"&amp;ADDRESS(1000,COLUMN(K$9)+13))),
    SUMIF(INDIRECT(Equipo!$H$4&amp;"!B10:B1000"),$B27,INDIRECT(Equipo!$H$4&amp;"!"&amp;ADDRESS(10,COLUMN(K$9)+13)&amp;":"&amp;ADDRESS(1000,COLUMN(K$9)+13)))
))</f>
        <v>14</v>
      </c>
      <c r="L27" s="2">
        <f ca="1">IF(ISBLANK(Tareas!$B23),"-",
SUM(
    SUMIF(INDIRECT(Equipo!$C$4&amp;"!B10:B1000"),$B27,INDIRECT(Equipo!$C$4&amp;"!"&amp;ADDRESS(10,COLUMN(L$9)+13)&amp;":"&amp;ADDRESS(1000,COLUMN(L$9)+13))),
    SUMIF(INDIRECT(Equipo!$D$4&amp;"!B10:B1000"),$B27,INDIRECT(Equipo!$D$4&amp;"!"&amp;ADDRESS(10,COLUMN(L$9)+13)&amp;":"&amp;ADDRESS(1000,COLUMN(L$9)+13))),
    SUMIF(INDIRECT(Equipo!$E$4&amp;"!B10:B1000"),$B27,INDIRECT(Equipo!$E$4&amp;"!"&amp;ADDRESS(10,COLUMN(L$9)+13)&amp;":"&amp;ADDRESS(1000,COLUMN(L$9)+13))),
    SUMIF(INDIRECT(Equipo!$F$4&amp;"!B10:B1000"),$B27,INDIRECT(Equipo!$F$4&amp;"!"&amp;ADDRESS(10,COLUMN(L$9)+13)&amp;":"&amp;ADDRESS(1000,COLUMN(L$9)+13))),
    SUMIF(INDIRECT(Equipo!$G$4&amp;"!B10:B1000"),$B27,INDIRECT(Equipo!$G$4&amp;"!"&amp;ADDRESS(10,COLUMN(L$9)+13)&amp;":"&amp;ADDRESS(1000,COLUMN(L$9)+13))),
    SUMIF(INDIRECT(Equipo!$H$4&amp;"!B10:B1000"),$B27,INDIRECT(Equipo!$H$4&amp;"!"&amp;ADDRESS(10,COLUMN(L$9)+13)&amp;":"&amp;ADDRESS(1000,COLUMN(L$9)+13)))
))</f>
        <v>1.5</v>
      </c>
      <c r="M27" s="2">
        <f ca="1">IF(ISBLANK(Tareas!$B23),"-",
SUM(
    SUMIF(INDIRECT(Equipo!$C$4&amp;"!B10:B1000"),$B27,INDIRECT(Equipo!$C$4&amp;"!"&amp;ADDRESS(10,COLUMN(M$9)+13)&amp;":"&amp;ADDRESS(1000,COLUMN(M$9)+13))),
    SUMIF(INDIRECT(Equipo!$D$4&amp;"!B10:B1000"),$B27,INDIRECT(Equipo!$D$4&amp;"!"&amp;ADDRESS(10,COLUMN(M$9)+13)&amp;":"&amp;ADDRESS(1000,COLUMN(M$9)+13))),
    SUMIF(INDIRECT(Equipo!$E$4&amp;"!B10:B1000"),$B27,INDIRECT(Equipo!$E$4&amp;"!"&amp;ADDRESS(10,COLUMN(M$9)+13)&amp;":"&amp;ADDRESS(1000,COLUMN(M$9)+13))),
    SUMIF(INDIRECT(Equipo!$F$4&amp;"!B10:B1000"),$B27,INDIRECT(Equipo!$F$4&amp;"!"&amp;ADDRESS(10,COLUMN(M$9)+13)&amp;":"&amp;ADDRESS(1000,COLUMN(M$9)+13))),
    SUMIF(INDIRECT(Equipo!$G$4&amp;"!B10:B1000"),$B27,INDIRECT(Equipo!$G$4&amp;"!"&amp;ADDRESS(10,COLUMN(M$9)+13)&amp;":"&amp;ADDRESS(1000,COLUMN(M$9)+13))),
    SUMIF(INDIRECT(Equipo!$H$4&amp;"!B10:B1000"),$B27,INDIRECT(Equipo!$H$4&amp;"!"&amp;ADDRESS(10,COLUMN(M$9)+13)&amp;":"&amp;ADDRESS(1000,COLUMN(M$9)+13)))
))</f>
        <v>0</v>
      </c>
      <c r="N27" s="2">
        <f ca="1">IF(ISBLANK(Tareas!$B23),"-",
SUM(
    SUMIF(INDIRECT(Equipo!$C$4&amp;"!B10:B1000"),$B27,INDIRECT(Equipo!$C$4&amp;"!"&amp;ADDRESS(10,COLUMN(N$9)+13)&amp;":"&amp;ADDRESS(1000,COLUMN(N$9)+13))),
    SUMIF(INDIRECT(Equipo!$D$4&amp;"!B10:B1000"),$B27,INDIRECT(Equipo!$D$4&amp;"!"&amp;ADDRESS(10,COLUMN(N$9)+13)&amp;":"&amp;ADDRESS(1000,COLUMN(N$9)+13))),
    SUMIF(INDIRECT(Equipo!$E$4&amp;"!B10:B1000"),$B27,INDIRECT(Equipo!$E$4&amp;"!"&amp;ADDRESS(10,COLUMN(N$9)+13)&amp;":"&amp;ADDRESS(1000,COLUMN(N$9)+13))),
    SUMIF(INDIRECT(Equipo!$F$4&amp;"!B10:B1000"),$B27,INDIRECT(Equipo!$F$4&amp;"!"&amp;ADDRESS(10,COLUMN(N$9)+13)&amp;":"&amp;ADDRESS(1000,COLUMN(N$9)+13))),
    SUMIF(INDIRECT(Equipo!$G$4&amp;"!B10:B1000"),$B27,INDIRECT(Equipo!$G$4&amp;"!"&amp;ADDRESS(10,COLUMN(N$9)+13)&amp;":"&amp;ADDRESS(1000,COLUMN(N$9)+13))),
    SUMIF(INDIRECT(Equipo!$H$4&amp;"!B10:B1000"),$B27,INDIRECT(Equipo!$H$4&amp;"!"&amp;ADDRESS(10,COLUMN(N$9)+13)&amp;":"&amp;ADDRESS(1000,COLUMN(N$9)+13)))
))</f>
        <v>0</v>
      </c>
    </row>
    <row r="28" spans="2:14">
      <c r="B28" t="str">
        <f>IF(ISBLANK(Tareas!B24)," - ",Tareas!B24)</f>
        <v>Revisión de tareas</v>
      </c>
      <c r="C28" s="2">
        <f ca="1">IF(ISBLANK(Tareas!$B24),"-",SUM(D28:N28))</f>
        <v>4.5</v>
      </c>
      <c r="D28" s="2">
        <f ca="1">IF(ISBLANK(Tareas!$B24),"-",
SUM(
    SUMIF(INDIRECT(Equipo!$C$4&amp;"!B10:B1000"),$B28,INDIRECT(Equipo!$C$4&amp;"!"&amp;ADDRESS(10,COLUMN(D$9)+13)&amp;":"&amp;ADDRESS(1000,COLUMN(D$9)+13))),
    SUMIF(INDIRECT(Equipo!$D$4&amp;"!B10:B1000"),$B28,INDIRECT(Equipo!$D$4&amp;"!"&amp;ADDRESS(10,COLUMN(D$9)+13)&amp;":"&amp;ADDRESS(1000,COLUMN(D$9)+13))),
    SUMIF(INDIRECT(Equipo!$E$4&amp;"!B10:B1000"),$B28,INDIRECT(Equipo!$E$4&amp;"!"&amp;ADDRESS(10,COLUMN(D$9)+13)&amp;":"&amp;ADDRESS(1000,COLUMN(D$9)+13))),
    SUMIF(INDIRECT(Equipo!$F$4&amp;"!B10:B1000"),$B28,INDIRECT(Equipo!$F$4&amp;"!"&amp;ADDRESS(10,COLUMN(D$9)+13)&amp;":"&amp;ADDRESS(1000,COLUMN(D$9)+13))),
    SUMIF(INDIRECT(Equipo!$G$4&amp;"!B10:B1000"),$B28,INDIRECT(Equipo!$G$4&amp;"!"&amp;ADDRESS(10,COLUMN(D$9)+13)&amp;":"&amp;ADDRESS(1000,COLUMN(D$9)+13))),
    SUMIF(INDIRECT(Equipo!$H$4&amp;"!B10:B1000"),$B28,INDIRECT(Equipo!$H$4&amp;"!"&amp;ADDRESS(10,COLUMN(D$9)+13)&amp;":"&amp;ADDRESS(1000,COLUMN(D$9)+13)))
))</f>
        <v>0</v>
      </c>
      <c r="E28" s="2">
        <f ca="1">IF(ISBLANK(Tareas!$B24),"-",
SUM(
    SUMIF(INDIRECT(Equipo!$C$4&amp;"!B10:B1000"),$B28,INDIRECT(Equipo!$C$4&amp;"!"&amp;ADDRESS(10,COLUMN(E$9)+13)&amp;":"&amp;ADDRESS(1000,COLUMN(E$9)+13))),
    SUMIF(INDIRECT(Equipo!$D$4&amp;"!B10:B1000"),$B28,INDIRECT(Equipo!$D$4&amp;"!"&amp;ADDRESS(10,COLUMN(E$9)+13)&amp;":"&amp;ADDRESS(1000,COLUMN(E$9)+13))),
    SUMIF(INDIRECT(Equipo!$E$4&amp;"!B10:B1000"),$B28,INDIRECT(Equipo!$E$4&amp;"!"&amp;ADDRESS(10,COLUMN(E$9)+13)&amp;":"&amp;ADDRESS(1000,COLUMN(E$9)+13))),
    SUMIF(INDIRECT(Equipo!$F$4&amp;"!B10:B1000"),$B28,INDIRECT(Equipo!$F$4&amp;"!"&amp;ADDRESS(10,COLUMN(E$9)+13)&amp;":"&amp;ADDRESS(1000,COLUMN(E$9)+13))),
    SUMIF(INDIRECT(Equipo!$G$4&amp;"!B10:B1000"),$B28,INDIRECT(Equipo!$G$4&amp;"!"&amp;ADDRESS(10,COLUMN(E$9)+13)&amp;":"&amp;ADDRESS(1000,COLUMN(E$9)+13))),
    SUMIF(INDIRECT(Equipo!$H$4&amp;"!B10:B1000"),$B28,INDIRECT(Equipo!$H$4&amp;"!"&amp;ADDRESS(10,COLUMN(E$9)+13)&amp;":"&amp;ADDRESS(1000,COLUMN(E$9)+13)))
))</f>
        <v>0</v>
      </c>
      <c r="F28" s="2">
        <f ca="1">IF(ISBLANK(Tareas!$B24),"-",
SUM(
    SUMIF(INDIRECT(Equipo!$C$4&amp;"!B10:B1000"),$B28,INDIRECT(Equipo!$C$4&amp;"!"&amp;ADDRESS(10,COLUMN(F$9)+13)&amp;":"&amp;ADDRESS(1000,COLUMN(F$9)+13))),
    SUMIF(INDIRECT(Equipo!$D$4&amp;"!B10:B1000"),$B28,INDIRECT(Equipo!$D$4&amp;"!"&amp;ADDRESS(10,COLUMN(F$9)+13)&amp;":"&amp;ADDRESS(1000,COLUMN(F$9)+13))),
    SUMIF(INDIRECT(Equipo!$E$4&amp;"!B10:B1000"),$B28,INDIRECT(Equipo!$E$4&amp;"!"&amp;ADDRESS(10,COLUMN(F$9)+13)&amp;":"&amp;ADDRESS(1000,COLUMN(F$9)+13))),
    SUMIF(INDIRECT(Equipo!$F$4&amp;"!B10:B1000"),$B28,INDIRECT(Equipo!$F$4&amp;"!"&amp;ADDRESS(10,COLUMN(F$9)+13)&amp;":"&amp;ADDRESS(1000,COLUMN(F$9)+13))),
    SUMIF(INDIRECT(Equipo!$G$4&amp;"!B10:B1000"),$B28,INDIRECT(Equipo!$G$4&amp;"!"&amp;ADDRESS(10,COLUMN(F$9)+13)&amp;":"&amp;ADDRESS(1000,COLUMN(F$9)+13))),
    SUMIF(INDIRECT(Equipo!$H$4&amp;"!B10:B1000"),$B28,INDIRECT(Equipo!$H$4&amp;"!"&amp;ADDRESS(10,COLUMN(F$9)+13)&amp;":"&amp;ADDRESS(1000,COLUMN(F$9)+13)))
))</f>
        <v>0</v>
      </c>
      <c r="G28" s="2">
        <f ca="1">IF(ISBLANK(Tareas!$B24),"-",
SUM(
    SUMIF(INDIRECT(Equipo!$C$4&amp;"!B10:B1000"),$B28,INDIRECT(Equipo!$C$4&amp;"!"&amp;ADDRESS(10,COLUMN(G$9)+13)&amp;":"&amp;ADDRESS(1000,COLUMN(G$9)+13))),
    SUMIF(INDIRECT(Equipo!$D$4&amp;"!B10:B1000"),$B28,INDIRECT(Equipo!$D$4&amp;"!"&amp;ADDRESS(10,COLUMN(G$9)+13)&amp;":"&amp;ADDRESS(1000,COLUMN(G$9)+13))),
    SUMIF(INDIRECT(Equipo!$E$4&amp;"!B10:B1000"),$B28,INDIRECT(Equipo!$E$4&amp;"!"&amp;ADDRESS(10,COLUMN(G$9)+13)&amp;":"&amp;ADDRESS(1000,COLUMN(G$9)+13))),
    SUMIF(INDIRECT(Equipo!$F$4&amp;"!B10:B1000"),$B28,INDIRECT(Equipo!$F$4&amp;"!"&amp;ADDRESS(10,COLUMN(G$9)+13)&amp;":"&amp;ADDRESS(1000,COLUMN(G$9)+13))),
    SUMIF(INDIRECT(Equipo!$G$4&amp;"!B10:B1000"),$B28,INDIRECT(Equipo!$G$4&amp;"!"&amp;ADDRESS(10,COLUMN(G$9)+13)&amp;":"&amp;ADDRESS(1000,COLUMN(G$9)+13))),
    SUMIF(INDIRECT(Equipo!$H$4&amp;"!B10:B1000"),$B28,INDIRECT(Equipo!$H$4&amp;"!"&amp;ADDRESS(10,COLUMN(G$9)+13)&amp;":"&amp;ADDRESS(1000,COLUMN(G$9)+13)))
))</f>
        <v>0</v>
      </c>
      <c r="H28" s="2">
        <f ca="1">IF(ISBLANK(Tareas!$B24),"-",
SUM(
    SUMIF(INDIRECT(Equipo!$C$4&amp;"!B10:B1000"),$B28,INDIRECT(Equipo!$C$4&amp;"!"&amp;ADDRESS(10,COLUMN(H$9)+13)&amp;":"&amp;ADDRESS(1000,COLUMN(H$9)+13))),
    SUMIF(INDIRECT(Equipo!$D$4&amp;"!B10:B1000"),$B28,INDIRECT(Equipo!$D$4&amp;"!"&amp;ADDRESS(10,COLUMN(H$9)+13)&amp;":"&amp;ADDRESS(1000,COLUMN(H$9)+13))),
    SUMIF(INDIRECT(Equipo!$E$4&amp;"!B10:B1000"),$B28,INDIRECT(Equipo!$E$4&amp;"!"&amp;ADDRESS(10,COLUMN(H$9)+13)&amp;":"&amp;ADDRESS(1000,COLUMN(H$9)+13))),
    SUMIF(INDIRECT(Equipo!$F$4&amp;"!B10:B1000"),$B28,INDIRECT(Equipo!$F$4&amp;"!"&amp;ADDRESS(10,COLUMN(H$9)+13)&amp;":"&amp;ADDRESS(1000,COLUMN(H$9)+13))),
    SUMIF(INDIRECT(Equipo!$G$4&amp;"!B10:B1000"),$B28,INDIRECT(Equipo!$G$4&amp;"!"&amp;ADDRESS(10,COLUMN(H$9)+13)&amp;":"&amp;ADDRESS(1000,COLUMN(H$9)+13))),
    SUMIF(INDIRECT(Equipo!$H$4&amp;"!B10:B1000"),$B28,INDIRECT(Equipo!$H$4&amp;"!"&amp;ADDRESS(10,COLUMN(H$9)+13)&amp;":"&amp;ADDRESS(1000,COLUMN(H$9)+13)))
))</f>
        <v>0</v>
      </c>
      <c r="I28" s="2">
        <f ca="1">IF(ISBLANK(Tareas!$B24),"-",
SUM(
    SUMIF(INDIRECT(Equipo!$C$4&amp;"!B10:B1000"),$B28,INDIRECT(Equipo!$C$4&amp;"!"&amp;ADDRESS(10,COLUMN(I$9)+13)&amp;":"&amp;ADDRESS(1000,COLUMN(I$9)+13))),
    SUMIF(INDIRECT(Equipo!$D$4&amp;"!B10:B1000"),$B28,INDIRECT(Equipo!$D$4&amp;"!"&amp;ADDRESS(10,COLUMN(I$9)+13)&amp;":"&amp;ADDRESS(1000,COLUMN(I$9)+13))),
    SUMIF(INDIRECT(Equipo!$E$4&amp;"!B10:B1000"),$B28,INDIRECT(Equipo!$E$4&amp;"!"&amp;ADDRESS(10,COLUMN(I$9)+13)&amp;":"&amp;ADDRESS(1000,COLUMN(I$9)+13))),
    SUMIF(INDIRECT(Equipo!$F$4&amp;"!B10:B1000"),$B28,INDIRECT(Equipo!$F$4&amp;"!"&amp;ADDRESS(10,COLUMN(I$9)+13)&amp;":"&amp;ADDRESS(1000,COLUMN(I$9)+13))),
    SUMIF(INDIRECT(Equipo!$G$4&amp;"!B10:B1000"),$B28,INDIRECT(Equipo!$G$4&amp;"!"&amp;ADDRESS(10,COLUMN(I$9)+13)&amp;":"&amp;ADDRESS(1000,COLUMN(I$9)+13))),
    SUMIF(INDIRECT(Equipo!$H$4&amp;"!B10:B1000"),$B28,INDIRECT(Equipo!$H$4&amp;"!"&amp;ADDRESS(10,COLUMN(I$9)+13)&amp;":"&amp;ADDRESS(1000,COLUMN(I$9)+13)))
))</f>
        <v>0</v>
      </c>
      <c r="J28" s="2">
        <f ca="1">IF(ISBLANK(Tareas!$B24),"-",
SUM(
    SUMIF(INDIRECT(Equipo!$C$4&amp;"!B10:B1000"),$B28,INDIRECT(Equipo!$C$4&amp;"!"&amp;ADDRESS(10,COLUMN(J$9)+13)&amp;":"&amp;ADDRESS(1000,COLUMN(J$9)+13))),
    SUMIF(INDIRECT(Equipo!$D$4&amp;"!B10:B1000"),$B28,INDIRECT(Equipo!$D$4&amp;"!"&amp;ADDRESS(10,COLUMN(J$9)+13)&amp;":"&amp;ADDRESS(1000,COLUMN(J$9)+13))),
    SUMIF(INDIRECT(Equipo!$E$4&amp;"!B10:B1000"),$B28,INDIRECT(Equipo!$E$4&amp;"!"&amp;ADDRESS(10,COLUMN(J$9)+13)&amp;":"&amp;ADDRESS(1000,COLUMN(J$9)+13))),
    SUMIF(INDIRECT(Equipo!$F$4&amp;"!B10:B1000"),$B28,INDIRECT(Equipo!$F$4&amp;"!"&amp;ADDRESS(10,COLUMN(J$9)+13)&amp;":"&amp;ADDRESS(1000,COLUMN(J$9)+13))),
    SUMIF(INDIRECT(Equipo!$G$4&amp;"!B10:B1000"),$B28,INDIRECT(Equipo!$G$4&amp;"!"&amp;ADDRESS(10,COLUMN(J$9)+13)&amp;":"&amp;ADDRESS(1000,COLUMN(J$9)+13))),
    SUMIF(INDIRECT(Equipo!$H$4&amp;"!B10:B1000"),$B28,INDIRECT(Equipo!$H$4&amp;"!"&amp;ADDRESS(10,COLUMN(J$9)+13)&amp;":"&amp;ADDRESS(1000,COLUMN(J$9)+13)))
))</f>
        <v>0</v>
      </c>
      <c r="K28" s="2">
        <f ca="1">IF(ISBLANK(Tareas!$B24),"-",
SUM(
    SUMIF(INDIRECT(Equipo!$C$4&amp;"!B10:B1000"),$B28,INDIRECT(Equipo!$C$4&amp;"!"&amp;ADDRESS(10,COLUMN(K$9)+13)&amp;":"&amp;ADDRESS(1000,COLUMN(K$9)+13))),
    SUMIF(INDIRECT(Equipo!$D$4&amp;"!B10:B1000"),$B28,INDIRECT(Equipo!$D$4&amp;"!"&amp;ADDRESS(10,COLUMN(K$9)+13)&amp;":"&amp;ADDRESS(1000,COLUMN(K$9)+13))),
    SUMIF(INDIRECT(Equipo!$E$4&amp;"!B10:B1000"),$B28,INDIRECT(Equipo!$E$4&amp;"!"&amp;ADDRESS(10,COLUMN(K$9)+13)&amp;":"&amp;ADDRESS(1000,COLUMN(K$9)+13))),
    SUMIF(INDIRECT(Equipo!$F$4&amp;"!B10:B1000"),$B28,INDIRECT(Equipo!$F$4&amp;"!"&amp;ADDRESS(10,COLUMN(K$9)+13)&amp;":"&amp;ADDRESS(1000,COLUMN(K$9)+13))),
    SUMIF(INDIRECT(Equipo!$G$4&amp;"!B10:B1000"),$B28,INDIRECT(Equipo!$G$4&amp;"!"&amp;ADDRESS(10,COLUMN(K$9)+13)&amp;":"&amp;ADDRESS(1000,COLUMN(K$9)+13))),
    SUMIF(INDIRECT(Equipo!$H$4&amp;"!B10:B1000"),$B28,INDIRECT(Equipo!$H$4&amp;"!"&amp;ADDRESS(10,COLUMN(K$9)+13)&amp;":"&amp;ADDRESS(1000,COLUMN(K$9)+13)))
))</f>
        <v>0</v>
      </c>
      <c r="L28" s="2">
        <f ca="1">IF(ISBLANK(Tareas!$B24),"-",
SUM(
    SUMIF(INDIRECT(Equipo!$C$4&amp;"!B10:B1000"),$B28,INDIRECT(Equipo!$C$4&amp;"!"&amp;ADDRESS(10,COLUMN(L$9)+13)&amp;":"&amp;ADDRESS(1000,COLUMN(L$9)+13))),
    SUMIF(INDIRECT(Equipo!$D$4&amp;"!B10:B1000"),$B28,INDIRECT(Equipo!$D$4&amp;"!"&amp;ADDRESS(10,COLUMN(L$9)+13)&amp;":"&amp;ADDRESS(1000,COLUMN(L$9)+13))),
    SUMIF(INDIRECT(Equipo!$E$4&amp;"!B10:B1000"),$B28,INDIRECT(Equipo!$E$4&amp;"!"&amp;ADDRESS(10,COLUMN(L$9)+13)&amp;":"&amp;ADDRESS(1000,COLUMN(L$9)+13))),
    SUMIF(INDIRECT(Equipo!$F$4&amp;"!B10:B1000"),$B28,INDIRECT(Equipo!$F$4&amp;"!"&amp;ADDRESS(10,COLUMN(L$9)+13)&amp;":"&amp;ADDRESS(1000,COLUMN(L$9)+13))),
    SUMIF(INDIRECT(Equipo!$G$4&amp;"!B10:B1000"),$B28,INDIRECT(Equipo!$G$4&amp;"!"&amp;ADDRESS(10,COLUMN(L$9)+13)&amp;":"&amp;ADDRESS(1000,COLUMN(L$9)+13))),
    SUMIF(INDIRECT(Equipo!$H$4&amp;"!B10:B1000"),$B28,INDIRECT(Equipo!$H$4&amp;"!"&amp;ADDRESS(10,COLUMN(L$9)+13)&amp;":"&amp;ADDRESS(1000,COLUMN(L$9)+13)))
))</f>
        <v>3</v>
      </c>
      <c r="M28" s="2">
        <f ca="1">IF(ISBLANK(Tareas!$B24),"-",
SUM(
    SUMIF(INDIRECT(Equipo!$C$4&amp;"!B10:B1000"),$B28,INDIRECT(Equipo!$C$4&amp;"!"&amp;ADDRESS(10,COLUMN(M$9)+13)&amp;":"&amp;ADDRESS(1000,COLUMN(M$9)+13))),
    SUMIF(INDIRECT(Equipo!$D$4&amp;"!B10:B1000"),$B28,INDIRECT(Equipo!$D$4&amp;"!"&amp;ADDRESS(10,COLUMN(M$9)+13)&amp;":"&amp;ADDRESS(1000,COLUMN(M$9)+13))),
    SUMIF(INDIRECT(Equipo!$E$4&amp;"!B10:B1000"),$B28,INDIRECT(Equipo!$E$4&amp;"!"&amp;ADDRESS(10,COLUMN(M$9)+13)&amp;":"&amp;ADDRESS(1000,COLUMN(M$9)+13))),
    SUMIF(INDIRECT(Equipo!$F$4&amp;"!B10:B1000"),$B28,INDIRECT(Equipo!$F$4&amp;"!"&amp;ADDRESS(10,COLUMN(M$9)+13)&amp;":"&amp;ADDRESS(1000,COLUMN(M$9)+13))),
    SUMIF(INDIRECT(Equipo!$G$4&amp;"!B10:B1000"),$B28,INDIRECT(Equipo!$G$4&amp;"!"&amp;ADDRESS(10,COLUMN(M$9)+13)&amp;":"&amp;ADDRESS(1000,COLUMN(M$9)+13))),
    SUMIF(INDIRECT(Equipo!$H$4&amp;"!B10:B1000"),$B28,INDIRECT(Equipo!$H$4&amp;"!"&amp;ADDRESS(10,COLUMN(M$9)+13)&amp;":"&amp;ADDRESS(1000,COLUMN(M$9)+13)))
))</f>
        <v>1.5</v>
      </c>
      <c r="N28" s="2">
        <f ca="1">IF(ISBLANK(Tareas!$B24),"-",
SUM(
    SUMIF(INDIRECT(Equipo!$C$4&amp;"!B10:B1000"),$B28,INDIRECT(Equipo!$C$4&amp;"!"&amp;ADDRESS(10,COLUMN(N$9)+13)&amp;":"&amp;ADDRESS(1000,COLUMN(N$9)+13))),
    SUMIF(INDIRECT(Equipo!$D$4&amp;"!B10:B1000"),$B28,INDIRECT(Equipo!$D$4&amp;"!"&amp;ADDRESS(10,COLUMN(N$9)+13)&amp;":"&amp;ADDRESS(1000,COLUMN(N$9)+13))),
    SUMIF(INDIRECT(Equipo!$E$4&amp;"!B10:B1000"),$B28,INDIRECT(Equipo!$E$4&amp;"!"&amp;ADDRESS(10,COLUMN(N$9)+13)&amp;":"&amp;ADDRESS(1000,COLUMN(N$9)+13))),
    SUMIF(INDIRECT(Equipo!$F$4&amp;"!B10:B1000"),$B28,INDIRECT(Equipo!$F$4&amp;"!"&amp;ADDRESS(10,COLUMN(N$9)+13)&amp;":"&amp;ADDRESS(1000,COLUMN(N$9)+13))),
    SUMIF(INDIRECT(Equipo!$G$4&amp;"!B10:B1000"),$B28,INDIRECT(Equipo!$G$4&amp;"!"&amp;ADDRESS(10,COLUMN(N$9)+13)&amp;":"&amp;ADDRESS(1000,COLUMN(N$9)+13))),
    SUMIF(INDIRECT(Equipo!$H$4&amp;"!B10:B1000"),$B28,INDIRECT(Equipo!$H$4&amp;"!"&amp;ADDRESS(10,COLUMN(N$9)+13)&amp;":"&amp;ADDRESS(1000,COLUMN(N$9)+13)))
))</f>
        <v>0</v>
      </c>
    </row>
    <row r="29" spans="2:14">
      <c r="B29" t="str">
        <f>IF(ISBLANK(Tareas!B25)," - ",Tareas!B25)</f>
        <v>Reunion de planificacion</v>
      </c>
      <c r="C29" s="2">
        <f ca="1">IF(ISBLANK(Tareas!$B25),"-",SUM(D29:N29))</f>
        <v>6</v>
      </c>
      <c r="D29" s="2">
        <f ca="1">IF(ISBLANK(Tareas!$B25),"-",
SUM(
    SUMIF(INDIRECT(Equipo!$C$4&amp;"!B10:B1000"),$B29,INDIRECT(Equipo!$C$4&amp;"!"&amp;ADDRESS(10,COLUMN(D$9)+13)&amp;":"&amp;ADDRESS(1000,COLUMN(D$9)+13))),
    SUMIF(INDIRECT(Equipo!$D$4&amp;"!B10:B1000"),$B29,INDIRECT(Equipo!$D$4&amp;"!"&amp;ADDRESS(10,COLUMN(D$9)+13)&amp;":"&amp;ADDRESS(1000,COLUMN(D$9)+13))),
    SUMIF(INDIRECT(Equipo!$E$4&amp;"!B10:B1000"),$B29,INDIRECT(Equipo!$E$4&amp;"!"&amp;ADDRESS(10,COLUMN(D$9)+13)&amp;":"&amp;ADDRESS(1000,COLUMN(D$9)+13))),
    SUMIF(INDIRECT(Equipo!$F$4&amp;"!B10:B1000"),$B29,INDIRECT(Equipo!$F$4&amp;"!"&amp;ADDRESS(10,COLUMN(D$9)+13)&amp;":"&amp;ADDRESS(1000,COLUMN(D$9)+13))),
    SUMIF(INDIRECT(Equipo!$G$4&amp;"!B10:B1000"),$B29,INDIRECT(Equipo!$G$4&amp;"!"&amp;ADDRESS(10,COLUMN(D$9)+13)&amp;":"&amp;ADDRESS(1000,COLUMN(D$9)+13))),
    SUMIF(INDIRECT(Equipo!$H$4&amp;"!B10:B1000"),$B29,INDIRECT(Equipo!$H$4&amp;"!"&amp;ADDRESS(10,COLUMN(D$9)+13)&amp;":"&amp;ADDRESS(1000,COLUMN(D$9)+13)))
))</f>
        <v>0</v>
      </c>
      <c r="E29" s="2">
        <f ca="1">IF(ISBLANK(Tareas!$B25),"-",
SUM(
    SUMIF(INDIRECT(Equipo!$C$4&amp;"!B10:B1000"),$B29,INDIRECT(Equipo!$C$4&amp;"!"&amp;ADDRESS(10,COLUMN(E$9)+13)&amp;":"&amp;ADDRESS(1000,COLUMN(E$9)+13))),
    SUMIF(INDIRECT(Equipo!$D$4&amp;"!B10:B1000"),$B29,INDIRECT(Equipo!$D$4&amp;"!"&amp;ADDRESS(10,COLUMN(E$9)+13)&amp;":"&amp;ADDRESS(1000,COLUMN(E$9)+13))),
    SUMIF(INDIRECT(Equipo!$E$4&amp;"!B10:B1000"),$B29,INDIRECT(Equipo!$E$4&amp;"!"&amp;ADDRESS(10,COLUMN(E$9)+13)&amp;":"&amp;ADDRESS(1000,COLUMN(E$9)+13))),
    SUMIF(INDIRECT(Equipo!$F$4&amp;"!B10:B1000"),$B29,INDIRECT(Equipo!$F$4&amp;"!"&amp;ADDRESS(10,COLUMN(E$9)+13)&amp;":"&amp;ADDRESS(1000,COLUMN(E$9)+13))),
    SUMIF(INDIRECT(Equipo!$G$4&amp;"!B10:B1000"),$B29,INDIRECT(Equipo!$G$4&amp;"!"&amp;ADDRESS(10,COLUMN(E$9)+13)&amp;":"&amp;ADDRESS(1000,COLUMN(E$9)+13))),
    SUMIF(INDIRECT(Equipo!$H$4&amp;"!B10:B1000"),$B29,INDIRECT(Equipo!$H$4&amp;"!"&amp;ADDRESS(10,COLUMN(E$9)+13)&amp;":"&amp;ADDRESS(1000,COLUMN(E$9)+13)))
))</f>
        <v>0</v>
      </c>
      <c r="F29" s="2">
        <f ca="1">IF(ISBLANK(Tareas!$B25),"-",
SUM(
    SUMIF(INDIRECT(Equipo!$C$4&amp;"!B10:B1000"),$B29,INDIRECT(Equipo!$C$4&amp;"!"&amp;ADDRESS(10,COLUMN(F$9)+13)&amp;":"&amp;ADDRESS(1000,COLUMN(F$9)+13))),
    SUMIF(INDIRECT(Equipo!$D$4&amp;"!B10:B1000"),$B29,INDIRECT(Equipo!$D$4&amp;"!"&amp;ADDRESS(10,COLUMN(F$9)+13)&amp;":"&amp;ADDRESS(1000,COLUMN(F$9)+13))),
    SUMIF(INDIRECT(Equipo!$E$4&amp;"!B10:B1000"),$B29,INDIRECT(Equipo!$E$4&amp;"!"&amp;ADDRESS(10,COLUMN(F$9)+13)&amp;":"&amp;ADDRESS(1000,COLUMN(F$9)+13))),
    SUMIF(INDIRECT(Equipo!$F$4&amp;"!B10:B1000"),$B29,INDIRECT(Equipo!$F$4&amp;"!"&amp;ADDRESS(10,COLUMN(F$9)+13)&amp;":"&amp;ADDRESS(1000,COLUMN(F$9)+13))),
    SUMIF(INDIRECT(Equipo!$G$4&amp;"!B10:B1000"),$B29,INDIRECT(Equipo!$G$4&amp;"!"&amp;ADDRESS(10,COLUMN(F$9)+13)&amp;":"&amp;ADDRESS(1000,COLUMN(F$9)+13))),
    SUMIF(INDIRECT(Equipo!$H$4&amp;"!B10:B1000"),$B29,INDIRECT(Equipo!$H$4&amp;"!"&amp;ADDRESS(10,COLUMN(F$9)+13)&amp;":"&amp;ADDRESS(1000,COLUMN(F$9)+13)))
))</f>
        <v>0</v>
      </c>
      <c r="G29" s="2">
        <f ca="1">IF(ISBLANK(Tareas!$B25),"-",
SUM(
    SUMIF(INDIRECT(Equipo!$C$4&amp;"!B10:B1000"),$B29,INDIRECT(Equipo!$C$4&amp;"!"&amp;ADDRESS(10,COLUMN(G$9)+13)&amp;":"&amp;ADDRESS(1000,COLUMN(G$9)+13))),
    SUMIF(INDIRECT(Equipo!$D$4&amp;"!B10:B1000"),$B29,INDIRECT(Equipo!$D$4&amp;"!"&amp;ADDRESS(10,COLUMN(G$9)+13)&amp;":"&amp;ADDRESS(1000,COLUMN(G$9)+13))),
    SUMIF(INDIRECT(Equipo!$E$4&amp;"!B10:B1000"),$B29,INDIRECT(Equipo!$E$4&amp;"!"&amp;ADDRESS(10,COLUMN(G$9)+13)&amp;":"&amp;ADDRESS(1000,COLUMN(G$9)+13))),
    SUMIF(INDIRECT(Equipo!$F$4&amp;"!B10:B1000"),$B29,INDIRECT(Equipo!$F$4&amp;"!"&amp;ADDRESS(10,COLUMN(G$9)+13)&amp;":"&amp;ADDRESS(1000,COLUMN(G$9)+13))),
    SUMIF(INDIRECT(Equipo!$G$4&amp;"!B10:B1000"),$B29,INDIRECT(Equipo!$G$4&amp;"!"&amp;ADDRESS(10,COLUMN(G$9)+13)&amp;":"&amp;ADDRESS(1000,COLUMN(G$9)+13))),
    SUMIF(INDIRECT(Equipo!$H$4&amp;"!B10:B1000"),$B29,INDIRECT(Equipo!$H$4&amp;"!"&amp;ADDRESS(10,COLUMN(G$9)+13)&amp;":"&amp;ADDRESS(1000,COLUMN(G$9)+13)))
))</f>
        <v>3</v>
      </c>
      <c r="H29" s="2">
        <f ca="1">IF(ISBLANK(Tareas!$B25),"-",
SUM(
    SUMIF(INDIRECT(Equipo!$C$4&amp;"!B10:B1000"),$B29,INDIRECT(Equipo!$C$4&amp;"!"&amp;ADDRESS(10,COLUMN(H$9)+13)&amp;":"&amp;ADDRESS(1000,COLUMN(H$9)+13))),
    SUMIF(INDIRECT(Equipo!$D$4&amp;"!B10:B1000"),$B29,INDIRECT(Equipo!$D$4&amp;"!"&amp;ADDRESS(10,COLUMN(H$9)+13)&amp;":"&amp;ADDRESS(1000,COLUMN(H$9)+13))),
    SUMIF(INDIRECT(Equipo!$E$4&amp;"!B10:B1000"),$B29,INDIRECT(Equipo!$E$4&amp;"!"&amp;ADDRESS(10,COLUMN(H$9)+13)&amp;":"&amp;ADDRESS(1000,COLUMN(H$9)+13))),
    SUMIF(INDIRECT(Equipo!$F$4&amp;"!B10:B1000"),$B29,INDIRECT(Equipo!$F$4&amp;"!"&amp;ADDRESS(10,COLUMN(H$9)+13)&amp;":"&amp;ADDRESS(1000,COLUMN(H$9)+13))),
    SUMIF(INDIRECT(Equipo!$G$4&amp;"!B10:B1000"),$B29,INDIRECT(Equipo!$G$4&amp;"!"&amp;ADDRESS(10,COLUMN(H$9)+13)&amp;":"&amp;ADDRESS(1000,COLUMN(H$9)+13))),
    SUMIF(INDIRECT(Equipo!$H$4&amp;"!B10:B1000"),$B29,INDIRECT(Equipo!$H$4&amp;"!"&amp;ADDRESS(10,COLUMN(H$9)+13)&amp;":"&amp;ADDRESS(1000,COLUMN(H$9)+13)))
))</f>
        <v>0</v>
      </c>
      <c r="I29" s="2">
        <f ca="1">IF(ISBLANK(Tareas!$B25),"-",
SUM(
    SUMIF(INDIRECT(Equipo!$C$4&amp;"!B10:B1000"),$B29,INDIRECT(Equipo!$C$4&amp;"!"&amp;ADDRESS(10,COLUMN(I$9)+13)&amp;":"&amp;ADDRESS(1000,COLUMN(I$9)+13))),
    SUMIF(INDIRECT(Equipo!$D$4&amp;"!B10:B1000"),$B29,INDIRECT(Equipo!$D$4&amp;"!"&amp;ADDRESS(10,COLUMN(I$9)+13)&amp;":"&amp;ADDRESS(1000,COLUMN(I$9)+13))),
    SUMIF(INDIRECT(Equipo!$E$4&amp;"!B10:B1000"),$B29,INDIRECT(Equipo!$E$4&amp;"!"&amp;ADDRESS(10,COLUMN(I$9)+13)&amp;":"&amp;ADDRESS(1000,COLUMN(I$9)+13))),
    SUMIF(INDIRECT(Equipo!$F$4&amp;"!B10:B1000"),$B29,INDIRECT(Equipo!$F$4&amp;"!"&amp;ADDRESS(10,COLUMN(I$9)+13)&amp;":"&amp;ADDRESS(1000,COLUMN(I$9)+13))),
    SUMIF(INDIRECT(Equipo!$G$4&amp;"!B10:B1000"),$B29,INDIRECT(Equipo!$G$4&amp;"!"&amp;ADDRESS(10,COLUMN(I$9)+13)&amp;":"&amp;ADDRESS(1000,COLUMN(I$9)+13))),
    SUMIF(INDIRECT(Equipo!$H$4&amp;"!B10:B1000"),$B29,INDIRECT(Equipo!$H$4&amp;"!"&amp;ADDRESS(10,COLUMN(I$9)+13)&amp;":"&amp;ADDRESS(1000,COLUMN(I$9)+13)))
))</f>
        <v>3</v>
      </c>
      <c r="J29" s="2">
        <f ca="1">IF(ISBLANK(Tareas!$B25),"-",
SUM(
    SUMIF(INDIRECT(Equipo!$C$4&amp;"!B10:B1000"),$B29,INDIRECT(Equipo!$C$4&amp;"!"&amp;ADDRESS(10,COLUMN(J$9)+13)&amp;":"&amp;ADDRESS(1000,COLUMN(J$9)+13))),
    SUMIF(INDIRECT(Equipo!$D$4&amp;"!B10:B1000"),$B29,INDIRECT(Equipo!$D$4&amp;"!"&amp;ADDRESS(10,COLUMN(J$9)+13)&amp;":"&amp;ADDRESS(1000,COLUMN(J$9)+13))),
    SUMIF(INDIRECT(Equipo!$E$4&amp;"!B10:B1000"),$B29,INDIRECT(Equipo!$E$4&amp;"!"&amp;ADDRESS(10,COLUMN(J$9)+13)&amp;":"&amp;ADDRESS(1000,COLUMN(J$9)+13))),
    SUMIF(INDIRECT(Equipo!$F$4&amp;"!B10:B1000"),$B29,INDIRECT(Equipo!$F$4&amp;"!"&amp;ADDRESS(10,COLUMN(J$9)+13)&amp;":"&amp;ADDRESS(1000,COLUMN(J$9)+13))),
    SUMIF(INDIRECT(Equipo!$G$4&amp;"!B10:B1000"),$B29,INDIRECT(Equipo!$G$4&amp;"!"&amp;ADDRESS(10,COLUMN(J$9)+13)&amp;":"&amp;ADDRESS(1000,COLUMN(J$9)+13))),
    SUMIF(INDIRECT(Equipo!$H$4&amp;"!B10:B1000"),$B29,INDIRECT(Equipo!$H$4&amp;"!"&amp;ADDRESS(10,COLUMN(J$9)+13)&amp;":"&amp;ADDRESS(1000,COLUMN(J$9)+13)))
))</f>
        <v>0</v>
      </c>
      <c r="K29" s="2">
        <f ca="1">IF(ISBLANK(Tareas!$B25),"-",
SUM(
    SUMIF(INDIRECT(Equipo!$C$4&amp;"!B10:B1000"),$B29,INDIRECT(Equipo!$C$4&amp;"!"&amp;ADDRESS(10,COLUMN(K$9)+13)&amp;":"&amp;ADDRESS(1000,COLUMN(K$9)+13))),
    SUMIF(INDIRECT(Equipo!$D$4&amp;"!B10:B1000"),$B29,INDIRECT(Equipo!$D$4&amp;"!"&amp;ADDRESS(10,COLUMN(K$9)+13)&amp;":"&amp;ADDRESS(1000,COLUMN(K$9)+13))),
    SUMIF(INDIRECT(Equipo!$E$4&amp;"!B10:B1000"),$B29,INDIRECT(Equipo!$E$4&amp;"!"&amp;ADDRESS(10,COLUMN(K$9)+13)&amp;":"&amp;ADDRESS(1000,COLUMN(K$9)+13))),
    SUMIF(INDIRECT(Equipo!$F$4&amp;"!B10:B1000"),$B29,INDIRECT(Equipo!$F$4&amp;"!"&amp;ADDRESS(10,COLUMN(K$9)+13)&amp;":"&amp;ADDRESS(1000,COLUMN(K$9)+13))),
    SUMIF(INDIRECT(Equipo!$G$4&amp;"!B10:B1000"),$B29,INDIRECT(Equipo!$G$4&amp;"!"&amp;ADDRESS(10,COLUMN(K$9)+13)&amp;":"&amp;ADDRESS(1000,COLUMN(K$9)+13))),
    SUMIF(INDIRECT(Equipo!$H$4&amp;"!B10:B1000"),$B29,INDIRECT(Equipo!$H$4&amp;"!"&amp;ADDRESS(10,COLUMN(K$9)+13)&amp;":"&amp;ADDRESS(1000,COLUMN(K$9)+13)))
))</f>
        <v>0</v>
      </c>
      <c r="L29" s="2">
        <f ca="1">IF(ISBLANK(Tareas!$B25),"-",
SUM(
    SUMIF(INDIRECT(Equipo!$C$4&amp;"!B10:B1000"),$B29,INDIRECT(Equipo!$C$4&amp;"!"&amp;ADDRESS(10,COLUMN(L$9)+13)&amp;":"&amp;ADDRESS(1000,COLUMN(L$9)+13))),
    SUMIF(INDIRECT(Equipo!$D$4&amp;"!B10:B1000"),$B29,INDIRECT(Equipo!$D$4&amp;"!"&amp;ADDRESS(10,COLUMN(L$9)+13)&amp;":"&amp;ADDRESS(1000,COLUMN(L$9)+13))),
    SUMIF(INDIRECT(Equipo!$E$4&amp;"!B10:B1000"),$B29,INDIRECT(Equipo!$E$4&amp;"!"&amp;ADDRESS(10,COLUMN(L$9)+13)&amp;":"&amp;ADDRESS(1000,COLUMN(L$9)+13))),
    SUMIF(INDIRECT(Equipo!$F$4&amp;"!B10:B1000"),$B29,INDIRECT(Equipo!$F$4&amp;"!"&amp;ADDRESS(10,COLUMN(L$9)+13)&amp;":"&amp;ADDRESS(1000,COLUMN(L$9)+13))),
    SUMIF(INDIRECT(Equipo!$G$4&amp;"!B10:B1000"),$B29,INDIRECT(Equipo!$G$4&amp;"!"&amp;ADDRESS(10,COLUMN(L$9)+13)&amp;":"&amp;ADDRESS(1000,COLUMN(L$9)+13))),
    SUMIF(INDIRECT(Equipo!$H$4&amp;"!B10:B1000"),$B29,INDIRECT(Equipo!$H$4&amp;"!"&amp;ADDRESS(10,COLUMN(L$9)+13)&amp;":"&amp;ADDRESS(1000,COLUMN(L$9)+13)))
))</f>
        <v>0</v>
      </c>
      <c r="M29" s="2">
        <f ca="1">IF(ISBLANK(Tareas!$B25),"-",
SUM(
    SUMIF(INDIRECT(Equipo!$C$4&amp;"!B10:B1000"),$B29,INDIRECT(Equipo!$C$4&amp;"!"&amp;ADDRESS(10,COLUMN(M$9)+13)&amp;":"&amp;ADDRESS(1000,COLUMN(M$9)+13))),
    SUMIF(INDIRECT(Equipo!$D$4&amp;"!B10:B1000"),$B29,INDIRECT(Equipo!$D$4&amp;"!"&amp;ADDRESS(10,COLUMN(M$9)+13)&amp;":"&amp;ADDRESS(1000,COLUMN(M$9)+13))),
    SUMIF(INDIRECT(Equipo!$E$4&amp;"!B10:B1000"),$B29,INDIRECT(Equipo!$E$4&amp;"!"&amp;ADDRESS(10,COLUMN(M$9)+13)&amp;":"&amp;ADDRESS(1000,COLUMN(M$9)+13))),
    SUMIF(INDIRECT(Equipo!$F$4&amp;"!B10:B1000"),$B29,INDIRECT(Equipo!$F$4&amp;"!"&amp;ADDRESS(10,COLUMN(M$9)+13)&amp;":"&amp;ADDRESS(1000,COLUMN(M$9)+13))),
    SUMIF(INDIRECT(Equipo!$G$4&amp;"!B10:B1000"),$B29,INDIRECT(Equipo!$G$4&amp;"!"&amp;ADDRESS(10,COLUMN(M$9)+13)&amp;":"&amp;ADDRESS(1000,COLUMN(M$9)+13))),
    SUMIF(INDIRECT(Equipo!$H$4&amp;"!B10:B1000"),$B29,INDIRECT(Equipo!$H$4&amp;"!"&amp;ADDRESS(10,COLUMN(M$9)+13)&amp;":"&amp;ADDRESS(1000,COLUMN(M$9)+13)))
))</f>
        <v>0</v>
      </c>
      <c r="N29" s="2">
        <f ca="1">IF(ISBLANK(Tareas!$B25),"-",
SUM(
    SUMIF(INDIRECT(Equipo!$C$4&amp;"!B10:B1000"),$B29,INDIRECT(Equipo!$C$4&amp;"!"&amp;ADDRESS(10,COLUMN(N$9)+13)&amp;":"&amp;ADDRESS(1000,COLUMN(N$9)+13))),
    SUMIF(INDIRECT(Equipo!$D$4&amp;"!B10:B1000"),$B29,INDIRECT(Equipo!$D$4&amp;"!"&amp;ADDRESS(10,COLUMN(N$9)+13)&amp;":"&amp;ADDRESS(1000,COLUMN(N$9)+13))),
    SUMIF(INDIRECT(Equipo!$E$4&amp;"!B10:B1000"),$B29,INDIRECT(Equipo!$E$4&amp;"!"&amp;ADDRESS(10,COLUMN(N$9)+13)&amp;":"&amp;ADDRESS(1000,COLUMN(N$9)+13))),
    SUMIF(INDIRECT(Equipo!$F$4&amp;"!B10:B1000"),$B29,INDIRECT(Equipo!$F$4&amp;"!"&amp;ADDRESS(10,COLUMN(N$9)+13)&amp;":"&amp;ADDRESS(1000,COLUMN(N$9)+13))),
    SUMIF(INDIRECT(Equipo!$G$4&amp;"!B10:B1000"),$B29,INDIRECT(Equipo!$G$4&amp;"!"&amp;ADDRESS(10,COLUMN(N$9)+13)&amp;":"&amp;ADDRESS(1000,COLUMN(N$9)+13))),
    SUMIF(INDIRECT(Equipo!$H$4&amp;"!B10:B1000"),$B29,INDIRECT(Equipo!$H$4&amp;"!"&amp;ADDRESS(10,COLUMN(N$9)+13)&amp;":"&amp;ADDRESS(1000,COLUMN(N$9)+13)))
))</f>
        <v>0</v>
      </c>
    </row>
    <row r="30" spans="2:14">
      <c r="B30" t="str">
        <f>IF(ISBLANK(Tareas!B26)," - ",Tareas!B26)</f>
        <v>Reunión de diseño</v>
      </c>
      <c r="C30" s="2">
        <f ca="1">IF(ISBLANK(Tareas!$B26),"-",SUM(D30:N30))</f>
        <v>11.506666666666666</v>
      </c>
      <c r="D30" s="2">
        <f ca="1">IF(ISBLANK(Tareas!$B26),"-",
SUM(
    SUMIF(INDIRECT(Equipo!$C$4&amp;"!B10:B1000"),$B30,INDIRECT(Equipo!$C$4&amp;"!"&amp;ADDRESS(10,COLUMN(D$9)+13)&amp;":"&amp;ADDRESS(1000,COLUMN(D$9)+13))),
    SUMIF(INDIRECT(Equipo!$D$4&amp;"!B10:B1000"),$B30,INDIRECT(Equipo!$D$4&amp;"!"&amp;ADDRESS(10,COLUMN(D$9)+13)&amp;":"&amp;ADDRESS(1000,COLUMN(D$9)+13))),
    SUMIF(INDIRECT(Equipo!$E$4&amp;"!B10:B1000"),$B30,INDIRECT(Equipo!$E$4&amp;"!"&amp;ADDRESS(10,COLUMN(D$9)+13)&amp;":"&amp;ADDRESS(1000,COLUMN(D$9)+13))),
    SUMIF(INDIRECT(Equipo!$F$4&amp;"!B10:B1000"),$B30,INDIRECT(Equipo!$F$4&amp;"!"&amp;ADDRESS(10,COLUMN(D$9)+13)&amp;":"&amp;ADDRESS(1000,COLUMN(D$9)+13))),
    SUMIF(INDIRECT(Equipo!$G$4&amp;"!B10:B1000"),$B30,INDIRECT(Equipo!$G$4&amp;"!"&amp;ADDRESS(10,COLUMN(D$9)+13)&amp;":"&amp;ADDRESS(1000,COLUMN(D$9)+13))),
    SUMIF(INDIRECT(Equipo!$H$4&amp;"!B10:B1000"),$B30,INDIRECT(Equipo!$H$4&amp;"!"&amp;ADDRESS(10,COLUMN(D$9)+13)&amp;":"&amp;ADDRESS(1000,COLUMN(D$9)+13)))
))</f>
        <v>0</v>
      </c>
      <c r="E30" s="2">
        <f ca="1">IF(ISBLANK(Tareas!$B26),"-",
SUM(
    SUMIF(INDIRECT(Equipo!$C$4&amp;"!B10:B1000"),$B30,INDIRECT(Equipo!$C$4&amp;"!"&amp;ADDRESS(10,COLUMN(E$9)+13)&amp;":"&amp;ADDRESS(1000,COLUMN(E$9)+13))),
    SUMIF(INDIRECT(Equipo!$D$4&amp;"!B10:B1000"),$B30,INDIRECT(Equipo!$D$4&amp;"!"&amp;ADDRESS(10,COLUMN(E$9)+13)&amp;":"&amp;ADDRESS(1000,COLUMN(E$9)+13))),
    SUMIF(INDIRECT(Equipo!$E$4&amp;"!B10:B1000"),$B30,INDIRECT(Equipo!$E$4&amp;"!"&amp;ADDRESS(10,COLUMN(E$9)+13)&amp;":"&amp;ADDRESS(1000,COLUMN(E$9)+13))),
    SUMIF(INDIRECT(Equipo!$F$4&amp;"!B10:B1000"),$B30,INDIRECT(Equipo!$F$4&amp;"!"&amp;ADDRESS(10,COLUMN(E$9)+13)&amp;":"&amp;ADDRESS(1000,COLUMN(E$9)+13))),
    SUMIF(INDIRECT(Equipo!$G$4&amp;"!B10:B1000"),$B30,INDIRECT(Equipo!$G$4&amp;"!"&amp;ADDRESS(10,COLUMN(E$9)+13)&amp;":"&amp;ADDRESS(1000,COLUMN(E$9)+13))),
    SUMIF(INDIRECT(Equipo!$H$4&amp;"!B10:B1000"),$B30,INDIRECT(Equipo!$H$4&amp;"!"&amp;ADDRESS(10,COLUMN(E$9)+13)&amp;":"&amp;ADDRESS(1000,COLUMN(E$9)+13)))
))</f>
        <v>0</v>
      </c>
      <c r="F30" s="2">
        <f ca="1">IF(ISBLANK(Tareas!$B26),"-",
SUM(
    SUMIF(INDIRECT(Equipo!$C$4&amp;"!B10:B1000"),$B30,INDIRECT(Equipo!$C$4&amp;"!"&amp;ADDRESS(10,COLUMN(F$9)+13)&amp;":"&amp;ADDRESS(1000,COLUMN(F$9)+13))),
    SUMIF(INDIRECT(Equipo!$D$4&amp;"!B10:B1000"),$B30,INDIRECT(Equipo!$D$4&amp;"!"&amp;ADDRESS(10,COLUMN(F$9)+13)&amp;":"&amp;ADDRESS(1000,COLUMN(F$9)+13))),
    SUMIF(INDIRECT(Equipo!$E$4&amp;"!B10:B1000"),$B30,INDIRECT(Equipo!$E$4&amp;"!"&amp;ADDRESS(10,COLUMN(F$9)+13)&amp;":"&amp;ADDRESS(1000,COLUMN(F$9)+13))),
    SUMIF(INDIRECT(Equipo!$F$4&amp;"!B10:B1000"),$B30,INDIRECT(Equipo!$F$4&amp;"!"&amp;ADDRESS(10,COLUMN(F$9)+13)&amp;":"&amp;ADDRESS(1000,COLUMN(F$9)+13))),
    SUMIF(INDIRECT(Equipo!$G$4&amp;"!B10:B1000"),$B30,INDIRECT(Equipo!$G$4&amp;"!"&amp;ADDRESS(10,COLUMN(F$9)+13)&amp;":"&amp;ADDRESS(1000,COLUMN(F$9)+13))),
    SUMIF(INDIRECT(Equipo!$H$4&amp;"!B10:B1000"),$B30,INDIRECT(Equipo!$H$4&amp;"!"&amp;ADDRESS(10,COLUMN(F$9)+13)&amp;":"&amp;ADDRESS(1000,COLUMN(F$9)+13)))
))</f>
        <v>0</v>
      </c>
      <c r="G30" s="2">
        <f ca="1">IF(ISBLANK(Tareas!$B26),"-",
SUM(
    SUMIF(INDIRECT(Equipo!$C$4&amp;"!B10:B1000"),$B30,INDIRECT(Equipo!$C$4&amp;"!"&amp;ADDRESS(10,COLUMN(G$9)+13)&amp;":"&amp;ADDRESS(1000,COLUMN(G$9)+13))),
    SUMIF(INDIRECT(Equipo!$D$4&amp;"!B10:B1000"),$B30,INDIRECT(Equipo!$D$4&amp;"!"&amp;ADDRESS(10,COLUMN(G$9)+13)&amp;":"&amp;ADDRESS(1000,COLUMN(G$9)+13))),
    SUMIF(INDIRECT(Equipo!$E$4&amp;"!B10:B1000"),$B30,INDIRECT(Equipo!$E$4&amp;"!"&amp;ADDRESS(10,COLUMN(G$9)+13)&amp;":"&amp;ADDRESS(1000,COLUMN(G$9)+13))),
    SUMIF(INDIRECT(Equipo!$F$4&amp;"!B10:B1000"),$B30,INDIRECT(Equipo!$F$4&amp;"!"&amp;ADDRESS(10,COLUMN(G$9)+13)&amp;":"&amp;ADDRESS(1000,COLUMN(G$9)+13))),
    SUMIF(INDIRECT(Equipo!$G$4&amp;"!B10:B1000"),$B30,INDIRECT(Equipo!$G$4&amp;"!"&amp;ADDRESS(10,COLUMN(G$9)+13)&amp;":"&amp;ADDRESS(1000,COLUMN(G$9)+13))),
    SUMIF(INDIRECT(Equipo!$H$4&amp;"!B10:B1000"),$B30,INDIRECT(Equipo!$H$4&amp;"!"&amp;ADDRESS(10,COLUMN(G$9)+13)&amp;":"&amp;ADDRESS(1000,COLUMN(G$9)+13)))
))</f>
        <v>0</v>
      </c>
      <c r="H30" s="2">
        <f ca="1">IF(ISBLANK(Tareas!$B26),"-",
SUM(
    SUMIF(INDIRECT(Equipo!$C$4&amp;"!B10:B1000"),$B30,INDIRECT(Equipo!$C$4&amp;"!"&amp;ADDRESS(10,COLUMN(H$9)+13)&amp;":"&amp;ADDRESS(1000,COLUMN(H$9)+13))),
    SUMIF(INDIRECT(Equipo!$D$4&amp;"!B10:B1000"),$B30,INDIRECT(Equipo!$D$4&amp;"!"&amp;ADDRESS(10,COLUMN(H$9)+13)&amp;":"&amp;ADDRESS(1000,COLUMN(H$9)+13))),
    SUMIF(INDIRECT(Equipo!$E$4&amp;"!B10:B1000"),$B30,INDIRECT(Equipo!$E$4&amp;"!"&amp;ADDRESS(10,COLUMN(H$9)+13)&amp;":"&amp;ADDRESS(1000,COLUMN(H$9)+13))),
    SUMIF(INDIRECT(Equipo!$F$4&amp;"!B10:B1000"),$B30,INDIRECT(Equipo!$F$4&amp;"!"&amp;ADDRESS(10,COLUMN(H$9)+13)&amp;":"&amp;ADDRESS(1000,COLUMN(H$9)+13))),
    SUMIF(INDIRECT(Equipo!$G$4&amp;"!B10:B1000"),$B30,INDIRECT(Equipo!$G$4&amp;"!"&amp;ADDRESS(10,COLUMN(H$9)+13)&amp;":"&amp;ADDRESS(1000,COLUMN(H$9)+13))),
    SUMIF(INDIRECT(Equipo!$H$4&amp;"!B10:B1000"),$B30,INDIRECT(Equipo!$H$4&amp;"!"&amp;ADDRESS(10,COLUMN(H$9)+13)&amp;":"&amp;ADDRESS(1000,COLUMN(H$9)+13)))
))</f>
        <v>4.5</v>
      </c>
      <c r="I30" s="2">
        <f ca="1">IF(ISBLANK(Tareas!$B26),"-",
SUM(
    SUMIF(INDIRECT(Equipo!$C$4&amp;"!B10:B1000"),$B30,INDIRECT(Equipo!$C$4&amp;"!"&amp;ADDRESS(10,COLUMN(I$9)+13)&amp;":"&amp;ADDRESS(1000,COLUMN(I$9)+13))),
    SUMIF(INDIRECT(Equipo!$D$4&amp;"!B10:B1000"),$B30,INDIRECT(Equipo!$D$4&amp;"!"&amp;ADDRESS(10,COLUMN(I$9)+13)&amp;":"&amp;ADDRESS(1000,COLUMN(I$9)+13))),
    SUMIF(INDIRECT(Equipo!$E$4&amp;"!B10:B1000"),$B30,INDIRECT(Equipo!$E$4&amp;"!"&amp;ADDRESS(10,COLUMN(I$9)+13)&amp;":"&amp;ADDRESS(1000,COLUMN(I$9)+13))),
    SUMIF(INDIRECT(Equipo!$F$4&amp;"!B10:B1000"),$B30,INDIRECT(Equipo!$F$4&amp;"!"&amp;ADDRESS(10,COLUMN(I$9)+13)&amp;":"&amp;ADDRESS(1000,COLUMN(I$9)+13))),
    SUMIF(INDIRECT(Equipo!$G$4&amp;"!B10:B1000"),$B30,INDIRECT(Equipo!$G$4&amp;"!"&amp;ADDRESS(10,COLUMN(I$9)+13)&amp;":"&amp;ADDRESS(1000,COLUMN(I$9)+13))),
    SUMIF(INDIRECT(Equipo!$H$4&amp;"!B10:B1000"),$B30,INDIRECT(Equipo!$H$4&amp;"!"&amp;ADDRESS(10,COLUMN(I$9)+13)&amp;":"&amp;ADDRESS(1000,COLUMN(I$9)+13)))
))</f>
        <v>4.5</v>
      </c>
      <c r="J30" s="2">
        <f ca="1">IF(ISBLANK(Tareas!$B26),"-",
SUM(
    SUMIF(INDIRECT(Equipo!$C$4&amp;"!B10:B1000"),$B30,INDIRECT(Equipo!$C$4&amp;"!"&amp;ADDRESS(10,COLUMN(J$9)+13)&amp;":"&amp;ADDRESS(1000,COLUMN(J$9)+13))),
    SUMIF(INDIRECT(Equipo!$D$4&amp;"!B10:B1000"),$B30,INDIRECT(Equipo!$D$4&amp;"!"&amp;ADDRESS(10,COLUMN(J$9)+13)&amp;":"&amp;ADDRESS(1000,COLUMN(J$9)+13))),
    SUMIF(INDIRECT(Equipo!$E$4&amp;"!B10:B1000"),$B30,INDIRECT(Equipo!$E$4&amp;"!"&amp;ADDRESS(10,COLUMN(J$9)+13)&amp;":"&amp;ADDRESS(1000,COLUMN(J$9)+13))),
    SUMIF(INDIRECT(Equipo!$F$4&amp;"!B10:B1000"),$B30,INDIRECT(Equipo!$F$4&amp;"!"&amp;ADDRESS(10,COLUMN(J$9)+13)&amp;":"&amp;ADDRESS(1000,COLUMN(J$9)+13))),
    SUMIF(INDIRECT(Equipo!$G$4&amp;"!B10:B1000"),$B30,INDIRECT(Equipo!$G$4&amp;"!"&amp;ADDRESS(10,COLUMN(J$9)+13)&amp;":"&amp;ADDRESS(1000,COLUMN(J$9)+13))),
    SUMIF(INDIRECT(Equipo!$H$4&amp;"!B10:B1000"),$B30,INDIRECT(Equipo!$H$4&amp;"!"&amp;ADDRESS(10,COLUMN(J$9)+13)&amp;":"&amp;ADDRESS(1000,COLUMN(J$9)+13)))
))</f>
        <v>1.5</v>
      </c>
      <c r="K30" s="2">
        <f ca="1">IF(ISBLANK(Tareas!$B26),"-",
SUM(
    SUMIF(INDIRECT(Equipo!$C$4&amp;"!B10:B1000"),$B30,INDIRECT(Equipo!$C$4&amp;"!"&amp;ADDRESS(10,COLUMN(K$9)+13)&amp;":"&amp;ADDRESS(1000,COLUMN(K$9)+13))),
    SUMIF(INDIRECT(Equipo!$D$4&amp;"!B10:B1000"),$B30,INDIRECT(Equipo!$D$4&amp;"!"&amp;ADDRESS(10,COLUMN(K$9)+13)&amp;":"&amp;ADDRESS(1000,COLUMN(K$9)+13))),
    SUMIF(INDIRECT(Equipo!$E$4&amp;"!B10:B1000"),$B30,INDIRECT(Equipo!$E$4&amp;"!"&amp;ADDRESS(10,COLUMN(K$9)+13)&amp;":"&amp;ADDRESS(1000,COLUMN(K$9)+13))),
    SUMIF(INDIRECT(Equipo!$F$4&amp;"!B10:B1000"),$B30,INDIRECT(Equipo!$F$4&amp;"!"&amp;ADDRESS(10,COLUMN(K$9)+13)&amp;":"&amp;ADDRESS(1000,COLUMN(K$9)+13))),
    SUMIF(INDIRECT(Equipo!$G$4&amp;"!B10:B1000"),$B30,INDIRECT(Equipo!$G$4&amp;"!"&amp;ADDRESS(10,COLUMN(K$9)+13)&amp;":"&amp;ADDRESS(1000,COLUMN(K$9)+13))),
    SUMIF(INDIRECT(Equipo!$H$4&amp;"!B10:B1000"),$B30,INDIRECT(Equipo!$H$4&amp;"!"&amp;ADDRESS(10,COLUMN(K$9)+13)&amp;":"&amp;ADDRESS(1000,COLUMN(K$9)+13)))
))</f>
        <v>0</v>
      </c>
      <c r="L30" s="2">
        <f ca="1">IF(ISBLANK(Tareas!$B26),"-",
SUM(
    SUMIF(INDIRECT(Equipo!$C$4&amp;"!B10:B1000"),$B30,INDIRECT(Equipo!$C$4&amp;"!"&amp;ADDRESS(10,COLUMN(L$9)+13)&amp;":"&amp;ADDRESS(1000,COLUMN(L$9)+13))),
    SUMIF(INDIRECT(Equipo!$D$4&amp;"!B10:B1000"),$B30,INDIRECT(Equipo!$D$4&amp;"!"&amp;ADDRESS(10,COLUMN(L$9)+13)&amp;":"&amp;ADDRESS(1000,COLUMN(L$9)+13))),
    SUMIF(INDIRECT(Equipo!$E$4&amp;"!B10:B1000"),$B30,INDIRECT(Equipo!$E$4&amp;"!"&amp;ADDRESS(10,COLUMN(L$9)+13)&amp;":"&amp;ADDRESS(1000,COLUMN(L$9)+13))),
    SUMIF(INDIRECT(Equipo!$F$4&amp;"!B10:B1000"),$B30,INDIRECT(Equipo!$F$4&amp;"!"&amp;ADDRESS(10,COLUMN(L$9)+13)&amp;":"&amp;ADDRESS(1000,COLUMN(L$9)+13))),
    SUMIF(INDIRECT(Equipo!$G$4&amp;"!B10:B1000"),$B30,INDIRECT(Equipo!$G$4&amp;"!"&amp;ADDRESS(10,COLUMN(L$9)+13)&amp;":"&amp;ADDRESS(1000,COLUMN(L$9)+13))),
    SUMIF(INDIRECT(Equipo!$H$4&amp;"!B10:B1000"),$B30,INDIRECT(Equipo!$H$4&amp;"!"&amp;ADDRESS(10,COLUMN(L$9)+13)&amp;":"&amp;ADDRESS(1000,COLUMN(L$9)+13)))
))</f>
        <v>1.0066666666666666</v>
      </c>
      <c r="M30" s="2">
        <f ca="1">IF(ISBLANK(Tareas!$B26),"-",
SUM(
    SUMIF(INDIRECT(Equipo!$C$4&amp;"!B10:B1000"),$B30,INDIRECT(Equipo!$C$4&amp;"!"&amp;ADDRESS(10,COLUMN(M$9)+13)&amp;":"&amp;ADDRESS(1000,COLUMN(M$9)+13))),
    SUMIF(INDIRECT(Equipo!$D$4&amp;"!B10:B1000"),$B30,INDIRECT(Equipo!$D$4&amp;"!"&amp;ADDRESS(10,COLUMN(M$9)+13)&amp;":"&amp;ADDRESS(1000,COLUMN(M$9)+13))),
    SUMIF(INDIRECT(Equipo!$E$4&amp;"!B10:B1000"),$B30,INDIRECT(Equipo!$E$4&amp;"!"&amp;ADDRESS(10,COLUMN(M$9)+13)&amp;":"&amp;ADDRESS(1000,COLUMN(M$9)+13))),
    SUMIF(INDIRECT(Equipo!$F$4&amp;"!B10:B1000"),$B30,INDIRECT(Equipo!$F$4&amp;"!"&amp;ADDRESS(10,COLUMN(M$9)+13)&amp;":"&amp;ADDRESS(1000,COLUMN(M$9)+13))),
    SUMIF(INDIRECT(Equipo!$G$4&amp;"!B10:B1000"),$B30,INDIRECT(Equipo!$G$4&amp;"!"&amp;ADDRESS(10,COLUMN(M$9)+13)&amp;":"&amp;ADDRESS(1000,COLUMN(M$9)+13))),
    SUMIF(INDIRECT(Equipo!$H$4&amp;"!B10:B1000"),$B30,INDIRECT(Equipo!$H$4&amp;"!"&amp;ADDRESS(10,COLUMN(M$9)+13)&amp;":"&amp;ADDRESS(1000,COLUMN(M$9)+13)))
))</f>
        <v>0</v>
      </c>
      <c r="N30" s="2">
        <f ca="1">IF(ISBLANK(Tareas!$B26),"-",
SUM(
    SUMIF(INDIRECT(Equipo!$C$4&amp;"!B10:B1000"),$B30,INDIRECT(Equipo!$C$4&amp;"!"&amp;ADDRESS(10,COLUMN(N$9)+13)&amp;":"&amp;ADDRESS(1000,COLUMN(N$9)+13))),
    SUMIF(INDIRECT(Equipo!$D$4&amp;"!B10:B1000"),$B30,INDIRECT(Equipo!$D$4&amp;"!"&amp;ADDRESS(10,COLUMN(N$9)+13)&amp;":"&amp;ADDRESS(1000,COLUMN(N$9)+13))),
    SUMIF(INDIRECT(Equipo!$E$4&amp;"!B10:B1000"),$B30,INDIRECT(Equipo!$E$4&amp;"!"&amp;ADDRESS(10,COLUMN(N$9)+13)&amp;":"&amp;ADDRESS(1000,COLUMN(N$9)+13))),
    SUMIF(INDIRECT(Equipo!$F$4&amp;"!B10:B1000"),$B30,INDIRECT(Equipo!$F$4&amp;"!"&amp;ADDRESS(10,COLUMN(N$9)+13)&amp;":"&amp;ADDRESS(1000,COLUMN(N$9)+13))),
    SUMIF(INDIRECT(Equipo!$G$4&amp;"!B10:B1000"),$B30,INDIRECT(Equipo!$G$4&amp;"!"&amp;ADDRESS(10,COLUMN(N$9)+13)&amp;":"&amp;ADDRESS(1000,COLUMN(N$9)+13))),
    SUMIF(INDIRECT(Equipo!$H$4&amp;"!B10:B1000"),$B30,INDIRECT(Equipo!$H$4&amp;"!"&amp;ADDRESS(10,COLUMN(N$9)+13)&amp;":"&amp;ADDRESS(1000,COLUMN(N$9)+13)))
))</f>
        <v>0</v>
      </c>
    </row>
    <row r="31" spans="2:14">
      <c r="B31" t="str">
        <f>IF(ISBLANK(Tareas!B27)," - ",Tareas!B27)</f>
        <v>Selección del entorno</v>
      </c>
      <c r="C31" s="2">
        <f ca="1">IF(ISBLANK(Tareas!$B27),"-",SUM(D31:N31))</f>
        <v>1</v>
      </c>
      <c r="D31" s="2">
        <f ca="1">IF(ISBLANK(Tareas!$B27),"-",
SUM(
    SUMIF(INDIRECT(Equipo!$C$4&amp;"!B10:B1000"),$B31,INDIRECT(Equipo!$C$4&amp;"!"&amp;ADDRESS(10,COLUMN(D$9)+13)&amp;":"&amp;ADDRESS(1000,COLUMN(D$9)+13))),
    SUMIF(INDIRECT(Equipo!$D$4&amp;"!B10:B1000"),$B31,INDIRECT(Equipo!$D$4&amp;"!"&amp;ADDRESS(10,COLUMN(D$9)+13)&amp;":"&amp;ADDRESS(1000,COLUMN(D$9)+13))),
    SUMIF(INDIRECT(Equipo!$E$4&amp;"!B10:B1000"),$B31,INDIRECT(Equipo!$E$4&amp;"!"&amp;ADDRESS(10,COLUMN(D$9)+13)&amp;":"&amp;ADDRESS(1000,COLUMN(D$9)+13))),
    SUMIF(INDIRECT(Equipo!$F$4&amp;"!B10:B1000"),$B31,INDIRECT(Equipo!$F$4&amp;"!"&amp;ADDRESS(10,COLUMN(D$9)+13)&amp;":"&amp;ADDRESS(1000,COLUMN(D$9)+13))),
    SUMIF(INDIRECT(Equipo!$G$4&amp;"!B10:B1000"),$B31,INDIRECT(Equipo!$G$4&amp;"!"&amp;ADDRESS(10,COLUMN(D$9)+13)&amp;":"&amp;ADDRESS(1000,COLUMN(D$9)+13))),
    SUMIF(INDIRECT(Equipo!$H$4&amp;"!B10:B1000"),$B31,INDIRECT(Equipo!$H$4&amp;"!"&amp;ADDRESS(10,COLUMN(D$9)+13)&amp;":"&amp;ADDRESS(1000,COLUMN(D$9)+13)))
))</f>
        <v>0</v>
      </c>
      <c r="E31" s="2">
        <f ca="1">IF(ISBLANK(Tareas!$B27),"-",
SUM(
    SUMIF(INDIRECT(Equipo!$C$4&amp;"!B10:B1000"),$B31,INDIRECT(Equipo!$C$4&amp;"!"&amp;ADDRESS(10,COLUMN(E$9)+13)&amp;":"&amp;ADDRESS(1000,COLUMN(E$9)+13))),
    SUMIF(INDIRECT(Equipo!$D$4&amp;"!B10:B1000"),$B31,INDIRECT(Equipo!$D$4&amp;"!"&amp;ADDRESS(10,COLUMN(E$9)+13)&amp;":"&amp;ADDRESS(1000,COLUMN(E$9)+13))),
    SUMIF(INDIRECT(Equipo!$E$4&amp;"!B10:B1000"),$B31,INDIRECT(Equipo!$E$4&amp;"!"&amp;ADDRESS(10,COLUMN(E$9)+13)&amp;":"&amp;ADDRESS(1000,COLUMN(E$9)+13))),
    SUMIF(INDIRECT(Equipo!$F$4&amp;"!B10:B1000"),$B31,INDIRECT(Equipo!$F$4&amp;"!"&amp;ADDRESS(10,COLUMN(E$9)+13)&amp;":"&amp;ADDRESS(1000,COLUMN(E$9)+13))),
    SUMIF(INDIRECT(Equipo!$G$4&amp;"!B10:B1000"),$B31,INDIRECT(Equipo!$G$4&amp;"!"&amp;ADDRESS(10,COLUMN(E$9)+13)&amp;":"&amp;ADDRESS(1000,COLUMN(E$9)+13))),
    SUMIF(INDIRECT(Equipo!$H$4&amp;"!B10:B1000"),$B31,INDIRECT(Equipo!$H$4&amp;"!"&amp;ADDRESS(10,COLUMN(E$9)+13)&amp;":"&amp;ADDRESS(1000,COLUMN(E$9)+13)))
))</f>
        <v>0</v>
      </c>
      <c r="F31" s="2">
        <f ca="1">IF(ISBLANK(Tareas!$B27),"-",
SUM(
    SUMIF(INDIRECT(Equipo!$C$4&amp;"!B10:B1000"),$B31,INDIRECT(Equipo!$C$4&amp;"!"&amp;ADDRESS(10,COLUMN(F$9)+13)&amp;":"&amp;ADDRESS(1000,COLUMN(F$9)+13))),
    SUMIF(INDIRECT(Equipo!$D$4&amp;"!B10:B1000"),$B31,INDIRECT(Equipo!$D$4&amp;"!"&amp;ADDRESS(10,COLUMN(F$9)+13)&amp;":"&amp;ADDRESS(1000,COLUMN(F$9)+13))),
    SUMIF(INDIRECT(Equipo!$E$4&amp;"!B10:B1000"),$B31,INDIRECT(Equipo!$E$4&amp;"!"&amp;ADDRESS(10,COLUMN(F$9)+13)&amp;":"&amp;ADDRESS(1000,COLUMN(F$9)+13))),
    SUMIF(INDIRECT(Equipo!$F$4&amp;"!B10:B1000"),$B31,INDIRECT(Equipo!$F$4&amp;"!"&amp;ADDRESS(10,COLUMN(F$9)+13)&amp;":"&amp;ADDRESS(1000,COLUMN(F$9)+13))),
    SUMIF(INDIRECT(Equipo!$G$4&amp;"!B10:B1000"),$B31,INDIRECT(Equipo!$G$4&amp;"!"&amp;ADDRESS(10,COLUMN(F$9)+13)&amp;":"&amp;ADDRESS(1000,COLUMN(F$9)+13))),
    SUMIF(INDIRECT(Equipo!$H$4&amp;"!B10:B1000"),$B31,INDIRECT(Equipo!$H$4&amp;"!"&amp;ADDRESS(10,COLUMN(F$9)+13)&amp;":"&amp;ADDRESS(1000,COLUMN(F$9)+13)))
))</f>
        <v>1</v>
      </c>
      <c r="G31" s="2">
        <f ca="1">IF(ISBLANK(Tareas!$B27),"-",
SUM(
    SUMIF(INDIRECT(Equipo!$C$4&amp;"!B10:B1000"),$B31,INDIRECT(Equipo!$C$4&amp;"!"&amp;ADDRESS(10,COLUMN(G$9)+13)&amp;":"&amp;ADDRESS(1000,COLUMN(G$9)+13))),
    SUMIF(INDIRECT(Equipo!$D$4&amp;"!B10:B1000"),$B31,INDIRECT(Equipo!$D$4&amp;"!"&amp;ADDRESS(10,COLUMN(G$9)+13)&amp;":"&amp;ADDRESS(1000,COLUMN(G$9)+13))),
    SUMIF(INDIRECT(Equipo!$E$4&amp;"!B10:B1000"),$B31,INDIRECT(Equipo!$E$4&amp;"!"&amp;ADDRESS(10,COLUMN(G$9)+13)&amp;":"&amp;ADDRESS(1000,COLUMN(G$9)+13))),
    SUMIF(INDIRECT(Equipo!$F$4&amp;"!B10:B1000"),$B31,INDIRECT(Equipo!$F$4&amp;"!"&amp;ADDRESS(10,COLUMN(G$9)+13)&amp;":"&amp;ADDRESS(1000,COLUMN(G$9)+13))),
    SUMIF(INDIRECT(Equipo!$G$4&amp;"!B10:B1000"),$B31,INDIRECT(Equipo!$G$4&amp;"!"&amp;ADDRESS(10,COLUMN(G$9)+13)&amp;":"&amp;ADDRESS(1000,COLUMN(G$9)+13))),
    SUMIF(INDIRECT(Equipo!$H$4&amp;"!B10:B1000"),$B31,INDIRECT(Equipo!$H$4&amp;"!"&amp;ADDRESS(10,COLUMN(G$9)+13)&amp;":"&amp;ADDRESS(1000,COLUMN(G$9)+13)))
))</f>
        <v>0</v>
      </c>
      <c r="H31" s="2">
        <f ca="1">IF(ISBLANK(Tareas!$B27),"-",
SUM(
    SUMIF(INDIRECT(Equipo!$C$4&amp;"!B10:B1000"),$B31,INDIRECT(Equipo!$C$4&amp;"!"&amp;ADDRESS(10,COLUMN(H$9)+13)&amp;":"&amp;ADDRESS(1000,COLUMN(H$9)+13))),
    SUMIF(INDIRECT(Equipo!$D$4&amp;"!B10:B1000"),$B31,INDIRECT(Equipo!$D$4&amp;"!"&amp;ADDRESS(10,COLUMN(H$9)+13)&amp;":"&amp;ADDRESS(1000,COLUMN(H$9)+13))),
    SUMIF(INDIRECT(Equipo!$E$4&amp;"!B10:B1000"),$B31,INDIRECT(Equipo!$E$4&amp;"!"&amp;ADDRESS(10,COLUMN(H$9)+13)&amp;":"&amp;ADDRESS(1000,COLUMN(H$9)+13))),
    SUMIF(INDIRECT(Equipo!$F$4&amp;"!B10:B1000"),$B31,INDIRECT(Equipo!$F$4&amp;"!"&amp;ADDRESS(10,COLUMN(H$9)+13)&amp;":"&amp;ADDRESS(1000,COLUMN(H$9)+13))),
    SUMIF(INDIRECT(Equipo!$G$4&amp;"!B10:B1000"),$B31,INDIRECT(Equipo!$G$4&amp;"!"&amp;ADDRESS(10,COLUMN(H$9)+13)&amp;":"&amp;ADDRESS(1000,COLUMN(H$9)+13))),
    SUMIF(INDIRECT(Equipo!$H$4&amp;"!B10:B1000"),$B31,INDIRECT(Equipo!$H$4&amp;"!"&amp;ADDRESS(10,COLUMN(H$9)+13)&amp;":"&amp;ADDRESS(1000,COLUMN(H$9)+13)))
))</f>
        <v>0</v>
      </c>
      <c r="I31" s="2">
        <f ca="1">IF(ISBLANK(Tareas!$B27),"-",
SUM(
    SUMIF(INDIRECT(Equipo!$C$4&amp;"!B10:B1000"),$B31,INDIRECT(Equipo!$C$4&amp;"!"&amp;ADDRESS(10,COLUMN(I$9)+13)&amp;":"&amp;ADDRESS(1000,COLUMN(I$9)+13))),
    SUMIF(INDIRECT(Equipo!$D$4&amp;"!B10:B1000"),$B31,INDIRECT(Equipo!$D$4&amp;"!"&amp;ADDRESS(10,COLUMN(I$9)+13)&amp;":"&amp;ADDRESS(1000,COLUMN(I$9)+13))),
    SUMIF(INDIRECT(Equipo!$E$4&amp;"!B10:B1000"),$B31,INDIRECT(Equipo!$E$4&amp;"!"&amp;ADDRESS(10,COLUMN(I$9)+13)&amp;":"&amp;ADDRESS(1000,COLUMN(I$9)+13))),
    SUMIF(INDIRECT(Equipo!$F$4&amp;"!B10:B1000"),$B31,INDIRECT(Equipo!$F$4&amp;"!"&amp;ADDRESS(10,COLUMN(I$9)+13)&amp;":"&amp;ADDRESS(1000,COLUMN(I$9)+13))),
    SUMIF(INDIRECT(Equipo!$G$4&amp;"!B10:B1000"),$B31,INDIRECT(Equipo!$G$4&amp;"!"&amp;ADDRESS(10,COLUMN(I$9)+13)&amp;":"&amp;ADDRESS(1000,COLUMN(I$9)+13))),
    SUMIF(INDIRECT(Equipo!$H$4&amp;"!B10:B1000"),$B31,INDIRECT(Equipo!$H$4&amp;"!"&amp;ADDRESS(10,COLUMN(I$9)+13)&amp;":"&amp;ADDRESS(1000,COLUMN(I$9)+13)))
))</f>
        <v>0</v>
      </c>
      <c r="J31" s="2">
        <f ca="1">IF(ISBLANK(Tareas!$B27),"-",
SUM(
    SUMIF(INDIRECT(Equipo!$C$4&amp;"!B10:B1000"),$B31,INDIRECT(Equipo!$C$4&amp;"!"&amp;ADDRESS(10,COLUMN(J$9)+13)&amp;":"&amp;ADDRESS(1000,COLUMN(J$9)+13))),
    SUMIF(INDIRECT(Equipo!$D$4&amp;"!B10:B1000"),$B31,INDIRECT(Equipo!$D$4&amp;"!"&amp;ADDRESS(10,COLUMN(J$9)+13)&amp;":"&amp;ADDRESS(1000,COLUMN(J$9)+13))),
    SUMIF(INDIRECT(Equipo!$E$4&amp;"!B10:B1000"),$B31,INDIRECT(Equipo!$E$4&amp;"!"&amp;ADDRESS(10,COLUMN(J$9)+13)&amp;":"&amp;ADDRESS(1000,COLUMN(J$9)+13))),
    SUMIF(INDIRECT(Equipo!$F$4&amp;"!B10:B1000"),$B31,INDIRECT(Equipo!$F$4&amp;"!"&amp;ADDRESS(10,COLUMN(J$9)+13)&amp;":"&amp;ADDRESS(1000,COLUMN(J$9)+13))),
    SUMIF(INDIRECT(Equipo!$G$4&amp;"!B10:B1000"),$B31,INDIRECT(Equipo!$G$4&amp;"!"&amp;ADDRESS(10,COLUMN(J$9)+13)&amp;":"&amp;ADDRESS(1000,COLUMN(J$9)+13))),
    SUMIF(INDIRECT(Equipo!$H$4&amp;"!B10:B1000"),$B31,INDIRECT(Equipo!$H$4&amp;"!"&amp;ADDRESS(10,COLUMN(J$9)+13)&amp;":"&amp;ADDRESS(1000,COLUMN(J$9)+13)))
))</f>
        <v>0</v>
      </c>
      <c r="K31" s="2">
        <f ca="1">IF(ISBLANK(Tareas!$B27),"-",
SUM(
    SUMIF(INDIRECT(Equipo!$C$4&amp;"!B10:B1000"),$B31,INDIRECT(Equipo!$C$4&amp;"!"&amp;ADDRESS(10,COLUMN(K$9)+13)&amp;":"&amp;ADDRESS(1000,COLUMN(K$9)+13))),
    SUMIF(INDIRECT(Equipo!$D$4&amp;"!B10:B1000"),$B31,INDIRECT(Equipo!$D$4&amp;"!"&amp;ADDRESS(10,COLUMN(K$9)+13)&amp;":"&amp;ADDRESS(1000,COLUMN(K$9)+13))),
    SUMIF(INDIRECT(Equipo!$E$4&amp;"!B10:B1000"),$B31,INDIRECT(Equipo!$E$4&amp;"!"&amp;ADDRESS(10,COLUMN(K$9)+13)&amp;":"&amp;ADDRESS(1000,COLUMN(K$9)+13))),
    SUMIF(INDIRECT(Equipo!$F$4&amp;"!B10:B1000"),$B31,INDIRECT(Equipo!$F$4&amp;"!"&amp;ADDRESS(10,COLUMN(K$9)+13)&amp;":"&amp;ADDRESS(1000,COLUMN(K$9)+13))),
    SUMIF(INDIRECT(Equipo!$G$4&amp;"!B10:B1000"),$B31,INDIRECT(Equipo!$G$4&amp;"!"&amp;ADDRESS(10,COLUMN(K$9)+13)&amp;":"&amp;ADDRESS(1000,COLUMN(K$9)+13))),
    SUMIF(INDIRECT(Equipo!$H$4&amp;"!B10:B1000"),$B31,INDIRECT(Equipo!$H$4&amp;"!"&amp;ADDRESS(10,COLUMN(K$9)+13)&amp;":"&amp;ADDRESS(1000,COLUMN(K$9)+13)))
))</f>
        <v>0</v>
      </c>
      <c r="L31" s="2">
        <f ca="1">IF(ISBLANK(Tareas!$B27),"-",
SUM(
    SUMIF(INDIRECT(Equipo!$C$4&amp;"!B10:B1000"),$B31,INDIRECT(Equipo!$C$4&amp;"!"&amp;ADDRESS(10,COLUMN(L$9)+13)&amp;":"&amp;ADDRESS(1000,COLUMN(L$9)+13))),
    SUMIF(INDIRECT(Equipo!$D$4&amp;"!B10:B1000"),$B31,INDIRECT(Equipo!$D$4&amp;"!"&amp;ADDRESS(10,COLUMN(L$9)+13)&amp;":"&amp;ADDRESS(1000,COLUMN(L$9)+13))),
    SUMIF(INDIRECT(Equipo!$E$4&amp;"!B10:B1000"),$B31,INDIRECT(Equipo!$E$4&amp;"!"&amp;ADDRESS(10,COLUMN(L$9)+13)&amp;":"&amp;ADDRESS(1000,COLUMN(L$9)+13))),
    SUMIF(INDIRECT(Equipo!$F$4&amp;"!B10:B1000"),$B31,INDIRECT(Equipo!$F$4&amp;"!"&amp;ADDRESS(10,COLUMN(L$9)+13)&amp;":"&amp;ADDRESS(1000,COLUMN(L$9)+13))),
    SUMIF(INDIRECT(Equipo!$G$4&amp;"!B10:B1000"),$B31,INDIRECT(Equipo!$G$4&amp;"!"&amp;ADDRESS(10,COLUMN(L$9)+13)&amp;":"&amp;ADDRESS(1000,COLUMN(L$9)+13))),
    SUMIF(INDIRECT(Equipo!$H$4&amp;"!B10:B1000"),$B31,INDIRECT(Equipo!$H$4&amp;"!"&amp;ADDRESS(10,COLUMN(L$9)+13)&amp;":"&amp;ADDRESS(1000,COLUMN(L$9)+13)))
))</f>
        <v>0</v>
      </c>
      <c r="M31" s="2">
        <f ca="1">IF(ISBLANK(Tareas!$B27),"-",
SUM(
    SUMIF(INDIRECT(Equipo!$C$4&amp;"!B10:B1000"),$B31,INDIRECT(Equipo!$C$4&amp;"!"&amp;ADDRESS(10,COLUMN(M$9)+13)&amp;":"&amp;ADDRESS(1000,COLUMN(M$9)+13))),
    SUMIF(INDIRECT(Equipo!$D$4&amp;"!B10:B1000"),$B31,INDIRECT(Equipo!$D$4&amp;"!"&amp;ADDRESS(10,COLUMN(M$9)+13)&amp;":"&amp;ADDRESS(1000,COLUMN(M$9)+13))),
    SUMIF(INDIRECT(Equipo!$E$4&amp;"!B10:B1000"),$B31,INDIRECT(Equipo!$E$4&amp;"!"&amp;ADDRESS(10,COLUMN(M$9)+13)&amp;":"&amp;ADDRESS(1000,COLUMN(M$9)+13))),
    SUMIF(INDIRECT(Equipo!$F$4&amp;"!B10:B1000"),$B31,INDIRECT(Equipo!$F$4&amp;"!"&amp;ADDRESS(10,COLUMN(M$9)+13)&amp;":"&amp;ADDRESS(1000,COLUMN(M$9)+13))),
    SUMIF(INDIRECT(Equipo!$G$4&amp;"!B10:B1000"),$B31,INDIRECT(Equipo!$G$4&amp;"!"&amp;ADDRESS(10,COLUMN(M$9)+13)&amp;":"&amp;ADDRESS(1000,COLUMN(M$9)+13))),
    SUMIF(INDIRECT(Equipo!$H$4&amp;"!B10:B1000"),$B31,INDIRECT(Equipo!$H$4&amp;"!"&amp;ADDRESS(10,COLUMN(M$9)+13)&amp;":"&amp;ADDRESS(1000,COLUMN(M$9)+13)))
))</f>
        <v>0</v>
      </c>
      <c r="N31" s="2">
        <f ca="1">IF(ISBLANK(Tareas!$B27),"-",
SUM(
    SUMIF(INDIRECT(Equipo!$C$4&amp;"!B10:B1000"),$B31,INDIRECT(Equipo!$C$4&amp;"!"&amp;ADDRESS(10,COLUMN(N$9)+13)&amp;":"&amp;ADDRESS(1000,COLUMN(N$9)+13))),
    SUMIF(INDIRECT(Equipo!$D$4&amp;"!B10:B1000"),$B31,INDIRECT(Equipo!$D$4&amp;"!"&amp;ADDRESS(10,COLUMN(N$9)+13)&amp;":"&amp;ADDRESS(1000,COLUMN(N$9)+13))),
    SUMIF(INDIRECT(Equipo!$E$4&amp;"!B10:B1000"),$B31,INDIRECT(Equipo!$E$4&amp;"!"&amp;ADDRESS(10,COLUMN(N$9)+13)&amp;":"&amp;ADDRESS(1000,COLUMN(N$9)+13))),
    SUMIF(INDIRECT(Equipo!$F$4&amp;"!B10:B1000"),$B31,INDIRECT(Equipo!$F$4&amp;"!"&amp;ADDRESS(10,COLUMN(N$9)+13)&amp;":"&amp;ADDRESS(1000,COLUMN(N$9)+13))),
    SUMIF(INDIRECT(Equipo!$G$4&amp;"!B10:B1000"),$B31,INDIRECT(Equipo!$G$4&amp;"!"&amp;ADDRESS(10,COLUMN(N$9)+13)&amp;":"&amp;ADDRESS(1000,COLUMN(N$9)+13))),
    SUMIF(INDIRECT(Equipo!$H$4&amp;"!B10:B1000"),$B31,INDIRECT(Equipo!$H$4&amp;"!"&amp;ADDRESS(10,COLUMN(N$9)+13)&amp;":"&amp;ADDRESS(1000,COLUMN(N$9)+13)))
))</f>
        <v>0</v>
      </c>
    </row>
    <row r="32" spans="2:14">
      <c r="B32" t="str">
        <f>IF(ISBLANK(Tareas!B28)," - ",Tareas!B28)</f>
        <v>Actualización Hoja Valor Ganado</v>
      </c>
      <c r="C32" s="2">
        <f ca="1">IF(ISBLANK(Tareas!$B28),"-",SUM(D32:N32))</f>
        <v>18</v>
      </c>
      <c r="D32" s="2">
        <f ca="1">IF(ISBLANK(Tareas!$B28),"-",
SUM(
    SUMIF(INDIRECT(Equipo!$C$4&amp;"!B10:B1000"),$B32,INDIRECT(Equipo!$C$4&amp;"!"&amp;ADDRESS(10,COLUMN(D$9)+13)&amp;":"&amp;ADDRESS(1000,COLUMN(D$9)+13))),
    SUMIF(INDIRECT(Equipo!$D$4&amp;"!B10:B1000"),$B32,INDIRECT(Equipo!$D$4&amp;"!"&amp;ADDRESS(10,COLUMN(D$9)+13)&amp;":"&amp;ADDRESS(1000,COLUMN(D$9)+13))),
    SUMIF(INDIRECT(Equipo!$E$4&amp;"!B10:B1000"),$B32,INDIRECT(Equipo!$E$4&amp;"!"&amp;ADDRESS(10,COLUMN(D$9)+13)&amp;":"&amp;ADDRESS(1000,COLUMN(D$9)+13))),
    SUMIF(INDIRECT(Equipo!$F$4&amp;"!B10:B1000"),$B32,INDIRECT(Equipo!$F$4&amp;"!"&amp;ADDRESS(10,COLUMN(D$9)+13)&amp;":"&amp;ADDRESS(1000,COLUMN(D$9)+13))),
    SUMIF(INDIRECT(Equipo!$G$4&amp;"!B10:B1000"),$B32,INDIRECT(Equipo!$G$4&amp;"!"&amp;ADDRESS(10,COLUMN(D$9)+13)&amp;":"&amp;ADDRESS(1000,COLUMN(D$9)+13))),
    SUMIF(INDIRECT(Equipo!$H$4&amp;"!B10:B1000"),$B32,INDIRECT(Equipo!$H$4&amp;"!"&amp;ADDRESS(10,COLUMN(D$9)+13)&amp;":"&amp;ADDRESS(1000,COLUMN(D$9)+13)))
))</f>
        <v>0</v>
      </c>
      <c r="E32" s="2">
        <f ca="1">IF(ISBLANK(Tareas!$B28),"-",
SUM(
    SUMIF(INDIRECT(Equipo!$C$4&amp;"!B10:B1000"),$B32,INDIRECT(Equipo!$C$4&amp;"!"&amp;ADDRESS(10,COLUMN(E$9)+13)&amp;":"&amp;ADDRESS(1000,COLUMN(E$9)+13))),
    SUMIF(INDIRECT(Equipo!$D$4&amp;"!B10:B1000"),$B32,INDIRECT(Equipo!$D$4&amp;"!"&amp;ADDRESS(10,COLUMN(E$9)+13)&amp;":"&amp;ADDRESS(1000,COLUMN(E$9)+13))),
    SUMIF(INDIRECT(Equipo!$E$4&amp;"!B10:B1000"),$B32,INDIRECT(Equipo!$E$4&amp;"!"&amp;ADDRESS(10,COLUMN(E$9)+13)&amp;":"&amp;ADDRESS(1000,COLUMN(E$9)+13))),
    SUMIF(INDIRECT(Equipo!$F$4&amp;"!B10:B1000"),$B32,INDIRECT(Equipo!$F$4&amp;"!"&amp;ADDRESS(10,COLUMN(E$9)+13)&amp;":"&amp;ADDRESS(1000,COLUMN(E$9)+13))),
    SUMIF(INDIRECT(Equipo!$G$4&amp;"!B10:B1000"),$B32,INDIRECT(Equipo!$G$4&amp;"!"&amp;ADDRESS(10,COLUMN(E$9)+13)&amp;":"&amp;ADDRESS(1000,COLUMN(E$9)+13))),
    SUMIF(INDIRECT(Equipo!$H$4&amp;"!B10:B1000"),$B32,INDIRECT(Equipo!$H$4&amp;"!"&amp;ADDRESS(10,COLUMN(E$9)+13)&amp;":"&amp;ADDRESS(1000,COLUMN(E$9)+13)))
))</f>
        <v>0</v>
      </c>
      <c r="F32" s="2">
        <f ca="1">IF(ISBLANK(Tareas!$B28),"-",
SUM(
    SUMIF(INDIRECT(Equipo!$C$4&amp;"!B10:B1000"),$B32,INDIRECT(Equipo!$C$4&amp;"!"&amp;ADDRESS(10,COLUMN(F$9)+13)&amp;":"&amp;ADDRESS(1000,COLUMN(F$9)+13))),
    SUMIF(INDIRECT(Equipo!$D$4&amp;"!B10:B1000"),$B32,INDIRECT(Equipo!$D$4&amp;"!"&amp;ADDRESS(10,COLUMN(F$9)+13)&amp;":"&amp;ADDRESS(1000,COLUMN(F$9)+13))),
    SUMIF(INDIRECT(Equipo!$E$4&amp;"!B10:B1000"),$B32,INDIRECT(Equipo!$E$4&amp;"!"&amp;ADDRESS(10,COLUMN(F$9)+13)&amp;":"&amp;ADDRESS(1000,COLUMN(F$9)+13))),
    SUMIF(INDIRECT(Equipo!$F$4&amp;"!B10:B1000"),$B32,INDIRECT(Equipo!$F$4&amp;"!"&amp;ADDRESS(10,COLUMN(F$9)+13)&amp;":"&amp;ADDRESS(1000,COLUMN(F$9)+13))),
    SUMIF(INDIRECT(Equipo!$G$4&amp;"!B10:B1000"),$B32,INDIRECT(Equipo!$G$4&amp;"!"&amp;ADDRESS(10,COLUMN(F$9)+13)&amp;":"&amp;ADDRESS(1000,COLUMN(F$9)+13))),
    SUMIF(INDIRECT(Equipo!$H$4&amp;"!B10:B1000"),$B32,INDIRECT(Equipo!$H$4&amp;"!"&amp;ADDRESS(10,COLUMN(F$9)+13)&amp;":"&amp;ADDRESS(1000,COLUMN(F$9)+13)))
))</f>
        <v>0</v>
      </c>
      <c r="G32" s="2">
        <f ca="1">IF(ISBLANK(Tareas!$B28),"-",
SUM(
    SUMIF(INDIRECT(Equipo!$C$4&amp;"!B10:B1000"),$B32,INDIRECT(Equipo!$C$4&amp;"!"&amp;ADDRESS(10,COLUMN(G$9)+13)&amp;":"&amp;ADDRESS(1000,COLUMN(G$9)+13))),
    SUMIF(INDIRECT(Equipo!$D$4&amp;"!B10:B1000"),$B32,INDIRECT(Equipo!$D$4&amp;"!"&amp;ADDRESS(10,COLUMN(G$9)+13)&amp;":"&amp;ADDRESS(1000,COLUMN(G$9)+13))),
    SUMIF(INDIRECT(Equipo!$E$4&amp;"!B10:B1000"),$B32,INDIRECT(Equipo!$E$4&amp;"!"&amp;ADDRESS(10,COLUMN(G$9)+13)&amp;":"&amp;ADDRESS(1000,COLUMN(G$9)+13))),
    SUMIF(INDIRECT(Equipo!$F$4&amp;"!B10:B1000"),$B32,INDIRECT(Equipo!$F$4&amp;"!"&amp;ADDRESS(10,COLUMN(G$9)+13)&amp;":"&amp;ADDRESS(1000,COLUMN(G$9)+13))),
    SUMIF(INDIRECT(Equipo!$G$4&amp;"!B10:B1000"),$B32,INDIRECT(Equipo!$G$4&amp;"!"&amp;ADDRESS(10,COLUMN(G$9)+13)&amp;":"&amp;ADDRESS(1000,COLUMN(G$9)+13))),
    SUMIF(INDIRECT(Equipo!$H$4&amp;"!B10:B1000"),$B32,INDIRECT(Equipo!$H$4&amp;"!"&amp;ADDRESS(10,COLUMN(G$9)+13)&amp;":"&amp;ADDRESS(1000,COLUMN(G$9)+13)))
))</f>
        <v>0</v>
      </c>
      <c r="H32" s="2">
        <f ca="1">IF(ISBLANK(Tareas!$B28),"-",
SUM(
    SUMIF(INDIRECT(Equipo!$C$4&amp;"!B10:B1000"),$B32,INDIRECT(Equipo!$C$4&amp;"!"&amp;ADDRESS(10,COLUMN(H$9)+13)&amp;":"&amp;ADDRESS(1000,COLUMN(H$9)+13))),
    SUMIF(INDIRECT(Equipo!$D$4&amp;"!B10:B1000"),$B32,INDIRECT(Equipo!$D$4&amp;"!"&amp;ADDRESS(10,COLUMN(H$9)+13)&amp;":"&amp;ADDRESS(1000,COLUMN(H$9)+13))),
    SUMIF(INDIRECT(Equipo!$E$4&amp;"!B10:B1000"),$B32,INDIRECT(Equipo!$E$4&amp;"!"&amp;ADDRESS(10,COLUMN(H$9)+13)&amp;":"&amp;ADDRESS(1000,COLUMN(H$9)+13))),
    SUMIF(INDIRECT(Equipo!$F$4&amp;"!B10:B1000"),$B32,INDIRECT(Equipo!$F$4&amp;"!"&amp;ADDRESS(10,COLUMN(H$9)+13)&amp;":"&amp;ADDRESS(1000,COLUMN(H$9)+13))),
    SUMIF(INDIRECT(Equipo!$G$4&amp;"!B10:B1000"),$B32,INDIRECT(Equipo!$G$4&amp;"!"&amp;ADDRESS(10,COLUMN(H$9)+13)&amp;":"&amp;ADDRESS(1000,COLUMN(H$9)+13))),
    SUMIF(INDIRECT(Equipo!$H$4&amp;"!B10:B1000"),$B32,INDIRECT(Equipo!$H$4&amp;"!"&amp;ADDRESS(10,COLUMN(H$9)+13)&amp;":"&amp;ADDRESS(1000,COLUMN(H$9)+13)))
))</f>
        <v>0</v>
      </c>
      <c r="I32" s="2">
        <f ca="1">IF(ISBLANK(Tareas!$B28),"-",
SUM(
    SUMIF(INDIRECT(Equipo!$C$4&amp;"!B10:B1000"),$B32,INDIRECT(Equipo!$C$4&amp;"!"&amp;ADDRESS(10,COLUMN(I$9)+13)&amp;":"&amp;ADDRESS(1000,COLUMN(I$9)+13))),
    SUMIF(INDIRECT(Equipo!$D$4&amp;"!B10:B1000"),$B32,INDIRECT(Equipo!$D$4&amp;"!"&amp;ADDRESS(10,COLUMN(I$9)+13)&amp;":"&amp;ADDRESS(1000,COLUMN(I$9)+13))),
    SUMIF(INDIRECT(Equipo!$E$4&amp;"!B10:B1000"),$B32,INDIRECT(Equipo!$E$4&amp;"!"&amp;ADDRESS(10,COLUMN(I$9)+13)&amp;":"&amp;ADDRESS(1000,COLUMN(I$9)+13))),
    SUMIF(INDIRECT(Equipo!$F$4&amp;"!B10:B1000"),$B32,INDIRECT(Equipo!$F$4&amp;"!"&amp;ADDRESS(10,COLUMN(I$9)+13)&amp;":"&amp;ADDRESS(1000,COLUMN(I$9)+13))),
    SUMIF(INDIRECT(Equipo!$G$4&amp;"!B10:B1000"),$B32,INDIRECT(Equipo!$G$4&amp;"!"&amp;ADDRESS(10,COLUMN(I$9)+13)&amp;":"&amp;ADDRESS(1000,COLUMN(I$9)+13))),
    SUMIF(INDIRECT(Equipo!$H$4&amp;"!B10:B1000"),$B32,INDIRECT(Equipo!$H$4&amp;"!"&amp;ADDRESS(10,COLUMN(I$9)+13)&amp;":"&amp;ADDRESS(1000,COLUMN(I$9)+13)))
))</f>
        <v>0</v>
      </c>
      <c r="J32" s="2">
        <f ca="1">IF(ISBLANK(Tareas!$B28),"-",
SUM(
    SUMIF(INDIRECT(Equipo!$C$4&amp;"!B10:B1000"),$B32,INDIRECT(Equipo!$C$4&amp;"!"&amp;ADDRESS(10,COLUMN(J$9)+13)&amp;":"&amp;ADDRESS(1000,COLUMN(J$9)+13))),
    SUMIF(INDIRECT(Equipo!$D$4&amp;"!B10:B1000"),$B32,INDIRECT(Equipo!$D$4&amp;"!"&amp;ADDRESS(10,COLUMN(J$9)+13)&amp;":"&amp;ADDRESS(1000,COLUMN(J$9)+13))),
    SUMIF(INDIRECT(Equipo!$E$4&amp;"!B10:B1000"),$B32,INDIRECT(Equipo!$E$4&amp;"!"&amp;ADDRESS(10,COLUMN(J$9)+13)&amp;":"&amp;ADDRESS(1000,COLUMN(J$9)+13))),
    SUMIF(INDIRECT(Equipo!$F$4&amp;"!B10:B1000"),$B32,INDIRECT(Equipo!$F$4&amp;"!"&amp;ADDRESS(10,COLUMN(J$9)+13)&amp;":"&amp;ADDRESS(1000,COLUMN(J$9)+13))),
    SUMIF(INDIRECT(Equipo!$G$4&amp;"!B10:B1000"),$B32,INDIRECT(Equipo!$G$4&amp;"!"&amp;ADDRESS(10,COLUMN(J$9)+13)&amp;":"&amp;ADDRESS(1000,COLUMN(J$9)+13))),
    SUMIF(INDIRECT(Equipo!$H$4&amp;"!B10:B1000"),$B32,INDIRECT(Equipo!$H$4&amp;"!"&amp;ADDRESS(10,COLUMN(J$9)+13)&amp;":"&amp;ADDRESS(1000,COLUMN(J$9)+13)))
))</f>
        <v>0</v>
      </c>
      <c r="K32" s="2">
        <f ca="1">IF(ISBLANK(Tareas!$B28),"-",
SUM(
    SUMIF(INDIRECT(Equipo!$C$4&amp;"!B10:B1000"),$B32,INDIRECT(Equipo!$C$4&amp;"!"&amp;ADDRESS(10,COLUMN(K$9)+13)&amp;":"&amp;ADDRESS(1000,COLUMN(K$9)+13))),
    SUMIF(INDIRECT(Equipo!$D$4&amp;"!B10:B1000"),$B32,INDIRECT(Equipo!$D$4&amp;"!"&amp;ADDRESS(10,COLUMN(K$9)+13)&amp;":"&amp;ADDRESS(1000,COLUMN(K$9)+13))),
    SUMIF(INDIRECT(Equipo!$E$4&amp;"!B10:B1000"),$B32,INDIRECT(Equipo!$E$4&amp;"!"&amp;ADDRESS(10,COLUMN(K$9)+13)&amp;":"&amp;ADDRESS(1000,COLUMN(K$9)+13))),
    SUMIF(INDIRECT(Equipo!$F$4&amp;"!B10:B1000"),$B32,INDIRECT(Equipo!$F$4&amp;"!"&amp;ADDRESS(10,COLUMN(K$9)+13)&amp;":"&amp;ADDRESS(1000,COLUMN(K$9)+13))),
    SUMIF(INDIRECT(Equipo!$G$4&amp;"!B10:B1000"),$B32,INDIRECT(Equipo!$G$4&amp;"!"&amp;ADDRESS(10,COLUMN(K$9)+13)&amp;":"&amp;ADDRESS(1000,COLUMN(K$9)+13))),
    SUMIF(INDIRECT(Equipo!$H$4&amp;"!B10:B1000"),$B32,INDIRECT(Equipo!$H$4&amp;"!"&amp;ADDRESS(10,COLUMN(K$9)+13)&amp;":"&amp;ADDRESS(1000,COLUMN(K$9)+13)))
))</f>
        <v>0</v>
      </c>
      <c r="L32" s="2">
        <f ca="1">IF(ISBLANK(Tareas!$B28),"-",
SUM(
    SUMIF(INDIRECT(Equipo!$C$4&amp;"!B10:B1000"),$B32,INDIRECT(Equipo!$C$4&amp;"!"&amp;ADDRESS(10,COLUMN(L$9)+13)&amp;":"&amp;ADDRESS(1000,COLUMN(L$9)+13))),
    SUMIF(INDIRECT(Equipo!$D$4&amp;"!B10:B1000"),$B32,INDIRECT(Equipo!$D$4&amp;"!"&amp;ADDRESS(10,COLUMN(L$9)+13)&amp;":"&amp;ADDRESS(1000,COLUMN(L$9)+13))),
    SUMIF(INDIRECT(Equipo!$E$4&amp;"!B10:B1000"),$B32,INDIRECT(Equipo!$E$4&amp;"!"&amp;ADDRESS(10,COLUMN(L$9)+13)&amp;":"&amp;ADDRESS(1000,COLUMN(L$9)+13))),
    SUMIF(INDIRECT(Equipo!$F$4&amp;"!B10:B1000"),$B32,INDIRECT(Equipo!$F$4&amp;"!"&amp;ADDRESS(10,COLUMN(L$9)+13)&amp;":"&amp;ADDRESS(1000,COLUMN(L$9)+13))),
    SUMIF(INDIRECT(Equipo!$G$4&amp;"!B10:B1000"),$B32,INDIRECT(Equipo!$G$4&amp;"!"&amp;ADDRESS(10,COLUMN(L$9)+13)&amp;":"&amp;ADDRESS(1000,COLUMN(L$9)+13))),
    SUMIF(INDIRECT(Equipo!$H$4&amp;"!B10:B1000"),$B32,INDIRECT(Equipo!$H$4&amp;"!"&amp;ADDRESS(10,COLUMN(L$9)+13)&amp;":"&amp;ADDRESS(1000,COLUMN(L$9)+13)))
))</f>
        <v>6</v>
      </c>
      <c r="M32" s="2">
        <f ca="1">IF(ISBLANK(Tareas!$B28),"-",
SUM(
    SUMIF(INDIRECT(Equipo!$C$4&amp;"!B10:B1000"),$B32,INDIRECT(Equipo!$C$4&amp;"!"&amp;ADDRESS(10,COLUMN(M$9)+13)&amp;":"&amp;ADDRESS(1000,COLUMN(M$9)+13))),
    SUMIF(INDIRECT(Equipo!$D$4&amp;"!B10:B1000"),$B32,INDIRECT(Equipo!$D$4&amp;"!"&amp;ADDRESS(10,COLUMN(M$9)+13)&amp;":"&amp;ADDRESS(1000,COLUMN(M$9)+13))),
    SUMIF(INDIRECT(Equipo!$E$4&amp;"!B10:B1000"),$B32,INDIRECT(Equipo!$E$4&amp;"!"&amp;ADDRESS(10,COLUMN(M$9)+13)&amp;":"&amp;ADDRESS(1000,COLUMN(M$9)+13))),
    SUMIF(INDIRECT(Equipo!$F$4&amp;"!B10:B1000"),$B32,INDIRECT(Equipo!$F$4&amp;"!"&amp;ADDRESS(10,COLUMN(M$9)+13)&amp;":"&amp;ADDRESS(1000,COLUMN(M$9)+13))),
    SUMIF(INDIRECT(Equipo!$G$4&amp;"!B10:B1000"),$B32,INDIRECT(Equipo!$G$4&amp;"!"&amp;ADDRESS(10,COLUMN(M$9)+13)&amp;":"&amp;ADDRESS(1000,COLUMN(M$9)+13))),
    SUMIF(INDIRECT(Equipo!$H$4&amp;"!B10:B1000"),$B32,INDIRECT(Equipo!$H$4&amp;"!"&amp;ADDRESS(10,COLUMN(M$9)+13)&amp;":"&amp;ADDRESS(1000,COLUMN(M$9)+13)))
))</f>
        <v>12</v>
      </c>
      <c r="N32" s="2">
        <f ca="1">IF(ISBLANK(Tareas!$B28),"-",
SUM(
    SUMIF(INDIRECT(Equipo!$C$4&amp;"!B10:B1000"),$B32,INDIRECT(Equipo!$C$4&amp;"!"&amp;ADDRESS(10,COLUMN(N$9)+13)&amp;":"&amp;ADDRESS(1000,COLUMN(N$9)+13))),
    SUMIF(INDIRECT(Equipo!$D$4&amp;"!B10:B1000"),$B32,INDIRECT(Equipo!$D$4&amp;"!"&amp;ADDRESS(10,COLUMN(N$9)+13)&amp;":"&amp;ADDRESS(1000,COLUMN(N$9)+13))),
    SUMIF(INDIRECT(Equipo!$E$4&amp;"!B10:B1000"),$B32,INDIRECT(Equipo!$E$4&amp;"!"&amp;ADDRESS(10,COLUMN(N$9)+13)&amp;":"&amp;ADDRESS(1000,COLUMN(N$9)+13))),
    SUMIF(INDIRECT(Equipo!$F$4&amp;"!B10:B1000"),$B32,INDIRECT(Equipo!$F$4&amp;"!"&amp;ADDRESS(10,COLUMN(N$9)+13)&amp;":"&amp;ADDRESS(1000,COLUMN(N$9)+13))),
    SUMIF(INDIRECT(Equipo!$G$4&amp;"!B10:B1000"),$B32,INDIRECT(Equipo!$G$4&amp;"!"&amp;ADDRESS(10,COLUMN(N$9)+13)&amp;":"&amp;ADDRESS(1000,COLUMN(N$9)+13))),
    SUMIF(INDIRECT(Equipo!$H$4&amp;"!B10:B1000"),$B32,INDIRECT(Equipo!$H$4&amp;"!"&amp;ADDRESS(10,COLUMN(N$9)+13)&amp;":"&amp;ADDRESS(1000,COLUMN(N$9)+13)))
))</f>
        <v>0</v>
      </c>
    </row>
    <row r="33" spans="2:14">
      <c r="B33" t="str">
        <f>IF(ISBLANK(Tareas!B29)," - ",Tareas!B29)</f>
        <v>Realizar diseño de alto nivel (DAN)</v>
      </c>
      <c r="C33" s="2">
        <f ca="1">IF(ISBLANK(Tareas!$B29),"-",SUM(D33:N33))</f>
        <v>9</v>
      </c>
      <c r="D33" s="2">
        <f ca="1">IF(ISBLANK(Tareas!$B29),"-",
SUM(
    SUMIF(INDIRECT(Equipo!$C$4&amp;"!B10:B1000"),$B33,INDIRECT(Equipo!$C$4&amp;"!"&amp;ADDRESS(10,COLUMN(D$9)+13)&amp;":"&amp;ADDRESS(1000,COLUMN(D$9)+13))),
    SUMIF(INDIRECT(Equipo!$D$4&amp;"!B10:B1000"),$B33,INDIRECT(Equipo!$D$4&amp;"!"&amp;ADDRESS(10,COLUMN(D$9)+13)&amp;":"&amp;ADDRESS(1000,COLUMN(D$9)+13))),
    SUMIF(INDIRECT(Equipo!$E$4&amp;"!B10:B1000"),$B33,INDIRECT(Equipo!$E$4&amp;"!"&amp;ADDRESS(10,COLUMN(D$9)+13)&amp;":"&amp;ADDRESS(1000,COLUMN(D$9)+13))),
    SUMIF(INDIRECT(Equipo!$F$4&amp;"!B10:B1000"),$B33,INDIRECT(Equipo!$F$4&amp;"!"&amp;ADDRESS(10,COLUMN(D$9)+13)&amp;":"&amp;ADDRESS(1000,COLUMN(D$9)+13))),
    SUMIF(INDIRECT(Equipo!$G$4&amp;"!B10:B1000"),$B33,INDIRECT(Equipo!$G$4&amp;"!"&amp;ADDRESS(10,COLUMN(D$9)+13)&amp;":"&amp;ADDRESS(1000,COLUMN(D$9)+13))),
    SUMIF(INDIRECT(Equipo!$H$4&amp;"!B10:B1000"),$B33,INDIRECT(Equipo!$H$4&amp;"!"&amp;ADDRESS(10,COLUMN(D$9)+13)&amp;":"&amp;ADDRESS(1000,COLUMN(D$9)+13)))
))</f>
        <v>0</v>
      </c>
      <c r="E33" s="2">
        <f ca="1">IF(ISBLANK(Tareas!$B29),"-",
SUM(
    SUMIF(INDIRECT(Equipo!$C$4&amp;"!B10:B1000"),$B33,INDIRECT(Equipo!$C$4&amp;"!"&amp;ADDRESS(10,COLUMN(E$9)+13)&amp;":"&amp;ADDRESS(1000,COLUMN(E$9)+13))),
    SUMIF(INDIRECT(Equipo!$D$4&amp;"!B10:B1000"),$B33,INDIRECT(Equipo!$D$4&amp;"!"&amp;ADDRESS(10,COLUMN(E$9)+13)&amp;":"&amp;ADDRESS(1000,COLUMN(E$9)+13))),
    SUMIF(INDIRECT(Equipo!$E$4&amp;"!B10:B1000"),$B33,INDIRECT(Equipo!$E$4&amp;"!"&amp;ADDRESS(10,COLUMN(E$9)+13)&amp;":"&amp;ADDRESS(1000,COLUMN(E$9)+13))),
    SUMIF(INDIRECT(Equipo!$F$4&amp;"!B10:B1000"),$B33,INDIRECT(Equipo!$F$4&amp;"!"&amp;ADDRESS(10,COLUMN(E$9)+13)&amp;":"&amp;ADDRESS(1000,COLUMN(E$9)+13))),
    SUMIF(INDIRECT(Equipo!$G$4&amp;"!B10:B1000"),$B33,INDIRECT(Equipo!$G$4&amp;"!"&amp;ADDRESS(10,COLUMN(E$9)+13)&amp;":"&amp;ADDRESS(1000,COLUMN(E$9)+13))),
    SUMIF(INDIRECT(Equipo!$H$4&amp;"!B10:B1000"),$B33,INDIRECT(Equipo!$H$4&amp;"!"&amp;ADDRESS(10,COLUMN(E$9)+13)&amp;":"&amp;ADDRESS(1000,COLUMN(E$9)+13)))
))</f>
        <v>0</v>
      </c>
      <c r="F33" s="2">
        <f ca="1">IF(ISBLANK(Tareas!$B29),"-",
SUM(
    SUMIF(INDIRECT(Equipo!$C$4&amp;"!B10:B1000"),$B33,INDIRECT(Equipo!$C$4&amp;"!"&amp;ADDRESS(10,COLUMN(F$9)+13)&amp;":"&amp;ADDRESS(1000,COLUMN(F$9)+13))),
    SUMIF(INDIRECT(Equipo!$D$4&amp;"!B10:B1000"),$B33,INDIRECT(Equipo!$D$4&amp;"!"&amp;ADDRESS(10,COLUMN(F$9)+13)&amp;":"&amp;ADDRESS(1000,COLUMN(F$9)+13))),
    SUMIF(INDIRECT(Equipo!$E$4&amp;"!B10:B1000"),$B33,INDIRECT(Equipo!$E$4&amp;"!"&amp;ADDRESS(10,COLUMN(F$9)+13)&amp;":"&amp;ADDRESS(1000,COLUMN(F$9)+13))),
    SUMIF(INDIRECT(Equipo!$F$4&amp;"!B10:B1000"),$B33,INDIRECT(Equipo!$F$4&amp;"!"&amp;ADDRESS(10,COLUMN(F$9)+13)&amp;":"&amp;ADDRESS(1000,COLUMN(F$9)+13))),
    SUMIF(INDIRECT(Equipo!$G$4&amp;"!B10:B1000"),$B33,INDIRECT(Equipo!$G$4&amp;"!"&amp;ADDRESS(10,COLUMN(F$9)+13)&amp;":"&amp;ADDRESS(1000,COLUMN(F$9)+13))),
    SUMIF(INDIRECT(Equipo!$H$4&amp;"!B10:B1000"),$B33,INDIRECT(Equipo!$H$4&amp;"!"&amp;ADDRESS(10,COLUMN(F$9)+13)&amp;":"&amp;ADDRESS(1000,COLUMN(F$9)+13)))
))</f>
        <v>0</v>
      </c>
      <c r="G33" s="2">
        <f ca="1">IF(ISBLANK(Tareas!$B29),"-",
SUM(
    SUMIF(INDIRECT(Equipo!$C$4&amp;"!B10:B1000"),$B33,INDIRECT(Equipo!$C$4&amp;"!"&amp;ADDRESS(10,COLUMN(G$9)+13)&amp;":"&amp;ADDRESS(1000,COLUMN(G$9)+13))),
    SUMIF(INDIRECT(Equipo!$D$4&amp;"!B10:B1000"),$B33,INDIRECT(Equipo!$D$4&amp;"!"&amp;ADDRESS(10,COLUMN(G$9)+13)&amp;":"&amp;ADDRESS(1000,COLUMN(G$9)+13))),
    SUMIF(INDIRECT(Equipo!$E$4&amp;"!B10:B1000"),$B33,INDIRECT(Equipo!$E$4&amp;"!"&amp;ADDRESS(10,COLUMN(G$9)+13)&amp;":"&amp;ADDRESS(1000,COLUMN(G$9)+13))),
    SUMIF(INDIRECT(Equipo!$F$4&amp;"!B10:B1000"),$B33,INDIRECT(Equipo!$F$4&amp;"!"&amp;ADDRESS(10,COLUMN(G$9)+13)&amp;":"&amp;ADDRESS(1000,COLUMN(G$9)+13))),
    SUMIF(INDIRECT(Equipo!$G$4&amp;"!B10:B1000"),$B33,INDIRECT(Equipo!$G$4&amp;"!"&amp;ADDRESS(10,COLUMN(G$9)+13)&amp;":"&amp;ADDRESS(1000,COLUMN(G$9)+13))),
    SUMIF(INDIRECT(Equipo!$H$4&amp;"!B10:B1000"),$B33,INDIRECT(Equipo!$H$4&amp;"!"&amp;ADDRESS(10,COLUMN(G$9)+13)&amp;":"&amp;ADDRESS(1000,COLUMN(G$9)+13)))
))</f>
        <v>0</v>
      </c>
      <c r="H33" s="2">
        <f ca="1">IF(ISBLANK(Tareas!$B29),"-",
SUM(
    SUMIF(INDIRECT(Equipo!$C$4&amp;"!B10:B1000"),$B33,INDIRECT(Equipo!$C$4&amp;"!"&amp;ADDRESS(10,COLUMN(H$9)+13)&amp;":"&amp;ADDRESS(1000,COLUMN(H$9)+13))),
    SUMIF(INDIRECT(Equipo!$D$4&amp;"!B10:B1000"),$B33,INDIRECT(Equipo!$D$4&amp;"!"&amp;ADDRESS(10,COLUMN(H$9)+13)&amp;":"&amp;ADDRESS(1000,COLUMN(H$9)+13))),
    SUMIF(INDIRECT(Equipo!$E$4&amp;"!B10:B1000"),$B33,INDIRECT(Equipo!$E$4&amp;"!"&amp;ADDRESS(10,COLUMN(H$9)+13)&amp;":"&amp;ADDRESS(1000,COLUMN(H$9)+13))),
    SUMIF(INDIRECT(Equipo!$F$4&amp;"!B10:B1000"),$B33,INDIRECT(Equipo!$F$4&amp;"!"&amp;ADDRESS(10,COLUMN(H$9)+13)&amp;":"&amp;ADDRESS(1000,COLUMN(H$9)+13))),
    SUMIF(INDIRECT(Equipo!$G$4&amp;"!B10:B1000"),$B33,INDIRECT(Equipo!$G$4&amp;"!"&amp;ADDRESS(10,COLUMN(H$9)+13)&amp;":"&amp;ADDRESS(1000,COLUMN(H$9)+13))),
    SUMIF(INDIRECT(Equipo!$H$4&amp;"!B10:B1000"),$B33,INDIRECT(Equipo!$H$4&amp;"!"&amp;ADDRESS(10,COLUMN(H$9)+13)&amp;":"&amp;ADDRESS(1000,COLUMN(H$9)+13)))
))</f>
        <v>0</v>
      </c>
      <c r="I33" s="2">
        <f ca="1">IF(ISBLANK(Tareas!$B29),"-",
SUM(
    SUMIF(INDIRECT(Equipo!$C$4&amp;"!B10:B1000"),$B33,INDIRECT(Equipo!$C$4&amp;"!"&amp;ADDRESS(10,COLUMN(I$9)+13)&amp;":"&amp;ADDRESS(1000,COLUMN(I$9)+13))),
    SUMIF(INDIRECT(Equipo!$D$4&amp;"!B10:B1000"),$B33,INDIRECT(Equipo!$D$4&amp;"!"&amp;ADDRESS(10,COLUMN(I$9)+13)&amp;":"&amp;ADDRESS(1000,COLUMN(I$9)+13))),
    SUMIF(INDIRECT(Equipo!$E$4&amp;"!B10:B1000"),$B33,INDIRECT(Equipo!$E$4&amp;"!"&amp;ADDRESS(10,COLUMN(I$9)+13)&amp;":"&amp;ADDRESS(1000,COLUMN(I$9)+13))),
    SUMIF(INDIRECT(Equipo!$F$4&amp;"!B10:B1000"),$B33,INDIRECT(Equipo!$F$4&amp;"!"&amp;ADDRESS(10,COLUMN(I$9)+13)&amp;":"&amp;ADDRESS(1000,COLUMN(I$9)+13))),
    SUMIF(INDIRECT(Equipo!$G$4&amp;"!B10:B1000"),$B33,INDIRECT(Equipo!$G$4&amp;"!"&amp;ADDRESS(10,COLUMN(I$9)+13)&amp;":"&amp;ADDRESS(1000,COLUMN(I$9)+13))),
    SUMIF(INDIRECT(Equipo!$H$4&amp;"!B10:B1000"),$B33,INDIRECT(Equipo!$H$4&amp;"!"&amp;ADDRESS(10,COLUMN(I$9)+13)&amp;":"&amp;ADDRESS(1000,COLUMN(I$9)+13)))
))</f>
        <v>0</v>
      </c>
      <c r="J33" s="2">
        <f ca="1">IF(ISBLANK(Tareas!$B29),"-",
SUM(
    SUMIF(INDIRECT(Equipo!$C$4&amp;"!B10:B1000"),$B33,INDIRECT(Equipo!$C$4&amp;"!"&amp;ADDRESS(10,COLUMN(J$9)+13)&amp;":"&amp;ADDRESS(1000,COLUMN(J$9)+13))),
    SUMIF(INDIRECT(Equipo!$D$4&amp;"!B10:B1000"),$B33,INDIRECT(Equipo!$D$4&amp;"!"&amp;ADDRESS(10,COLUMN(J$9)+13)&amp;":"&amp;ADDRESS(1000,COLUMN(J$9)+13))),
    SUMIF(INDIRECT(Equipo!$E$4&amp;"!B10:B1000"),$B33,INDIRECT(Equipo!$E$4&amp;"!"&amp;ADDRESS(10,COLUMN(J$9)+13)&amp;":"&amp;ADDRESS(1000,COLUMN(J$9)+13))),
    SUMIF(INDIRECT(Equipo!$F$4&amp;"!B10:B1000"),$B33,INDIRECT(Equipo!$F$4&amp;"!"&amp;ADDRESS(10,COLUMN(J$9)+13)&amp;":"&amp;ADDRESS(1000,COLUMN(J$9)+13))),
    SUMIF(INDIRECT(Equipo!$G$4&amp;"!B10:B1000"),$B33,INDIRECT(Equipo!$G$4&amp;"!"&amp;ADDRESS(10,COLUMN(J$9)+13)&amp;":"&amp;ADDRESS(1000,COLUMN(J$9)+13))),
    SUMIF(INDIRECT(Equipo!$H$4&amp;"!B10:B1000"),$B33,INDIRECT(Equipo!$H$4&amp;"!"&amp;ADDRESS(10,COLUMN(J$9)+13)&amp;":"&amp;ADDRESS(1000,COLUMN(J$9)+13)))
))</f>
        <v>0</v>
      </c>
      <c r="K33" s="2">
        <f ca="1">IF(ISBLANK(Tareas!$B29),"-",
SUM(
    SUMIF(INDIRECT(Equipo!$C$4&amp;"!B10:B1000"),$B33,INDIRECT(Equipo!$C$4&amp;"!"&amp;ADDRESS(10,COLUMN(K$9)+13)&amp;":"&amp;ADDRESS(1000,COLUMN(K$9)+13))),
    SUMIF(INDIRECT(Equipo!$D$4&amp;"!B10:B1000"),$B33,INDIRECT(Equipo!$D$4&amp;"!"&amp;ADDRESS(10,COLUMN(K$9)+13)&amp;":"&amp;ADDRESS(1000,COLUMN(K$9)+13))),
    SUMIF(INDIRECT(Equipo!$E$4&amp;"!B10:B1000"),$B33,INDIRECT(Equipo!$E$4&amp;"!"&amp;ADDRESS(10,COLUMN(K$9)+13)&amp;":"&amp;ADDRESS(1000,COLUMN(K$9)+13))),
    SUMIF(INDIRECT(Equipo!$F$4&amp;"!B10:B1000"),$B33,INDIRECT(Equipo!$F$4&amp;"!"&amp;ADDRESS(10,COLUMN(K$9)+13)&amp;":"&amp;ADDRESS(1000,COLUMN(K$9)+13))),
    SUMIF(INDIRECT(Equipo!$G$4&amp;"!B10:B1000"),$B33,INDIRECT(Equipo!$G$4&amp;"!"&amp;ADDRESS(10,COLUMN(K$9)+13)&amp;":"&amp;ADDRESS(1000,COLUMN(K$9)+13))),
    SUMIF(INDIRECT(Equipo!$H$4&amp;"!B10:B1000"),$B33,INDIRECT(Equipo!$H$4&amp;"!"&amp;ADDRESS(10,COLUMN(K$9)+13)&amp;":"&amp;ADDRESS(1000,COLUMN(K$9)+13)))
))</f>
        <v>0</v>
      </c>
      <c r="L33" s="2">
        <f ca="1">IF(ISBLANK(Tareas!$B29),"-",
SUM(
    SUMIF(INDIRECT(Equipo!$C$4&amp;"!B10:B1000"),$B33,INDIRECT(Equipo!$C$4&amp;"!"&amp;ADDRESS(10,COLUMN(L$9)+13)&amp;":"&amp;ADDRESS(1000,COLUMN(L$9)+13))),
    SUMIF(INDIRECT(Equipo!$D$4&amp;"!B10:B1000"),$B33,INDIRECT(Equipo!$D$4&amp;"!"&amp;ADDRESS(10,COLUMN(L$9)+13)&amp;":"&amp;ADDRESS(1000,COLUMN(L$9)+13))),
    SUMIF(INDIRECT(Equipo!$E$4&amp;"!B10:B1000"),$B33,INDIRECT(Equipo!$E$4&amp;"!"&amp;ADDRESS(10,COLUMN(L$9)+13)&amp;":"&amp;ADDRESS(1000,COLUMN(L$9)+13))),
    SUMIF(INDIRECT(Equipo!$F$4&amp;"!B10:B1000"),$B33,INDIRECT(Equipo!$F$4&amp;"!"&amp;ADDRESS(10,COLUMN(L$9)+13)&amp;":"&amp;ADDRESS(1000,COLUMN(L$9)+13))),
    SUMIF(INDIRECT(Equipo!$G$4&amp;"!B10:B1000"),$B33,INDIRECT(Equipo!$G$4&amp;"!"&amp;ADDRESS(10,COLUMN(L$9)+13)&amp;":"&amp;ADDRESS(1000,COLUMN(L$9)+13))),
    SUMIF(INDIRECT(Equipo!$H$4&amp;"!B10:B1000"),$B33,INDIRECT(Equipo!$H$4&amp;"!"&amp;ADDRESS(10,COLUMN(L$9)+13)&amp;":"&amp;ADDRESS(1000,COLUMN(L$9)+13)))
))</f>
        <v>9</v>
      </c>
      <c r="M33" s="2">
        <f ca="1">IF(ISBLANK(Tareas!$B29),"-",
SUM(
    SUMIF(INDIRECT(Equipo!$C$4&amp;"!B10:B1000"),$B33,INDIRECT(Equipo!$C$4&amp;"!"&amp;ADDRESS(10,COLUMN(M$9)+13)&amp;":"&amp;ADDRESS(1000,COLUMN(M$9)+13))),
    SUMIF(INDIRECT(Equipo!$D$4&amp;"!B10:B1000"),$B33,INDIRECT(Equipo!$D$4&amp;"!"&amp;ADDRESS(10,COLUMN(M$9)+13)&amp;":"&amp;ADDRESS(1000,COLUMN(M$9)+13))),
    SUMIF(INDIRECT(Equipo!$E$4&amp;"!B10:B1000"),$B33,INDIRECT(Equipo!$E$4&amp;"!"&amp;ADDRESS(10,COLUMN(M$9)+13)&amp;":"&amp;ADDRESS(1000,COLUMN(M$9)+13))),
    SUMIF(INDIRECT(Equipo!$F$4&amp;"!B10:B1000"),$B33,INDIRECT(Equipo!$F$4&amp;"!"&amp;ADDRESS(10,COLUMN(M$9)+13)&amp;":"&amp;ADDRESS(1000,COLUMN(M$9)+13))),
    SUMIF(INDIRECT(Equipo!$G$4&amp;"!B10:B1000"),$B33,INDIRECT(Equipo!$G$4&amp;"!"&amp;ADDRESS(10,COLUMN(M$9)+13)&amp;":"&amp;ADDRESS(1000,COLUMN(M$9)+13))),
    SUMIF(INDIRECT(Equipo!$H$4&amp;"!B10:B1000"),$B33,INDIRECT(Equipo!$H$4&amp;"!"&amp;ADDRESS(10,COLUMN(M$9)+13)&amp;":"&amp;ADDRESS(1000,COLUMN(M$9)+13)))
))</f>
        <v>0</v>
      </c>
      <c r="N33" s="2">
        <f ca="1">IF(ISBLANK(Tareas!$B29),"-",
SUM(
    SUMIF(INDIRECT(Equipo!$C$4&amp;"!B10:B1000"),$B33,INDIRECT(Equipo!$C$4&amp;"!"&amp;ADDRESS(10,COLUMN(N$9)+13)&amp;":"&amp;ADDRESS(1000,COLUMN(N$9)+13))),
    SUMIF(INDIRECT(Equipo!$D$4&amp;"!B10:B1000"),$B33,INDIRECT(Equipo!$D$4&amp;"!"&amp;ADDRESS(10,COLUMN(N$9)+13)&amp;":"&amp;ADDRESS(1000,COLUMN(N$9)+13))),
    SUMIF(INDIRECT(Equipo!$E$4&amp;"!B10:B1000"),$B33,INDIRECT(Equipo!$E$4&amp;"!"&amp;ADDRESS(10,COLUMN(N$9)+13)&amp;":"&amp;ADDRESS(1000,COLUMN(N$9)+13))),
    SUMIF(INDIRECT(Equipo!$F$4&amp;"!B10:B1000"),$B33,INDIRECT(Equipo!$F$4&amp;"!"&amp;ADDRESS(10,COLUMN(N$9)+13)&amp;":"&amp;ADDRESS(1000,COLUMN(N$9)+13))),
    SUMIF(INDIRECT(Equipo!$G$4&amp;"!B10:B1000"),$B33,INDIRECT(Equipo!$G$4&amp;"!"&amp;ADDRESS(10,COLUMN(N$9)+13)&amp;":"&amp;ADDRESS(1000,COLUMN(N$9)+13))),
    SUMIF(INDIRECT(Equipo!$H$4&amp;"!B10:B1000"),$B33,INDIRECT(Equipo!$H$4&amp;"!"&amp;ADDRESS(10,COLUMN(N$9)+13)&amp;":"&amp;ADDRESS(1000,COLUMN(N$9)+13)))
))</f>
        <v>0</v>
      </c>
    </row>
    <row r="34" spans="2:14">
      <c r="B34" t="str">
        <f>IF(ISBLANK(Tareas!B30)," - ",Tareas!B30)</f>
        <v>Realizar diseño de bajo nivel (DBN)</v>
      </c>
      <c r="C34" s="2">
        <f ca="1">IF(ISBLANK(Tareas!$B30),"-",SUM(D34:N34))</f>
        <v>11</v>
      </c>
      <c r="D34" s="2">
        <f ca="1">IF(ISBLANK(Tareas!$B30),"-",
SUM(
    SUMIF(INDIRECT(Equipo!$C$4&amp;"!B10:B1000"),$B34,INDIRECT(Equipo!$C$4&amp;"!"&amp;ADDRESS(10,COLUMN(D$9)+13)&amp;":"&amp;ADDRESS(1000,COLUMN(D$9)+13))),
    SUMIF(INDIRECT(Equipo!$D$4&amp;"!B10:B1000"),$B34,INDIRECT(Equipo!$D$4&amp;"!"&amp;ADDRESS(10,COLUMN(D$9)+13)&amp;":"&amp;ADDRESS(1000,COLUMN(D$9)+13))),
    SUMIF(INDIRECT(Equipo!$E$4&amp;"!B10:B1000"),$B34,INDIRECT(Equipo!$E$4&amp;"!"&amp;ADDRESS(10,COLUMN(D$9)+13)&amp;":"&amp;ADDRESS(1000,COLUMN(D$9)+13))),
    SUMIF(INDIRECT(Equipo!$F$4&amp;"!B10:B1000"),$B34,INDIRECT(Equipo!$F$4&amp;"!"&amp;ADDRESS(10,COLUMN(D$9)+13)&amp;":"&amp;ADDRESS(1000,COLUMN(D$9)+13))),
    SUMIF(INDIRECT(Equipo!$G$4&amp;"!B10:B1000"),$B34,INDIRECT(Equipo!$G$4&amp;"!"&amp;ADDRESS(10,COLUMN(D$9)+13)&amp;":"&amp;ADDRESS(1000,COLUMN(D$9)+13))),
    SUMIF(INDIRECT(Equipo!$H$4&amp;"!B10:B1000"),$B34,INDIRECT(Equipo!$H$4&amp;"!"&amp;ADDRESS(10,COLUMN(D$9)+13)&amp;":"&amp;ADDRESS(1000,COLUMN(D$9)+13)))
))</f>
        <v>0</v>
      </c>
      <c r="E34" s="2">
        <f ca="1">IF(ISBLANK(Tareas!$B30),"-",
SUM(
    SUMIF(INDIRECT(Equipo!$C$4&amp;"!B10:B1000"),$B34,INDIRECT(Equipo!$C$4&amp;"!"&amp;ADDRESS(10,COLUMN(E$9)+13)&amp;":"&amp;ADDRESS(1000,COLUMN(E$9)+13))),
    SUMIF(INDIRECT(Equipo!$D$4&amp;"!B10:B1000"),$B34,INDIRECT(Equipo!$D$4&amp;"!"&amp;ADDRESS(10,COLUMN(E$9)+13)&amp;":"&amp;ADDRESS(1000,COLUMN(E$9)+13))),
    SUMIF(INDIRECT(Equipo!$E$4&amp;"!B10:B1000"),$B34,INDIRECT(Equipo!$E$4&amp;"!"&amp;ADDRESS(10,COLUMN(E$9)+13)&amp;":"&amp;ADDRESS(1000,COLUMN(E$9)+13))),
    SUMIF(INDIRECT(Equipo!$F$4&amp;"!B10:B1000"),$B34,INDIRECT(Equipo!$F$4&amp;"!"&amp;ADDRESS(10,COLUMN(E$9)+13)&amp;":"&amp;ADDRESS(1000,COLUMN(E$9)+13))),
    SUMIF(INDIRECT(Equipo!$G$4&amp;"!B10:B1000"),$B34,INDIRECT(Equipo!$G$4&amp;"!"&amp;ADDRESS(10,COLUMN(E$9)+13)&amp;":"&amp;ADDRESS(1000,COLUMN(E$9)+13))),
    SUMIF(INDIRECT(Equipo!$H$4&amp;"!B10:B1000"),$B34,INDIRECT(Equipo!$H$4&amp;"!"&amp;ADDRESS(10,COLUMN(E$9)+13)&amp;":"&amp;ADDRESS(1000,COLUMN(E$9)+13)))
))</f>
        <v>0</v>
      </c>
      <c r="F34" s="2">
        <f ca="1">IF(ISBLANK(Tareas!$B30),"-",
SUM(
    SUMIF(INDIRECT(Equipo!$C$4&amp;"!B10:B1000"),$B34,INDIRECT(Equipo!$C$4&amp;"!"&amp;ADDRESS(10,COLUMN(F$9)+13)&amp;":"&amp;ADDRESS(1000,COLUMN(F$9)+13))),
    SUMIF(INDIRECT(Equipo!$D$4&amp;"!B10:B1000"),$B34,INDIRECT(Equipo!$D$4&amp;"!"&amp;ADDRESS(10,COLUMN(F$9)+13)&amp;":"&amp;ADDRESS(1000,COLUMN(F$9)+13))),
    SUMIF(INDIRECT(Equipo!$E$4&amp;"!B10:B1000"),$B34,INDIRECT(Equipo!$E$4&amp;"!"&amp;ADDRESS(10,COLUMN(F$9)+13)&amp;":"&amp;ADDRESS(1000,COLUMN(F$9)+13))),
    SUMIF(INDIRECT(Equipo!$F$4&amp;"!B10:B1000"),$B34,INDIRECT(Equipo!$F$4&amp;"!"&amp;ADDRESS(10,COLUMN(F$9)+13)&amp;":"&amp;ADDRESS(1000,COLUMN(F$9)+13))),
    SUMIF(INDIRECT(Equipo!$G$4&amp;"!B10:B1000"),$B34,INDIRECT(Equipo!$G$4&amp;"!"&amp;ADDRESS(10,COLUMN(F$9)+13)&amp;":"&amp;ADDRESS(1000,COLUMN(F$9)+13))),
    SUMIF(INDIRECT(Equipo!$H$4&amp;"!B10:B1000"),$B34,INDIRECT(Equipo!$H$4&amp;"!"&amp;ADDRESS(10,COLUMN(F$9)+13)&amp;":"&amp;ADDRESS(1000,COLUMN(F$9)+13)))
))</f>
        <v>0</v>
      </c>
      <c r="G34" s="2">
        <f ca="1">IF(ISBLANK(Tareas!$B30),"-",
SUM(
    SUMIF(INDIRECT(Equipo!$C$4&amp;"!B10:B1000"),$B34,INDIRECT(Equipo!$C$4&amp;"!"&amp;ADDRESS(10,COLUMN(G$9)+13)&amp;":"&amp;ADDRESS(1000,COLUMN(G$9)+13))),
    SUMIF(INDIRECT(Equipo!$D$4&amp;"!B10:B1000"),$B34,INDIRECT(Equipo!$D$4&amp;"!"&amp;ADDRESS(10,COLUMN(G$9)+13)&amp;":"&amp;ADDRESS(1000,COLUMN(G$9)+13))),
    SUMIF(INDIRECT(Equipo!$E$4&amp;"!B10:B1000"),$B34,INDIRECT(Equipo!$E$4&amp;"!"&amp;ADDRESS(10,COLUMN(G$9)+13)&amp;":"&amp;ADDRESS(1000,COLUMN(G$9)+13))),
    SUMIF(INDIRECT(Equipo!$F$4&amp;"!B10:B1000"),$B34,INDIRECT(Equipo!$F$4&amp;"!"&amp;ADDRESS(10,COLUMN(G$9)+13)&amp;":"&amp;ADDRESS(1000,COLUMN(G$9)+13))),
    SUMIF(INDIRECT(Equipo!$G$4&amp;"!B10:B1000"),$B34,INDIRECT(Equipo!$G$4&amp;"!"&amp;ADDRESS(10,COLUMN(G$9)+13)&amp;":"&amp;ADDRESS(1000,COLUMN(G$9)+13))),
    SUMIF(INDIRECT(Equipo!$H$4&amp;"!B10:B1000"),$B34,INDIRECT(Equipo!$H$4&amp;"!"&amp;ADDRESS(10,COLUMN(G$9)+13)&amp;":"&amp;ADDRESS(1000,COLUMN(G$9)+13)))
))</f>
        <v>0</v>
      </c>
      <c r="H34" s="2">
        <f ca="1">IF(ISBLANK(Tareas!$B30),"-",
SUM(
    SUMIF(INDIRECT(Equipo!$C$4&amp;"!B10:B1000"),$B34,INDIRECT(Equipo!$C$4&amp;"!"&amp;ADDRESS(10,COLUMN(H$9)+13)&amp;":"&amp;ADDRESS(1000,COLUMN(H$9)+13))),
    SUMIF(INDIRECT(Equipo!$D$4&amp;"!B10:B1000"),$B34,INDIRECT(Equipo!$D$4&amp;"!"&amp;ADDRESS(10,COLUMN(H$9)+13)&amp;":"&amp;ADDRESS(1000,COLUMN(H$9)+13))),
    SUMIF(INDIRECT(Equipo!$E$4&amp;"!B10:B1000"),$B34,INDIRECT(Equipo!$E$4&amp;"!"&amp;ADDRESS(10,COLUMN(H$9)+13)&amp;":"&amp;ADDRESS(1000,COLUMN(H$9)+13))),
    SUMIF(INDIRECT(Equipo!$F$4&amp;"!B10:B1000"),$B34,INDIRECT(Equipo!$F$4&amp;"!"&amp;ADDRESS(10,COLUMN(H$9)+13)&amp;":"&amp;ADDRESS(1000,COLUMN(H$9)+13))),
    SUMIF(INDIRECT(Equipo!$G$4&amp;"!B10:B1000"),$B34,INDIRECT(Equipo!$G$4&amp;"!"&amp;ADDRESS(10,COLUMN(H$9)+13)&amp;":"&amp;ADDRESS(1000,COLUMN(H$9)+13))),
    SUMIF(INDIRECT(Equipo!$H$4&amp;"!B10:B1000"),$B34,INDIRECT(Equipo!$H$4&amp;"!"&amp;ADDRESS(10,COLUMN(H$9)+13)&amp;":"&amp;ADDRESS(1000,COLUMN(H$9)+13)))
))</f>
        <v>0</v>
      </c>
      <c r="I34" s="2">
        <f ca="1">IF(ISBLANK(Tareas!$B30),"-",
SUM(
    SUMIF(INDIRECT(Equipo!$C$4&amp;"!B10:B1000"),$B34,INDIRECT(Equipo!$C$4&amp;"!"&amp;ADDRESS(10,COLUMN(I$9)+13)&amp;":"&amp;ADDRESS(1000,COLUMN(I$9)+13))),
    SUMIF(INDIRECT(Equipo!$D$4&amp;"!B10:B1000"),$B34,INDIRECT(Equipo!$D$4&amp;"!"&amp;ADDRESS(10,COLUMN(I$9)+13)&amp;":"&amp;ADDRESS(1000,COLUMN(I$9)+13))),
    SUMIF(INDIRECT(Equipo!$E$4&amp;"!B10:B1000"),$B34,INDIRECT(Equipo!$E$4&amp;"!"&amp;ADDRESS(10,COLUMN(I$9)+13)&amp;":"&amp;ADDRESS(1000,COLUMN(I$9)+13))),
    SUMIF(INDIRECT(Equipo!$F$4&amp;"!B10:B1000"),$B34,INDIRECT(Equipo!$F$4&amp;"!"&amp;ADDRESS(10,COLUMN(I$9)+13)&amp;":"&amp;ADDRESS(1000,COLUMN(I$9)+13))),
    SUMIF(INDIRECT(Equipo!$G$4&amp;"!B10:B1000"),$B34,INDIRECT(Equipo!$G$4&amp;"!"&amp;ADDRESS(10,COLUMN(I$9)+13)&amp;":"&amp;ADDRESS(1000,COLUMN(I$9)+13))),
    SUMIF(INDIRECT(Equipo!$H$4&amp;"!B10:B1000"),$B34,INDIRECT(Equipo!$H$4&amp;"!"&amp;ADDRESS(10,COLUMN(I$9)+13)&amp;":"&amp;ADDRESS(1000,COLUMN(I$9)+13)))
))</f>
        <v>0</v>
      </c>
      <c r="J34" s="2">
        <f ca="1">IF(ISBLANK(Tareas!$B30),"-",
SUM(
    SUMIF(INDIRECT(Equipo!$C$4&amp;"!B10:B1000"),$B34,INDIRECT(Equipo!$C$4&amp;"!"&amp;ADDRESS(10,COLUMN(J$9)+13)&amp;":"&amp;ADDRESS(1000,COLUMN(J$9)+13))),
    SUMIF(INDIRECT(Equipo!$D$4&amp;"!B10:B1000"),$B34,INDIRECT(Equipo!$D$4&amp;"!"&amp;ADDRESS(10,COLUMN(J$9)+13)&amp;":"&amp;ADDRESS(1000,COLUMN(J$9)+13))),
    SUMIF(INDIRECT(Equipo!$E$4&amp;"!B10:B1000"),$B34,INDIRECT(Equipo!$E$4&amp;"!"&amp;ADDRESS(10,COLUMN(J$9)+13)&amp;":"&amp;ADDRESS(1000,COLUMN(J$9)+13))),
    SUMIF(INDIRECT(Equipo!$F$4&amp;"!B10:B1000"),$B34,INDIRECT(Equipo!$F$4&amp;"!"&amp;ADDRESS(10,COLUMN(J$9)+13)&amp;":"&amp;ADDRESS(1000,COLUMN(J$9)+13))),
    SUMIF(INDIRECT(Equipo!$G$4&amp;"!B10:B1000"),$B34,INDIRECT(Equipo!$G$4&amp;"!"&amp;ADDRESS(10,COLUMN(J$9)+13)&amp;":"&amp;ADDRESS(1000,COLUMN(J$9)+13))),
    SUMIF(INDIRECT(Equipo!$H$4&amp;"!B10:B1000"),$B34,INDIRECT(Equipo!$H$4&amp;"!"&amp;ADDRESS(10,COLUMN(J$9)+13)&amp;":"&amp;ADDRESS(1000,COLUMN(J$9)+13)))
))</f>
        <v>0</v>
      </c>
      <c r="K34" s="2">
        <f ca="1">IF(ISBLANK(Tareas!$B30),"-",
SUM(
    SUMIF(INDIRECT(Equipo!$C$4&amp;"!B10:B1000"),$B34,INDIRECT(Equipo!$C$4&amp;"!"&amp;ADDRESS(10,COLUMN(K$9)+13)&amp;":"&amp;ADDRESS(1000,COLUMN(K$9)+13))),
    SUMIF(INDIRECT(Equipo!$D$4&amp;"!B10:B1000"),$B34,INDIRECT(Equipo!$D$4&amp;"!"&amp;ADDRESS(10,COLUMN(K$9)+13)&amp;":"&amp;ADDRESS(1000,COLUMN(K$9)+13))),
    SUMIF(INDIRECT(Equipo!$E$4&amp;"!B10:B1000"),$B34,INDIRECT(Equipo!$E$4&amp;"!"&amp;ADDRESS(10,COLUMN(K$9)+13)&amp;":"&amp;ADDRESS(1000,COLUMN(K$9)+13))),
    SUMIF(INDIRECT(Equipo!$F$4&amp;"!B10:B1000"),$B34,INDIRECT(Equipo!$F$4&amp;"!"&amp;ADDRESS(10,COLUMN(K$9)+13)&amp;":"&amp;ADDRESS(1000,COLUMN(K$9)+13))),
    SUMIF(INDIRECT(Equipo!$G$4&amp;"!B10:B1000"),$B34,INDIRECT(Equipo!$G$4&amp;"!"&amp;ADDRESS(10,COLUMN(K$9)+13)&amp;":"&amp;ADDRESS(1000,COLUMN(K$9)+13))),
    SUMIF(INDIRECT(Equipo!$H$4&amp;"!B10:B1000"),$B34,INDIRECT(Equipo!$H$4&amp;"!"&amp;ADDRESS(10,COLUMN(K$9)+13)&amp;":"&amp;ADDRESS(1000,COLUMN(K$9)+13)))
))</f>
        <v>0</v>
      </c>
      <c r="L34" s="2">
        <f ca="1">IF(ISBLANK(Tareas!$B30),"-",
SUM(
    SUMIF(INDIRECT(Equipo!$C$4&amp;"!B10:B1000"),$B34,INDIRECT(Equipo!$C$4&amp;"!"&amp;ADDRESS(10,COLUMN(L$9)+13)&amp;":"&amp;ADDRESS(1000,COLUMN(L$9)+13))),
    SUMIF(INDIRECT(Equipo!$D$4&amp;"!B10:B1000"),$B34,INDIRECT(Equipo!$D$4&amp;"!"&amp;ADDRESS(10,COLUMN(L$9)+13)&amp;":"&amp;ADDRESS(1000,COLUMN(L$9)+13))),
    SUMIF(INDIRECT(Equipo!$E$4&amp;"!B10:B1000"),$B34,INDIRECT(Equipo!$E$4&amp;"!"&amp;ADDRESS(10,COLUMN(L$9)+13)&amp;":"&amp;ADDRESS(1000,COLUMN(L$9)+13))),
    SUMIF(INDIRECT(Equipo!$F$4&amp;"!B10:B1000"),$B34,INDIRECT(Equipo!$F$4&amp;"!"&amp;ADDRESS(10,COLUMN(L$9)+13)&amp;":"&amp;ADDRESS(1000,COLUMN(L$9)+13))),
    SUMIF(INDIRECT(Equipo!$G$4&amp;"!B10:B1000"),$B34,INDIRECT(Equipo!$G$4&amp;"!"&amp;ADDRESS(10,COLUMN(L$9)+13)&amp;":"&amp;ADDRESS(1000,COLUMN(L$9)+13))),
    SUMIF(INDIRECT(Equipo!$H$4&amp;"!B10:B1000"),$B34,INDIRECT(Equipo!$H$4&amp;"!"&amp;ADDRESS(10,COLUMN(L$9)+13)&amp;":"&amp;ADDRESS(1000,COLUMN(L$9)+13)))
))</f>
        <v>6</v>
      </c>
      <c r="M34" s="2">
        <f ca="1">IF(ISBLANK(Tareas!$B30),"-",
SUM(
    SUMIF(INDIRECT(Equipo!$C$4&amp;"!B10:B1000"),$B34,INDIRECT(Equipo!$C$4&amp;"!"&amp;ADDRESS(10,COLUMN(M$9)+13)&amp;":"&amp;ADDRESS(1000,COLUMN(M$9)+13))),
    SUMIF(INDIRECT(Equipo!$D$4&amp;"!B10:B1000"),$B34,INDIRECT(Equipo!$D$4&amp;"!"&amp;ADDRESS(10,COLUMN(M$9)+13)&amp;":"&amp;ADDRESS(1000,COLUMN(M$9)+13))),
    SUMIF(INDIRECT(Equipo!$E$4&amp;"!B10:B1000"),$B34,INDIRECT(Equipo!$E$4&amp;"!"&amp;ADDRESS(10,COLUMN(M$9)+13)&amp;":"&amp;ADDRESS(1000,COLUMN(M$9)+13))),
    SUMIF(INDIRECT(Equipo!$F$4&amp;"!B10:B1000"),$B34,INDIRECT(Equipo!$F$4&amp;"!"&amp;ADDRESS(10,COLUMN(M$9)+13)&amp;":"&amp;ADDRESS(1000,COLUMN(M$9)+13))),
    SUMIF(INDIRECT(Equipo!$G$4&amp;"!B10:B1000"),$B34,INDIRECT(Equipo!$G$4&amp;"!"&amp;ADDRESS(10,COLUMN(M$9)+13)&amp;":"&amp;ADDRESS(1000,COLUMN(M$9)+13))),
    SUMIF(INDIRECT(Equipo!$H$4&amp;"!B10:B1000"),$B34,INDIRECT(Equipo!$H$4&amp;"!"&amp;ADDRESS(10,COLUMN(M$9)+13)&amp;":"&amp;ADDRESS(1000,COLUMN(M$9)+13)))
))</f>
        <v>5</v>
      </c>
      <c r="N34" s="2">
        <f ca="1">IF(ISBLANK(Tareas!$B30),"-",
SUM(
    SUMIF(INDIRECT(Equipo!$C$4&amp;"!B10:B1000"),$B34,INDIRECT(Equipo!$C$4&amp;"!"&amp;ADDRESS(10,COLUMN(N$9)+13)&amp;":"&amp;ADDRESS(1000,COLUMN(N$9)+13))),
    SUMIF(INDIRECT(Equipo!$D$4&amp;"!B10:B1000"),$B34,INDIRECT(Equipo!$D$4&amp;"!"&amp;ADDRESS(10,COLUMN(N$9)+13)&amp;":"&amp;ADDRESS(1000,COLUMN(N$9)+13))),
    SUMIF(INDIRECT(Equipo!$E$4&amp;"!B10:B1000"),$B34,INDIRECT(Equipo!$E$4&amp;"!"&amp;ADDRESS(10,COLUMN(N$9)+13)&amp;":"&amp;ADDRESS(1000,COLUMN(N$9)+13))),
    SUMIF(INDIRECT(Equipo!$F$4&amp;"!B10:B1000"),$B34,INDIRECT(Equipo!$F$4&amp;"!"&amp;ADDRESS(10,COLUMN(N$9)+13)&amp;":"&amp;ADDRESS(1000,COLUMN(N$9)+13))),
    SUMIF(INDIRECT(Equipo!$G$4&amp;"!B10:B1000"),$B34,INDIRECT(Equipo!$G$4&amp;"!"&amp;ADDRESS(10,COLUMN(N$9)+13)&amp;":"&amp;ADDRESS(1000,COLUMN(N$9)+13))),
    SUMIF(INDIRECT(Equipo!$H$4&amp;"!B10:B1000"),$B34,INDIRECT(Equipo!$H$4&amp;"!"&amp;ADDRESS(10,COLUMN(N$9)+13)&amp;":"&amp;ADDRESS(1000,COLUMN(N$9)+13)))
))</f>
        <v>0</v>
      </c>
    </row>
    <row r="35" spans="2:14">
      <c r="B35" t="str">
        <f>IF(ISBLANK(Tareas!B31)," - ",Tareas!B31)</f>
        <v>Revision diseño alto nivel</v>
      </c>
      <c r="C35" s="2">
        <f ca="1">IF(ISBLANK(Tareas!$B31),"-",SUM(D35:N35))</f>
        <v>3.1666666666666665</v>
      </c>
      <c r="D35" s="2">
        <f ca="1">IF(ISBLANK(Tareas!$B31),"-",
SUM(
    SUMIF(INDIRECT(Equipo!$C$4&amp;"!B10:B1000"),$B35,INDIRECT(Equipo!$C$4&amp;"!"&amp;ADDRESS(10,COLUMN(D$9)+13)&amp;":"&amp;ADDRESS(1000,COLUMN(D$9)+13))),
    SUMIF(INDIRECT(Equipo!$D$4&amp;"!B10:B1000"),$B35,INDIRECT(Equipo!$D$4&amp;"!"&amp;ADDRESS(10,COLUMN(D$9)+13)&amp;":"&amp;ADDRESS(1000,COLUMN(D$9)+13))),
    SUMIF(INDIRECT(Equipo!$E$4&amp;"!B10:B1000"),$B35,INDIRECT(Equipo!$E$4&amp;"!"&amp;ADDRESS(10,COLUMN(D$9)+13)&amp;":"&amp;ADDRESS(1000,COLUMN(D$9)+13))),
    SUMIF(INDIRECT(Equipo!$F$4&amp;"!B10:B1000"),$B35,INDIRECT(Equipo!$F$4&amp;"!"&amp;ADDRESS(10,COLUMN(D$9)+13)&amp;":"&amp;ADDRESS(1000,COLUMN(D$9)+13))),
    SUMIF(INDIRECT(Equipo!$G$4&amp;"!B10:B1000"),$B35,INDIRECT(Equipo!$G$4&amp;"!"&amp;ADDRESS(10,COLUMN(D$9)+13)&amp;":"&amp;ADDRESS(1000,COLUMN(D$9)+13))),
    SUMIF(INDIRECT(Equipo!$H$4&amp;"!B10:B1000"),$B35,INDIRECT(Equipo!$H$4&amp;"!"&amp;ADDRESS(10,COLUMN(D$9)+13)&amp;":"&amp;ADDRESS(1000,COLUMN(D$9)+13)))
))</f>
        <v>0</v>
      </c>
      <c r="E35" s="2">
        <f ca="1">IF(ISBLANK(Tareas!$B31),"-",
SUM(
    SUMIF(INDIRECT(Equipo!$C$4&amp;"!B10:B1000"),$B35,INDIRECT(Equipo!$C$4&amp;"!"&amp;ADDRESS(10,COLUMN(E$9)+13)&amp;":"&amp;ADDRESS(1000,COLUMN(E$9)+13))),
    SUMIF(INDIRECT(Equipo!$D$4&amp;"!B10:B1000"),$B35,INDIRECT(Equipo!$D$4&amp;"!"&amp;ADDRESS(10,COLUMN(E$9)+13)&amp;":"&amp;ADDRESS(1000,COLUMN(E$9)+13))),
    SUMIF(INDIRECT(Equipo!$E$4&amp;"!B10:B1000"),$B35,INDIRECT(Equipo!$E$4&amp;"!"&amp;ADDRESS(10,COLUMN(E$9)+13)&amp;":"&amp;ADDRESS(1000,COLUMN(E$9)+13))),
    SUMIF(INDIRECT(Equipo!$F$4&amp;"!B10:B1000"),$B35,INDIRECT(Equipo!$F$4&amp;"!"&amp;ADDRESS(10,COLUMN(E$9)+13)&amp;":"&amp;ADDRESS(1000,COLUMN(E$9)+13))),
    SUMIF(INDIRECT(Equipo!$G$4&amp;"!B10:B1000"),$B35,INDIRECT(Equipo!$G$4&amp;"!"&amp;ADDRESS(10,COLUMN(E$9)+13)&amp;":"&amp;ADDRESS(1000,COLUMN(E$9)+13))),
    SUMIF(INDIRECT(Equipo!$H$4&amp;"!B10:B1000"),$B35,INDIRECT(Equipo!$H$4&amp;"!"&amp;ADDRESS(10,COLUMN(E$9)+13)&amp;":"&amp;ADDRESS(1000,COLUMN(E$9)+13)))
))</f>
        <v>0</v>
      </c>
      <c r="F35" s="2">
        <f ca="1">IF(ISBLANK(Tareas!$B31),"-",
SUM(
    SUMIF(INDIRECT(Equipo!$C$4&amp;"!B10:B1000"),$B35,INDIRECT(Equipo!$C$4&amp;"!"&amp;ADDRESS(10,COLUMN(F$9)+13)&amp;":"&amp;ADDRESS(1000,COLUMN(F$9)+13))),
    SUMIF(INDIRECT(Equipo!$D$4&amp;"!B10:B1000"),$B35,INDIRECT(Equipo!$D$4&amp;"!"&amp;ADDRESS(10,COLUMN(F$9)+13)&amp;":"&amp;ADDRESS(1000,COLUMN(F$9)+13))),
    SUMIF(INDIRECT(Equipo!$E$4&amp;"!B10:B1000"),$B35,INDIRECT(Equipo!$E$4&amp;"!"&amp;ADDRESS(10,COLUMN(F$9)+13)&amp;":"&amp;ADDRESS(1000,COLUMN(F$9)+13))),
    SUMIF(INDIRECT(Equipo!$F$4&amp;"!B10:B1000"),$B35,INDIRECT(Equipo!$F$4&amp;"!"&amp;ADDRESS(10,COLUMN(F$9)+13)&amp;":"&amp;ADDRESS(1000,COLUMN(F$9)+13))),
    SUMIF(INDIRECT(Equipo!$G$4&amp;"!B10:B1000"),$B35,INDIRECT(Equipo!$G$4&amp;"!"&amp;ADDRESS(10,COLUMN(F$9)+13)&amp;":"&amp;ADDRESS(1000,COLUMN(F$9)+13))),
    SUMIF(INDIRECT(Equipo!$H$4&amp;"!B10:B1000"),$B35,INDIRECT(Equipo!$H$4&amp;"!"&amp;ADDRESS(10,COLUMN(F$9)+13)&amp;":"&amp;ADDRESS(1000,COLUMN(F$9)+13)))
))</f>
        <v>0</v>
      </c>
      <c r="G35" s="2">
        <f ca="1">IF(ISBLANK(Tareas!$B31),"-",
SUM(
    SUMIF(INDIRECT(Equipo!$C$4&amp;"!B10:B1000"),$B35,INDIRECT(Equipo!$C$4&amp;"!"&amp;ADDRESS(10,COLUMN(G$9)+13)&amp;":"&amp;ADDRESS(1000,COLUMN(G$9)+13))),
    SUMIF(INDIRECT(Equipo!$D$4&amp;"!B10:B1000"),$B35,INDIRECT(Equipo!$D$4&amp;"!"&amp;ADDRESS(10,COLUMN(G$9)+13)&amp;":"&amp;ADDRESS(1000,COLUMN(G$9)+13))),
    SUMIF(INDIRECT(Equipo!$E$4&amp;"!B10:B1000"),$B35,INDIRECT(Equipo!$E$4&amp;"!"&amp;ADDRESS(10,COLUMN(G$9)+13)&amp;":"&amp;ADDRESS(1000,COLUMN(G$9)+13))),
    SUMIF(INDIRECT(Equipo!$F$4&amp;"!B10:B1000"),$B35,INDIRECT(Equipo!$F$4&amp;"!"&amp;ADDRESS(10,COLUMN(G$9)+13)&amp;":"&amp;ADDRESS(1000,COLUMN(G$9)+13))),
    SUMIF(INDIRECT(Equipo!$G$4&amp;"!B10:B1000"),$B35,INDIRECT(Equipo!$G$4&amp;"!"&amp;ADDRESS(10,COLUMN(G$9)+13)&amp;":"&amp;ADDRESS(1000,COLUMN(G$9)+13))),
    SUMIF(INDIRECT(Equipo!$H$4&amp;"!B10:B1000"),$B35,INDIRECT(Equipo!$H$4&amp;"!"&amp;ADDRESS(10,COLUMN(G$9)+13)&amp;":"&amp;ADDRESS(1000,COLUMN(G$9)+13)))
))</f>
        <v>0</v>
      </c>
      <c r="H35" s="2">
        <f ca="1">IF(ISBLANK(Tareas!$B31),"-",
SUM(
    SUMIF(INDIRECT(Equipo!$C$4&amp;"!B10:B1000"),$B35,INDIRECT(Equipo!$C$4&amp;"!"&amp;ADDRESS(10,COLUMN(H$9)+13)&amp;":"&amp;ADDRESS(1000,COLUMN(H$9)+13))),
    SUMIF(INDIRECT(Equipo!$D$4&amp;"!B10:B1000"),$B35,INDIRECT(Equipo!$D$4&amp;"!"&amp;ADDRESS(10,COLUMN(H$9)+13)&amp;":"&amp;ADDRESS(1000,COLUMN(H$9)+13))),
    SUMIF(INDIRECT(Equipo!$E$4&amp;"!B10:B1000"),$B35,INDIRECT(Equipo!$E$4&amp;"!"&amp;ADDRESS(10,COLUMN(H$9)+13)&amp;":"&amp;ADDRESS(1000,COLUMN(H$9)+13))),
    SUMIF(INDIRECT(Equipo!$F$4&amp;"!B10:B1000"),$B35,INDIRECT(Equipo!$F$4&amp;"!"&amp;ADDRESS(10,COLUMN(H$9)+13)&amp;":"&amp;ADDRESS(1000,COLUMN(H$9)+13))),
    SUMIF(INDIRECT(Equipo!$G$4&amp;"!B10:B1000"),$B35,INDIRECT(Equipo!$G$4&amp;"!"&amp;ADDRESS(10,COLUMN(H$9)+13)&amp;":"&amp;ADDRESS(1000,COLUMN(H$9)+13))),
    SUMIF(INDIRECT(Equipo!$H$4&amp;"!B10:B1000"),$B35,INDIRECT(Equipo!$H$4&amp;"!"&amp;ADDRESS(10,COLUMN(H$9)+13)&amp;":"&amp;ADDRESS(1000,COLUMN(H$9)+13)))
))</f>
        <v>0</v>
      </c>
      <c r="I35" s="2">
        <f ca="1">IF(ISBLANK(Tareas!$B31),"-",
SUM(
    SUMIF(INDIRECT(Equipo!$C$4&amp;"!B10:B1000"),$B35,INDIRECT(Equipo!$C$4&amp;"!"&amp;ADDRESS(10,COLUMN(I$9)+13)&amp;":"&amp;ADDRESS(1000,COLUMN(I$9)+13))),
    SUMIF(INDIRECT(Equipo!$D$4&amp;"!B10:B1000"),$B35,INDIRECT(Equipo!$D$4&amp;"!"&amp;ADDRESS(10,COLUMN(I$9)+13)&amp;":"&amp;ADDRESS(1000,COLUMN(I$9)+13))),
    SUMIF(INDIRECT(Equipo!$E$4&amp;"!B10:B1000"),$B35,INDIRECT(Equipo!$E$4&amp;"!"&amp;ADDRESS(10,COLUMN(I$9)+13)&amp;":"&amp;ADDRESS(1000,COLUMN(I$9)+13))),
    SUMIF(INDIRECT(Equipo!$F$4&amp;"!B10:B1000"),$B35,INDIRECT(Equipo!$F$4&amp;"!"&amp;ADDRESS(10,COLUMN(I$9)+13)&amp;":"&amp;ADDRESS(1000,COLUMN(I$9)+13))),
    SUMIF(INDIRECT(Equipo!$G$4&amp;"!B10:B1000"),$B35,INDIRECT(Equipo!$G$4&amp;"!"&amp;ADDRESS(10,COLUMN(I$9)+13)&amp;":"&amp;ADDRESS(1000,COLUMN(I$9)+13))),
    SUMIF(INDIRECT(Equipo!$H$4&amp;"!B10:B1000"),$B35,INDIRECT(Equipo!$H$4&amp;"!"&amp;ADDRESS(10,COLUMN(I$9)+13)&amp;":"&amp;ADDRESS(1000,COLUMN(I$9)+13)))
))</f>
        <v>0</v>
      </c>
      <c r="J35" s="2">
        <f ca="1">IF(ISBLANK(Tareas!$B31),"-",
SUM(
    SUMIF(INDIRECT(Equipo!$C$4&amp;"!B10:B1000"),$B35,INDIRECT(Equipo!$C$4&amp;"!"&amp;ADDRESS(10,COLUMN(J$9)+13)&amp;":"&amp;ADDRESS(1000,COLUMN(J$9)+13))),
    SUMIF(INDIRECT(Equipo!$D$4&amp;"!B10:B1000"),$B35,INDIRECT(Equipo!$D$4&amp;"!"&amp;ADDRESS(10,COLUMN(J$9)+13)&amp;":"&amp;ADDRESS(1000,COLUMN(J$9)+13))),
    SUMIF(INDIRECT(Equipo!$E$4&amp;"!B10:B1000"),$B35,INDIRECT(Equipo!$E$4&amp;"!"&amp;ADDRESS(10,COLUMN(J$9)+13)&amp;":"&amp;ADDRESS(1000,COLUMN(J$9)+13))),
    SUMIF(INDIRECT(Equipo!$F$4&amp;"!B10:B1000"),$B35,INDIRECT(Equipo!$F$4&amp;"!"&amp;ADDRESS(10,COLUMN(J$9)+13)&amp;":"&amp;ADDRESS(1000,COLUMN(J$9)+13))),
    SUMIF(INDIRECT(Equipo!$G$4&amp;"!B10:B1000"),$B35,INDIRECT(Equipo!$G$4&amp;"!"&amp;ADDRESS(10,COLUMN(J$9)+13)&amp;":"&amp;ADDRESS(1000,COLUMN(J$9)+13))),
    SUMIF(INDIRECT(Equipo!$H$4&amp;"!B10:B1000"),$B35,INDIRECT(Equipo!$H$4&amp;"!"&amp;ADDRESS(10,COLUMN(J$9)+13)&amp;":"&amp;ADDRESS(1000,COLUMN(J$9)+13)))
))</f>
        <v>0</v>
      </c>
      <c r="K35" s="2">
        <f ca="1">IF(ISBLANK(Tareas!$B31),"-",
SUM(
    SUMIF(INDIRECT(Equipo!$C$4&amp;"!B10:B1000"),$B35,INDIRECT(Equipo!$C$4&amp;"!"&amp;ADDRESS(10,COLUMN(K$9)+13)&amp;":"&amp;ADDRESS(1000,COLUMN(K$9)+13))),
    SUMIF(INDIRECT(Equipo!$D$4&amp;"!B10:B1000"),$B35,INDIRECT(Equipo!$D$4&amp;"!"&amp;ADDRESS(10,COLUMN(K$9)+13)&amp;":"&amp;ADDRESS(1000,COLUMN(K$9)+13))),
    SUMIF(INDIRECT(Equipo!$E$4&amp;"!B10:B1000"),$B35,INDIRECT(Equipo!$E$4&amp;"!"&amp;ADDRESS(10,COLUMN(K$9)+13)&amp;":"&amp;ADDRESS(1000,COLUMN(K$9)+13))),
    SUMIF(INDIRECT(Equipo!$F$4&amp;"!B10:B1000"),$B35,INDIRECT(Equipo!$F$4&amp;"!"&amp;ADDRESS(10,COLUMN(K$9)+13)&amp;":"&amp;ADDRESS(1000,COLUMN(K$9)+13))),
    SUMIF(INDIRECT(Equipo!$G$4&amp;"!B10:B1000"),$B35,INDIRECT(Equipo!$G$4&amp;"!"&amp;ADDRESS(10,COLUMN(K$9)+13)&amp;":"&amp;ADDRESS(1000,COLUMN(K$9)+13))),
    SUMIF(INDIRECT(Equipo!$H$4&amp;"!B10:B1000"),$B35,INDIRECT(Equipo!$H$4&amp;"!"&amp;ADDRESS(10,COLUMN(K$9)+13)&amp;":"&amp;ADDRESS(1000,COLUMN(K$9)+13)))
))</f>
        <v>0</v>
      </c>
      <c r="L35" s="2">
        <f ca="1">IF(ISBLANK(Tareas!$B31),"-",
SUM(
    SUMIF(INDIRECT(Equipo!$C$4&amp;"!B10:B1000"),$B35,INDIRECT(Equipo!$C$4&amp;"!"&amp;ADDRESS(10,COLUMN(L$9)+13)&amp;":"&amp;ADDRESS(1000,COLUMN(L$9)+13))),
    SUMIF(INDIRECT(Equipo!$D$4&amp;"!B10:B1000"),$B35,INDIRECT(Equipo!$D$4&amp;"!"&amp;ADDRESS(10,COLUMN(L$9)+13)&amp;":"&amp;ADDRESS(1000,COLUMN(L$9)+13))),
    SUMIF(INDIRECT(Equipo!$E$4&amp;"!B10:B1000"),$B35,INDIRECT(Equipo!$E$4&amp;"!"&amp;ADDRESS(10,COLUMN(L$9)+13)&amp;":"&amp;ADDRESS(1000,COLUMN(L$9)+13))),
    SUMIF(INDIRECT(Equipo!$F$4&amp;"!B10:B1000"),$B35,INDIRECT(Equipo!$F$4&amp;"!"&amp;ADDRESS(10,COLUMN(L$9)+13)&amp;":"&amp;ADDRESS(1000,COLUMN(L$9)+13))),
    SUMIF(INDIRECT(Equipo!$G$4&amp;"!B10:B1000"),$B35,INDIRECT(Equipo!$G$4&amp;"!"&amp;ADDRESS(10,COLUMN(L$9)+13)&amp;":"&amp;ADDRESS(1000,COLUMN(L$9)+13))),
    SUMIF(INDIRECT(Equipo!$H$4&amp;"!B10:B1000"),$B35,INDIRECT(Equipo!$H$4&amp;"!"&amp;ADDRESS(10,COLUMN(L$9)+13)&amp;":"&amp;ADDRESS(1000,COLUMN(L$9)+13)))
))</f>
        <v>1.8333333333333333</v>
      </c>
      <c r="M35" s="2">
        <f ca="1">IF(ISBLANK(Tareas!$B31),"-",
SUM(
    SUMIF(INDIRECT(Equipo!$C$4&amp;"!B10:B1000"),$B35,INDIRECT(Equipo!$C$4&amp;"!"&amp;ADDRESS(10,COLUMN(M$9)+13)&amp;":"&amp;ADDRESS(1000,COLUMN(M$9)+13))),
    SUMIF(INDIRECT(Equipo!$D$4&amp;"!B10:B1000"),$B35,INDIRECT(Equipo!$D$4&amp;"!"&amp;ADDRESS(10,COLUMN(M$9)+13)&amp;":"&amp;ADDRESS(1000,COLUMN(M$9)+13))),
    SUMIF(INDIRECT(Equipo!$E$4&amp;"!B10:B1000"),$B35,INDIRECT(Equipo!$E$4&amp;"!"&amp;ADDRESS(10,COLUMN(M$9)+13)&amp;":"&amp;ADDRESS(1000,COLUMN(M$9)+13))),
    SUMIF(INDIRECT(Equipo!$F$4&amp;"!B10:B1000"),$B35,INDIRECT(Equipo!$F$4&amp;"!"&amp;ADDRESS(10,COLUMN(M$9)+13)&amp;":"&amp;ADDRESS(1000,COLUMN(M$9)+13))),
    SUMIF(INDIRECT(Equipo!$G$4&amp;"!B10:B1000"),$B35,INDIRECT(Equipo!$G$4&amp;"!"&amp;ADDRESS(10,COLUMN(M$9)+13)&amp;":"&amp;ADDRESS(1000,COLUMN(M$9)+13))),
    SUMIF(INDIRECT(Equipo!$H$4&amp;"!B10:B1000"),$B35,INDIRECT(Equipo!$H$4&amp;"!"&amp;ADDRESS(10,COLUMN(M$9)+13)&amp;":"&amp;ADDRESS(1000,COLUMN(M$9)+13)))
))</f>
        <v>1.3333333333333333</v>
      </c>
      <c r="N35" s="2">
        <f ca="1">IF(ISBLANK(Tareas!$B31),"-",
SUM(
    SUMIF(INDIRECT(Equipo!$C$4&amp;"!B10:B1000"),$B35,INDIRECT(Equipo!$C$4&amp;"!"&amp;ADDRESS(10,COLUMN(N$9)+13)&amp;":"&amp;ADDRESS(1000,COLUMN(N$9)+13))),
    SUMIF(INDIRECT(Equipo!$D$4&amp;"!B10:B1000"),$B35,INDIRECT(Equipo!$D$4&amp;"!"&amp;ADDRESS(10,COLUMN(N$9)+13)&amp;":"&amp;ADDRESS(1000,COLUMN(N$9)+13))),
    SUMIF(INDIRECT(Equipo!$E$4&amp;"!B10:B1000"),$B35,INDIRECT(Equipo!$E$4&amp;"!"&amp;ADDRESS(10,COLUMN(N$9)+13)&amp;":"&amp;ADDRESS(1000,COLUMN(N$9)+13))),
    SUMIF(INDIRECT(Equipo!$F$4&amp;"!B10:B1000"),$B35,INDIRECT(Equipo!$F$4&amp;"!"&amp;ADDRESS(10,COLUMN(N$9)+13)&amp;":"&amp;ADDRESS(1000,COLUMN(N$9)+13))),
    SUMIF(INDIRECT(Equipo!$G$4&amp;"!B10:B1000"),$B35,INDIRECT(Equipo!$G$4&amp;"!"&amp;ADDRESS(10,COLUMN(N$9)+13)&amp;":"&amp;ADDRESS(1000,COLUMN(N$9)+13))),
    SUMIF(INDIRECT(Equipo!$H$4&amp;"!B10:B1000"),$B35,INDIRECT(Equipo!$H$4&amp;"!"&amp;ADDRESS(10,COLUMN(N$9)+13)&amp;":"&amp;ADDRESS(1000,COLUMN(N$9)+13)))
))</f>
        <v>0</v>
      </c>
    </row>
    <row r="36" spans="2:14">
      <c r="B36" t="str">
        <f>IF(ISBLANK(Tareas!B32)," - ",Tareas!B32)</f>
        <v>Revision diseño de bajo nivel</v>
      </c>
      <c r="C36" s="2">
        <f ca="1">IF(ISBLANK(Tareas!$B32),"-",SUM(D36:N36))</f>
        <v>3.3333333198666661</v>
      </c>
      <c r="D36" s="2">
        <f ca="1">IF(ISBLANK(Tareas!$B32),"-",
SUM(
    SUMIF(INDIRECT(Equipo!$C$4&amp;"!B10:B1000"),$B36,INDIRECT(Equipo!$C$4&amp;"!"&amp;ADDRESS(10,COLUMN(D$9)+13)&amp;":"&amp;ADDRESS(1000,COLUMN(D$9)+13))),
    SUMIF(INDIRECT(Equipo!$D$4&amp;"!B10:B1000"),$B36,INDIRECT(Equipo!$D$4&amp;"!"&amp;ADDRESS(10,COLUMN(D$9)+13)&amp;":"&amp;ADDRESS(1000,COLUMN(D$9)+13))),
    SUMIF(INDIRECT(Equipo!$E$4&amp;"!B10:B1000"),$B36,INDIRECT(Equipo!$E$4&amp;"!"&amp;ADDRESS(10,COLUMN(D$9)+13)&amp;":"&amp;ADDRESS(1000,COLUMN(D$9)+13))),
    SUMIF(INDIRECT(Equipo!$F$4&amp;"!B10:B1000"),$B36,INDIRECT(Equipo!$F$4&amp;"!"&amp;ADDRESS(10,COLUMN(D$9)+13)&amp;":"&amp;ADDRESS(1000,COLUMN(D$9)+13))),
    SUMIF(INDIRECT(Equipo!$G$4&amp;"!B10:B1000"),$B36,INDIRECT(Equipo!$G$4&amp;"!"&amp;ADDRESS(10,COLUMN(D$9)+13)&amp;":"&amp;ADDRESS(1000,COLUMN(D$9)+13))),
    SUMIF(INDIRECT(Equipo!$H$4&amp;"!B10:B1000"),$B36,INDIRECT(Equipo!$H$4&amp;"!"&amp;ADDRESS(10,COLUMN(D$9)+13)&amp;":"&amp;ADDRESS(1000,COLUMN(D$9)+13)))
))</f>
        <v>0</v>
      </c>
      <c r="E36" s="2">
        <f ca="1">IF(ISBLANK(Tareas!$B32),"-",
SUM(
    SUMIF(INDIRECT(Equipo!$C$4&amp;"!B10:B1000"),$B36,INDIRECT(Equipo!$C$4&amp;"!"&amp;ADDRESS(10,COLUMN(E$9)+13)&amp;":"&amp;ADDRESS(1000,COLUMN(E$9)+13))),
    SUMIF(INDIRECT(Equipo!$D$4&amp;"!B10:B1000"),$B36,INDIRECT(Equipo!$D$4&amp;"!"&amp;ADDRESS(10,COLUMN(E$9)+13)&amp;":"&amp;ADDRESS(1000,COLUMN(E$9)+13))),
    SUMIF(INDIRECT(Equipo!$E$4&amp;"!B10:B1000"),$B36,INDIRECT(Equipo!$E$4&amp;"!"&amp;ADDRESS(10,COLUMN(E$9)+13)&amp;":"&amp;ADDRESS(1000,COLUMN(E$9)+13))),
    SUMIF(INDIRECT(Equipo!$F$4&amp;"!B10:B1000"),$B36,INDIRECT(Equipo!$F$4&amp;"!"&amp;ADDRESS(10,COLUMN(E$9)+13)&amp;":"&amp;ADDRESS(1000,COLUMN(E$9)+13))),
    SUMIF(INDIRECT(Equipo!$G$4&amp;"!B10:B1000"),$B36,INDIRECT(Equipo!$G$4&amp;"!"&amp;ADDRESS(10,COLUMN(E$9)+13)&amp;":"&amp;ADDRESS(1000,COLUMN(E$9)+13))),
    SUMIF(INDIRECT(Equipo!$H$4&amp;"!B10:B1000"),$B36,INDIRECT(Equipo!$H$4&amp;"!"&amp;ADDRESS(10,COLUMN(E$9)+13)&amp;":"&amp;ADDRESS(1000,COLUMN(E$9)+13)))
))</f>
        <v>0</v>
      </c>
      <c r="F36" s="2">
        <f ca="1">IF(ISBLANK(Tareas!$B32),"-",
SUM(
    SUMIF(INDIRECT(Equipo!$C$4&amp;"!B10:B1000"),$B36,INDIRECT(Equipo!$C$4&amp;"!"&amp;ADDRESS(10,COLUMN(F$9)+13)&amp;":"&amp;ADDRESS(1000,COLUMN(F$9)+13))),
    SUMIF(INDIRECT(Equipo!$D$4&amp;"!B10:B1000"),$B36,INDIRECT(Equipo!$D$4&amp;"!"&amp;ADDRESS(10,COLUMN(F$9)+13)&amp;":"&amp;ADDRESS(1000,COLUMN(F$9)+13))),
    SUMIF(INDIRECT(Equipo!$E$4&amp;"!B10:B1000"),$B36,INDIRECT(Equipo!$E$4&amp;"!"&amp;ADDRESS(10,COLUMN(F$9)+13)&amp;":"&amp;ADDRESS(1000,COLUMN(F$9)+13))),
    SUMIF(INDIRECT(Equipo!$F$4&amp;"!B10:B1000"),$B36,INDIRECT(Equipo!$F$4&amp;"!"&amp;ADDRESS(10,COLUMN(F$9)+13)&amp;":"&amp;ADDRESS(1000,COLUMN(F$9)+13))),
    SUMIF(INDIRECT(Equipo!$G$4&amp;"!B10:B1000"),$B36,INDIRECT(Equipo!$G$4&amp;"!"&amp;ADDRESS(10,COLUMN(F$9)+13)&amp;":"&amp;ADDRESS(1000,COLUMN(F$9)+13))),
    SUMIF(INDIRECT(Equipo!$H$4&amp;"!B10:B1000"),$B36,INDIRECT(Equipo!$H$4&amp;"!"&amp;ADDRESS(10,COLUMN(F$9)+13)&amp;":"&amp;ADDRESS(1000,COLUMN(F$9)+13)))
))</f>
        <v>0</v>
      </c>
      <c r="G36" s="2">
        <f ca="1">IF(ISBLANK(Tareas!$B32),"-",
SUM(
    SUMIF(INDIRECT(Equipo!$C$4&amp;"!B10:B1000"),$B36,INDIRECT(Equipo!$C$4&amp;"!"&amp;ADDRESS(10,COLUMN(G$9)+13)&amp;":"&amp;ADDRESS(1000,COLUMN(G$9)+13))),
    SUMIF(INDIRECT(Equipo!$D$4&amp;"!B10:B1000"),$B36,INDIRECT(Equipo!$D$4&amp;"!"&amp;ADDRESS(10,COLUMN(G$9)+13)&amp;":"&amp;ADDRESS(1000,COLUMN(G$9)+13))),
    SUMIF(INDIRECT(Equipo!$E$4&amp;"!B10:B1000"),$B36,INDIRECT(Equipo!$E$4&amp;"!"&amp;ADDRESS(10,COLUMN(G$9)+13)&amp;":"&amp;ADDRESS(1000,COLUMN(G$9)+13))),
    SUMIF(INDIRECT(Equipo!$F$4&amp;"!B10:B1000"),$B36,INDIRECT(Equipo!$F$4&amp;"!"&amp;ADDRESS(10,COLUMN(G$9)+13)&amp;":"&amp;ADDRESS(1000,COLUMN(G$9)+13))),
    SUMIF(INDIRECT(Equipo!$G$4&amp;"!B10:B1000"),$B36,INDIRECT(Equipo!$G$4&amp;"!"&amp;ADDRESS(10,COLUMN(G$9)+13)&amp;":"&amp;ADDRESS(1000,COLUMN(G$9)+13))),
    SUMIF(INDIRECT(Equipo!$H$4&amp;"!B10:B1000"),$B36,INDIRECT(Equipo!$H$4&amp;"!"&amp;ADDRESS(10,COLUMN(G$9)+13)&amp;":"&amp;ADDRESS(1000,COLUMN(G$9)+13)))
))</f>
        <v>0</v>
      </c>
      <c r="H36" s="2">
        <f ca="1">IF(ISBLANK(Tareas!$B32),"-",
SUM(
    SUMIF(INDIRECT(Equipo!$C$4&amp;"!B10:B1000"),$B36,INDIRECT(Equipo!$C$4&amp;"!"&amp;ADDRESS(10,COLUMN(H$9)+13)&amp;":"&amp;ADDRESS(1000,COLUMN(H$9)+13))),
    SUMIF(INDIRECT(Equipo!$D$4&amp;"!B10:B1000"),$B36,INDIRECT(Equipo!$D$4&amp;"!"&amp;ADDRESS(10,COLUMN(H$9)+13)&amp;":"&amp;ADDRESS(1000,COLUMN(H$9)+13))),
    SUMIF(INDIRECT(Equipo!$E$4&amp;"!B10:B1000"),$B36,INDIRECT(Equipo!$E$4&amp;"!"&amp;ADDRESS(10,COLUMN(H$9)+13)&amp;":"&amp;ADDRESS(1000,COLUMN(H$9)+13))),
    SUMIF(INDIRECT(Equipo!$F$4&amp;"!B10:B1000"),$B36,INDIRECT(Equipo!$F$4&amp;"!"&amp;ADDRESS(10,COLUMN(H$9)+13)&amp;":"&amp;ADDRESS(1000,COLUMN(H$9)+13))),
    SUMIF(INDIRECT(Equipo!$G$4&amp;"!B10:B1000"),$B36,INDIRECT(Equipo!$G$4&amp;"!"&amp;ADDRESS(10,COLUMN(H$9)+13)&amp;":"&amp;ADDRESS(1000,COLUMN(H$9)+13))),
    SUMIF(INDIRECT(Equipo!$H$4&amp;"!B10:B1000"),$B36,INDIRECT(Equipo!$H$4&amp;"!"&amp;ADDRESS(10,COLUMN(H$9)+13)&amp;":"&amp;ADDRESS(1000,COLUMN(H$9)+13)))
))</f>
        <v>0</v>
      </c>
      <c r="I36" s="2">
        <f ca="1">IF(ISBLANK(Tareas!$B32),"-",
SUM(
    SUMIF(INDIRECT(Equipo!$C$4&amp;"!B10:B1000"),$B36,INDIRECT(Equipo!$C$4&amp;"!"&amp;ADDRESS(10,COLUMN(I$9)+13)&amp;":"&amp;ADDRESS(1000,COLUMN(I$9)+13))),
    SUMIF(INDIRECT(Equipo!$D$4&amp;"!B10:B1000"),$B36,INDIRECT(Equipo!$D$4&amp;"!"&amp;ADDRESS(10,COLUMN(I$9)+13)&amp;":"&amp;ADDRESS(1000,COLUMN(I$9)+13))),
    SUMIF(INDIRECT(Equipo!$E$4&amp;"!B10:B1000"),$B36,INDIRECT(Equipo!$E$4&amp;"!"&amp;ADDRESS(10,COLUMN(I$9)+13)&amp;":"&amp;ADDRESS(1000,COLUMN(I$9)+13))),
    SUMIF(INDIRECT(Equipo!$F$4&amp;"!B10:B1000"),$B36,INDIRECT(Equipo!$F$4&amp;"!"&amp;ADDRESS(10,COLUMN(I$9)+13)&amp;":"&amp;ADDRESS(1000,COLUMN(I$9)+13))),
    SUMIF(INDIRECT(Equipo!$G$4&amp;"!B10:B1000"),$B36,INDIRECT(Equipo!$G$4&amp;"!"&amp;ADDRESS(10,COLUMN(I$9)+13)&amp;":"&amp;ADDRESS(1000,COLUMN(I$9)+13))),
    SUMIF(INDIRECT(Equipo!$H$4&amp;"!B10:B1000"),$B36,INDIRECT(Equipo!$H$4&amp;"!"&amp;ADDRESS(10,COLUMN(I$9)+13)&amp;":"&amp;ADDRESS(1000,COLUMN(I$9)+13)))
))</f>
        <v>0</v>
      </c>
      <c r="J36" s="2">
        <f ca="1">IF(ISBLANK(Tareas!$B32),"-",
SUM(
    SUMIF(INDIRECT(Equipo!$C$4&amp;"!B10:B1000"),$B36,INDIRECT(Equipo!$C$4&amp;"!"&amp;ADDRESS(10,COLUMN(J$9)+13)&amp;":"&amp;ADDRESS(1000,COLUMN(J$9)+13))),
    SUMIF(INDIRECT(Equipo!$D$4&amp;"!B10:B1000"),$B36,INDIRECT(Equipo!$D$4&amp;"!"&amp;ADDRESS(10,COLUMN(J$9)+13)&amp;":"&amp;ADDRESS(1000,COLUMN(J$9)+13))),
    SUMIF(INDIRECT(Equipo!$E$4&amp;"!B10:B1000"),$B36,INDIRECT(Equipo!$E$4&amp;"!"&amp;ADDRESS(10,COLUMN(J$9)+13)&amp;":"&amp;ADDRESS(1000,COLUMN(J$9)+13))),
    SUMIF(INDIRECT(Equipo!$F$4&amp;"!B10:B1000"),$B36,INDIRECT(Equipo!$F$4&amp;"!"&amp;ADDRESS(10,COLUMN(J$9)+13)&amp;":"&amp;ADDRESS(1000,COLUMN(J$9)+13))),
    SUMIF(INDIRECT(Equipo!$G$4&amp;"!B10:B1000"),$B36,INDIRECT(Equipo!$G$4&amp;"!"&amp;ADDRESS(10,COLUMN(J$9)+13)&amp;":"&amp;ADDRESS(1000,COLUMN(J$9)+13))),
    SUMIF(INDIRECT(Equipo!$H$4&amp;"!B10:B1000"),$B36,INDIRECT(Equipo!$H$4&amp;"!"&amp;ADDRESS(10,COLUMN(J$9)+13)&amp;":"&amp;ADDRESS(1000,COLUMN(J$9)+13)))
))</f>
        <v>0</v>
      </c>
      <c r="K36" s="2">
        <f ca="1">IF(ISBLANK(Tareas!$B32),"-",
SUM(
    SUMIF(INDIRECT(Equipo!$C$4&amp;"!B10:B1000"),$B36,INDIRECT(Equipo!$C$4&amp;"!"&amp;ADDRESS(10,COLUMN(K$9)+13)&amp;":"&amp;ADDRESS(1000,COLUMN(K$9)+13))),
    SUMIF(INDIRECT(Equipo!$D$4&amp;"!B10:B1000"),$B36,INDIRECT(Equipo!$D$4&amp;"!"&amp;ADDRESS(10,COLUMN(K$9)+13)&amp;":"&amp;ADDRESS(1000,COLUMN(K$9)+13))),
    SUMIF(INDIRECT(Equipo!$E$4&amp;"!B10:B1000"),$B36,INDIRECT(Equipo!$E$4&amp;"!"&amp;ADDRESS(10,COLUMN(K$9)+13)&amp;":"&amp;ADDRESS(1000,COLUMN(K$9)+13))),
    SUMIF(INDIRECT(Equipo!$F$4&amp;"!B10:B1000"),$B36,INDIRECT(Equipo!$F$4&amp;"!"&amp;ADDRESS(10,COLUMN(K$9)+13)&amp;":"&amp;ADDRESS(1000,COLUMN(K$9)+13))),
    SUMIF(INDIRECT(Equipo!$G$4&amp;"!B10:B1000"),$B36,INDIRECT(Equipo!$G$4&amp;"!"&amp;ADDRESS(10,COLUMN(K$9)+13)&amp;":"&amp;ADDRESS(1000,COLUMN(K$9)+13))),
    SUMIF(INDIRECT(Equipo!$H$4&amp;"!B10:B1000"),$B36,INDIRECT(Equipo!$H$4&amp;"!"&amp;ADDRESS(10,COLUMN(K$9)+13)&amp;":"&amp;ADDRESS(1000,COLUMN(K$9)+13)))
))</f>
        <v>0</v>
      </c>
      <c r="L36" s="2">
        <f ca="1">IF(ISBLANK(Tareas!$B32),"-",
SUM(
    SUMIF(INDIRECT(Equipo!$C$4&amp;"!B10:B1000"),$B36,INDIRECT(Equipo!$C$4&amp;"!"&amp;ADDRESS(10,COLUMN(L$9)+13)&amp;":"&amp;ADDRESS(1000,COLUMN(L$9)+13))),
    SUMIF(INDIRECT(Equipo!$D$4&amp;"!B10:B1000"),$B36,INDIRECT(Equipo!$D$4&amp;"!"&amp;ADDRESS(10,COLUMN(L$9)+13)&amp;":"&amp;ADDRESS(1000,COLUMN(L$9)+13))),
    SUMIF(INDIRECT(Equipo!$E$4&amp;"!B10:B1000"),$B36,INDIRECT(Equipo!$E$4&amp;"!"&amp;ADDRESS(10,COLUMN(L$9)+13)&amp;":"&amp;ADDRESS(1000,COLUMN(L$9)+13))),
    SUMIF(INDIRECT(Equipo!$F$4&amp;"!B10:B1000"),$B36,INDIRECT(Equipo!$F$4&amp;"!"&amp;ADDRESS(10,COLUMN(L$9)+13)&amp;":"&amp;ADDRESS(1000,COLUMN(L$9)+13))),
    SUMIF(INDIRECT(Equipo!$G$4&amp;"!B10:B1000"),$B36,INDIRECT(Equipo!$G$4&amp;"!"&amp;ADDRESS(10,COLUMN(L$9)+13)&amp;":"&amp;ADDRESS(1000,COLUMN(L$9)+13))),
    SUMIF(INDIRECT(Equipo!$H$4&amp;"!B10:B1000"),$B36,INDIRECT(Equipo!$H$4&amp;"!"&amp;ADDRESS(10,COLUMN(L$9)+13)&amp;":"&amp;ADDRESS(1000,COLUMN(L$9)+13)))
))</f>
        <v>1.6666666665333332</v>
      </c>
      <c r="M36" s="2">
        <f ca="1">IF(ISBLANK(Tareas!$B32),"-",
SUM(
    SUMIF(INDIRECT(Equipo!$C$4&amp;"!B10:B1000"),$B36,INDIRECT(Equipo!$C$4&amp;"!"&amp;ADDRESS(10,COLUMN(M$9)+13)&amp;":"&amp;ADDRESS(1000,COLUMN(M$9)+13))),
    SUMIF(INDIRECT(Equipo!$D$4&amp;"!B10:B1000"),$B36,INDIRECT(Equipo!$D$4&amp;"!"&amp;ADDRESS(10,COLUMN(M$9)+13)&amp;":"&amp;ADDRESS(1000,COLUMN(M$9)+13))),
    SUMIF(INDIRECT(Equipo!$E$4&amp;"!B10:B1000"),$B36,INDIRECT(Equipo!$E$4&amp;"!"&amp;ADDRESS(10,COLUMN(M$9)+13)&amp;":"&amp;ADDRESS(1000,COLUMN(M$9)+13))),
    SUMIF(INDIRECT(Equipo!$F$4&amp;"!B10:B1000"),$B36,INDIRECT(Equipo!$F$4&amp;"!"&amp;ADDRESS(10,COLUMN(M$9)+13)&amp;":"&amp;ADDRESS(1000,COLUMN(M$9)+13))),
    SUMIF(INDIRECT(Equipo!$G$4&amp;"!B10:B1000"),$B36,INDIRECT(Equipo!$G$4&amp;"!"&amp;ADDRESS(10,COLUMN(M$9)+13)&amp;":"&amp;ADDRESS(1000,COLUMN(M$9)+13))),
    SUMIF(INDIRECT(Equipo!$H$4&amp;"!B10:B1000"),$B36,INDIRECT(Equipo!$H$4&amp;"!"&amp;ADDRESS(10,COLUMN(M$9)+13)&amp;":"&amp;ADDRESS(1000,COLUMN(M$9)+13)))
))</f>
        <v>1.6666666533333332</v>
      </c>
      <c r="N36" s="2">
        <f ca="1">IF(ISBLANK(Tareas!$B32),"-",
SUM(
    SUMIF(INDIRECT(Equipo!$C$4&amp;"!B10:B1000"),$B36,INDIRECT(Equipo!$C$4&amp;"!"&amp;ADDRESS(10,COLUMN(N$9)+13)&amp;":"&amp;ADDRESS(1000,COLUMN(N$9)+13))),
    SUMIF(INDIRECT(Equipo!$D$4&amp;"!B10:B1000"),$B36,INDIRECT(Equipo!$D$4&amp;"!"&amp;ADDRESS(10,COLUMN(N$9)+13)&amp;":"&amp;ADDRESS(1000,COLUMN(N$9)+13))),
    SUMIF(INDIRECT(Equipo!$E$4&amp;"!B10:B1000"),$B36,INDIRECT(Equipo!$E$4&amp;"!"&amp;ADDRESS(10,COLUMN(N$9)+13)&amp;":"&amp;ADDRESS(1000,COLUMN(N$9)+13))),
    SUMIF(INDIRECT(Equipo!$F$4&amp;"!B10:B1000"),$B36,INDIRECT(Equipo!$F$4&amp;"!"&amp;ADDRESS(10,COLUMN(N$9)+13)&amp;":"&amp;ADDRESS(1000,COLUMN(N$9)+13))),
    SUMIF(INDIRECT(Equipo!$G$4&amp;"!B10:B1000"),$B36,INDIRECT(Equipo!$G$4&amp;"!"&amp;ADDRESS(10,COLUMN(N$9)+13)&amp;":"&amp;ADDRESS(1000,COLUMN(N$9)+13))),
    SUMIF(INDIRECT(Equipo!$H$4&amp;"!B10:B1000"),$B36,INDIRECT(Equipo!$H$4&amp;"!"&amp;ADDRESS(10,COLUMN(N$9)+13)&amp;":"&amp;ADDRESS(1000,COLUMN(N$9)+13)))
))</f>
        <v>0</v>
      </c>
    </row>
    <row r="37" spans="2:14">
      <c r="B37" t="str">
        <f>IF(ISBLANK(Tareas!B33)," - ",Tareas!B33)</f>
        <v>Creación de la base de la aplicación</v>
      </c>
      <c r="C37" s="2">
        <f ca="1">IF(ISBLANK(Tareas!$B33),"-",SUM(D37:N37))</f>
        <v>2</v>
      </c>
      <c r="D37" s="2">
        <f ca="1">IF(ISBLANK(Tareas!$B33),"-",
SUM(
    SUMIF(INDIRECT(Equipo!$C$4&amp;"!B10:B1000"),$B37,INDIRECT(Equipo!$C$4&amp;"!"&amp;ADDRESS(10,COLUMN(D$9)+13)&amp;":"&amp;ADDRESS(1000,COLUMN(D$9)+13))),
    SUMIF(INDIRECT(Equipo!$D$4&amp;"!B10:B1000"),$B37,INDIRECT(Equipo!$D$4&amp;"!"&amp;ADDRESS(10,COLUMN(D$9)+13)&amp;":"&amp;ADDRESS(1000,COLUMN(D$9)+13))),
    SUMIF(INDIRECT(Equipo!$E$4&amp;"!B10:B1000"),$B37,INDIRECT(Equipo!$E$4&amp;"!"&amp;ADDRESS(10,COLUMN(D$9)+13)&amp;":"&amp;ADDRESS(1000,COLUMN(D$9)+13))),
    SUMIF(INDIRECT(Equipo!$F$4&amp;"!B10:B1000"),$B37,INDIRECT(Equipo!$F$4&amp;"!"&amp;ADDRESS(10,COLUMN(D$9)+13)&amp;":"&amp;ADDRESS(1000,COLUMN(D$9)+13))),
    SUMIF(INDIRECT(Equipo!$G$4&amp;"!B10:B1000"),$B37,INDIRECT(Equipo!$G$4&amp;"!"&amp;ADDRESS(10,COLUMN(D$9)+13)&amp;":"&amp;ADDRESS(1000,COLUMN(D$9)+13))),
    SUMIF(INDIRECT(Equipo!$H$4&amp;"!B10:B1000"),$B37,INDIRECT(Equipo!$H$4&amp;"!"&amp;ADDRESS(10,COLUMN(D$9)+13)&amp;":"&amp;ADDRESS(1000,COLUMN(D$9)+13)))
))</f>
        <v>0</v>
      </c>
      <c r="E37" s="2">
        <f ca="1">IF(ISBLANK(Tareas!$B33),"-",
SUM(
    SUMIF(INDIRECT(Equipo!$C$4&amp;"!B10:B1000"),$B37,INDIRECT(Equipo!$C$4&amp;"!"&amp;ADDRESS(10,COLUMN(E$9)+13)&amp;":"&amp;ADDRESS(1000,COLUMN(E$9)+13))),
    SUMIF(INDIRECT(Equipo!$D$4&amp;"!B10:B1000"),$B37,INDIRECT(Equipo!$D$4&amp;"!"&amp;ADDRESS(10,COLUMN(E$9)+13)&amp;":"&amp;ADDRESS(1000,COLUMN(E$9)+13))),
    SUMIF(INDIRECT(Equipo!$E$4&amp;"!B10:B1000"),$B37,INDIRECT(Equipo!$E$4&amp;"!"&amp;ADDRESS(10,COLUMN(E$9)+13)&amp;":"&amp;ADDRESS(1000,COLUMN(E$9)+13))),
    SUMIF(INDIRECT(Equipo!$F$4&amp;"!B10:B1000"),$B37,INDIRECT(Equipo!$F$4&amp;"!"&amp;ADDRESS(10,COLUMN(E$9)+13)&amp;":"&amp;ADDRESS(1000,COLUMN(E$9)+13))),
    SUMIF(INDIRECT(Equipo!$G$4&amp;"!B10:B1000"),$B37,INDIRECT(Equipo!$G$4&amp;"!"&amp;ADDRESS(10,COLUMN(E$9)+13)&amp;":"&amp;ADDRESS(1000,COLUMN(E$9)+13))),
    SUMIF(INDIRECT(Equipo!$H$4&amp;"!B10:B1000"),$B37,INDIRECT(Equipo!$H$4&amp;"!"&amp;ADDRESS(10,COLUMN(E$9)+13)&amp;":"&amp;ADDRESS(1000,COLUMN(E$9)+13)))
))</f>
        <v>0</v>
      </c>
      <c r="F37" s="2">
        <f ca="1">IF(ISBLANK(Tareas!$B33),"-",
SUM(
    SUMIF(INDIRECT(Equipo!$C$4&amp;"!B10:B1000"),$B37,INDIRECT(Equipo!$C$4&amp;"!"&amp;ADDRESS(10,COLUMN(F$9)+13)&amp;":"&amp;ADDRESS(1000,COLUMN(F$9)+13))),
    SUMIF(INDIRECT(Equipo!$D$4&amp;"!B10:B1000"),$B37,INDIRECT(Equipo!$D$4&amp;"!"&amp;ADDRESS(10,COLUMN(F$9)+13)&amp;":"&amp;ADDRESS(1000,COLUMN(F$9)+13))),
    SUMIF(INDIRECT(Equipo!$E$4&amp;"!B10:B1000"),$B37,INDIRECT(Equipo!$E$4&amp;"!"&amp;ADDRESS(10,COLUMN(F$9)+13)&amp;":"&amp;ADDRESS(1000,COLUMN(F$9)+13))),
    SUMIF(INDIRECT(Equipo!$F$4&amp;"!B10:B1000"),$B37,INDIRECT(Equipo!$F$4&amp;"!"&amp;ADDRESS(10,COLUMN(F$9)+13)&amp;":"&amp;ADDRESS(1000,COLUMN(F$9)+13))),
    SUMIF(INDIRECT(Equipo!$G$4&amp;"!B10:B1000"),$B37,INDIRECT(Equipo!$G$4&amp;"!"&amp;ADDRESS(10,COLUMN(F$9)+13)&amp;":"&amp;ADDRESS(1000,COLUMN(F$9)+13))),
    SUMIF(INDIRECT(Equipo!$H$4&amp;"!B10:B1000"),$B37,INDIRECT(Equipo!$H$4&amp;"!"&amp;ADDRESS(10,COLUMN(F$9)+13)&amp;":"&amp;ADDRESS(1000,COLUMN(F$9)+13)))
))</f>
        <v>0</v>
      </c>
      <c r="G37" s="2">
        <f ca="1">IF(ISBLANK(Tareas!$B33),"-",
SUM(
    SUMIF(INDIRECT(Equipo!$C$4&amp;"!B10:B1000"),$B37,INDIRECT(Equipo!$C$4&amp;"!"&amp;ADDRESS(10,COLUMN(G$9)+13)&amp;":"&amp;ADDRESS(1000,COLUMN(G$9)+13))),
    SUMIF(INDIRECT(Equipo!$D$4&amp;"!B10:B1000"),$B37,INDIRECT(Equipo!$D$4&amp;"!"&amp;ADDRESS(10,COLUMN(G$9)+13)&amp;":"&amp;ADDRESS(1000,COLUMN(G$9)+13))),
    SUMIF(INDIRECT(Equipo!$E$4&amp;"!B10:B1000"),$B37,INDIRECT(Equipo!$E$4&amp;"!"&amp;ADDRESS(10,COLUMN(G$9)+13)&amp;":"&amp;ADDRESS(1000,COLUMN(G$9)+13))),
    SUMIF(INDIRECT(Equipo!$F$4&amp;"!B10:B1000"),$B37,INDIRECT(Equipo!$F$4&amp;"!"&amp;ADDRESS(10,COLUMN(G$9)+13)&amp;":"&amp;ADDRESS(1000,COLUMN(G$9)+13))),
    SUMIF(INDIRECT(Equipo!$G$4&amp;"!B10:B1000"),$B37,INDIRECT(Equipo!$G$4&amp;"!"&amp;ADDRESS(10,COLUMN(G$9)+13)&amp;":"&amp;ADDRESS(1000,COLUMN(G$9)+13))),
    SUMIF(INDIRECT(Equipo!$H$4&amp;"!B10:B1000"),$B37,INDIRECT(Equipo!$H$4&amp;"!"&amp;ADDRESS(10,COLUMN(G$9)+13)&amp;":"&amp;ADDRESS(1000,COLUMN(G$9)+13)))
))</f>
        <v>0</v>
      </c>
      <c r="H37" s="2">
        <f ca="1">IF(ISBLANK(Tareas!$B33),"-",
SUM(
    SUMIF(INDIRECT(Equipo!$C$4&amp;"!B10:B1000"),$B37,INDIRECT(Equipo!$C$4&amp;"!"&amp;ADDRESS(10,COLUMN(H$9)+13)&amp;":"&amp;ADDRESS(1000,COLUMN(H$9)+13))),
    SUMIF(INDIRECT(Equipo!$D$4&amp;"!B10:B1000"),$B37,INDIRECT(Equipo!$D$4&amp;"!"&amp;ADDRESS(10,COLUMN(H$9)+13)&amp;":"&amp;ADDRESS(1000,COLUMN(H$9)+13))),
    SUMIF(INDIRECT(Equipo!$E$4&amp;"!B10:B1000"),$B37,INDIRECT(Equipo!$E$4&amp;"!"&amp;ADDRESS(10,COLUMN(H$9)+13)&amp;":"&amp;ADDRESS(1000,COLUMN(H$9)+13))),
    SUMIF(INDIRECT(Equipo!$F$4&amp;"!B10:B1000"),$B37,INDIRECT(Equipo!$F$4&amp;"!"&amp;ADDRESS(10,COLUMN(H$9)+13)&amp;":"&amp;ADDRESS(1000,COLUMN(H$9)+13))),
    SUMIF(INDIRECT(Equipo!$G$4&amp;"!B10:B1000"),$B37,INDIRECT(Equipo!$G$4&amp;"!"&amp;ADDRESS(10,COLUMN(H$9)+13)&amp;":"&amp;ADDRESS(1000,COLUMN(H$9)+13))),
    SUMIF(INDIRECT(Equipo!$H$4&amp;"!B10:B1000"),$B37,INDIRECT(Equipo!$H$4&amp;"!"&amp;ADDRESS(10,COLUMN(H$9)+13)&amp;":"&amp;ADDRESS(1000,COLUMN(H$9)+13)))
))</f>
        <v>0</v>
      </c>
      <c r="I37" s="2">
        <f ca="1">IF(ISBLANK(Tareas!$B33),"-",
SUM(
    SUMIF(INDIRECT(Equipo!$C$4&amp;"!B10:B1000"),$B37,INDIRECT(Equipo!$C$4&amp;"!"&amp;ADDRESS(10,COLUMN(I$9)+13)&amp;":"&amp;ADDRESS(1000,COLUMN(I$9)+13))),
    SUMIF(INDIRECT(Equipo!$D$4&amp;"!B10:B1000"),$B37,INDIRECT(Equipo!$D$4&amp;"!"&amp;ADDRESS(10,COLUMN(I$9)+13)&amp;":"&amp;ADDRESS(1000,COLUMN(I$9)+13))),
    SUMIF(INDIRECT(Equipo!$E$4&amp;"!B10:B1000"),$B37,INDIRECT(Equipo!$E$4&amp;"!"&amp;ADDRESS(10,COLUMN(I$9)+13)&amp;":"&amp;ADDRESS(1000,COLUMN(I$9)+13))),
    SUMIF(INDIRECT(Equipo!$F$4&amp;"!B10:B1000"),$B37,INDIRECT(Equipo!$F$4&amp;"!"&amp;ADDRESS(10,COLUMN(I$9)+13)&amp;":"&amp;ADDRESS(1000,COLUMN(I$9)+13))),
    SUMIF(INDIRECT(Equipo!$G$4&amp;"!B10:B1000"),$B37,INDIRECT(Equipo!$G$4&amp;"!"&amp;ADDRESS(10,COLUMN(I$9)+13)&amp;":"&amp;ADDRESS(1000,COLUMN(I$9)+13))),
    SUMIF(INDIRECT(Equipo!$H$4&amp;"!B10:B1000"),$B37,INDIRECT(Equipo!$H$4&amp;"!"&amp;ADDRESS(10,COLUMN(I$9)+13)&amp;":"&amp;ADDRESS(1000,COLUMN(I$9)+13)))
))</f>
        <v>0</v>
      </c>
      <c r="J37" s="2">
        <f ca="1">IF(ISBLANK(Tareas!$B33),"-",
SUM(
    SUMIF(INDIRECT(Equipo!$C$4&amp;"!B10:B1000"),$B37,INDIRECT(Equipo!$C$4&amp;"!"&amp;ADDRESS(10,COLUMN(J$9)+13)&amp;":"&amp;ADDRESS(1000,COLUMN(J$9)+13))),
    SUMIF(INDIRECT(Equipo!$D$4&amp;"!B10:B1000"),$B37,INDIRECT(Equipo!$D$4&amp;"!"&amp;ADDRESS(10,COLUMN(J$9)+13)&amp;":"&amp;ADDRESS(1000,COLUMN(J$9)+13))),
    SUMIF(INDIRECT(Equipo!$E$4&amp;"!B10:B1000"),$B37,INDIRECT(Equipo!$E$4&amp;"!"&amp;ADDRESS(10,COLUMN(J$9)+13)&amp;":"&amp;ADDRESS(1000,COLUMN(J$9)+13))),
    SUMIF(INDIRECT(Equipo!$F$4&amp;"!B10:B1000"),$B37,INDIRECT(Equipo!$F$4&amp;"!"&amp;ADDRESS(10,COLUMN(J$9)+13)&amp;":"&amp;ADDRESS(1000,COLUMN(J$9)+13))),
    SUMIF(INDIRECT(Equipo!$G$4&amp;"!B10:B1000"),$B37,INDIRECT(Equipo!$G$4&amp;"!"&amp;ADDRESS(10,COLUMN(J$9)+13)&amp;":"&amp;ADDRESS(1000,COLUMN(J$9)+13))),
    SUMIF(INDIRECT(Equipo!$H$4&amp;"!B10:B1000"),$B37,INDIRECT(Equipo!$H$4&amp;"!"&amp;ADDRESS(10,COLUMN(J$9)+13)&amp;":"&amp;ADDRESS(1000,COLUMN(J$9)+13)))
))</f>
        <v>0</v>
      </c>
      <c r="K37" s="2">
        <f ca="1">IF(ISBLANK(Tareas!$B33),"-",
SUM(
    SUMIF(INDIRECT(Equipo!$C$4&amp;"!B10:B1000"),$B37,INDIRECT(Equipo!$C$4&amp;"!"&amp;ADDRESS(10,COLUMN(K$9)+13)&amp;":"&amp;ADDRESS(1000,COLUMN(K$9)+13))),
    SUMIF(INDIRECT(Equipo!$D$4&amp;"!B10:B1000"),$B37,INDIRECT(Equipo!$D$4&amp;"!"&amp;ADDRESS(10,COLUMN(K$9)+13)&amp;":"&amp;ADDRESS(1000,COLUMN(K$9)+13))),
    SUMIF(INDIRECT(Equipo!$E$4&amp;"!B10:B1000"),$B37,INDIRECT(Equipo!$E$4&amp;"!"&amp;ADDRESS(10,COLUMN(K$9)+13)&amp;":"&amp;ADDRESS(1000,COLUMN(K$9)+13))),
    SUMIF(INDIRECT(Equipo!$F$4&amp;"!B10:B1000"),$B37,INDIRECT(Equipo!$F$4&amp;"!"&amp;ADDRESS(10,COLUMN(K$9)+13)&amp;":"&amp;ADDRESS(1000,COLUMN(K$9)+13))),
    SUMIF(INDIRECT(Equipo!$G$4&amp;"!B10:B1000"),$B37,INDIRECT(Equipo!$G$4&amp;"!"&amp;ADDRESS(10,COLUMN(K$9)+13)&amp;":"&amp;ADDRESS(1000,COLUMN(K$9)+13))),
    SUMIF(INDIRECT(Equipo!$H$4&amp;"!B10:B1000"),$B37,INDIRECT(Equipo!$H$4&amp;"!"&amp;ADDRESS(10,COLUMN(K$9)+13)&amp;":"&amp;ADDRESS(1000,COLUMN(K$9)+13)))
))</f>
        <v>0</v>
      </c>
      <c r="L37" s="2">
        <f ca="1">IF(ISBLANK(Tareas!$B33),"-",
SUM(
    SUMIF(INDIRECT(Equipo!$C$4&amp;"!B10:B1000"),$B37,INDIRECT(Equipo!$C$4&amp;"!"&amp;ADDRESS(10,COLUMN(L$9)+13)&amp;":"&amp;ADDRESS(1000,COLUMN(L$9)+13))),
    SUMIF(INDIRECT(Equipo!$D$4&amp;"!B10:B1000"),$B37,INDIRECT(Equipo!$D$4&amp;"!"&amp;ADDRESS(10,COLUMN(L$9)+13)&amp;":"&amp;ADDRESS(1000,COLUMN(L$9)+13))),
    SUMIF(INDIRECT(Equipo!$E$4&amp;"!B10:B1000"),$B37,INDIRECT(Equipo!$E$4&amp;"!"&amp;ADDRESS(10,COLUMN(L$9)+13)&amp;":"&amp;ADDRESS(1000,COLUMN(L$9)+13))),
    SUMIF(INDIRECT(Equipo!$F$4&amp;"!B10:B1000"),$B37,INDIRECT(Equipo!$F$4&amp;"!"&amp;ADDRESS(10,COLUMN(L$9)+13)&amp;":"&amp;ADDRESS(1000,COLUMN(L$9)+13))),
    SUMIF(INDIRECT(Equipo!$G$4&amp;"!B10:B1000"),$B37,INDIRECT(Equipo!$G$4&amp;"!"&amp;ADDRESS(10,COLUMN(L$9)+13)&amp;":"&amp;ADDRESS(1000,COLUMN(L$9)+13))),
    SUMIF(INDIRECT(Equipo!$H$4&amp;"!B10:B1000"),$B37,INDIRECT(Equipo!$H$4&amp;"!"&amp;ADDRESS(10,COLUMN(L$9)+13)&amp;":"&amp;ADDRESS(1000,COLUMN(L$9)+13)))
))</f>
        <v>2</v>
      </c>
      <c r="M37" s="2">
        <f ca="1">IF(ISBLANK(Tareas!$B33),"-",
SUM(
    SUMIF(INDIRECT(Equipo!$C$4&amp;"!B10:B1000"),$B37,INDIRECT(Equipo!$C$4&amp;"!"&amp;ADDRESS(10,COLUMN(M$9)+13)&amp;":"&amp;ADDRESS(1000,COLUMN(M$9)+13))),
    SUMIF(INDIRECT(Equipo!$D$4&amp;"!B10:B1000"),$B37,INDIRECT(Equipo!$D$4&amp;"!"&amp;ADDRESS(10,COLUMN(M$9)+13)&amp;":"&amp;ADDRESS(1000,COLUMN(M$9)+13))),
    SUMIF(INDIRECT(Equipo!$E$4&amp;"!B10:B1000"),$B37,INDIRECT(Equipo!$E$4&amp;"!"&amp;ADDRESS(10,COLUMN(M$9)+13)&amp;":"&amp;ADDRESS(1000,COLUMN(M$9)+13))),
    SUMIF(INDIRECT(Equipo!$F$4&amp;"!B10:B1000"),$B37,INDIRECT(Equipo!$F$4&amp;"!"&amp;ADDRESS(10,COLUMN(M$9)+13)&amp;":"&amp;ADDRESS(1000,COLUMN(M$9)+13))),
    SUMIF(INDIRECT(Equipo!$G$4&amp;"!B10:B1000"),$B37,INDIRECT(Equipo!$G$4&amp;"!"&amp;ADDRESS(10,COLUMN(M$9)+13)&amp;":"&amp;ADDRESS(1000,COLUMN(M$9)+13))),
    SUMIF(INDIRECT(Equipo!$H$4&amp;"!B10:B1000"),$B37,INDIRECT(Equipo!$H$4&amp;"!"&amp;ADDRESS(10,COLUMN(M$9)+13)&amp;":"&amp;ADDRESS(1000,COLUMN(M$9)+13)))
))</f>
        <v>0</v>
      </c>
      <c r="N37" s="2">
        <f ca="1">IF(ISBLANK(Tareas!$B33),"-",
SUM(
    SUMIF(INDIRECT(Equipo!$C$4&amp;"!B10:B1000"),$B37,INDIRECT(Equipo!$C$4&amp;"!"&amp;ADDRESS(10,COLUMN(N$9)+13)&amp;":"&amp;ADDRESS(1000,COLUMN(N$9)+13))),
    SUMIF(INDIRECT(Equipo!$D$4&amp;"!B10:B1000"),$B37,INDIRECT(Equipo!$D$4&amp;"!"&amp;ADDRESS(10,COLUMN(N$9)+13)&amp;":"&amp;ADDRESS(1000,COLUMN(N$9)+13))),
    SUMIF(INDIRECT(Equipo!$E$4&amp;"!B10:B1000"),$B37,INDIRECT(Equipo!$E$4&amp;"!"&amp;ADDRESS(10,COLUMN(N$9)+13)&amp;":"&amp;ADDRESS(1000,COLUMN(N$9)+13))),
    SUMIF(INDIRECT(Equipo!$F$4&amp;"!B10:B1000"),$B37,INDIRECT(Equipo!$F$4&amp;"!"&amp;ADDRESS(10,COLUMN(N$9)+13)&amp;":"&amp;ADDRESS(1000,COLUMN(N$9)+13))),
    SUMIF(INDIRECT(Equipo!$G$4&amp;"!B10:B1000"),$B37,INDIRECT(Equipo!$G$4&amp;"!"&amp;ADDRESS(10,COLUMN(N$9)+13)&amp;":"&amp;ADDRESS(1000,COLUMN(N$9)+13))),
    SUMIF(INDIRECT(Equipo!$H$4&amp;"!B10:B1000"),$B37,INDIRECT(Equipo!$H$4&amp;"!"&amp;ADDRESS(10,COLUMN(N$9)+13)&amp;":"&amp;ADDRESS(1000,COLUMN(N$9)+13)))
))</f>
        <v>0</v>
      </c>
    </row>
    <row r="38" spans="2:14">
      <c r="B38" t="str">
        <f>IF(ISBLANK(Tareas!B34)," - ",Tareas!B34)</f>
        <v>Implementación de Creación de Usuarios</v>
      </c>
      <c r="C38" s="2">
        <f ca="1">IF(ISBLANK(Tareas!$B34),"-",SUM(D38:N38))</f>
        <v>5.5</v>
      </c>
      <c r="D38" s="2">
        <f ca="1">IF(ISBLANK(Tareas!$B34),"-",
SUM(
    SUMIF(INDIRECT(Equipo!$C$4&amp;"!B10:B1000"),$B38,INDIRECT(Equipo!$C$4&amp;"!"&amp;ADDRESS(10,COLUMN(D$9)+13)&amp;":"&amp;ADDRESS(1000,COLUMN(D$9)+13))),
    SUMIF(INDIRECT(Equipo!$D$4&amp;"!B10:B1000"),$B38,INDIRECT(Equipo!$D$4&amp;"!"&amp;ADDRESS(10,COLUMN(D$9)+13)&amp;":"&amp;ADDRESS(1000,COLUMN(D$9)+13))),
    SUMIF(INDIRECT(Equipo!$E$4&amp;"!B10:B1000"),$B38,INDIRECT(Equipo!$E$4&amp;"!"&amp;ADDRESS(10,COLUMN(D$9)+13)&amp;":"&amp;ADDRESS(1000,COLUMN(D$9)+13))),
    SUMIF(INDIRECT(Equipo!$F$4&amp;"!B10:B1000"),$B38,INDIRECT(Equipo!$F$4&amp;"!"&amp;ADDRESS(10,COLUMN(D$9)+13)&amp;":"&amp;ADDRESS(1000,COLUMN(D$9)+13))),
    SUMIF(INDIRECT(Equipo!$G$4&amp;"!B10:B1000"),$B38,INDIRECT(Equipo!$G$4&amp;"!"&amp;ADDRESS(10,COLUMN(D$9)+13)&amp;":"&amp;ADDRESS(1000,COLUMN(D$9)+13))),
    SUMIF(INDIRECT(Equipo!$H$4&amp;"!B10:B1000"),$B38,INDIRECT(Equipo!$H$4&amp;"!"&amp;ADDRESS(10,COLUMN(D$9)+13)&amp;":"&amp;ADDRESS(1000,COLUMN(D$9)+13)))
))</f>
        <v>0</v>
      </c>
      <c r="E38" s="2">
        <f ca="1">IF(ISBLANK(Tareas!$B34),"-",
SUM(
    SUMIF(INDIRECT(Equipo!$C$4&amp;"!B10:B1000"),$B38,INDIRECT(Equipo!$C$4&amp;"!"&amp;ADDRESS(10,COLUMN(E$9)+13)&amp;":"&amp;ADDRESS(1000,COLUMN(E$9)+13))),
    SUMIF(INDIRECT(Equipo!$D$4&amp;"!B10:B1000"),$B38,INDIRECT(Equipo!$D$4&amp;"!"&amp;ADDRESS(10,COLUMN(E$9)+13)&amp;":"&amp;ADDRESS(1000,COLUMN(E$9)+13))),
    SUMIF(INDIRECT(Equipo!$E$4&amp;"!B10:B1000"),$B38,INDIRECT(Equipo!$E$4&amp;"!"&amp;ADDRESS(10,COLUMN(E$9)+13)&amp;":"&amp;ADDRESS(1000,COLUMN(E$9)+13))),
    SUMIF(INDIRECT(Equipo!$F$4&amp;"!B10:B1000"),$B38,INDIRECT(Equipo!$F$4&amp;"!"&amp;ADDRESS(10,COLUMN(E$9)+13)&amp;":"&amp;ADDRESS(1000,COLUMN(E$9)+13))),
    SUMIF(INDIRECT(Equipo!$G$4&amp;"!B10:B1000"),$B38,INDIRECT(Equipo!$G$4&amp;"!"&amp;ADDRESS(10,COLUMN(E$9)+13)&amp;":"&amp;ADDRESS(1000,COLUMN(E$9)+13))),
    SUMIF(INDIRECT(Equipo!$H$4&amp;"!B10:B1000"),$B38,INDIRECT(Equipo!$H$4&amp;"!"&amp;ADDRESS(10,COLUMN(E$9)+13)&amp;":"&amp;ADDRESS(1000,COLUMN(E$9)+13)))
))</f>
        <v>0</v>
      </c>
      <c r="F38" s="2">
        <f ca="1">IF(ISBLANK(Tareas!$B34),"-",
SUM(
    SUMIF(INDIRECT(Equipo!$C$4&amp;"!B10:B1000"),$B38,INDIRECT(Equipo!$C$4&amp;"!"&amp;ADDRESS(10,COLUMN(F$9)+13)&amp;":"&amp;ADDRESS(1000,COLUMN(F$9)+13))),
    SUMIF(INDIRECT(Equipo!$D$4&amp;"!B10:B1000"),$B38,INDIRECT(Equipo!$D$4&amp;"!"&amp;ADDRESS(10,COLUMN(F$9)+13)&amp;":"&amp;ADDRESS(1000,COLUMN(F$9)+13))),
    SUMIF(INDIRECT(Equipo!$E$4&amp;"!B10:B1000"),$B38,INDIRECT(Equipo!$E$4&amp;"!"&amp;ADDRESS(10,COLUMN(F$9)+13)&amp;":"&amp;ADDRESS(1000,COLUMN(F$9)+13))),
    SUMIF(INDIRECT(Equipo!$F$4&amp;"!B10:B1000"),$B38,INDIRECT(Equipo!$F$4&amp;"!"&amp;ADDRESS(10,COLUMN(F$9)+13)&amp;":"&amp;ADDRESS(1000,COLUMN(F$9)+13))),
    SUMIF(INDIRECT(Equipo!$G$4&amp;"!B10:B1000"),$B38,INDIRECT(Equipo!$G$4&amp;"!"&amp;ADDRESS(10,COLUMN(F$9)+13)&amp;":"&amp;ADDRESS(1000,COLUMN(F$9)+13))),
    SUMIF(INDIRECT(Equipo!$H$4&amp;"!B10:B1000"),$B38,INDIRECT(Equipo!$H$4&amp;"!"&amp;ADDRESS(10,COLUMN(F$9)+13)&amp;":"&amp;ADDRESS(1000,COLUMN(F$9)+13)))
))</f>
        <v>0</v>
      </c>
      <c r="G38" s="2">
        <f ca="1">IF(ISBLANK(Tareas!$B34),"-",
SUM(
    SUMIF(INDIRECT(Equipo!$C$4&amp;"!B10:B1000"),$B38,INDIRECT(Equipo!$C$4&amp;"!"&amp;ADDRESS(10,COLUMN(G$9)+13)&amp;":"&amp;ADDRESS(1000,COLUMN(G$9)+13))),
    SUMIF(INDIRECT(Equipo!$D$4&amp;"!B10:B1000"),$B38,INDIRECT(Equipo!$D$4&amp;"!"&amp;ADDRESS(10,COLUMN(G$9)+13)&amp;":"&amp;ADDRESS(1000,COLUMN(G$9)+13))),
    SUMIF(INDIRECT(Equipo!$E$4&amp;"!B10:B1000"),$B38,INDIRECT(Equipo!$E$4&amp;"!"&amp;ADDRESS(10,COLUMN(G$9)+13)&amp;":"&amp;ADDRESS(1000,COLUMN(G$9)+13))),
    SUMIF(INDIRECT(Equipo!$F$4&amp;"!B10:B1000"),$B38,INDIRECT(Equipo!$F$4&amp;"!"&amp;ADDRESS(10,COLUMN(G$9)+13)&amp;":"&amp;ADDRESS(1000,COLUMN(G$9)+13))),
    SUMIF(INDIRECT(Equipo!$G$4&amp;"!B10:B1000"),$B38,INDIRECT(Equipo!$G$4&amp;"!"&amp;ADDRESS(10,COLUMN(G$9)+13)&amp;":"&amp;ADDRESS(1000,COLUMN(G$9)+13))),
    SUMIF(INDIRECT(Equipo!$H$4&amp;"!B10:B1000"),$B38,INDIRECT(Equipo!$H$4&amp;"!"&amp;ADDRESS(10,COLUMN(G$9)+13)&amp;":"&amp;ADDRESS(1000,COLUMN(G$9)+13)))
))</f>
        <v>0</v>
      </c>
      <c r="H38" s="2">
        <f ca="1">IF(ISBLANK(Tareas!$B34),"-",
SUM(
    SUMIF(INDIRECT(Equipo!$C$4&amp;"!B10:B1000"),$B38,INDIRECT(Equipo!$C$4&amp;"!"&amp;ADDRESS(10,COLUMN(H$9)+13)&amp;":"&amp;ADDRESS(1000,COLUMN(H$9)+13))),
    SUMIF(INDIRECT(Equipo!$D$4&amp;"!B10:B1000"),$B38,INDIRECT(Equipo!$D$4&amp;"!"&amp;ADDRESS(10,COLUMN(H$9)+13)&amp;":"&amp;ADDRESS(1000,COLUMN(H$9)+13))),
    SUMIF(INDIRECT(Equipo!$E$4&amp;"!B10:B1000"),$B38,INDIRECT(Equipo!$E$4&amp;"!"&amp;ADDRESS(10,COLUMN(H$9)+13)&amp;":"&amp;ADDRESS(1000,COLUMN(H$9)+13))),
    SUMIF(INDIRECT(Equipo!$F$4&amp;"!B10:B1000"),$B38,INDIRECT(Equipo!$F$4&amp;"!"&amp;ADDRESS(10,COLUMN(H$9)+13)&amp;":"&amp;ADDRESS(1000,COLUMN(H$9)+13))),
    SUMIF(INDIRECT(Equipo!$G$4&amp;"!B10:B1000"),$B38,INDIRECT(Equipo!$G$4&amp;"!"&amp;ADDRESS(10,COLUMN(H$9)+13)&amp;":"&amp;ADDRESS(1000,COLUMN(H$9)+13))),
    SUMIF(INDIRECT(Equipo!$H$4&amp;"!B10:B1000"),$B38,INDIRECT(Equipo!$H$4&amp;"!"&amp;ADDRESS(10,COLUMN(H$9)+13)&amp;":"&amp;ADDRESS(1000,COLUMN(H$9)+13)))
))</f>
        <v>0</v>
      </c>
      <c r="I38" s="2">
        <f ca="1">IF(ISBLANK(Tareas!$B34),"-",
SUM(
    SUMIF(INDIRECT(Equipo!$C$4&amp;"!B10:B1000"),$B38,INDIRECT(Equipo!$C$4&amp;"!"&amp;ADDRESS(10,COLUMN(I$9)+13)&amp;":"&amp;ADDRESS(1000,COLUMN(I$9)+13))),
    SUMIF(INDIRECT(Equipo!$D$4&amp;"!B10:B1000"),$B38,INDIRECT(Equipo!$D$4&amp;"!"&amp;ADDRESS(10,COLUMN(I$9)+13)&amp;":"&amp;ADDRESS(1000,COLUMN(I$9)+13))),
    SUMIF(INDIRECT(Equipo!$E$4&amp;"!B10:B1000"),$B38,INDIRECT(Equipo!$E$4&amp;"!"&amp;ADDRESS(10,COLUMN(I$9)+13)&amp;":"&amp;ADDRESS(1000,COLUMN(I$9)+13))),
    SUMIF(INDIRECT(Equipo!$F$4&amp;"!B10:B1000"),$B38,INDIRECT(Equipo!$F$4&amp;"!"&amp;ADDRESS(10,COLUMN(I$9)+13)&amp;":"&amp;ADDRESS(1000,COLUMN(I$9)+13))),
    SUMIF(INDIRECT(Equipo!$G$4&amp;"!B10:B1000"),$B38,INDIRECT(Equipo!$G$4&amp;"!"&amp;ADDRESS(10,COLUMN(I$9)+13)&amp;":"&amp;ADDRESS(1000,COLUMN(I$9)+13))),
    SUMIF(INDIRECT(Equipo!$H$4&amp;"!B10:B1000"),$B38,INDIRECT(Equipo!$H$4&amp;"!"&amp;ADDRESS(10,COLUMN(I$9)+13)&amp;":"&amp;ADDRESS(1000,COLUMN(I$9)+13)))
))</f>
        <v>0</v>
      </c>
      <c r="J38" s="2">
        <f ca="1">IF(ISBLANK(Tareas!$B34),"-",
SUM(
    SUMIF(INDIRECT(Equipo!$C$4&amp;"!B10:B1000"),$B38,INDIRECT(Equipo!$C$4&amp;"!"&amp;ADDRESS(10,COLUMN(J$9)+13)&amp;":"&amp;ADDRESS(1000,COLUMN(J$9)+13))),
    SUMIF(INDIRECT(Equipo!$D$4&amp;"!B10:B1000"),$B38,INDIRECT(Equipo!$D$4&amp;"!"&amp;ADDRESS(10,COLUMN(J$9)+13)&amp;":"&amp;ADDRESS(1000,COLUMN(J$9)+13))),
    SUMIF(INDIRECT(Equipo!$E$4&amp;"!B10:B1000"),$B38,INDIRECT(Equipo!$E$4&amp;"!"&amp;ADDRESS(10,COLUMN(J$9)+13)&amp;":"&amp;ADDRESS(1000,COLUMN(J$9)+13))),
    SUMIF(INDIRECT(Equipo!$F$4&amp;"!B10:B1000"),$B38,INDIRECT(Equipo!$F$4&amp;"!"&amp;ADDRESS(10,COLUMN(J$9)+13)&amp;":"&amp;ADDRESS(1000,COLUMN(J$9)+13))),
    SUMIF(INDIRECT(Equipo!$G$4&amp;"!B10:B1000"),$B38,INDIRECT(Equipo!$G$4&amp;"!"&amp;ADDRESS(10,COLUMN(J$9)+13)&amp;":"&amp;ADDRESS(1000,COLUMN(J$9)+13))),
    SUMIF(INDIRECT(Equipo!$H$4&amp;"!B10:B1000"),$B38,INDIRECT(Equipo!$H$4&amp;"!"&amp;ADDRESS(10,COLUMN(J$9)+13)&amp;":"&amp;ADDRESS(1000,COLUMN(J$9)+13)))
))</f>
        <v>0</v>
      </c>
      <c r="K38" s="2">
        <f ca="1">IF(ISBLANK(Tareas!$B34),"-",
SUM(
    SUMIF(INDIRECT(Equipo!$C$4&amp;"!B10:B1000"),$B38,INDIRECT(Equipo!$C$4&amp;"!"&amp;ADDRESS(10,COLUMN(K$9)+13)&amp;":"&amp;ADDRESS(1000,COLUMN(K$9)+13))),
    SUMIF(INDIRECT(Equipo!$D$4&amp;"!B10:B1000"),$B38,INDIRECT(Equipo!$D$4&amp;"!"&amp;ADDRESS(10,COLUMN(K$9)+13)&amp;":"&amp;ADDRESS(1000,COLUMN(K$9)+13))),
    SUMIF(INDIRECT(Equipo!$E$4&amp;"!B10:B1000"),$B38,INDIRECT(Equipo!$E$4&amp;"!"&amp;ADDRESS(10,COLUMN(K$9)+13)&amp;":"&amp;ADDRESS(1000,COLUMN(K$9)+13))),
    SUMIF(INDIRECT(Equipo!$F$4&amp;"!B10:B1000"),$B38,INDIRECT(Equipo!$F$4&amp;"!"&amp;ADDRESS(10,COLUMN(K$9)+13)&amp;":"&amp;ADDRESS(1000,COLUMN(K$9)+13))),
    SUMIF(INDIRECT(Equipo!$G$4&amp;"!B10:B1000"),$B38,INDIRECT(Equipo!$G$4&amp;"!"&amp;ADDRESS(10,COLUMN(K$9)+13)&amp;":"&amp;ADDRESS(1000,COLUMN(K$9)+13))),
    SUMIF(INDIRECT(Equipo!$H$4&amp;"!B10:B1000"),$B38,INDIRECT(Equipo!$H$4&amp;"!"&amp;ADDRESS(10,COLUMN(K$9)+13)&amp;":"&amp;ADDRESS(1000,COLUMN(K$9)+13)))
))</f>
        <v>0</v>
      </c>
      <c r="L38" s="2">
        <f ca="1">IF(ISBLANK(Tareas!$B34),"-",
SUM(
    SUMIF(INDIRECT(Equipo!$C$4&amp;"!B10:B1000"),$B38,INDIRECT(Equipo!$C$4&amp;"!"&amp;ADDRESS(10,COLUMN(L$9)+13)&amp;":"&amp;ADDRESS(1000,COLUMN(L$9)+13))),
    SUMIF(INDIRECT(Equipo!$D$4&amp;"!B10:B1000"),$B38,INDIRECT(Equipo!$D$4&amp;"!"&amp;ADDRESS(10,COLUMN(L$9)+13)&amp;":"&amp;ADDRESS(1000,COLUMN(L$9)+13))),
    SUMIF(INDIRECT(Equipo!$E$4&amp;"!B10:B1000"),$B38,INDIRECT(Equipo!$E$4&amp;"!"&amp;ADDRESS(10,COLUMN(L$9)+13)&amp;":"&amp;ADDRESS(1000,COLUMN(L$9)+13))),
    SUMIF(INDIRECT(Equipo!$F$4&amp;"!B10:B1000"),$B38,INDIRECT(Equipo!$F$4&amp;"!"&amp;ADDRESS(10,COLUMN(L$9)+13)&amp;":"&amp;ADDRESS(1000,COLUMN(L$9)+13))),
    SUMIF(INDIRECT(Equipo!$G$4&amp;"!B10:B1000"),$B38,INDIRECT(Equipo!$G$4&amp;"!"&amp;ADDRESS(10,COLUMN(L$9)+13)&amp;":"&amp;ADDRESS(1000,COLUMN(L$9)+13))),
    SUMIF(INDIRECT(Equipo!$H$4&amp;"!B10:B1000"),$B38,INDIRECT(Equipo!$H$4&amp;"!"&amp;ADDRESS(10,COLUMN(L$9)+13)&amp;":"&amp;ADDRESS(1000,COLUMN(L$9)+13)))
))</f>
        <v>3.5</v>
      </c>
      <c r="M38" s="2">
        <f ca="1">IF(ISBLANK(Tareas!$B34),"-",
SUM(
    SUMIF(INDIRECT(Equipo!$C$4&amp;"!B10:B1000"),$B38,INDIRECT(Equipo!$C$4&amp;"!"&amp;ADDRESS(10,COLUMN(M$9)+13)&amp;":"&amp;ADDRESS(1000,COLUMN(M$9)+13))),
    SUMIF(INDIRECT(Equipo!$D$4&amp;"!B10:B1000"),$B38,INDIRECT(Equipo!$D$4&amp;"!"&amp;ADDRESS(10,COLUMN(M$9)+13)&amp;":"&amp;ADDRESS(1000,COLUMN(M$9)+13))),
    SUMIF(INDIRECT(Equipo!$E$4&amp;"!B10:B1000"),$B38,INDIRECT(Equipo!$E$4&amp;"!"&amp;ADDRESS(10,COLUMN(M$9)+13)&amp;":"&amp;ADDRESS(1000,COLUMN(M$9)+13))),
    SUMIF(INDIRECT(Equipo!$F$4&amp;"!B10:B1000"),$B38,INDIRECT(Equipo!$F$4&amp;"!"&amp;ADDRESS(10,COLUMN(M$9)+13)&amp;":"&amp;ADDRESS(1000,COLUMN(M$9)+13))),
    SUMIF(INDIRECT(Equipo!$G$4&amp;"!B10:B1000"),$B38,INDIRECT(Equipo!$G$4&amp;"!"&amp;ADDRESS(10,COLUMN(M$9)+13)&amp;":"&amp;ADDRESS(1000,COLUMN(M$9)+13))),
    SUMIF(INDIRECT(Equipo!$H$4&amp;"!B10:B1000"),$B38,INDIRECT(Equipo!$H$4&amp;"!"&amp;ADDRESS(10,COLUMN(M$9)+13)&amp;":"&amp;ADDRESS(1000,COLUMN(M$9)+13)))
))</f>
        <v>2</v>
      </c>
      <c r="N38" s="2">
        <f ca="1">IF(ISBLANK(Tareas!$B34),"-",
SUM(
    SUMIF(INDIRECT(Equipo!$C$4&amp;"!B10:B1000"),$B38,INDIRECT(Equipo!$C$4&amp;"!"&amp;ADDRESS(10,COLUMN(N$9)+13)&amp;":"&amp;ADDRESS(1000,COLUMN(N$9)+13))),
    SUMIF(INDIRECT(Equipo!$D$4&amp;"!B10:B1000"),$B38,INDIRECT(Equipo!$D$4&amp;"!"&amp;ADDRESS(10,COLUMN(N$9)+13)&amp;":"&amp;ADDRESS(1000,COLUMN(N$9)+13))),
    SUMIF(INDIRECT(Equipo!$E$4&amp;"!B10:B1000"),$B38,INDIRECT(Equipo!$E$4&amp;"!"&amp;ADDRESS(10,COLUMN(N$9)+13)&amp;":"&amp;ADDRESS(1000,COLUMN(N$9)+13))),
    SUMIF(INDIRECT(Equipo!$F$4&amp;"!B10:B1000"),$B38,INDIRECT(Equipo!$F$4&amp;"!"&amp;ADDRESS(10,COLUMN(N$9)+13)&amp;":"&amp;ADDRESS(1000,COLUMN(N$9)+13))),
    SUMIF(INDIRECT(Equipo!$G$4&amp;"!B10:B1000"),$B38,INDIRECT(Equipo!$G$4&amp;"!"&amp;ADDRESS(10,COLUMN(N$9)+13)&amp;":"&amp;ADDRESS(1000,COLUMN(N$9)+13))),
    SUMIF(INDIRECT(Equipo!$H$4&amp;"!B10:B1000"),$B38,INDIRECT(Equipo!$H$4&amp;"!"&amp;ADDRESS(10,COLUMN(N$9)+13)&amp;":"&amp;ADDRESS(1000,COLUMN(N$9)+13)))
))</f>
        <v>0</v>
      </c>
    </row>
    <row r="39" spans="2:14">
      <c r="B39" t="str">
        <f>IF(ISBLANK(Tareas!B35)," - ",Tareas!B35)</f>
        <v>Implementación de Modificación de Usuarios</v>
      </c>
      <c r="C39" s="2">
        <f ca="1">IF(ISBLANK(Tareas!$B35),"-",SUM(D39:N39))</f>
        <v>0</v>
      </c>
      <c r="D39" s="2">
        <f ca="1">IF(ISBLANK(Tareas!$B35),"-",
SUM(
    SUMIF(INDIRECT(Equipo!$C$4&amp;"!B10:B1000"),$B39,INDIRECT(Equipo!$C$4&amp;"!"&amp;ADDRESS(10,COLUMN(D$9)+13)&amp;":"&amp;ADDRESS(1000,COLUMN(D$9)+13))),
    SUMIF(INDIRECT(Equipo!$D$4&amp;"!B10:B1000"),$B39,INDIRECT(Equipo!$D$4&amp;"!"&amp;ADDRESS(10,COLUMN(D$9)+13)&amp;":"&amp;ADDRESS(1000,COLUMN(D$9)+13))),
    SUMIF(INDIRECT(Equipo!$E$4&amp;"!B10:B1000"),$B39,INDIRECT(Equipo!$E$4&amp;"!"&amp;ADDRESS(10,COLUMN(D$9)+13)&amp;":"&amp;ADDRESS(1000,COLUMN(D$9)+13))),
    SUMIF(INDIRECT(Equipo!$F$4&amp;"!B10:B1000"),$B39,INDIRECT(Equipo!$F$4&amp;"!"&amp;ADDRESS(10,COLUMN(D$9)+13)&amp;":"&amp;ADDRESS(1000,COLUMN(D$9)+13))),
    SUMIF(INDIRECT(Equipo!$G$4&amp;"!B10:B1000"),$B39,INDIRECT(Equipo!$G$4&amp;"!"&amp;ADDRESS(10,COLUMN(D$9)+13)&amp;":"&amp;ADDRESS(1000,COLUMN(D$9)+13))),
    SUMIF(INDIRECT(Equipo!$H$4&amp;"!B10:B1000"),$B39,INDIRECT(Equipo!$H$4&amp;"!"&amp;ADDRESS(10,COLUMN(D$9)+13)&amp;":"&amp;ADDRESS(1000,COLUMN(D$9)+13)))
))</f>
        <v>0</v>
      </c>
      <c r="E39" s="2">
        <f ca="1">IF(ISBLANK(Tareas!$B35),"-",
SUM(
    SUMIF(INDIRECT(Equipo!$C$4&amp;"!B10:B1000"),$B39,INDIRECT(Equipo!$C$4&amp;"!"&amp;ADDRESS(10,COLUMN(E$9)+13)&amp;":"&amp;ADDRESS(1000,COLUMN(E$9)+13))),
    SUMIF(INDIRECT(Equipo!$D$4&amp;"!B10:B1000"),$B39,INDIRECT(Equipo!$D$4&amp;"!"&amp;ADDRESS(10,COLUMN(E$9)+13)&amp;":"&amp;ADDRESS(1000,COLUMN(E$9)+13))),
    SUMIF(INDIRECT(Equipo!$E$4&amp;"!B10:B1000"),$B39,INDIRECT(Equipo!$E$4&amp;"!"&amp;ADDRESS(10,COLUMN(E$9)+13)&amp;":"&amp;ADDRESS(1000,COLUMN(E$9)+13))),
    SUMIF(INDIRECT(Equipo!$F$4&amp;"!B10:B1000"),$B39,INDIRECT(Equipo!$F$4&amp;"!"&amp;ADDRESS(10,COLUMN(E$9)+13)&amp;":"&amp;ADDRESS(1000,COLUMN(E$9)+13))),
    SUMIF(INDIRECT(Equipo!$G$4&amp;"!B10:B1000"),$B39,INDIRECT(Equipo!$G$4&amp;"!"&amp;ADDRESS(10,COLUMN(E$9)+13)&amp;":"&amp;ADDRESS(1000,COLUMN(E$9)+13))),
    SUMIF(INDIRECT(Equipo!$H$4&amp;"!B10:B1000"),$B39,INDIRECT(Equipo!$H$4&amp;"!"&amp;ADDRESS(10,COLUMN(E$9)+13)&amp;":"&amp;ADDRESS(1000,COLUMN(E$9)+13)))
))</f>
        <v>0</v>
      </c>
      <c r="F39" s="2">
        <f ca="1">IF(ISBLANK(Tareas!$B35),"-",
SUM(
    SUMIF(INDIRECT(Equipo!$C$4&amp;"!B10:B1000"),$B39,INDIRECT(Equipo!$C$4&amp;"!"&amp;ADDRESS(10,COLUMN(F$9)+13)&amp;":"&amp;ADDRESS(1000,COLUMN(F$9)+13))),
    SUMIF(INDIRECT(Equipo!$D$4&amp;"!B10:B1000"),$B39,INDIRECT(Equipo!$D$4&amp;"!"&amp;ADDRESS(10,COLUMN(F$9)+13)&amp;":"&amp;ADDRESS(1000,COLUMN(F$9)+13))),
    SUMIF(INDIRECT(Equipo!$E$4&amp;"!B10:B1000"),$B39,INDIRECT(Equipo!$E$4&amp;"!"&amp;ADDRESS(10,COLUMN(F$9)+13)&amp;":"&amp;ADDRESS(1000,COLUMN(F$9)+13))),
    SUMIF(INDIRECT(Equipo!$F$4&amp;"!B10:B1000"),$B39,INDIRECT(Equipo!$F$4&amp;"!"&amp;ADDRESS(10,COLUMN(F$9)+13)&amp;":"&amp;ADDRESS(1000,COLUMN(F$9)+13))),
    SUMIF(INDIRECT(Equipo!$G$4&amp;"!B10:B1000"),$B39,INDIRECT(Equipo!$G$4&amp;"!"&amp;ADDRESS(10,COLUMN(F$9)+13)&amp;":"&amp;ADDRESS(1000,COLUMN(F$9)+13))),
    SUMIF(INDIRECT(Equipo!$H$4&amp;"!B10:B1000"),$B39,INDIRECT(Equipo!$H$4&amp;"!"&amp;ADDRESS(10,COLUMN(F$9)+13)&amp;":"&amp;ADDRESS(1000,COLUMN(F$9)+13)))
))</f>
        <v>0</v>
      </c>
      <c r="G39" s="2">
        <f ca="1">IF(ISBLANK(Tareas!$B35),"-",
SUM(
    SUMIF(INDIRECT(Equipo!$C$4&amp;"!B10:B1000"),$B39,INDIRECT(Equipo!$C$4&amp;"!"&amp;ADDRESS(10,COLUMN(G$9)+13)&amp;":"&amp;ADDRESS(1000,COLUMN(G$9)+13))),
    SUMIF(INDIRECT(Equipo!$D$4&amp;"!B10:B1000"),$B39,INDIRECT(Equipo!$D$4&amp;"!"&amp;ADDRESS(10,COLUMN(G$9)+13)&amp;":"&amp;ADDRESS(1000,COLUMN(G$9)+13))),
    SUMIF(INDIRECT(Equipo!$E$4&amp;"!B10:B1000"),$B39,INDIRECT(Equipo!$E$4&amp;"!"&amp;ADDRESS(10,COLUMN(G$9)+13)&amp;":"&amp;ADDRESS(1000,COLUMN(G$9)+13))),
    SUMIF(INDIRECT(Equipo!$F$4&amp;"!B10:B1000"),$B39,INDIRECT(Equipo!$F$4&amp;"!"&amp;ADDRESS(10,COLUMN(G$9)+13)&amp;":"&amp;ADDRESS(1000,COLUMN(G$9)+13))),
    SUMIF(INDIRECT(Equipo!$G$4&amp;"!B10:B1000"),$B39,INDIRECT(Equipo!$G$4&amp;"!"&amp;ADDRESS(10,COLUMN(G$9)+13)&amp;":"&amp;ADDRESS(1000,COLUMN(G$9)+13))),
    SUMIF(INDIRECT(Equipo!$H$4&amp;"!B10:B1000"),$B39,INDIRECT(Equipo!$H$4&amp;"!"&amp;ADDRESS(10,COLUMN(G$9)+13)&amp;":"&amp;ADDRESS(1000,COLUMN(G$9)+13)))
))</f>
        <v>0</v>
      </c>
      <c r="H39" s="2">
        <f ca="1">IF(ISBLANK(Tareas!$B35),"-",
SUM(
    SUMIF(INDIRECT(Equipo!$C$4&amp;"!B10:B1000"),$B39,INDIRECT(Equipo!$C$4&amp;"!"&amp;ADDRESS(10,COLUMN(H$9)+13)&amp;":"&amp;ADDRESS(1000,COLUMN(H$9)+13))),
    SUMIF(INDIRECT(Equipo!$D$4&amp;"!B10:B1000"),$B39,INDIRECT(Equipo!$D$4&amp;"!"&amp;ADDRESS(10,COLUMN(H$9)+13)&amp;":"&amp;ADDRESS(1000,COLUMN(H$9)+13))),
    SUMIF(INDIRECT(Equipo!$E$4&amp;"!B10:B1000"),$B39,INDIRECT(Equipo!$E$4&amp;"!"&amp;ADDRESS(10,COLUMN(H$9)+13)&amp;":"&amp;ADDRESS(1000,COLUMN(H$9)+13))),
    SUMIF(INDIRECT(Equipo!$F$4&amp;"!B10:B1000"),$B39,INDIRECT(Equipo!$F$4&amp;"!"&amp;ADDRESS(10,COLUMN(H$9)+13)&amp;":"&amp;ADDRESS(1000,COLUMN(H$9)+13))),
    SUMIF(INDIRECT(Equipo!$G$4&amp;"!B10:B1000"),$B39,INDIRECT(Equipo!$G$4&amp;"!"&amp;ADDRESS(10,COLUMN(H$9)+13)&amp;":"&amp;ADDRESS(1000,COLUMN(H$9)+13))),
    SUMIF(INDIRECT(Equipo!$H$4&amp;"!B10:B1000"),$B39,INDIRECT(Equipo!$H$4&amp;"!"&amp;ADDRESS(10,COLUMN(H$9)+13)&amp;":"&amp;ADDRESS(1000,COLUMN(H$9)+13)))
))</f>
        <v>0</v>
      </c>
      <c r="I39" s="2">
        <f ca="1">IF(ISBLANK(Tareas!$B35),"-",
SUM(
    SUMIF(INDIRECT(Equipo!$C$4&amp;"!B10:B1000"),$B39,INDIRECT(Equipo!$C$4&amp;"!"&amp;ADDRESS(10,COLUMN(I$9)+13)&amp;":"&amp;ADDRESS(1000,COLUMN(I$9)+13))),
    SUMIF(INDIRECT(Equipo!$D$4&amp;"!B10:B1000"),$B39,INDIRECT(Equipo!$D$4&amp;"!"&amp;ADDRESS(10,COLUMN(I$9)+13)&amp;":"&amp;ADDRESS(1000,COLUMN(I$9)+13))),
    SUMIF(INDIRECT(Equipo!$E$4&amp;"!B10:B1000"),$B39,INDIRECT(Equipo!$E$4&amp;"!"&amp;ADDRESS(10,COLUMN(I$9)+13)&amp;":"&amp;ADDRESS(1000,COLUMN(I$9)+13))),
    SUMIF(INDIRECT(Equipo!$F$4&amp;"!B10:B1000"),$B39,INDIRECT(Equipo!$F$4&amp;"!"&amp;ADDRESS(10,COLUMN(I$9)+13)&amp;":"&amp;ADDRESS(1000,COLUMN(I$9)+13))),
    SUMIF(INDIRECT(Equipo!$G$4&amp;"!B10:B1000"),$B39,INDIRECT(Equipo!$G$4&amp;"!"&amp;ADDRESS(10,COLUMN(I$9)+13)&amp;":"&amp;ADDRESS(1000,COLUMN(I$9)+13))),
    SUMIF(INDIRECT(Equipo!$H$4&amp;"!B10:B1000"),$B39,INDIRECT(Equipo!$H$4&amp;"!"&amp;ADDRESS(10,COLUMN(I$9)+13)&amp;":"&amp;ADDRESS(1000,COLUMN(I$9)+13)))
))</f>
        <v>0</v>
      </c>
      <c r="J39" s="2">
        <f ca="1">IF(ISBLANK(Tareas!$B35),"-",
SUM(
    SUMIF(INDIRECT(Equipo!$C$4&amp;"!B10:B1000"),$B39,INDIRECT(Equipo!$C$4&amp;"!"&amp;ADDRESS(10,COLUMN(J$9)+13)&amp;":"&amp;ADDRESS(1000,COLUMN(J$9)+13))),
    SUMIF(INDIRECT(Equipo!$D$4&amp;"!B10:B1000"),$B39,INDIRECT(Equipo!$D$4&amp;"!"&amp;ADDRESS(10,COLUMN(J$9)+13)&amp;":"&amp;ADDRESS(1000,COLUMN(J$9)+13))),
    SUMIF(INDIRECT(Equipo!$E$4&amp;"!B10:B1000"),$B39,INDIRECT(Equipo!$E$4&amp;"!"&amp;ADDRESS(10,COLUMN(J$9)+13)&amp;":"&amp;ADDRESS(1000,COLUMN(J$9)+13))),
    SUMIF(INDIRECT(Equipo!$F$4&amp;"!B10:B1000"),$B39,INDIRECT(Equipo!$F$4&amp;"!"&amp;ADDRESS(10,COLUMN(J$9)+13)&amp;":"&amp;ADDRESS(1000,COLUMN(J$9)+13))),
    SUMIF(INDIRECT(Equipo!$G$4&amp;"!B10:B1000"),$B39,INDIRECT(Equipo!$G$4&amp;"!"&amp;ADDRESS(10,COLUMN(J$9)+13)&amp;":"&amp;ADDRESS(1000,COLUMN(J$9)+13))),
    SUMIF(INDIRECT(Equipo!$H$4&amp;"!B10:B1000"),$B39,INDIRECT(Equipo!$H$4&amp;"!"&amp;ADDRESS(10,COLUMN(J$9)+13)&amp;":"&amp;ADDRESS(1000,COLUMN(J$9)+13)))
))</f>
        <v>0</v>
      </c>
      <c r="K39" s="2">
        <f ca="1">IF(ISBLANK(Tareas!$B35),"-",
SUM(
    SUMIF(INDIRECT(Equipo!$C$4&amp;"!B10:B1000"),$B39,INDIRECT(Equipo!$C$4&amp;"!"&amp;ADDRESS(10,COLUMN(K$9)+13)&amp;":"&amp;ADDRESS(1000,COLUMN(K$9)+13))),
    SUMIF(INDIRECT(Equipo!$D$4&amp;"!B10:B1000"),$B39,INDIRECT(Equipo!$D$4&amp;"!"&amp;ADDRESS(10,COLUMN(K$9)+13)&amp;":"&amp;ADDRESS(1000,COLUMN(K$9)+13))),
    SUMIF(INDIRECT(Equipo!$E$4&amp;"!B10:B1000"),$B39,INDIRECT(Equipo!$E$4&amp;"!"&amp;ADDRESS(10,COLUMN(K$9)+13)&amp;":"&amp;ADDRESS(1000,COLUMN(K$9)+13))),
    SUMIF(INDIRECT(Equipo!$F$4&amp;"!B10:B1000"),$B39,INDIRECT(Equipo!$F$4&amp;"!"&amp;ADDRESS(10,COLUMN(K$9)+13)&amp;":"&amp;ADDRESS(1000,COLUMN(K$9)+13))),
    SUMIF(INDIRECT(Equipo!$G$4&amp;"!B10:B1000"),$B39,INDIRECT(Equipo!$G$4&amp;"!"&amp;ADDRESS(10,COLUMN(K$9)+13)&amp;":"&amp;ADDRESS(1000,COLUMN(K$9)+13))),
    SUMIF(INDIRECT(Equipo!$H$4&amp;"!B10:B1000"),$B39,INDIRECT(Equipo!$H$4&amp;"!"&amp;ADDRESS(10,COLUMN(K$9)+13)&amp;":"&amp;ADDRESS(1000,COLUMN(K$9)+13)))
))</f>
        <v>0</v>
      </c>
      <c r="L39" s="2">
        <f ca="1">IF(ISBLANK(Tareas!$B35),"-",
SUM(
    SUMIF(INDIRECT(Equipo!$C$4&amp;"!B10:B1000"),$B39,INDIRECT(Equipo!$C$4&amp;"!"&amp;ADDRESS(10,COLUMN(L$9)+13)&amp;":"&amp;ADDRESS(1000,COLUMN(L$9)+13))),
    SUMIF(INDIRECT(Equipo!$D$4&amp;"!B10:B1000"),$B39,INDIRECT(Equipo!$D$4&amp;"!"&amp;ADDRESS(10,COLUMN(L$9)+13)&amp;":"&amp;ADDRESS(1000,COLUMN(L$9)+13))),
    SUMIF(INDIRECT(Equipo!$E$4&amp;"!B10:B1000"),$B39,INDIRECT(Equipo!$E$4&amp;"!"&amp;ADDRESS(10,COLUMN(L$9)+13)&amp;":"&amp;ADDRESS(1000,COLUMN(L$9)+13))),
    SUMIF(INDIRECT(Equipo!$F$4&amp;"!B10:B1000"),$B39,INDIRECT(Equipo!$F$4&amp;"!"&amp;ADDRESS(10,COLUMN(L$9)+13)&amp;":"&amp;ADDRESS(1000,COLUMN(L$9)+13))),
    SUMIF(INDIRECT(Equipo!$G$4&amp;"!B10:B1000"),$B39,INDIRECT(Equipo!$G$4&amp;"!"&amp;ADDRESS(10,COLUMN(L$9)+13)&amp;":"&amp;ADDRESS(1000,COLUMN(L$9)+13))),
    SUMIF(INDIRECT(Equipo!$H$4&amp;"!B10:B1000"),$B39,INDIRECT(Equipo!$H$4&amp;"!"&amp;ADDRESS(10,COLUMN(L$9)+13)&amp;":"&amp;ADDRESS(1000,COLUMN(L$9)+13)))
))</f>
        <v>0</v>
      </c>
      <c r="M39" s="2">
        <f ca="1">IF(ISBLANK(Tareas!$B35),"-",
SUM(
    SUMIF(INDIRECT(Equipo!$C$4&amp;"!B10:B1000"),$B39,INDIRECT(Equipo!$C$4&amp;"!"&amp;ADDRESS(10,COLUMN(M$9)+13)&amp;":"&amp;ADDRESS(1000,COLUMN(M$9)+13))),
    SUMIF(INDIRECT(Equipo!$D$4&amp;"!B10:B1000"),$B39,INDIRECT(Equipo!$D$4&amp;"!"&amp;ADDRESS(10,COLUMN(M$9)+13)&amp;":"&amp;ADDRESS(1000,COLUMN(M$9)+13))),
    SUMIF(INDIRECT(Equipo!$E$4&amp;"!B10:B1000"),$B39,INDIRECT(Equipo!$E$4&amp;"!"&amp;ADDRESS(10,COLUMN(M$9)+13)&amp;":"&amp;ADDRESS(1000,COLUMN(M$9)+13))),
    SUMIF(INDIRECT(Equipo!$F$4&amp;"!B10:B1000"),$B39,INDIRECT(Equipo!$F$4&amp;"!"&amp;ADDRESS(10,COLUMN(M$9)+13)&amp;":"&amp;ADDRESS(1000,COLUMN(M$9)+13))),
    SUMIF(INDIRECT(Equipo!$G$4&amp;"!B10:B1000"),$B39,INDIRECT(Equipo!$G$4&amp;"!"&amp;ADDRESS(10,COLUMN(M$9)+13)&amp;":"&amp;ADDRESS(1000,COLUMN(M$9)+13))),
    SUMIF(INDIRECT(Equipo!$H$4&amp;"!B10:B1000"),$B39,INDIRECT(Equipo!$H$4&amp;"!"&amp;ADDRESS(10,COLUMN(M$9)+13)&amp;":"&amp;ADDRESS(1000,COLUMN(M$9)+13)))
))</f>
        <v>0</v>
      </c>
      <c r="N39" s="2">
        <f ca="1">IF(ISBLANK(Tareas!$B35),"-",
SUM(
    SUMIF(INDIRECT(Equipo!$C$4&amp;"!B10:B1000"),$B39,INDIRECT(Equipo!$C$4&amp;"!"&amp;ADDRESS(10,COLUMN(N$9)+13)&amp;":"&amp;ADDRESS(1000,COLUMN(N$9)+13))),
    SUMIF(INDIRECT(Equipo!$D$4&amp;"!B10:B1000"),$B39,INDIRECT(Equipo!$D$4&amp;"!"&amp;ADDRESS(10,COLUMN(N$9)+13)&amp;":"&amp;ADDRESS(1000,COLUMN(N$9)+13))),
    SUMIF(INDIRECT(Equipo!$E$4&amp;"!B10:B1000"),$B39,INDIRECT(Equipo!$E$4&amp;"!"&amp;ADDRESS(10,COLUMN(N$9)+13)&amp;":"&amp;ADDRESS(1000,COLUMN(N$9)+13))),
    SUMIF(INDIRECT(Equipo!$F$4&amp;"!B10:B1000"),$B39,INDIRECT(Equipo!$F$4&amp;"!"&amp;ADDRESS(10,COLUMN(N$9)+13)&amp;":"&amp;ADDRESS(1000,COLUMN(N$9)+13))),
    SUMIF(INDIRECT(Equipo!$G$4&amp;"!B10:B1000"),$B39,INDIRECT(Equipo!$G$4&amp;"!"&amp;ADDRESS(10,COLUMN(N$9)+13)&amp;":"&amp;ADDRESS(1000,COLUMN(N$9)+13))),
    SUMIF(INDIRECT(Equipo!$H$4&amp;"!B10:B1000"),$B39,INDIRECT(Equipo!$H$4&amp;"!"&amp;ADDRESS(10,COLUMN(N$9)+13)&amp;":"&amp;ADDRESS(1000,COLUMN(N$9)+13)))
))</f>
        <v>0</v>
      </c>
    </row>
    <row r="40" spans="2:14">
      <c r="B40" t="str">
        <f>IF(ISBLANK(Tareas!B36)," - ",Tareas!B36)</f>
        <v>Implementación de Eliminación de Usuarios</v>
      </c>
      <c r="C40" s="2">
        <f ca="1">IF(ISBLANK(Tareas!$B36),"-",SUM(D40:N40))</f>
        <v>0</v>
      </c>
      <c r="D40" s="2">
        <f ca="1">IF(ISBLANK(Tareas!$B36),"-",
SUM(
    SUMIF(INDIRECT(Equipo!$C$4&amp;"!B10:B1000"),$B40,INDIRECT(Equipo!$C$4&amp;"!"&amp;ADDRESS(10,COLUMN(D$9)+13)&amp;":"&amp;ADDRESS(1000,COLUMN(D$9)+13))),
    SUMIF(INDIRECT(Equipo!$D$4&amp;"!B10:B1000"),$B40,INDIRECT(Equipo!$D$4&amp;"!"&amp;ADDRESS(10,COLUMN(D$9)+13)&amp;":"&amp;ADDRESS(1000,COLUMN(D$9)+13))),
    SUMIF(INDIRECT(Equipo!$E$4&amp;"!B10:B1000"),$B40,INDIRECT(Equipo!$E$4&amp;"!"&amp;ADDRESS(10,COLUMN(D$9)+13)&amp;":"&amp;ADDRESS(1000,COLUMN(D$9)+13))),
    SUMIF(INDIRECT(Equipo!$F$4&amp;"!B10:B1000"),$B40,INDIRECT(Equipo!$F$4&amp;"!"&amp;ADDRESS(10,COLUMN(D$9)+13)&amp;":"&amp;ADDRESS(1000,COLUMN(D$9)+13))),
    SUMIF(INDIRECT(Equipo!$G$4&amp;"!B10:B1000"),$B40,INDIRECT(Equipo!$G$4&amp;"!"&amp;ADDRESS(10,COLUMN(D$9)+13)&amp;":"&amp;ADDRESS(1000,COLUMN(D$9)+13))),
    SUMIF(INDIRECT(Equipo!$H$4&amp;"!B10:B1000"),$B40,INDIRECT(Equipo!$H$4&amp;"!"&amp;ADDRESS(10,COLUMN(D$9)+13)&amp;":"&amp;ADDRESS(1000,COLUMN(D$9)+13)))
))</f>
        <v>0</v>
      </c>
      <c r="E40" s="2">
        <f ca="1">IF(ISBLANK(Tareas!$B36),"-",
SUM(
    SUMIF(INDIRECT(Equipo!$C$4&amp;"!B10:B1000"),$B40,INDIRECT(Equipo!$C$4&amp;"!"&amp;ADDRESS(10,COLUMN(E$9)+13)&amp;":"&amp;ADDRESS(1000,COLUMN(E$9)+13))),
    SUMIF(INDIRECT(Equipo!$D$4&amp;"!B10:B1000"),$B40,INDIRECT(Equipo!$D$4&amp;"!"&amp;ADDRESS(10,COLUMN(E$9)+13)&amp;":"&amp;ADDRESS(1000,COLUMN(E$9)+13))),
    SUMIF(INDIRECT(Equipo!$E$4&amp;"!B10:B1000"),$B40,INDIRECT(Equipo!$E$4&amp;"!"&amp;ADDRESS(10,COLUMN(E$9)+13)&amp;":"&amp;ADDRESS(1000,COLUMN(E$9)+13))),
    SUMIF(INDIRECT(Equipo!$F$4&amp;"!B10:B1000"),$B40,INDIRECT(Equipo!$F$4&amp;"!"&amp;ADDRESS(10,COLUMN(E$9)+13)&amp;":"&amp;ADDRESS(1000,COLUMN(E$9)+13))),
    SUMIF(INDIRECT(Equipo!$G$4&amp;"!B10:B1000"),$B40,INDIRECT(Equipo!$G$4&amp;"!"&amp;ADDRESS(10,COLUMN(E$9)+13)&amp;":"&amp;ADDRESS(1000,COLUMN(E$9)+13))),
    SUMIF(INDIRECT(Equipo!$H$4&amp;"!B10:B1000"),$B40,INDIRECT(Equipo!$H$4&amp;"!"&amp;ADDRESS(10,COLUMN(E$9)+13)&amp;":"&amp;ADDRESS(1000,COLUMN(E$9)+13)))
))</f>
        <v>0</v>
      </c>
      <c r="F40" s="2">
        <f ca="1">IF(ISBLANK(Tareas!$B36),"-",
SUM(
    SUMIF(INDIRECT(Equipo!$C$4&amp;"!B10:B1000"),$B40,INDIRECT(Equipo!$C$4&amp;"!"&amp;ADDRESS(10,COLUMN(F$9)+13)&amp;":"&amp;ADDRESS(1000,COLUMN(F$9)+13))),
    SUMIF(INDIRECT(Equipo!$D$4&amp;"!B10:B1000"),$B40,INDIRECT(Equipo!$D$4&amp;"!"&amp;ADDRESS(10,COLUMN(F$9)+13)&amp;":"&amp;ADDRESS(1000,COLUMN(F$9)+13))),
    SUMIF(INDIRECT(Equipo!$E$4&amp;"!B10:B1000"),$B40,INDIRECT(Equipo!$E$4&amp;"!"&amp;ADDRESS(10,COLUMN(F$9)+13)&amp;":"&amp;ADDRESS(1000,COLUMN(F$9)+13))),
    SUMIF(INDIRECT(Equipo!$F$4&amp;"!B10:B1000"),$B40,INDIRECT(Equipo!$F$4&amp;"!"&amp;ADDRESS(10,COLUMN(F$9)+13)&amp;":"&amp;ADDRESS(1000,COLUMN(F$9)+13))),
    SUMIF(INDIRECT(Equipo!$G$4&amp;"!B10:B1000"),$B40,INDIRECT(Equipo!$G$4&amp;"!"&amp;ADDRESS(10,COLUMN(F$9)+13)&amp;":"&amp;ADDRESS(1000,COLUMN(F$9)+13))),
    SUMIF(INDIRECT(Equipo!$H$4&amp;"!B10:B1000"),$B40,INDIRECT(Equipo!$H$4&amp;"!"&amp;ADDRESS(10,COLUMN(F$9)+13)&amp;":"&amp;ADDRESS(1000,COLUMN(F$9)+13)))
))</f>
        <v>0</v>
      </c>
      <c r="G40" s="2">
        <f ca="1">IF(ISBLANK(Tareas!$B36),"-",
SUM(
    SUMIF(INDIRECT(Equipo!$C$4&amp;"!B10:B1000"),$B40,INDIRECT(Equipo!$C$4&amp;"!"&amp;ADDRESS(10,COLUMN(G$9)+13)&amp;":"&amp;ADDRESS(1000,COLUMN(G$9)+13))),
    SUMIF(INDIRECT(Equipo!$D$4&amp;"!B10:B1000"),$B40,INDIRECT(Equipo!$D$4&amp;"!"&amp;ADDRESS(10,COLUMN(G$9)+13)&amp;":"&amp;ADDRESS(1000,COLUMN(G$9)+13))),
    SUMIF(INDIRECT(Equipo!$E$4&amp;"!B10:B1000"),$B40,INDIRECT(Equipo!$E$4&amp;"!"&amp;ADDRESS(10,COLUMN(G$9)+13)&amp;":"&amp;ADDRESS(1000,COLUMN(G$9)+13))),
    SUMIF(INDIRECT(Equipo!$F$4&amp;"!B10:B1000"),$B40,INDIRECT(Equipo!$F$4&amp;"!"&amp;ADDRESS(10,COLUMN(G$9)+13)&amp;":"&amp;ADDRESS(1000,COLUMN(G$9)+13))),
    SUMIF(INDIRECT(Equipo!$G$4&amp;"!B10:B1000"),$B40,INDIRECT(Equipo!$G$4&amp;"!"&amp;ADDRESS(10,COLUMN(G$9)+13)&amp;":"&amp;ADDRESS(1000,COLUMN(G$9)+13))),
    SUMIF(INDIRECT(Equipo!$H$4&amp;"!B10:B1000"),$B40,INDIRECT(Equipo!$H$4&amp;"!"&amp;ADDRESS(10,COLUMN(G$9)+13)&amp;":"&amp;ADDRESS(1000,COLUMN(G$9)+13)))
))</f>
        <v>0</v>
      </c>
      <c r="H40" s="2">
        <f ca="1">IF(ISBLANK(Tareas!$B36),"-",
SUM(
    SUMIF(INDIRECT(Equipo!$C$4&amp;"!B10:B1000"),$B40,INDIRECT(Equipo!$C$4&amp;"!"&amp;ADDRESS(10,COLUMN(H$9)+13)&amp;":"&amp;ADDRESS(1000,COLUMN(H$9)+13))),
    SUMIF(INDIRECT(Equipo!$D$4&amp;"!B10:B1000"),$B40,INDIRECT(Equipo!$D$4&amp;"!"&amp;ADDRESS(10,COLUMN(H$9)+13)&amp;":"&amp;ADDRESS(1000,COLUMN(H$9)+13))),
    SUMIF(INDIRECT(Equipo!$E$4&amp;"!B10:B1000"),$B40,INDIRECT(Equipo!$E$4&amp;"!"&amp;ADDRESS(10,COLUMN(H$9)+13)&amp;":"&amp;ADDRESS(1000,COLUMN(H$9)+13))),
    SUMIF(INDIRECT(Equipo!$F$4&amp;"!B10:B1000"),$B40,INDIRECT(Equipo!$F$4&amp;"!"&amp;ADDRESS(10,COLUMN(H$9)+13)&amp;":"&amp;ADDRESS(1000,COLUMN(H$9)+13))),
    SUMIF(INDIRECT(Equipo!$G$4&amp;"!B10:B1000"),$B40,INDIRECT(Equipo!$G$4&amp;"!"&amp;ADDRESS(10,COLUMN(H$9)+13)&amp;":"&amp;ADDRESS(1000,COLUMN(H$9)+13))),
    SUMIF(INDIRECT(Equipo!$H$4&amp;"!B10:B1000"),$B40,INDIRECT(Equipo!$H$4&amp;"!"&amp;ADDRESS(10,COLUMN(H$9)+13)&amp;":"&amp;ADDRESS(1000,COLUMN(H$9)+13)))
))</f>
        <v>0</v>
      </c>
      <c r="I40" s="2">
        <f ca="1">IF(ISBLANK(Tareas!$B36),"-",
SUM(
    SUMIF(INDIRECT(Equipo!$C$4&amp;"!B10:B1000"),$B40,INDIRECT(Equipo!$C$4&amp;"!"&amp;ADDRESS(10,COLUMN(I$9)+13)&amp;":"&amp;ADDRESS(1000,COLUMN(I$9)+13))),
    SUMIF(INDIRECT(Equipo!$D$4&amp;"!B10:B1000"),$B40,INDIRECT(Equipo!$D$4&amp;"!"&amp;ADDRESS(10,COLUMN(I$9)+13)&amp;":"&amp;ADDRESS(1000,COLUMN(I$9)+13))),
    SUMIF(INDIRECT(Equipo!$E$4&amp;"!B10:B1000"),$B40,INDIRECT(Equipo!$E$4&amp;"!"&amp;ADDRESS(10,COLUMN(I$9)+13)&amp;":"&amp;ADDRESS(1000,COLUMN(I$9)+13))),
    SUMIF(INDIRECT(Equipo!$F$4&amp;"!B10:B1000"),$B40,INDIRECT(Equipo!$F$4&amp;"!"&amp;ADDRESS(10,COLUMN(I$9)+13)&amp;":"&amp;ADDRESS(1000,COLUMN(I$9)+13))),
    SUMIF(INDIRECT(Equipo!$G$4&amp;"!B10:B1000"),$B40,INDIRECT(Equipo!$G$4&amp;"!"&amp;ADDRESS(10,COLUMN(I$9)+13)&amp;":"&amp;ADDRESS(1000,COLUMN(I$9)+13))),
    SUMIF(INDIRECT(Equipo!$H$4&amp;"!B10:B1000"),$B40,INDIRECT(Equipo!$H$4&amp;"!"&amp;ADDRESS(10,COLUMN(I$9)+13)&amp;":"&amp;ADDRESS(1000,COLUMN(I$9)+13)))
))</f>
        <v>0</v>
      </c>
      <c r="J40" s="2">
        <f ca="1">IF(ISBLANK(Tareas!$B36),"-",
SUM(
    SUMIF(INDIRECT(Equipo!$C$4&amp;"!B10:B1000"),$B40,INDIRECT(Equipo!$C$4&amp;"!"&amp;ADDRESS(10,COLUMN(J$9)+13)&amp;":"&amp;ADDRESS(1000,COLUMN(J$9)+13))),
    SUMIF(INDIRECT(Equipo!$D$4&amp;"!B10:B1000"),$B40,INDIRECT(Equipo!$D$4&amp;"!"&amp;ADDRESS(10,COLUMN(J$9)+13)&amp;":"&amp;ADDRESS(1000,COLUMN(J$9)+13))),
    SUMIF(INDIRECT(Equipo!$E$4&amp;"!B10:B1000"),$B40,INDIRECT(Equipo!$E$4&amp;"!"&amp;ADDRESS(10,COLUMN(J$9)+13)&amp;":"&amp;ADDRESS(1000,COLUMN(J$9)+13))),
    SUMIF(INDIRECT(Equipo!$F$4&amp;"!B10:B1000"),$B40,INDIRECT(Equipo!$F$4&amp;"!"&amp;ADDRESS(10,COLUMN(J$9)+13)&amp;":"&amp;ADDRESS(1000,COLUMN(J$9)+13))),
    SUMIF(INDIRECT(Equipo!$G$4&amp;"!B10:B1000"),$B40,INDIRECT(Equipo!$G$4&amp;"!"&amp;ADDRESS(10,COLUMN(J$9)+13)&amp;":"&amp;ADDRESS(1000,COLUMN(J$9)+13))),
    SUMIF(INDIRECT(Equipo!$H$4&amp;"!B10:B1000"),$B40,INDIRECT(Equipo!$H$4&amp;"!"&amp;ADDRESS(10,COLUMN(J$9)+13)&amp;":"&amp;ADDRESS(1000,COLUMN(J$9)+13)))
))</f>
        <v>0</v>
      </c>
      <c r="K40" s="2">
        <f ca="1">IF(ISBLANK(Tareas!$B36),"-",
SUM(
    SUMIF(INDIRECT(Equipo!$C$4&amp;"!B10:B1000"),$B40,INDIRECT(Equipo!$C$4&amp;"!"&amp;ADDRESS(10,COLUMN(K$9)+13)&amp;":"&amp;ADDRESS(1000,COLUMN(K$9)+13))),
    SUMIF(INDIRECT(Equipo!$D$4&amp;"!B10:B1000"),$B40,INDIRECT(Equipo!$D$4&amp;"!"&amp;ADDRESS(10,COLUMN(K$9)+13)&amp;":"&amp;ADDRESS(1000,COLUMN(K$9)+13))),
    SUMIF(INDIRECT(Equipo!$E$4&amp;"!B10:B1000"),$B40,INDIRECT(Equipo!$E$4&amp;"!"&amp;ADDRESS(10,COLUMN(K$9)+13)&amp;":"&amp;ADDRESS(1000,COLUMN(K$9)+13))),
    SUMIF(INDIRECT(Equipo!$F$4&amp;"!B10:B1000"),$B40,INDIRECT(Equipo!$F$4&amp;"!"&amp;ADDRESS(10,COLUMN(K$9)+13)&amp;":"&amp;ADDRESS(1000,COLUMN(K$9)+13))),
    SUMIF(INDIRECT(Equipo!$G$4&amp;"!B10:B1000"),$B40,INDIRECT(Equipo!$G$4&amp;"!"&amp;ADDRESS(10,COLUMN(K$9)+13)&amp;":"&amp;ADDRESS(1000,COLUMN(K$9)+13))),
    SUMIF(INDIRECT(Equipo!$H$4&amp;"!B10:B1000"),$B40,INDIRECT(Equipo!$H$4&amp;"!"&amp;ADDRESS(10,COLUMN(K$9)+13)&amp;":"&amp;ADDRESS(1000,COLUMN(K$9)+13)))
))</f>
        <v>0</v>
      </c>
      <c r="L40" s="2">
        <f ca="1">IF(ISBLANK(Tareas!$B36),"-",
SUM(
    SUMIF(INDIRECT(Equipo!$C$4&amp;"!B10:B1000"),$B40,INDIRECT(Equipo!$C$4&amp;"!"&amp;ADDRESS(10,COLUMN(L$9)+13)&amp;":"&amp;ADDRESS(1000,COLUMN(L$9)+13))),
    SUMIF(INDIRECT(Equipo!$D$4&amp;"!B10:B1000"),$B40,INDIRECT(Equipo!$D$4&amp;"!"&amp;ADDRESS(10,COLUMN(L$9)+13)&amp;":"&amp;ADDRESS(1000,COLUMN(L$9)+13))),
    SUMIF(INDIRECT(Equipo!$E$4&amp;"!B10:B1000"),$B40,INDIRECT(Equipo!$E$4&amp;"!"&amp;ADDRESS(10,COLUMN(L$9)+13)&amp;":"&amp;ADDRESS(1000,COLUMN(L$9)+13))),
    SUMIF(INDIRECT(Equipo!$F$4&amp;"!B10:B1000"),$B40,INDIRECT(Equipo!$F$4&amp;"!"&amp;ADDRESS(10,COLUMN(L$9)+13)&amp;":"&amp;ADDRESS(1000,COLUMN(L$9)+13))),
    SUMIF(INDIRECT(Equipo!$G$4&amp;"!B10:B1000"),$B40,INDIRECT(Equipo!$G$4&amp;"!"&amp;ADDRESS(10,COLUMN(L$9)+13)&amp;":"&amp;ADDRESS(1000,COLUMN(L$9)+13))),
    SUMIF(INDIRECT(Equipo!$H$4&amp;"!B10:B1000"),$B40,INDIRECT(Equipo!$H$4&amp;"!"&amp;ADDRESS(10,COLUMN(L$9)+13)&amp;":"&amp;ADDRESS(1000,COLUMN(L$9)+13)))
))</f>
        <v>0</v>
      </c>
      <c r="M40" s="2">
        <f ca="1">IF(ISBLANK(Tareas!$B36),"-",
SUM(
    SUMIF(INDIRECT(Equipo!$C$4&amp;"!B10:B1000"),$B40,INDIRECT(Equipo!$C$4&amp;"!"&amp;ADDRESS(10,COLUMN(M$9)+13)&amp;":"&amp;ADDRESS(1000,COLUMN(M$9)+13))),
    SUMIF(INDIRECT(Equipo!$D$4&amp;"!B10:B1000"),$B40,INDIRECT(Equipo!$D$4&amp;"!"&amp;ADDRESS(10,COLUMN(M$9)+13)&amp;":"&amp;ADDRESS(1000,COLUMN(M$9)+13))),
    SUMIF(INDIRECT(Equipo!$E$4&amp;"!B10:B1000"),$B40,INDIRECT(Equipo!$E$4&amp;"!"&amp;ADDRESS(10,COLUMN(M$9)+13)&amp;":"&amp;ADDRESS(1000,COLUMN(M$9)+13))),
    SUMIF(INDIRECT(Equipo!$F$4&amp;"!B10:B1000"),$B40,INDIRECT(Equipo!$F$4&amp;"!"&amp;ADDRESS(10,COLUMN(M$9)+13)&amp;":"&amp;ADDRESS(1000,COLUMN(M$9)+13))),
    SUMIF(INDIRECT(Equipo!$G$4&amp;"!B10:B1000"),$B40,INDIRECT(Equipo!$G$4&amp;"!"&amp;ADDRESS(10,COLUMN(M$9)+13)&amp;":"&amp;ADDRESS(1000,COLUMN(M$9)+13))),
    SUMIF(INDIRECT(Equipo!$H$4&amp;"!B10:B1000"),$B40,INDIRECT(Equipo!$H$4&amp;"!"&amp;ADDRESS(10,COLUMN(M$9)+13)&amp;":"&amp;ADDRESS(1000,COLUMN(M$9)+13)))
))</f>
        <v>0</v>
      </c>
      <c r="N40" s="2">
        <f ca="1">IF(ISBLANK(Tareas!$B36),"-",
SUM(
    SUMIF(INDIRECT(Equipo!$C$4&amp;"!B10:B1000"),$B40,INDIRECT(Equipo!$C$4&amp;"!"&amp;ADDRESS(10,COLUMN(N$9)+13)&amp;":"&amp;ADDRESS(1000,COLUMN(N$9)+13))),
    SUMIF(INDIRECT(Equipo!$D$4&amp;"!B10:B1000"),$B40,INDIRECT(Equipo!$D$4&amp;"!"&amp;ADDRESS(10,COLUMN(N$9)+13)&amp;":"&amp;ADDRESS(1000,COLUMN(N$9)+13))),
    SUMIF(INDIRECT(Equipo!$E$4&amp;"!B10:B1000"),$B40,INDIRECT(Equipo!$E$4&amp;"!"&amp;ADDRESS(10,COLUMN(N$9)+13)&amp;":"&amp;ADDRESS(1000,COLUMN(N$9)+13))),
    SUMIF(INDIRECT(Equipo!$F$4&amp;"!B10:B1000"),$B40,INDIRECT(Equipo!$F$4&amp;"!"&amp;ADDRESS(10,COLUMN(N$9)+13)&amp;":"&amp;ADDRESS(1000,COLUMN(N$9)+13))),
    SUMIF(INDIRECT(Equipo!$G$4&amp;"!B10:B1000"),$B40,INDIRECT(Equipo!$G$4&amp;"!"&amp;ADDRESS(10,COLUMN(N$9)+13)&amp;":"&amp;ADDRESS(1000,COLUMN(N$9)+13))),
    SUMIF(INDIRECT(Equipo!$H$4&amp;"!B10:B1000"),$B40,INDIRECT(Equipo!$H$4&amp;"!"&amp;ADDRESS(10,COLUMN(N$9)+13)&amp;":"&amp;ADDRESS(1000,COLUMN(N$9)+13)))
))</f>
        <v>0</v>
      </c>
    </row>
    <row r="41" spans="2:14">
      <c r="B41" t="str">
        <f>IF(ISBLANK(Tareas!B37)," - ",Tareas!B37)</f>
        <v>mplementación de Roles de Usuario</v>
      </c>
      <c r="C41" s="2">
        <f ca="1">IF(ISBLANK(Tareas!$B37),"-",SUM(D41:N41))</f>
        <v>0</v>
      </c>
      <c r="D41" s="2">
        <f ca="1">IF(ISBLANK(Tareas!$B37),"-",
SUM(
    SUMIF(INDIRECT(Equipo!$C$4&amp;"!B10:B1000"),$B41,INDIRECT(Equipo!$C$4&amp;"!"&amp;ADDRESS(10,COLUMN(D$9)+13)&amp;":"&amp;ADDRESS(1000,COLUMN(D$9)+13))),
    SUMIF(INDIRECT(Equipo!$D$4&amp;"!B10:B1000"),$B41,INDIRECT(Equipo!$D$4&amp;"!"&amp;ADDRESS(10,COLUMN(D$9)+13)&amp;":"&amp;ADDRESS(1000,COLUMN(D$9)+13))),
    SUMIF(INDIRECT(Equipo!$E$4&amp;"!B10:B1000"),$B41,INDIRECT(Equipo!$E$4&amp;"!"&amp;ADDRESS(10,COLUMN(D$9)+13)&amp;":"&amp;ADDRESS(1000,COLUMN(D$9)+13))),
    SUMIF(INDIRECT(Equipo!$F$4&amp;"!B10:B1000"),$B41,INDIRECT(Equipo!$F$4&amp;"!"&amp;ADDRESS(10,COLUMN(D$9)+13)&amp;":"&amp;ADDRESS(1000,COLUMN(D$9)+13))),
    SUMIF(INDIRECT(Equipo!$G$4&amp;"!B10:B1000"),$B41,INDIRECT(Equipo!$G$4&amp;"!"&amp;ADDRESS(10,COLUMN(D$9)+13)&amp;":"&amp;ADDRESS(1000,COLUMN(D$9)+13))),
    SUMIF(INDIRECT(Equipo!$H$4&amp;"!B10:B1000"),$B41,INDIRECT(Equipo!$H$4&amp;"!"&amp;ADDRESS(10,COLUMN(D$9)+13)&amp;":"&amp;ADDRESS(1000,COLUMN(D$9)+13)))
))</f>
        <v>0</v>
      </c>
      <c r="E41" s="2">
        <f ca="1">IF(ISBLANK(Tareas!$B37),"-",
SUM(
    SUMIF(INDIRECT(Equipo!$C$4&amp;"!B10:B1000"),$B41,INDIRECT(Equipo!$C$4&amp;"!"&amp;ADDRESS(10,COLUMN(E$9)+13)&amp;":"&amp;ADDRESS(1000,COLUMN(E$9)+13))),
    SUMIF(INDIRECT(Equipo!$D$4&amp;"!B10:B1000"),$B41,INDIRECT(Equipo!$D$4&amp;"!"&amp;ADDRESS(10,COLUMN(E$9)+13)&amp;":"&amp;ADDRESS(1000,COLUMN(E$9)+13))),
    SUMIF(INDIRECT(Equipo!$E$4&amp;"!B10:B1000"),$B41,INDIRECT(Equipo!$E$4&amp;"!"&amp;ADDRESS(10,COLUMN(E$9)+13)&amp;":"&amp;ADDRESS(1000,COLUMN(E$9)+13))),
    SUMIF(INDIRECT(Equipo!$F$4&amp;"!B10:B1000"),$B41,INDIRECT(Equipo!$F$4&amp;"!"&amp;ADDRESS(10,COLUMN(E$9)+13)&amp;":"&amp;ADDRESS(1000,COLUMN(E$9)+13))),
    SUMIF(INDIRECT(Equipo!$G$4&amp;"!B10:B1000"),$B41,INDIRECT(Equipo!$G$4&amp;"!"&amp;ADDRESS(10,COLUMN(E$9)+13)&amp;":"&amp;ADDRESS(1000,COLUMN(E$9)+13))),
    SUMIF(INDIRECT(Equipo!$H$4&amp;"!B10:B1000"),$B41,INDIRECT(Equipo!$H$4&amp;"!"&amp;ADDRESS(10,COLUMN(E$9)+13)&amp;":"&amp;ADDRESS(1000,COLUMN(E$9)+13)))
))</f>
        <v>0</v>
      </c>
      <c r="F41" s="2">
        <f ca="1">IF(ISBLANK(Tareas!$B37),"-",
SUM(
    SUMIF(INDIRECT(Equipo!$C$4&amp;"!B10:B1000"),$B41,INDIRECT(Equipo!$C$4&amp;"!"&amp;ADDRESS(10,COLUMN(F$9)+13)&amp;":"&amp;ADDRESS(1000,COLUMN(F$9)+13))),
    SUMIF(INDIRECT(Equipo!$D$4&amp;"!B10:B1000"),$B41,INDIRECT(Equipo!$D$4&amp;"!"&amp;ADDRESS(10,COLUMN(F$9)+13)&amp;":"&amp;ADDRESS(1000,COLUMN(F$9)+13))),
    SUMIF(INDIRECT(Equipo!$E$4&amp;"!B10:B1000"),$B41,INDIRECT(Equipo!$E$4&amp;"!"&amp;ADDRESS(10,COLUMN(F$9)+13)&amp;":"&amp;ADDRESS(1000,COLUMN(F$9)+13))),
    SUMIF(INDIRECT(Equipo!$F$4&amp;"!B10:B1000"),$B41,INDIRECT(Equipo!$F$4&amp;"!"&amp;ADDRESS(10,COLUMN(F$9)+13)&amp;":"&amp;ADDRESS(1000,COLUMN(F$9)+13))),
    SUMIF(INDIRECT(Equipo!$G$4&amp;"!B10:B1000"),$B41,INDIRECT(Equipo!$G$4&amp;"!"&amp;ADDRESS(10,COLUMN(F$9)+13)&amp;":"&amp;ADDRESS(1000,COLUMN(F$9)+13))),
    SUMIF(INDIRECT(Equipo!$H$4&amp;"!B10:B1000"),$B41,INDIRECT(Equipo!$H$4&amp;"!"&amp;ADDRESS(10,COLUMN(F$9)+13)&amp;":"&amp;ADDRESS(1000,COLUMN(F$9)+13)))
))</f>
        <v>0</v>
      </c>
      <c r="G41" s="2">
        <f ca="1">IF(ISBLANK(Tareas!$B37),"-",
SUM(
    SUMIF(INDIRECT(Equipo!$C$4&amp;"!B10:B1000"),$B41,INDIRECT(Equipo!$C$4&amp;"!"&amp;ADDRESS(10,COLUMN(G$9)+13)&amp;":"&amp;ADDRESS(1000,COLUMN(G$9)+13))),
    SUMIF(INDIRECT(Equipo!$D$4&amp;"!B10:B1000"),$B41,INDIRECT(Equipo!$D$4&amp;"!"&amp;ADDRESS(10,COLUMN(G$9)+13)&amp;":"&amp;ADDRESS(1000,COLUMN(G$9)+13))),
    SUMIF(INDIRECT(Equipo!$E$4&amp;"!B10:B1000"),$B41,INDIRECT(Equipo!$E$4&amp;"!"&amp;ADDRESS(10,COLUMN(G$9)+13)&amp;":"&amp;ADDRESS(1000,COLUMN(G$9)+13))),
    SUMIF(INDIRECT(Equipo!$F$4&amp;"!B10:B1000"),$B41,INDIRECT(Equipo!$F$4&amp;"!"&amp;ADDRESS(10,COLUMN(G$9)+13)&amp;":"&amp;ADDRESS(1000,COLUMN(G$9)+13))),
    SUMIF(INDIRECT(Equipo!$G$4&amp;"!B10:B1000"),$B41,INDIRECT(Equipo!$G$4&amp;"!"&amp;ADDRESS(10,COLUMN(G$9)+13)&amp;":"&amp;ADDRESS(1000,COLUMN(G$9)+13))),
    SUMIF(INDIRECT(Equipo!$H$4&amp;"!B10:B1000"),$B41,INDIRECT(Equipo!$H$4&amp;"!"&amp;ADDRESS(10,COLUMN(G$9)+13)&amp;":"&amp;ADDRESS(1000,COLUMN(G$9)+13)))
))</f>
        <v>0</v>
      </c>
      <c r="H41" s="2">
        <f ca="1">IF(ISBLANK(Tareas!$B37),"-",
SUM(
    SUMIF(INDIRECT(Equipo!$C$4&amp;"!B10:B1000"),$B41,INDIRECT(Equipo!$C$4&amp;"!"&amp;ADDRESS(10,COLUMN(H$9)+13)&amp;":"&amp;ADDRESS(1000,COLUMN(H$9)+13))),
    SUMIF(INDIRECT(Equipo!$D$4&amp;"!B10:B1000"),$B41,INDIRECT(Equipo!$D$4&amp;"!"&amp;ADDRESS(10,COLUMN(H$9)+13)&amp;":"&amp;ADDRESS(1000,COLUMN(H$9)+13))),
    SUMIF(INDIRECT(Equipo!$E$4&amp;"!B10:B1000"),$B41,INDIRECT(Equipo!$E$4&amp;"!"&amp;ADDRESS(10,COLUMN(H$9)+13)&amp;":"&amp;ADDRESS(1000,COLUMN(H$9)+13))),
    SUMIF(INDIRECT(Equipo!$F$4&amp;"!B10:B1000"),$B41,INDIRECT(Equipo!$F$4&amp;"!"&amp;ADDRESS(10,COLUMN(H$9)+13)&amp;":"&amp;ADDRESS(1000,COLUMN(H$9)+13))),
    SUMIF(INDIRECT(Equipo!$G$4&amp;"!B10:B1000"),$B41,INDIRECT(Equipo!$G$4&amp;"!"&amp;ADDRESS(10,COLUMN(H$9)+13)&amp;":"&amp;ADDRESS(1000,COLUMN(H$9)+13))),
    SUMIF(INDIRECT(Equipo!$H$4&amp;"!B10:B1000"),$B41,INDIRECT(Equipo!$H$4&amp;"!"&amp;ADDRESS(10,COLUMN(H$9)+13)&amp;":"&amp;ADDRESS(1000,COLUMN(H$9)+13)))
))</f>
        <v>0</v>
      </c>
      <c r="I41" s="2">
        <f ca="1">IF(ISBLANK(Tareas!$B37),"-",
SUM(
    SUMIF(INDIRECT(Equipo!$C$4&amp;"!B10:B1000"),$B41,INDIRECT(Equipo!$C$4&amp;"!"&amp;ADDRESS(10,COLUMN(I$9)+13)&amp;":"&amp;ADDRESS(1000,COLUMN(I$9)+13))),
    SUMIF(INDIRECT(Equipo!$D$4&amp;"!B10:B1000"),$B41,INDIRECT(Equipo!$D$4&amp;"!"&amp;ADDRESS(10,COLUMN(I$9)+13)&amp;":"&amp;ADDRESS(1000,COLUMN(I$9)+13))),
    SUMIF(INDIRECT(Equipo!$E$4&amp;"!B10:B1000"),$B41,INDIRECT(Equipo!$E$4&amp;"!"&amp;ADDRESS(10,COLUMN(I$9)+13)&amp;":"&amp;ADDRESS(1000,COLUMN(I$9)+13))),
    SUMIF(INDIRECT(Equipo!$F$4&amp;"!B10:B1000"),$B41,INDIRECT(Equipo!$F$4&amp;"!"&amp;ADDRESS(10,COLUMN(I$9)+13)&amp;":"&amp;ADDRESS(1000,COLUMN(I$9)+13))),
    SUMIF(INDIRECT(Equipo!$G$4&amp;"!B10:B1000"),$B41,INDIRECT(Equipo!$G$4&amp;"!"&amp;ADDRESS(10,COLUMN(I$9)+13)&amp;":"&amp;ADDRESS(1000,COLUMN(I$9)+13))),
    SUMIF(INDIRECT(Equipo!$H$4&amp;"!B10:B1000"),$B41,INDIRECT(Equipo!$H$4&amp;"!"&amp;ADDRESS(10,COLUMN(I$9)+13)&amp;":"&amp;ADDRESS(1000,COLUMN(I$9)+13)))
))</f>
        <v>0</v>
      </c>
      <c r="J41" s="2">
        <f ca="1">IF(ISBLANK(Tareas!$B37),"-",
SUM(
    SUMIF(INDIRECT(Equipo!$C$4&amp;"!B10:B1000"),$B41,INDIRECT(Equipo!$C$4&amp;"!"&amp;ADDRESS(10,COLUMN(J$9)+13)&amp;":"&amp;ADDRESS(1000,COLUMN(J$9)+13))),
    SUMIF(INDIRECT(Equipo!$D$4&amp;"!B10:B1000"),$B41,INDIRECT(Equipo!$D$4&amp;"!"&amp;ADDRESS(10,COLUMN(J$9)+13)&amp;":"&amp;ADDRESS(1000,COLUMN(J$9)+13))),
    SUMIF(INDIRECT(Equipo!$E$4&amp;"!B10:B1000"),$B41,INDIRECT(Equipo!$E$4&amp;"!"&amp;ADDRESS(10,COLUMN(J$9)+13)&amp;":"&amp;ADDRESS(1000,COLUMN(J$9)+13))),
    SUMIF(INDIRECT(Equipo!$F$4&amp;"!B10:B1000"),$B41,INDIRECT(Equipo!$F$4&amp;"!"&amp;ADDRESS(10,COLUMN(J$9)+13)&amp;":"&amp;ADDRESS(1000,COLUMN(J$9)+13))),
    SUMIF(INDIRECT(Equipo!$G$4&amp;"!B10:B1000"),$B41,INDIRECT(Equipo!$G$4&amp;"!"&amp;ADDRESS(10,COLUMN(J$9)+13)&amp;":"&amp;ADDRESS(1000,COLUMN(J$9)+13))),
    SUMIF(INDIRECT(Equipo!$H$4&amp;"!B10:B1000"),$B41,INDIRECT(Equipo!$H$4&amp;"!"&amp;ADDRESS(10,COLUMN(J$9)+13)&amp;":"&amp;ADDRESS(1000,COLUMN(J$9)+13)))
))</f>
        <v>0</v>
      </c>
      <c r="K41" s="2">
        <f ca="1">IF(ISBLANK(Tareas!$B37),"-",
SUM(
    SUMIF(INDIRECT(Equipo!$C$4&amp;"!B10:B1000"),$B41,INDIRECT(Equipo!$C$4&amp;"!"&amp;ADDRESS(10,COLUMN(K$9)+13)&amp;":"&amp;ADDRESS(1000,COLUMN(K$9)+13))),
    SUMIF(INDIRECT(Equipo!$D$4&amp;"!B10:B1000"),$B41,INDIRECT(Equipo!$D$4&amp;"!"&amp;ADDRESS(10,COLUMN(K$9)+13)&amp;":"&amp;ADDRESS(1000,COLUMN(K$9)+13))),
    SUMIF(INDIRECT(Equipo!$E$4&amp;"!B10:B1000"),$B41,INDIRECT(Equipo!$E$4&amp;"!"&amp;ADDRESS(10,COLUMN(K$9)+13)&amp;":"&amp;ADDRESS(1000,COLUMN(K$9)+13))),
    SUMIF(INDIRECT(Equipo!$F$4&amp;"!B10:B1000"),$B41,INDIRECT(Equipo!$F$4&amp;"!"&amp;ADDRESS(10,COLUMN(K$9)+13)&amp;":"&amp;ADDRESS(1000,COLUMN(K$9)+13))),
    SUMIF(INDIRECT(Equipo!$G$4&amp;"!B10:B1000"),$B41,INDIRECT(Equipo!$G$4&amp;"!"&amp;ADDRESS(10,COLUMN(K$9)+13)&amp;":"&amp;ADDRESS(1000,COLUMN(K$9)+13))),
    SUMIF(INDIRECT(Equipo!$H$4&amp;"!B10:B1000"),$B41,INDIRECT(Equipo!$H$4&amp;"!"&amp;ADDRESS(10,COLUMN(K$9)+13)&amp;":"&amp;ADDRESS(1000,COLUMN(K$9)+13)))
))</f>
        <v>0</v>
      </c>
      <c r="L41" s="2">
        <f ca="1">IF(ISBLANK(Tareas!$B37),"-",
SUM(
    SUMIF(INDIRECT(Equipo!$C$4&amp;"!B10:B1000"),$B41,INDIRECT(Equipo!$C$4&amp;"!"&amp;ADDRESS(10,COLUMN(L$9)+13)&amp;":"&amp;ADDRESS(1000,COLUMN(L$9)+13))),
    SUMIF(INDIRECT(Equipo!$D$4&amp;"!B10:B1000"),$B41,INDIRECT(Equipo!$D$4&amp;"!"&amp;ADDRESS(10,COLUMN(L$9)+13)&amp;":"&amp;ADDRESS(1000,COLUMN(L$9)+13))),
    SUMIF(INDIRECT(Equipo!$E$4&amp;"!B10:B1000"),$B41,INDIRECT(Equipo!$E$4&amp;"!"&amp;ADDRESS(10,COLUMN(L$9)+13)&amp;":"&amp;ADDRESS(1000,COLUMN(L$9)+13))),
    SUMIF(INDIRECT(Equipo!$F$4&amp;"!B10:B1000"),$B41,INDIRECT(Equipo!$F$4&amp;"!"&amp;ADDRESS(10,COLUMN(L$9)+13)&amp;":"&amp;ADDRESS(1000,COLUMN(L$9)+13))),
    SUMIF(INDIRECT(Equipo!$G$4&amp;"!B10:B1000"),$B41,INDIRECT(Equipo!$G$4&amp;"!"&amp;ADDRESS(10,COLUMN(L$9)+13)&amp;":"&amp;ADDRESS(1000,COLUMN(L$9)+13))),
    SUMIF(INDIRECT(Equipo!$H$4&amp;"!B10:B1000"),$B41,INDIRECT(Equipo!$H$4&amp;"!"&amp;ADDRESS(10,COLUMN(L$9)+13)&amp;":"&amp;ADDRESS(1000,COLUMN(L$9)+13)))
))</f>
        <v>0</v>
      </c>
      <c r="M41" s="2">
        <f ca="1">IF(ISBLANK(Tareas!$B37),"-",
SUM(
    SUMIF(INDIRECT(Equipo!$C$4&amp;"!B10:B1000"),$B41,INDIRECT(Equipo!$C$4&amp;"!"&amp;ADDRESS(10,COLUMN(M$9)+13)&amp;":"&amp;ADDRESS(1000,COLUMN(M$9)+13))),
    SUMIF(INDIRECT(Equipo!$D$4&amp;"!B10:B1000"),$B41,INDIRECT(Equipo!$D$4&amp;"!"&amp;ADDRESS(10,COLUMN(M$9)+13)&amp;":"&amp;ADDRESS(1000,COLUMN(M$9)+13))),
    SUMIF(INDIRECT(Equipo!$E$4&amp;"!B10:B1000"),$B41,INDIRECT(Equipo!$E$4&amp;"!"&amp;ADDRESS(10,COLUMN(M$9)+13)&amp;":"&amp;ADDRESS(1000,COLUMN(M$9)+13))),
    SUMIF(INDIRECT(Equipo!$F$4&amp;"!B10:B1000"),$B41,INDIRECT(Equipo!$F$4&amp;"!"&amp;ADDRESS(10,COLUMN(M$9)+13)&amp;":"&amp;ADDRESS(1000,COLUMN(M$9)+13))),
    SUMIF(INDIRECT(Equipo!$G$4&amp;"!B10:B1000"),$B41,INDIRECT(Equipo!$G$4&amp;"!"&amp;ADDRESS(10,COLUMN(M$9)+13)&amp;":"&amp;ADDRESS(1000,COLUMN(M$9)+13))),
    SUMIF(INDIRECT(Equipo!$H$4&amp;"!B10:B1000"),$B41,INDIRECT(Equipo!$H$4&amp;"!"&amp;ADDRESS(10,COLUMN(M$9)+13)&amp;":"&amp;ADDRESS(1000,COLUMN(M$9)+13)))
))</f>
        <v>0</v>
      </c>
      <c r="N41" s="2">
        <f ca="1">IF(ISBLANK(Tareas!$B37),"-",
SUM(
    SUMIF(INDIRECT(Equipo!$C$4&amp;"!B10:B1000"),$B41,INDIRECT(Equipo!$C$4&amp;"!"&amp;ADDRESS(10,COLUMN(N$9)+13)&amp;":"&amp;ADDRESS(1000,COLUMN(N$9)+13))),
    SUMIF(INDIRECT(Equipo!$D$4&amp;"!B10:B1000"),$B41,INDIRECT(Equipo!$D$4&amp;"!"&amp;ADDRESS(10,COLUMN(N$9)+13)&amp;":"&amp;ADDRESS(1000,COLUMN(N$9)+13))),
    SUMIF(INDIRECT(Equipo!$E$4&amp;"!B10:B1000"),$B41,INDIRECT(Equipo!$E$4&amp;"!"&amp;ADDRESS(10,COLUMN(N$9)+13)&amp;":"&amp;ADDRESS(1000,COLUMN(N$9)+13))),
    SUMIF(INDIRECT(Equipo!$F$4&amp;"!B10:B1000"),$B41,INDIRECT(Equipo!$F$4&amp;"!"&amp;ADDRESS(10,COLUMN(N$9)+13)&amp;":"&amp;ADDRESS(1000,COLUMN(N$9)+13))),
    SUMIF(INDIRECT(Equipo!$G$4&amp;"!B10:B1000"),$B41,INDIRECT(Equipo!$G$4&amp;"!"&amp;ADDRESS(10,COLUMN(N$9)+13)&amp;":"&amp;ADDRESS(1000,COLUMN(N$9)+13))),
    SUMIF(INDIRECT(Equipo!$H$4&amp;"!B10:B1000"),$B41,INDIRECT(Equipo!$H$4&amp;"!"&amp;ADDRESS(10,COLUMN(N$9)+13)&amp;":"&amp;ADDRESS(1000,COLUMN(N$9)+13)))
))</f>
        <v>0</v>
      </c>
    </row>
    <row r="42" spans="2:14">
      <c r="B42" t="str">
        <f>IF(ISBLANK(Tareas!B38)," - ",Tareas!B38)</f>
        <v>Implementación de Inicio de Sesión</v>
      </c>
      <c r="C42" s="2">
        <f ca="1">IF(ISBLANK(Tareas!$B38),"-",SUM(D42:N42))</f>
        <v>0</v>
      </c>
      <c r="D42" s="2">
        <f ca="1">IF(ISBLANK(Tareas!$B38),"-",
SUM(
    SUMIF(INDIRECT(Equipo!$C$4&amp;"!B10:B1000"),$B42,INDIRECT(Equipo!$C$4&amp;"!"&amp;ADDRESS(10,COLUMN(D$9)+13)&amp;":"&amp;ADDRESS(1000,COLUMN(D$9)+13))),
    SUMIF(INDIRECT(Equipo!$D$4&amp;"!B10:B1000"),$B42,INDIRECT(Equipo!$D$4&amp;"!"&amp;ADDRESS(10,COLUMN(D$9)+13)&amp;":"&amp;ADDRESS(1000,COLUMN(D$9)+13))),
    SUMIF(INDIRECT(Equipo!$E$4&amp;"!B10:B1000"),$B42,INDIRECT(Equipo!$E$4&amp;"!"&amp;ADDRESS(10,COLUMN(D$9)+13)&amp;":"&amp;ADDRESS(1000,COLUMN(D$9)+13))),
    SUMIF(INDIRECT(Equipo!$F$4&amp;"!B10:B1000"),$B42,INDIRECT(Equipo!$F$4&amp;"!"&amp;ADDRESS(10,COLUMN(D$9)+13)&amp;":"&amp;ADDRESS(1000,COLUMN(D$9)+13))),
    SUMIF(INDIRECT(Equipo!$G$4&amp;"!B10:B1000"),$B42,INDIRECT(Equipo!$G$4&amp;"!"&amp;ADDRESS(10,COLUMN(D$9)+13)&amp;":"&amp;ADDRESS(1000,COLUMN(D$9)+13))),
    SUMIF(INDIRECT(Equipo!$H$4&amp;"!B10:B1000"),$B42,INDIRECT(Equipo!$H$4&amp;"!"&amp;ADDRESS(10,COLUMN(D$9)+13)&amp;":"&amp;ADDRESS(1000,COLUMN(D$9)+13)))
))</f>
        <v>0</v>
      </c>
      <c r="E42" s="2">
        <f ca="1">IF(ISBLANK(Tareas!$B38),"-",
SUM(
    SUMIF(INDIRECT(Equipo!$C$4&amp;"!B10:B1000"),$B42,INDIRECT(Equipo!$C$4&amp;"!"&amp;ADDRESS(10,COLUMN(E$9)+13)&amp;":"&amp;ADDRESS(1000,COLUMN(E$9)+13))),
    SUMIF(INDIRECT(Equipo!$D$4&amp;"!B10:B1000"),$B42,INDIRECT(Equipo!$D$4&amp;"!"&amp;ADDRESS(10,COLUMN(E$9)+13)&amp;":"&amp;ADDRESS(1000,COLUMN(E$9)+13))),
    SUMIF(INDIRECT(Equipo!$E$4&amp;"!B10:B1000"),$B42,INDIRECT(Equipo!$E$4&amp;"!"&amp;ADDRESS(10,COLUMN(E$9)+13)&amp;":"&amp;ADDRESS(1000,COLUMN(E$9)+13))),
    SUMIF(INDIRECT(Equipo!$F$4&amp;"!B10:B1000"),$B42,INDIRECT(Equipo!$F$4&amp;"!"&amp;ADDRESS(10,COLUMN(E$9)+13)&amp;":"&amp;ADDRESS(1000,COLUMN(E$9)+13))),
    SUMIF(INDIRECT(Equipo!$G$4&amp;"!B10:B1000"),$B42,INDIRECT(Equipo!$G$4&amp;"!"&amp;ADDRESS(10,COLUMN(E$9)+13)&amp;":"&amp;ADDRESS(1000,COLUMN(E$9)+13))),
    SUMIF(INDIRECT(Equipo!$H$4&amp;"!B10:B1000"),$B42,INDIRECT(Equipo!$H$4&amp;"!"&amp;ADDRESS(10,COLUMN(E$9)+13)&amp;":"&amp;ADDRESS(1000,COLUMN(E$9)+13)))
))</f>
        <v>0</v>
      </c>
      <c r="F42" s="2">
        <f ca="1">IF(ISBLANK(Tareas!$B38),"-",
SUM(
    SUMIF(INDIRECT(Equipo!$C$4&amp;"!B10:B1000"),$B42,INDIRECT(Equipo!$C$4&amp;"!"&amp;ADDRESS(10,COLUMN(F$9)+13)&amp;":"&amp;ADDRESS(1000,COLUMN(F$9)+13))),
    SUMIF(INDIRECT(Equipo!$D$4&amp;"!B10:B1000"),$B42,INDIRECT(Equipo!$D$4&amp;"!"&amp;ADDRESS(10,COLUMN(F$9)+13)&amp;":"&amp;ADDRESS(1000,COLUMN(F$9)+13))),
    SUMIF(INDIRECT(Equipo!$E$4&amp;"!B10:B1000"),$B42,INDIRECT(Equipo!$E$4&amp;"!"&amp;ADDRESS(10,COLUMN(F$9)+13)&amp;":"&amp;ADDRESS(1000,COLUMN(F$9)+13))),
    SUMIF(INDIRECT(Equipo!$F$4&amp;"!B10:B1000"),$B42,INDIRECT(Equipo!$F$4&amp;"!"&amp;ADDRESS(10,COLUMN(F$9)+13)&amp;":"&amp;ADDRESS(1000,COLUMN(F$9)+13))),
    SUMIF(INDIRECT(Equipo!$G$4&amp;"!B10:B1000"),$B42,INDIRECT(Equipo!$G$4&amp;"!"&amp;ADDRESS(10,COLUMN(F$9)+13)&amp;":"&amp;ADDRESS(1000,COLUMN(F$9)+13))),
    SUMIF(INDIRECT(Equipo!$H$4&amp;"!B10:B1000"),$B42,INDIRECT(Equipo!$H$4&amp;"!"&amp;ADDRESS(10,COLUMN(F$9)+13)&amp;":"&amp;ADDRESS(1000,COLUMN(F$9)+13)))
))</f>
        <v>0</v>
      </c>
      <c r="G42" s="2">
        <f ca="1">IF(ISBLANK(Tareas!$B38),"-",
SUM(
    SUMIF(INDIRECT(Equipo!$C$4&amp;"!B10:B1000"),$B42,INDIRECT(Equipo!$C$4&amp;"!"&amp;ADDRESS(10,COLUMN(G$9)+13)&amp;":"&amp;ADDRESS(1000,COLUMN(G$9)+13))),
    SUMIF(INDIRECT(Equipo!$D$4&amp;"!B10:B1000"),$B42,INDIRECT(Equipo!$D$4&amp;"!"&amp;ADDRESS(10,COLUMN(G$9)+13)&amp;":"&amp;ADDRESS(1000,COLUMN(G$9)+13))),
    SUMIF(INDIRECT(Equipo!$E$4&amp;"!B10:B1000"),$B42,INDIRECT(Equipo!$E$4&amp;"!"&amp;ADDRESS(10,COLUMN(G$9)+13)&amp;":"&amp;ADDRESS(1000,COLUMN(G$9)+13))),
    SUMIF(INDIRECT(Equipo!$F$4&amp;"!B10:B1000"),$B42,INDIRECT(Equipo!$F$4&amp;"!"&amp;ADDRESS(10,COLUMN(G$9)+13)&amp;":"&amp;ADDRESS(1000,COLUMN(G$9)+13))),
    SUMIF(INDIRECT(Equipo!$G$4&amp;"!B10:B1000"),$B42,INDIRECT(Equipo!$G$4&amp;"!"&amp;ADDRESS(10,COLUMN(G$9)+13)&amp;":"&amp;ADDRESS(1000,COLUMN(G$9)+13))),
    SUMIF(INDIRECT(Equipo!$H$4&amp;"!B10:B1000"),$B42,INDIRECT(Equipo!$H$4&amp;"!"&amp;ADDRESS(10,COLUMN(G$9)+13)&amp;":"&amp;ADDRESS(1000,COLUMN(G$9)+13)))
))</f>
        <v>0</v>
      </c>
      <c r="H42" s="2">
        <f ca="1">IF(ISBLANK(Tareas!$B38),"-",
SUM(
    SUMIF(INDIRECT(Equipo!$C$4&amp;"!B10:B1000"),$B42,INDIRECT(Equipo!$C$4&amp;"!"&amp;ADDRESS(10,COLUMN(H$9)+13)&amp;":"&amp;ADDRESS(1000,COLUMN(H$9)+13))),
    SUMIF(INDIRECT(Equipo!$D$4&amp;"!B10:B1000"),$B42,INDIRECT(Equipo!$D$4&amp;"!"&amp;ADDRESS(10,COLUMN(H$9)+13)&amp;":"&amp;ADDRESS(1000,COLUMN(H$9)+13))),
    SUMIF(INDIRECT(Equipo!$E$4&amp;"!B10:B1000"),$B42,INDIRECT(Equipo!$E$4&amp;"!"&amp;ADDRESS(10,COLUMN(H$9)+13)&amp;":"&amp;ADDRESS(1000,COLUMN(H$9)+13))),
    SUMIF(INDIRECT(Equipo!$F$4&amp;"!B10:B1000"),$B42,INDIRECT(Equipo!$F$4&amp;"!"&amp;ADDRESS(10,COLUMN(H$9)+13)&amp;":"&amp;ADDRESS(1000,COLUMN(H$9)+13))),
    SUMIF(INDIRECT(Equipo!$G$4&amp;"!B10:B1000"),$B42,INDIRECT(Equipo!$G$4&amp;"!"&amp;ADDRESS(10,COLUMN(H$9)+13)&amp;":"&amp;ADDRESS(1000,COLUMN(H$9)+13))),
    SUMIF(INDIRECT(Equipo!$H$4&amp;"!B10:B1000"),$B42,INDIRECT(Equipo!$H$4&amp;"!"&amp;ADDRESS(10,COLUMN(H$9)+13)&amp;":"&amp;ADDRESS(1000,COLUMN(H$9)+13)))
))</f>
        <v>0</v>
      </c>
      <c r="I42" s="2">
        <f ca="1">IF(ISBLANK(Tareas!$B38),"-",
SUM(
    SUMIF(INDIRECT(Equipo!$C$4&amp;"!B10:B1000"),$B42,INDIRECT(Equipo!$C$4&amp;"!"&amp;ADDRESS(10,COLUMN(I$9)+13)&amp;":"&amp;ADDRESS(1000,COLUMN(I$9)+13))),
    SUMIF(INDIRECT(Equipo!$D$4&amp;"!B10:B1000"),$B42,INDIRECT(Equipo!$D$4&amp;"!"&amp;ADDRESS(10,COLUMN(I$9)+13)&amp;":"&amp;ADDRESS(1000,COLUMN(I$9)+13))),
    SUMIF(INDIRECT(Equipo!$E$4&amp;"!B10:B1000"),$B42,INDIRECT(Equipo!$E$4&amp;"!"&amp;ADDRESS(10,COLUMN(I$9)+13)&amp;":"&amp;ADDRESS(1000,COLUMN(I$9)+13))),
    SUMIF(INDIRECT(Equipo!$F$4&amp;"!B10:B1000"),$B42,INDIRECT(Equipo!$F$4&amp;"!"&amp;ADDRESS(10,COLUMN(I$9)+13)&amp;":"&amp;ADDRESS(1000,COLUMN(I$9)+13))),
    SUMIF(INDIRECT(Equipo!$G$4&amp;"!B10:B1000"),$B42,INDIRECT(Equipo!$G$4&amp;"!"&amp;ADDRESS(10,COLUMN(I$9)+13)&amp;":"&amp;ADDRESS(1000,COLUMN(I$9)+13))),
    SUMIF(INDIRECT(Equipo!$H$4&amp;"!B10:B1000"),$B42,INDIRECT(Equipo!$H$4&amp;"!"&amp;ADDRESS(10,COLUMN(I$9)+13)&amp;":"&amp;ADDRESS(1000,COLUMN(I$9)+13)))
))</f>
        <v>0</v>
      </c>
      <c r="J42" s="2">
        <f ca="1">IF(ISBLANK(Tareas!$B38),"-",
SUM(
    SUMIF(INDIRECT(Equipo!$C$4&amp;"!B10:B1000"),$B42,INDIRECT(Equipo!$C$4&amp;"!"&amp;ADDRESS(10,COLUMN(J$9)+13)&amp;":"&amp;ADDRESS(1000,COLUMN(J$9)+13))),
    SUMIF(INDIRECT(Equipo!$D$4&amp;"!B10:B1000"),$B42,INDIRECT(Equipo!$D$4&amp;"!"&amp;ADDRESS(10,COLUMN(J$9)+13)&amp;":"&amp;ADDRESS(1000,COLUMN(J$9)+13))),
    SUMIF(INDIRECT(Equipo!$E$4&amp;"!B10:B1000"),$B42,INDIRECT(Equipo!$E$4&amp;"!"&amp;ADDRESS(10,COLUMN(J$9)+13)&amp;":"&amp;ADDRESS(1000,COLUMN(J$9)+13))),
    SUMIF(INDIRECT(Equipo!$F$4&amp;"!B10:B1000"),$B42,INDIRECT(Equipo!$F$4&amp;"!"&amp;ADDRESS(10,COLUMN(J$9)+13)&amp;":"&amp;ADDRESS(1000,COLUMN(J$9)+13))),
    SUMIF(INDIRECT(Equipo!$G$4&amp;"!B10:B1000"),$B42,INDIRECT(Equipo!$G$4&amp;"!"&amp;ADDRESS(10,COLUMN(J$9)+13)&amp;":"&amp;ADDRESS(1000,COLUMN(J$9)+13))),
    SUMIF(INDIRECT(Equipo!$H$4&amp;"!B10:B1000"),$B42,INDIRECT(Equipo!$H$4&amp;"!"&amp;ADDRESS(10,COLUMN(J$9)+13)&amp;":"&amp;ADDRESS(1000,COLUMN(J$9)+13)))
))</f>
        <v>0</v>
      </c>
      <c r="K42" s="2">
        <f ca="1">IF(ISBLANK(Tareas!$B38),"-",
SUM(
    SUMIF(INDIRECT(Equipo!$C$4&amp;"!B10:B1000"),$B42,INDIRECT(Equipo!$C$4&amp;"!"&amp;ADDRESS(10,COLUMN(K$9)+13)&amp;":"&amp;ADDRESS(1000,COLUMN(K$9)+13))),
    SUMIF(INDIRECT(Equipo!$D$4&amp;"!B10:B1000"),$B42,INDIRECT(Equipo!$D$4&amp;"!"&amp;ADDRESS(10,COLUMN(K$9)+13)&amp;":"&amp;ADDRESS(1000,COLUMN(K$9)+13))),
    SUMIF(INDIRECT(Equipo!$E$4&amp;"!B10:B1000"),$B42,INDIRECT(Equipo!$E$4&amp;"!"&amp;ADDRESS(10,COLUMN(K$9)+13)&amp;":"&amp;ADDRESS(1000,COLUMN(K$9)+13))),
    SUMIF(INDIRECT(Equipo!$F$4&amp;"!B10:B1000"),$B42,INDIRECT(Equipo!$F$4&amp;"!"&amp;ADDRESS(10,COLUMN(K$9)+13)&amp;":"&amp;ADDRESS(1000,COLUMN(K$9)+13))),
    SUMIF(INDIRECT(Equipo!$G$4&amp;"!B10:B1000"),$B42,INDIRECT(Equipo!$G$4&amp;"!"&amp;ADDRESS(10,COLUMN(K$9)+13)&amp;":"&amp;ADDRESS(1000,COLUMN(K$9)+13))),
    SUMIF(INDIRECT(Equipo!$H$4&amp;"!B10:B1000"),$B42,INDIRECT(Equipo!$H$4&amp;"!"&amp;ADDRESS(10,COLUMN(K$9)+13)&amp;":"&amp;ADDRESS(1000,COLUMN(K$9)+13)))
))</f>
        <v>0</v>
      </c>
      <c r="L42" s="2">
        <f ca="1">IF(ISBLANK(Tareas!$B38),"-",
SUM(
    SUMIF(INDIRECT(Equipo!$C$4&amp;"!B10:B1000"),$B42,INDIRECT(Equipo!$C$4&amp;"!"&amp;ADDRESS(10,COLUMN(L$9)+13)&amp;":"&amp;ADDRESS(1000,COLUMN(L$9)+13))),
    SUMIF(INDIRECT(Equipo!$D$4&amp;"!B10:B1000"),$B42,INDIRECT(Equipo!$D$4&amp;"!"&amp;ADDRESS(10,COLUMN(L$9)+13)&amp;":"&amp;ADDRESS(1000,COLUMN(L$9)+13))),
    SUMIF(INDIRECT(Equipo!$E$4&amp;"!B10:B1000"),$B42,INDIRECT(Equipo!$E$4&amp;"!"&amp;ADDRESS(10,COLUMN(L$9)+13)&amp;":"&amp;ADDRESS(1000,COLUMN(L$9)+13))),
    SUMIF(INDIRECT(Equipo!$F$4&amp;"!B10:B1000"),$B42,INDIRECT(Equipo!$F$4&amp;"!"&amp;ADDRESS(10,COLUMN(L$9)+13)&amp;":"&amp;ADDRESS(1000,COLUMN(L$9)+13))),
    SUMIF(INDIRECT(Equipo!$G$4&amp;"!B10:B1000"),$B42,INDIRECT(Equipo!$G$4&amp;"!"&amp;ADDRESS(10,COLUMN(L$9)+13)&amp;":"&amp;ADDRESS(1000,COLUMN(L$9)+13))),
    SUMIF(INDIRECT(Equipo!$H$4&amp;"!B10:B1000"),$B42,INDIRECT(Equipo!$H$4&amp;"!"&amp;ADDRESS(10,COLUMN(L$9)+13)&amp;":"&amp;ADDRESS(1000,COLUMN(L$9)+13)))
))</f>
        <v>0</v>
      </c>
      <c r="M42" s="2">
        <f ca="1">IF(ISBLANK(Tareas!$B38),"-",
SUM(
    SUMIF(INDIRECT(Equipo!$C$4&amp;"!B10:B1000"),$B42,INDIRECT(Equipo!$C$4&amp;"!"&amp;ADDRESS(10,COLUMN(M$9)+13)&amp;":"&amp;ADDRESS(1000,COLUMN(M$9)+13))),
    SUMIF(INDIRECT(Equipo!$D$4&amp;"!B10:B1000"),$B42,INDIRECT(Equipo!$D$4&amp;"!"&amp;ADDRESS(10,COLUMN(M$9)+13)&amp;":"&amp;ADDRESS(1000,COLUMN(M$9)+13))),
    SUMIF(INDIRECT(Equipo!$E$4&amp;"!B10:B1000"),$B42,INDIRECT(Equipo!$E$4&amp;"!"&amp;ADDRESS(10,COLUMN(M$9)+13)&amp;":"&amp;ADDRESS(1000,COLUMN(M$9)+13))),
    SUMIF(INDIRECT(Equipo!$F$4&amp;"!B10:B1000"),$B42,INDIRECT(Equipo!$F$4&amp;"!"&amp;ADDRESS(10,COLUMN(M$9)+13)&amp;":"&amp;ADDRESS(1000,COLUMN(M$9)+13))),
    SUMIF(INDIRECT(Equipo!$G$4&amp;"!B10:B1000"),$B42,INDIRECT(Equipo!$G$4&amp;"!"&amp;ADDRESS(10,COLUMN(M$9)+13)&amp;":"&amp;ADDRESS(1000,COLUMN(M$9)+13))),
    SUMIF(INDIRECT(Equipo!$H$4&amp;"!B10:B1000"),$B42,INDIRECT(Equipo!$H$4&amp;"!"&amp;ADDRESS(10,COLUMN(M$9)+13)&amp;":"&amp;ADDRESS(1000,COLUMN(M$9)+13)))
))</f>
        <v>0</v>
      </c>
      <c r="N42" s="2">
        <f ca="1">IF(ISBLANK(Tareas!$B38),"-",
SUM(
    SUMIF(INDIRECT(Equipo!$C$4&amp;"!B10:B1000"),$B42,INDIRECT(Equipo!$C$4&amp;"!"&amp;ADDRESS(10,COLUMN(N$9)+13)&amp;":"&amp;ADDRESS(1000,COLUMN(N$9)+13))),
    SUMIF(INDIRECT(Equipo!$D$4&amp;"!B10:B1000"),$B42,INDIRECT(Equipo!$D$4&amp;"!"&amp;ADDRESS(10,COLUMN(N$9)+13)&amp;":"&amp;ADDRESS(1000,COLUMN(N$9)+13))),
    SUMIF(INDIRECT(Equipo!$E$4&amp;"!B10:B1000"),$B42,INDIRECT(Equipo!$E$4&amp;"!"&amp;ADDRESS(10,COLUMN(N$9)+13)&amp;":"&amp;ADDRESS(1000,COLUMN(N$9)+13))),
    SUMIF(INDIRECT(Equipo!$F$4&amp;"!B10:B1000"),$B42,INDIRECT(Equipo!$F$4&amp;"!"&amp;ADDRESS(10,COLUMN(N$9)+13)&amp;":"&amp;ADDRESS(1000,COLUMN(N$9)+13))),
    SUMIF(INDIRECT(Equipo!$G$4&amp;"!B10:B1000"),$B42,INDIRECT(Equipo!$G$4&amp;"!"&amp;ADDRESS(10,COLUMN(N$9)+13)&amp;":"&amp;ADDRESS(1000,COLUMN(N$9)+13))),
    SUMIF(INDIRECT(Equipo!$H$4&amp;"!B10:B1000"),$B42,INDIRECT(Equipo!$H$4&amp;"!"&amp;ADDRESS(10,COLUMN(N$9)+13)&amp;":"&amp;ADDRESS(1000,COLUMN(N$9)+13)))
))</f>
        <v>0</v>
      </c>
    </row>
    <row r="43" spans="2:14">
      <c r="B43" t="str">
        <f>IF(ISBLANK(Tareas!B39)," - ",Tareas!B39)</f>
        <v>Implementación de Creación de Torneos</v>
      </c>
      <c r="C43" s="2">
        <f ca="1">IF(ISBLANK(Tareas!$B39),"-",SUM(D43:N43))</f>
        <v>0</v>
      </c>
      <c r="D43" s="2">
        <f ca="1">IF(ISBLANK(Tareas!$B39),"-",
SUM(
    SUMIF(INDIRECT(Equipo!$C$4&amp;"!B10:B1000"),$B43,INDIRECT(Equipo!$C$4&amp;"!"&amp;ADDRESS(10,COLUMN(D$9)+13)&amp;":"&amp;ADDRESS(1000,COLUMN(D$9)+13))),
    SUMIF(INDIRECT(Equipo!$D$4&amp;"!B10:B1000"),$B43,INDIRECT(Equipo!$D$4&amp;"!"&amp;ADDRESS(10,COLUMN(D$9)+13)&amp;":"&amp;ADDRESS(1000,COLUMN(D$9)+13))),
    SUMIF(INDIRECT(Equipo!$E$4&amp;"!B10:B1000"),$B43,INDIRECT(Equipo!$E$4&amp;"!"&amp;ADDRESS(10,COLUMN(D$9)+13)&amp;":"&amp;ADDRESS(1000,COLUMN(D$9)+13))),
    SUMIF(INDIRECT(Equipo!$F$4&amp;"!B10:B1000"),$B43,INDIRECT(Equipo!$F$4&amp;"!"&amp;ADDRESS(10,COLUMN(D$9)+13)&amp;":"&amp;ADDRESS(1000,COLUMN(D$9)+13))),
    SUMIF(INDIRECT(Equipo!$G$4&amp;"!B10:B1000"),$B43,INDIRECT(Equipo!$G$4&amp;"!"&amp;ADDRESS(10,COLUMN(D$9)+13)&amp;":"&amp;ADDRESS(1000,COLUMN(D$9)+13))),
    SUMIF(INDIRECT(Equipo!$H$4&amp;"!B10:B1000"),$B43,INDIRECT(Equipo!$H$4&amp;"!"&amp;ADDRESS(10,COLUMN(D$9)+13)&amp;":"&amp;ADDRESS(1000,COLUMN(D$9)+13)))
))</f>
        <v>0</v>
      </c>
      <c r="E43" s="2">
        <f ca="1">IF(ISBLANK(Tareas!$B39),"-",
SUM(
    SUMIF(INDIRECT(Equipo!$C$4&amp;"!B10:B1000"),$B43,INDIRECT(Equipo!$C$4&amp;"!"&amp;ADDRESS(10,COLUMN(E$9)+13)&amp;":"&amp;ADDRESS(1000,COLUMN(E$9)+13))),
    SUMIF(INDIRECT(Equipo!$D$4&amp;"!B10:B1000"),$B43,INDIRECT(Equipo!$D$4&amp;"!"&amp;ADDRESS(10,COLUMN(E$9)+13)&amp;":"&amp;ADDRESS(1000,COLUMN(E$9)+13))),
    SUMIF(INDIRECT(Equipo!$E$4&amp;"!B10:B1000"),$B43,INDIRECT(Equipo!$E$4&amp;"!"&amp;ADDRESS(10,COLUMN(E$9)+13)&amp;":"&amp;ADDRESS(1000,COLUMN(E$9)+13))),
    SUMIF(INDIRECT(Equipo!$F$4&amp;"!B10:B1000"),$B43,INDIRECT(Equipo!$F$4&amp;"!"&amp;ADDRESS(10,COLUMN(E$9)+13)&amp;":"&amp;ADDRESS(1000,COLUMN(E$9)+13))),
    SUMIF(INDIRECT(Equipo!$G$4&amp;"!B10:B1000"),$B43,INDIRECT(Equipo!$G$4&amp;"!"&amp;ADDRESS(10,COLUMN(E$9)+13)&amp;":"&amp;ADDRESS(1000,COLUMN(E$9)+13))),
    SUMIF(INDIRECT(Equipo!$H$4&amp;"!B10:B1000"),$B43,INDIRECT(Equipo!$H$4&amp;"!"&amp;ADDRESS(10,COLUMN(E$9)+13)&amp;":"&amp;ADDRESS(1000,COLUMN(E$9)+13)))
))</f>
        <v>0</v>
      </c>
      <c r="F43" s="2">
        <f ca="1">IF(ISBLANK(Tareas!$B39),"-",
SUM(
    SUMIF(INDIRECT(Equipo!$C$4&amp;"!B10:B1000"),$B43,INDIRECT(Equipo!$C$4&amp;"!"&amp;ADDRESS(10,COLUMN(F$9)+13)&amp;":"&amp;ADDRESS(1000,COLUMN(F$9)+13))),
    SUMIF(INDIRECT(Equipo!$D$4&amp;"!B10:B1000"),$B43,INDIRECT(Equipo!$D$4&amp;"!"&amp;ADDRESS(10,COLUMN(F$9)+13)&amp;":"&amp;ADDRESS(1000,COLUMN(F$9)+13))),
    SUMIF(INDIRECT(Equipo!$E$4&amp;"!B10:B1000"),$B43,INDIRECT(Equipo!$E$4&amp;"!"&amp;ADDRESS(10,COLUMN(F$9)+13)&amp;":"&amp;ADDRESS(1000,COLUMN(F$9)+13))),
    SUMIF(INDIRECT(Equipo!$F$4&amp;"!B10:B1000"),$B43,INDIRECT(Equipo!$F$4&amp;"!"&amp;ADDRESS(10,COLUMN(F$9)+13)&amp;":"&amp;ADDRESS(1000,COLUMN(F$9)+13))),
    SUMIF(INDIRECT(Equipo!$G$4&amp;"!B10:B1000"),$B43,INDIRECT(Equipo!$G$4&amp;"!"&amp;ADDRESS(10,COLUMN(F$9)+13)&amp;":"&amp;ADDRESS(1000,COLUMN(F$9)+13))),
    SUMIF(INDIRECT(Equipo!$H$4&amp;"!B10:B1000"),$B43,INDIRECT(Equipo!$H$4&amp;"!"&amp;ADDRESS(10,COLUMN(F$9)+13)&amp;":"&amp;ADDRESS(1000,COLUMN(F$9)+13)))
))</f>
        <v>0</v>
      </c>
      <c r="G43" s="2">
        <f ca="1">IF(ISBLANK(Tareas!$B39),"-",
SUM(
    SUMIF(INDIRECT(Equipo!$C$4&amp;"!B10:B1000"),$B43,INDIRECT(Equipo!$C$4&amp;"!"&amp;ADDRESS(10,COLUMN(G$9)+13)&amp;":"&amp;ADDRESS(1000,COLUMN(G$9)+13))),
    SUMIF(INDIRECT(Equipo!$D$4&amp;"!B10:B1000"),$B43,INDIRECT(Equipo!$D$4&amp;"!"&amp;ADDRESS(10,COLUMN(G$9)+13)&amp;":"&amp;ADDRESS(1000,COLUMN(G$9)+13))),
    SUMIF(INDIRECT(Equipo!$E$4&amp;"!B10:B1000"),$B43,INDIRECT(Equipo!$E$4&amp;"!"&amp;ADDRESS(10,COLUMN(G$9)+13)&amp;":"&amp;ADDRESS(1000,COLUMN(G$9)+13))),
    SUMIF(INDIRECT(Equipo!$F$4&amp;"!B10:B1000"),$B43,INDIRECT(Equipo!$F$4&amp;"!"&amp;ADDRESS(10,COLUMN(G$9)+13)&amp;":"&amp;ADDRESS(1000,COLUMN(G$9)+13))),
    SUMIF(INDIRECT(Equipo!$G$4&amp;"!B10:B1000"),$B43,INDIRECT(Equipo!$G$4&amp;"!"&amp;ADDRESS(10,COLUMN(G$9)+13)&amp;":"&amp;ADDRESS(1000,COLUMN(G$9)+13))),
    SUMIF(INDIRECT(Equipo!$H$4&amp;"!B10:B1000"),$B43,INDIRECT(Equipo!$H$4&amp;"!"&amp;ADDRESS(10,COLUMN(G$9)+13)&amp;":"&amp;ADDRESS(1000,COLUMN(G$9)+13)))
))</f>
        <v>0</v>
      </c>
      <c r="H43" s="2">
        <f ca="1">IF(ISBLANK(Tareas!$B39),"-",
SUM(
    SUMIF(INDIRECT(Equipo!$C$4&amp;"!B10:B1000"),$B43,INDIRECT(Equipo!$C$4&amp;"!"&amp;ADDRESS(10,COLUMN(H$9)+13)&amp;":"&amp;ADDRESS(1000,COLUMN(H$9)+13))),
    SUMIF(INDIRECT(Equipo!$D$4&amp;"!B10:B1000"),$B43,INDIRECT(Equipo!$D$4&amp;"!"&amp;ADDRESS(10,COLUMN(H$9)+13)&amp;":"&amp;ADDRESS(1000,COLUMN(H$9)+13))),
    SUMIF(INDIRECT(Equipo!$E$4&amp;"!B10:B1000"),$B43,INDIRECT(Equipo!$E$4&amp;"!"&amp;ADDRESS(10,COLUMN(H$9)+13)&amp;":"&amp;ADDRESS(1000,COLUMN(H$9)+13))),
    SUMIF(INDIRECT(Equipo!$F$4&amp;"!B10:B1000"),$B43,INDIRECT(Equipo!$F$4&amp;"!"&amp;ADDRESS(10,COLUMN(H$9)+13)&amp;":"&amp;ADDRESS(1000,COLUMN(H$9)+13))),
    SUMIF(INDIRECT(Equipo!$G$4&amp;"!B10:B1000"),$B43,INDIRECT(Equipo!$G$4&amp;"!"&amp;ADDRESS(10,COLUMN(H$9)+13)&amp;":"&amp;ADDRESS(1000,COLUMN(H$9)+13))),
    SUMIF(INDIRECT(Equipo!$H$4&amp;"!B10:B1000"),$B43,INDIRECT(Equipo!$H$4&amp;"!"&amp;ADDRESS(10,COLUMN(H$9)+13)&amp;":"&amp;ADDRESS(1000,COLUMN(H$9)+13)))
))</f>
        <v>0</v>
      </c>
      <c r="I43" s="2">
        <f ca="1">IF(ISBLANK(Tareas!$B39),"-",
SUM(
    SUMIF(INDIRECT(Equipo!$C$4&amp;"!B10:B1000"),$B43,INDIRECT(Equipo!$C$4&amp;"!"&amp;ADDRESS(10,COLUMN(I$9)+13)&amp;":"&amp;ADDRESS(1000,COLUMN(I$9)+13))),
    SUMIF(INDIRECT(Equipo!$D$4&amp;"!B10:B1000"),$B43,INDIRECT(Equipo!$D$4&amp;"!"&amp;ADDRESS(10,COLUMN(I$9)+13)&amp;":"&amp;ADDRESS(1000,COLUMN(I$9)+13))),
    SUMIF(INDIRECT(Equipo!$E$4&amp;"!B10:B1000"),$B43,INDIRECT(Equipo!$E$4&amp;"!"&amp;ADDRESS(10,COLUMN(I$9)+13)&amp;":"&amp;ADDRESS(1000,COLUMN(I$9)+13))),
    SUMIF(INDIRECT(Equipo!$F$4&amp;"!B10:B1000"),$B43,INDIRECT(Equipo!$F$4&amp;"!"&amp;ADDRESS(10,COLUMN(I$9)+13)&amp;":"&amp;ADDRESS(1000,COLUMN(I$9)+13))),
    SUMIF(INDIRECT(Equipo!$G$4&amp;"!B10:B1000"),$B43,INDIRECT(Equipo!$G$4&amp;"!"&amp;ADDRESS(10,COLUMN(I$9)+13)&amp;":"&amp;ADDRESS(1000,COLUMN(I$9)+13))),
    SUMIF(INDIRECT(Equipo!$H$4&amp;"!B10:B1000"),$B43,INDIRECT(Equipo!$H$4&amp;"!"&amp;ADDRESS(10,COLUMN(I$9)+13)&amp;":"&amp;ADDRESS(1000,COLUMN(I$9)+13)))
))</f>
        <v>0</v>
      </c>
      <c r="J43" s="2">
        <f ca="1">IF(ISBLANK(Tareas!$B39),"-",
SUM(
    SUMIF(INDIRECT(Equipo!$C$4&amp;"!B10:B1000"),$B43,INDIRECT(Equipo!$C$4&amp;"!"&amp;ADDRESS(10,COLUMN(J$9)+13)&amp;":"&amp;ADDRESS(1000,COLUMN(J$9)+13))),
    SUMIF(INDIRECT(Equipo!$D$4&amp;"!B10:B1000"),$B43,INDIRECT(Equipo!$D$4&amp;"!"&amp;ADDRESS(10,COLUMN(J$9)+13)&amp;":"&amp;ADDRESS(1000,COLUMN(J$9)+13))),
    SUMIF(INDIRECT(Equipo!$E$4&amp;"!B10:B1000"),$B43,INDIRECT(Equipo!$E$4&amp;"!"&amp;ADDRESS(10,COLUMN(J$9)+13)&amp;":"&amp;ADDRESS(1000,COLUMN(J$9)+13))),
    SUMIF(INDIRECT(Equipo!$F$4&amp;"!B10:B1000"),$B43,INDIRECT(Equipo!$F$4&amp;"!"&amp;ADDRESS(10,COLUMN(J$9)+13)&amp;":"&amp;ADDRESS(1000,COLUMN(J$9)+13))),
    SUMIF(INDIRECT(Equipo!$G$4&amp;"!B10:B1000"),$B43,INDIRECT(Equipo!$G$4&amp;"!"&amp;ADDRESS(10,COLUMN(J$9)+13)&amp;":"&amp;ADDRESS(1000,COLUMN(J$9)+13))),
    SUMIF(INDIRECT(Equipo!$H$4&amp;"!B10:B1000"),$B43,INDIRECT(Equipo!$H$4&amp;"!"&amp;ADDRESS(10,COLUMN(J$9)+13)&amp;":"&amp;ADDRESS(1000,COLUMN(J$9)+13)))
))</f>
        <v>0</v>
      </c>
      <c r="K43" s="2">
        <f ca="1">IF(ISBLANK(Tareas!$B39),"-",
SUM(
    SUMIF(INDIRECT(Equipo!$C$4&amp;"!B10:B1000"),$B43,INDIRECT(Equipo!$C$4&amp;"!"&amp;ADDRESS(10,COLUMN(K$9)+13)&amp;":"&amp;ADDRESS(1000,COLUMN(K$9)+13))),
    SUMIF(INDIRECT(Equipo!$D$4&amp;"!B10:B1000"),$B43,INDIRECT(Equipo!$D$4&amp;"!"&amp;ADDRESS(10,COLUMN(K$9)+13)&amp;":"&amp;ADDRESS(1000,COLUMN(K$9)+13))),
    SUMIF(INDIRECT(Equipo!$E$4&amp;"!B10:B1000"),$B43,INDIRECT(Equipo!$E$4&amp;"!"&amp;ADDRESS(10,COLUMN(K$9)+13)&amp;":"&amp;ADDRESS(1000,COLUMN(K$9)+13))),
    SUMIF(INDIRECT(Equipo!$F$4&amp;"!B10:B1000"),$B43,INDIRECT(Equipo!$F$4&amp;"!"&amp;ADDRESS(10,COLUMN(K$9)+13)&amp;":"&amp;ADDRESS(1000,COLUMN(K$9)+13))),
    SUMIF(INDIRECT(Equipo!$G$4&amp;"!B10:B1000"),$B43,INDIRECT(Equipo!$G$4&amp;"!"&amp;ADDRESS(10,COLUMN(K$9)+13)&amp;":"&amp;ADDRESS(1000,COLUMN(K$9)+13))),
    SUMIF(INDIRECT(Equipo!$H$4&amp;"!B10:B1000"),$B43,INDIRECT(Equipo!$H$4&amp;"!"&amp;ADDRESS(10,COLUMN(K$9)+13)&amp;":"&amp;ADDRESS(1000,COLUMN(K$9)+13)))
))</f>
        <v>0</v>
      </c>
      <c r="L43" s="2">
        <f ca="1">IF(ISBLANK(Tareas!$B39),"-",
SUM(
    SUMIF(INDIRECT(Equipo!$C$4&amp;"!B10:B1000"),$B43,INDIRECT(Equipo!$C$4&amp;"!"&amp;ADDRESS(10,COLUMN(L$9)+13)&amp;":"&amp;ADDRESS(1000,COLUMN(L$9)+13))),
    SUMIF(INDIRECT(Equipo!$D$4&amp;"!B10:B1000"),$B43,INDIRECT(Equipo!$D$4&amp;"!"&amp;ADDRESS(10,COLUMN(L$9)+13)&amp;":"&amp;ADDRESS(1000,COLUMN(L$9)+13))),
    SUMIF(INDIRECT(Equipo!$E$4&amp;"!B10:B1000"),$B43,INDIRECT(Equipo!$E$4&amp;"!"&amp;ADDRESS(10,COLUMN(L$9)+13)&amp;":"&amp;ADDRESS(1000,COLUMN(L$9)+13))),
    SUMIF(INDIRECT(Equipo!$F$4&amp;"!B10:B1000"),$B43,INDIRECT(Equipo!$F$4&amp;"!"&amp;ADDRESS(10,COLUMN(L$9)+13)&amp;":"&amp;ADDRESS(1000,COLUMN(L$9)+13))),
    SUMIF(INDIRECT(Equipo!$G$4&amp;"!B10:B1000"),$B43,INDIRECT(Equipo!$G$4&amp;"!"&amp;ADDRESS(10,COLUMN(L$9)+13)&amp;":"&amp;ADDRESS(1000,COLUMN(L$9)+13))),
    SUMIF(INDIRECT(Equipo!$H$4&amp;"!B10:B1000"),$B43,INDIRECT(Equipo!$H$4&amp;"!"&amp;ADDRESS(10,COLUMN(L$9)+13)&amp;":"&amp;ADDRESS(1000,COLUMN(L$9)+13)))
))</f>
        <v>0</v>
      </c>
      <c r="M43" s="2">
        <f ca="1">IF(ISBLANK(Tareas!$B39),"-",
SUM(
    SUMIF(INDIRECT(Equipo!$C$4&amp;"!B10:B1000"),$B43,INDIRECT(Equipo!$C$4&amp;"!"&amp;ADDRESS(10,COLUMN(M$9)+13)&amp;":"&amp;ADDRESS(1000,COLUMN(M$9)+13))),
    SUMIF(INDIRECT(Equipo!$D$4&amp;"!B10:B1000"),$B43,INDIRECT(Equipo!$D$4&amp;"!"&amp;ADDRESS(10,COLUMN(M$9)+13)&amp;":"&amp;ADDRESS(1000,COLUMN(M$9)+13))),
    SUMIF(INDIRECT(Equipo!$E$4&amp;"!B10:B1000"),$B43,INDIRECT(Equipo!$E$4&amp;"!"&amp;ADDRESS(10,COLUMN(M$9)+13)&amp;":"&amp;ADDRESS(1000,COLUMN(M$9)+13))),
    SUMIF(INDIRECT(Equipo!$F$4&amp;"!B10:B1000"),$B43,INDIRECT(Equipo!$F$4&amp;"!"&amp;ADDRESS(10,COLUMN(M$9)+13)&amp;":"&amp;ADDRESS(1000,COLUMN(M$9)+13))),
    SUMIF(INDIRECT(Equipo!$G$4&amp;"!B10:B1000"),$B43,INDIRECT(Equipo!$G$4&amp;"!"&amp;ADDRESS(10,COLUMN(M$9)+13)&amp;":"&amp;ADDRESS(1000,COLUMN(M$9)+13))),
    SUMIF(INDIRECT(Equipo!$H$4&amp;"!B10:B1000"),$B43,INDIRECT(Equipo!$H$4&amp;"!"&amp;ADDRESS(10,COLUMN(M$9)+13)&amp;":"&amp;ADDRESS(1000,COLUMN(M$9)+13)))
))</f>
        <v>0</v>
      </c>
      <c r="N43" s="2">
        <f ca="1">IF(ISBLANK(Tareas!$B39),"-",
SUM(
    SUMIF(INDIRECT(Equipo!$C$4&amp;"!B10:B1000"),$B43,INDIRECT(Equipo!$C$4&amp;"!"&amp;ADDRESS(10,COLUMN(N$9)+13)&amp;":"&amp;ADDRESS(1000,COLUMN(N$9)+13))),
    SUMIF(INDIRECT(Equipo!$D$4&amp;"!B10:B1000"),$B43,INDIRECT(Equipo!$D$4&amp;"!"&amp;ADDRESS(10,COLUMN(N$9)+13)&amp;":"&amp;ADDRESS(1000,COLUMN(N$9)+13))),
    SUMIF(INDIRECT(Equipo!$E$4&amp;"!B10:B1000"),$B43,INDIRECT(Equipo!$E$4&amp;"!"&amp;ADDRESS(10,COLUMN(N$9)+13)&amp;":"&amp;ADDRESS(1000,COLUMN(N$9)+13))),
    SUMIF(INDIRECT(Equipo!$F$4&amp;"!B10:B1000"),$B43,INDIRECT(Equipo!$F$4&amp;"!"&amp;ADDRESS(10,COLUMN(N$9)+13)&amp;":"&amp;ADDRESS(1000,COLUMN(N$9)+13))),
    SUMIF(INDIRECT(Equipo!$G$4&amp;"!B10:B1000"),$B43,INDIRECT(Equipo!$G$4&amp;"!"&amp;ADDRESS(10,COLUMN(N$9)+13)&amp;":"&amp;ADDRESS(1000,COLUMN(N$9)+13))),
    SUMIF(INDIRECT(Equipo!$H$4&amp;"!B10:B1000"),$B43,INDIRECT(Equipo!$H$4&amp;"!"&amp;ADDRESS(10,COLUMN(N$9)+13)&amp;":"&amp;ADDRESS(1000,COLUMN(N$9)+13)))
))</f>
        <v>0</v>
      </c>
    </row>
    <row r="44" spans="2:14">
      <c r="B44" t="str">
        <f>IF(ISBLANK(Tareas!B40)," - ",Tareas!B40)</f>
        <v>Implementación de Emparejamiento de Jugadores</v>
      </c>
      <c r="C44" s="2">
        <f ca="1">IF(ISBLANK(Tareas!$B40),"-",SUM(D44:N44))</f>
        <v>0</v>
      </c>
      <c r="D44" s="2">
        <f ca="1">IF(ISBLANK(Tareas!$B40),"-",
SUM(
    SUMIF(INDIRECT(Equipo!$C$4&amp;"!B10:B1000"),$B44,INDIRECT(Equipo!$C$4&amp;"!"&amp;ADDRESS(10,COLUMN(D$9)+13)&amp;":"&amp;ADDRESS(1000,COLUMN(D$9)+13))),
    SUMIF(INDIRECT(Equipo!$D$4&amp;"!B10:B1000"),$B44,INDIRECT(Equipo!$D$4&amp;"!"&amp;ADDRESS(10,COLUMN(D$9)+13)&amp;":"&amp;ADDRESS(1000,COLUMN(D$9)+13))),
    SUMIF(INDIRECT(Equipo!$E$4&amp;"!B10:B1000"),$B44,INDIRECT(Equipo!$E$4&amp;"!"&amp;ADDRESS(10,COLUMN(D$9)+13)&amp;":"&amp;ADDRESS(1000,COLUMN(D$9)+13))),
    SUMIF(INDIRECT(Equipo!$F$4&amp;"!B10:B1000"),$B44,INDIRECT(Equipo!$F$4&amp;"!"&amp;ADDRESS(10,COLUMN(D$9)+13)&amp;":"&amp;ADDRESS(1000,COLUMN(D$9)+13))),
    SUMIF(INDIRECT(Equipo!$G$4&amp;"!B10:B1000"),$B44,INDIRECT(Equipo!$G$4&amp;"!"&amp;ADDRESS(10,COLUMN(D$9)+13)&amp;":"&amp;ADDRESS(1000,COLUMN(D$9)+13))),
    SUMIF(INDIRECT(Equipo!$H$4&amp;"!B10:B1000"),$B44,INDIRECT(Equipo!$H$4&amp;"!"&amp;ADDRESS(10,COLUMN(D$9)+13)&amp;":"&amp;ADDRESS(1000,COLUMN(D$9)+13)))
))</f>
        <v>0</v>
      </c>
      <c r="E44" s="2">
        <f ca="1">IF(ISBLANK(Tareas!$B40),"-",
SUM(
    SUMIF(INDIRECT(Equipo!$C$4&amp;"!B10:B1000"),$B44,INDIRECT(Equipo!$C$4&amp;"!"&amp;ADDRESS(10,COLUMN(E$9)+13)&amp;":"&amp;ADDRESS(1000,COLUMN(E$9)+13))),
    SUMIF(INDIRECT(Equipo!$D$4&amp;"!B10:B1000"),$B44,INDIRECT(Equipo!$D$4&amp;"!"&amp;ADDRESS(10,COLUMN(E$9)+13)&amp;":"&amp;ADDRESS(1000,COLUMN(E$9)+13))),
    SUMIF(INDIRECT(Equipo!$E$4&amp;"!B10:B1000"),$B44,INDIRECT(Equipo!$E$4&amp;"!"&amp;ADDRESS(10,COLUMN(E$9)+13)&amp;":"&amp;ADDRESS(1000,COLUMN(E$9)+13))),
    SUMIF(INDIRECT(Equipo!$F$4&amp;"!B10:B1000"),$B44,INDIRECT(Equipo!$F$4&amp;"!"&amp;ADDRESS(10,COLUMN(E$9)+13)&amp;":"&amp;ADDRESS(1000,COLUMN(E$9)+13))),
    SUMIF(INDIRECT(Equipo!$G$4&amp;"!B10:B1000"),$B44,INDIRECT(Equipo!$G$4&amp;"!"&amp;ADDRESS(10,COLUMN(E$9)+13)&amp;":"&amp;ADDRESS(1000,COLUMN(E$9)+13))),
    SUMIF(INDIRECT(Equipo!$H$4&amp;"!B10:B1000"),$B44,INDIRECT(Equipo!$H$4&amp;"!"&amp;ADDRESS(10,COLUMN(E$9)+13)&amp;":"&amp;ADDRESS(1000,COLUMN(E$9)+13)))
))</f>
        <v>0</v>
      </c>
      <c r="F44" s="2">
        <f ca="1">IF(ISBLANK(Tareas!$B40),"-",
SUM(
    SUMIF(INDIRECT(Equipo!$C$4&amp;"!B10:B1000"),$B44,INDIRECT(Equipo!$C$4&amp;"!"&amp;ADDRESS(10,COLUMN(F$9)+13)&amp;":"&amp;ADDRESS(1000,COLUMN(F$9)+13))),
    SUMIF(INDIRECT(Equipo!$D$4&amp;"!B10:B1000"),$B44,INDIRECT(Equipo!$D$4&amp;"!"&amp;ADDRESS(10,COLUMN(F$9)+13)&amp;":"&amp;ADDRESS(1000,COLUMN(F$9)+13))),
    SUMIF(INDIRECT(Equipo!$E$4&amp;"!B10:B1000"),$B44,INDIRECT(Equipo!$E$4&amp;"!"&amp;ADDRESS(10,COLUMN(F$9)+13)&amp;":"&amp;ADDRESS(1000,COLUMN(F$9)+13))),
    SUMIF(INDIRECT(Equipo!$F$4&amp;"!B10:B1000"),$B44,INDIRECT(Equipo!$F$4&amp;"!"&amp;ADDRESS(10,COLUMN(F$9)+13)&amp;":"&amp;ADDRESS(1000,COLUMN(F$9)+13))),
    SUMIF(INDIRECT(Equipo!$G$4&amp;"!B10:B1000"),$B44,INDIRECT(Equipo!$G$4&amp;"!"&amp;ADDRESS(10,COLUMN(F$9)+13)&amp;":"&amp;ADDRESS(1000,COLUMN(F$9)+13))),
    SUMIF(INDIRECT(Equipo!$H$4&amp;"!B10:B1000"),$B44,INDIRECT(Equipo!$H$4&amp;"!"&amp;ADDRESS(10,COLUMN(F$9)+13)&amp;":"&amp;ADDRESS(1000,COLUMN(F$9)+13)))
))</f>
        <v>0</v>
      </c>
      <c r="G44" s="2">
        <f ca="1">IF(ISBLANK(Tareas!$B40),"-",
SUM(
    SUMIF(INDIRECT(Equipo!$C$4&amp;"!B10:B1000"),$B44,INDIRECT(Equipo!$C$4&amp;"!"&amp;ADDRESS(10,COLUMN(G$9)+13)&amp;":"&amp;ADDRESS(1000,COLUMN(G$9)+13))),
    SUMIF(INDIRECT(Equipo!$D$4&amp;"!B10:B1000"),$B44,INDIRECT(Equipo!$D$4&amp;"!"&amp;ADDRESS(10,COLUMN(G$9)+13)&amp;":"&amp;ADDRESS(1000,COLUMN(G$9)+13))),
    SUMIF(INDIRECT(Equipo!$E$4&amp;"!B10:B1000"),$B44,INDIRECT(Equipo!$E$4&amp;"!"&amp;ADDRESS(10,COLUMN(G$9)+13)&amp;":"&amp;ADDRESS(1000,COLUMN(G$9)+13))),
    SUMIF(INDIRECT(Equipo!$F$4&amp;"!B10:B1000"),$B44,INDIRECT(Equipo!$F$4&amp;"!"&amp;ADDRESS(10,COLUMN(G$9)+13)&amp;":"&amp;ADDRESS(1000,COLUMN(G$9)+13))),
    SUMIF(INDIRECT(Equipo!$G$4&amp;"!B10:B1000"),$B44,INDIRECT(Equipo!$G$4&amp;"!"&amp;ADDRESS(10,COLUMN(G$9)+13)&amp;":"&amp;ADDRESS(1000,COLUMN(G$9)+13))),
    SUMIF(INDIRECT(Equipo!$H$4&amp;"!B10:B1000"),$B44,INDIRECT(Equipo!$H$4&amp;"!"&amp;ADDRESS(10,COLUMN(G$9)+13)&amp;":"&amp;ADDRESS(1000,COLUMN(G$9)+13)))
))</f>
        <v>0</v>
      </c>
      <c r="H44" s="2">
        <f ca="1">IF(ISBLANK(Tareas!$B40),"-",
SUM(
    SUMIF(INDIRECT(Equipo!$C$4&amp;"!B10:B1000"),$B44,INDIRECT(Equipo!$C$4&amp;"!"&amp;ADDRESS(10,COLUMN(H$9)+13)&amp;":"&amp;ADDRESS(1000,COLUMN(H$9)+13))),
    SUMIF(INDIRECT(Equipo!$D$4&amp;"!B10:B1000"),$B44,INDIRECT(Equipo!$D$4&amp;"!"&amp;ADDRESS(10,COLUMN(H$9)+13)&amp;":"&amp;ADDRESS(1000,COLUMN(H$9)+13))),
    SUMIF(INDIRECT(Equipo!$E$4&amp;"!B10:B1000"),$B44,INDIRECT(Equipo!$E$4&amp;"!"&amp;ADDRESS(10,COLUMN(H$9)+13)&amp;":"&amp;ADDRESS(1000,COLUMN(H$9)+13))),
    SUMIF(INDIRECT(Equipo!$F$4&amp;"!B10:B1000"),$B44,INDIRECT(Equipo!$F$4&amp;"!"&amp;ADDRESS(10,COLUMN(H$9)+13)&amp;":"&amp;ADDRESS(1000,COLUMN(H$9)+13))),
    SUMIF(INDIRECT(Equipo!$G$4&amp;"!B10:B1000"),$B44,INDIRECT(Equipo!$G$4&amp;"!"&amp;ADDRESS(10,COLUMN(H$9)+13)&amp;":"&amp;ADDRESS(1000,COLUMN(H$9)+13))),
    SUMIF(INDIRECT(Equipo!$H$4&amp;"!B10:B1000"),$B44,INDIRECT(Equipo!$H$4&amp;"!"&amp;ADDRESS(10,COLUMN(H$9)+13)&amp;":"&amp;ADDRESS(1000,COLUMN(H$9)+13)))
))</f>
        <v>0</v>
      </c>
      <c r="I44" s="2">
        <f ca="1">IF(ISBLANK(Tareas!$B40),"-",
SUM(
    SUMIF(INDIRECT(Equipo!$C$4&amp;"!B10:B1000"),$B44,INDIRECT(Equipo!$C$4&amp;"!"&amp;ADDRESS(10,COLUMN(I$9)+13)&amp;":"&amp;ADDRESS(1000,COLUMN(I$9)+13))),
    SUMIF(INDIRECT(Equipo!$D$4&amp;"!B10:B1000"),$B44,INDIRECT(Equipo!$D$4&amp;"!"&amp;ADDRESS(10,COLUMN(I$9)+13)&amp;":"&amp;ADDRESS(1000,COLUMN(I$9)+13))),
    SUMIF(INDIRECT(Equipo!$E$4&amp;"!B10:B1000"),$B44,INDIRECT(Equipo!$E$4&amp;"!"&amp;ADDRESS(10,COLUMN(I$9)+13)&amp;":"&amp;ADDRESS(1000,COLUMN(I$9)+13))),
    SUMIF(INDIRECT(Equipo!$F$4&amp;"!B10:B1000"),$B44,INDIRECT(Equipo!$F$4&amp;"!"&amp;ADDRESS(10,COLUMN(I$9)+13)&amp;":"&amp;ADDRESS(1000,COLUMN(I$9)+13))),
    SUMIF(INDIRECT(Equipo!$G$4&amp;"!B10:B1000"),$B44,INDIRECT(Equipo!$G$4&amp;"!"&amp;ADDRESS(10,COLUMN(I$9)+13)&amp;":"&amp;ADDRESS(1000,COLUMN(I$9)+13))),
    SUMIF(INDIRECT(Equipo!$H$4&amp;"!B10:B1000"),$B44,INDIRECT(Equipo!$H$4&amp;"!"&amp;ADDRESS(10,COLUMN(I$9)+13)&amp;":"&amp;ADDRESS(1000,COLUMN(I$9)+13)))
))</f>
        <v>0</v>
      </c>
      <c r="J44" s="2">
        <f ca="1">IF(ISBLANK(Tareas!$B40),"-",
SUM(
    SUMIF(INDIRECT(Equipo!$C$4&amp;"!B10:B1000"),$B44,INDIRECT(Equipo!$C$4&amp;"!"&amp;ADDRESS(10,COLUMN(J$9)+13)&amp;":"&amp;ADDRESS(1000,COLUMN(J$9)+13))),
    SUMIF(INDIRECT(Equipo!$D$4&amp;"!B10:B1000"),$B44,INDIRECT(Equipo!$D$4&amp;"!"&amp;ADDRESS(10,COLUMN(J$9)+13)&amp;":"&amp;ADDRESS(1000,COLUMN(J$9)+13))),
    SUMIF(INDIRECT(Equipo!$E$4&amp;"!B10:B1000"),$B44,INDIRECT(Equipo!$E$4&amp;"!"&amp;ADDRESS(10,COLUMN(J$9)+13)&amp;":"&amp;ADDRESS(1000,COLUMN(J$9)+13))),
    SUMIF(INDIRECT(Equipo!$F$4&amp;"!B10:B1000"),$B44,INDIRECT(Equipo!$F$4&amp;"!"&amp;ADDRESS(10,COLUMN(J$9)+13)&amp;":"&amp;ADDRESS(1000,COLUMN(J$9)+13))),
    SUMIF(INDIRECT(Equipo!$G$4&amp;"!B10:B1000"),$B44,INDIRECT(Equipo!$G$4&amp;"!"&amp;ADDRESS(10,COLUMN(J$9)+13)&amp;":"&amp;ADDRESS(1000,COLUMN(J$9)+13))),
    SUMIF(INDIRECT(Equipo!$H$4&amp;"!B10:B1000"),$B44,INDIRECT(Equipo!$H$4&amp;"!"&amp;ADDRESS(10,COLUMN(J$9)+13)&amp;":"&amp;ADDRESS(1000,COLUMN(J$9)+13)))
))</f>
        <v>0</v>
      </c>
      <c r="K44" s="2">
        <f ca="1">IF(ISBLANK(Tareas!$B40),"-",
SUM(
    SUMIF(INDIRECT(Equipo!$C$4&amp;"!B10:B1000"),$B44,INDIRECT(Equipo!$C$4&amp;"!"&amp;ADDRESS(10,COLUMN(K$9)+13)&amp;":"&amp;ADDRESS(1000,COLUMN(K$9)+13))),
    SUMIF(INDIRECT(Equipo!$D$4&amp;"!B10:B1000"),$B44,INDIRECT(Equipo!$D$4&amp;"!"&amp;ADDRESS(10,COLUMN(K$9)+13)&amp;":"&amp;ADDRESS(1000,COLUMN(K$9)+13))),
    SUMIF(INDIRECT(Equipo!$E$4&amp;"!B10:B1000"),$B44,INDIRECT(Equipo!$E$4&amp;"!"&amp;ADDRESS(10,COLUMN(K$9)+13)&amp;":"&amp;ADDRESS(1000,COLUMN(K$9)+13))),
    SUMIF(INDIRECT(Equipo!$F$4&amp;"!B10:B1000"),$B44,INDIRECT(Equipo!$F$4&amp;"!"&amp;ADDRESS(10,COLUMN(K$9)+13)&amp;":"&amp;ADDRESS(1000,COLUMN(K$9)+13))),
    SUMIF(INDIRECT(Equipo!$G$4&amp;"!B10:B1000"),$B44,INDIRECT(Equipo!$G$4&amp;"!"&amp;ADDRESS(10,COLUMN(K$9)+13)&amp;":"&amp;ADDRESS(1000,COLUMN(K$9)+13))),
    SUMIF(INDIRECT(Equipo!$H$4&amp;"!B10:B1000"),$B44,INDIRECT(Equipo!$H$4&amp;"!"&amp;ADDRESS(10,COLUMN(K$9)+13)&amp;":"&amp;ADDRESS(1000,COLUMN(K$9)+13)))
))</f>
        <v>0</v>
      </c>
      <c r="L44" s="2">
        <f ca="1">IF(ISBLANK(Tareas!$B40),"-",
SUM(
    SUMIF(INDIRECT(Equipo!$C$4&amp;"!B10:B1000"),$B44,INDIRECT(Equipo!$C$4&amp;"!"&amp;ADDRESS(10,COLUMN(L$9)+13)&amp;":"&amp;ADDRESS(1000,COLUMN(L$9)+13))),
    SUMIF(INDIRECT(Equipo!$D$4&amp;"!B10:B1000"),$B44,INDIRECT(Equipo!$D$4&amp;"!"&amp;ADDRESS(10,COLUMN(L$9)+13)&amp;":"&amp;ADDRESS(1000,COLUMN(L$9)+13))),
    SUMIF(INDIRECT(Equipo!$E$4&amp;"!B10:B1000"),$B44,INDIRECT(Equipo!$E$4&amp;"!"&amp;ADDRESS(10,COLUMN(L$9)+13)&amp;":"&amp;ADDRESS(1000,COLUMN(L$9)+13))),
    SUMIF(INDIRECT(Equipo!$F$4&amp;"!B10:B1000"),$B44,INDIRECT(Equipo!$F$4&amp;"!"&amp;ADDRESS(10,COLUMN(L$9)+13)&amp;":"&amp;ADDRESS(1000,COLUMN(L$9)+13))),
    SUMIF(INDIRECT(Equipo!$G$4&amp;"!B10:B1000"),$B44,INDIRECT(Equipo!$G$4&amp;"!"&amp;ADDRESS(10,COLUMN(L$9)+13)&amp;":"&amp;ADDRESS(1000,COLUMN(L$9)+13))),
    SUMIF(INDIRECT(Equipo!$H$4&amp;"!B10:B1000"),$B44,INDIRECT(Equipo!$H$4&amp;"!"&amp;ADDRESS(10,COLUMN(L$9)+13)&amp;":"&amp;ADDRESS(1000,COLUMN(L$9)+13)))
))</f>
        <v>0</v>
      </c>
      <c r="M44" s="2">
        <f ca="1">IF(ISBLANK(Tareas!$B40),"-",
SUM(
    SUMIF(INDIRECT(Equipo!$C$4&amp;"!B10:B1000"),$B44,INDIRECT(Equipo!$C$4&amp;"!"&amp;ADDRESS(10,COLUMN(M$9)+13)&amp;":"&amp;ADDRESS(1000,COLUMN(M$9)+13))),
    SUMIF(INDIRECT(Equipo!$D$4&amp;"!B10:B1000"),$B44,INDIRECT(Equipo!$D$4&amp;"!"&amp;ADDRESS(10,COLUMN(M$9)+13)&amp;":"&amp;ADDRESS(1000,COLUMN(M$9)+13))),
    SUMIF(INDIRECT(Equipo!$E$4&amp;"!B10:B1000"),$B44,INDIRECT(Equipo!$E$4&amp;"!"&amp;ADDRESS(10,COLUMN(M$9)+13)&amp;":"&amp;ADDRESS(1000,COLUMN(M$9)+13))),
    SUMIF(INDIRECT(Equipo!$F$4&amp;"!B10:B1000"),$B44,INDIRECT(Equipo!$F$4&amp;"!"&amp;ADDRESS(10,COLUMN(M$9)+13)&amp;":"&amp;ADDRESS(1000,COLUMN(M$9)+13))),
    SUMIF(INDIRECT(Equipo!$G$4&amp;"!B10:B1000"),$B44,INDIRECT(Equipo!$G$4&amp;"!"&amp;ADDRESS(10,COLUMN(M$9)+13)&amp;":"&amp;ADDRESS(1000,COLUMN(M$9)+13))),
    SUMIF(INDIRECT(Equipo!$H$4&amp;"!B10:B1000"),$B44,INDIRECT(Equipo!$H$4&amp;"!"&amp;ADDRESS(10,COLUMN(M$9)+13)&amp;":"&amp;ADDRESS(1000,COLUMN(M$9)+13)))
))</f>
        <v>0</v>
      </c>
      <c r="N44" s="2">
        <f ca="1">IF(ISBLANK(Tareas!$B40),"-",
SUM(
    SUMIF(INDIRECT(Equipo!$C$4&amp;"!B10:B1000"),$B44,INDIRECT(Equipo!$C$4&amp;"!"&amp;ADDRESS(10,COLUMN(N$9)+13)&amp;":"&amp;ADDRESS(1000,COLUMN(N$9)+13))),
    SUMIF(INDIRECT(Equipo!$D$4&amp;"!B10:B1000"),$B44,INDIRECT(Equipo!$D$4&amp;"!"&amp;ADDRESS(10,COLUMN(N$9)+13)&amp;":"&amp;ADDRESS(1000,COLUMN(N$9)+13))),
    SUMIF(INDIRECT(Equipo!$E$4&amp;"!B10:B1000"),$B44,INDIRECT(Equipo!$E$4&amp;"!"&amp;ADDRESS(10,COLUMN(N$9)+13)&amp;":"&amp;ADDRESS(1000,COLUMN(N$9)+13))),
    SUMIF(INDIRECT(Equipo!$F$4&amp;"!B10:B1000"),$B44,INDIRECT(Equipo!$F$4&amp;"!"&amp;ADDRESS(10,COLUMN(N$9)+13)&amp;":"&amp;ADDRESS(1000,COLUMN(N$9)+13))),
    SUMIF(INDIRECT(Equipo!$G$4&amp;"!B10:B1000"),$B44,INDIRECT(Equipo!$G$4&amp;"!"&amp;ADDRESS(10,COLUMN(N$9)+13)&amp;":"&amp;ADDRESS(1000,COLUMN(N$9)+13))),
    SUMIF(INDIRECT(Equipo!$H$4&amp;"!B10:B1000"),$B44,INDIRECT(Equipo!$H$4&amp;"!"&amp;ADDRESS(10,COLUMN(N$9)+13)&amp;":"&amp;ADDRESS(1000,COLUMN(N$9)+13)))
))</f>
        <v>0</v>
      </c>
    </row>
    <row r="45" spans="2:14">
      <c r="B45" t="str">
        <f>IF(ISBLANK(Tareas!B41)," - ",Tareas!B41)</f>
        <v>Implementación de Actualización de Resultados</v>
      </c>
      <c r="C45" s="2">
        <f ca="1">IF(ISBLANK(Tareas!$B41),"-",SUM(D45:N45))</f>
        <v>0</v>
      </c>
      <c r="D45" s="2">
        <f ca="1">IF(ISBLANK(Tareas!$B41),"-",
SUM(
    SUMIF(INDIRECT(Equipo!$C$4&amp;"!B10:B1000"),$B45,INDIRECT(Equipo!$C$4&amp;"!"&amp;ADDRESS(10,COLUMN(D$9)+13)&amp;":"&amp;ADDRESS(1000,COLUMN(D$9)+13))),
    SUMIF(INDIRECT(Equipo!$D$4&amp;"!B10:B1000"),$B45,INDIRECT(Equipo!$D$4&amp;"!"&amp;ADDRESS(10,COLUMN(D$9)+13)&amp;":"&amp;ADDRESS(1000,COLUMN(D$9)+13))),
    SUMIF(INDIRECT(Equipo!$E$4&amp;"!B10:B1000"),$B45,INDIRECT(Equipo!$E$4&amp;"!"&amp;ADDRESS(10,COLUMN(D$9)+13)&amp;":"&amp;ADDRESS(1000,COLUMN(D$9)+13))),
    SUMIF(INDIRECT(Equipo!$F$4&amp;"!B10:B1000"),$B45,INDIRECT(Equipo!$F$4&amp;"!"&amp;ADDRESS(10,COLUMN(D$9)+13)&amp;":"&amp;ADDRESS(1000,COLUMN(D$9)+13))),
    SUMIF(INDIRECT(Equipo!$G$4&amp;"!B10:B1000"),$B45,INDIRECT(Equipo!$G$4&amp;"!"&amp;ADDRESS(10,COLUMN(D$9)+13)&amp;":"&amp;ADDRESS(1000,COLUMN(D$9)+13))),
    SUMIF(INDIRECT(Equipo!$H$4&amp;"!B10:B1000"),$B45,INDIRECT(Equipo!$H$4&amp;"!"&amp;ADDRESS(10,COLUMN(D$9)+13)&amp;":"&amp;ADDRESS(1000,COLUMN(D$9)+13)))
))</f>
        <v>0</v>
      </c>
      <c r="E45" s="2">
        <f ca="1">IF(ISBLANK(Tareas!$B41),"-",
SUM(
    SUMIF(INDIRECT(Equipo!$C$4&amp;"!B10:B1000"),$B45,INDIRECT(Equipo!$C$4&amp;"!"&amp;ADDRESS(10,COLUMN(E$9)+13)&amp;":"&amp;ADDRESS(1000,COLUMN(E$9)+13))),
    SUMIF(INDIRECT(Equipo!$D$4&amp;"!B10:B1000"),$B45,INDIRECT(Equipo!$D$4&amp;"!"&amp;ADDRESS(10,COLUMN(E$9)+13)&amp;":"&amp;ADDRESS(1000,COLUMN(E$9)+13))),
    SUMIF(INDIRECT(Equipo!$E$4&amp;"!B10:B1000"),$B45,INDIRECT(Equipo!$E$4&amp;"!"&amp;ADDRESS(10,COLUMN(E$9)+13)&amp;":"&amp;ADDRESS(1000,COLUMN(E$9)+13))),
    SUMIF(INDIRECT(Equipo!$F$4&amp;"!B10:B1000"),$B45,INDIRECT(Equipo!$F$4&amp;"!"&amp;ADDRESS(10,COLUMN(E$9)+13)&amp;":"&amp;ADDRESS(1000,COLUMN(E$9)+13))),
    SUMIF(INDIRECT(Equipo!$G$4&amp;"!B10:B1000"),$B45,INDIRECT(Equipo!$G$4&amp;"!"&amp;ADDRESS(10,COLUMN(E$9)+13)&amp;":"&amp;ADDRESS(1000,COLUMN(E$9)+13))),
    SUMIF(INDIRECT(Equipo!$H$4&amp;"!B10:B1000"),$B45,INDIRECT(Equipo!$H$4&amp;"!"&amp;ADDRESS(10,COLUMN(E$9)+13)&amp;":"&amp;ADDRESS(1000,COLUMN(E$9)+13)))
))</f>
        <v>0</v>
      </c>
      <c r="F45" s="2">
        <f ca="1">IF(ISBLANK(Tareas!$B41),"-",
SUM(
    SUMIF(INDIRECT(Equipo!$C$4&amp;"!B10:B1000"),$B45,INDIRECT(Equipo!$C$4&amp;"!"&amp;ADDRESS(10,COLUMN(F$9)+13)&amp;":"&amp;ADDRESS(1000,COLUMN(F$9)+13))),
    SUMIF(INDIRECT(Equipo!$D$4&amp;"!B10:B1000"),$B45,INDIRECT(Equipo!$D$4&amp;"!"&amp;ADDRESS(10,COLUMN(F$9)+13)&amp;":"&amp;ADDRESS(1000,COLUMN(F$9)+13))),
    SUMIF(INDIRECT(Equipo!$E$4&amp;"!B10:B1000"),$B45,INDIRECT(Equipo!$E$4&amp;"!"&amp;ADDRESS(10,COLUMN(F$9)+13)&amp;":"&amp;ADDRESS(1000,COLUMN(F$9)+13))),
    SUMIF(INDIRECT(Equipo!$F$4&amp;"!B10:B1000"),$B45,INDIRECT(Equipo!$F$4&amp;"!"&amp;ADDRESS(10,COLUMN(F$9)+13)&amp;":"&amp;ADDRESS(1000,COLUMN(F$9)+13))),
    SUMIF(INDIRECT(Equipo!$G$4&amp;"!B10:B1000"),$B45,INDIRECT(Equipo!$G$4&amp;"!"&amp;ADDRESS(10,COLUMN(F$9)+13)&amp;":"&amp;ADDRESS(1000,COLUMN(F$9)+13))),
    SUMIF(INDIRECT(Equipo!$H$4&amp;"!B10:B1000"),$B45,INDIRECT(Equipo!$H$4&amp;"!"&amp;ADDRESS(10,COLUMN(F$9)+13)&amp;":"&amp;ADDRESS(1000,COLUMN(F$9)+13)))
))</f>
        <v>0</v>
      </c>
      <c r="G45" s="2">
        <f ca="1">IF(ISBLANK(Tareas!$B41),"-",
SUM(
    SUMIF(INDIRECT(Equipo!$C$4&amp;"!B10:B1000"),$B45,INDIRECT(Equipo!$C$4&amp;"!"&amp;ADDRESS(10,COLUMN(G$9)+13)&amp;":"&amp;ADDRESS(1000,COLUMN(G$9)+13))),
    SUMIF(INDIRECT(Equipo!$D$4&amp;"!B10:B1000"),$B45,INDIRECT(Equipo!$D$4&amp;"!"&amp;ADDRESS(10,COLUMN(G$9)+13)&amp;":"&amp;ADDRESS(1000,COLUMN(G$9)+13))),
    SUMIF(INDIRECT(Equipo!$E$4&amp;"!B10:B1000"),$B45,INDIRECT(Equipo!$E$4&amp;"!"&amp;ADDRESS(10,COLUMN(G$9)+13)&amp;":"&amp;ADDRESS(1000,COLUMN(G$9)+13))),
    SUMIF(INDIRECT(Equipo!$F$4&amp;"!B10:B1000"),$B45,INDIRECT(Equipo!$F$4&amp;"!"&amp;ADDRESS(10,COLUMN(G$9)+13)&amp;":"&amp;ADDRESS(1000,COLUMN(G$9)+13))),
    SUMIF(INDIRECT(Equipo!$G$4&amp;"!B10:B1000"),$B45,INDIRECT(Equipo!$G$4&amp;"!"&amp;ADDRESS(10,COLUMN(G$9)+13)&amp;":"&amp;ADDRESS(1000,COLUMN(G$9)+13))),
    SUMIF(INDIRECT(Equipo!$H$4&amp;"!B10:B1000"),$B45,INDIRECT(Equipo!$H$4&amp;"!"&amp;ADDRESS(10,COLUMN(G$9)+13)&amp;":"&amp;ADDRESS(1000,COLUMN(G$9)+13)))
))</f>
        <v>0</v>
      </c>
      <c r="H45" s="2">
        <f ca="1">IF(ISBLANK(Tareas!$B41),"-",
SUM(
    SUMIF(INDIRECT(Equipo!$C$4&amp;"!B10:B1000"),$B45,INDIRECT(Equipo!$C$4&amp;"!"&amp;ADDRESS(10,COLUMN(H$9)+13)&amp;":"&amp;ADDRESS(1000,COLUMN(H$9)+13))),
    SUMIF(INDIRECT(Equipo!$D$4&amp;"!B10:B1000"),$B45,INDIRECT(Equipo!$D$4&amp;"!"&amp;ADDRESS(10,COLUMN(H$9)+13)&amp;":"&amp;ADDRESS(1000,COLUMN(H$9)+13))),
    SUMIF(INDIRECT(Equipo!$E$4&amp;"!B10:B1000"),$B45,INDIRECT(Equipo!$E$4&amp;"!"&amp;ADDRESS(10,COLUMN(H$9)+13)&amp;":"&amp;ADDRESS(1000,COLUMN(H$9)+13))),
    SUMIF(INDIRECT(Equipo!$F$4&amp;"!B10:B1000"),$B45,INDIRECT(Equipo!$F$4&amp;"!"&amp;ADDRESS(10,COLUMN(H$9)+13)&amp;":"&amp;ADDRESS(1000,COLUMN(H$9)+13))),
    SUMIF(INDIRECT(Equipo!$G$4&amp;"!B10:B1000"),$B45,INDIRECT(Equipo!$G$4&amp;"!"&amp;ADDRESS(10,COLUMN(H$9)+13)&amp;":"&amp;ADDRESS(1000,COLUMN(H$9)+13))),
    SUMIF(INDIRECT(Equipo!$H$4&amp;"!B10:B1000"),$B45,INDIRECT(Equipo!$H$4&amp;"!"&amp;ADDRESS(10,COLUMN(H$9)+13)&amp;":"&amp;ADDRESS(1000,COLUMN(H$9)+13)))
))</f>
        <v>0</v>
      </c>
      <c r="I45" s="2">
        <f ca="1">IF(ISBLANK(Tareas!$B41),"-",
SUM(
    SUMIF(INDIRECT(Equipo!$C$4&amp;"!B10:B1000"),$B45,INDIRECT(Equipo!$C$4&amp;"!"&amp;ADDRESS(10,COLUMN(I$9)+13)&amp;":"&amp;ADDRESS(1000,COLUMN(I$9)+13))),
    SUMIF(INDIRECT(Equipo!$D$4&amp;"!B10:B1000"),$B45,INDIRECT(Equipo!$D$4&amp;"!"&amp;ADDRESS(10,COLUMN(I$9)+13)&amp;":"&amp;ADDRESS(1000,COLUMN(I$9)+13))),
    SUMIF(INDIRECT(Equipo!$E$4&amp;"!B10:B1000"),$B45,INDIRECT(Equipo!$E$4&amp;"!"&amp;ADDRESS(10,COLUMN(I$9)+13)&amp;":"&amp;ADDRESS(1000,COLUMN(I$9)+13))),
    SUMIF(INDIRECT(Equipo!$F$4&amp;"!B10:B1000"),$B45,INDIRECT(Equipo!$F$4&amp;"!"&amp;ADDRESS(10,COLUMN(I$9)+13)&amp;":"&amp;ADDRESS(1000,COLUMN(I$9)+13))),
    SUMIF(INDIRECT(Equipo!$G$4&amp;"!B10:B1000"),$B45,INDIRECT(Equipo!$G$4&amp;"!"&amp;ADDRESS(10,COLUMN(I$9)+13)&amp;":"&amp;ADDRESS(1000,COLUMN(I$9)+13))),
    SUMIF(INDIRECT(Equipo!$H$4&amp;"!B10:B1000"),$B45,INDIRECT(Equipo!$H$4&amp;"!"&amp;ADDRESS(10,COLUMN(I$9)+13)&amp;":"&amp;ADDRESS(1000,COLUMN(I$9)+13)))
))</f>
        <v>0</v>
      </c>
      <c r="J45" s="2">
        <f ca="1">IF(ISBLANK(Tareas!$B41),"-",
SUM(
    SUMIF(INDIRECT(Equipo!$C$4&amp;"!B10:B1000"),$B45,INDIRECT(Equipo!$C$4&amp;"!"&amp;ADDRESS(10,COLUMN(J$9)+13)&amp;":"&amp;ADDRESS(1000,COLUMN(J$9)+13))),
    SUMIF(INDIRECT(Equipo!$D$4&amp;"!B10:B1000"),$B45,INDIRECT(Equipo!$D$4&amp;"!"&amp;ADDRESS(10,COLUMN(J$9)+13)&amp;":"&amp;ADDRESS(1000,COLUMN(J$9)+13))),
    SUMIF(INDIRECT(Equipo!$E$4&amp;"!B10:B1000"),$B45,INDIRECT(Equipo!$E$4&amp;"!"&amp;ADDRESS(10,COLUMN(J$9)+13)&amp;":"&amp;ADDRESS(1000,COLUMN(J$9)+13))),
    SUMIF(INDIRECT(Equipo!$F$4&amp;"!B10:B1000"),$B45,INDIRECT(Equipo!$F$4&amp;"!"&amp;ADDRESS(10,COLUMN(J$9)+13)&amp;":"&amp;ADDRESS(1000,COLUMN(J$9)+13))),
    SUMIF(INDIRECT(Equipo!$G$4&amp;"!B10:B1000"),$B45,INDIRECT(Equipo!$G$4&amp;"!"&amp;ADDRESS(10,COLUMN(J$9)+13)&amp;":"&amp;ADDRESS(1000,COLUMN(J$9)+13))),
    SUMIF(INDIRECT(Equipo!$H$4&amp;"!B10:B1000"),$B45,INDIRECT(Equipo!$H$4&amp;"!"&amp;ADDRESS(10,COLUMN(J$9)+13)&amp;":"&amp;ADDRESS(1000,COLUMN(J$9)+13)))
))</f>
        <v>0</v>
      </c>
      <c r="K45" s="2">
        <f ca="1">IF(ISBLANK(Tareas!$B41),"-",
SUM(
    SUMIF(INDIRECT(Equipo!$C$4&amp;"!B10:B1000"),$B45,INDIRECT(Equipo!$C$4&amp;"!"&amp;ADDRESS(10,COLUMN(K$9)+13)&amp;":"&amp;ADDRESS(1000,COLUMN(K$9)+13))),
    SUMIF(INDIRECT(Equipo!$D$4&amp;"!B10:B1000"),$B45,INDIRECT(Equipo!$D$4&amp;"!"&amp;ADDRESS(10,COLUMN(K$9)+13)&amp;":"&amp;ADDRESS(1000,COLUMN(K$9)+13))),
    SUMIF(INDIRECT(Equipo!$E$4&amp;"!B10:B1000"),$B45,INDIRECT(Equipo!$E$4&amp;"!"&amp;ADDRESS(10,COLUMN(K$9)+13)&amp;":"&amp;ADDRESS(1000,COLUMN(K$9)+13))),
    SUMIF(INDIRECT(Equipo!$F$4&amp;"!B10:B1000"),$B45,INDIRECT(Equipo!$F$4&amp;"!"&amp;ADDRESS(10,COLUMN(K$9)+13)&amp;":"&amp;ADDRESS(1000,COLUMN(K$9)+13))),
    SUMIF(INDIRECT(Equipo!$G$4&amp;"!B10:B1000"),$B45,INDIRECT(Equipo!$G$4&amp;"!"&amp;ADDRESS(10,COLUMN(K$9)+13)&amp;":"&amp;ADDRESS(1000,COLUMN(K$9)+13))),
    SUMIF(INDIRECT(Equipo!$H$4&amp;"!B10:B1000"),$B45,INDIRECT(Equipo!$H$4&amp;"!"&amp;ADDRESS(10,COLUMN(K$9)+13)&amp;":"&amp;ADDRESS(1000,COLUMN(K$9)+13)))
))</f>
        <v>0</v>
      </c>
      <c r="L45" s="2">
        <f ca="1">IF(ISBLANK(Tareas!$B41),"-",
SUM(
    SUMIF(INDIRECT(Equipo!$C$4&amp;"!B10:B1000"),$B45,INDIRECT(Equipo!$C$4&amp;"!"&amp;ADDRESS(10,COLUMN(L$9)+13)&amp;":"&amp;ADDRESS(1000,COLUMN(L$9)+13))),
    SUMIF(INDIRECT(Equipo!$D$4&amp;"!B10:B1000"),$B45,INDIRECT(Equipo!$D$4&amp;"!"&amp;ADDRESS(10,COLUMN(L$9)+13)&amp;":"&amp;ADDRESS(1000,COLUMN(L$9)+13))),
    SUMIF(INDIRECT(Equipo!$E$4&amp;"!B10:B1000"),$B45,INDIRECT(Equipo!$E$4&amp;"!"&amp;ADDRESS(10,COLUMN(L$9)+13)&amp;":"&amp;ADDRESS(1000,COLUMN(L$9)+13))),
    SUMIF(INDIRECT(Equipo!$F$4&amp;"!B10:B1000"),$B45,INDIRECT(Equipo!$F$4&amp;"!"&amp;ADDRESS(10,COLUMN(L$9)+13)&amp;":"&amp;ADDRESS(1000,COLUMN(L$9)+13))),
    SUMIF(INDIRECT(Equipo!$G$4&amp;"!B10:B1000"),$B45,INDIRECT(Equipo!$G$4&amp;"!"&amp;ADDRESS(10,COLUMN(L$9)+13)&amp;":"&amp;ADDRESS(1000,COLUMN(L$9)+13))),
    SUMIF(INDIRECT(Equipo!$H$4&amp;"!B10:B1000"),$B45,INDIRECT(Equipo!$H$4&amp;"!"&amp;ADDRESS(10,COLUMN(L$9)+13)&amp;":"&amp;ADDRESS(1000,COLUMN(L$9)+13)))
))</f>
        <v>0</v>
      </c>
      <c r="M45" s="2">
        <f ca="1">IF(ISBLANK(Tareas!$B41),"-",
SUM(
    SUMIF(INDIRECT(Equipo!$C$4&amp;"!B10:B1000"),$B45,INDIRECT(Equipo!$C$4&amp;"!"&amp;ADDRESS(10,COLUMN(M$9)+13)&amp;":"&amp;ADDRESS(1000,COLUMN(M$9)+13))),
    SUMIF(INDIRECT(Equipo!$D$4&amp;"!B10:B1000"),$B45,INDIRECT(Equipo!$D$4&amp;"!"&amp;ADDRESS(10,COLUMN(M$9)+13)&amp;":"&amp;ADDRESS(1000,COLUMN(M$9)+13))),
    SUMIF(INDIRECT(Equipo!$E$4&amp;"!B10:B1000"),$B45,INDIRECT(Equipo!$E$4&amp;"!"&amp;ADDRESS(10,COLUMN(M$9)+13)&amp;":"&amp;ADDRESS(1000,COLUMN(M$9)+13))),
    SUMIF(INDIRECT(Equipo!$F$4&amp;"!B10:B1000"),$B45,INDIRECT(Equipo!$F$4&amp;"!"&amp;ADDRESS(10,COLUMN(M$9)+13)&amp;":"&amp;ADDRESS(1000,COLUMN(M$9)+13))),
    SUMIF(INDIRECT(Equipo!$G$4&amp;"!B10:B1000"),$B45,INDIRECT(Equipo!$G$4&amp;"!"&amp;ADDRESS(10,COLUMN(M$9)+13)&amp;":"&amp;ADDRESS(1000,COLUMN(M$9)+13))),
    SUMIF(INDIRECT(Equipo!$H$4&amp;"!B10:B1000"),$B45,INDIRECT(Equipo!$H$4&amp;"!"&amp;ADDRESS(10,COLUMN(M$9)+13)&amp;":"&amp;ADDRESS(1000,COLUMN(M$9)+13)))
))</f>
        <v>0</v>
      </c>
      <c r="N45" s="2">
        <f ca="1">IF(ISBLANK(Tareas!$B41),"-",
SUM(
    SUMIF(INDIRECT(Equipo!$C$4&amp;"!B10:B1000"),$B45,INDIRECT(Equipo!$C$4&amp;"!"&amp;ADDRESS(10,COLUMN(N$9)+13)&amp;":"&amp;ADDRESS(1000,COLUMN(N$9)+13))),
    SUMIF(INDIRECT(Equipo!$D$4&amp;"!B10:B1000"),$B45,INDIRECT(Equipo!$D$4&amp;"!"&amp;ADDRESS(10,COLUMN(N$9)+13)&amp;":"&amp;ADDRESS(1000,COLUMN(N$9)+13))),
    SUMIF(INDIRECT(Equipo!$E$4&amp;"!B10:B1000"),$B45,INDIRECT(Equipo!$E$4&amp;"!"&amp;ADDRESS(10,COLUMN(N$9)+13)&amp;":"&amp;ADDRESS(1000,COLUMN(N$9)+13))),
    SUMIF(INDIRECT(Equipo!$F$4&amp;"!B10:B1000"),$B45,INDIRECT(Equipo!$F$4&amp;"!"&amp;ADDRESS(10,COLUMN(N$9)+13)&amp;":"&amp;ADDRESS(1000,COLUMN(N$9)+13))),
    SUMIF(INDIRECT(Equipo!$G$4&amp;"!B10:B1000"),$B45,INDIRECT(Equipo!$G$4&amp;"!"&amp;ADDRESS(10,COLUMN(N$9)+13)&amp;":"&amp;ADDRESS(1000,COLUMN(N$9)+13))),
    SUMIF(INDIRECT(Equipo!$H$4&amp;"!B10:B1000"),$B45,INDIRECT(Equipo!$H$4&amp;"!"&amp;ADDRESS(10,COLUMN(N$9)+13)&amp;":"&amp;ADDRESS(1000,COLUMN(N$9)+13)))
))</f>
        <v>0</v>
      </c>
    </row>
    <row r="46" spans="2:14">
      <c r="B46" t="str">
        <f>IF(ISBLANK(Tareas!B42)," - ",Tareas!B42)</f>
        <v>Implementación del Proceso de Inscripción</v>
      </c>
      <c r="C46" s="2">
        <f ca="1">IF(ISBLANK(Tareas!$B42),"-",SUM(D46:N46))</f>
        <v>0</v>
      </c>
      <c r="D46" s="2">
        <f ca="1">IF(ISBLANK(Tareas!$B42),"-",
SUM(
    SUMIF(INDIRECT(Equipo!$C$4&amp;"!B10:B1000"),$B46,INDIRECT(Equipo!$C$4&amp;"!"&amp;ADDRESS(10,COLUMN(D$9)+13)&amp;":"&amp;ADDRESS(1000,COLUMN(D$9)+13))),
    SUMIF(INDIRECT(Equipo!$D$4&amp;"!B10:B1000"),$B46,INDIRECT(Equipo!$D$4&amp;"!"&amp;ADDRESS(10,COLUMN(D$9)+13)&amp;":"&amp;ADDRESS(1000,COLUMN(D$9)+13))),
    SUMIF(INDIRECT(Equipo!$E$4&amp;"!B10:B1000"),$B46,INDIRECT(Equipo!$E$4&amp;"!"&amp;ADDRESS(10,COLUMN(D$9)+13)&amp;":"&amp;ADDRESS(1000,COLUMN(D$9)+13))),
    SUMIF(INDIRECT(Equipo!$F$4&amp;"!B10:B1000"),$B46,INDIRECT(Equipo!$F$4&amp;"!"&amp;ADDRESS(10,COLUMN(D$9)+13)&amp;":"&amp;ADDRESS(1000,COLUMN(D$9)+13))),
    SUMIF(INDIRECT(Equipo!$G$4&amp;"!B10:B1000"),$B46,INDIRECT(Equipo!$G$4&amp;"!"&amp;ADDRESS(10,COLUMN(D$9)+13)&amp;":"&amp;ADDRESS(1000,COLUMN(D$9)+13))),
    SUMIF(INDIRECT(Equipo!$H$4&amp;"!B10:B1000"),$B46,INDIRECT(Equipo!$H$4&amp;"!"&amp;ADDRESS(10,COLUMN(D$9)+13)&amp;":"&amp;ADDRESS(1000,COLUMN(D$9)+13)))
))</f>
        <v>0</v>
      </c>
      <c r="E46" s="2">
        <f ca="1">IF(ISBLANK(Tareas!$B42),"-",
SUM(
    SUMIF(INDIRECT(Equipo!$C$4&amp;"!B10:B1000"),$B46,INDIRECT(Equipo!$C$4&amp;"!"&amp;ADDRESS(10,COLUMN(E$9)+13)&amp;":"&amp;ADDRESS(1000,COLUMN(E$9)+13))),
    SUMIF(INDIRECT(Equipo!$D$4&amp;"!B10:B1000"),$B46,INDIRECT(Equipo!$D$4&amp;"!"&amp;ADDRESS(10,COLUMN(E$9)+13)&amp;":"&amp;ADDRESS(1000,COLUMN(E$9)+13))),
    SUMIF(INDIRECT(Equipo!$E$4&amp;"!B10:B1000"),$B46,INDIRECT(Equipo!$E$4&amp;"!"&amp;ADDRESS(10,COLUMN(E$9)+13)&amp;":"&amp;ADDRESS(1000,COLUMN(E$9)+13))),
    SUMIF(INDIRECT(Equipo!$F$4&amp;"!B10:B1000"),$B46,INDIRECT(Equipo!$F$4&amp;"!"&amp;ADDRESS(10,COLUMN(E$9)+13)&amp;":"&amp;ADDRESS(1000,COLUMN(E$9)+13))),
    SUMIF(INDIRECT(Equipo!$G$4&amp;"!B10:B1000"),$B46,INDIRECT(Equipo!$G$4&amp;"!"&amp;ADDRESS(10,COLUMN(E$9)+13)&amp;":"&amp;ADDRESS(1000,COLUMN(E$9)+13))),
    SUMIF(INDIRECT(Equipo!$H$4&amp;"!B10:B1000"),$B46,INDIRECT(Equipo!$H$4&amp;"!"&amp;ADDRESS(10,COLUMN(E$9)+13)&amp;":"&amp;ADDRESS(1000,COLUMN(E$9)+13)))
))</f>
        <v>0</v>
      </c>
      <c r="F46" s="2">
        <f ca="1">IF(ISBLANK(Tareas!$B42),"-",
SUM(
    SUMIF(INDIRECT(Equipo!$C$4&amp;"!B10:B1000"),$B46,INDIRECT(Equipo!$C$4&amp;"!"&amp;ADDRESS(10,COLUMN(F$9)+13)&amp;":"&amp;ADDRESS(1000,COLUMN(F$9)+13))),
    SUMIF(INDIRECT(Equipo!$D$4&amp;"!B10:B1000"),$B46,INDIRECT(Equipo!$D$4&amp;"!"&amp;ADDRESS(10,COLUMN(F$9)+13)&amp;":"&amp;ADDRESS(1000,COLUMN(F$9)+13))),
    SUMIF(INDIRECT(Equipo!$E$4&amp;"!B10:B1000"),$B46,INDIRECT(Equipo!$E$4&amp;"!"&amp;ADDRESS(10,COLUMN(F$9)+13)&amp;":"&amp;ADDRESS(1000,COLUMN(F$9)+13))),
    SUMIF(INDIRECT(Equipo!$F$4&amp;"!B10:B1000"),$B46,INDIRECT(Equipo!$F$4&amp;"!"&amp;ADDRESS(10,COLUMN(F$9)+13)&amp;":"&amp;ADDRESS(1000,COLUMN(F$9)+13))),
    SUMIF(INDIRECT(Equipo!$G$4&amp;"!B10:B1000"),$B46,INDIRECT(Equipo!$G$4&amp;"!"&amp;ADDRESS(10,COLUMN(F$9)+13)&amp;":"&amp;ADDRESS(1000,COLUMN(F$9)+13))),
    SUMIF(INDIRECT(Equipo!$H$4&amp;"!B10:B1000"),$B46,INDIRECT(Equipo!$H$4&amp;"!"&amp;ADDRESS(10,COLUMN(F$9)+13)&amp;":"&amp;ADDRESS(1000,COLUMN(F$9)+13)))
))</f>
        <v>0</v>
      </c>
      <c r="G46" s="2">
        <f ca="1">IF(ISBLANK(Tareas!$B42),"-",
SUM(
    SUMIF(INDIRECT(Equipo!$C$4&amp;"!B10:B1000"),$B46,INDIRECT(Equipo!$C$4&amp;"!"&amp;ADDRESS(10,COLUMN(G$9)+13)&amp;":"&amp;ADDRESS(1000,COLUMN(G$9)+13))),
    SUMIF(INDIRECT(Equipo!$D$4&amp;"!B10:B1000"),$B46,INDIRECT(Equipo!$D$4&amp;"!"&amp;ADDRESS(10,COLUMN(G$9)+13)&amp;":"&amp;ADDRESS(1000,COLUMN(G$9)+13))),
    SUMIF(INDIRECT(Equipo!$E$4&amp;"!B10:B1000"),$B46,INDIRECT(Equipo!$E$4&amp;"!"&amp;ADDRESS(10,COLUMN(G$9)+13)&amp;":"&amp;ADDRESS(1000,COLUMN(G$9)+13))),
    SUMIF(INDIRECT(Equipo!$F$4&amp;"!B10:B1000"),$B46,INDIRECT(Equipo!$F$4&amp;"!"&amp;ADDRESS(10,COLUMN(G$9)+13)&amp;":"&amp;ADDRESS(1000,COLUMN(G$9)+13))),
    SUMIF(INDIRECT(Equipo!$G$4&amp;"!B10:B1000"),$B46,INDIRECT(Equipo!$G$4&amp;"!"&amp;ADDRESS(10,COLUMN(G$9)+13)&amp;":"&amp;ADDRESS(1000,COLUMN(G$9)+13))),
    SUMIF(INDIRECT(Equipo!$H$4&amp;"!B10:B1000"),$B46,INDIRECT(Equipo!$H$4&amp;"!"&amp;ADDRESS(10,COLUMN(G$9)+13)&amp;":"&amp;ADDRESS(1000,COLUMN(G$9)+13)))
))</f>
        <v>0</v>
      </c>
      <c r="H46" s="2">
        <f ca="1">IF(ISBLANK(Tareas!$B42),"-",
SUM(
    SUMIF(INDIRECT(Equipo!$C$4&amp;"!B10:B1000"),$B46,INDIRECT(Equipo!$C$4&amp;"!"&amp;ADDRESS(10,COLUMN(H$9)+13)&amp;":"&amp;ADDRESS(1000,COLUMN(H$9)+13))),
    SUMIF(INDIRECT(Equipo!$D$4&amp;"!B10:B1000"),$B46,INDIRECT(Equipo!$D$4&amp;"!"&amp;ADDRESS(10,COLUMN(H$9)+13)&amp;":"&amp;ADDRESS(1000,COLUMN(H$9)+13))),
    SUMIF(INDIRECT(Equipo!$E$4&amp;"!B10:B1000"),$B46,INDIRECT(Equipo!$E$4&amp;"!"&amp;ADDRESS(10,COLUMN(H$9)+13)&amp;":"&amp;ADDRESS(1000,COLUMN(H$9)+13))),
    SUMIF(INDIRECT(Equipo!$F$4&amp;"!B10:B1000"),$B46,INDIRECT(Equipo!$F$4&amp;"!"&amp;ADDRESS(10,COLUMN(H$9)+13)&amp;":"&amp;ADDRESS(1000,COLUMN(H$9)+13))),
    SUMIF(INDIRECT(Equipo!$G$4&amp;"!B10:B1000"),$B46,INDIRECT(Equipo!$G$4&amp;"!"&amp;ADDRESS(10,COLUMN(H$9)+13)&amp;":"&amp;ADDRESS(1000,COLUMN(H$9)+13))),
    SUMIF(INDIRECT(Equipo!$H$4&amp;"!B10:B1000"),$B46,INDIRECT(Equipo!$H$4&amp;"!"&amp;ADDRESS(10,COLUMN(H$9)+13)&amp;":"&amp;ADDRESS(1000,COLUMN(H$9)+13)))
))</f>
        <v>0</v>
      </c>
      <c r="I46" s="2">
        <f ca="1">IF(ISBLANK(Tareas!$B42),"-",
SUM(
    SUMIF(INDIRECT(Equipo!$C$4&amp;"!B10:B1000"),$B46,INDIRECT(Equipo!$C$4&amp;"!"&amp;ADDRESS(10,COLUMN(I$9)+13)&amp;":"&amp;ADDRESS(1000,COLUMN(I$9)+13))),
    SUMIF(INDIRECT(Equipo!$D$4&amp;"!B10:B1000"),$B46,INDIRECT(Equipo!$D$4&amp;"!"&amp;ADDRESS(10,COLUMN(I$9)+13)&amp;":"&amp;ADDRESS(1000,COLUMN(I$9)+13))),
    SUMIF(INDIRECT(Equipo!$E$4&amp;"!B10:B1000"),$B46,INDIRECT(Equipo!$E$4&amp;"!"&amp;ADDRESS(10,COLUMN(I$9)+13)&amp;":"&amp;ADDRESS(1000,COLUMN(I$9)+13))),
    SUMIF(INDIRECT(Equipo!$F$4&amp;"!B10:B1000"),$B46,INDIRECT(Equipo!$F$4&amp;"!"&amp;ADDRESS(10,COLUMN(I$9)+13)&amp;":"&amp;ADDRESS(1000,COLUMN(I$9)+13))),
    SUMIF(INDIRECT(Equipo!$G$4&amp;"!B10:B1000"),$B46,INDIRECT(Equipo!$G$4&amp;"!"&amp;ADDRESS(10,COLUMN(I$9)+13)&amp;":"&amp;ADDRESS(1000,COLUMN(I$9)+13))),
    SUMIF(INDIRECT(Equipo!$H$4&amp;"!B10:B1000"),$B46,INDIRECT(Equipo!$H$4&amp;"!"&amp;ADDRESS(10,COLUMN(I$9)+13)&amp;":"&amp;ADDRESS(1000,COLUMN(I$9)+13)))
))</f>
        <v>0</v>
      </c>
      <c r="J46" s="2">
        <f ca="1">IF(ISBLANK(Tareas!$B42),"-",
SUM(
    SUMIF(INDIRECT(Equipo!$C$4&amp;"!B10:B1000"),$B46,INDIRECT(Equipo!$C$4&amp;"!"&amp;ADDRESS(10,COLUMN(J$9)+13)&amp;":"&amp;ADDRESS(1000,COLUMN(J$9)+13))),
    SUMIF(INDIRECT(Equipo!$D$4&amp;"!B10:B1000"),$B46,INDIRECT(Equipo!$D$4&amp;"!"&amp;ADDRESS(10,COLUMN(J$9)+13)&amp;":"&amp;ADDRESS(1000,COLUMN(J$9)+13))),
    SUMIF(INDIRECT(Equipo!$E$4&amp;"!B10:B1000"),$B46,INDIRECT(Equipo!$E$4&amp;"!"&amp;ADDRESS(10,COLUMN(J$9)+13)&amp;":"&amp;ADDRESS(1000,COLUMN(J$9)+13))),
    SUMIF(INDIRECT(Equipo!$F$4&amp;"!B10:B1000"),$B46,INDIRECT(Equipo!$F$4&amp;"!"&amp;ADDRESS(10,COLUMN(J$9)+13)&amp;":"&amp;ADDRESS(1000,COLUMN(J$9)+13))),
    SUMIF(INDIRECT(Equipo!$G$4&amp;"!B10:B1000"),$B46,INDIRECT(Equipo!$G$4&amp;"!"&amp;ADDRESS(10,COLUMN(J$9)+13)&amp;":"&amp;ADDRESS(1000,COLUMN(J$9)+13))),
    SUMIF(INDIRECT(Equipo!$H$4&amp;"!B10:B1000"),$B46,INDIRECT(Equipo!$H$4&amp;"!"&amp;ADDRESS(10,COLUMN(J$9)+13)&amp;":"&amp;ADDRESS(1000,COLUMN(J$9)+13)))
))</f>
        <v>0</v>
      </c>
      <c r="K46" s="2">
        <f ca="1">IF(ISBLANK(Tareas!$B42),"-",
SUM(
    SUMIF(INDIRECT(Equipo!$C$4&amp;"!B10:B1000"),$B46,INDIRECT(Equipo!$C$4&amp;"!"&amp;ADDRESS(10,COLUMN(K$9)+13)&amp;":"&amp;ADDRESS(1000,COLUMN(K$9)+13))),
    SUMIF(INDIRECT(Equipo!$D$4&amp;"!B10:B1000"),$B46,INDIRECT(Equipo!$D$4&amp;"!"&amp;ADDRESS(10,COLUMN(K$9)+13)&amp;":"&amp;ADDRESS(1000,COLUMN(K$9)+13))),
    SUMIF(INDIRECT(Equipo!$E$4&amp;"!B10:B1000"),$B46,INDIRECT(Equipo!$E$4&amp;"!"&amp;ADDRESS(10,COLUMN(K$9)+13)&amp;":"&amp;ADDRESS(1000,COLUMN(K$9)+13))),
    SUMIF(INDIRECT(Equipo!$F$4&amp;"!B10:B1000"),$B46,INDIRECT(Equipo!$F$4&amp;"!"&amp;ADDRESS(10,COLUMN(K$9)+13)&amp;":"&amp;ADDRESS(1000,COLUMN(K$9)+13))),
    SUMIF(INDIRECT(Equipo!$G$4&amp;"!B10:B1000"),$B46,INDIRECT(Equipo!$G$4&amp;"!"&amp;ADDRESS(10,COLUMN(K$9)+13)&amp;":"&amp;ADDRESS(1000,COLUMN(K$9)+13))),
    SUMIF(INDIRECT(Equipo!$H$4&amp;"!B10:B1000"),$B46,INDIRECT(Equipo!$H$4&amp;"!"&amp;ADDRESS(10,COLUMN(K$9)+13)&amp;":"&amp;ADDRESS(1000,COLUMN(K$9)+13)))
))</f>
        <v>0</v>
      </c>
      <c r="L46" s="2">
        <f ca="1">IF(ISBLANK(Tareas!$B42),"-",
SUM(
    SUMIF(INDIRECT(Equipo!$C$4&amp;"!B10:B1000"),$B46,INDIRECT(Equipo!$C$4&amp;"!"&amp;ADDRESS(10,COLUMN(L$9)+13)&amp;":"&amp;ADDRESS(1000,COLUMN(L$9)+13))),
    SUMIF(INDIRECT(Equipo!$D$4&amp;"!B10:B1000"),$B46,INDIRECT(Equipo!$D$4&amp;"!"&amp;ADDRESS(10,COLUMN(L$9)+13)&amp;":"&amp;ADDRESS(1000,COLUMN(L$9)+13))),
    SUMIF(INDIRECT(Equipo!$E$4&amp;"!B10:B1000"),$B46,INDIRECT(Equipo!$E$4&amp;"!"&amp;ADDRESS(10,COLUMN(L$9)+13)&amp;":"&amp;ADDRESS(1000,COLUMN(L$9)+13))),
    SUMIF(INDIRECT(Equipo!$F$4&amp;"!B10:B1000"),$B46,INDIRECT(Equipo!$F$4&amp;"!"&amp;ADDRESS(10,COLUMN(L$9)+13)&amp;":"&amp;ADDRESS(1000,COLUMN(L$9)+13))),
    SUMIF(INDIRECT(Equipo!$G$4&amp;"!B10:B1000"),$B46,INDIRECT(Equipo!$G$4&amp;"!"&amp;ADDRESS(10,COLUMN(L$9)+13)&amp;":"&amp;ADDRESS(1000,COLUMN(L$9)+13))),
    SUMIF(INDIRECT(Equipo!$H$4&amp;"!B10:B1000"),$B46,INDIRECT(Equipo!$H$4&amp;"!"&amp;ADDRESS(10,COLUMN(L$9)+13)&amp;":"&amp;ADDRESS(1000,COLUMN(L$9)+13)))
))</f>
        <v>0</v>
      </c>
      <c r="M46" s="2">
        <f ca="1">IF(ISBLANK(Tareas!$B42),"-",
SUM(
    SUMIF(INDIRECT(Equipo!$C$4&amp;"!B10:B1000"),$B46,INDIRECT(Equipo!$C$4&amp;"!"&amp;ADDRESS(10,COLUMN(M$9)+13)&amp;":"&amp;ADDRESS(1000,COLUMN(M$9)+13))),
    SUMIF(INDIRECT(Equipo!$D$4&amp;"!B10:B1000"),$B46,INDIRECT(Equipo!$D$4&amp;"!"&amp;ADDRESS(10,COLUMN(M$9)+13)&amp;":"&amp;ADDRESS(1000,COLUMN(M$9)+13))),
    SUMIF(INDIRECT(Equipo!$E$4&amp;"!B10:B1000"),$B46,INDIRECT(Equipo!$E$4&amp;"!"&amp;ADDRESS(10,COLUMN(M$9)+13)&amp;":"&amp;ADDRESS(1000,COLUMN(M$9)+13))),
    SUMIF(INDIRECT(Equipo!$F$4&amp;"!B10:B1000"),$B46,INDIRECT(Equipo!$F$4&amp;"!"&amp;ADDRESS(10,COLUMN(M$9)+13)&amp;":"&amp;ADDRESS(1000,COLUMN(M$9)+13))),
    SUMIF(INDIRECT(Equipo!$G$4&amp;"!B10:B1000"),$B46,INDIRECT(Equipo!$G$4&amp;"!"&amp;ADDRESS(10,COLUMN(M$9)+13)&amp;":"&amp;ADDRESS(1000,COLUMN(M$9)+13))),
    SUMIF(INDIRECT(Equipo!$H$4&amp;"!B10:B1000"),$B46,INDIRECT(Equipo!$H$4&amp;"!"&amp;ADDRESS(10,COLUMN(M$9)+13)&amp;":"&amp;ADDRESS(1000,COLUMN(M$9)+13)))
))</f>
        <v>0</v>
      </c>
      <c r="N46" s="2">
        <f ca="1">IF(ISBLANK(Tareas!$B42),"-",
SUM(
    SUMIF(INDIRECT(Equipo!$C$4&amp;"!B10:B1000"),$B46,INDIRECT(Equipo!$C$4&amp;"!"&amp;ADDRESS(10,COLUMN(N$9)+13)&amp;":"&amp;ADDRESS(1000,COLUMN(N$9)+13))),
    SUMIF(INDIRECT(Equipo!$D$4&amp;"!B10:B1000"),$B46,INDIRECT(Equipo!$D$4&amp;"!"&amp;ADDRESS(10,COLUMN(N$9)+13)&amp;":"&amp;ADDRESS(1000,COLUMN(N$9)+13))),
    SUMIF(INDIRECT(Equipo!$E$4&amp;"!B10:B1000"),$B46,INDIRECT(Equipo!$E$4&amp;"!"&amp;ADDRESS(10,COLUMN(N$9)+13)&amp;":"&amp;ADDRESS(1000,COLUMN(N$9)+13))),
    SUMIF(INDIRECT(Equipo!$F$4&amp;"!B10:B1000"),$B46,INDIRECT(Equipo!$F$4&amp;"!"&amp;ADDRESS(10,COLUMN(N$9)+13)&amp;":"&amp;ADDRESS(1000,COLUMN(N$9)+13))),
    SUMIF(INDIRECT(Equipo!$G$4&amp;"!B10:B1000"),$B46,INDIRECT(Equipo!$G$4&amp;"!"&amp;ADDRESS(10,COLUMN(N$9)+13)&amp;":"&amp;ADDRESS(1000,COLUMN(N$9)+13))),
    SUMIF(INDIRECT(Equipo!$H$4&amp;"!B10:B1000"),$B46,INDIRECT(Equipo!$H$4&amp;"!"&amp;ADDRESS(10,COLUMN(N$9)+13)&amp;":"&amp;ADDRESS(1000,COLUMN(N$9)+13)))
))</f>
        <v>0</v>
      </c>
    </row>
    <row r="47" spans="2:14">
      <c r="B47" t="str">
        <f>IF(ISBLANK(Tareas!B43)," - ",Tareas!B43)</f>
        <v>Implementación de Selección de Jugadores</v>
      </c>
      <c r="C47" s="2">
        <f ca="1">IF(ISBLANK(Tareas!$B43),"-",SUM(D47:N47))</f>
        <v>0</v>
      </c>
      <c r="D47" s="2">
        <f ca="1">IF(ISBLANK(Tareas!$B43),"-",
SUM(
    SUMIF(INDIRECT(Equipo!$C$4&amp;"!B10:B1000"),$B47,INDIRECT(Equipo!$C$4&amp;"!"&amp;ADDRESS(10,COLUMN(D$9)+13)&amp;":"&amp;ADDRESS(1000,COLUMN(D$9)+13))),
    SUMIF(INDIRECT(Equipo!$D$4&amp;"!B10:B1000"),$B47,INDIRECT(Equipo!$D$4&amp;"!"&amp;ADDRESS(10,COLUMN(D$9)+13)&amp;":"&amp;ADDRESS(1000,COLUMN(D$9)+13))),
    SUMIF(INDIRECT(Equipo!$E$4&amp;"!B10:B1000"),$B47,INDIRECT(Equipo!$E$4&amp;"!"&amp;ADDRESS(10,COLUMN(D$9)+13)&amp;":"&amp;ADDRESS(1000,COLUMN(D$9)+13))),
    SUMIF(INDIRECT(Equipo!$F$4&amp;"!B10:B1000"),$B47,INDIRECT(Equipo!$F$4&amp;"!"&amp;ADDRESS(10,COLUMN(D$9)+13)&amp;":"&amp;ADDRESS(1000,COLUMN(D$9)+13))),
    SUMIF(INDIRECT(Equipo!$G$4&amp;"!B10:B1000"),$B47,INDIRECT(Equipo!$G$4&amp;"!"&amp;ADDRESS(10,COLUMN(D$9)+13)&amp;":"&amp;ADDRESS(1000,COLUMN(D$9)+13))),
    SUMIF(INDIRECT(Equipo!$H$4&amp;"!B10:B1000"),$B47,INDIRECT(Equipo!$H$4&amp;"!"&amp;ADDRESS(10,COLUMN(D$9)+13)&amp;":"&amp;ADDRESS(1000,COLUMN(D$9)+13)))
))</f>
        <v>0</v>
      </c>
      <c r="E47" s="2">
        <f ca="1">IF(ISBLANK(Tareas!$B43),"-",
SUM(
    SUMIF(INDIRECT(Equipo!$C$4&amp;"!B10:B1000"),$B47,INDIRECT(Equipo!$C$4&amp;"!"&amp;ADDRESS(10,COLUMN(E$9)+13)&amp;":"&amp;ADDRESS(1000,COLUMN(E$9)+13))),
    SUMIF(INDIRECT(Equipo!$D$4&amp;"!B10:B1000"),$B47,INDIRECT(Equipo!$D$4&amp;"!"&amp;ADDRESS(10,COLUMN(E$9)+13)&amp;":"&amp;ADDRESS(1000,COLUMN(E$9)+13))),
    SUMIF(INDIRECT(Equipo!$E$4&amp;"!B10:B1000"),$B47,INDIRECT(Equipo!$E$4&amp;"!"&amp;ADDRESS(10,COLUMN(E$9)+13)&amp;":"&amp;ADDRESS(1000,COLUMN(E$9)+13))),
    SUMIF(INDIRECT(Equipo!$F$4&amp;"!B10:B1000"),$B47,INDIRECT(Equipo!$F$4&amp;"!"&amp;ADDRESS(10,COLUMN(E$9)+13)&amp;":"&amp;ADDRESS(1000,COLUMN(E$9)+13))),
    SUMIF(INDIRECT(Equipo!$G$4&amp;"!B10:B1000"),$B47,INDIRECT(Equipo!$G$4&amp;"!"&amp;ADDRESS(10,COLUMN(E$9)+13)&amp;":"&amp;ADDRESS(1000,COLUMN(E$9)+13))),
    SUMIF(INDIRECT(Equipo!$H$4&amp;"!B10:B1000"),$B47,INDIRECT(Equipo!$H$4&amp;"!"&amp;ADDRESS(10,COLUMN(E$9)+13)&amp;":"&amp;ADDRESS(1000,COLUMN(E$9)+13)))
))</f>
        <v>0</v>
      </c>
      <c r="F47" s="2">
        <f ca="1">IF(ISBLANK(Tareas!$B43),"-",
SUM(
    SUMIF(INDIRECT(Equipo!$C$4&amp;"!B10:B1000"),$B47,INDIRECT(Equipo!$C$4&amp;"!"&amp;ADDRESS(10,COLUMN(F$9)+13)&amp;":"&amp;ADDRESS(1000,COLUMN(F$9)+13))),
    SUMIF(INDIRECT(Equipo!$D$4&amp;"!B10:B1000"),$B47,INDIRECT(Equipo!$D$4&amp;"!"&amp;ADDRESS(10,COLUMN(F$9)+13)&amp;":"&amp;ADDRESS(1000,COLUMN(F$9)+13))),
    SUMIF(INDIRECT(Equipo!$E$4&amp;"!B10:B1000"),$B47,INDIRECT(Equipo!$E$4&amp;"!"&amp;ADDRESS(10,COLUMN(F$9)+13)&amp;":"&amp;ADDRESS(1000,COLUMN(F$9)+13))),
    SUMIF(INDIRECT(Equipo!$F$4&amp;"!B10:B1000"),$B47,INDIRECT(Equipo!$F$4&amp;"!"&amp;ADDRESS(10,COLUMN(F$9)+13)&amp;":"&amp;ADDRESS(1000,COLUMN(F$9)+13))),
    SUMIF(INDIRECT(Equipo!$G$4&amp;"!B10:B1000"),$B47,INDIRECT(Equipo!$G$4&amp;"!"&amp;ADDRESS(10,COLUMN(F$9)+13)&amp;":"&amp;ADDRESS(1000,COLUMN(F$9)+13))),
    SUMIF(INDIRECT(Equipo!$H$4&amp;"!B10:B1000"),$B47,INDIRECT(Equipo!$H$4&amp;"!"&amp;ADDRESS(10,COLUMN(F$9)+13)&amp;":"&amp;ADDRESS(1000,COLUMN(F$9)+13)))
))</f>
        <v>0</v>
      </c>
      <c r="G47" s="2">
        <f ca="1">IF(ISBLANK(Tareas!$B43),"-",
SUM(
    SUMIF(INDIRECT(Equipo!$C$4&amp;"!B10:B1000"),$B47,INDIRECT(Equipo!$C$4&amp;"!"&amp;ADDRESS(10,COLUMN(G$9)+13)&amp;":"&amp;ADDRESS(1000,COLUMN(G$9)+13))),
    SUMIF(INDIRECT(Equipo!$D$4&amp;"!B10:B1000"),$B47,INDIRECT(Equipo!$D$4&amp;"!"&amp;ADDRESS(10,COLUMN(G$9)+13)&amp;":"&amp;ADDRESS(1000,COLUMN(G$9)+13))),
    SUMIF(INDIRECT(Equipo!$E$4&amp;"!B10:B1000"),$B47,INDIRECT(Equipo!$E$4&amp;"!"&amp;ADDRESS(10,COLUMN(G$9)+13)&amp;":"&amp;ADDRESS(1000,COLUMN(G$9)+13))),
    SUMIF(INDIRECT(Equipo!$F$4&amp;"!B10:B1000"),$B47,INDIRECT(Equipo!$F$4&amp;"!"&amp;ADDRESS(10,COLUMN(G$9)+13)&amp;":"&amp;ADDRESS(1000,COLUMN(G$9)+13))),
    SUMIF(INDIRECT(Equipo!$G$4&amp;"!B10:B1000"),$B47,INDIRECT(Equipo!$G$4&amp;"!"&amp;ADDRESS(10,COLUMN(G$9)+13)&amp;":"&amp;ADDRESS(1000,COLUMN(G$9)+13))),
    SUMIF(INDIRECT(Equipo!$H$4&amp;"!B10:B1000"),$B47,INDIRECT(Equipo!$H$4&amp;"!"&amp;ADDRESS(10,COLUMN(G$9)+13)&amp;":"&amp;ADDRESS(1000,COLUMN(G$9)+13)))
))</f>
        <v>0</v>
      </c>
      <c r="H47" s="2">
        <f ca="1">IF(ISBLANK(Tareas!$B43),"-",
SUM(
    SUMIF(INDIRECT(Equipo!$C$4&amp;"!B10:B1000"),$B47,INDIRECT(Equipo!$C$4&amp;"!"&amp;ADDRESS(10,COLUMN(H$9)+13)&amp;":"&amp;ADDRESS(1000,COLUMN(H$9)+13))),
    SUMIF(INDIRECT(Equipo!$D$4&amp;"!B10:B1000"),$B47,INDIRECT(Equipo!$D$4&amp;"!"&amp;ADDRESS(10,COLUMN(H$9)+13)&amp;":"&amp;ADDRESS(1000,COLUMN(H$9)+13))),
    SUMIF(INDIRECT(Equipo!$E$4&amp;"!B10:B1000"),$B47,INDIRECT(Equipo!$E$4&amp;"!"&amp;ADDRESS(10,COLUMN(H$9)+13)&amp;":"&amp;ADDRESS(1000,COLUMN(H$9)+13))),
    SUMIF(INDIRECT(Equipo!$F$4&amp;"!B10:B1000"),$B47,INDIRECT(Equipo!$F$4&amp;"!"&amp;ADDRESS(10,COLUMN(H$9)+13)&amp;":"&amp;ADDRESS(1000,COLUMN(H$9)+13))),
    SUMIF(INDIRECT(Equipo!$G$4&amp;"!B10:B1000"),$B47,INDIRECT(Equipo!$G$4&amp;"!"&amp;ADDRESS(10,COLUMN(H$9)+13)&amp;":"&amp;ADDRESS(1000,COLUMN(H$9)+13))),
    SUMIF(INDIRECT(Equipo!$H$4&amp;"!B10:B1000"),$B47,INDIRECT(Equipo!$H$4&amp;"!"&amp;ADDRESS(10,COLUMN(H$9)+13)&amp;":"&amp;ADDRESS(1000,COLUMN(H$9)+13)))
))</f>
        <v>0</v>
      </c>
      <c r="I47" s="2">
        <f ca="1">IF(ISBLANK(Tareas!$B43),"-",
SUM(
    SUMIF(INDIRECT(Equipo!$C$4&amp;"!B10:B1000"),$B47,INDIRECT(Equipo!$C$4&amp;"!"&amp;ADDRESS(10,COLUMN(I$9)+13)&amp;":"&amp;ADDRESS(1000,COLUMN(I$9)+13))),
    SUMIF(INDIRECT(Equipo!$D$4&amp;"!B10:B1000"),$B47,INDIRECT(Equipo!$D$4&amp;"!"&amp;ADDRESS(10,COLUMN(I$9)+13)&amp;":"&amp;ADDRESS(1000,COLUMN(I$9)+13))),
    SUMIF(INDIRECT(Equipo!$E$4&amp;"!B10:B1000"),$B47,INDIRECT(Equipo!$E$4&amp;"!"&amp;ADDRESS(10,COLUMN(I$9)+13)&amp;":"&amp;ADDRESS(1000,COLUMN(I$9)+13))),
    SUMIF(INDIRECT(Equipo!$F$4&amp;"!B10:B1000"),$B47,INDIRECT(Equipo!$F$4&amp;"!"&amp;ADDRESS(10,COLUMN(I$9)+13)&amp;":"&amp;ADDRESS(1000,COLUMN(I$9)+13))),
    SUMIF(INDIRECT(Equipo!$G$4&amp;"!B10:B1000"),$B47,INDIRECT(Equipo!$G$4&amp;"!"&amp;ADDRESS(10,COLUMN(I$9)+13)&amp;":"&amp;ADDRESS(1000,COLUMN(I$9)+13))),
    SUMIF(INDIRECT(Equipo!$H$4&amp;"!B10:B1000"),$B47,INDIRECT(Equipo!$H$4&amp;"!"&amp;ADDRESS(10,COLUMN(I$9)+13)&amp;":"&amp;ADDRESS(1000,COLUMN(I$9)+13)))
))</f>
        <v>0</v>
      </c>
      <c r="J47" s="2">
        <f ca="1">IF(ISBLANK(Tareas!$B43),"-",
SUM(
    SUMIF(INDIRECT(Equipo!$C$4&amp;"!B10:B1000"),$B47,INDIRECT(Equipo!$C$4&amp;"!"&amp;ADDRESS(10,COLUMN(J$9)+13)&amp;":"&amp;ADDRESS(1000,COLUMN(J$9)+13))),
    SUMIF(INDIRECT(Equipo!$D$4&amp;"!B10:B1000"),$B47,INDIRECT(Equipo!$D$4&amp;"!"&amp;ADDRESS(10,COLUMN(J$9)+13)&amp;":"&amp;ADDRESS(1000,COLUMN(J$9)+13))),
    SUMIF(INDIRECT(Equipo!$E$4&amp;"!B10:B1000"),$B47,INDIRECT(Equipo!$E$4&amp;"!"&amp;ADDRESS(10,COLUMN(J$9)+13)&amp;":"&amp;ADDRESS(1000,COLUMN(J$9)+13))),
    SUMIF(INDIRECT(Equipo!$F$4&amp;"!B10:B1000"),$B47,INDIRECT(Equipo!$F$4&amp;"!"&amp;ADDRESS(10,COLUMN(J$9)+13)&amp;":"&amp;ADDRESS(1000,COLUMN(J$9)+13))),
    SUMIF(INDIRECT(Equipo!$G$4&amp;"!B10:B1000"),$B47,INDIRECT(Equipo!$G$4&amp;"!"&amp;ADDRESS(10,COLUMN(J$9)+13)&amp;":"&amp;ADDRESS(1000,COLUMN(J$9)+13))),
    SUMIF(INDIRECT(Equipo!$H$4&amp;"!B10:B1000"),$B47,INDIRECT(Equipo!$H$4&amp;"!"&amp;ADDRESS(10,COLUMN(J$9)+13)&amp;":"&amp;ADDRESS(1000,COLUMN(J$9)+13)))
))</f>
        <v>0</v>
      </c>
      <c r="K47" s="2">
        <f ca="1">IF(ISBLANK(Tareas!$B43),"-",
SUM(
    SUMIF(INDIRECT(Equipo!$C$4&amp;"!B10:B1000"),$B47,INDIRECT(Equipo!$C$4&amp;"!"&amp;ADDRESS(10,COLUMN(K$9)+13)&amp;":"&amp;ADDRESS(1000,COLUMN(K$9)+13))),
    SUMIF(INDIRECT(Equipo!$D$4&amp;"!B10:B1000"),$B47,INDIRECT(Equipo!$D$4&amp;"!"&amp;ADDRESS(10,COLUMN(K$9)+13)&amp;":"&amp;ADDRESS(1000,COLUMN(K$9)+13))),
    SUMIF(INDIRECT(Equipo!$E$4&amp;"!B10:B1000"),$B47,INDIRECT(Equipo!$E$4&amp;"!"&amp;ADDRESS(10,COLUMN(K$9)+13)&amp;":"&amp;ADDRESS(1000,COLUMN(K$9)+13))),
    SUMIF(INDIRECT(Equipo!$F$4&amp;"!B10:B1000"),$B47,INDIRECT(Equipo!$F$4&amp;"!"&amp;ADDRESS(10,COLUMN(K$9)+13)&amp;":"&amp;ADDRESS(1000,COLUMN(K$9)+13))),
    SUMIF(INDIRECT(Equipo!$G$4&amp;"!B10:B1000"),$B47,INDIRECT(Equipo!$G$4&amp;"!"&amp;ADDRESS(10,COLUMN(K$9)+13)&amp;":"&amp;ADDRESS(1000,COLUMN(K$9)+13))),
    SUMIF(INDIRECT(Equipo!$H$4&amp;"!B10:B1000"),$B47,INDIRECT(Equipo!$H$4&amp;"!"&amp;ADDRESS(10,COLUMN(K$9)+13)&amp;":"&amp;ADDRESS(1000,COLUMN(K$9)+13)))
))</f>
        <v>0</v>
      </c>
      <c r="L47" s="2">
        <f ca="1">IF(ISBLANK(Tareas!$B43),"-",
SUM(
    SUMIF(INDIRECT(Equipo!$C$4&amp;"!B10:B1000"),$B47,INDIRECT(Equipo!$C$4&amp;"!"&amp;ADDRESS(10,COLUMN(L$9)+13)&amp;":"&amp;ADDRESS(1000,COLUMN(L$9)+13))),
    SUMIF(INDIRECT(Equipo!$D$4&amp;"!B10:B1000"),$B47,INDIRECT(Equipo!$D$4&amp;"!"&amp;ADDRESS(10,COLUMN(L$9)+13)&amp;":"&amp;ADDRESS(1000,COLUMN(L$9)+13))),
    SUMIF(INDIRECT(Equipo!$E$4&amp;"!B10:B1000"),$B47,INDIRECT(Equipo!$E$4&amp;"!"&amp;ADDRESS(10,COLUMN(L$9)+13)&amp;":"&amp;ADDRESS(1000,COLUMN(L$9)+13))),
    SUMIF(INDIRECT(Equipo!$F$4&amp;"!B10:B1000"),$B47,INDIRECT(Equipo!$F$4&amp;"!"&amp;ADDRESS(10,COLUMN(L$9)+13)&amp;":"&amp;ADDRESS(1000,COLUMN(L$9)+13))),
    SUMIF(INDIRECT(Equipo!$G$4&amp;"!B10:B1000"),$B47,INDIRECT(Equipo!$G$4&amp;"!"&amp;ADDRESS(10,COLUMN(L$9)+13)&amp;":"&amp;ADDRESS(1000,COLUMN(L$9)+13))),
    SUMIF(INDIRECT(Equipo!$H$4&amp;"!B10:B1000"),$B47,INDIRECT(Equipo!$H$4&amp;"!"&amp;ADDRESS(10,COLUMN(L$9)+13)&amp;":"&amp;ADDRESS(1000,COLUMN(L$9)+13)))
))</f>
        <v>0</v>
      </c>
      <c r="M47" s="2">
        <f ca="1">IF(ISBLANK(Tareas!$B43),"-",
SUM(
    SUMIF(INDIRECT(Equipo!$C$4&amp;"!B10:B1000"),$B47,INDIRECT(Equipo!$C$4&amp;"!"&amp;ADDRESS(10,COLUMN(M$9)+13)&amp;":"&amp;ADDRESS(1000,COLUMN(M$9)+13))),
    SUMIF(INDIRECT(Equipo!$D$4&amp;"!B10:B1000"),$B47,INDIRECT(Equipo!$D$4&amp;"!"&amp;ADDRESS(10,COLUMN(M$9)+13)&amp;":"&amp;ADDRESS(1000,COLUMN(M$9)+13))),
    SUMIF(INDIRECT(Equipo!$E$4&amp;"!B10:B1000"),$B47,INDIRECT(Equipo!$E$4&amp;"!"&amp;ADDRESS(10,COLUMN(M$9)+13)&amp;":"&amp;ADDRESS(1000,COLUMN(M$9)+13))),
    SUMIF(INDIRECT(Equipo!$F$4&amp;"!B10:B1000"),$B47,INDIRECT(Equipo!$F$4&amp;"!"&amp;ADDRESS(10,COLUMN(M$9)+13)&amp;":"&amp;ADDRESS(1000,COLUMN(M$9)+13))),
    SUMIF(INDIRECT(Equipo!$G$4&amp;"!B10:B1000"),$B47,INDIRECT(Equipo!$G$4&amp;"!"&amp;ADDRESS(10,COLUMN(M$9)+13)&amp;":"&amp;ADDRESS(1000,COLUMN(M$9)+13))),
    SUMIF(INDIRECT(Equipo!$H$4&amp;"!B10:B1000"),$B47,INDIRECT(Equipo!$H$4&amp;"!"&amp;ADDRESS(10,COLUMN(M$9)+13)&amp;":"&amp;ADDRESS(1000,COLUMN(M$9)+13)))
))</f>
        <v>0</v>
      </c>
      <c r="N47" s="2">
        <f ca="1">IF(ISBLANK(Tareas!$B43),"-",
SUM(
    SUMIF(INDIRECT(Equipo!$C$4&amp;"!B10:B1000"),$B47,INDIRECT(Equipo!$C$4&amp;"!"&amp;ADDRESS(10,COLUMN(N$9)+13)&amp;":"&amp;ADDRESS(1000,COLUMN(N$9)+13))),
    SUMIF(INDIRECT(Equipo!$D$4&amp;"!B10:B1000"),$B47,INDIRECT(Equipo!$D$4&amp;"!"&amp;ADDRESS(10,COLUMN(N$9)+13)&amp;":"&amp;ADDRESS(1000,COLUMN(N$9)+13))),
    SUMIF(INDIRECT(Equipo!$E$4&amp;"!B10:B1000"),$B47,INDIRECT(Equipo!$E$4&amp;"!"&amp;ADDRESS(10,COLUMN(N$9)+13)&amp;":"&amp;ADDRESS(1000,COLUMN(N$9)+13))),
    SUMIF(INDIRECT(Equipo!$F$4&amp;"!B10:B1000"),$B47,INDIRECT(Equipo!$F$4&amp;"!"&amp;ADDRESS(10,COLUMN(N$9)+13)&amp;":"&amp;ADDRESS(1000,COLUMN(N$9)+13))),
    SUMIF(INDIRECT(Equipo!$G$4&amp;"!B10:B1000"),$B47,INDIRECT(Equipo!$G$4&amp;"!"&amp;ADDRESS(10,COLUMN(N$9)+13)&amp;":"&amp;ADDRESS(1000,COLUMN(N$9)+13))),
    SUMIF(INDIRECT(Equipo!$H$4&amp;"!B10:B1000"),$B47,INDIRECT(Equipo!$H$4&amp;"!"&amp;ADDRESS(10,COLUMN(N$9)+13)&amp;":"&amp;ADDRESS(1000,COLUMN(N$9)+13)))
))</f>
        <v>0</v>
      </c>
    </row>
    <row r="48" spans="2:14">
      <c r="B48" t="str">
        <f>IF(ISBLANK(Tareas!B44)," - ",Tareas!B44)</f>
        <v>Implementación de Creación y Configuración de Partidos</v>
      </c>
      <c r="C48" s="2">
        <f ca="1">IF(ISBLANK(Tareas!$B44),"-",SUM(D48:N48))</f>
        <v>0</v>
      </c>
      <c r="D48" s="2">
        <f ca="1">IF(ISBLANK(Tareas!$B44),"-",
SUM(
    SUMIF(INDIRECT(Equipo!$C$4&amp;"!B10:B1000"),$B48,INDIRECT(Equipo!$C$4&amp;"!"&amp;ADDRESS(10,COLUMN(D$9)+13)&amp;":"&amp;ADDRESS(1000,COLUMN(D$9)+13))),
    SUMIF(INDIRECT(Equipo!$D$4&amp;"!B10:B1000"),$B48,INDIRECT(Equipo!$D$4&amp;"!"&amp;ADDRESS(10,COLUMN(D$9)+13)&amp;":"&amp;ADDRESS(1000,COLUMN(D$9)+13))),
    SUMIF(INDIRECT(Equipo!$E$4&amp;"!B10:B1000"),$B48,INDIRECT(Equipo!$E$4&amp;"!"&amp;ADDRESS(10,COLUMN(D$9)+13)&amp;":"&amp;ADDRESS(1000,COLUMN(D$9)+13))),
    SUMIF(INDIRECT(Equipo!$F$4&amp;"!B10:B1000"),$B48,INDIRECT(Equipo!$F$4&amp;"!"&amp;ADDRESS(10,COLUMN(D$9)+13)&amp;":"&amp;ADDRESS(1000,COLUMN(D$9)+13))),
    SUMIF(INDIRECT(Equipo!$G$4&amp;"!B10:B1000"),$B48,INDIRECT(Equipo!$G$4&amp;"!"&amp;ADDRESS(10,COLUMN(D$9)+13)&amp;":"&amp;ADDRESS(1000,COLUMN(D$9)+13))),
    SUMIF(INDIRECT(Equipo!$H$4&amp;"!B10:B1000"),$B48,INDIRECT(Equipo!$H$4&amp;"!"&amp;ADDRESS(10,COLUMN(D$9)+13)&amp;":"&amp;ADDRESS(1000,COLUMN(D$9)+13)))
))</f>
        <v>0</v>
      </c>
      <c r="E48" s="2">
        <f ca="1">IF(ISBLANK(Tareas!$B44),"-",
SUM(
    SUMIF(INDIRECT(Equipo!$C$4&amp;"!B10:B1000"),$B48,INDIRECT(Equipo!$C$4&amp;"!"&amp;ADDRESS(10,COLUMN(E$9)+13)&amp;":"&amp;ADDRESS(1000,COLUMN(E$9)+13))),
    SUMIF(INDIRECT(Equipo!$D$4&amp;"!B10:B1000"),$B48,INDIRECT(Equipo!$D$4&amp;"!"&amp;ADDRESS(10,COLUMN(E$9)+13)&amp;":"&amp;ADDRESS(1000,COLUMN(E$9)+13))),
    SUMIF(INDIRECT(Equipo!$E$4&amp;"!B10:B1000"),$B48,INDIRECT(Equipo!$E$4&amp;"!"&amp;ADDRESS(10,COLUMN(E$9)+13)&amp;":"&amp;ADDRESS(1000,COLUMN(E$9)+13))),
    SUMIF(INDIRECT(Equipo!$F$4&amp;"!B10:B1000"),$B48,INDIRECT(Equipo!$F$4&amp;"!"&amp;ADDRESS(10,COLUMN(E$9)+13)&amp;":"&amp;ADDRESS(1000,COLUMN(E$9)+13))),
    SUMIF(INDIRECT(Equipo!$G$4&amp;"!B10:B1000"),$B48,INDIRECT(Equipo!$G$4&amp;"!"&amp;ADDRESS(10,COLUMN(E$9)+13)&amp;":"&amp;ADDRESS(1000,COLUMN(E$9)+13))),
    SUMIF(INDIRECT(Equipo!$H$4&amp;"!B10:B1000"),$B48,INDIRECT(Equipo!$H$4&amp;"!"&amp;ADDRESS(10,COLUMN(E$9)+13)&amp;":"&amp;ADDRESS(1000,COLUMN(E$9)+13)))
))</f>
        <v>0</v>
      </c>
      <c r="F48" s="2">
        <f ca="1">IF(ISBLANK(Tareas!$B44),"-",
SUM(
    SUMIF(INDIRECT(Equipo!$C$4&amp;"!B10:B1000"),$B48,INDIRECT(Equipo!$C$4&amp;"!"&amp;ADDRESS(10,COLUMN(F$9)+13)&amp;":"&amp;ADDRESS(1000,COLUMN(F$9)+13))),
    SUMIF(INDIRECT(Equipo!$D$4&amp;"!B10:B1000"),$B48,INDIRECT(Equipo!$D$4&amp;"!"&amp;ADDRESS(10,COLUMN(F$9)+13)&amp;":"&amp;ADDRESS(1000,COLUMN(F$9)+13))),
    SUMIF(INDIRECT(Equipo!$E$4&amp;"!B10:B1000"),$B48,INDIRECT(Equipo!$E$4&amp;"!"&amp;ADDRESS(10,COLUMN(F$9)+13)&amp;":"&amp;ADDRESS(1000,COLUMN(F$9)+13))),
    SUMIF(INDIRECT(Equipo!$F$4&amp;"!B10:B1000"),$B48,INDIRECT(Equipo!$F$4&amp;"!"&amp;ADDRESS(10,COLUMN(F$9)+13)&amp;":"&amp;ADDRESS(1000,COLUMN(F$9)+13))),
    SUMIF(INDIRECT(Equipo!$G$4&amp;"!B10:B1000"),$B48,INDIRECT(Equipo!$G$4&amp;"!"&amp;ADDRESS(10,COLUMN(F$9)+13)&amp;":"&amp;ADDRESS(1000,COLUMN(F$9)+13))),
    SUMIF(INDIRECT(Equipo!$H$4&amp;"!B10:B1000"),$B48,INDIRECT(Equipo!$H$4&amp;"!"&amp;ADDRESS(10,COLUMN(F$9)+13)&amp;":"&amp;ADDRESS(1000,COLUMN(F$9)+13)))
))</f>
        <v>0</v>
      </c>
      <c r="G48" s="2">
        <f ca="1">IF(ISBLANK(Tareas!$B44),"-",
SUM(
    SUMIF(INDIRECT(Equipo!$C$4&amp;"!B10:B1000"),$B48,INDIRECT(Equipo!$C$4&amp;"!"&amp;ADDRESS(10,COLUMN(G$9)+13)&amp;":"&amp;ADDRESS(1000,COLUMN(G$9)+13))),
    SUMIF(INDIRECT(Equipo!$D$4&amp;"!B10:B1000"),$B48,INDIRECT(Equipo!$D$4&amp;"!"&amp;ADDRESS(10,COLUMN(G$9)+13)&amp;":"&amp;ADDRESS(1000,COLUMN(G$9)+13))),
    SUMIF(INDIRECT(Equipo!$E$4&amp;"!B10:B1000"),$B48,INDIRECT(Equipo!$E$4&amp;"!"&amp;ADDRESS(10,COLUMN(G$9)+13)&amp;":"&amp;ADDRESS(1000,COLUMN(G$9)+13))),
    SUMIF(INDIRECT(Equipo!$F$4&amp;"!B10:B1000"),$B48,INDIRECT(Equipo!$F$4&amp;"!"&amp;ADDRESS(10,COLUMN(G$9)+13)&amp;":"&amp;ADDRESS(1000,COLUMN(G$9)+13))),
    SUMIF(INDIRECT(Equipo!$G$4&amp;"!B10:B1000"),$B48,INDIRECT(Equipo!$G$4&amp;"!"&amp;ADDRESS(10,COLUMN(G$9)+13)&amp;":"&amp;ADDRESS(1000,COLUMN(G$9)+13))),
    SUMIF(INDIRECT(Equipo!$H$4&amp;"!B10:B1000"),$B48,INDIRECT(Equipo!$H$4&amp;"!"&amp;ADDRESS(10,COLUMN(G$9)+13)&amp;":"&amp;ADDRESS(1000,COLUMN(G$9)+13)))
))</f>
        <v>0</v>
      </c>
      <c r="H48" s="2">
        <f ca="1">IF(ISBLANK(Tareas!$B44),"-",
SUM(
    SUMIF(INDIRECT(Equipo!$C$4&amp;"!B10:B1000"),$B48,INDIRECT(Equipo!$C$4&amp;"!"&amp;ADDRESS(10,COLUMN(H$9)+13)&amp;":"&amp;ADDRESS(1000,COLUMN(H$9)+13))),
    SUMIF(INDIRECT(Equipo!$D$4&amp;"!B10:B1000"),$B48,INDIRECT(Equipo!$D$4&amp;"!"&amp;ADDRESS(10,COLUMN(H$9)+13)&amp;":"&amp;ADDRESS(1000,COLUMN(H$9)+13))),
    SUMIF(INDIRECT(Equipo!$E$4&amp;"!B10:B1000"),$B48,INDIRECT(Equipo!$E$4&amp;"!"&amp;ADDRESS(10,COLUMN(H$9)+13)&amp;":"&amp;ADDRESS(1000,COLUMN(H$9)+13))),
    SUMIF(INDIRECT(Equipo!$F$4&amp;"!B10:B1000"),$B48,INDIRECT(Equipo!$F$4&amp;"!"&amp;ADDRESS(10,COLUMN(H$9)+13)&amp;":"&amp;ADDRESS(1000,COLUMN(H$9)+13))),
    SUMIF(INDIRECT(Equipo!$G$4&amp;"!B10:B1000"),$B48,INDIRECT(Equipo!$G$4&amp;"!"&amp;ADDRESS(10,COLUMN(H$9)+13)&amp;":"&amp;ADDRESS(1000,COLUMN(H$9)+13))),
    SUMIF(INDIRECT(Equipo!$H$4&amp;"!B10:B1000"),$B48,INDIRECT(Equipo!$H$4&amp;"!"&amp;ADDRESS(10,COLUMN(H$9)+13)&amp;":"&amp;ADDRESS(1000,COLUMN(H$9)+13)))
))</f>
        <v>0</v>
      </c>
      <c r="I48" s="2">
        <f ca="1">IF(ISBLANK(Tareas!$B44),"-",
SUM(
    SUMIF(INDIRECT(Equipo!$C$4&amp;"!B10:B1000"),$B48,INDIRECT(Equipo!$C$4&amp;"!"&amp;ADDRESS(10,COLUMN(I$9)+13)&amp;":"&amp;ADDRESS(1000,COLUMN(I$9)+13))),
    SUMIF(INDIRECT(Equipo!$D$4&amp;"!B10:B1000"),$B48,INDIRECT(Equipo!$D$4&amp;"!"&amp;ADDRESS(10,COLUMN(I$9)+13)&amp;":"&amp;ADDRESS(1000,COLUMN(I$9)+13))),
    SUMIF(INDIRECT(Equipo!$E$4&amp;"!B10:B1000"),$B48,INDIRECT(Equipo!$E$4&amp;"!"&amp;ADDRESS(10,COLUMN(I$9)+13)&amp;":"&amp;ADDRESS(1000,COLUMN(I$9)+13))),
    SUMIF(INDIRECT(Equipo!$F$4&amp;"!B10:B1000"),$B48,INDIRECT(Equipo!$F$4&amp;"!"&amp;ADDRESS(10,COLUMN(I$9)+13)&amp;":"&amp;ADDRESS(1000,COLUMN(I$9)+13))),
    SUMIF(INDIRECT(Equipo!$G$4&amp;"!B10:B1000"),$B48,INDIRECT(Equipo!$G$4&amp;"!"&amp;ADDRESS(10,COLUMN(I$9)+13)&amp;":"&amp;ADDRESS(1000,COLUMN(I$9)+13))),
    SUMIF(INDIRECT(Equipo!$H$4&amp;"!B10:B1000"),$B48,INDIRECT(Equipo!$H$4&amp;"!"&amp;ADDRESS(10,COLUMN(I$9)+13)&amp;":"&amp;ADDRESS(1000,COLUMN(I$9)+13)))
))</f>
        <v>0</v>
      </c>
      <c r="J48" s="2">
        <f ca="1">IF(ISBLANK(Tareas!$B44),"-",
SUM(
    SUMIF(INDIRECT(Equipo!$C$4&amp;"!B10:B1000"),$B48,INDIRECT(Equipo!$C$4&amp;"!"&amp;ADDRESS(10,COLUMN(J$9)+13)&amp;":"&amp;ADDRESS(1000,COLUMN(J$9)+13))),
    SUMIF(INDIRECT(Equipo!$D$4&amp;"!B10:B1000"),$B48,INDIRECT(Equipo!$D$4&amp;"!"&amp;ADDRESS(10,COLUMN(J$9)+13)&amp;":"&amp;ADDRESS(1000,COLUMN(J$9)+13))),
    SUMIF(INDIRECT(Equipo!$E$4&amp;"!B10:B1000"),$B48,INDIRECT(Equipo!$E$4&amp;"!"&amp;ADDRESS(10,COLUMN(J$9)+13)&amp;":"&amp;ADDRESS(1000,COLUMN(J$9)+13))),
    SUMIF(INDIRECT(Equipo!$F$4&amp;"!B10:B1000"),$B48,INDIRECT(Equipo!$F$4&amp;"!"&amp;ADDRESS(10,COLUMN(J$9)+13)&amp;":"&amp;ADDRESS(1000,COLUMN(J$9)+13))),
    SUMIF(INDIRECT(Equipo!$G$4&amp;"!B10:B1000"),$B48,INDIRECT(Equipo!$G$4&amp;"!"&amp;ADDRESS(10,COLUMN(J$9)+13)&amp;":"&amp;ADDRESS(1000,COLUMN(J$9)+13))),
    SUMIF(INDIRECT(Equipo!$H$4&amp;"!B10:B1000"),$B48,INDIRECT(Equipo!$H$4&amp;"!"&amp;ADDRESS(10,COLUMN(J$9)+13)&amp;":"&amp;ADDRESS(1000,COLUMN(J$9)+13)))
))</f>
        <v>0</v>
      </c>
      <c r="K48" s="2">
        <f ca="1">IF(ISBLANK(Tareas!$B44),"-",
SUM(
    SUMIF(INDIRECT(Equipo!$C$4&amp;"!B10:B1000"),$B48,INDIRECT(Equipo!$C$4&amp;"!"&amp;ADDRESS(10,COLUMN(K$9)+13)&amp;":"&amp;ADDRESS(1000,COLUMN(K$9)+13))),
    SUMIF(INDIRECT(Equipo!$D$4&amp;"!B10:B1000"),$B48,INDIRECT(Equipo!$D$4&amp;"!"&amp;ADDRESS(10,COLUMN(K$9)+13)&amp;":"&amp;ADDRESS(1000,COLUMN(K$9)+13))),
    SUMIF(INDIRECT(Equipo!$E$4&amp;"!B10:B1000"),$B48,INDIRECT(Equipo!$E$4&amp;"!"&amp;ADDRESS(10,COLUMN(K$9)+13)&amp;":"&amp;ADDRESS(1000,COLUMN(K$9)+13))),
    SUMIF(INDIRECT(Equipo!$F$4&amp;"!B10:B1000"),$B48,INDIRECT(Equipo!$F$4&amp;"!"&amp;ADDRESS(10,COLUMN(K$9)+13)&amp;":"&amp;ADDRESS(1000,COLUMN(K$9)+13))),
    SUMIF(INDIRECT(Equipo!$G$4&amp;"!B10:B1000"),$B48,INDIRECT(Equipo!$G$4&amp;"!"&amp;ADDRESS(10,COLUMN(K$9)+13)&amp;":"&amp;ADDRESS(1000,COLUMN(K$9)+13))),
    SUMIF(INDIRECT(Equipo!$H$4&amp;"!B10:B1000"),$B48,INDIRECT(Equipo!$H$4&amp;"!"&amp;ADDRESS(10,COLUMN(K$9)+13)&amp;":"&amp;ADDRESS(1000,COLUMN(K$9)+13)))
))</f>
        <v>0</v>
      </c>
      <c r="L48" s="2">
        <f ca="1">IF(ISBLANK(Tareas!$B44),"-",
SUM(
    SUMIF(INDIRECT(Equipo!$C$4&amp;"!B10:B1000"),$B48,INDIRECT(Equipo!$C$4&amp;"!"&amp;ADDRESS(10,COLUMN(L$9)+13)&amp;":"&amp;ADDRESS(1000,COLUMN(L$9)+13))),
    SUMIF(INDIRECT(Equipo!$D$4&amp;"!B10:B1000"),$B48,INDIRECT(Equipo!$D$4&amp;"!"&amp;ADDRESS(10,COLUMN(L$9)+13)&amp;":"&amp;ADDRESS(1000,COLUMN(L$9)+13))),
    SUMIF(INDIRECT(Equipo!$E$4&amp;"!B10:B1000"),$B48,INDIRECT(Equipo!$E$4&amp;"!"&amp;ADDRESS(10,COLUMN(L$9)+13)&amp;":"&amp;ADDRESS(1000,COLUMN(L$9)+13))),
    SUMIF(INDIRECT(Equipo!$F$4&amp;"!B10:B1000"),$B48,INDIRECT(Equipo!$F$4&amp;"!"&amp;ADDRESS(10,COLUMN(L$9)+13)&amp;":"&amp;ADDRESS(1000,COLUMN(L$9)+13))),
    SUMIF(INDIRECT(Equipo!$G$4&amp;"!B10:B1000"),$B48,INDIRECT(Equipo!$G$4&amp;"!"&amp;ADDRESS(10,COLUMN(L$9)+13)&amp;":"&amp;ADDRESS(1000,COLUMN(L$9)+13))),
    SUMIF(INDIRECT(Equipo!$H$4&amp;"!B10:B1000"),$B48,INDIRECT(Equipo!$H$4&amp;"!"&amp;ADDRESS(10,COLUMN(L$9)+13)&amp;":"&amp;ADDRESS(1000,COLUMN(L$9)+13)))
))</f>
        <v>0</v>
      </c>
      <c r="M48" s="2">
        <f ca="1">IF(ISBLANK(Tareas!$B44),"-",
SUM(
    SUMIF(INDIRECT(Equipo!$C$4&amp;"!B10:B1000"),$B48,INDIRECT(Equipo!$C$4&amp;"!"&amp;ADDRESS(10,COLUMN(M$9)+13)&amp;":"&amp;ADDRESS(1000,COLUMN(M$9)+13))),
    SUMIF(INDIRECT(Equipo!$D$4&amp;"!B10:B1000"),$B48,INDIRECT(Equipo!$D$4&amp;"!"&amp;ADDRESS(10,COLUMN(M$9)+13)&amp;":"&amp;ADDRESS(1000,COLUMN(M$9)+13))),
    SUMIF(INDIRECT(Equipo!$E$4&amp;"!B10:B1000"),$B48,INDIRECT(Equipo!$E$4&amp;"!"&amp;ADDRESS(10,COLUMN(M$9)+13)&amp;":"&amp;ADDRESS(1000,COLUMN(M$9)+13))),
    SUMIF(INDIRECT(Equipo!$F$4&amp;"!B10:B1000"),$B48,INDIRECT(Equipo!$F$4&amp;"!"&amp;ADDRESS(10,COLUMN(M$9)+13)&amp;":"&amp;ADDRESS(1000,COLUMN(M$9)+13))),
    SUMIF(INDIRECT(Equipo!$G$4&amp;"!B10:B1000"),$B48,INDIRECT(Equipo!$G$4&amp;"!"&amp;ADDRESS(10,COLUMN(M$9)+13)&amp;":"&amp;ADDRESS(1000,COLUMN(M$9)+13))),
    SUMIF(INDIRECT(Equipo!$H$4&amp;"!B10:B1000"),$B48,INDIRECT(Equipo!$H$4&amp;"!"&amp;ADDRESS(10,COLUMN(M$9)+13)&amp;":"&amp;ADDRESS(1000,COLUMN(M$9)+13)))
))</f>
        <v>0</v>
      </c>
      <c r="N48" s="2">
        <f ca="1">IF(ISBLANK(Tareas!$B44),"-",
SUM(
    SUMIF(INDIRECT(Equipo!$C$4&amp;"!B10:B1000"),$B48,INDIRECT(Equipo!$C$4&amp;"!"&amp;ADDRESS(10,COLUMN(N$9)+13)&amp;":"&amp;ADDRESS(1000,COLUMN(N$9)+13))),
    SUMIF(INDIRECT(Equipo!$D$4&amp;"!B10:B1000"),$B48,INDIRECT(Equipo!$D$4&amp;"!"&amp;ADDRESS(10,COLUMN(N$9)+13)&amp;":"&amp;ADDRESS(1000,COLUMN(N$9)+13))),
    SUMIF(INDIRECT(Equipo!$E$4&amp;"!B10:B1000"),$B48,INDIRECT(Equipo!$E$4&amp;"!"&amp;ADDRESS(10,COLUMN(N$9)+13)&amp;":"&amp;ADDRESS(1000,COLUMN(N$9)+13))),
    SUMIF(INDIRECT(Equipo!$F$4&amp;"!B10:B1000"),$B48,INDIRECT(Equipo!$F$4&amp;"!"&amp;ADDRESS(10,COLUMN(N$9)+13)&amp;":"&amp;ADDRESS(1000,COLUMN(N$9)+13))),
    SUMIF(INDIRECT(Equipo!$G$4&amp;"!B10:B1000"),$B48,INDIRECT(Equipo!$G$4&amp;"!"&amp;ADDRESS(10,COLUMN(N$9)+13)&amp;":"&amp;ADDRESS(1000,COLUMN(N$9)+13))),
    SUMIF(INDIRECT(Equipo!$H$4&amp;"!B10:B1000"),$B48,INDIRECT(Equipo!$H$4&amp;"!"&amp;ADDRESS(10,COLUMN(N$9)+13)&amp;":"&amp;ADDRESS(1000,COLUMN(N$9)+13)))
))</f>
        <v>0</v>
      </c>
    </row>
    <row r="49" spans="2:14">
      <c r="B49" t="str">
        <f>IF(ISBLANK(Tareas!B45)," - ",Tareas!B45)</f>
        <v>Implementación del Registro de Resultados</v>
      </c>
      <c r="C49" s="2">
        <f ca="1">IF(ISBLANK(Tareas!$B45),"-",SUM(D49:N49))</f>
        <v>0</v>
      </c>
      <c r="D49" s="2">
        <f ca="1">IF(ISBLANK(Tareas!$B45),"-",
SUM(
    SUMIF(INDIRECT(Equipo!$C$4&amp;"!B10:B1000"),$B49,INDIRECT(Equipo!$C$4&amp;"!"&amp;ADDRESS(10,COLUMN(D$9)+13)&amp;":"&amp;ADDRESS(1000,COLUMN(D$9)+13))),
    SUMIF(INDIRECT(Equipo!$D$4&amp;"!B10:B1000"),$B49,INDIRECT(Equipo!$D$4&amp;"!"&amp;ADDRESS(10,COLUMN(D$9)+13)&amp;":"&amp;ADDRESS(1000,COLUMN(D$9)+13))),
    SUMIF(INDIRECT(Equipo!$E$4&amp;"!B10:B1000"),$B49,INDIRECT(Equipo!$E$4&amp;"!"&amp;ADDRESS(10,COLUMN(D$9)+13)&amp;":"&amp;ADDRESS(1000,COLUMN(D$9)+13))),
    SUMIF(INDIRECT(Equipo!$F$4&amp;"!B10:B1000"),$B49,INDIRECT(Equipo!$F$4&amp;"!"&amp;ADDRESS(10,COLUMN(D$9)+13)&amp;":"&amp;ADDRESS(1000,COLUMN(D$9)+13))),
    SUMIF(INDIRECT(Equipo!$G$4&amp;"!B10:B1000"),$B49,INDIRECT(Equipo!$G$4&amp;"!"&amp;ADDRESS(10,COLUMN(D$9)+13)&amp;":"&amp;ADDRESS(1000,COLUMN(D$9)+13))),
    SUMIF(INDIRECT(Equipo!$H$4&amp;"!B10:B1000"),$B49,INDIRECT(Equipo!$H$4&amp;"!"&amp;ADDRESS(10,COLUMN(D$9)+13)&amp;":"&amp;ADDRESS(1000,COLUMN(D$9)+13)))
))</f>
        <v>0</v>
      </c>
      <c r="E49" s="2">
        <f ca="1">IF(ISBLANK(Tareas!$B45),"-",
SUM(
    SUMIF(INDIRECT(Equipo!$C$4&amp;"!B10:B1000"),$B49,INDIRECT(Equipo!$C$4&amp;"!"&amp;ADDRESS(10,COLUMN(E$9)+13)&amp;":"&amp;ADDRESS(1000,COLUMN(E$9)+13))),
    SUMIF(INDIRECT(Equipo!$D$4&amp;"!B10:B1000"),$B49,INDIRECT(Equipo!$D$4&amp;"!"&amp;ADDRESS(10,COLUMN(E$9)+13)&amp;":"&amp;ADDRESS(1000,COLUMN(E$9)+13))),
    SUMIF(INDIRECT(Equipo!$E$4&amp;"!B10:B1000"),$B49,INDIRECT(Equipo!$E$4&amp;"!"&amp;ADDRESS(10,COLUMN(E$9)+13)&amp;":"&amp;ADDRESS(1000,COLUMN(E$9)+13))),
    SUMIF(INDIRECT(Equipo!$F$4&amp;"!B10:B1000"),$B49,INDIRECT(Equipo!$F$4&amp;"!"&amp;ADDRESS(10,COLUMN(E$9)+13)&amp;":"&amp;ADDRESS(1000,COLUMN(E$9)+13))),
    SUMIF(INDIRECT(Equipo!$G$4&amp;"!B10:B1000"),$B49,INDIRECT(Equipo!$G$4&amp;"!"&amp;ADDRESS(10,COLUMN(E$9)+13)&amp;":"&amp;ADDRESS(1000,COLUMN(E$9)+13))),
    SUMIF(INDIRECT(Equipo!$H$4&amp;"!B10:B1000"),$B49,INDIRECT(Equipo!$H$4&amp;"!"&amp;ADDRESS(10,COLUMN(E$9)+13)&amp;":"&amp;ADDRESS(1000,COLUMN(E$9)+13)))
))</f>
        <v>0</v>
      </c>
      <c r="F49" s="2">
        <f ca="1">IF(ISBLANK(Tareas!$B45),"-",
SUM(
    SUMIF(INDIRECT(Equipo!$C$4&amp;"!B10:B1000"),$B49,INDIRECT(Equipo!$C$4&amp;"!"&amp;ADDRESS(10,COLUMN(F$9)+13)&amp;":"&amp;ADDRESS(1000,COLUMN(F$9)+13))),
    SUMIF(INDIRECT(Equipo!$D$4&amp;"!B10:B1000"),$B49,INDIRECT(Equipo!$D$4&amp;"!"&amp;ADDRESS(10,COLUMN(F$9)+13)&amp;":"&amp;ADDRESS(1000,COLUMN(F$9)+13))),
    SUMIF(INDIRECT(Equipo!$E$4&amp;"!B10:B1000"),$B49,INDIRECT(Equipo!$E$4&amp;"!"&amp;ADDRESS(10,COLUMN(F$9)+13)&amp;":"&amp;ADDRESS(1000,COLUMN(F$9)+13))),
    SUMIF(INDIRECT(Equipo!$F$4&amp;"!B10:B1000"),$B49,INDIRECT(Equipo!$F$4&amp;"!"&amp;ADDRESS(10,COLUMN(F$9)+13)&amp;":"&amp;ADDRESS(1000,COLUMN(F$9)+13))),
    SUMIF(INDIRECT(Equipo!$G$4&amp;"!B10:B1000"),$B49,INDIRECT(Equipo!$G$4&amp;"!"&amp;ADDRESS(10,COLUMN(F$9)+13)&amp;":"&amp;ADDRESS(1000,COLUMN(F$9)+13))),
    SUMIF(INDIRECT(Equipo!$H$4&amp;"!B10:B1000"),$B49,INDIRECT(Equipo!$H$4&amp;"!"&amp;ADDRESS(10,COLUMN(F$9)+13)&amp;":"&amp;ADDRESS(1000,COLUMN(F$9)+13)))
))</f>
        <v>0</v>
      </c>
      <c r="G49" s="2">
        <f ca="1">IF(ISBLANK(Tareas!$B45),"-",
SUM(
    SUMIF(INDIRECT(Equipo!$C$4&amp;"!B10:B1000"),$B49,INDIRECT(Equipo!$C$4&amp;"!"&amp;ADDRESS(10,COLUMN(G$9)+13)&amp;":"&amp;ADDRESS(1000,COLUMN(G$9)+13))),
    SUMIF(INDIRECT(Equipo!$D$4&amp;"!B10:B1000"),$B49,INDIRECT(Equipo!$D$4&amp;"!"&amp;ADDRESS(10,COLUMN(G$9)+13)&amp;":"&amp;ADDRESS(1000,COLUMN(G$9)+13))),
    SUMIF(INDIRECT(Equipo!$E$4&amp;"!B10:B1000"),$B49,INDIRECT(Equipo!$E$4&amp;"!"&amp;ADDRESS(10,COLUMN(G$9)+13)&amp;":"&amp;ADDRESS(1000,COLUMN(G$9)+13))),
    SUMIF(INDIRECT(Equipo!$F$4&amp;"!B10:B1000"),$B49,INDIRECT(Equipo!$F$4&amp;"!"&amp;ADDRESS(10,COLUMN(G$9)+13)&amp;":"&amp;ADDRESS(1000,COLUMN(G$9)+13))),
    SUMIF(INDIRECT(Equipo!$G$4&amp;"!B10:B1000"),$B49,INDIRECT(Equipo!$G$4&amp;"!"&amp;ADDRESS(10,COLUMN(G$9)+13)&amp;":"&amp;ADDRESS(1000,COLUMN(G$9)+13))),
    SUMIF(INDIRECT(Equipo!$H$4&amp;"!B10:B1000"),$B49,INDIRECT(Equipo!$H$4&amp;"!"&amp;ADDRESS(10,COLUMN(G$9)+13)&amp;":"&amp;ADDRESS(1000,COLUMN(G$9)+13)))
))</f>
        <v>0</v>
      </c>
      <c r="H49" s="2">
        <f ca="1">IF(ISBLANK(Tareas!$B45),"-",
SUM(
    SUMIF(INDIRECT(Equipo!$C$4&amp;"!B10:B1000"),$B49,INDIRECT(Equipo!$C$4&amp;"!"&amp;ADDRESS(10,COLUMN(H$9)+13)&amp;":"&amp;ADDRESS(1000,COLUMN(H$9)+13))),
    SUMIF(INDIRECT(Equipo!$D$4&amp;"!B10:B1000"),$B49,INDIRECT(Equipo!$D$4&amp;"!"&amp;ADDRESS(10,COLUMN(H$9)+13)&amp;":"&amp;ADDRESS(1000,COLUMN(H$9)+13))),
    SUMIF(INDIRECT(Equipo!$E$4&amp;"!B10:B1000"),$B49,INDIRECT(Equipo!$E$4&amp;"!"&amp;ADDRESS(10,COLUMN(H$9)+13)&amp;":"&amp;ADDRESS(1000,COLUMN(H$9)+13))),
    SUMIF(INDIRECT(Equipo!$F$4&amp;"!B10:B1000"),$B49,INDIRECT(Equipo!$F$4&amp;"!"&amp;ADDRESS(10,COLUMN(H$9)+13)&amp;":"&amp;ADDRESS(1000,COLUMN(H$9)+13))),
    SUMIF(INDIRECT(Equipo!$G$4&amp;"!B10:B1000"),$B49,INDIRECT(Equipo!$G$4&amp;"!"&amp;ADDRESS(10,COLUMN(H$9)+13)&amp;":"&amp;ADDRESS(1000,COLUMN(H$9)+13))),
    SUMIF(INDIRECT(Equipo!$H$4&amp;"!B10:B1000"),$B49,INDIRECT(Equipo!$H$4&amp;"!"&amp;ADDRESS(10,COLUMN(H$9)+13)&amp;":"&amp;ADDRESS(1000,COLUMN(H$9)+13)))
))</f>
        <v>0</v>
      </c>
      <c r="I49" s="2">
        <f ca="1">IF(ISBLANK(Tareas!$B45),"-",
SUM(
    SUMIF(INDIRECT(Equipo!$C$4&amp;"!B10:B1000"),$B49,INDIRECT(Equipo!$C$4&amp;"!"&amp;ADDRESS(10,COLUMN(I$9)+13)&amp;":"&amp;ADDRESS(1000,COLUMN(I$9)+13))),
    SUMIF(INDIRECT(Equipo!$D$4&amp;"!B10:B1000"),$B49,INDIRECT(Equipo!$D$4&amp;"!"&amp;ADDRESS(10,COLUMN(I$9)+13)&amp;":"&amp;ADDRESS(1000,COLUMN(I$9)+13))),
    SUMIF(INDIRECT(Equipo!$E$4&amp;"!B10:B1000"),$B49,INDIRECT(Equipo!$E$4&amp;"!"&amp;ADDRESS(10,COLUMN(I$9)+13)&amp;":"&amp;ADDRESS(1000,COLUMN(I$9)+13))),
    SUMIF(INDIRECT(Equipo!$F$4&amp;"!B10:B1000"),$B49,INDIRECT(Equipo!$F$4&amp;"!"&amp;ADDRESS(10,COLUMN(I$9)+13)&amp;":"&amp;ADDRESS(1000,COLUMN(I$9)+13))),
    SUMIF(INDIRECT(Equipo!$G$4&amp;"!B10:B1000"),$B49,INDIRECT(Equipo!$G$4&amp;"!"&amp;ADDRESS(10,COLUMN(I$9)+13)&amp;":"&amp;ADDRESS(1000,COLUMN(I$9)+13))),
    SUMIF(INDIRECT(Equipo!$H$4&amp;"!B10:B1000"),$B49,INDIRECT(Equipo!$H$4&amp;"!"&amp;ADDRESS(10,COLUMN(I$9)+13)&amp;":"&amp;ADDRESS(1000,COLUMN(I$9)+13)))
))</f>
        <v>0</v>
      </c>
      <c r="J49" s="2">
        <f ca="1">IF(ISBLANK(Tareas!$B45),"-",
SUM(
    SUMIF(INDIRECT(Equipo!$C$4&amp;"!B10:B1000"),$B49,INDIRECT(Equipo!$C$4&amp;"!"&amp;ADDRESS(10,COLUMN(J$9)+13)&amp;":"&amp;ADDRESS(1000,COLUMN(J$9)+13))),
    SUMIF(INDIRECT(Equipo!$D$4&amp;"!B10:B1000"),$B49,INDIRECT(Equipo!$D$4&amp;"!"&amp;ADDRESS(10,COLUMN(J$9)+13)&amp;":"&amp;ADDRESS(1000,COLUMN(J$9)+13))),
    SUMIF(INDIRECT(Equipo!$E$4&amp;"!B10:B1000"),$B49,INDIRECT(Equipo!$E$4&amp;"!"&amp;ADDRESS(10,COLUMN(J$9)+13)&amp;":"&amp;ADDRESS(1000,COLUMN(J$9)+13))),
    SUMIF(INDIRECT(Equipo!$F$4&amp;"!B10:B1000"),$B49,INDIRECT(Equipo!$F$4&amp;"!"&amp;ADDRESS(10,COLUMN(J$9)+13)&amp;":"&amp;ADDRESS(1000,COLUMN(J$9)+13))),
    SUMIF(INDIRECT(Equipo!$G$4&amp;"!B10:B1000"),$B49,INDIRECT(Equipo!$G$4&amp;"!"&amp;ADDRESS(10,COLUMN(J$9)+13)&amp;":"&amp;ADDRESS(1000,COLUMN(J$9)+13))),
    SUMIF(INDIRECT(Equipo!$H$4&amp;"!B10:B1000"),$B49,INDIRECT(Equipo!$H$4&amp;"!"&amp;ADDRESS(10,COLUMN(J$9)+13)&amp;":"&amp;ADDRESS(1000,COLUMN(J$9)+13)))
))</f>
        <v>0</v>
      </c>
      <c r="K49" s="2">
        <f ca="1">IF(ISBLANK(Tareas!$B45),"-",
SUM(
    SUMIF(INDIRECT(Equipo!$C$4&amp;"!B10:B1000"),$B49,INDIRECT(Equipo!$C$4&amp;"!"&amp;ADDRESS(10,COLUMN(K$9)+13)&amp;":"&amp;ADDRESS(1000,COLUMN(K$9)+13))),
    SUMIF(INDIRECT(Equipo!$D$4&amp;"!B10:B1000"),$B49,INDIRECT(Equipo!$D$4&amp;"!"&amp;ADDRESS(10,COLUMN(K$9)+13)&amp;":"&amp;ADDRESS(1000,COLUMN(K$9)+13))),
    SUMIF(INDIRECT(Equipo!$E$4&amp;"!B10:B1000"),$B49,INDIRECT(Equipo!$E$4&amp;"!"&amp;ADDRESS(10,COLUMN(K$9)+13)&amp;":"&amp;ADDRESS(1000,COLUMN(K$9)+13))),
    SUMIF(INDIRECT(Equipo!$F$4&amp;"!B10:B1000"),$B49,INDIRECT(Equipo!$F$4&amp;"!"&amp;ADDRESS(10,COLUMN(K$9)+13)&amp;":"&amp;ADDRESS(1000,COLUMN(K$9)+13))),
    SUMIF(INDIRECT(Equipo!$G$4&amp;"!B10:B1000"),$B49,INDIRECT(Equipo!$G$4&amp;"!"&amp;ADDRESS(10,COLUMN(K$9)+13)&amp;":"&amp;ADDRESS(1000,COLUMN(K$9)+13))),
    SUMIF(INDIRECT(Equipo!$H$4&amp;"!B10:B1000"),$B49,INDIRECT(Equipo!$H$4&amp;"!"&amp;ADDRESS(10,COLUMN(K$9)+13)&amp;":"&amp;ADDRESS(1000,COLUMN(K$9)+13)))
))</f>
        <v>0</v>
      </c>
      <c r="L49" s="2">
        <f ca="1">IF(ISBLANK(Tareas!$B45),"-",
SUM(
    SUMIF(INDIRECT(Equipo!$C$4&amp;"!B10:B1000"),$B49,INDIRECT(Equipo!$C$4&amp;"!"&amp;ADDRESS(10,COLUMN(L$9)+13)&amp;":"&amp;ADDRESS(1000,COLUMN(L$9)+13))),
    SUMIF(INDIRECT(Equipo!$D$4&amp;"!B10:B1000"),$B49,INDIRECT(Equipo!$D$4&amp;"!"&amp;ADDRESS(10,COLUMN(L$9)+13)&amp;":"&amp;ADDRESS(1000,COLUMN(L$9)+13))),
    SUMIF(INDIRECT(Equipo!$E$4&amp;"!B10:B1000"),$B49,INDIRECT(Equipo!$E$4&amp;"!"&amp;ADDRESS(10,COLUMN(L$9)+13)&amp;":"&amp;ADDRESS(1000,COLUMN(L$9)+13))),
    SUMIF(INDIRECT(Equipo!$F$4&amp;"!B10:B1000"),$B49,INDIRECT(Equipo!$F$4&amp;"!"&amp;ADDRESS(10,COLUMN(L$9)+13)&amp;":"&amp;ADDRESS(1000,COLUMN(L$9)+13))),
    SUMIF(INDIRECT(Equipo!$G$4&amp;"!B10:B1000"),$B49,INDIRECT(Equipo!$G$4&amp;"!"&amp;ADDRESS(10,COLUMN(L$9)+13)&amp;":"&amp;ADDRESS(1000,COLUMN(L$9)+13))),
    SUMIF(INDIRECT(Equipo!$H$4&amp;"!B10:B1000"),$B49,INDIRECT(Equipo!$H$4&amp;"!"&amp;ADDRESS(10,COLUMN(L$9)+13)&amp;":"&amp;ADDRESS(1000,COLUMN(L$9)+13)))
))</f>
        <v>0</v>
      </c>
      <c r="M49" s="2">
        <f ca="1">IF(ISBLANK(Tareas!$B45),"-",
SUM(
    SUMIF(INDIRECT(Equipo!$C$4&amp;"!B10:B1000"),$B49,INDIRECT(Equipo!$C$4&amp;"!"&amp;ADDRESS(10,COLUMN(M$9)+13)&amp;":"&amp;ADDRESS(1000,COLUMN(M$9)+13))),
    SUMIF(INDIRECT(Equipo!$D$4&amp;"!B10:B1000"),$B49,INDIRECT(Equipo!$D$4&amp;"!"&amp;ADDRESS(10,COLUMN(M$9)+13)&amp;":"&amp;ADDRESS(1000,COLUMN(M$9)+13))),
    SUMIF(INDIRECT(Equipo!$E$4&amp;"!B10:B1000"),$B49,INDIRECT(Equipo!$E$4&amp;"!"&amp;ADDRESS(10,COLUMN(M$9)+13)&amp;":"&amp;ADDRESS(1000,COLUMN(M$9)+13))),
    SUMIF(INDIRECT(Equipo!$F$4&amp;"!B10:B1000"),$B49,INDIRECT(Equipo!$F$4&amp;"!"&amp;ADDRESS(10,COLUMN(M$9)+13)&amp;":"&amp;ADDRESS(1000,COLUMN(M$9)+13))),
    SUMIF(INDIRECT(Equipo!$G$4&amp;"!B10:B1000"),$B49,INDIRECT(Equipo!$G$4&amp;"!"&amp;ADDRESS(10,COLUMN(M$9)+13)&amp;":"&amp;ADDRESS(1000,COLUMN(M$9)+13))),
    SUMIF(INDIRECT(Equipo!$H$4&amp;"!B10:B1000"),$B49,INDIRECT(Equipo!$H$4&amp;"!"&amp;ADDRESS(10,COLUMN(M$9)+13)&amp;":"&amp;ADDRESS(1000,COLUMN(M$9)+13)))
))</f>
        <v>0</v>
      </c>
      <c r="N49" s="2">
        <f ca="1">IF(ISBLANK(Tareas!$B45),"-",
SUM(
    SUMIF(INDIRECT(Equipo!$C$4&amp;"!B10:B1000"),$B49,INDIRECT(Equipo!$C$4&amp;"!"&amp;ADDRESS(10,COLUMN(N$9)+13)&amp;":"&amp;ADDRESS(1000,COLUMN(N$9)+13))),
    SUMIF(INDIRECT(Equipo!$D$4&amp;"!B10:B1000"),$B49,INDIRECT(Equipo!$D$4&amp;"!"&amp;ADDRESS(10,COLUMN(N$9)+13)&amp;":"&amp;ADDRESS(1000,COLUMN(N$9)+13))),
    SUMIF(INDIRECT(Equipo!$E$4&amp;"!B10:B1000"),$B49,INDIRECT(Equipo!$E$4&amp;"!"&amp;ADDRESS(10,COLUMN(N$9)+13)&amp;":"&amp;ADDRESS(1000,COLUMN(N$9)+13))),
    SUMIF(INDIRECT(Equipo!$F$4&amp;"!B10:B1000"),$B49,INDIRECT(Equipo!$F$4&amp;"!"&amp;ADDRESS(10,COLUMN(N$9)+13)&amp;":"&amp;ADDRESS(1000,COLUMN(N$9)+13))),
    SUMIF(INDIRECT(Equipo!$G$4&amp;"!B10:B1000"),$B49,INDIRECT(Equipo!$G$4&amp;"!"&amp;ADDRESS(10,COLUMN(N$9)+13)&amp;":"&amp;ADDRESS(1000,COLUMN(N$9)+13))),
    SUMIF(INDIRECT(Equipo!$H$4&amp;"!B10:B1000"),$B49,INDIRECT(Equipo!$H$4&amp;"!"&amp;ADDRESS(10,COLUMN(N$9)+13)&amp;":"&amp;ADDRESS(1000,COLUMN(N$9)+13)))
))</f>
        <v>0</v>
      </c>
    </row>
    <row r="50" spans="2:14">
      <c r="B50" t="str">
        <f>IF(ISBLANK(Tareas!B46)," - ",Tareas!B46)</f>
        <v>Implementación de Consulta de Partidos</v>
      </c>
      <c r="C50" s="2">
        <f ca="1">IF(ISBLANK(Tareas!$B46),"-",SUM(D50:N50))</f>
        <v>0</v>
      </c>
      <c r="D50" s="2">
        <f ca="1">IF(ISBLANK(Tareas!$B46),"-",
SUM(
    SUMIF(INDIRECT(Equipo!$C$4&amp;"!B10:B1000"),$B50,INDIRECT(Equipo!$C$4&amp;"!"&amp;ADDRESS(10,COLUMN(D$9)+13)&amp;":"&amp;ADDRESS(1000,COLUMN(D$9)+13))),
    SUMIF(INDIRECT(Equipo!$D$4&amp;"!B10:B1000"),$B50,INDIRECT(Equipo!$D$4&amp;"!"&amp;ADDRESS(10,COLUMN(D$9)+13)&amp;":"&amp;ADDRESS(1000,COLUMN(D$9)+13))),
    SUMIF(INDIRECT(Equipo!$E$4&amp;"!B10:B1000"),$B50,INDIRECT(Equipo!$E$4&amp;"!"&amp;ADDRESS(10,COLUMN(D$9)+13)&amp;":"&amp;ADDRESS(1000,COLUMN(D$9)+13))),
    SUMIF(INDIRECT(Equipo!$F$4&amp;"!B10:B1000"),$B50,INDIRECT(Equipo!$F$4&amp;"!"&amp;ADDRESS(10,COLUMN(D$9)+13)&amp;":"&amp;ADDRESS(1000,COLUMN(D$9)+13))),
    SUMIF(INDIRECT(Equipo!$G$4&amp;"!B10:B1000"),$B50,INDIRECT(Equipo!$G$4&amp;"!"&amp;ADDRESS(10,COLUMN(D$9)+13)&amp;":"&amp;ADDRESS(1000,COLUMN(D$9)+13))),
    SUMIF(INDIRECT(Equipo!$H$4&amp;"!B10:B1000"),$B50,INDIRECT(Equipo!$H$4&amp;"!"&amp;ADDRESS(10,COLUMN(D$9)+13)&amp;":"&amp;ADDRESS(1000,COLUMN(D$9)+13)))
))</f>
        <v>0</v>
      </c>
      <c r="E50" s="2">
        <f ca="1">IF(ISBLANK(Tareas!$B46),"-",
SUM(
    SUMIF(INDIRECT(Equipo!$C$4&amp;"!B10:B1000"),$B50,INDIRECT(Equipo!$C$4&amp;"!"&amp;ADDRESS(10,COLUMN(E$9)+13)&amp;":"&amp;ADDRESS(1000,COLUMN(E$9)+13))),
    SUMIF(INDIRECT(Equipo!$D$4&amp;"!B10:B1000"),$B50,INDIRECT(Equipo!$D$4&amp;"!"&amp;ADDRESS(10,COLUMN(E$9)+13)&amp;":"&amp;ADDRESS(1000,COLUMN(E$9)+13))),
    SUMIF(INDIRECT(Equipo!$E$4&amp;"!B10:B1000"),$B50,INDIRECT(Equipo!$E$4&amp;"!"&amp;ADDRESS(10,COLUMN(E$9)+13)&amp;":"&amp;ADDRESS(1000,COLUMN(E$9)+13))),
    SUMIF(INDIRECT(Equipo!$F$4&amp;"!B10:B1000"),$B50,INDIRECT(Equipo!$F$4&amp;"!"&amp;ADDRESS(10,COLUMN(E$9)+13)&amp;":"&amp;ADDRESS(1000,COLUMN(E$9)+13))),
    SUMIF(INDIRECT(Equipo!$G$4&amp;"!B10:B1000"),$B50,INDIRECT(Equipo!$G$4&amp;"!"&amp;ADDRESS(10,COLUMN(E$9)+13)&amp;":"&amp;ADDRESS(1000,COLUMN(E$9)+13))),
    SUMIF(INDIRECT(Equipo!$H$4&amp;"!B10:B1000"),$B50,INDIRECT(Equipo!$H$4&amp;"!"&amp;ADDRESS(10,COLUMN(E$9)+13)&amp;":"&amp;ADDRESS(1000,COLUMN(E$9)+13)))
))</f>
        <v>0</v>
      </c>
      <c r="F50" s="2">
        <f ca="1">IF(ISBLANK(Tareas!$B46),"-",
SUM(
    SUMIF(INDIRECT(Equipo!$C$4&amp;"!B10:B1000"),$B50,INDIRECT(Equipo!$C$4&amp;"!"&amp;ADDRESS(10,COLUMN(F$9)+13)&amp;":"&amp;ADDRESS(1000,COLUMN(F$9)+13))),
    SUMIF(INDIRECT(Equipo!$D$4&amp;"!B10:B1000"),$B50,INDIRECT(Equipo!$D$4&amp;"!"&amp;ADDRESS(10,COLUMN(F$9)+13)&amp;":"&amp;ADDRESS(1000,COLUMN(F$9)+13))),
    SUMIF(INDIRECT(Equipo!$E$4&amp;"!B10:B1000"),$B50,INDIRECT(Equipo!$E$4&amp;"!"&amp;ADDRESS(10,COLUMN(F$9)+13)&amp;":"&amp;ADDRESS(1000,COLUMN(F$9)+13))),
    SUMIF(INDIRECT(Equipo!$F$4&amp;"!B10:B1000"),$B50,INDIRECT(Equipo!$F$4&amp;"!"&amp;ADDRESS(10,COLUMN(F$9)+13)&amp;":"&amp;ADDRESS(1000,COLUMN(F$9)+13))),
    SUMIF(INDIRECT(Equipo!$G$4&amp;"!B10:B1000"),$B50,INDIRECT(Equipo!$G$4&amp;"!"&amp;ADDRESS(10,COLUMN(F$9)+13)&amp;":"&amp;ADDRESS(1000,COLUMN(F$9)+13))),
    SUMIF(INDIRECT(Equipo!$H$4&amp;"!B10:B1000"),$B50,INDIRECT(Equipo!$H$4&amp;"!"&amp;ADDRESS(10,COLUMN(F$9)+13)&amp;":"&amp;ADDRESS(1000,COLUMN(F$9)+13)))
))</f>
        <v>0</v>
      </c>
      <c r="G50" s="2">
        <f ca="1">IF(ISBLANK(Tareas!$B46),"-",
SUM(
    SUMIF(INDIRECT(Equipo!$C$4&amp;"!B10:B1000"),$B50,INDIRECT(Equipo!$C$4&amp;"!"&amp;ADDRESS(10,COLUMN(G$9)+13)&amp;":"&amp;ADDRESS(1000,COLUMN(G$9)+13))),
    SUMIF(INDIRECT(Equipo!$D$4&amp;"!B10:B1000"),$B50,INDIRECT(Equipo!$D$4&amp;"!"&amp;ADDRESS(10,COLUMN(G$9)+13)&amp;":"&amp;ADDRESS(1000,COLUMN(G$9)+13))),
    SUMIF(INDIRECT(Equipo!$E$4&amp;"!B10:B1000"),$B50,INDIRECT(Equipo!$E$4&amp;"!"&amp;ADDRESS(10,COLUMN(G$9)+13)&amp;":"&amp;ADDRESS(1000,COLUMN(G$9)+13))),
    SUMIF(INDIRECT(Equipo!$F$4&amp;"!B10:B1000"),$B50,INDIRECT(Equipo!$F$4&amp;"!"&amp;ADDRESS(10,COLUMN(G$9)+13)&amp;":"&amp;ADDRESS(1000,COLUMN(G$9)+13))),
    SUMIF(INDIRECT(Equipo!$G$4&amp;"!B10:B1000"),$B50,INDIRECT(Equipo!$G$4&amp;"!"&amp;ADDRESS(10,COLUMN(G$9)+13)&amp;":"&amp;ADDRESS(1000,COLUMN(G$9)+13))),
    SUMIF(INDIRECT(Equipo!$H$4&amp;"!B10:B1000"),$B50,INDIRECT(Equipo!$H$4&amp;"!"&amp;ADDRESS(10,COLUMN(G$9)+13)&amp;":"&amp;ADDRESS(1000,COLUMN(G$9)+13)))
))</f>
        <v>0</v>
      </c>
      <c r="H50" s="2">
        <f ca="1">IF(ISBLANK(Tareas!$B46),"-",
SUM(
    SUMIF(INDIRECT(Equipo!$C$4&amp;"!B10:B1000"),$B50,INDIRECT(Equipo!$C$4&amp;"!"&amp;ADDRESS(10,COLUMN(H$9)+13)&amp;":"&amp;ADDRESS(1000,COLUMN(H$9)+13))),
    SUMIF(INDIRECT(Equipo!$D$4&amp;"!B10:B1000"),$B50,INDIRECT(Equipo!$D$4&amp;"!"&amp;ADDRESS(10,COLUMN(H$9)+13)&amp;":"&amp;ADDRESS(1000,COLUMN(H$9)+13))),
    SUMIF(INDIRECT(Equipo!$E$4&amp;"!B10:B1000"),$B50,INDIRECT(Equipo!$E$4&amp;"!"&amp;ADDRESS(10,COLUMN(H$9)+13)&amp;":"&amp;ADDRESS(1000,COLUMN(H$9)+13))),
    SUMIF(INDIRECT(Equipo!$F$4&amp;"!B10:B1000"),$B50,INDIRECT(Equipo!$F$4&amp;"!"&amp;ADDRESS(10,COLUMN(H$9)+13)&amp;":"&amp;ADDRESS(1000,COLUMN(H$9)+13))),
    SUMIF(INDIRECT(Equipo!$G$4&amp;"!B10:B1000"),$B50,INDIRECT(Equipo!$G$4&amp;"!"&amp;ADDRESS(10,COLUMN(H$9)+13)&amp;":"&amp;ADDRESS(1000,COLUMN(H$9)+13))),
    SUMIF(INDIRECT(Equipo!$H$4&amp;"!B10:B1000"),$B50,INDIRECT(Equipo!$H$4&amp;"!"&amp;ADDRESS(10,COLUMN(H$9)+13)&amp;":"&amp;ADDRESS(1000,COLUMN(H$9)+13)))
))</f>
        <v>0</v>
      </c>
      <c r="I50" s="2">
        <f ca="1">IF(ISBLANK(Tareas!$B46),"-",
SUM(
    SUMIF(INDIRECT(Equipo!$C$4&amp;"!B10:B1000"),$B50,INDIRECT(Equipo!$C$4&amp;"!"&amp;ADDRESS(10,COLUMN(I$9)+13)&amp;":"&amp;ADDRESS(1000,COLUMN(I$9)+13))),
    SUMIF(INDIRECT(Equipo!$D$4&amp;"!B10:B1000"),$B50,INDIRECT(Equipo!$D$4&amp;"!"&amp;ADDRESS(10,COLUMN(I$9)+13)&amp;":"&amp;ADDRESS(1000,COLUMN(I$9)+13))),
    SUMIF(INDIRECT(Equipo!$E$4&amp;"!B10:B1000"),$B50,INDIRECT(Equipo!$E$4&amp;"!"&amp;ADDRESS(10,COLUMN(I$9)+13)&amp;":"&amp;ADDRESS(1000,COLUMN(I$9)+13))),
    SUMIF(INDIRECT(Equipo!$F$4&amp;"!B10:B1000"),$B50,INDIRECT(Equipo!$F$4&amp;"!"&amp;ADDRESS(10,COLUMN(I$9)+13)&amp;":"&amp;ADDRESS(1000,COLUMN(I$9)+13))),
    SUMIF(INDIRECT(Equipo!$G$4&amp;"!B10:B1000"),$B50,INDIRECT(Equipo!$G$4&amp;"!"&amp;ADDRESS(10,COLUMN(I$9)+13)&amp;":"&amp;ADDRESS(1000,COLUMN(I$9)+13))),
    SUMIF(INDIRECT(Equipo!$H$4&amp;"!B10:B1000"),$B50,INDIRECT(Equipo!$H$4&amp;"!"&amp;ADDRESS(10,COLUMN(I$9)+13)&amp;":"&amp;ADDRESS(1000,COLUMN(I$9)+13)))
))</f>
        <v>0</v>
      </c>
      <c r="J50" s="2">
        <f ca="1">IF(ISBLANK(Tareas!$B46),"-",
SUM(
    SUMIF(INDIRECT(Equipo!$C$4&amp;"!B10:B1000"),$B50,INDIRECT(Equipo!$C$4&amp;"!"&amp;ADDRESS(10,COLUMN(J$9)+13)&amp;":"&amp;ADDRESS(1000,COLUMN(J$9)+13))),
    SUMIF(INDIRECT(Equipo!$D$4&amp;"!B10:B1000"),$B50,INDIRECT(Equipo!$D$4&amp;"!"&amp;ADDRESS(10,COLUMN(J$9)+13)&amp;":"&amp;ADDRESS(1000,COLUMN(J$9)+13))),
    SUMIF(INDIRECT(Equipo!$E$4&amp;"!B10:B1000"),$B50,INDIRECT(Equipo!$E$4&amp;"!"&amp;ADDRESS(10,COLUMN(J$9)+13)&amp;":"&amp;ADDRESS(1000,COLUMN(J$9)+13))),
    SUMIF(INDIRECT(Equipo!$F$4&amp;"!B10:B1000"),$B50,INDIRECT(Equipo!$F$4&amp;"!"&amp;ADDRESS(10,COLUMN(J$9)+13)&amp;":"&amp;ADDRESS(1000,COLUMN(J$9)+13))),
    SUMIF(INDIRECT(Equipo!$G$4&amp;"!B10:B1000"),$B50,INDIRECT(Equipo!$G$4&amp;"!"&amp;ADDRESS(10,COLUMN(J$9)+13)&amp;":"&amp;ADDRESS(1000,COLUMN(J$9)+13))),
    SUMIF(INDIRECT(Equipo!$H$4&amp;"!B10:B1000"),$B50,INDIRECT(Equipo!$H$4&amp;"!"&amp;ADDRESS(10,COLUMN(J$9)+13)&amp;":"&amp;ADDRESS(1000,COLUMN(J$9)+13)))
))</f>
        <v>0</v>
      </c>
      <c r="K50" s="2">
        <f ca="1">IF(ISBLANK(Tareas!$B46),"-",
SUM(
    SUMIF(INDIRECT(Equipo!$C$4&amp;"!B10:B1000"),$B50,INDIRECT(Equipo!$C$4&amp;"!"&amp;ADDRESS(10,COLUMN(K$9)+13)&amp;":"&amp;ADDRESS(1000,COLUMN(K$9)+13))),
    SUMIF(INDIRECT(Equipo!$D$4&amp;"!B10:B1000"),$B50,INDIRECT(Equipo!$D$4&amp;"!"&amp;ADDRESS(10,COLUMN(K$9)+13)&amp;":"&amp;ADDRESS(1000,COLUMN(K$9)+13))),
    SUMIF(INDIRECT(Equipo!$E$4&amp;"!B10:B1000"),$B50,INDIRECT(Equipo!$E$4&amp;"!"&amp;ADDRESS(10,COLUMN(K$9)+13)&amp;":"&amp;ADDRESS(1000,COLUMN(K$9)+13))),
    SUMIF(INDIRECT(Equipo!$F$4&amp;"!B10:B1000"),$B50,INDIRECT(Equipo!$F$4&amp;"!"&amp;ADDRESS(10,COLUMN(K$9)+13)&amp;":"&amp;ADDRESS(1000,COLUMN(K$9)+13))),
    SUMIF(INDIRECT(Equipo!$G$4&amp;"!B10:B1000"),$B50,INDIRECT(Equipo!$G$4&amp;"!"&amp;ADDRESS(10,COLUMN(K$9)+13)&amp;":"&amp;ADDRESS(1000,COLUMN(K$9)+13))),
    SUMIF(INDIRECT(Equipo!$H$4&amp;"!B10:B1000"),$B50,INDIRECT(Equipo!$H$4&amp;"!"&amp;ADDRESS(10,COLUMN(K$9)+13)&amp;":"&amp;ADDRESS(1000,COLUMN(K$9)+13)))
))</f>
        <v>0</v>
      </c>
      <c r="L50" s="2">
        <f ca="1">IF(ISBLANK(Tareas!$B46),"-",
SUM(
    SUMIF(INDIRECT(Equipo!$C$4&amp;"!B10:B1000"),$B50,INDIRECT(Equipo!$C$4&amp;"!"&amp;ADDRESS(10,COLUMN(L$9)+13)&amp;":"&amp;ADDRESS(1000,COLUMN(L$9)+13))),
    SUMIF(INDIRECT(Equipo!$D$4&amp;"!B10:B1000"),$B50,INDIRECT(Equipo!$D$4&amp;"!"&amp;ADDRESS(10,COLUMN(L$9)+13)&amp;":"&amp;ADDRESS(1000,COLUMN(L$9)+13))),
    SUMIF(INDIRECT(Equipo!$E$4&amp;"!B10:B1000"),$B50,INDIRECT(Equipo!$E$4&amp;"!"&amp;ADDRESS(10,COLUMN(L$9)+13)&amp;":"&amp;ADDRESS(1000,COLUMN(L$9)+13))),
    SUMIF(INDIRECT(Equipo!$F$4&amp;"!B10:B1000"),$B50,INDIRECT(Equipo!$F$4&amp;"!"&amp;ADDRESS(10,COLUMN(L$9)+13)&amp;":"&amp;ADDRESS(1000,COLUMN(L$9)+13))),
    SUMIF(INDIRECT(Equipo!$G$4&amp;"!B10:B1000"),$B50,INDIRECT(Equipo!$G$4&amp;"!"&amp;ADDRESS(10,COLUMN(L$9)+13)&amp;":"&amp;ADDRESS(1000,COLUMN(L$9)+13))),
    SUMIF(INDIRECT(Equipo!$H$4&amp;"!B10:B1000"),$B50,INDIRECT(Equipo!$H$4&amp;"!"&amp;ADDRESS(10,COLUMN(L$9)+13)&amp;":"&amp;ADDRESS(1000,COLUMN(L$9)+13)))
))</f>
        <v>0</v>
      </c>
      <c r="M50" s="2">
        <f ca="1">IF(ISBLANK(Tareas!$B46),"-",
SUM(
    SUMIF(INDIRECT(Equipo!$C$4&amp;"!B10:B1000"),$B50,INDIRECT(Equipo!$C$4&amp;"!"&amp;ADDRESS(10,COLUMN(M$9)+13)&amp;":"&amp;ADDRESS(1000,COLUMN(M$9)+13))),
    SUMIF(INDIRECT(Equipo!$D$4&amp;"!B10:B1000"),$B50,INDIRECT(Equipo!$D$4&amp;"!"&amp;ADDRESS(10,COLUMN(M$9)+13)&amp;":"&amp;ADDRESS(1000,COLUMN(M$9)+13))),
    SUMIF(INDIRECT(Equipo!$E$4&amp;"!B10:B1000"),$B50,INDIRECT(Equipo!$E$4&amp;"!"&amp;ADDRESS(10,COLUMN(M$9)+13)&amp;":"&amp;ADDRESS(1000,COLUMN(M$9)+13))),
    SUMIF(INDIRECT(Equipo!$F$4&amp;"!B10:B1000"),$B50,INDIRECT(Equipo!$F$4&amp;"!"&amp;ADDRESS(10,COLUMN(M$9)+13)&amp;":"&amp;ADDRESS(1000,COLUMN(M$9)+13))),
    SUMIF(INDIRECT(Equipo!$G$4&amp;"!B10:B1000"),$B50,INDIRECT(Equipo!$G$4&amp;"!"&amp;ADDRESS(10,COLUMN(M$9)+13)&amp;":"&amp;ADDRESS(1000,COLUMN(M$9)+13))),
    SUMIF(INDIRECT(Equipo!$H$4&amp;"!B10:B1000"),$B50,INDIRECT(Equipo!$H$4&amp;"!"&amp;ADDRESS(10,COLUMN(M$9)+13)&amp;":"&amp;ADDRESS(1000,COLUMN(M$9)+13)))
))</f>
        <v>0</v>
      </c>
      <c r="N50" s="2">
        <f ca="1">IF(ISBLANK(Tareas!$B46),"-",
SUM(
    SUMIF(INDIRECT(Equipo!$C$4&amp;"!B10:B1000"),$B50,INDIRECT(Equipo!$C$4&amp;"!"&amp;ADDRESS(10,COLUMN(N$9)+13)&amp;":"&amp;ADDRESS(1000,COLUMN(N$9)+13))),
    SUMIF(INDIRECT(Equipo!$D$4&amp;"!B10:B1000"),$B50,INDIRECT(Equipo!$D$4&amp;"!"&amp;ADDRESS(10,COLUMN(N$9)+13)&amp;":"&amp;ADDRESS(1000,COLUMN(N$9)+13))),
    SUMIF(INDIRECT(Equipo!$E$4&amp;"!B10:B1000"),$B50,INDIRECT(Equipo!$E$4&amp;"!"&amp;ADDRESS(10,COLUMN(N$9)+13)&amp;":"&amp;ADDRESS(1000,COLUMN(N$9)+13))),
    SUMIF(INDIRECT(Equipo!$F$4&amp;"!B10:B1000"),$B50,INDIRECT(Equipo!$F$4&amp;"!"&amp;ADDRESS(10,COLUMN(N$9)+13)&amp;":"&amp;ADDRESS(1000,COLUMN(N$9)+13))),
    SUMIF(INDIRECT(Equipo!$G$4&amp;"!B10:B1000"),$B50,INDIRECT(Equipo!$G$4&amp;"!"&amp;ADDRESS(10,COLUMN(N$9)+13)&amp;":"&amp;ADDRESS(1000,COLUMN(N$9)+13))),
    SUMIF(INDIRECT(Equipo!$H$4&amp;"!B10:B1000"),$B50,INDIRECT(Equipo!$H$4&amp;"!"&amp;ADDRESS(10,COLUMN(N$9)+13)&amp;":"&amp;ADDRESS(1000,COLUMN(N$9)+13)))
))</f>
        <v>0</v>
      </c>
    </row>
    <row r="51" spans="2:14">
      <c r="B51" t="str">
        <f>IF(ISBLANK(Tareas!B47)," - ",Tareas!B47)</f>
        <v>Inspeccion de codigo</v>
      </c>
      <c r="C51" s="2">
        <f ca="1">IF(ISBLANK(Tareas!$B47),"-",SUM(D51:N51))</f>
        <v>0</v>
      </c>
      <c r="D51" s="2">
        <f ca="1">IF(ISBLANK(Tareas!$B47),"-",
SUM(
    SUMIF(INDIRECT(Equipo!$C$4&amp;"!B10:B1000"),$B51,INDIRECT(Equipo!$C$4&amp;"!"&amp;ADDRESS(10,COLUMN(D$9)+13)&amp;":"&amp;ADDRESS(1000,COLUMN(D$9)+13))),
    SUMIF(INDIRECT(Equipo!$D$4&amp;"!B10:B1000"),$B51,INDIRECT(Equipo!$D$4&amp;"!"&amp;ADDRESS(10,COLUMN(D$9)+13)&amp;":"&amp;ADDRESS(1000,COLUMN(D$9)+13))),
    SUMIF(INDIRECT(Equipo!$E$4&amp;"!B10:B1000"),$B51,INDIRECT(Equipo!$E$4&amp;"!"&amp;ADDRESS(10,COLUMN(D$9)+13)&amp;":"&amp;ADDRESS(1000,COLUMN(D$9)+13))),
    SUMIF(INDIRECT(Equipo!$F$4&amp;"!B10:B1000"),$B51,INDIRECT(Equipo!$F$4&amp;"!"&amp;ADDRESS(10,COLUMN(D$9)+13)&amp;":"&amp;ADDRESS(1000,COLUMN(D$9)+13))),
    SUMIF(INDIRECT(Equipo!$G$4&amp;"!B10:B1000"),$B51,INDIRECT(Equipo!$G$4&amp;"!"&amp;ADDRESS(10,COLUMN(D$9)+13)&amp;":"&amp;ADDRESS(1000,COLUMN(D$9)+13))),
    SUMIF(INDIRECT(Equipo!$H$4&amp;"!B10:B1000"),$B51,INDIRECT(Equipo!$H$4&amp;"!"&amp;ADDRESS(10,COLUMN(D$9)+13)&amp;":"&amp;ADDRESS(1000,COLUMN(D$9)+13)))
))</f>
        <v>0</v>
      </c>
      <c r="E51" s="2">
        <f ca="1">IF(ISBLANK(Tareas!$B47),"-",
SUM(
    SUMIF(INDIRECT(Equipo!$C$4&amp;"!B10:B1000"),$B51,INDIRECT(Equipo!$C$4&amp;"!"&amp;ADDRESS(10,COLUMN(E$9)+13)&amp;":"&amp;ADDRESS(1000,COLUMN(E$9)+13))),
    SUMIF(INDIRECT(Equipo!$D$4&amp;"!B10:B1000"),$B51,INDIRECT(Equipo!$D$4&amp;"!"&amp;ADDRESS(10,COLUMN(E$9)+13)&amp;":"&amp;ADDRESS(1000,COLUMN(E$9)+13))),
    SUMIF(INDIRECT(Equipo!$E$4&amp;"!B10:B1000"),$B51,INDIRECT(Equipo!$E$4&amp;"!"&amp;ADDRESS(10,COLUMN(E$9)+13)&amp;":"&amp;ADDRESS(1000,COLUMN(E$9)+13))),
    SUMIF(INDIRECT(Equipo!$F$4&amp;"!B10:B1000"),$B51,INDIRECT(Equipo!$F$4&amp;"!"&amp;ADDRESS(10,COLUMN(E$9)+13)&amp;":"&amp;ADDRESS(1000,COLUMN(E$9)+13))),
    SUMIF(INDIRECT(Equipo!$G$4&amp;"!B10:B1000"),$B51,INDIRECT(Equipo!$G$4&amp;"!"&amp;ADDRESS(10,COLUMN(E$9)+13)&amp;":"&amp;ADDRESS(1000,COLUMN(E$9)+13))),
    SUMIF(INDIRECT(Equipo!$H$4&amp;"!B10:B1000"),$B51,INDIRECT(Equipo!$H$4&amp;"!"&amp;ADDRESS(10,COLUMN(E$9)+13)&amp;":"&amp;ADDRESS(1000,COLUMN(E$9)+13)))
))</f>
        <v>0</v>
      </c>
      <c r="F51" s="2">
        <f ca="1">IF(ISBLANK(Tareas!$B47),"-",
SUM(
    SUMIF(INDIRECT(Equipo!$C$4&amp;"!B10:B1000"),$B51,INDIRECT(Equipo!$C$4&amp;"!"&amp;ADDRESS(10,COLUMN(F$9)+13)&amp;":"&amp;ADDRESS(1000,COLUMN(F$9)+13))),
    SUMIF(INDIRECT(Equipo!$D$4&amp;"!B10:B1000"),$B51,INDIRECT(Equipo!$D$4&amp;"!"&amp;ADDRESS(10,COLUMN(F$9)+13)&amp;":"&amp;ADDRESS(1000,COLUMN(F$9)+13))),
    SUMIF(INDIRECT(Equipo!$E$4&amp;"!B10:B1000"),$B51,INDIRECT(Equipo!$E$4&amp;"!"&amp;ADDRESS(10,COLUMN(F$9)+13)&amp;":"&amp;ADDRESS(1000,COLUMN(F$9)+13))),
    SUMIF(INDIRECT(Equipo!$F$4&amp;"!B10:B1000"),$B51,INDIRECT(Equipo!$F$4&amp;"!"&amp;ADDRESS(10,COLUMN(F$9)+13)&amp;":"&amp;ADDRESS(1000,COLUMN(F$9)+13))),
    SUMIF(INDIRECT(Equipo!$G$4&amp;"!B10:B1000"),$B51,INDIRECT(Equipo!$G$4&amp;"!"&amp;ADDRESS(10,COLUMN(F$9)+13)&amp;":"&amp;ADDRESS(1000,COLUMN(F$9)+13))),
    SUMIF(INDIRECT(Equipo!$H$4&amp;"!B10:B1000"),$B51,INDIRECT(Equipo!$H$4&amp;"!"&amp;ADDRESS(10,COLUMN(F$9)+13)&amp;":"&amp;ADDRESS(1000,COLUMN(F$9)+13)))
))</f>
        <v>0</v>
      </c>
      <c r="G51" s="2">
        <f ca="1">IF(ISBLANK(Tareas!$B47),"-",
SUM(
    SUMIF(INDIRECT(Equipo!$C$4&amp;"!B10:B1000"),$B51,INDIRECT(Equipo!$C$4&amp;"!"&amp;ADDRESS(10,COLUMN(G$9)+13)&amp;":"&amp;ADDRESS(1000,COLUMN(G$9)+13))),
    SUMIF(INDIRECT(Equipo!$D$4&amp;"!B10:B1000"),$B51,INDIRECT(Equipo!$D$4&amp;"!"&amp;ADDRESS(10,COLUMN(G$9)+13)&amp;":"&amp;ADDRESS(1000,COLUMN(G$9)+13))),
    SUMIF(INDIRECT(Equipo!$E$4&amp;"!B10:B1000"),$B51,INDIRECT(Equipo!$E$4&amp;"!"&amp;ADDRESS(10,COLUMN(G$9)+13)&amp;":"&amp;ADDRESS(1000,COLUMN(G$9)+13))),
    SUMIF(INDIRECT(Equipo!$F$4&amp;"!B10:B1000"),$B51,INDIRECT(Equipo!$F$4&amp;"!"&amp;ADDRESS(10,COLUMN(G$9)+13)&amp;":"&amp;ADDRESS(1000,COLUMN(G$9)+13))),
    SUMIF(INDIRECT(Equipo!$G$4&amp;"!B10:B1000"),$B51,INDIRECT(Equipo!$G$4&amp;"!"&amp;ADDRESS(10,COLUMN(G$9)+13)&amp;":"&amp;ADDRESS(1000,COLUMN(G$9)+13))),
    SUMIF(INDIRECT(Equipo!$H$4&amp;"!B10:B1000"),$B51,INDIRECT(Equipo!$H$4&amp;"!"&amp;ADDRESS(10,COLUMN(G$9)+13)&amp;":"&amp;ADDRESS(1000,COLUMN(G$9)+13)))
))</f>
        <v>0</v>
      </c>
      <c r="H51" s="2">
        <f ca="1">IF(ISBLANK(Tareas!$B47),"-",
SUM(
    SUMIF(INDIRECT(Equipo!$C$4&amp;"!B10:B1000"),$B51,INDIRECT(Equipo!$C$4&amp;"!"&amp;ADDRESS(10,COLUMN(H$9)+13)&amp;":"&amp;ADDRESS(1000,COLUMN(H$9)+13))),
    SUMIF(INDIRECT(Equipo!$D$4&amp;"!B10:B1000"),$B51,INDIRECT(Equipo!$D$4&amp;"!"&amp;ADDRESS(10,COLUMN(H$9)+13)&amp;":"&amp;ADDRESS(1000,COLUMN(H$9)+13))),
    SUMIF(INDIRECT(Equipo!$E$4&amp;"!B10:B1000"),$B51,INDIRECT(Equipo!$E$4&amp;"!"&amp;ADDRESS(10,COLUMN(H$9)+13)&amp;":"&amp;ADDRESS(1000,COLUMN(H$9)+13))),
    SUMIF(INDIRECT(Equipo!$F$4&amp;"!B10:B1000"),$B51,INDIRECT(Equipo!$F$4&amp;"!"&amp;ADDRESS(10,COLUMN(H$9)+13)&amp;":"&amp;ADDRESS(1000,COLUMN(H$9)+13))),
    SUMIF(INDIRECT(Equipo!$G$4&amp;"!B10:B1000"),$B51,INDIRECT(Equipo!$G$4&amp;"!"&amp;ADDRESS(10,COLUMN(H$9)+13)&amp;":"&amp;ADDRESS(1000,COLUMN(H$9)+13))),
    SUMIF(INDIRECT(Equipo!$H$4&amp;"!B10:B1000"),$B51,INDIRECT(Equipo!$H$4&amp;"!"&amp;ADDRESS(10,COLUMN(H$9)+13)&amp;":"&amp;ADDRESS(1000,COLUMN(H$9)+13)))
))</f>
        <v>0</v>
      </c>
      <c r="I51" s="2">
        <f ca="1">IF(ISBLANK(Tareas!$B47),"-",
SUM(
    SUMIF(INDIRECT(Equipo!$C$4&amp;"!B10:B1000"),$B51,INDIRECT(Equipo!$C$4&amp;"!"&amp;ADDRESS(10,COLUMN(I$9)+13)&amp;":"&amp;ADDRESS(1000,COLUMN(I$9)+13))),
    SUMIF(INDIRECT(Equipo!$D$4&amp;"!B10:B1000"),$B51,INDIRECT(Equipo!$D$4&amp;"!"&amp;ADDRESS(10,COLUMN(I$9)+13)&amp;":"&amp;ADDRESS(1000,COLUMN(I$9)+13))),
    SUMIF(INDIRECT(Equipo!$E$4&amp;"!B10:B1000"),$B51,INDIRECT(Equipo!$E$4&amp;"!"&amp;ADDRESS(10,COLUMN(I$9)+13)&amp;":"&amp;ADDRESS(1000,COLUMN(I$9)+13))),
    SUMIF(INDIRECT(Equipo!$F$4&amp;"!B10:B1000"),$B51,INDIRECT(Equipo!$F$4&amp;"!"&amp;ADDRESS(10,COLUMN(I$9)+13)&amp;":"&amp;ADDRESS(1000,COLUMN(I$9)+13))),
    SUMIF(INDIRECT(Equipo!$G$4&amp;"!B10:B1000"),$B51,INDIRECT(Equipo!$G$4&amp;"!"&amp;ADDRESS(10,COLUMN(I$9)+13)&amp;":"&amp;ADDRESS(1000,COLUMN(I$9)+13))),
    SUMIF(INDIRECT(Equipo!$H$4&amp;"!B10:B1000"),$B51,INDIRECT(Equipo!$H$4&amp;"!"&amp;ADDRESS(10,COLUMN(I$9)+13)&amp;":"&amp;ADDRESS(1000,COLUMN(I$9)+13)))
))</f>
        <v>0</v>
      </c>
      <c r="J51" s="2">
        <f ca="1">IF(ISBLANK(Tareas!$B47),"-",
SUM(
    SUMIF(INDIRECT(Equipo!$C$4&amp;"!B10:B1000"),$B51,INDIRECT(Equipo!$C$4&amp;"!"&amp;ADDRESS(10,COLUMN(J$9)+13)&amp;":"&amp;ADDRESS(1000,COLUMN(J$9)+13))),
    SUMIF(INDIRECT(Equipo!$D$4&amp;"!B10:B1000"),$B51,INDIRECT(Equipo!$D$4&amp;"!"&amp;ADDRESS(10,COLUMN(J$9)+13)&amp;":"&amp;ADDRESS(1000,COLUMN(J$9)+13))),
    SUMIF(INDIRECT(Equipo!$E$4&amp;"!B10:B1000"),$B51,INDIRECT(Equipo!$E$4&amp;"!"&amp;ADDRESS(10,COLUMN(J$9)+13)&amp;":"&amp;ADDRESS(1000,COLUMN(J$9)+13))),
    SUMIF(INDIRECT(Equipo!$F$4&amp;"!B10:B1000"),$B51,INDIRECT(Equipo!$F$4&amp;"!"&amp;ADDRESS(10,COLUMN(J$9)+13)&amp;":"&amp;ADDRESS(1000,COLUMN(J$9)+13))),
    SUMIF(INDIRECT(Equipo!$G$4&amp;"!B10:B1000"),$B51,INDIRECT(Equipo!$G$4&amp;"!"&amp;ADDRESS(10,COLUMN(J$9)+13)&amp;":"&amp;ADDRESS(1000,COLUMN(J$9)+13))),
    SUMIF(INDIRECT(Equipo!$H$4&amp;"!B10:B1000"),$B51,INDIRECT(Equipo!$H$4&amp;"!"&amp;ADDRESS(10,COLUMN(J$9)+13)&amp;":"&amp;ADDRESS(1000,COLUMN(J$9)+13)))
))</f>
        <v>0</v>
      </c>
      <c r="K51" s="2">
        <f ca="1">IF(ISBLANK(Tareas!$B47),"-",
SUM(
    SUMIF(INDIRECT(Equipo!$C$4&amp;"!B10:B1000"),$B51,INDIRECT(Equipo!$C$4&amp;"!"&amp;ADDRESS(10,COLUMN(K$9)+13)&amp;":"&amp;ADDRESS(1000,COLUMN(K$9)+13))),
    SUMIF(INDIRECT(Equipo!$D$4&amp;"!B10:B1000"),$B51,INDIRECT(Equipo!$D$4&amp;"!"&amp;ADDRESS(10,COLUMN(K$9)+13)&amp;":"&amp;ADDRESS(1000,COLUMN(K$9)+13))),
    SUMIF(INDIRECT(Equipo!$E$4&amp;"!B10:B1000"),$B51,INDIRECT(Equipo!$E$4&amp;"!"&amp;ADDRESS(10,COLUMN(K$9)+13)&amp;":"&amp;ADDRESS(1000,COLUMN(K$9)+13))),
    SUMIF(INDIRECT(Equipo!$F$4&amp;"!B10:B1000"),$B51,INDIRECT(Equipo!$F$4&amp;"!"&amp;ADDRESS(10,COLUMN(K$9)+13)&amp;":"&amp;ADDRESS(1000,COLUMN(K$9)+13))),
    SUMIF(INDIRECT(Equipo!$G$4&amp;"!B10:B1000"),$B51,INDIRECT(Equipo!$G$4&amp;"!"&amp;ADDRESS(10,COLUMN(K$9)+13)&amp;":"&amp;ADDRESS(1000,COLUMN(K$9)+13))),
    SUMIF(INDIRECT(Equipo!$H$4&amp;"!B10:B1000"),$B51,INDIRECT(Equipo!$H$4&amp;"!"&amp;ADDRESS(10,COLUMN(K$9)+13)&amp;":"&amp;ADDRESS(1000,COLUMN(K$9)+13)))
))</f>
        <v>0</v>
      </c>
      <c r="L51" s="2">
        <f ca="1">IF(ISBLANK(Tareas!$B47),"-",
SUM(
    SUMIF(INDIRECT(Equipo!$C$4&amp;"!B10:B1000"),$B51,INDIRECT(Equipo!$C$4&amp;"!"&amp;ADDRESS(10,COLUMN(L$9)+13)&amp;":"&amp;ADDRESS(1000,COLUMN(L$9)+13))),
    SUMIF(INDIRECT(Equipo!$D$4&amp;"!B10:B1000"),$B51,INDIRECT(Equipo!$D$4&amp;"!"&amp;ADDRESS(10,COLUMN(L$9)+13)&amp;":"&amp;ADDRESS(1000,COLUMN(L$9)+13))),
    SUMIF(INDIRECT(Equipo!$E$4&amp;"!B10:B1000"),$B51,INDIRECT(Equipo!$E$4&amp;"!"&amp;ADDRESS(10,COLUMN(L$9)+13)&amp;":"&amp;ADDRESS(1000,COLUMN(L$9)+13))),
    SUMIF(INDIRECT(Equipo!$F$4&amp;"!B10:B1000"),$B51,INDIRECT(Equipo!$F$4&amp;"!"&amp;ADDRESS(10,COLUMN(L$9)+13)&amp;":"&amp;ADDRESS(1000,COLUMN(L$9)+13))),
    SUMIF(INDIRECT(Equipo!$G$4&amp;"!B10:B1000"),$B51,INDIRECT(Equipo!$G$4&amp;"!"&amp;ADDRESS(10,COLUMN(L$9)+13)&amp;":"&amp;ADDRESS(1000,COLUMN(L$9)+13))),
    SUMIF(INDIRECT(Equipo!$H$4&amp;"!B10:B1000"),$B51,INDIRECT(Equipo!$H$4&amp;"!"&amp;ADDRESS(10,COLUMN(L$9)+13)&amp;":"&amp;ADDRESS(1000,COLUMN(L$9)+13)))
))</f>
        <v>0</v>
      </c>
      <c r="M51" s="2">
        <f ca="1">IF(ISBLANK(Tareas!$B47),"-",
SUM(
    SUMIF(INDIRECT(Equipo!$C$4&amp;"!B10:B1000"),$B51,INDIRECT(Equipo!$C$4&amp;"!"&amp;ADDRESS(10,COLUMN(M$9)+13)&amp;":"&amp;ADDRESS(1000,COLUMN(M$9)+13))),
    SUMIF(INDIRECT(Equipo!$D$4&amp;"!B10:B1000"),$B51,INDIRECT(Equipo!$D$4&amp;"!"&amp;ADDRESS(10,COLUMN(M$9)+13)&amp;":"&amp;ADDRESS(1000,COLUMN(M$9)+13))),
    SUMIF(INDIRECT(Equipo!$E$4&amp;"!B10:B1000"),$B51,INDIRECT(Equipo!$E$4&amp;"!"&amp;ADDRESS(10,COLUMN(M$9)+13)&amp;":"&amp;ADDRESS(1000,COLUMN(M$9)+13))),
    SUMIF(INDIRECT(Equipo!$F$4&amp;"!B10:B1000"),$B51,INDIRECT(Equipo!$F$4&amp;"!"&amp;ADDRESS(10,COLUMN(M$9)+13)&amp;":"&amp;ADDRESS(1000,COLUMN(M$9)+13))),
    SUMIF(INDIRECT(Equipo!$G$4&amp;"!B10:B1000"),$B51,INDIRECT(Equipo!$G$4&amp;"!"&amp;ADDRESS(10,COLUMN(M$9)+13)&amp;":"&amp;ADDRESS(1000,COLUMN(M$9)+13))),
    SUMIF(INDIRECT(Equipo!$H$4&amp;"!B10:B1000"),$B51,INDIRECT(Equipo!$H$4&amp;"!"&amp;ADDRESS(10,COLUMN(M$9)+13)&amp;":"&amp;ADDRESS(1000,COLUMN(M$9)+13)))
))</f>
        <v>0</v>
      </c>
      <c r="N51" s="2">
        <f ca="1">IF(ISBLANK(Tareas!$B47),"-",
SUM(
    SUMIF(INDIRECT(Equipo!$C$4&amp;"!B10:B1000"),$B51,INDIRECT(Equipo!$C$4&amp;"!"&amp;ADDRESS(10,COLUMN(N$9)+13)&amp;":"&amp;ADDRESS(1000,COLUMN(N$9)+13))),
    SUMIF(INDIRECT(Equipo!$D$4&amp;"!B10:B1000"),$B51,INDIRECT(Equipo!$D$4&amp;"!"&amp;ADDRESS(10,COLUMN(N$9)+13)&amp;":"&amp;ADDRESS(1000,COLUMN(N$9)+13))),
    SUMIF(INDIRECT(Equipo!$E$4&amp;"!B10:B1000"),$B51,INDIRECT(Equipo!$E$4&amp;"!"&amp;ADDRESS(10,COLUMN(N$9)+13)&amp;":"&amp;ADDRESS(1000,COLUMN(N$9)+13))),
    SUMIF(INDIRECT(Equipo!$F$4&amp;"!B10:B1000"),$B51,INDIRECT(Equipo!$F$4&amp;"!"&amp;ADDRESS(10,COLUMN(N$9)+13)&amp;":"&amp;ADDRESS(1000,COLUMN(N$9)+13))),
    SUMIF(INDIRECT(Equipo!$G$4&amp;"!B10:B1000"),$B51,INDIRECT(Equipo!$G$4&amp;"!"&amp;ADDRESS(10,COLUMN(N$9)+13)&amp;":"&amp;ADDRESS(1000,COLUMN(N$9)+13))),
    SUMIF(INDIRECT(Equipo!$H$4&amp;"!B10:B1000"),$B51,INDIRECT(Equipo!$H$4&amp;"!"&amp;ADDRESS(10,COLUMN(N$9)+13)&amp;":"&amp;ADDRESS(1000,COLUMN(N$9)+13)))
))</f>
        <v>0</v>
      </c>
    </row>
    <row r="52" spans="2:14">
      <c r="B52" t="str">
        <f>IF(ISBLANK(Tareas!B48)," - ",Tareas!B48)</f>
        <v>Realizacion de pruebas Unitarias</v>
      </c>
      <c r="C52" s="2">
        <f ca="1">IF(ISBLANK(Tareas!$B48),"-",SUM(D52:N52))</f>
        <v>0</v>
      </c>
      <c r="D52" s="2">
        <f ca="1">IF(ISBLANK(Tareas!$B48),"-",
SUM(
    SUMIF(INDIRECT(Equipo!$C$4&amp;"!B10:B1000"),$B52,INDIRECT(Equipo!$C$4&amp;"!"&amp;ADDRESS(10,COLUMN(D$9)+13)&amp;":"&amp;ADDRESS(1000,COLUMN(D$9)+13))),
    SUMIF(INDIRECT(Equipo!$D$4&amp;"!B10:B1000"),$B52,INDIRECT(Equipo!$D$4&amp;"!"&amp;ADDRESS(10,COLUMN(D$9)+13)&amp;":"&amp;ADDRESS(1000,COLUMN(D$9)+13))),
    SUMIF(INDIRECT(Equipo!$E$4&amp;"!B10:B1000"),$B52,INDIRECT(Equipo!$E$4&amp;"!"&amp;ADDRESS(10,COLUMN(D$9)+13)&amp;":"&amp;ADDRESS(1000,COLUMN(D$9)+13))),
    SUMIF(INDIRECT(Equipo!$F$4&amp;"!B10:B1000"),$B52,INDIRECT(Equipo!$F$4&amp;"!"&amp;ADDRESS(10,COLUMN(D$9)+13)&amp;":"&amp;ADDRESS(1000,COLUMN(D$9)+13))),
    SUMIF(INDIRECT(Equipo!$G$4&amp;"!B10:B1000"),$B52,INDIRECT(Equipo!$G$4&amp;"!"&amp;ADDRESS(10,COLUMN(D$9)+13)&amp;":"&amp;ADDRESS(1000,COLUMN(D$9)+13))),
    SUMIF(INDIRECT(Equipo!$H$4&amp;"!B10:B1000"),$B52,INDIRECT(Equipo!$H$4&amp;"!"&amp;ADDRESS(10,COLUMN(D$9)+13)&amp;":"&amp;ADDRESS(1000,COLUMN(D$9)+13)))
))</f>
        <v>0</v>
      </c>
      <c r="E52" s="2">
        <f ca="1">IF(ISBLANK(Tareas!$B48),"-",
SUM(
    SUMIF(INDIRECT(Equipo!$C$4&amp;"!B10:B1000"),$B52,INDIRECT(Equipo!$C$4&amp;"!"&amp;ADDRESS(10,COLUMN(E$9)+13)&amp;":"&amp;ADDRESS(1000,COLUMN(E$9)+13))),
    SUMIF(INDIRECT(Equipo!$D$4&amp;"!B10:B1000"),$B52,INDIRECT(Equipo!$D$4&amp;"!"&amp;ADDRESS(10,COLUMN(E$9)+13)&amp;":"&amp;ADDRESS(1000,COLUMN(E$9)+13))),
    SUMIF(INDIRECT(Equipo!$E$4&amp;"!B10:B1000"),$B52,INDIRECT(Equipo!$E$4&amp;"!"&amp;ADDRESS(10,COLUMN(E$9)+13)&amp;":"&amp;ADDRESS(1000,COLUMN(E$9)+13))),
    SUMIF(INDIRECT(Equipo!$F$4&amp;"!B10:B1000"),$B52,INDIRECT(Equipo!$F$4&amp;"!"&amp;ADDRESS(10,COLUMN(E$9)+13)&amp;":"&amp;ADDRESS(1000,COLUMN(E$9)+13))),
    SUMIF(INDIRECT(Equipo!$G$4&amp;"!B10:B1000"),$B52,INDIRECT(Equipo!$G$4&amp;"!"&amp;ADDRESS(10,COLUMN(E$9)+13)&amp;":"&amp;ADDRESS(1000,COLUMN(E$9)+13))),
    SUMIF(INDIRECT(Equipo!$H$4&amp;"!B10:B1000"),$B52,INDIRECT(Equipo!$H$4&amp;"!"&amp;ADDRESS(10,COLUMN(E$9)+13)&amp;":"&amp;ADDRESS(1000,COLUMN(E$9)+13)))
))</f>
        <v>0</v>
      </c>
      <c r="F52" s="2">
        <f ca="1">IF(ISBLANK(Tareas!$B48),"-",
SUM(
    SUMIF(INDIRECT(Equipo!$C$4&amp;"!B10:B1000"),$B52,INDIRECT(Equipo!$C$4&amp;"!"&amp;ADDRESS(10,COLUMN(F$9)+13)&amp;":"&amp;ADDRESS(1000,COLUMN(F$9)+13))),
    SUMIF(INDIRECT(Equipo!$D$4&amp;"!B10:B1000"),$B52,INDIRECT(Equipo!$D$4&amp;"!"&amp;ADDRESS(10,COLUMN(F$9)+13)&amp;":"&amp;ADDRESS(1000,COLUMN(F$9)+13))),
    SUMIF(INDIRECT(Equipo!$E$4&amp;"!B10:B1000"),$B52,INDIRECT(Equipo!$E$4&amp;"!"&amp;ADDRESS(10,COLUMN(F$9)+13)&amp;":"&amp;ADDRESS(1000,COLUMN(F$9)+13))),
    SUMIF(INDIRECT(Equipo!$F$4&amp;"!B10:B1000"),$B52,INDIRECT(Equipo!$F$4&amp;"!"&amp;ADDRESS(10,COLUMN(F$9)+13)&amp;":"&amp;ADDRESS(1000,COLUMN(F$9)+13))),
    SUMIF(INDIRECT(Equipo!$G$4&amp;"!B10:B1000"),$B52,INDIRECT(Equipo!$G$4&amp;"!"&amp;ADDRESS(10,COLUMN(F$9)+13)&amp;":"&amp;ADDRESS(1000,COLUMN(F$9)+13))),
    SUMIF(INDIRECT(Equipo!$H$4&amp;"!B10:B1000"),$B52,INDIRECT(Equipo!$H$4&amp;"!"&amp;ADDRESS(10,COLUMN(F$9)+13)&amp;":"&amp;ADDRESS(1000,COLUMN(F$9)+13)))
))</f>
        <v>0</v>
      </c>
      <c r="G52" s="2">
        <f ca="1">IF(ISBLANK(Tareas!$B48),"-",
SUM(
    SUMIF(INDIRECT(Equipo!$C$4&amp;"!B10:B1000"),$B52,INDIRECT(Equipo!$C$4&amp;"!"&amp;ADDRESS(10,COLUMN(G$9)+13)&amp;":"&amp;ADDRESS(1000,COLUMN(G$9)+13))),
    SUMIF(INDIRECT(Equipo!$D$4&amp;"!B10:B1000"),$B52,INDIRECT(Equipo!$D$4&amp;"!"&amp;ADDRESS(10,COLUMN(G$9)+13)&amp;":"&amp;ADDRESS(1000,COLUMN(G$9)+13))),
    SUMIF(INDIRECT(Equipo!$E$4&amp;"!B10:B1000"),$B52,INDIRECT(Equipo!$E$4&amp;"!"&amp;ADDRESS(10,COLUMN(G$9)+13)&amp;":"&amp;ADDRESS(1000,COLUMN(G$9)+13))),
    SUMIF(INDIRECT(Equipo!$F$4&amp;"!B10:B1000"),$B52,INDIRECT(Equipo!$F$4&amp;"!"&amp;ADDRESS(10,COLUMN(G$9)+13)&amp;":"&amp;ADDRESS(1000,COLUMN(G$9)+13))),
    SUMIF(INDIRECT(Equipo!$G$4&amp;"!B10:B1000"),$B52,INDIRECT(Equipo!$G$4&amp;"!"&amp;ADDRESS(10,COLUMN(G$9)+13)&amp;":"&amp;ADDRESS(1000,COLUMN(G$9)+13))),
    SUMIF(INDIRECT(Equipo!$H$4&amp;"!B10:B1000"),$B52,INDIRECT(Equipo!$H$4&amp;"!"&amp;ADDRESS(10,COLUMN(G$9)+13)&amp;":"&amp;ADDRESS(1000,COLUMN(G$9)+13)))
))</f>
        <v>0</v>
      </c>
      <c r="H52" s="2">
        <f ca="1">IF(ISBLANK(Tareas!$B48),"-",
SUM(
    SUMIF(INDIRECT(Equipo!$C$4&amp;"!B10:B1000"),$B52,INDIRECT(Equipo!$C$4&amp;"!"&amp;ADDRESS(10,COLUMN(H$9)+13)&amp;":"&amp;ADDRESS(1000,COLUMN(H$9)+13))),
    SUMIF(INDIRECT(Equipo!$D$4&amp;"!B10:B1000"),$B52,INDIRECT(Equipo!$D$4&amp;"!"&amp;ADDRESS(10,COLUMN(H$9)+13)&amp;":"&amp;ADDRESS(1000,COLUMN(H$9)+13))),
    SUMIF(INDIRECT(Equipo!$E$4&amp;"!B10:B1000"),$B52,INDIRECT(Equipo!$E$4&amp;"!"&amp;ADDRESS(10,COLUMN(H$9)+13)&amp;":"&amp;ADDRESS(1000,COLUMN(H$9)+13))),
    SUMIF(INDIRECT(Equipo!$F$4&amp;"!B10:B1000"),$B52,INDIRECT(Equipo!$F$4&amp;"!"&amp;ADDRESS(10,COLUMN(H$9)+13)&amp;":"&amp;ADDRESS(1000,COLUMN(H$9)+13))),
    SUMIF(INDIRECT(Equipo!$G$4&amp;"!B10:B1000"),$B52,INDIRECT(Equipo!$G$4&amp;"!"&amp;ADDRESS(10,COLUMN(H$9)+13)&amp;":"&amp;ADDRESS(1000,COLUMN(H$9)+13))),
    SUMIF(INDIRECT(Equipo!$H$4&amp;"!B10:B1000"),$B52,INDIRECT(Equipo!$H$4&amp;"!"&amp;ADDRESS(10,COLUMN(H$9)+13)&amp;":"&amp;ADDRESS(1000,COLUMN(H$9)+13)))
))</f>
        <v>0</v>
      </c>
      <c r="I52" s="2">
        <f ca="1">IF(ISBLANK(Tareas!$B48),"-",
SUM(
    SUMIF(INDIRECT(Equipo!$C$4&amp;"!B10:B1000"),$B52,INDIRECT(Equipo!$C$4&amp;"!"&amp;ADDRESS(10,COLUMN(I$9)+13)&amp;":"&amp;ADDRESS(1000,COLUMN(I$9)+13))),
    SUMIF(INDIRECT(Equipo!$D$4&amp;"!B10:B1000"),$B52,INDIRECT(Equipo!$D$4&amp;"!"&amp;ADDRESS(10,COLUMN(I$9)+13)&amp;":"&amp;ADDRESS(1000,COLUMN(I$9)+13))),
    SUMIF(INDIRECT(Equipo!$E$4&amp;"!B10:B1000"),$B52,INDIRECT(Equipo!$E$4&amp;"!"&amp;ADDRESS(10,COLUMN(I$9)+13)&amp;":"&amp;ADDRESS(1000,COLUMN(I$9)+13))),
    SUMIF(INDIRECT(Equipo!$F$4&amp;"!B10:B1000"),$B52,INDIRECT(Equipo!$F$4&amp;"!"&amp;ADDRESS(10,COLUMN(I$9)+13)&amp;":"&amp;ADDRESS(1000,COLUMN(I$9)+13))),
    SUMIF(INDIRECT(Equipo!$G$4&amp;"!B10:B1000"),$B52,INDIRECT(Equipo!$G$4&amp;"!"&amp;ADDRESS(10,COLUMN(I$9)+13)&amp;":"&amp;ADDRESS(1000,COLUMN(I$9)+13))),
    SUMIF(INDIRECT(Equipo!$H$4&amp;"!B10:B1000"),$B52,INDIRECT(Equipo!$H$4&amp;"!"&amp;ADDRESS(10,COLUMN(I$9)+13)&amp;":"&amp;ADDRESS(1000,COLUMN(I$9)+13)))
))</f>
        <v>0</v>
      </c>
      <c r="J52" s="2">
        <f ca="1">IF(ISBLANK(Tareas!$B48),"-",
SUM(
    SUMIF(INDIRECT(Equipo!$C$4&amp;"!B10:B1000"),$B52,INDIRECT(Equipo!$C$4&amp;"!"&amp;ADDRESS(10,COLUMN(J$9)+13)&amp;":"&amp;ADDRESS(1000,COLUMN(J$9)+13))),
    SUMIF(INDIRECT(Equipo!$D$4&amp;"!B10:B1000"),$B52,INDIRECT(Equipo!$D$4&amp;"!"&amp;ADDRESS(10,COLUMN(J$9)+13)&amp;":"&amp;ADDRESS(1000,COLUMN(J$9)+13))),
    SUMIF(INDIRECT(Equipo!$E$4&amp;"!B10:B1000"),$B52,INDIRECT(Equipo!$E$4&amp;"!"&amp;ADDRESS(10,COLUMN(J$9)+13)&amp;":"&amp;ADDRESS(1000,COLUMN(J$9)+13))),
    SUMIF(INDIRECT(Equipo!$F$4&amp;"!B10:B1000"),$B52,INDIRECT(Equipo!$F$4&amp;"!"&amp;ADDRESS(10,COLUMN(J$9)+13)&amp;":"&amp;ADDRESS(1000,COLUMN(J$9)+13))),
    SUMIF(INDIRECT(Equipo!$G$4&amp;"!B10:B1000"),$B52,INDIRECT(Equipo!$G$4&amp;"!"&amp;ADDRESS(10,COLUMN(J$9)+13)&amp;":"&amp;ADDRESS(1000,COLUMN(J$9)+13))),
    SUMIF(INDIRECT(Equipo!$H$4&amp;"!B10:B1000"),$B52,INDIRECT(Equipo!$H$4&amp;"!"&amp;ADDRESS(10,COLUMN(J$9)+13)&amp;":"&amp;ADDRESS(1000,COLUMN(J$9)+13)))
))</f>
        <v>0</v>
      </c>
      <c r="K52" s="2">
        <f ca="1">IF(ISBLANK(Tareas!$B48),"-",
SUM(
    SUMIF(INDIRECT(Equipo!$C$4&amp;"!B10:B1000"),$B52,INDIRECT(Equipo!$C$4&amp;"!"&amp;ADDRESS(10,COLUMN(K$9)+13)&amp;":"&amp;ADDRESS(1000,COLUMN(K$9)+13))),
    SUMIF(INDIRECT(Equipo!$D$4&amp;"!B10:B1000"),$B52,INDIRECT(Equipo!$D$4&amp;"!"&amp;ADDRESS(10,COLUMN(K$9)+13)&amp;":"&amp;ADDRESS(1000,COLUMN(K$9)+13))),
    SUMIF(INDIRECT(Equipo!$E$4&amp;"!B10:B1000"),$B52,INDIRECT(Equipo!$E$4&amp;"!"&amp;ADDRESS(10,COLUMN(K$9)+13)&amp;":"&amp;ADDRESS(1000,COLUMN(K$9)+13))),
    SUMIF(INDIRECT(Equipo!$F$4&amp;"!B10:B1000"),$B52,INDIRECT(Equipo!$F$4&amp;"!"&amp;ADDRESS(10,COLUMN(K$9)+13)&amp;":"&amp;ADDRESS(1000,COLUMN(K$9)+13))),
    SUMIF(INDIRECT(Equipo!$G$4&amp;"!B10:B1000"),$B52,INDIRECT(Equipo!$G$4&amp;"!"&amp;ADDRESS(10,COLUMN(K$9)+13)&amp;":"&amp;ADDRESS(1000,COLUMN(K$9)+13))),
    SUMIF(INDIRECT(Equipo!$H$4&amp;"!B10:B1000"),$B52,INDIRECT(Equipo!$H$4&amp;"!"&amp;ADDRESS(10,COLUMN(K$9)+13)&amp;":"&amp;ADDRESS(1000,COLUMN(K$9)+13)))
))</f>
        <v>0</v>
      </c>
      <c r="L52" s="2">
        <f ca="1">IF(ISBLANK(Tareas!$B48),"-",
SUM(
    SUMIF(INDIRECT(Equipo!$C$4&amp;"!B10:B1000"),$B52,INDIRECT(Equipo!$C$4&amp;"!"&amp;ADDRESS(10,COLUMN(L$9)+13)&amp;":"&amp;ADDRESS(1000,COLUMN(L$9)+13))),
    SUMIF(INDIRECT(Equipo!$D$4&amp;"!B10:B1000"),$B52,INDIRECT(Equipo!$D$4&amp;"!"&amp;ADDRESS(10,COLUMN(L$9)+13)&amp;":"&amp;ADDRESS(1000,COLUMN(L$9)+13))),
    SUMIF(INDIRECT(Equipo!$E$4&amp;"!B10:B1000"),$B52,INDIRECT(Equipo!$E$4&amp;"!"&amp;ADDRESS(10,COLUMN(L$9)+13)&amp;":"&amp;ADDRESS(1000,COLUMN(L$9)+13))),
    SUMIF(INDIRECT(Equipo!$F$4&amp;"!B10:B1000"),$B52,INDIRECT(Equipo!$F$4&amp;"!"&amp;ADDRESS(10,COLUMN(L$9)+13)&amp;":"&amp;ADDRESS(1000,COLUMN(L$9)+13))),
    SUMIF(INDIRECT(Equipo!$G$4&amp;"!B10:B1000"),$B52,INDIRECT(Equipo!$G$4&amp;"!"&amp;ADDRESS(10,COLUMN(L$9)+13)&amp;":"&amp;ADDRESS(1000,COLUMN(L$9)+13))),
    SUMIF(INDIRECT(Equipo!$H$4&amp;"!B10:B1000"),$B52,INDIRECT(Equipo!$H$4&amp;"!"&amp;ADDRESS(10,COLUMN(L$9)+13)&amp;":"&amp;ADDRESS(1000,COLUMN(L$9)+13)))
))</f>
        <v>0</v>
      </c>
      <c r="M52" s="2">
        <f ca="1">IF(ISBLANK(Tareas!$B48),"-",
SUM(
    SUMIF(INDIRECT(Equipo!$C$4&amp;"!B10:B1000"),$B52,INDIRECT(Equipo!$C$4&amp;"!"&amp;ADDRESS(10,COLUMN(M$9)+13)&amp;":"&amp;ADDRESS(1000,COLUMN(M$9)+13))),
    SUMIF(INDIRECT(Equipo!$D$4&amp;"!B10:B1000"),$B52,INDIRECT(Equipo!$D$4&amp;"!"&amp;ADDRESS(10,COLUMN(M$9)+13)&amp;":"&amp;ADDRESS(1000,COLUMN(M$9)+13))),
    SUMIF(INDIRECT(Equipo!$E$4&amp;"!B10:B1000"),$B52,INDIRECT(Equipo!$E$4&amp;"!"&amp;ADDRESS(10,COLUMN(M$9)+13)&amp;":"&amp;ADDRESS(1000,COLUMN(M$9)+13))),
    SUMIF(INDIRECT(Equipo!$F$4&amp;"!B10:B1000"),$B52,INDIRECT(Equipo!$F$4&amp;"!"&amp;ADDRESS(10,COLUMN(M$9)+13)&amp;":"&amp;ADDRESS(1000,COLUMN(M$9)+13))),
    SUMIF(INDIRECT(Equipo!$G$4&amp;"!B10:B1000"),$B52,INDIRECT(Equipo!$G$4&amp;"!"&amp;ADDRESS(10,COLUMN(M$9)+13)&amp;":"&amp;ADDRESS(1000,COLUMN(M$9)+13))),
    SUMIF(INDIRECT(Equipo!$H$4&amp;"!B10:B1000"),$B52,INDIRECT(Equipo!$H$4&amp;"!"&amp;ADDRESS(10,COLUMN(M$9)+13)&amp;":"&amp;ADDRESS(1000,COLUMN(M$9)+13)))
))</f>
        <v>0</v>
      </c>
      <c r="N52" s="2">
        <f ca="1">IF(ISBLANK(Tareas!$B48),"-",
SUM(
    SUMIF(INDIRECT(Equipo!$C$4&amp;"!B10:B1000"),$B52,INDIRECT(Equipo!$C$4&amp;"!"&amp;ADDRESS(10,COLUMN(N$9)+13)&amp;":"&amp;ADDRESS(1000,COLUMN(N$9)+13))),
    SUMIF(INDIRECT(Equipo!$D$4&amp;"!B10:B1000"),$B52,INDIRECT(Equipo!$D$4&amp;"!"&amp;ADDRESS(10,COLUMN(N$9)+13)&amp;":"&amp;ADDRESS(1000,COLUMN(N$9)+13))),
    SUMIF(INDIRECT(Equipo!$E$4&amp;"!B10:B1000"),$B52,INDIRECT(Equipo!$E$4&amp;"!"&amp;ADDRESS(10,COLUMN(N$9)+13)&amp;":"&amp;ADDRESS(1000,COLUMN(N$9)+13))),
    SUMIF(INDIRECT(Equipo!$F$4&amp;"!B10:B1000"),$B52,INDIRECT(Equipo!$F$4&amp;"!"&amp;ADDRESS(10,COLUMN(N$9)+13)&amp;":"&amp;ADDRESS(1000,COLUMN(N$9)+13))),
    SUMIF(INDIRECT(Equipo!$G$4&amp;"!B10:B1000"),$B52,INDIRECT(Equipo!$G$4&amp;"!"&amp;ADDRESS(10,COLUMN(N$9)+13)&amp;":"&amp;ADDRESS(1000,COLUMN(N$9)+13))),
    SUMIF(INDIRECT(Equipo!$H$4&amp;"!B10:B1000"),$B52,INDIRECT(Equipo!$H$4&amp;"!"&amp;ADDRESS(10,COLUMN(N$9)+13)&amp;":"&amp;ADDRESS(1000,COLUMN(N$9)+13)))
))</f>
        <v>0</v>
      </c>
    </row>
    <row r="53" spans="2:14">
      <c r="B53" t="str">
        <f>IF(ISBLANK(Tareas!B49)," - ",Tareas!B49)</f>
        <v>Realizacion de pruebas del Sistema</v>
      </c>
      <c r="C53" s="2">
        <f ca="1">IF(ISBLANK(Tareas!$B49),"-",SUM(D53:N53))</f>
        <v>0</v>
      </c>
      <c r="D53" s="2">
        <f ca="1">IF(ISBLANK(Tareas!$B49),"-",
SUM(
    SUMIF(INDIRECT(Equipo!$C$4&amp;"!B10:B1000"),$B53,INDIRECT(Equipo!$C$4&amp;"!"&amp;ADDRESS(10,COLUMN(D$9)+13)&amp;":"&amp;ADDRESS(1000,COLUMN(D$9)+13))),
    SUMIF(INDIRECT(Equipo!$D$4&amp;"!B10:B1000"),$B53,INDIRECT(Equipo!$D$4&amp;"!"&amp;ADDRESS(10,COLUMN(D$9)+13)&amp;":"&amp;ADDRESS(1000,COLUMN(D$9)+13))),
    SUMIF(INDIRECT(Equipo!$E$4&amp;"!B10:B1000"),$B53,INDIRECT(Equipo!$E$4&amp;"!"&amp;ADDRESS(10,COLUMN(D$9)+13)&amp;":"&amp;ADDRESS(1000,COLUMN(D$9)+13))),
    SUMIF(INDIRECT(Equipo!$F$4&amp;"!B10:B1000"),$B53,INDIRECT(Equipo!$F$4&amp;"!"&amp;ADDRESS(10,COLUMN(D$9)+13)&amp;":"&amp;ADDRESS(1000,COLUMN(D$9)+13))),
    SUMIF(INDIRECT(Equipo!$G$4&amp;"!B10:B1000"),$B53,INDIRECT(Equipo!$G$4&amp;"!"&amp;ADDRESS(10,COLUMN(D$9)+13)&amp;":"&amp;ADDRESS(1000,COLUMN(D$9)+13))),
    SUMIF(INDIRECT(Equipo!$H$4&amp;"!B10:B1000"),$B53,INDIRECT(Equipo!$H$4&amp;"!"&amp;ADDRESS(10,COLUMN(D$9)+13)&amp;":"&amp;ADDRESS(1000,COLUMN(D$9)+13)))
))</f>
        <v>0</v>
      </c>
      <c r="E53" s="2">
        <f ca="1">IF(ISBLANK(Tareas!$B49),"-",
SUM(
    SUMIF(INDIRECT(Equipo!$C$4&amp;"!B10:B1000"),$B53,INDIRECT(Equipo!$C$4&amp;"!"&amp;ADDRESS(10,COLUMN(E$9)+13)&amp;":"&amp;ADDRESS(1000,COLUMN(E$9)+13))),
    SUMIF(INDIRECT(Equipo!$D$4&amp;"!B10:B1000"),$B53,INDIRECT(Equipo!$D$4&amp;"!"&amp;ADDRESS(10,COLUMN(E$9)+13)&amp;":"&amp;ADDRESS(1000,COLUMN(E$9)+13))),
    SUMIF(INDIRECT(Equipo!$E$4&amp;"!B10:B1000"),$B53,INDIRECT(Equipo!$E$4&amp;"!"&amp;ADDRESS(10,COLUMN(E$9)+13)&amp;":"&amp;ADDRESS(1000,COLUMN(E$9)+13))),
    SUMIF(INDIRECT(Equipo!$F$4&amp;"!B10:B1000"),$B53,INDIRECT(Equipo!$F$4&amp;"!"&amp;ADDRESS(10,COLUMN(E$9)+13)&amp;":"&amp;ADDRESS(1000,COLUMN(E$9)+13))),
    SUMIF(INDIRECT(Equipo!$G$4&amp;"!B10:B1000"),$B53,INDIRECT(Equipo!$G$4&amp;"!"&amp;ADDRESS(10,COLUMN(E$9)+13)&amp;":"&amp;ADDRESS(1000,COLUMN(E$9)+13))),
    SUMIF(INDIRECT(Equipo!$H$4&amp;"!B10:B1000"),$B53,INDIRECT(Equipo!$H$4&amp;"!"&amp;ADDRESS(10,COLUMN(E$9)+13)&amp;":"&amp;ADDRESS(1000,COLUMN(E$9)+13)))
))</f>
        <v>0</v>
      </c>
      <c r="F53" s="2">
        <f ca="1">IF(ISBLANK(Tareas!$B49),"-",
SUM(
    SUMIF(INDIRECT(Equipo!$C$4&amp;"!B10:B1000"),$B53,INDIRECT(Equipo!$C$4&amp;"!"&amp;ADDRESS(10,COLUMN(F$9)+13)&amp;":"&amp;ADDRESS(1000,COLUMN(F$9)+13))),
    SUMIF(INDIRECT(Equipo!$D$4&amp;"!B10:B1000"),$B53,INDIRECT(Equipo!$D$4&amp;"!"&amp;ADDRESS(10,COLUMN(F$9)+13)&amp;":"&amp;ADDRESS(1000,COLUMN(F$9)+13))),
    SUMIF(INDIRECT(Equipo!$E$4&amp;"!B10:B1000"),$B53,INDIRECT(Equipo!$E$4&amp;"!"&amp;ADDRESS(10,COLUMN(F$9)+13)&amp;":"&amp;ADDRESS(1000,COLUMN(F$9)+13))),
    SUMIF(INDIRECT(Equipo!$F$4&amp;"!B10:B1000"),$B53,INDIRECT(Equipo!$F$4&amp;"!"&amp;ADDRESS(10,COLUMN(F$9)+13)&amp;":"&amp;ADDRESS(1000,COLUMN(F$9)+13))),
    SUMIF(INDIRECT(Equipo!$G$4&amp;"!B10:B1000"),$B53,INDIRECT(Equipo!$G$4&amp;"!"&amp;ADDRESS(10,COLUMN(F$9)+13)&amp;":"&amp;ADDRESS(1000,COLUMN(F$9)+13))),
    SUMIF(INDIRECT(Equipo!$H$4&amp;"!B10:B1000"),$B53,INDIRECT(Equipo!$H$4&amp;"!"&amp;ADDRESS(10,COLUMN(F$9)+13)&amp;":"&amp;ADDRESS(1000,COLUMN(F$9)+13)))
))</f>
        <v>0</v>
      </c>
      <c r="G53" s="2">
        <f ca="1">IF(ISBLANK(Tareas!$B49),"-",
SUM(
    SUMIF(INDIRECT(Equipo!$C$4&amp;"!B10:B1000"),$B53,INDIRECT(Equipo!$C$4&amp;"!"&amp;ADDRESS(10,COLUMN(G$9)+13)&amp;":"&amp;ADDRESS(1000,COLUMN(G$9)+13))),
    SUMIF(INDIRECT(Equipo!$D$4&amp;"!B10:B1000"),$B53,INDIRECT(Equipo!$D$4&amp;"!"&amp;ADDRESS(10,COLUMN(G$9)+13)&amp;":"&amp;ADDRESS(1000,COLUMN(G$9)+13))),
    SUMIF(INDIRECT(Equipo!$E$4&amp;"!B10:B1000"),$B53,INDIRECT(Equipo!$E$4&amp;"!"&amp;ADDRESS(10,COLUMN(G$9)+13)&amp;":"&amp;ADDRESS(1000,COLUMN(G$9)+13))),
    SUMIF(INDIRECT(Equipo!$F$4&amp;"!B10:B1000"),$B53,INDIRECT(Equipo!$F$4&amp;"!"&amp;ADDRESS(10,COLUMN(G$9)+13)&amp;":"&amp;ADDRESS(1000,COLUMN(G$9)+13))),
    SUMIF(INDIRECT(Equipo!$G$4&amp;"!B10:B1000"),$B53,INDIRECT(Equipo!$G$4&amp;"!"&amp;ADDRESS(10,COLUMN(G$9)+13)&amp;":"&amp;ADDRESS(1000,COLUMN(G$9)+13))),
    SUMIF(INDIRECT(Equipo!$H$4&amp;"!B10:B1000"),$B53,INDIRECT(Equipo!$H$4&amp;"!"&amp;ADDRESS(10,COLUMN(G$9)+13)&amp;":"&amp;ADDRESS(1000,COLUMN(G$9)+13)))
))</f>
        <v>0</v>
      </c>
      <c r="H53" s="2">
        <f ca="1">IF(ISBLANK(Tareas!$B49),"-",
SUM(
    SUMIF(INDIRECT(Equipo!$C$4&amp;"!B10:B1000"),$B53,INDIRECT(Equipo!$C$4&amp;"!"&amp;ADDRESS(10,COLUMN(H$9)+13)&amp;":"&amp;ADDRESS(1000,COLUMN(H$9)+13))),
    SUMIF(INDIRECT(Equipo!$D$4&amp;"!B10:B1000"),$B53,INDIRECT(Equipo!$D$4&amp;"!"&amp;ADDRESS(10,COLUMN(H$9)+13)&amp;":"&amp;ADDRESS(1000,COLUMN(H$9)+13))),
    SUMIF(INDIRECT(Equipo!$E$4&amp;"!B10:B1000"),$B53,INDIRECT(Equipo!$E$4&amp;"!"&amp;ADDRESS(10,COLUMN(H$9)+13)&amp;":"&amp;ADDRESS(1000,COLUMN(H$9)+13))),
    SUMIF(INDIRECT(Equipo!$F$4&amp;"!B10:B1000"),$B53,INDIRECT(Equipo!$F$4&amp;"!"&amp;ADDRESS(10,COLUMN(H$9)+13)&amp;":"&amp;ADDRESS(1000,COLUMN(H$9)+13))),
    SUMIF(INDIRECT(Equipo!$G$4&amp;"!B10:B1000"),$B53,INDIRECT(Equipo!$G$4&amp;"!"&amp;ADDRESS(10,COLUMN(H$9)+13)&amp;":"&amp;ADDRESS(1000,COLUMN(H$9)+13))),
    SUMIF(INDIRECT(Equipo!$H$4&amp;"!B10:B1000"),$B53,INDIRECT(Equipo!$H$4&amp;"!"&amp;ADDRESS(10,COLUMN(H$9)+13)&amp;":"&amp;ADDRESS(1000,COLUMN(H$9)+13)))
))</f>
        <v>0</v>
      </c>
      <c r="I53" s="2">
        <f ca="1">IF(ISBLANK(Tareas!$B49),"-",
SUM(
    SUMIF(INDIRECT(Equipo!$C$4&amp;"!B10:B1000"),$B53,INDIRECT(Equipo!$C$4&amp;"!"&amp;ADDRESS(10,COLUMN(I$9)+13)&amp;":"&amp;ADDRESS(1000,COLUMN(I$9)+13))),
    SUMIF(INDIRECT(Equipo!$D$4&amp;"!B10:B1000"),$B53,INDIRECT(Equipo!$D$4&amp;"!"&amp;ADDRESS(10,COLUMN(I$9)+13)&amp;":"&amp;ADDRESS(1000,COLUMN(I$9)+13))),
    SUMIF(INDIRECT(Equipo!$E$4&amp;"!B10:B1000"),$B53,INDIRECT(Equipo!$E$4&amp;"!"&amp;ADDRESS(10,COLUMN(I$9)+13)&amp;":"&amp;ADDRESS(1000,COLUMN(I$9)+13))),
    SUMIF(INDIRECT(Equipo!$F$4&amp;"!B10:B1000"),$B53,INDIRECT(Equipo!$F$4&amp;"!"&amp;ADDRESS(10,COLUMN(I$9)+13)&amp;":"&amp;ADDRESS(1000,COLUMN(I$9)+13))),
    SUMIF(INDIRECT(Equipo!$G$4&amp;"!B10:B1000"),$B53,INDIRECT(Equipo!$G$4&amp;"!"&amp;ADDRESS(10,COLUMN(I$9)+13)&amp;":"&amp;ADDRESS(1000,COLUMN(I$9)+13))),
    SUMIF(INDIRECT(Equipo!$H$4&amp;"!B10:B1000"),$B53,INDIRECT(Equipo!$H$4&amp;"!"&amp;ADDRESS(10,COLUMN(I$9)+13)&amp;":"&amp;ADDRESS(1000,COLUMN(I$9)+13)))
))</f>
        <v>0</v>
      </c>
      <c r="J53" s="2">
        <f ca="1">IF(ISBLANK(Tareas!$B49),"-",
SUM(
    SUMIF(INDIRECT(Equipo!$C$4&amp;"!B10:B1000"),$B53,INDIRECT(Equipo!$C$4&amp;"!"&amp;ADDRESS(10,COLUMN(J$9)+13)&amp;":"&amp;ADDRESS(1000,COLUMN(J$9)+13))),
    SUMIF(INDIRECT(Equipo!$D$4&amp;"!B10:B1000"),$B53,INDIRECT(Equipo!$D$4&amp;"!"&amp;ADDRESS(10,COLUMN(J$9)+13)&amp;":"&amp;ADDRESS(1000,COLUMN(J$9)+13))),
    SUMIF(INDIRECT(Equipo!$E$4&amp;"!B10:B1000"),$B53,INDIRECT(Equipo!$E$4&amp;"!"&amp;ADDRESS(10,COLUMN(J$9)+13)&amp;":"&amp;ADDRESS(1000,COLUMN(J$9)+13))),
    SUMIF(INDIRECT(Equipo!$F$4&amp;"!B10:B1000"),$B53,INDIRECT(Equipo!$F$4&amp;"!"&amp;ADDRESS(10,COLUMN(J$9)+13)&amp;":"&amp;ADDRESS(1000,COLUMN(J$9)+13))),
    SUMIF(INDIRECT(Equipo!$G$4&amp;"!B10:B1000"),$B53,INDIRECT(Equipo!$G$4&amp;"!"&amp;ADDRESS(10,COLUMN(J$9)+13)&amp;":"&amp;ADDRESS(1000,COLUMN(J$9)+13))),
    SUMIF(INDIRECT(Equipo!$H$4&amp;"!B10:B1000"),$B53,INDIRECT(Equipo!$H$4&amp;"!"&amp;ADDRESS(10,COLUMN(J$9)+13)&amp;":"&amp;ADDRESS(1000,COLUMN(J$9)+13)))
))</f>
        <v>0</v>
      </c>
      <c r="K53" s="2">
        <f ca="1">IF(ISBLANK(Tareas!$B49),"-",
SUM(
    SUMIF(INDIRECT(Equipo!$C$4&amp;"!B10:B1000"),$B53,INDIRECT(Equipo!$C$4&amp;"!"&amp;ADDRESS(10,COLUMN(K$9)+13)&amp;":"&amp;ADDRESS(1000,COLUMN(K$9)+13))),
    SUMIF(INDIRECT(Equipo!$D$4&amp;"!B10:B1000"),$B53,INDIRECT(Equipo!$D$4&amp;"!"&amp;ADDRESS(10,COLUMN(K$9)+13)&amp;":"&amp;ADDRESS(1000,COLUMN(K$9)+13))),
    SUMIF(INDIRECT(Equipo!$E$4&amp;"!B10:B1000"),$B53,INDIRECT(Equipo!$E$4&amp;"!"&amp;ADDRESS(10,COLUMN(K$9)+13)&amp;":"&amp;ADDRESS(1000,COLUMN(K$9)+13))),
    SUMIF(INDIRECT(Equipo!$F$4&amp;"!B10:B1000"),$B53,INDIRECT(Equipo!$F$4&amp;"!"&amp;ADDRESS(10,COLUMN(K$9)+13)&amp;":"&amp;ADDRESS(1000,COLUMN(K$9)+13))),
    SUMIF(INDIRECT(Equipo!$G$4&amp;"!B10:B1000"),$B53,INDIRECT(Equipo!$G$4&amp;"!"&amp;ADDRESS(10,COLUMN(K$9)+13)&amp;":"&amp;ADDRESS(1000,COLUMN(K$9)+13))),
    SUMIF(INDIRECT(Equipo!$H$4&amp;"!B10:B1000"),$B53,INDIRECT(Equipo!$H$4&amp;"!"&amp;ADDRESS(10,COLUMN(K$9)+13)&amp;":"&amp;ADDRESS(1000,COLUMN(K$9)+13)))
))</f>
        <v>0</v>
      </c>
      <c r="L53" s="2">
        <f ca="1">IF(ISBLANK(Tareas!$B49),"-",
SUM(
    SUMIF(INDIRECT(Equipo!$C$4&amp;"!B10:B1000"),$B53,INDIRECT(Equipo!$C$4&amp;"!"&amp;ADDRESS(10,COLUMN(L$9)+13)&amp;":"&amp;ADDRESS(1000,COLUMN(L$9)+13))),
    SUMIF(INDIRECT(Equipo!$D$4&amp;"!B10:B1000"),$B53,INDIRECT(Equipo!$D$4&amp;"!"&amp;ADDRESS(10,COLUMN(L$9)+13)&amp;":"&amp;ADDRESS(1000,COLUMN(L$9)+13))),
    SUMIF(INDIRECT(Equipo!$E$4&amp;"!B10:B1000"),$B53,INDIRECT(Equipo!$E$4&amp;"!"&amp;ADDRESS(10,COLUMN(L$9)+13)&amp;":"&amp;ADDRESS(1000,COLUMN(L$9)+13))),
    SUMIF(INDIRECT(Equipo!$F$4&amp;"!B10:B1000"),$B53,INDIRECT(Equipo!$F$4&amp;"!"&amp;ADDRESS(10,COLUMN(L$9)+13)&amp;":"&amp;ADDRESS(1000,COLUMN(L$9)+13))),
    SUMIF(INDIRECT(Equipo!$G$4&amp;"!B10:B1000"),$B53,INDIRECT(Equipo!$G$4&amp;"!"&amp;ADDRESS(10,COLUMN(L$9)+13)&amp;":"&amp;ADDRESS(1000,COLUMN(L$9)+13))),
    SUMIF(INDIRECT(Equipo!$H$4&amp;"!B10:B1000"),$B53,INDIRECT(Equipo!$H$4&amp;"!"&amp;ADDRESS(10,COLUMN(L$9)+13)&amp;":"&amp;ADDRESS(1000,COLUMN(L$9)+13)))
))</f>
        <v>0</v>
      </c>
      <c r="M53" s="2">
        <f ca="1">IF(ISBLANK(Tareas!$B49),"-",
SUM(
    SUMIF(INDIRECT(Equipo!$C$4&amp;"!B10:B1000"),$B53,INDIRECT(Equipo!$C$4&amp;"!"&amp;ADDRESS(10,COLUMN(M$9)+13)&amp;":"&amp;ADDRESS(1000,COLUMN(M$9)+13))),
    SUMIF(INDIRECT(Equipo!$D$4&amp;"!B10:B1000"),$B53,INDIRECT(Equipo!$D$4&amp;"!"&amp;ADDRESS(10,COLUMN(M$9)+13)&amp;":"&amp;ADDRESS(1000,COLUMN(M$9)+13))),
    SUMIF(INDIRECT(Equipo!$E$4&amp;"!B10:B1000"),$B53,INDIRECT(Equipo!$E$4&amp;"!"&amp;ADDRESS(10,COLUMN(M$9)+13)&amp;":"&amp;ADDRESS(1000,COLUMN(M$9)+13))),
    SUMIF(INDIRECT(Equipo!$F$4&amp;"!B10:B1000"),$B53,INDIRECT(Equipo!$F$4&amp;"!"&amp;ADDRESS(10,COLUMN(M$9)+13)&amp;":"&amp;ADDRESS(1000,COLUMN(M$9)+13))),
    SUMIF(INDIRECT(Equipo!$G$4&amp;"!B10:B1000"),$B53,INDIRECT(Equipo!$G$4&amp;"!"&amp;ADDRESS(10,COLUMN(M$9)+13)&amp;":"&amp;ADDRESS(1000,COLUMN(M$9)+13))),
    SUMIF(INDIRECT(Equipo!$H$4&amp;"!B10:B1000"),$B53,INDIRECT(Equipo!$H$4&amp;"!"&amp;ADDRESS(10,COLUMN(M$9)+13)&amp;":"&amp;ADDRESS(1000,COLUMN(M$9)+13)))
))</f>
        <v>0</v>
      </c>
      <c r="N53" s="2">
        <f ca="1">IF(ISBLANK(Tareas!$B49),"-",
SUM(
    SUMIF(INDIRECT(Equipo!$C$4&amp;"!B10:B1000"),$B53,INDIRECT(Equipo!$C$4&amp;"!"&amp;ADDRESS(10,COLUMN(N$9)+13)&amp;":"&amp;ADDRESS(1000,COLUMN(N$9)+13))),
    SUMIF(INDIRECT(Equipo!$D$4&amp;"!B10:B1000"),$B53,INDIRECT(Equipo!$D$4&amp;"!"&amp;ADDRESS(10,COLUMN(N$9)+13)&amp;":"&amp;ADDRESS(1000,COLUMN(N$9)+13))),
    SUMIF(INDIRECT(Equipo!$E$4&amp;"!B10:B1000"),$B53,INDIRECT(Equipo!$E$4&amp;"!"&amp;ADDRESS(10,COLUMN(N$9)+13)&amp;":"&amp;ADDRESS(1000,COLUMN(N$9)+13))),
    SUMIF(INDIRECT(Equipo!$F$4&amp;"!B10:B1000"),$B53,INDIRECT(Equipo!$F$4&amp;"!"&amp;ADDRESS(10,COLUMN(N$9)+13)&amp;":"&amp;ADDRESS(1000,COLUMN(N$9)+13))),
    SUMIF(INDIRECT(Equipo!$G$4&amp;"!B10:B1000"),$B53,INDIRECT(Equipo!$G$4&amp;"!"&amp;ADDRESS(10,COLUMN(N$9)+13)&amp;":"&amp;ADDRESS(1000,COLUMN(N$9)+13))),
    SUMIF(INDIRECT(Equipo!$H$4&amp;"!B10:B1000"),$B53,INDIRECT(Equipo!$H$4&amp;"!"&amp;ADDRESS(10,COLUMN(N$9)+13)&amp;":"&amp;ADDRESS(1000,COLUMN(N$9)+13)))
))</f>
        <v>0</v>
      </c>
    </row>
    <row r="54" spans="2:14">
      <c r="B54" t="str">
        <f>IF(ISBLANK(Tareas!B50)," - ",Tareas!B50)</f>
        <v>Reunion revisión de código y pruebas</v>
      </c>
      <c r="C54" s="2">
        <f ca="1">IF(ISBLANK(Tareas!$B50),"-",SUM(D54:N54))</f>
        <v>0</v>
      </c>
      <c r="D54" s="2">
        <f ca="1">IF(ISBLANK(Tareas!$B50),"-",
SUM(
    SUMIF(INDIRECT(Equipo!$C$4&amp;"!B10:B1000"),$B54,INDIRECT(Equipo!$C$4&amp;"!"&amp;ADDRESS(10,COLUMN(D$9)+13)&amp;":"&amp;ADDRESS(1000,COLUMN(D$9)+13))),
    SUMIF(INDIRECT(Equipo!$D$4&amp;"!B10:B1000"),$B54,INDIRECT(Equipo!$D$4&amp;"!"&amp;ADDRESS(10,COLUMN(D$9)+13)&amp;":"&amp;ADDRESS(1000,COLUMN(D$9)+13))),
    SUMIF(INDIRECT(Equipo!$E$4&amp;"!B10:B1000"),$B54,INDIRECT(Equipo!$E$4&amp;"!"&amp;ADDRESS(10,COLUMN(D$9)+13)&amp;":"&amp;ADDRESS(1000,COLUMN(D$9)+13))),
    SUMIF(INDIRECT(Equipo!$F$4&amp;"!B10:B1000"),$B54,INDIRECT(Equipo!$F$4&amp;"!"&amp;ADDRESS(10,COLUMN(D$9)+13)&amp;":"&amp;ADDRESS(1000,COLUMN(D$9)+13))),
    SUMIF(INDIRECT(Equipo!$G$4&amp;"!B10:B1000"),$B54,INDIRECT(Equipo!$G$4&amp;"!"&amp;ADDRESS(10,COLUMN(D$9)+13)&amp;":"&amp;ADDRESS(1000,COLUMN(D$9)+13))),
    SUMIF(INDIRECT(Equipo!$H$4&amp;"!B10:B1000"),$B54,INDIRECT(Equipo!$H$4&amp;"!"&amp;ADDRESS(10,COLUMN(D$9)+13)&amp;":"&amp;ADDRESS(1000,COLUMN(D$9)+13)))
))</f>
        <v>0</v>
      </c>
      <c r="E54" s="2">
        <f ca="1">IF(ISBLANK(Tareas!$B50),"-",
SUM(
    SUMIF(INDIRECT(Equipo!$C$4&amp;"!B10:B1000"),$B54,INDIRECT(Equipo!$C$4&amp;"!"&amp;ADDRESS(10,COLUMN(E$9)+13)&amp;":"&amp;ADDRESS(1000,COLUMN(E$9)+13))),
    SUMIF(INDIRECT(Equipo!$D$4&amp;"!B10:B1000"),$B54,INDIRECT(Equipo!$D$4&amp;"!"&amp;ADDRESS(10,COLUMN(E$9)+13)&amp;":"&amp;ADDRESS(1000,COLUMN(E$9)+13))),
    SUMIF(INDIRECT(Equipo!$E$4&amp;"!B10:B1000"),$B54,INDIRECT(Equipo!$E$4&amp;"!"&amp;ADDRESS(10,COLUMN(E$9)+13)&amp;":"&amp;ADDRESS(1000,COLUMN(E$9)+13))),
    SUMIF(INDIRECT(Equipo!$F$4&amp;"!B10:B1000"),$B54,INDIRECT(Equipo!$F$4&amp;"!"&amp;ADDRESS(10,COLUMN(E$9)+13)&amp;":"&amp;ADDRESS(1000,COLUMN(E$9)+13))),
    SUMIF(INDIRECT(Equipo!$G$4&amp;"!B10:B1000"),$B54,INDIRECT(Equipo!$G$4&amp;"!"&amp;ADDRESS(10,COLUMN(E$9)+13)&amp;":"&amp;ADDRESS(1000,COLUMN(E$9)+13))),
    SUMIF(INDIRECT(Equipo!$H$4&amp;"!B10:B1000"),$B54,INDIRECT(Equipo!$H$4&amp;"!"&amp;ADDRESS(10,COLUMN(E$9)+13)&amp;":"&amp;ADDRESS(1000,COLUMN(E$9)+13)))
))</f>
        <v>0</v>
      </c>
      <c r="F54" s="2">
        <f ca="1">IF(ISBLANK(Tareas!$B50),"-",
SUM(
    SUMIF(INDIRECT(Equipo!$C$4&amp;"!B10:B1000"),$B54,INDIRECT(Equipo!$C$4&amp;"!"&amp;ADDRESS(10,COLUMN(F$9)+13)&amp;":"&amp;ADDRESS(1000,COLUMN(F$9)+13))),
    SUMIF(INDIRECT(Equipo!$D$4&amp;"!B10:B1000"),$B54,INDIRECT(Equipo!$D$4&amp;"!"&amp;ADDRESS(10,COLUMN(F$9)+13)&amp;":"&amp;ADDRESS(1000,COLUMN(F$9)+13))),
    SUMIF(INDIRECT(Equipo!$E$4&amp;"!B10:B1000"),$B54,INDIRECT(Equipo!$E$4&amp;"!"&amp;ADDRESS(10,COLUMN(F$9)+13)&amp;":"&amp;ADDRESS(1000,COLUMN(F$9)+13))),
    SUMIF(INDIRECT(Equipo!$F$4&amp;"!B10:B1000"),$B54,INDIRECT(Equipo!$F$4&amp;"!"&amp;ADDRESS(10,COLUMN(F$9)+13)&amp;":"&amp;ADDRESS(1000,COLUMN(F$9)+13))),
    SUMIF(INDIRECT(Equipo!$G$4&amp;"!B10:B1000"),$B54,INDIRECT(Equipo!$G$4&amp;"!"&amp;ADDRESS(10,COLUMN(F$9)+13)&amp;":"&amp;ADDRESS(1000,COLUMN(F$9)+13))),
    SUMIF(INDIRECT(Equipo!$H$4&amp;"!B10:B1000"),$B54,INDIRECT(Equipo!$H$4&amp;"!"&amp;ADDRESS(10,COLUMN(F$9)+13)&amp;":"&amp;ADDRESS(1000,COLUMN(F$9)+13)))
))</f>
        <v>0</v>
      </c>
      <c r="G54" s="2">
        <f ca="1">IF(ISBLANK(Tareas!$B50),"-",
SUM(
    SUMIF(INDIRECT(Equipo!$C$4&amp;"!B10:B1000"),$B54,INDIRECT(Equipo!$C$4&amp;"!"&amp;ADDRESS(10,COLUMN(G$9)+13)&amp;":"&amp;ADDRESS(1000,COLUMN(G$9)+13))),
    SUMIF(INDIRECT(Equipo!$D$4&amp;"!B10:B1000"),$B54,INDIRECT(Equipo!$D$4&amp;"!"&amp;ADDRESS(10,COLUMN(G$9)+13)&amp;":"&amp;ADDRESS(1000,COLUMN(G$9)+13))),
    SUMIF(INDIRECT(Equipo!$E$4&amp;"!B10:B1000"),$B54,INDIRECT(Equipo!$E$4&amp;"!"&amp;ADDRESS(10,COLUMN(G$9)+13)&amp;":"&amp;ADDRESS(1000,COLUMN(G$9)+13))),
    SUMIF(INDIRECT(Equipo!$F$4&amp;"!B10:B1000"),$B54,INDIRECT(Equipo!$F$4&amp;"!"&amp;ADDRESS(10,COLUMN(G$9)+13)&amp;":"&amp;ADDRESS(1000,COLUMN(G$9)+13))),
    SUMIF(INDIRECT(Equipo!$G$4&amp;"!B10:B1000"),$B54,INDIRECT(Equipo!$G$4&amp;"!"&amp;ADDRESS(10,COLUMN(G$9)+13)&amp;":"&amp;ADDRESS(1000,COLUMN(G$9)+13))),
    SUMIF(INDIRECT(Equipo!$H$4&amp;"!B10:B1000"),$B54,INDIRECT(Equipo!$H$4&amp;"!"&amp;ADDRESS(10,COLUMN(G$9)+13)&amp;":"&amp;ADDRESS(1000,COLUMN(G$9)+13)))
))</f>
        <v>0</v>
      </c>
      <c r="H54" s="2">
        <f ca="1">IF(ISBLANK(Tareas!$B50),"-",
SUM(
    SUMIF(INDIRECT(Equipo!$C$4&amp;"!B10:B1000"),$B54,INDIRECT(Equipo!$C$4&amp;"!"&amp;ADDRESS(10,COLUMN(H$9)+13)&amp;":"&amp;ADDRESS(1000,COLUMN(H$9)+13))),
    SUMIF(INDIRECT(Equipo!$D$4&amp;"!B10:B1000"),$B54,INDIRECT(Equipo!$D$4&amp;"!"&amp;ADDRESS(10,COLUMN(H$9)+13)&amp;":"&amp;ADDRESS(1000,COLUMN(H$9)+13))),
    SUMIF(INDIRECT(Equipo!$E$4&amp;"!B10:B1000"),$B54,INDIRECT(Equipo!$E$4&amp;"!"&amp;ADDRESS(10,COLUMN(H$9)+13)&amp;":"&amp;ADDRESS(1000,COLUMN(H$9)+13))),
    SUMIF(INDIRECT(Equipo!$F$4&amp;"!B10:B1000"),$B54,INDIRECT(Equipo!$F$4&amp;"!"&amp;ADDRESS(10,COLUMN(H$9)+13)&amp;":"&amp;ADDRESS(1000,COLUMN(H$9)+13))),
    SUMIF(INDIRECT(Equipo!$G$4&amp;"!B10:B1000"),$B54,INDIRECT(Equipo!$G$4&amp;"!"&amp;ADDRESS(10,COLUMN(H$9)+13)&amp;":"&amp;ADDRESS(1000,COLUMN(H$9)+13))),
    SUMIF(INDIRECT(Equipo!$H$4&amp;"!B10:B1000"),$B54,INDIRECT(Equipo!$H$4&amp;"!"&amp;ADDRESS(10,COLUMN(H$9)+13)&amp;":"&amp;ADDRESS(1000,COLUMN(H$9)+13)))
))</f>
        <v>0</v>
      </c>
      <c r="I54" s="2">
        <f ca="1">IF(ISBLANK(Tareas!$B50),"-",
SUM(
    SUMIF(INDIRECT(Equipo!$C$4&amp;"!B10:B1000"),$B54,INDIRECT(Equipo!$C$4&amp;"!"&amp;ADDRESS(10,COLUMN(I$9)+13)&amp;":"&amp;ADDRESS(1000,COLUMN(I$9)+13))),
    SUMIF(INDIRECT(Equipo!$D$4&amp;"!B10:B1000"),$B54,INDIRECT(Equipo!$D$4&amp;"!"&amp;ADDRESS(10,COLUMN(I$9)+13)&amp;":"&amp;ADDRESS(1000,COLUMN(I$9)+13))),
    SUMIF(INDIRECT(Equipo!$E$4&amp;"!B10:B1000"),$B54,INDIRECT(Equipo!$E$4&amp;"!"&amp;ADDRESS(10,COLUMN(I$9)+13)&amp;":"&amp;ADDRESS(1000,COLUMN(I$9)+13))),
    SUMIF(INDIRECT(Equipo!$F$4&amp;"!B10:B1000"),$B54,INDIRECT(Equipo!$F$4&amp;"!"&amp;ADDRESS(10,COLUMN(I$9)+13)&amp;":"&amp;ADDRESS(1000,COLUMN(I$9)+13))),
    SUMIF(INDIRECT(Equipo!$G$4&amp;"!B10:B1000"),$B54,INDIRECT(Equipo!$G$4&amp;"!"&amp;ADDRESS(10,COLUMN(I$9)+13)&amp;":"&amp;ADDRESS(1000,COLUMN(I$9)+13))),
    SUMIF(INDIRECT(Equipo!$H$4&amp;"!B10:B1000"),$B54,INDIRECT(Equipo!$H$4&amp;"!"&amp;ADDRESS(10,COLUMN(I$9)+13)&amp;":"&amp;ADDRESS(1000,COLUMN(I$9)+13)))
))</f>
        <v>0</v>
      </c>
      <c r="J54" s="2">
        <f ca="1">IF(ISBLANK(Tareas!$B50),"-",
SUM(
    SUMIF(INDIRECT(Equipo!$C$4&amp;"!B10:B1000"),$B54,INDIRECT(Equipo!$C$4&amp;"!"&amp;ADDRESS(10,COLUMN(J$9)+13)&amp;":"&amp;ADDRESS(1000,COLUMN(J$9)+13))),
    SUMIF(INDIRECT(Equipo!$D$4&amp;"!B10:B1000"),$B54,INDIRECT(Equipo!$D$4&amp;"!"&amp;ADDRESS(10,COLUMN(J$9)+13)&amp;":"&amp;ADDRESS(1000,COLUMN(J$9)+13))),
    SUMIF(INDIRECT(Equipo!$E$4&amp;"!B10:B1000"),$B54,INDIRECT(Equipo!$E$4&amp;"!"&amp;ADDRESS(10,COLUMN(J$9)+13)&amp;":"&amp;ADDRESS(1000,COLUMN(J$9)+13))),
    SUMIF(INDIRECT(Equipo!$F$4&amp;"!B10:B1000"),$B54,INDIRECT(Equipo!$F$4&amp;"!"&amp;ADDRESS(10,COLUMN(J$9)+13)&amp;":"&amp;ADDRESS(1000,COLUMN(J$9)+13))),
    SUMIF(INDIRECT(Equipo!$G$4&amp;"!B10:B1000"),$B54,INDIRECT(Equipo!$G$4&amp;"!"&amp;ADDRESS(10,COLUMN(J$9)+13)&amp;":"&amp;ADDRESS(1000,COLUMN(J$9)+13))),
    SUMIF(INDIRECT(Equipo!$H$4&amp;"!B10:B1000"),$B54,INDIRECT(Equipo!$H$4&amp;"!"&amp;ADDRESS(10,COLUMN(J$9)+13)&amp;":"&amp;ADDRESS(1000,COLUMN(J$9)+13)))
))</f>
        <v>0</v>
      </c>
      <c r="K54" s="2">
        <f ca="1">IF(ISBLANK(Tareas!$B50),"-",
SUM(
    SUMIF(INDIRECT(Equipo!$C$4&amp;"!B10:B1000"),$B54,INDIRECT(Equipo!$C$4&amp;"!"&amp;ADDRESS(10,COLUMN(K$9)+13)&amp;":"&amp;ADDRESS(1000,COLUMN(K$9)+13))),
    SUMIF(INDIRECT(Equipo!$D$4&amp;"!B10:B1000"),$B54,INDIRECT(Equipo!$D$4&amp;"!"&amp;ADDRESS(10,COLUMN(K$9)+13)&amp;":"&amp;ADDRESS(1000,COLUMN(K$9)+13))),
    SUMIF(INDIRECT(Equipo!$E$4&amp;"!B10:B1000"),$B54,INDIRECT(Equipo!$E$4&amp;"!"&amp;ADDRESS(10,COLUMN(K$9)+13)&amp;":"&amp;ADDRESS(1000,COLUMN(K$9)+13))),
    SUMIF(INDIRECT(Equipo!$F$4&amp;"!B10:B1000"),$B54,INDIRECT(Equipo!$F$4&amp;"!"&amp;ADDRESS(10,COLUMN(K$9)+13)&amp;":"&amp;ADDRESS(1000,COLUMN(K$9)+13))),
    SUMIF(INDIRECT(Equipo!$G$4&amp;"!B10:B1000"),$B54,INDIRECT(Equipo!$G$4&amp;"!"&amp;ADDRESS(10,COLUMN(K$9)+13)&amp;":"&amp;ADDRESS(1000,COLUMN(K$9)+13))),
    SUMIF(INDIRECT(Equipo!$H$4&amp;"!B10:B1000"),$B54,INDIRECT(Equipo!$H$4&amp;"!"&amp;ADDRESS(10,COLUMN(K$9)+13)&amp;":"&amp;ADDRESS(1000,COLUMN(K$9)+13)))
))</f>
        <v>0</v>
      </c>
      <c r="L54" s="2">
        <f ca="1">IF(ISBLANK(Tareas!$B50),"-",
SUM(
    SUMIF(INDIRECT(Equipo!$C$4&amp;"!B10:B1000"),$B54,INDIRECT(Equipo!$C$4&amp;"!"&amp;ADDRESS(10,COLUMN(L$9)+13)&amp;":"&amp;ADDRESS(1000,COLUMN(L$9)+13))),
    SUMIF(INDIRECT(Equipo!$D$4&amp;"!B10:B1000"),$B54,INDIRECT(Equipo!$D$4&amp;"!"&amp;ADDRESS(10,COLUMN(L$9)+13)&amp;":"&amp;ADDRESS(1000,COLUMN(L$9)+13))),
    SUMIF(INDIRECT(Equipo!$E$4&amp;"!B10:B1000"),$B54,INDIRECT(Equipo!$E$4&amp;"!"&amp;ADDRESS(10,COLUMN(L$9)+13)&amp;":"&amp;ADDRESS(1000,COLUMN(L$9)+13))),
    SUMIF(INDIRECT(Equipo!$F$4&amp;"!B10:B1000"),$B54,INDIRECT(Equipo!$F$4&amp;"!"&amp;ADDRESS(10,COLUMN(L$9)+13)&amp;":"&amp;ADDRESS(1000,COLUMN(L$9)+13))),
    SUMIF(INDIRECT(Equipo!$G$4&amp;"!B10:B1000"),$B54,INDIRECT(Equipo!$G$4&amp;"!"&amp;ADDRESS(10,COLUMN(L$9)+13)&amp;":"&amp;ADDRESS(1000,COLUMN(L$9)+13))),
    SUMIF(INDIRECT(Equipo!$H$4&amp;"!B10:B1000"),$B54,INDIRECT(Equipo!$H$4&amp;"!"&amp;ADDRESS(10,COLUMN(L$9)+13)&amp;":"&amp;ADDRESS(1000,COLUMN(L$9)+13)))
))</f>
        <v>0</v>
      </c>
      <c r="M54" s="2">
        <f ca="1">IF(ISBLANK(Tareas!$B50),"-",
SUM(
    SUMIF(INDIRECT(Equipo!$C$4&amp;"!B10:B1000"),$B54,INDIRECT(Equipo!$C$4&amp;"!"&amp;ADDRESS(10,COLUMN(M$9)+13)&amp;":"&amp;ADDRESS(1000,COLUMN(M$9)+13))),
    SUMIF(INDIRECT(Equipo!$D$4&amp;"!B10:B1000"),$B54,INDIRECT(Equipo!$D$4&amp;"!"&amp;ADDRESS(10,COLUMN(M$9)+13)&amp;":"&amp;ADDRESS(1000,COLUMN(M$9)+13))),
    SUMIF(INDIRECT(Equipo!$E$4&amp;"!B10:B1000"),$B54,INDIRECT(Equipo!$E$4&amp;"!"&amp;ADDRESS(10,COLUMN(M$9)+13)&amp;":"&amp;ADDRESS(1000,COLUMN(M$9)+13))),
    SUMIF(INDIRECT(Equipo!$F$4&amp;"!B10:B1000"),$B54,INDIRECT(Equipo!$F$4&amp;"!"&amp;ADDRESS(10,COLUMN(M$9)+13)&amp;":"&amp;ADDRESS(1000,COLUMN(M$9)+13))),
    SUMIF(INDIRECT(Equipo!$G$4&amp;"!B10:B1000"),$B54,INDIRECT(Equipo!$G$4&amp;"!"&amp;ADDRESS(10,COLUMN(M$9)+13)&amp;":"&amp;ADDRESS(1000,COLUMN(M$9)+13))),
    SUMIF(INDIRECT(Equipo!$H$4&amp;"!B10:B1000"),$B54,INDIRECT(Equipo!$H$4&amp;"!"&amp;ADDRESS(10,COLUMN(M$9)+13)&amp;":"&amp;ADDRESS(1000,COLUMN(M$9)+13)))
))</f>
        <v>0</v>
      </c>
      <c r="N54" s="2">
        <f ca="1">IF(ISBLANK(Tareas!$B50),"-",
SUM(
    SUMIF(INDIRECT(Equipo!$C$4&amp;"!B10:B1000"),$B54,INDIRECT(Equipo!$C$4&amp;"!"&amp;ADDRESS(10,COLUMN(N$9)+13)&amp;":"&amp;ADDRESS(1000,COLUMN(N$9)+13))),
    SUMIF(INDIRECT(Equipo!$D$4&amp;"!B10:B1000"),$B54,INDIRECT(Equipo!$D$4&amp;"!"&amp;ADDRESS(10,COLUMN(N$9)+13)&amp;":"&amp;ADDRESS(1000,COLUMN(N$9)+13))),
    SUMIF(INDIRECT(Equipo!$E$4&amp;"!B10:B1000"),$B54,INDIRECT(Equipo!$E$4&amp;"!"&amp;ADDRESS(10,COLUMN(N$9)+13)&amp;":"&amp;ADDRESS(1000,COLUMN(N$9)+13))),
    SUMIF(INDIRECT(Equipo!$F$4&amp;"!B10:B1000"),$B54,INDIRECT(Equipo!$F$4&amp;"!"&amp;ADDRESS(10,COLUMN(N$9)+13)&amp;":"&amp;ADDRESS(1000,COLUMN(N$9)+13))),
    SUMIF(INDIRECT(Equipo!$G$4&amp;"!B10:B1000"),$B54,INDIRECT(Equipo!$G$4&amp;"!"&amp;ADDRESS(10,COLUMN(N$9)+13)&amp;":"&amp;ADDRESS(1000,COLUMN(N$9)+13))),
    SUMIF(INDIRECT(Equipo!$H$4&amp;"!B10:B1000"),$B54,INDIRECT(Equipo!$H$4&amp;"!"&amp;ADDRESS(10,COLUMN(N$9)+13)&amp;":"&amp;ADDRESS(1000,COLUMN(N$9)+13)))
))</f>
        <v>0</v>
      </c>
    </row>
    <row r="55" spans="2:14">
      <c r="B55" t="str">
        <f>IF(ISBLANK(Tareas!B51)," - ",Tareas!B51)</f>
        <v>DEMO</v>
      </c>
      <c r="C55" s="2">
        <f ca="1">IF(ISBLANK(Tareas!$B51),"-",SUM(D55:N55))</f>
        <v>0</v>
      </c>
      <c r="D55" s="2">
        <f ca="1">IF(ISBLANK(Tareas!$B51),"-",
SUM(
    SUMIF(INDIRECT(Equipo!$C$4&amp;"!B10:B1000"),$B55,INDIRECT(Equipo!$C$4&amp;"!"&amp;ADDRESS(10,COLUMN(D$9)+13)&amp;":"&amp;ADDRESS(1000,COLUMN(D$9)+13))),
    SUMIF(INDIRECT(Equipo!$D$4&amp;"!B10:B1000"),$B55,INDIRECT(Equipo!$D$4&amp;"!"&amp;ADDRESS(10,COLUMN(D$9)+13)&amp;":"&amp;ADDRESS(1000,COLUMN(D$9)+13))),
    SUMIF(INDIRECT(Equipo!$E$4&amp;"!B10:B1000"),$B55,INDIRECT(Equipo!$E$4&amp;"!"&amp;ADDRESS(10,COLUMN(D$9)+13)&amp;":"&amp;ADDRESS(1000,COLUMN(D$9)+13))),
    SUMIF(INDIRECT(Equipo!$F$4&amp;"!B10:B1000"),$B55,INDIRECT(Equipo!$F$4&amp;"!"&amp;ADDRESS(10,COLUMN(D$9)+13)&amp;":"&amp;ADDRESS(1000,COLUMN(D$9)+13))),
    SUMIF(INDIRECT(Equipo!$G$4&amp;"!B10:B1000"),$B55,INDIRECT(Equipo!$G$4&amp;"!"&amp;ADDRESS(10,COLUMN(D$9)+13)&amp;":"&amp;ADDRESS(1000,COLUMN(D$9)+13))),
    SUMIF(INDIRECT(Equipo!$H$4&amp;"!B10:B1000"),$B55,INDIRECT(Equipo!$H$4&amp;"!"&amp;ADDRESS(10,COLUMN(D$9)+13)&amp;":"&amp;ADDRESS(1000,COLUMN(D$9)+13)))
))</f>
        <v>0</v>
      </c>
      <c r="E55" s="2">
        <f ca="1">IF(ISBLANK(Tareas!$B51),"-",
SUM(
    SUMIF(INDIRECT(Equipo!$C$4&amp;"!B10:B1000"),$B55,INDIRECT(Equipo!$C$4&amp;"!"&amp;ADDRESS(10,COLUMN(E$9)+13)&amp;":"&amp;ADDRESS(1000,COLUMN(E$9)+13))),
    SUMIF(INDIRECT(Equipo!$D$4&amp;"!B10:B1000"),$B55,INDIRECT(Equipo!$D$4&amp;"!"&amp;ADDRESS(10,COLUMN(E$9)+13)&amp;":"&amp;ADDRESS(1000,COLUMN(E$9)+13))),
    SUMIF(INDIRECT(Equipo!$E$4&amp;"!B10:B1000"),$B55,INDIRECT(Equipo!$E$4&amp;"!"&amp;ADDRESS(10,COLUMN(E$9)+13)&amp;":"&amp;ADDRESS(1000,COLUMN(E$9)+13))),
    SUMIF(INDIRECT(Equipo!$F$4&amp;"!B10:B1000"),$B55,INDIRECT(Equipo!$F$4&amp;"!"&amp;ADDRESS(10,COLUMN(E$9)+13)&amp;":"&amp;ADDRESS(1000,COLUMN(E$9)+13))),
    SUMIF(INDIRECT(Equipo!$G$4&amp;"!B10:B1000"),$B55,INDIRECT(Equipo!$G$4&amp;"!"&amp;ADDRESS(10,COLUMN(E$9)+13)&amp;":"&amp;ADDRESS(1000,COLUMN(E$9)+13))),
    SUMIF(INDIRECT(Equipo!$H$4&amp;"!B10:B1000"),$B55,INDIRECT(Equipo!$H$4&amp;"!"&amp;ADDRESS(10,COLUMN(E$9)+13)&amp;":"&amp;ADDRESS(1000,COLUMN(E$9)+13)))
))</f>
        <v>0</v>
      </c>
      <c r="F55" s="2">
        <f ca="1">IF(ISBLANK(Tareas!$B51),"-",
SUM(
    SUMIF(INDIRECT(Equipo!$C$4&amp;"!B10:B1000"),$B55,INDIRECT(Equipo!$C$4&amp;"!"&amp;ADDRESS(10,COLUMN(F$9)+13)&amp;":"&amp;ADDRESS(1000,COLUMN(F$9)+13))),
    SUMIF(INDIRECT(Equipo!$D$4&amp;"!B10:B1000"),$B55,INDIRECT(Equipo!$D$4&amp;"!"&amp;ADDRESS(10,COLUMN(F$9)+13)&amp;":"&amp;ADDRESS(1000,COLUMN(F$9)+13))),
    SUMIF(INDIRECT(Equipo!$E$4&amp;"!B10:B1000"),$B55,INDIRECT(Equipo!$E$4&amp;"!"&amp;ADDRESS(10,COLUMN(F$9)+13)&amp;":"&amp;ADDRESS(1000,COLUMN(F$9)+13))),
    SUMIF(INDIRECT(Equipo!$F$4&amp;"!B10:B1000"),$B55,INDIRECT(Equipo!$F$4&amp;"!"&amp;ADDRESS(10,COLUMN(F$9)+13)&amp;":"&amp;ADDRESS(1000,COLUMN(F$9)+13))),
    SUMIF(INDIRECT(Equipo!$G$4&amp;"!B10:B1000"),$B55,INDIRECT(Equipo!$G$4&amp;"!"&amp;ADDRESS(10,COLUMN(F$9)+13)&amp;":"&amp;ADDRESS(1000,COLUMN(F$9)+13))),
    SUMIF(INDIRECT(Equipo!$H$4&amp;"!B10:B1000"),$B55,INDIRECT(Equipo!$H$4&amp;"!"&amp;ADDRESS(10,COLUMN(F$9)+13)&amp;":"&amp;ADDRESS(1000,COLUMN(F$9)+13)))
))</f>
        <v>0</v>
      </c>
      <c r="G55" s="2">
        <f ca="1">IF(ISBLANK(Tareas!$B51),"-",
SUM(
    SUMIF(INDIRECT(Equipo!$C$4&amp;"!B10:B1000"),$B55,INDIRECT(Equipo!$C$4&amp;"!"&amp;ADDRESS(10,COLUMN(G$9)+13)&amp;":"&amp;ADDRESS(1000,COLUMN(G$9)+13))),
    SUMIF(INDIRECT(Equipo!$D$4&amp;"!B10:B1000"),$B55,INDIRECT(Equipo!$D$4&amp;"!"&amp;ADDRESS(10,COLUMN(G$9)+13)&amp;":"&amp;ADDRESS(1000,COLUMN(G$9)+13))),
    SUMIF(INDIRECT(Equipo!$E$4&amp;"!B10:B1000"),$B55,INDIRECT(Equipo!$E$4&amp;"!"&amp;ADDRESS(10,COLUMN(G$9)+13)&amp;":"&amp;ADDRESS(1000,COLUMN(G$9)+13))),
    SUMIF(INDIRECT(Equipo!$F$4&amp;"!B10:B1000"),$B55,INDIRECT(Equipo!$F$4&amp;"!"&amp;ADDRESS(10,COLUMN(G$9)+13)&amp;":"&amp;ADDRESS(1000,COLUMN(G$9)+13))),
    SUMIF(INDIRECT(Equipo!$G$4&amp;"!B10:B1000"),$B55,INDIRECT(Equipo!$G$4&amp;"!"&amp;ADDRESS(10,COLUMN(G$9)+13)&amp;":"&amp;ADDRESS(1000,COLUMN(G$9)+13))),
    SUMIF(INDIRECT(Equipo!$H$4&amp;"!B10:B1000"),$B55,INDIRECT(Equipo!$H$4&amp;"!"&amp;ADDRESS(10,COLUMN(G$9)+13)&amp;":"&amp;ADDRESS(1000,COLUMN(G$9)+13)))
))</f>
        <v>0</v>
      </c>
      <c r="H55" s="2">
        <f ca="1">IF(ISBLANK(Tareas!$B51),"-",
SUM(
    SUMIF(INDIRECT(Equipo!$C$4&amp;"!B10:B1000"),$B55,INDIRECT(Equipo!$C$4&amp;"!"&amp;ADDRESS(10,COLUMN(H$9)+13)&amp;":"&amp;ADDRESS(1000,COLUMN(H$9)+13))),
    SUMIF(INDIRECT(Equipo!$D$4&amp;"!B10:B1000"),$B55,INDIRECT(Equipo!$D$4&amp;"!"&amp;ADDRESS(10,COLUMN(H$9)+13)&amp;":"&amp;ADDRESS(1000,COLUMN(H$9)+13))),
    SUMIF(INDIRECT(Equipo!$E$4&amp;"!B10:B1000"),$B55,INDIRECT(Equipo!$E$4&amp;"!"&amp;ADDRESS(10,COLUMN(H$9)+13)&amp;":"&amp;ADDRESS(1000,COLUMN(H$9)+13))),
    SUMIF(INDIRECT(Equipo!$F$4&amp;"!B10:B1000"),$B55,INDIRECT(Equipo!$F$4&amp;"!"&amp;ADDRESS(10,COLUMN(H$9)+13)&amp;":"&amp;ADDRESS(1000,COLUMN(H$9)+13))),
    SUMIF(INDIRECT(Equipo!$G$4&amp;"!B10:B1000"),$B55,INDIRECT(Equipo!$G$4&amp;"!"&amp;ADDRESS(10,COLUMN(H$9)+13)&amp;":"&amp;ADDRESS(1000,COLUMN(H$9)+13))),
    SUMIF(INDIRECT(Equipo!$H$4&amp;"!B10:B1000"),$B55,INDIRECT(Equipo!$H$4&amp;"!"&amp;ADDRESS(10,COLUMN(H$9)+13)&amp;":"&amp;ADDRESS(1000,COLUMN(H$9)+13)))
))</f>
        <v>0</v>
      </c>
      <c r="I55" s="2">
        <f ca="1">IF(ISBLANK(Tareas!$B51),"-",
SUM(
    SUMIF(INDIRECT(Equipo!$C$4&amp;"!B10:B1000"),$B55,INDIRECT(Equipo!$C$4&amp;"!"&amp;ADDRESS(10,COLUMN(I$9)+13)&amp;":"&amp;ADDRESS(1000,COLUMN(I$9)+13))),
    SUMIF(INDIRECT(Equipo!$D$4&amp;"!B10:B1000"),$B55,INDIRECT(Equipo!$D$4&amp;"!"&amp;ADDRESS(10,COLUMN(I$9)+13)&amp;":"&amp;ADDRESS(1000,COLUMN(I$9)+13))),
    SUMIF(INDIRECT(Equipo!$E$4&amp;"!B10:B1000"),$B55,INDIRECT(Equipo!$E$4&amp;"!"&amp;ADDRESS(10,COLUMN(I$9)+13)&amp;":"&amp;ADDRESS(1000,COLUMN(I$9)+13))),
    SUMIF(INDIRECT(Equipo!$F$4&amp;"!B10:B1000"),$B55,INDIRECT(Equipo!$F$4&amp;"!"&amp;ADDRESS(10,COLUMN(I$9)+13)&amp;":"&amp;ADDRESS(1000,COLUMN(I$9)+13))),
    SUMIF(INDIRECT(Equipo!$G$4&amp;"!B10:B1000"),$B55,INDIRECT(Equipo!$G$4&amp;"!"&amp;ADDRESS(10,COLUMN(I$9)+13)&amp;":"&amp;ADDRESS(1000,COLUMN(I$9)+13))),
    SUMIF(INDIRECT(Equipo!$H$4&amp;"!B10:B1000"),$B55,INDIRECT(Equipo!$H$4&amp;"!"&amp;ADDRESS(10,COLUMN(I$9)+13)&amp;":"&amp;ADDRESS(1000,COLUMN(I$9)+13)))
))</f>
        <v>0</v>
      </c>
      <c r="J55" s="2">
        <f ca="1">IF(ISBLANK(Tareas!$B51),"-",
SUM(
    SUMIF(INDIRECT(Equipo!$C$4&amp;"!B10:B1000"),$B55,INDIRECT(Equipo!$C$4&amp;"!"&amp;ADDRESS(10,COLUMN(J$9)+13)&amp;":"&amp;ADDRESS(1000,COLUMN(J$9)+13))),
    SUMIF(INDIRECT(Equipo!$D$4&amp;"!B10:B1000"),$B55,INDIRECT(Equipo!$D$4&amp;"!"&amp;ADDRESS(10,COLUMN(J$9)+13)&amp;":"&amp;ADDRESS(1000,COLUMN(J$9)+13))),
    SUMIF(INDIRECT(Equipo!$E$4&amp;"!B10:B1000"),$B55,INDIRECT(Equipo!$E$4&amp;"!"&amp;ADDRESS(10,COLUMN(J$9)+13)&amp;":"&amp;ADDRESS(1000,COLUMN(J$9)+13))),
    SUMIF(INDIRECT(Equipo!$F$4&amp;"!B10:B1000"),$B55,INDIRECT(Equipo!$F$4&amp;"!"&amp;ADDRESS(10,COLUMN(J$9)+13)&amp;":"&amp;ADDRESS(1000,COLUMN(J$9)+13))),
    SUMIF(INDIRECT(Equipo!$G$4&amp;"!B10:B1000"),$B55,INDIRECT(Equipo!$G$4&amp;"!"&amp;ADDRESS(10,COLUMN(J$9)+13)&amp;":"&amp;ADDRESS(1000,COLUMN(J$9)+13))),
    SUMIF(INDIRECT(Equipo!$H$4&amp;"!B10:B1000"),$B55,INDIRECT(Equipo!$H$4&amp;"!"&amp;ADDRESS(10,COLUMN(J$9)+13)&amp;":"&amp;ADDRESS(1000,COLUMN(J$9)+13)))
))</f>
        <v>0</v>
      </c>
      <c r="K55" s="2">
        <f ca="1">IF(ISBLANK(Tareas!$B51),"-",
SUM(
    SUMIF(INDIRECT(Equipo!$C$4&amp;"!B10:B1000"),$B55,INDIRECT(Equipo!$C$4&amp;"!"&amp;ADDRESS(10,COLUMN(K$9)+13)&amp;":"&amp;ADDRESS(1000,COLUMN(K$9)+13))),
    SUMIF(INDIRECT(Equipo!$D$4&amp;"!B10:B1000"),$B55,INDIRECT(Equipo!$D$4&amp;"!"&amp;ADDRESS(10,COLUMN(K$9)+13)&amp;":"&amp;ADDRESS(1000,COLUMN(K$9)+13))),
    SUMIF(INDIRECT(Equipo!$E$4&amp;"!B10:B1000"),$B55,INDIRECT(Equipo!$E$4&amp;"!"&amp;ADDRESS(10,COLUMN(K$9)+13)&amp;":"&amp;ADDRESS(1000,COLUMN(K$9)+13))),
    SUMIF(INDIRECT(Equipo!$F$4&amp;"!B10:B1000"),$B55,INDIRECT(Equipo!$F$4&amp;"!"&amp;ADDRESS(10,COLUMN(K$9)+13)&amp;":"&amp;ADDRESS(1000,COLUMN(K$9)+13))),
    SUMIF(INDIRECT(Equipo!$G$4&amp;"!B10:B1000"),$B55,INDIRECT(Equipo!$G$4&amp;"!"&amp;ADDRESS(10,COLUMN(K$9)+13)&amp;":"&amp;ADDRESS(1000,COLUMN(K$9)+13))),
    SUMIF(INDIRECT(Equipo!$H$4&amp;"!B10:B1000"),$B55,INDIRECT(Equipo!$H$4&amp;"!"&amp;ADDRESS(10,COLUMN(K$9)+13)&amp;":"&amp;ADDRESS(1000,COLUMN(K$9)+13)))
))</f>
        <v>0</v>
      </c>
      <c r="L55" s="2">
        <f ca="1">IF(ISBLANK(Tareas!$B51),"-",
SUM(
    SUMIF(INDIRECT(Equipo!$C$4&amp;"!B10:B1000"),$B55,INDIRECT(Equipo!$C$4&amp;"!"&amp;ADDRESS(10,COLUMN(L$9)+13)&amp;":"&amp;ADDRESS(1000,COLUMN(L$9)+13))),
    SUMIF(INDIRECT(Equipo!$D$4&amp;"!B10:B1000"),$B55,INDIRECT(Equipo!$D$4&amp;"!"&amp;ADDRESS(10,COLUMN(L$9)+13)&amp;":"&amp;ADDRESS(1000,COLUMN(L$9)+13))),
    SUMIF(INDIRECT(Equipo!$E$4&amp;"!B10:B1000"),$B55,INDIRECT(Equipo!$E$4&amp;"!"&amp;ADDRESS(10,COLUMN(L$9)+13)&amp;":"&amp;ADDRESS(1000,COLUMN(L$9)+13))),
    SUMIF(INDIRECT(Equipo!$F$4&amp;"!B10:B1000"),$B55,INDIRECT(Equipo!$F$4&amp;"!"&amp;ADDRESS(10,COLUMN(L$9)+13)&amp;":"&amp;ADDRESS(1000,COLUMN(L$9)+13))),
    SUMIF(INDIRECT(Equipo!$G$4&amp;"!B10:B1000"),$B55,INDIRECT(Equipo!$G$4&amp;"!"&amp;ADDRESS(10,COLUMN(L$9)+13)&amp;":"&amp;ADDRESS(1000,COLUMN(L$9)+13))),
    SUMIF(INDIRECT(Equipo!$H$4&amp;"!B10:B1000"),$B55,INDIRECT(Equipo!$H$4&amp;"!"&amp;ADDRESS(10,COLUMN(L$9)+13)&amp;":"&amp;ADDRESS(1000,COLUMN(L$9)+13)))
))</f>
        <v>0</v>
      </c>
      <c r="M55" s="2">
        <f ca="1">IF(ISBLANK(Tareas!$B51),"-",
SUM(
    SUMIF(INDIRECT(Equipo!$C$4&amp;"!B10:B1000"),$B55,INDIRECT(Equipo!$C$4&amp;"!"&amp;ADDRESS(10,COLUMN(M$9)+13)&amp;":"&amp;ADDRESS(1000,COLUMN(M$9)+13))),
    SUMIF(INDIRECT(Equipo!$D$4&amp;"!B10:B1000"),$B55,INDIRECT(Equipo!$D$4&amp;"!"&amp;ADDRESS(10,COLUMN(M$9)+13)&amp;":"&amp;ADDRESS(1000,COLUMN(M$9)+13))),
    SUMIF(INDIRECT(Equipo!$E$4&amp;"!B10:B1000"),$B55,INDIRECT(Equipo!$E$4&amp;"!"&amp;ADDRESS(10,COLUMN(M$9)+13)&amp;":"&amp;ADDRESS(1000,COLUMN(M$9)+13))),
    SUMIF(INDIRECT(Equipo!$F$4&amp;"!B10:B1000"),$B55,INDIRECT(Equipo!$F$4&amp;"!"&amp;ADDRESS(10,COLUMN(M$9)+13)&amp;":"&amp;ADDRESS(1000,COLUMN(M$9)+13))),
    SUMIF(INDIRECT(Equipo!$G$4&amp;"!B10:B1000"),$B55,INDIRECT(Equipo!$G$4&amp;"!"&amp;ADDRESS(10,COLUMN(M$9)+13)&amp;":"&amp;ADDRESS(1000,COLUMN(M$9)+13))),
    SUMIF(INDIRECT(Equipo!$H$4&amp;"!B10:B1000"),$B55,INDIRECT(Equipo!$H$4&amp;"!"&amp;ADDRESS(10,COLUMN(M$9)+13)&amp;":"&amp;ADDRESS(1000,COLUMN(M$9)+13)))
))</f>
        <v>0</v>
      </c>
      <c r="N55" s="2">
        <f ca="1">IF(ISBLANK(Tareas!$B51),"-",
SUM(
    SUMIF(INDIRECT(Equipo!$C$4&amp;"!B10:B1000"),$B55,INDIRECT(Equipo!$C$4&amp;"!"&amp;ADDRESS(10,COLUMN(N$9)+13)&amp;":"&amp;ADDRESS(1000,COLUMN(N$9)+13))),
    SUMIF(INDIRECT(Equipo!$D$4&amp;"!B10:B1000"),$B55,INDIRECT(Equipo!$D$4&amp;"!"&amp;ADDRESS(10,COLUMN(N$9)+13)&amp;":"&amp;ADDRESS(1000,COLUMN(N$9)+13))),
    SUMIF(INDIRECT(Equipo!$E$4&amp;"!B10:B1000"),$B55,INDIRECT(Equipo!$E$4&amp;"!"&amp;ADDRESS(10,COLUMN(N$9)+13)&amp;":"&amp;ADDRESS(1000,COLUMN(N$9)+13))),
    SUMIF(INDIRECT(Equipo!$F$4&amp;"!B10:B1000"),$B55,INDIRECT(Equipo!$F$4&amp;"!"&amp;ADDRESS(10,COLUMN(N$9)+13)&amp;":"&amp;ADDRESS(1000,COLUMN(N$9)+13))),
    SUMIF(INDIRECT(Equipo!$G$4&amp;"!B10:B1000"),$B55,INDIRECT(Equipo!$G$4&amp;"!"&amp;ADDRESS(10,COLUMN(N$9)+13)&amp;":"&amp;ADDRESS(1000,COLUMN(N$9)+13))),
    SUMIF(INDIRECT(Equipo!$H$4&amp;"!B10:B1000"),$B55,INDIRECT(Equipo!$H$4&amp;"!"&amp;ADDRESS(10,COLUMN(N$9)+13)&amp;":"&amp;ADDRESS(1000,COLUMN(N$9)+13)))
))</f>
        <v>0</v>
      </c>
    </row>
    <row r="56" spans="2:14">
      <c r="B56" t="str">
        <f>IF(ISBLANK(Tareas!B52)," - ",Tareas!B52)</f>
        <v>Reunión Postmortem</v>
      </c>
      <c r="C56" s="2">
        <f ca="1">IF(ISBLANK(Tareas!$B52),"-",SUM(D56:N56))</f>
        <v>0</v>
      </c>
      <c r="D56" s="2">
        <f ca="1">IF(ISBLANK(Tareas!$B52),"-",
SUM(
    SUMIF(INDIRECT(Equipo!$C$4&amp;"!B10:B1000"),$B56,INDIRECT(Equipo!$C$4&amp;"!"&amp;ADDRESS(10,COLUMN(D$9)+13)&amp;":"&amp;ADDRESS(1000,COLUMN(D$9)+13))),
    SUMIF(INDIRECT(Equipo!$D$4&amp;"!B10:B1000"),$B56,INDIRECT(Equipo!$D$4&amp;"!"&amp;ADDRESS(10,COLUMN(D$9)+13)&amp;":"&amp;ADDRESS(1000,COLUMN(D$9)+13))),
    SUMIF(INDIRECT(Equipo!$E$4&amp;"!B10:B1000"),$B56,INDIRECT(Equipo!$E$4&amp;"!"&amp;ADDRESS(10,COLUMN(D$9)+13)&amp;":"&amp;ADDRESS(1000,COLUMN(D$9)+13))),
    SUMIF(INDIRECT(Equipo!$F$4&amp;"!B10:B1000"),$B56,INDIRECT(Equipo!$F$4&amp;"!"&amp;ADDRESS(10,COLUMN(D$9)+13)&amp;":"&amp;ADDRESS(1000,COLUMN(D$9)+13))),
    SUMIF(INDIRECT(Equipo!$G$4&amp;"!B10:B1000"),$B56,INDIRECT(Equipo!$G$4&amp;"!"&amp;ADDRESS(10,COLUMN(D$9)+13)&amp;":"&amp;ADDRESS(1000,COLUMN(D$9)+13))),
    SUMIF(INDIRECT(Equipo!$H$4&amp;"!B10:B1000"),$B56,INDIRECT(Equipo!$H$4&amp;"!"&amp;ADDRESS(10,COLUMN(D$9)+13)&amp;":"&amp;ADDRESS(1000,COLUMN(D$9)+13)))
))</f>
        <v>0</v>
      </c>
      <c r="E56" s="2">
        <f ca="1">IF(ISBLANK(Tareas!$B52),"-",
SUM(
    SUMIF(INDIRECT(Equipo!$C$4&amp;"!B10:B1000"),$B56,INDIRECT(Equipo!$C$4&amp;"!"&amp;ADDRESS(10,COLUMN(E$9)+13)&amp;":"&amp;ADDRESS(1000,COLUMN(E$9)+13))),
    SUMIF(INDIRECT(Equipo!$D$4&amp;"!B10:B1000"),$B56,INDIRECT(Equipo!$D$4&amp;"!"&amp;ADDRESS(10,COLUMN(E$9)+13)&amp;":"&amp;ADDRESS(1000,COLUMN(E$9)+13))),
    SUMIF(INDIRECT(Equipo!$E$4&amp;"!B10:B1000"),$B56,INDIRECT(Equipo!$E$4&amp;"!"&amp;ADDRESS(10,COLUMN(E$9)+13)&amp;":"&amp;ADDRESS(1000,COLUMN(E$9)+13))),
    SUMIF(INDIRECT(Equipo!$F$4&amp;"!B10:B1000"),$B56,INDIRECT(Equipo!$F$4&amp;"!"&amp;ADDRESS(10,COLUMN(E$9)+13)&amp;":"&amp;ADDRESS(1000,COLUMN(E$9)+13))),
    SUMIF(INDIRECT(Equipo!$G$4&amp;"!B10:B1000"),$B56,INDIRECT(Equipo!$G$4&amp;"!"&amp;ADDRESS(10,COLUMN(E$9)+13)&amp;":"&amp;ADDRESS(1000,COLUMN(E$9)+13))),
    SUMIF(INDIRECT(Equipo!$H$4&amp;"!B10:B1000"),$B56,INDIRECT(Equipo!$H$4&amp;"!"&amp;ADDRESS(10,COLUMN(E$9)+13)&amp;":"&amp;ADDRESS(1000,COLUMN(E$9)+13)))
))</f>
        <v>0</v>
      </c>
      <c r="F56" s="2">
        <f ca="1">IF(ISBLANK(Tareas!$B52),"-",
SUM(
    SUMIF(INDIRECT(Equipo!$C$4&amp;"!B10:B1000"),$B56,INDIRECT(Equipo!$C$4&amp;"!"&amp;ADDRESS(10,COLUMN(F$9)+13)&amp;":"&amp;ADDRESS(1000,COLUMN(F$9)+13))),
    SUMIF(INDIRECT(Equipo!$D$4&amp;"!B10:B1000"),$B56,INDIRECT(Equipo!$D$4&amp;"!"&amp;ADDRESS(10,COLUMN(F$9)+13)&amp;":"&amp;ADDRESS(1000,COLUMN(F$9)+13))),
    SUMIF(INDIRECT(Equipo!$E$4&amp;"!B10:B1000"),$B56,INDIRECT(Equipo!$E$4&amp;"!"&amp;ADDRESS(10,COLUMN(F$9)+13)&amp;":"&amp;ADDRESS(1000,COLUMN(F$9)+13))),
    SUMIF(INDIRECT(Equipo!$F$4&amp;"!B10:B1000"),$B56,INDIRECT(Equipo!$F$4&amp;"!"&amp;ADDRESS(10,COLUMN(F$9)+13)&amp;":"&amp;ADDRESS(1000,COLUMN(F$9)+13))),
    SUMIF(INDIRECT(Equipo!$G$4&amp;"!B10:B1000"),$B56,INDIRECT(Equipo!$G$4&amp;"!"&amp;ADDRESS(10,COLUMN(F$9)+13)&amp;":"&amp;ADDRESS(1000,COLUMN(F$9)+13))),
    SUMIF(INDIRECT(Equipo!$H$4&amp;"!B10:B1000"),$B56,INDIRECT(Equipo!$H$4&amp;"!"&amp;ADDRESS(10,COLUMN(F$9)+13)&amp;":"&amp;ADDRESS(1000,COLUMN(F$9)+13)))
))</f>
        <v>0</v>
      </c>
      <c r="G56" s="2">
        <f ca="1">IF(ISBLANK(Tareas!$B52),"-",
SUM(
    SUMIF(INDIRECT(Equipo!$C$4&amp;"!B10:B1000"),$B56,INDIRECT(Equipo!$C$4&amp;"!"&amp;ADDRESS(10,COLUMN(G$9)+13)&amp;":"&amp;ADDRESS(1000,COLUMN(G$9)+13))),
    SUMIF(INDIRECT(Equipo!$D$4&amp;"!B10:B1000"),$B56,INDIRECT(Equipo!$D$4&amp;"!"&amp;ADDRESS(10,COLUMN(G$9)+13)&amp;":"&amp;ADDRESS(1000,COLUMN(G$9)+13))),
    SUMIF(INDIRECT(Equipo!$E$4&amp;"!B10:B1000"),$B56,INDIRECT(Equipo!$E$4&amp;"!"&amp;ADDRESS(10,COLUMN(G$9)+13)&amp;":"&amp;ADDRESS(1000,COLUMN(G$9)+13))),
    SUMIF(INDIRECT(Equipo!$F$4&amp;"!B10:B1000"),$B56,INDIRECT(Equipo!$F$4&amp;"!"&amp;ADDRESS(10,COLUMN(G$9)+13)&amp;":"&amp;ADDRESS(1000,COLUMN(G$9)+13))),
    SUMIF(INDIRECT(Equipo!$G$4&amp;"!B10:B1000"),$B56,INDIRECT(Equipo!$G$4&amp;"!"&amp;ADDRESS(10,COLUMN(G$9)+13)&amp;":"&amp;ADDRESS(1000,COLUMN(G$9)+13))),
    SUMIF(INDIRECT(Equipo!$H$4&amp;"!B10:B1000"),$B56,INDIRECT(Equipo!$H$4&amp;"!"&amp;ADDRESS(10,COLUMN(G$9)+13)&amp;":"&amp;ADDRESS(1000,COLUMN(G$9)+13)))
))</f>
        <v>0</v>
      </c>
      <c r="H56" s="2">
        <f ca="1">IF(ISBLANK(Tareas!$B52),"-",
SUM(
    SUMIF(INDIRECT(Equipo!$C$4&amp;"!B10:B1000"),$B56,INDIRECT(Equipo!$C$4&amp;"!"&amp;ADDRESS(10,COLUMN(H$9)+13)&amp;":"&amp;ADDRESS(1000,COLUMN(H$9)+13))),
    SUMIF(INDIRECT(Equipo!$D$4&amp;"!B10:B1000"),$B56,INDIRECT(Equipo!$D$4&amp;"!"&amp;ADDRESS(10,COLUMN(H$9)+13)&amp;":"&amp;ADDRESS(1000,COLUMN(H$9)+13))),
    SUMIF(INDIRECT(Equipo!$E$4&amp;"!B10:B1000"),$B56,INDIRECT(Equipo!$E$4&amp;"!"&amp;ADDRESS(10,COLUMN(H$9)+13)&amp;":"&amp;ADDRESS(1000,COLUMN(H$9)+13))),
    SUMIF(INDIRECT(Equipo!$F$4&amp;"!B10:B1000"),$B56,INDIRECT(Equipo!$F$4&amp;"!"&amp;ADDRESS(10,COLUMN(H$9)+13)&amp;":"&amp;ADDRESS(1000,COLUMN(H$9)+13))),
    SUMIF(INDIRECT(Equipo!$G$4&amp;"!B10:B1000"),$B56,INDIRECT(Equipo!$G$4&amp;"!"&amp;ADDRESS(10,COLUMN(H$9)+13)&amp;":"&amp;ADDRESS(1000,COLUMN(H$9)+13))),
    SUMIF(INDIRECT(Equipo!$H$4&amp;"!B10:B1000"),$B56,INDIRECT(Equipo!$H$4&amp;"!"&amp;ADDRESS(10,COLUMN(H$9)+13)&amp;":"&amp;ADDRESS(1000,COLUMN(H$9)+13)))
))</f>
        <v>0</v>
      </c>
      <c r="I56" s="2">
        <f ca="1">IF(ISBLANK(Tareas!$B52),"-",
SUM(
    SUMIF(INDIRECT(Equipo!$C$4&amp;"!B10:B1000"),$B56,INDIRECT(Equipo!$C$4&amp;"!"&amp;ADDRESS(10,COLUMN(I$9)+13)&amp;":"&amp;ADDRESS(1000,COLUMN(I$9)+13))),
    SUMIF(INDIRECT(Equipo!$D$4&amp;"!B10:B1000"),$B56,INDIRECT(Equipo!$D$4&amp;"!"&amp;ADDRESS(10,COLUMN(I$9)+13)&amp;":"&amp;ADDRESS(1000,COLUMN(I$9)+13))),
    SUMIF(INDIRECT(Equipo!$E$4&amp;"!B10:B1000"),$B56,INDIRECT(Equipo!$E$4&amp;"!"&amp;ADDRESS(10,COLUMN(I$9)+13)&amp;":"&amp;ADDRESS(1000,COLUMN(I$9)+13))),
    SUMIF(INDIRECT(Equipo!$F$4&amp;"!B10:B1000"),$B56,INDIRECT(Equipo!$F$4&amp;"!"&amp;ADDRESS(10,COLUMN(I$9)+13)&amp;":"&amp;ADDRESS(1000,COLUMN(I$9)+13))),
    SUMIF(INDIRECT(Equipo!$G$4&amp;"!B10:B1000"),$B56,INDIRECT(Equipo!$G$4&amp;"!"&amp;ADDRESS(10,COLUMN(I$9)+13)&amp;":"&amp;ADDRESS(1000,COLUMN(I$9)+13))),
    SUMIF(INDIRECT(Equipo!$H$4&amp;"!B10:B1000"),$B56,INDIRECT(Equipo!$H$4&amp;"!"&amp;ADDRESS(10,COLUMN(I$9)+13)&amp;":"&amp;ADDRESS(1000,COLUMN(I$9)+13)))
))</f>
        <v>0</v>
      </c>
      <c r="J56" s="2">
        <f ca="1">IF(ISBLANK(Tareas!$B52),"-",
SUM(
    SUMIF(INDIRECT(Equipo!$C$4&amp;"!B10:B1000"),$B56,INDIRECT(Equipo!$C$4&amp;"!"&amp;ADDRESS(10,COLUMN(J$9)+13)&amp;":"&amp;ADDRESS(1000,COLUMN(J$9)+13))),
    SUMIF(INDIRECT(Equipo!$D$4&amp;"!B10:B1000"),$B56,INDIRECT(Equipo!$D$4&amp;"!"&amp;ADDRESS(10,COLUMN(J$9)+13)&amp;":"&amp;ADDRESS(1000,COLUMN(J$9)+13))),
    SUMIF(INDIRECT(Equipo!$E$4&amp;"!B10:B1000"),$B56,INDIRECT(Equipo!$E$4&amp;"!"&amp;ADDRESS(10,COLUMN(J$9)+13)&amp;":"&amp;ADDRESS(1000,COLUMN(J$9)+13))),
    SUMIF(INDIRECT(Equipo!$F$4&amp;"!B10:B1000"),$B56,INDIRECT(Equipo!$F$4&amp;"!"&amp;ADDRESS(10,COLUMN(J$9)+13)&amp;":"&amp;ADDRESS(1000,COLUMN(J$9)+13))),
    SUMIF(INDIRECT(Equipo!$G$4&amp;"!B10:B1000"),$B56,INDIRECT(Equipo!$G$4&amp;"!"&amp;ADDRESS(10,COLUMN(J$9)+13)&amp;":"&amp;ADDRESS(1000,COLUMN(J$9)+13))),
    SUMIF(INDIRECT(Equipo!$H$4&amp;"!B10:B1000"),$B56,INDIRECT(Equipo!$H$4&amp;"!"&amp;ADDRESS(10,COLUMN(J$9)+13)&amp;":"&amp;ADDRESS(1000,COLUMN(J$9)+13)))
))</f>
        <v>0</v>
      </c>
      <c r="K56" s="2">
        <f ca="1">IF(ISBLANK(Tareas!$B52),"-",
SUM(
    SUMIF(INDIRECT(Equipo!$C$4&amp;"!B10:B1000"),$B56,INDIRECT(Equipo!$C$4&amp;"!"&amp;ADDRESS(10,COLUMN(K$9)+13)&amp;":"&amp;ADDRESS(1000,COLUMN(K$9)+13))),
    SUMIF(INDIRECT(Equipo!$D$4&amp;"!B10:B1000"),$B56,INDIRECT(Equipo!$D$4&amp;"!"&amp;ADDRESS(10,COLUMN(K$9)+13)&amp;":"&amp;ADDRESS(1000,COLUMN(K$9)+13))),
    SUMIF(INDIRECT(Equipo!$E$4&amp;"!B10:B1000"),$B56,INDIRECT(Equipo!$E$4&amp;"!"&amp;ADDRESS(10,COLUMN(K$9)+13)&amp;":"&amp;ADDRESS(1000,COLUMN(K$9)+13))),
    SUMIF(INDIRECT(Equipo!$F$4&amp;"!B10:B1000"),$B56,INDIRECT(Equipo!$F$4&amp;"!"&amp;ADDRESS(10,COLUMN(K$9)+13)&amp;":"&amp;ADDRESS(1000,COLUMN(K$9)+13))),
    SUMIF(INDIRECT(Equipo!$G$4&amp;"!B10:B1000"),$B56,INDIRECT(Equipo!$G$4&amp;"!"&amp;ADDRESS(10,COLUMN(K$9)+13)&amp;":"&amp;ADDRESS(1000,COLUMN(K$9)+13))),
    SUMIF(INDIRECT(Equipo!$H$4&amp;"!B10:B1000"),$B56,INDIRECT(Equipo!$H$4&amp;"!"&amp;ADDRESS(10,COLUMN(K$9)+13)&amp;":"&amp;ADDRESS(1000,COLUMN(K$9)+13)))
))</f>
        <v>0</v>
      </c>
      <c r="L56" s="2">
        <f ca="1">IF(ISBLANK(Tareas!$B52),"-",
SUM(
    SUMIF(INDIRECT(Equipo!$C$4&amp;"!B10:B1000"),$B56,INDIRECT(Equipo!$C$4&amp;"!"&amp;ADDRESS(10,COLUMN(L$9)+13)&amp;":"&amp;ADDRESS(1000,COLUMN(L$9)+13))),
    SUMIF(INDIRECT(Equipo!$D$4&amp;"!B10:B1000"),$B56,INDIRECT(Equipo!$D$4&amp;"!"&amp;ADDRESS(10,COLUMN(L$9)+13)&amp;":"&amp;ADDRESS(1000,COLUMN(L$9)+13))),
    SUMIF(INDIRECT(Equipo!$E$4&amp;"!B10:B1000"),$B56,INDIRECT(Equipo!$E$4&amp;"!"&amp;ADDRESS(10,COLUMN(L$9)+13)&amp;":"&amp;ADDRESS(1000,COLUMN(L$9)+13))),
    SUMIF(INDIRECT(Equipo!$F$4&amp;"!B10:B1000"),$B56,INDIRECT(Equipo!$F$4&amp;"!"&amp;ADDRESS(10,COLUMN(L$9)+13)&amp;":"&amp;ADDRESS(1000,COLUMN(L$9)+13))),
    SUMIF(INDIRECT(Equipo!$G$4&amp;"!B10:B1000"),$B56,INDIRECT(Equipo!$G$4&amp;"!"&amp;ADDRESS(10,COLUMN(L$9)+13)&amp;":"&amp;ADDRESS(1000,COLUMN(L$9)+13))),
    SUMIF(INDIRECT(Equipo!$H$4&amp;"!B10:B1000"),$B56,INDIRECT(Equipo!$H$4&amp;"!"&amp;ADDRESS(10,COLUMN(L$9)+13)&amp;":"&amp;ADDRESS(1000,COLUMN(L$9)+13)))
))</f>
        <v>0</v>
      </c>
      <c r="M56" s="2">
        <f ca="1">IF(ISBLANK(Tareas!$B52),"-",
SUM(
    SUMIF(INDIRECT(Equipo!$C$4&amp;"!B10:B1000"),$B56,INDIRECT(Equipo!$C$4&amp;"!"&amp;ADDRESS(10,COLUMN(M$9)+13)&amp;":"&amp;ADDRESS(1000,COLUMN(M$9)+13))),
    SUMIF(INDIRECT(Equipo!$D$4&amp;"!B10:B1000"),$B56,INDIRECT(Equipo!$D$4&amp;"!"&amp;ADDRESS(10,COLUMN(M$9)+13)&amp;":"&amp;ADDRESS(1000,COLUMN(M$9)+13))),
    SUMIF(INDIRECT(Equipo!$E$4&amp;"!B10:B1000"),$B56,INDIRECT(Equipo!$E$4&amp;"!"&amp;ADDRESS(10,COLUMN(M$9)+13)&amp;":"&amp;ADDRESS(1000,COLUMN(M$9)+13))),
    SUMIF(INDIRECT(Equipo!$F$4&amp;"!B10:B1000"),$B56,INDIRECT(Equipo!$F$4&amp;"!"&amp;ADDRESS(10,COLUMN(M$9)+13)&amp;":"&amp;ADDRESS(1000,COLUMN(M$9)+13))),
    SUMIF(INDIRECT(Equipo!$G$4&amp;"!B10:B1000"),$B56,INDIRECT(Equipo!$G$4&amp;"!"&amp;ADDRESS(10,COLUMN(M$9)+13)&amp;":"&amp;ADDRESS(1000,COLUMN(M$9)+13))),
    SUMIF(INDIRECT(Equipo!$H$4&amp;"!B10:B1000"),$B56,INDIRECT(Equipo!$H$4&amp;"!"&amp;ADDRESS(10,COLUMN(M$9)+13)&amp;":"&amp;ADDRESS(1000,COLUMN(M$9)+13)))
))</f>
        <v>0</v>
      </c>
      <c r="N56" s="2">
        <f ca="1">IF(ISBLANK(Tareas!$B52),"-",
SUM(
    SUMIF(INDIRECT(Equipo!$C$4&amp;"!B10:B1000"),$B56,INDIRECT(Equipo!$C$4&amp;"!"&amp;ADDRESS(10,COLUMN(N$9)+13)&amp;":"&amp;ADDRESS(1000,COLUMN(N$9)+13))),
    SUMIF(INDIRECT(Equipo!$D$4&amp;"!B10:B1000"),$B56,INDIRECT(Equipo!$D$4&amp;"!"&amp;ADDRESS(10,COLUMN(N$9)+13)&amp;":"&amp;ADDRESS(1000,COLUMN(N$9)+13))),
    SUMIF(INDIRECT(Equipo!$E$4&amp;"!B10:B1000"),$B56,INDIRECT(Equipo!$E$4&amp;"!"&amp;ADDRESS(10,COLUMN(N$9)+13)&amp;":"&amp;ADDRESS(1000,COLUMN(N$9)+13))),
    SUMIF(INDIRECT(Equipo!$F$4&amp;"!B10:B1000"),$B56,INDIRECT(Equipo!$F$4&amp;"!"&amp;ADDRESS(10,COLUMN(N$9)+13)&amp;":"&amp;ADDRESS(1000,COLUMN(N$9)+13))),
    SUMIF(INDIRECT(Equipo!$G$4&amp;"!B10:B1000"),$B56,INDIRECT(Equipo!$G$4&amp;"!"&amp;ADDRESS(10,COLUMN(N$9)+13)&amp;":"&amp;ADDRESS(1000,COLUMN(N$9)+13))),
    SUMIF(INDIRECT(Equipo!$H$4&amp;"!B10:B1000"),$B56,INDIRECT(Equipo!$H$4&amp;"!"&amp;ADDRESS(10,COLUMN(N$9)+13)&amp;":"&amp;ADDRESS(1000,COLUMN(N$9)+13)))
))</f>
        <v>0</v>
      </c>
    </row>
    <row r="57" spans="2:14">
      <c r="B57" t="str">
        <f>IF(ISBLANK(Tareas!B53)," - ",Tareas!B53)</f>
        <v>Análisis Postmortem</v>
      </c>
      <c r="C57" s="2">
        <f ca="1">IF(ISBLANK(Tareas!$B53),"-",SUM(D57:N57))</f>
        <v>0</v>
      </c>
      <c r="D57" s="2">
        <f ca="1">IF(ISBLANK(Tareas!$B53),"-",
SUM(
    SUMIF(INDIRECT(Equipo!$C$4&amp;"!B10:B1000"),$B57,INDIRECT(Equipo!$C$4&amp;"!"&amp;ADDRESS(10,COLUMN(D$9)+13)&amp;":"&amp;ADDRESS(1000,COLUMN(D$9)+13))),
    SUMIF(INDIRECT(Equipo!$D$4&amp;"!B10:B1000"),$B57,INDIRECT(Equipo!$D$4&amp;"!"&amp;ADDRESS(10,COLUMN(D$9)+13)&amp;":"&amp;ADDRESS(1000,COLUMN(D$9)+13))),
    SUMIF(INDIRECT(Equipo!$E$4&amp;"!B10:B1000"),$B57,INDIRECT(Equipo!$E$4&amp;"!"&amp;ADDRESS(10,COLUMN(D$9)+13)&amp;":"&amp;ADDRESS(1000,COLUMN(D$9)+13))),
    SUMIF(INDIRECT(Equipo!$F$4&amp;"!B10:B1000"),$B57,INDIRECT(Equipo!$F$4&amp;"!"&amp;ADDRESS(10,COLUMN(D$9)+13)&amp;":"&amp;ADDRESS(1000,COLUMN(D$9)+13))),
    SUMIF(INDIRECT(Equipo!$G$4&amp;"!B10:B1000"),$B57,INDIRECT(Equipo!$G$4&amp;"!"&amp;ADDRESS(10,COLUMN(D$9)+13)&amp;":"&amp;ADDRESS(1000,COLUMN(D$9)+13))),
    SUMIF(INDIRECT(Equipo!$H$4&amp;"!B10:B1000"),$B57,INDIRECT(Equipo!$H$4&amp;"!"&amp;ADDRESS(10,COLUMN(D$9)+13)&amp;":"&amp;ADDRESS(1000,COLUMN(D$9)+13)))
))</f>
        <v>0</v>
      </c>
      <c r="E57" s="2">
        <f ca="1">IF(ISBLANK(Tareas!$B53),"-",
SUM(
    SUMIF(INDIRECT(Equipo!$C$4&amp;"!B10:B1000"),$B57,INDIRECT(Equipo!$C$4&amp;"!"&amp;ADDRESS(10,COLUMN(E$9)+13)&amp;":"&amp;ADDRESS(1000,COLUMN(E$9)+13))),
    SUMIF(INDIRECT(Equipo!$D$4&amp;"!B10:B1000"),$B57,INDIRECT(Equipo!$D$4&amp;"!"&amp;ADDRESS(10,COLUMN(E$9)+13)&amp;":"&amp;ADDRESS(1000,COLUMN(E$9)+13))),
    SUMIF(INDIRECT(Equipo!$E$4&amp;"!B10:B1000"),$B57,INDIRECT(Equipo!$E$4&amp;"!"&amp;ADDRESS(10,COLUMN(E$9)+13)&amp;":"&amp;ADDRESS(1000,COLUMN(E$9)+13))),
    SUMIF(INDIRECT(Equipo!$F$4&amp;"!B10:B1000"),$B57,INDIRECT(Equipo!$F$4&amp;"!"&amp;ADDRESS(10,COLUMN(E$9)+13)&amp;":"&amp;ADDRESS(1000,COLUMN(E$9)+13))),
    SUMIF(INDIRECT(Equipo!$G$4&amp;"!B10:B1000"),$B57,INDIRECT(Equipo!$G$4&amp;"!"&amp;ADDRESS(10,COLUMN(E$9)+13)&amp;":"&amp;ADDRESS(1000,COLUMN(E$9)+13))),
    SUMIF(INDIRECT(Equipo!$H$4&amp;"!B10:B1000"),$B57,INDIRECT(Equipo!$H$4&amp;"!"&amp;ADDRESS(10,COLUMN(E$9)+13)&amp;":"&amp;ADDRESS(1000,COLUMN(E$9)+13)))
))</f>
        <v>0</v>
      </c>
      <c r="F57" s="2">
        <f ca="1">IF(ISBLANK(Tareas!$B53),"-",
SUM(
    SUMIF(INDIRECT(Equipo!$C$4&amp;"!B10:B1000"),$B57,INDIRECT(Equipo!$C$4&amp;"!"&amp;ADDRESS(10,COLUMN(F$9)+13)&amp;":"&amp;ADDRESS(1000,COLUMN(F$9)+13))),
    SUMIF(INDIRECT(Equipo!$D$4&amp;"!B10:B1000"),$B57,INDIRECT(Equipo!$D$4&amp;"!"&amp;ADDRESS(10,COLUMN(F$9)+13)&amp;":"&amp;ADDRESS(1000,COLUMN(F$9)+13))),
    SUMIF(INDIRECT(Equipo!$E$4&amp;"!B10:B1000"),$B57,INDIRECT(Equipo!$E$4&amp;"!"&amp;ADDRESS(10,COLUMN(F$9)+13)&amp;":"&amp;ADDRESS(1000,COLUMN(F$9)+13))),
    SUMIF(INDIRECT(Equipo!$F$4&amp;"!B10:B1000"),$B57,INDIRECT(Equipo!$F$4&amp;"!"&amp;ADDRESS(10,COLUMN(F$9)+13)&amp;":"&amp;ADDRESS(1000,COLUMN(F$9)+13))),
    SUMIF(INDIRECT(Equipo!$G$4&amp;"!B10:B1000"),$B57,INDIRECT(Equipo!$G$4&amp;"!"&amp;ADDRESS(10,COLUMN(F$9)+13)&amp;":"&amp;ADDRESS(1000,COLUMN(F$9)+13))),
    SUMIF(INDIRECT(Equipo!$H$4&amp;"!B10:B1000"),$B57,INDIRECT(Equipo!$H$4&amp;"!"&amp;ADDRESS(10,COLUMN(F$9)+13)&amp;":"&amp;ADDRESS(1000,COLUMN(F$9)+13)))
))</f>
        <v>0</v>
      </c>
      <c r="G57" s="2">
        <f ca="1">IF(ISBLANK(Tareas!$B53),"-",
SUM(
    SUMIF(INDIRECT(Equipo!$C$4&amp;"!B10:B1000"),$B57,INDIRECT(Equipo!$C$4&amp;"!"&amp;ADDRESS(10,COLUMN(G$9)+13)&amp;":"&amp;ADDRESS(1000,COLUMN(G$9)+13))),
    SUMIF(INDIRECT(Equipo!$D$4&amp;"!B10:B1000"),$B57,INDIRECT(Equipo!$D$4&amp;"!"&amp;ADDRESS(10,COLUMN(G$9)+13)&amp;":"&amp;ADDRESS(1000,COLUMN(G$9)+13))),
    SUMIF(INDIRECT(Equipo!$E$4&amp;"!B10:B1000"),$B57,INDIRECT(Equipo!$E$4&amp;"!"&amp;ADDRESS(10,COLUMN(G$9)+13)&amp;":"&amp;ADDRESS(1000,COLUMN(G$9)+13))),
    SUMIF(INDIRECT(Equipo!$F$4&amp;"!B10:B1000"),$B57,INDIRECT(Equipo!$F$4&amp;"!"&amp;ADDRESS(10,COLUMN(G$9)+13)&amp;":"&amp;ADDRESS(1000,COLUMN(G$9)+13))),
    SUMIF(INDIRECT(Equipo!$G$4&amp;"!B10:B1000"),$B57,INDIRECT(Equipo!$G$4&amp;"!"&amp;ADDRESS(10,COLUMN(G$9)+13)&amp;":"&amp;ADDRESS(1000,COLUMN(G$9)+13))),
    SUMIF(INDIRECT(Equipo!$H$4&amp;"!B10:B1000"),$B57,INDIRECT(Equipo!$H$4&amp;"!"&amp;ADDRESS(10,COLUMN(G$9)+13)&amp;":"&amp;ADDRESS(1000,COLUMN(G$9)+13)))
))</f>
        <v>0</v>
      </c>
      <c r="H57" s="2">
        <f ca="1">IF(ISBLANK(Tareas!$B53),"-",
SUM(
    SUMIF(INDIRECT(Equipo!$C$4&amp;"!B10:B1000"),$B57,INDIRECT(Equipo!$C$4&amp;"!"&amp;ADDRESS(10,COLUMN(H$9)+13)&amp;":"&amp;ADDRESS(1000,COLUMN(H$9)+13))),
    SUMIF(INDIRECT(Equipo!$D$4&amp;"!B10:B1000"),$B57,INDIRECT(Equipo!$D$4&amp;"!"&amp;ADDRESS(10,COLUMN(H$9)+13)&amp;":"&amp;ADDRESS(1000,COLUMN(H$9)+13))),
    SUMIF(INDIRECT(Equipo!$E$4&amp;"!B10:B1000"),$B57,INDIRECT(Equipo!$E$4&amp;"!"&amp;ADDRESS(10,COLUMN(H$9)+13)&amp;":"&amp;ADDRESS(1000,COLUMN(H$9)+13))),
    SUMIF(INDIRECT(Equipo!$F$4&amp;"!B10:B1000"),$B57,INDIRECT(Equipo!$F$4&amp;"!"&amp;ADDRESS(10,COLUMN(H$9)+13)&amp;":"&amp;ADDRESS(1000,COLUMN(H$9)+13))),
    SUMIF(INDIRECT(Equipo!$G$4&amp;"!B10:B1000"),$B57,INDIRECT(Equipo!$G$4&amp;"!"&amp;ADDRESS(10,COLUMN(H$9)+13)&amp;":"&amp;ADDRESS(1000,COLUMN(H$9)+13))),
    SUMIF(INDIRECT(Equipo!$H$4&amp;"!B10:B1000"),$B57,INDIRECT(Equipo!$H$4&amp;"!"&amp;ADDRESS(10,COLUMN(H$9)+13)&amp;":"&amp;ADDRESS(1000,COLUMN(H$9)+13)))
))</f>
        <v>0</v>
      </c>
      <c r="I57" s="2">
        <f ca="1">IF(ISBLANK(Tareas!$B53),"-",
SUM(
    SUMIF(INDIRECT(Equipo!$C$4&amp;"!B10:B1000"),$B57,INDIRECT(Equipo!$C$4&amp;"!"&amp;ADDRESS(10,COLUMN(I$9)+13)&amp;":"&amp;ADDRESS(1000,COLUMN(I$9)+13))),
    SUMIF(INDIRECT(Equipo!$D$4&amp;"!B10:B1000"),$B57,INDIRECT(Equipo!$D$4&amp;"!"&amp;ADDRESS(10,COLUMN(I$9)+13)&amp;":"&amp;ADDRESS(1000,COLUMN(I$9)+13))),
    SUMIF(INDIRECT(Equipo!$E$4&amp;"!B10:B1000"),$B57,INDIRECT(Equipo!$E$4&amp;"!"&amp;ADDRESS(10,COLUMN(I$9)+13)&amp;":"&amp;ADDRESS(1000,COLUMN(I$9)+13))),
    SUMIF(INDIRECT(Equipo!$F$4&amp;"!B10:B1000"),$B57,INDIRECT(Equipo!$F$4&amp;"!"&amp;ADDRESS(10,COLUMN(I$9)+13)&amp;":"&amp;ADDRESS(1000,COLUMN(I$9)+13))),
    SUMIF(INDIRECT(Equipo!$G$4&amp;"!B10:B1000"),$B57,INDIRECT(Equipo!$G$4&amp;"!"&amp;ADDRESS(10,COLUMN(I$9)+13)&amp;":"&amp;ADDRESS(1000,COLUMN(I$9)+13))),
    SUMIF(INDIRECT(Equipo!$H$4&amp;"!B10:B1000"),$B57,INDIRECT(Equipo!$H$4&amp;"!"&amp;ADDRESS(10,COLUMN(I$9)+13)&amp;":"&amp;ADDRESS(1000,COLUMN(I$9)+13)))
))</f>
        <v>0</v>
      </c>
      <c r="J57" s="2">
        <f ca="1">IF(ISBLANK(Tareas!$B53),"-",
SUM(
    SUMIF(INDIRECT(Equipo!$C$4&amp;"!B10:B1000"),$B57,INDIRECT(Equipo!$C$4&amp;"!"&amp;ADDRESS(10,COLUMN(J$9)+13)&amp;":"&amp;ADDRESS(1000,COLUMN(J$9)+13))),
    SUMIF(INDIRECT(Equipo!$D$4&amp;"!B10:B1000"),$B57,INDIRECT(Equipo!$D$4&amp;"!"&amp;ADDRESS(10,COLUMN(J$9)+13)&amp;":"&amp;ADDRESS(1000,COLUMN(J$9)+13))),
    SUMIF(INDIRECT(Equipo!$E$4&amp;"!B10:B1000"),$B57,INDIRECT(Equipo!$E$4&amp;"!"&amp;ADDRESS(10,COLUMN(J$9)+13)&amp;":"&amp;ADDRESS(1000,COLUMN(J$9)+13))),
    SUMIF(INDIRECT(Equipo!$F$4&amp;"!B10:B1000"),$B57,INDIRECT(Equipo!$F$4&amp;"!"&amp;ADDRESS(10,COLUMN(J$9)+13)&amp;":"&amp;ADDRESS(1000,COLUMN(J$9)+13))),
    SUMIF(INDIRECT(Equipo!$G$4&amp;"!B10:B1000"),$B57,INDIRECT(Equipo!$G$4&amp;"!"&amp;ADDRESS(10,COLUMN(J$9)+13)&amp;":"&amp;ADDRESS(1000,COLUMN(J$9)+13))),
    SUMIF(INDIRECT(Equipo!$H$4&amp;"!B10:B1000"),$B57,INDIRECT(Equipo!$H$4&amp;"!"&amp;ADDRESS(10,COLUMN(J$9)+13)&amp;":"&amp;ADDRESS(1000,COLUMN(J$9)+13)))
))</f>
        <v>0</v>
      </c>
      <c r="K57" s="2">
        <f ca="1">IF(ISBLANK(Tareas!$B53),"-",
SUM(
    SUMIF(INDIRECT(Equipo!$C$4&amp;"!B10:B1000"),$B57,INDIRECT(Equipo!$C$4&amp;"!"&amp;ADDRESS(10,COLUMN(K$9)+13)&amp;":"&amp;ADDRESS(1000,COLUMN(K$9)+13))),
    SUMIF(INDIRECT(Equipo!$D$4&amp;"!B10:B1000"),$B57,INDIRECT(Equipo!$D$4&amp;"!"&amp;ADDRESS(10,COLUMN(K$9)+13)&amp;":"&amp;ADDRESS(1000,COLUMN(K$9)+13))),
    SUMIF(INDIRECT(Equipo!$E$4&amp;"!B10:B1000"),$B57,INDIRECT(Equipo!$E$4&amp;"!"&amp;ADDRESS(10,COLUMN(K$9)+13)&amp;":"&amp;ADDRESS(1000,COLUMN(K$9)+13))),
    SUMIF(INDIRECT(Equipo!$F$4&amp;"!B10:B1000"),$B57,INDIRECT(Equipo!$F$4&amp;"!"&amp;ADDRESS(10,COLUMN(K$9)+13)&amp;":"&amp;ADDRESS(1000,COLUMN(K$9)+13))),
    SUMIF(INDIRECT(Equipo!$G$4&amp;"!B10:B1000"),$B57,INDIRECT(Equipo!$G$4&amp;"!"&amp;ADDRESS(10,COLUMN(K$9)+13)&amp;":"&amp;ADDRESS(1000,COLUMN(K$9)+13))),
    SUMIF(INDIRECT(Equipo!$H$4&amp;"!B10:B1000"),$B57,INDIRECT(Equipo!$H$4&amp;"!"&amp;ADDRESS(10,COLUMN(K$9)+13)&amp;":"&amp;ADDRESS(1000,COLUMN(K$9)+13)))
))</f>
        <v>0</v>
      </c>
      <c r="L57" s="2">
        <f ca="1">IF(ISBLANK(Tareas!$B53),"-",
SUM(
    SUMIF(INDIRECT(Equipo!$C$4&amp;"!B10:B1000"),$B57,INDIRECT(Equipo!$C$4&amp;"!"&amp;ADDRESS(10,COLUMN(L$9)+13)&amp;":"&amp;ADDRESS(1000,COLUMN(L$9)+13))),
    SUMIF(INDIRECT(Equipo!$D$4&amp;"!B10:B1000"),$B57,INDIRECT(Equipo!$D$4&amp;"!"&amp;ADDRESS(10,COLUMN(L$9)+13)&amp;":"&amp;ADDRESS(1000,COLUMN(L$9)+13))),
    SUMIF(INDIRECT(Equipo!$E$4&amp;"!B10:B1000"),$B57,INDIRECT(Equipo!$E$4&amp;"!"&amp;ADDRESS(10,COLUMN(L$9)+13)&amp;":"&amp;ADDRESS(1000,COLUMN(L$9)+13))),
    SUMIF(INDIRECT(Equipo!$F$4&amp;"!B10:B1000"),$B57,INDIRECT(Equipo!$F$4&amp;"!"&amp;ADDRESS(10,COLUMN(L$9)+13)&amp;":"&amp;ADDRESS(1000,COLUMN(L$9)+13))),
    SUMIF(INDIRECT(Equipo!$G$4&amp;"!B10:B1000"),$B57,INDIRECT(Equipo!$G$4&amp;"!"&amp;ADDRESS(10,COLUMN(L$9)+13)&amp;":"&amp;ADDRESS(1000,COLUMN(L$9)+13))),
    SUMIF(INDIRECT(Equipo!$H$4&amp;"!B10:B1000"),$B57,INDIRECT(Equipo!$H$4&amp;"!"&amp;ADDRESS(10,COLUMN(L$9)+13)&amp;":"&amp;ADDRESS(1000,COLUMN(L$9)+13)))
))</f>
        <v>0</v>
      </c>
      <c r="M57" s="2">
        <f ca="1">IF(ISBLANK(Tareas!$B53),"-",
SUM(
    SUMIF(INDIRECT(Equipo!$C$4&amp;"!B10:B1000"),$B57,INDIRECT(Equipo!$C$4&amp;"!"&amp;ADDRESS(10,COLUMN(M$9)+13)&amp;":"&amp;ADDRESS(1000,COLUMN(M$9)+13))),
    SUMIF(INDIRECT(Equipo!$D$4&amp;"!B10:B1000"),$B57,INDIRECT(Equipo!$D$4&amp;"!"&amp;ADDRESS(10,COLUMN(M$9)+13)&amp;":"&amp;ADDRESS(1000,COLUMN(M$9)+13))),
    SUMIF(INDIRECT(Equipo!$E$4&amp;"!B10:B1000"),$B57,INDIRECT(Equipo!$E$4&amp;"!"&amp;ADDRESS(10,COLUMN(M$9)+13)&amp;":"&amp;ADDRESS(1000,COLUMN(M$9)+13))),
    SUMIF(INDIRECT(Equipo!$F$4&amp;"!B10:B1000"),$B57,INDIRECT(Equipo!$F$4&amp;"!"&amp;ADDRESS(10,COLUMN(M$9)+13)&amp;":"&amp;ADDRESS(1000,COLUMN(M$9)+13))),
    SUMIF(INDIRECT(Equipo!$G$4&amp;"!B10:B1000"),$B57,INDIRECT(Equipo!$G$4&amp;"!"&amp;ADDRESS(10,COLUMN(M$9)+13)&amp;":"&amp;ADDRESS(1000,COLUMN(M$9)+13))),
    SUMIF(INDIRECT(Equipo!$H$4&amp;"!B10:B1000"),$B57,INDIRECT(Equipo!$H$4&amp;"!"&amp;ADDRESS(10,COLUMN(M$9)+13)&amp;":"&amp;ADDRESS(1000,COLUMN(M$9)+13)))
))</f>
        <v>0</v>
      </c>
      <c r="N57" s="2">
        <f ca="1">IF(ISBLANK(Tareas!$B53),"-",
SUM(
    SUMIF(INDIRECT(Equipo!$C$4&amp;"!B10:B1000"),$B57,INDIRECT(Equipo!$C$4&amp;"!"&amp;ADDRESS(10,COLUMN(N$9)+13)&amp;":"&amp;ADDRESS(1000,COLUMN(N$9)+13))),
    SUMIF(INDIRECT(Equipo!$D$4&amp;"!B10:B1000"),$B57,INDIRECT(Equipo!$D$4&amp;"!"&amp;ADDRESS(10,COLUMN(N$9)+13)&amp;":"&amp;ADDRESS(1000,COLUMN(N$9)+13))),
    SUMIF(INDIRECT(Equipo!$E$4&amp;"!B10:B1000"),$B57,INDIRECT(Equipo!$E$4&amp;"!"&amp;ADDRESS(10,COLUMN(N$9)+13)&amp;":"&amp;ADDRESS(1000,COLUMN(N$9)+13))),
    SUMIF(INDIRECT(Equipo!$F$4&amp;"!B10:B1000"),$B57,INDIRECT(Equipo!$F$4&amp;"!"&amp;ADDRESS(10,COLUMN(N$9)+13)&amp;":"&amp;ADDRESS(1000,COLUMN(N$9)+13))),
    SUMIF(INDIRECT(Equipo!$G$4&amp;"!B10:B1000"),$B57,INDIRECT(Equipo!$G$4&amp;"!"&amp;ADDRESS(10,COLUMN(N$9)+13)&amp;":"&amp;ADDRESS(1000,COLUMN(N$9)+13))),
    SUMIF(INDIRECT(Equipo!$H$4&amp;"!B10:B1000"),$B57,INDIRECT(Equipo!$H$4&amp;"!"&amp;ADDRESS(10,COLUMN(N$9)+13)&amp;":"&amp;ADDRESS(1000,COLUMN(N$9)+13)))
))</f>
        <v>0</v>
      </c>
    </row>
    <row r="58" spans="2:14">
      <c r="B58" t="str">
        <f>IF(ISBLANK(Tareas!B54)," - ",Tareas!B54)</f>
        <v xml:space="preserve"> - </v>
      </c>
      <c r="C58" s="2" t="str">
        <f>IF(ISBLANK(Tareas!$B54),"-",SUM(D58:K58))</f>
        <v>-</v>
      </c>
      <c r="D58" s="2" t="str">
        <f ca="1">IF(ISBLANK(Tareas!$B54),"-",
SUM(
SUMIF(INDIRECT(Equipo!$C$4&amp;"!B10:B1000"),$B58,INDIRECT(Equipo!$C$4&amp;"!"&amp;ADDRESS(10,COLUMN(D$9)+10)&amp;":"&amp;ADDRESS(1000,COLUMN(D$9)+10))),
SUMIF(INDIRECT(Equipo!$D$4&amp;"!B10:B1000"),$B58,INDIRECT(Equipo!$D$4&amp;"!"&amp;ADDRESS(10,COLUMN(D$9)+10)&amp;":"&amp;ADDRESS(1000,COLUMN(D$9)+10))),
SUMIF(INDIRECT(Equipo!$E$4&amp;"!B10:B1000"),$B58,INDIRECT(Equipo!$E$4&amp;"!"&amp;ADDRESS(10,COLUMN(D$9)+10)&amp;":"&amp;ADDRESS(1000,COLUMN(D$9)+10))),
SUMIF(INDIRECT(Equipo!$F$4&amp;"!B10:B1000"),$B58,INDIRECT(Equipo!$F$4&amp;"!"&amp;ADDRESS(10,COLUMN(D$9)+10)&amp;":"&amp;ADDRESS(1000,COLUMN(D$9)+10))),
SUMIF(INDIRECT(Equipo!$G$4&amp;"!B10:B1000"),$B58,INDIRECT(Equipo!$G$4&amp;"!"&amp;ADDRESS(10,COLUMN(D$9)+10)&amp;":"&amp;ADDRESS(1000,COLUMN(D$9)+10)))
))</f>
        <v>-</v>
      </c>
      <c r="E58" s="2" t="str">
        <f ca="1">IF(ISBLANK(Tareas!$B54),"-",
SUM(
SUMIF(INDIRECT(Equipo!$C$4&amp;"!B10:B1000"),$B58,INDIRECT(Equipo!$C$4&amp;"!"&amp;ADDRESS(10,COLUMN(E$9)+10)&amp;":"&amp;ADDRESS(1000,COLUMN(E$9)+10))),
SUMIF(INDIRECT(Equipo!$D$4&amp;"!B10:B1000"),$B58,INDIRECT(Equipo!$D$4&amp;"!"&amp;ADDRESS(10,COLUMN(E$9)+10)&amp;":"&amp;ADDRESS(1000,COLUMN(E$9)+10))),
SUMIF(INDIRECT(Equipo!$E$4&amp;"!B10:B1000"),$B58,INDIRECT(Equipo!$E$4&amp;"!"&amp;ADDRESS(10,COLUMN(E$9)+10)&amp;":"&amp;ADDRESS(1000,COLUMN(E$9)+10))),
SUMIF(INDIRECT(Equipo!$F$4&amp;"!B10:B1000"),$B58,INDIRECT(Equipo!$F$4&amp;"!"&amp;ADDRESS(10,COLUMN(E$9)+10)&amp;":"&amp;ADDRESS(1000,COLUMN(E$9)+10))),
SUMIF(INDIRECT(Equipo!$G$4&amp;"!B10:B1000"),$B58,INDIRECT(Equipo!$G$4&amp;"!"&amp;ADDRESS(10,COLUMN(E$9)+10)&amp;":"&amp;ADDRESS(1000,COLUMN(E$9)+10)))
))</f>
        <v>-</v>
      </c>
      <c r="F58" s="2" t="str">
        <f ca="1">IF(ISBLANK(Tareas!$B54),"-",
SUM(
SUMIF(INDIRECT(Equipo!$C$4&amp;"!B10:B1000"),$B58,INDIRECT(Equipo!$C$4&amp;"!"&amp;ADDRESS(10,COLUMN(F$9)+10)&amp;":"&amp;ADDRESS(1000,COLUMN(F$9)+10))),
SUMIF(INDIRECT(Equipo!$D$4&amp;"!B10:B1000"),$B58,INDIRECT(Equipo!$D$4&amp;"!"&amp;ADDRESS(10,COLUMN(F$9)+10)&amp;":"&amp;ADDRESS(1000,COLUMN(F$9)+10))),
SUMIF(INDIRECT(Equipo!$E$4&amp;"!B10:B1000"),$B58,INDIRECT(Equipo!$E$4&amp;"!"&amp;ADDRESS(10,COLUMN(F$9)+10)&amp;":"&amp;ADDRESS(1000,COLUMN(F$9)+10))),
SUMIF(INDIRECT(Equipo!$F$4&amp;"!B10:B1000"),$B58,INDIRECT(Equipo!$F$4&amp;"!"&amp;ADDRESS(10,COLUMN(F$9)+10)&amp;":"&amp;ADDRESS(1000,COLUMN(F$9)+10))),
SUMIF(INDIRECT(Equipo!$G$4&amp;"!B10:B1000"),$B58,INDIRECT(Equipo!$G$4&amp;"!"&amp;ADDRESS(10,COLUMN(F$9)+10)&amp;":"&amp;ADDRESS(1000,COLUMN(F$9)+10)))
))</f>
        <v>-</v>
      </c>
      <c r="G58" s="2" t="str">
        <f ca="1">IF(ISBLANK(Tareas!$B54),"-",
SUM(
SUMIF(INDIRECT(Equipo!$C$4&amp;"!B10:B1000"),$B58,INDIRECT(Equipo!$C$4&amp;"!"&amp;ADDRESS(10,COLUMN(G$9)+10)&amp;":"&amp;ADDRESS(1000,COLUMN(G$9)+10))),
SUMIF(INDIRECT(Equipo!$D$4&amp;"!B10:B1000"),$B58,INDIRECT(Equipo!$D$4&amp;"!"&amp;ADDRESS(10,COLUMN(G$9)+10)&amp;":"&amp;ADDRESS(1000,COLUMN(G$9)+10))),
SUMIF(INDIRECT(Equipo!$E$4&amp;"!B10:B1000"),$B58,INDIRECT(Equipo!$E$4&amp;"!"&amp;ADDRESS(10,COLUMN(G$9)+10)&amp;":"&amp;ADDRESS(1000,COLUMN(G$9)+10))),
SUMIF(INDIRECT(Equipo!$F$4&amp;"!B10:B1000"),$B58,INDIRECT(Equipo!$F$4&amp;"!"&amp;ADDRESS(10,COLUMN(G$9)+10)&amp;":"&amp;ADDRESS(1000,COLUMN(G$9)+10))),
SUMIF(INDIRECT(Equipo!$G$4&amp;"!B10:B1000"),$B58,INDIRECT(Equipo!$G$4&amp;"!"&amp;ADDRESS(10,COLUMN(G$9)+10)&amp;":"&amp;ADDRESS(1000,COLUMN(G$9)+10)))
))</f>
        <v>-</v>
      </c>
      <c r="H58" s="2" t="str">
        <f ca="1">IF(ISBLANK(Tareas!$B54),"-",
SUM(
SUMIF(INDIRECT(Equipo!$C$4&amp;"!B10:B1000"),$B58,INDIRECT(Equipo!$C$4&amp;"!"&amp;ADDRESS(10,COLUMN(H$9)+10)&amp;":"&amp;ADDRESS(1000,COLUMN(H$9)+10))),
SUMIF(INDIRECT(Equipo!$D$4&amp;"!B10:B1000"),$B58,INDIRECT(Equipo!$D$4&amp;"!"&amp;ADDRESS(10,COLUMN(H$9)+10)&amp;":"&amp;ADDRESS(1000,COLUMN(H$9)+10))),
SUMIF(INDIRECT(Equipo!$E$4&amp;"!B10:B1000"),$B58,INDIRECT(Equipo!$E$4&amp;"!"&amp;ADDRESS(10,COLUMN(H$9)+10)&amp;":"&amp;ADDRESS(1000,COLUMN(H$9)+10))),
SUMIF(INDIRECT(Equipo!$F$4&amp;"!B10:B1000"),$B58,INDIRECT(Equipo!$F$4&amp;"!"&amp;ADDRESS(10,COLUMN(H$9)+10)&amp;":"&amp;ADDRESS(1000,COLUMN(H$9)+10))),
SUMIF(INDIRECT(Equipo!$G$4&amp;"!B10:B1000"),$B58,INDIRECT(Equipo!$G$4&amp;"!"&amp;ADDRESS(10,COLUMN(H$9)+10)&amp;":"&amp;ADDRESS(1000,COLUMN(H$9)+10)))
))</f>
        <v>-</v>
      </c>
      <c r="I58" s="2" t="str">
        <f ca="1">IF(ISBLANK(Tareas!$B54),"-",
SUM(
SUMIF(INDIRECT(Equipo!$C$4&amp;"!B10:B1000"),$B58,INDIRECT(Equipo!$C$4&amp;"!"&amp;ADDRESS(10,COLUMN(I$9)+10)&amp;":"&amp;ADDRESS(1000,COLUMN(I$9)+10))),
SUMIF(INDIRECT(Equipo!$D$4&amp;"!B10:B1000"),$B58,INDIRECT(Equipo!$D$4&amp;"!"&amp;ADDRESS(10,COLUMN(I$9)+10)&amp;":"&amp;ADDRESS(1000,COLUMN(I$9)+10))),
SUMIF(INDIRECT(Equipo!$E$4&amp;"!B10:B1000"),$B58,INDIRECT(Equipo!$E$4&amp;"!"&amp;ADDRESS(10,COLUMN(I$9)+10)&amp;":"&amp;ADDRESS(1000,COLUMN(I$9)+10))),
SUMIF(INDIRECT(Equipo!$F$4&amp;"!B10:B1000"),$B58,INDIRECT(Equipo!$F$4&amp;"!"&amp;ADDRESS(10,COLUMN(I$9)+10)&amp;":"&amp;ADDRESS(1000,COLUMN(I$9)+10))),
SUMIF(INDIRECT(Equipo!$G$4&amp;"!B10:B1000"),$B58,INDIRECT(Equipo!$G$4&amp;"!"&amp;ADDRESS(10,COLUMN(I$9)+10)&amp;":"&amp;ADDRESS(1000,COLUMN(I$9)+10)))
))</f>
        <v>-</v>
      </c>
      <c r="J58" s="2" t="str">
        <f ca="1">IF(ISBLANK(Tareas!$B54),"-",
SUM(
SUMIF(INDIRECT(Equipo!$C$4&amp;"!B10:B1000"),$B58,INDIRECT(Equipo!$C$4&amp;"!"&amp;ADDRESS(10,COLUMN(J$9)+10)&amp;":"&amp;ADDRESS(1000,COLUMN(J$9)+10))),
SUMIF(INDIRECT(Equipo!$D$4&amp;"!B10:B1000"),$B58,INDIRECT(Equipo!$D$4&amp;"!"&amp;ADDRESS(10,COLUMN(J$9)+10)&amp;":"&amp;ADDRESS(1000,COLUMN(J$9)+10))),
SUMIF(INDIRECT(Equipo!$E$4&amp;"!B10:B1000"),$B58,INDIRECT(Equipo!$E$4&amp;"!"&amp;ADDRESS(10,COLUMN(J$9)+10)&amp;":"&amp;ADDRESS(1000,COLUMN(J$9)+10))),
SUMIF(INDIRECT(Equipo!$F$4&amp;"!B10:B1000"),$B58,INDIRECT(Equipo!$F$4&amp;"!"&amp;ADDRESS(10,COLUMN(J$9)+10)&amp;":"&amp;ADDRESS(1000,COLUMN(J$9)+10))),
SUMIF(INDIRECT(Equipo!$G$4&amp;"!B10:B1000"),$B58,INDIRECT(Equipo!$G$4&amp;"!"&amp;ADDRESS(10,COLUMN(J$9)+10)&amp;":"&amp;ADDRESS(1000,COLUMN(J$9)+10)))
))</f>
        <v>-</v>
      </c>
      <c r="K58" s="2" t="str">
        <f ca="1">IF(ISBLANK(Tareas!$B54),"-",
SUM(
SUMIF(INDIRECT(Equipo!$C$4&amp;"!B10:B1000"),$B58,INDIRECT(Equipo!$C$4&amp;"!"&amp;ADDRESS(10,COLUMN(K$9)+10)&amp;":"&amp;ADDRESS(1000,COLUMN(K$9)+10))),
SUMIF(INDIRECT(Equipo!$D$4&amp;"!B10:B1000"),$B58,INDIRECT(Equipo!$D$4&amp;"!"&amp;ADDRESS(10,COLUMN(K$9)+10)&amp;":"&amp;ADDRESS(1000,COLUMN(K$9)+10))),
SUMIF(INDIRECT(Equipo!$E$4&amp;"!B10:B1000"),$B58,INDIRECT(Equipo!$E$4&amp;"!"&amp;ADDRESS(10,COLUMN(K$9)+10)&amp;":"&amp;ADDRESS(1000,COLUMN(K$9)+10))),
SUMIF(INDIRECT(Equipo!$F$4&amp;"!B10:B1000"),$B58,INDIRECT(Equipo!$F$4&amp;"!"&amp;ADDRESS(10,COLUMN(K$9)+10)&amp;":"&amp;ADDRESS(1000,COLUMN(K$9)+10))),
SUMIF(INDIRECT(Equipo!$G$4&amp;"!B10:B1000"),$B58,INDIRECT(Equipo!$G$4&amp;"!"&amp;ADDRESS(10,COLUMN(K$9)+10)&amp;":"&amp;ADDRESS(1000,COLUMN(K$9)+10)))
))</f>
        <v>-</v>
      </c>
      <c r="L58" s="2" t="str">
        <f ca="1">IF(ISBLANK(Tareas!$B54),"-",
SUM(
SUMIF(INDIRECT(Equipo!$C$4&amp;"!B10:B1000"),$B58,INDIRECT(Equipo!$C$4&amp;"!"&amp;ADDRESS(10,COLUMN(L$9)+10)&amp;":"&amp;ADDRESS(1000,COLUMN(L$9)+10))),
SUMIF(INDIRECT(Equipo!$D$4&amp;"!B10:B1000"),$B58,INDIRECT(Equipo!$D$4&amp;"!"&amp;ADDRESS(10,COLUMN(L$9)+10)&amp;":"&amp;ADDRESS(1000,COLUMN(L$9)+10))),
SUMIF(INDIRECT(Equipo!$E$4&amp;"!B10:B1000"),$B58,INDIRECT(Equipo!$E$4&amp;"!"&amp;ADDRESS(10,COLUMN(L$9)+10)&amp;":"&amp;ADDRESS(1000,COLUMN(L$9)+10))),
SUMIF(INDIRECT(Equipo!$F$4&amp;"!B10:B1000"),$B58,INDIRECT(Equipo!$F$4&amp;"!"&amp;ADDRESS(10,COLUMN(L$9)+10)&amp;":"&amp;ADDRESS(1000,COLUMN(L$9)+10))),
SUMIF(INDIRECT(Equipo!$G$4&amp;"!B10:B1000"),$B58,INDIRECT(Equipo!$G$4&amp;"!"&amp;ADDRESS(10,COLUMN(L$9)+10)&amp;":"&amp;ADDRESS(1000,COLUMN(L$9)+10)))
))</f>
        <v>-</v>
      </c>
      <c r="M58" s="2" t="str">
        <f ca="1">IF(ISBLANK(Tareas!$B54),"-",
SUM(
SUMIF(INDIRECT(Equipo!$C$4&amp;"!B10:B1000"),$B58,INDIRECT(Equipo!$C$4&amp;"!"&amp;ADDRESS(10,COLUMN(M$9)+10)&amp;":"&amp;ADDRESS(1000,COLUMN(M$9)+10))),
SUMIF(INDIRECT(Equipo!$D$4&amp;"!B10:B1000"),$B58,INDIRECT(Equipo!$D$4&amp;"!"&amp;ADDRESS(10,COLUMN(M$9)+10)&amp;":"&amp;ADDRESS(1000,COLUMN(M$9)+10))),
SUMIF(INDIRECT(Equipo!$E$4&amp;"!B10:B1000"),$B58,INDIRECT(Equipo!$E$4&amp;"!"&amp;ADDRESS(10,COLUMN(M$9)+10)&amp;":"&amp;ADDRESS(1000,COLUMN(M$9)+10))),
SUMIF(INDIRECT(Equipo!$F$4&amp;"!B10:B1000"),$B58,INDIRECT(Equipo!$F$4&amp;"!"&amp;ADDRESS(10,COLUMN(M$9)+10)&amp;":"&amp;ADDRESS(1000,COLUMN(M$9)+10))),
SUMIF(INDIRECT(Equipo!$G$4&amp;"!B10:B1000"),$B58,INDIRECT(Equipo!$G$4&amp;"!"&amp;ADDRESS(10,COLUMN(M$9)+10)&amp;":"&amp;ADDRESS(1000,COLUMN(M$9)+10)))
))</f>
        <v>-</v>
      </c>
      <c r="N58" s="2" t="str">
        <f ca="1">IF(ISBLANK(Tareas!$B54),"-",
SUM(
SUMIF(INDIRECT(Equipo!$C$4&amp;"!B10:B1000"),$B58,INDIRECT(Equipo!$C$4&amp;"!"&amp;ADDRESS(10,COLUMN(N$9)+10)&amp;":"&amp;ADDRESS(1000,COLUMN(N$9)+10))),
SUMIF(INDIRECT(Equipo!$D$4&amp;"!B10:B1000"),$B58,INDIRECT(Equipo!$D$4&amp;"!"&amp;ADDRESS(10,COLUMN(N$9)+10)&amp;":"&amp;ADDRESS(1000,COLUMN(N$9)+10))),
SUMIF(INDIRECT(Equipo!$E$4&amp;"!B10:B1000"),$B58,INDIRECT(Equipo!$E$4&amp;"!"&amp;ADDRESS(10,COLUMN(N$9)+10)&amp;":"&amp;ADDRESS(1000,COLUMN(N$9)+10))),
SUMIF(INDIRECT(Equipo!$F$4&amp;"!B10:B1000"),$B58,INDIRECT(Equipo!$F$4&amp;"!"&amp;ADDRESS(10,COLUMN(N$9)+10)&amp;":"&amp;ADDRESS(1000,COLUMN(N$9)+10))),
SUMIF(INDIRECT(Equipo!$G$4&amp;"!B10:B1000"),$B58,INDIRECT(Equipo!$G$4&amp;"!"&amp;ADDRESS(10,COLUMN(N$9)+10)&amp;":"&amp;ADDRESS(1000,COLUMN(N$9)+10)))
))</f>
        <v>-</v>
      </c>
    </row>
    <row r="59" spans="2:14">
      <c r="B59" t="str">
        <f>IF(ISBLANK(Tareas!B55)," - ",Tareas!B55)</f>
        <v xml:space="preserve"> - </v>
      </c>
      <c r="C59" s="2" t="str">
        <f>IF(ISBLANK(Tareas!$B55),"-",SUM(D59:K59))</f>
        <v>-</v>
      </c>
      <c r="D59" s="2" t="str">
        <f ca="1">IF(ISBLANK(Tareas!$B55),"-",
SUM(
SUMIF(INDIRECT(Equipo!$C$4&amp;"!B10:B1000"),$B59,INDIRECT(Equipo!$C$4&amp;"!"&amp;ADDRESS(10,COLUMN(D$9)+10)&amp;":"&amp;ADDRESS(1000,COLUMN(D$9)+10))),
SUMIF(INDIRECT(Equipo!$D$4&amp;"!B10:B1000"),$B59,INDIRECT(Equipo!$D$4&amp;"!"&amp;ADDRESS(10,COLUMN(D$9)+10)&amp;":"&amp;ADDRESS(1000,COLUMN(D$9)+10))),
SUMIF(INDIRECT(Equipo!$E$4&amp;"!B10:B1000"),$B59,INDIRECT(Equipo!$E$4&amp;"!"&amp;ADDRESS(10,COLUMN(D$9)+10)&amp;":"&amp;ADDRESS(1000,COLUMN(D$9)+10))),
SUMIF(INDIRECT(Equipo!$F$4&amp;"!B10:B1000"),$B59,INDIRECT(Equipo!$F$4&amp;"!"&amp;ADDRESS(10,COLUMN(D$9)+10)&amp;":"&amp;ADDRESS(1000,COLUMN(D$9)+10))),
SUMIF(INDIRECT(Equipo!$G$4&amp;"!B10:B1000"),$B59,INDIRECT(Equipo!$G$4&amp;"!"&amp;ADDRESS(10,COLUMN(D$9)+10)&amp;":"&amp;ADDRESS(1000,COLUMN(D$9)+10)))
))</f>
        <v>-</v>
      </c>
      <c r="E59" s="2" t="str">
        <f ca="1">IF(ISBLANK(Tareas!$B55),"-",
SUM(
SUMIF(INDIRECT(Equipo!$C$4&amp;"!B10:B1000"),$B59,INDIRECT(Equipo!$C$4&amp;"!"&amp;ADDRESS(10,COLUMN(E$9)+10)&amp;":"&amp;ADDRESS(1000,COLUMN(E$9)+10))),
SUMIF(INDIRECT(Equipo!$D$4&amp;"!B10:B1000"),$B59,INDIRECT(Equipo!$D$4&amp;"!"&amp;ADDRESS(10,COLUMN(E$9)+10)&amp;":"&amp;ADDRESS(1000,COLUMN(E$9)+10))),
SUMIF(INDIRECT(Equipo!$E$4&amp;"!B10:B1000"),$B59,INDIRECT(Equipo!$E$4&amp;"!"&amp;ADDRESS(10,COLUMN(E$9)+10)&amp;":"&amp;ADDRESS(1000,COLUMN(E$9)+10))),
SUMIF(INDIRECT(Equipo!$F$4&amp;"!B10:B1000"),$B59,INDIRECT(Equipo!$F$4&amp;"!"&amp;ADDRESS(10,COLUMN(E$9)+10)&amp;":"&amp;ADDRESS(1000,COLUMN(E$9)+10))),
SUMIF(INDIRECT(Equipo!$G$4&amp;"!B10:B1000"),$B59,INDIRECT(Equipo!$G$4&amp;"!"&amp;ADDRESS(10,COLUMN(E$9)+10)&amp;":"&amp;ADDRESS(1000,COLUMN(E$9)+10)))
))</f>
        <v>-</v>
      </c>
      <c r="F59" s="2" t="str">
        <f ca="1">IF(ISBLANK(Tareas!$B55),"-",
SUM(
SUMIF(INDIRECT(Equipo!$C$4&amp;"!B10:B1000"),$B59,INDIRECT(Equipo!$C$4&amp;"!"&amp;ADDRESS(10,COLUMN(F$9)+10)&amp;":"&amp;ADDRESS(1000,COLUMN(F$9)+10))),
SUMIF(INDIRECT(Equipo!$D$4&amp;"!B10:B1000"),$B59,INDIRECT(Equipo!$D$4&amp;"!"&amp;ADDRESS(10,COLUMN(F$9)+10)&amp;":"&amp;ADDRESS(1000,COLUMN(F$9)+10))),
SUMIF(INDIRECT(Equipo!$E$4&amp;"!B10:B1000"),$B59,INDIRECT(Equipo!$E$4&amp;"!"&amp;ADDRESS(10,COLUMN(F$9)+10)&amp;":"&amp;ADDRESS(1000,COLUMN(F$9)+10))),
SUMIF(INDIRECT(Equipo!$F$4&amp;"!B10:B1000"),$B59,INDIRECT(Equipo!$F$4&amp;"!"&amp;ADDRESS(10,COLUMN(F$9)+10)&amp;":"&amp;ADDRESS(1000,COLUMN(F$9)+10))),
SUMIF(INDIRECT(Equipo!$G$4&amp;"!B10:B1000"),$B59,INDIRECT(Equipo!$G$4&amp;"!"&amp;ADDRESS(10,COLUMN(F$9)+10)&amp;":"&amp;ADDRESS(1000,COLUMN(F$9)+10)))
))</f>
        <v>-</v>
      </c>
      <c r="G59" s="2" t="str">
        <f ca="1">IF(ISBLANK(Tareas!$B55),"-",
SUM(
SUMIF(INDIRECT(Equipo!$C$4&amp;"!B10:B1000"),$B59,INDIRECT(Equipo!$C$4&amp;"!"&amp;ADDRESS(10,COLUMN(G$9)+10)&amp;":"&amp;ADDRESS(1000,COLUMN(G$9)+10))),
SUMIF(INDIRECT(Equipo!$D$4&amp;"!B10:B1000"),$B59,INDIRECT(Equipo!$D$4&amp;"!"&amp;ADDRESS(10,COLUMN(G$9)+10)&amp;":"&amp;ADDRESS(1000,COLUMN(G$9)+10))),
SUMIF(INDIRECT(Equipo!$E$4&amp;"!B10:B1000"),$B59,INDIRECT(Equipo!$E$4&amp;"!"&amp;ADDRESS(10,COLUMN(G$9)+10)&amp;":"&amp;ADDRESS(1000,COLUMN(G$9)+10))),
SUMIF(INDIRECT(Equipo!$F$4&amp;"!B10:B1000"),$B59,INDIRECT(Equipo!$F$4&amp;"!"&amp;ADDRESS(10,COLUMN(G$9)+10)&amp;":"&amp;ADDRESS(1000,COLUMN(G$9)+10))),
SUMIF(INDIRECT(Equipo!$G$4&amp;"!B10:B1000"),$B59,INDIRECT(Equipo!$G$4&amp;"!"&amp;ADDRESS(10,COLUMN(G$9)+10)&amp;":"&amp;ADDRESS(1000,COLUMN(G$9)+10)))
))</f>
        <v>-</v>
      </c>
      <c r="H59" s="2" t="str">
        <f ca="1">IF(ISBLANK(Tareas!$B55),"-",
SUM(
SUMIF(INDIRECT(Equipo!$C$4&amp;"!B10:B1000"),$B59,INDIRECT(Equipo!$C$4&amp;"!"&amp;ADDRESS(10,COLUMN(H$9)+10)&amp;":"&amp;ADDRESS(1000,COLUMN(H$9)+10))),
SUMIF(INDIRECT(Equipo!$D$4&amp;"!B10:B1000"),$B59,INDIRECT(Equipo!$D$4&amp;"!"&amp;ADDRESS(10,COLUMN(H$9)+10)&amp;":"&amp;ADDRESS(1000,COLUMN(H$9)+10))),
SUMIF(INDIRECT(Equipo!$E$4&amp;"!B10:B1000"),$B59,INDIRECT(Equipo!$E$4&amp;"!"&amp;ADDRESS(10,COLUMN(H$9)+10)&amp;":"&amp;ADDRESS(1000,COLUMN(H$9)+10))),
SUMIF(INDIRECT(Equipo!$F$4&amp;"!B10:B1000"),$B59,INDIRECT(Equipo!$F$4&amp;"!"&amp;ADDRESS(10,COLUMN(H$9)+10)&amp;":"&amp;ADDRESS(1000,COLUMN(H$9)+10))),
SUMIF(INDIRECT(Equipo!$G$4&amp;"!B10:B1000"),$B59,INDIRECT(Equipo!$G$4&amp;"!"&amp;ADDRESS(10,COLUMN(H$9)+10)&amp;":"&amp;ADDRESS(1000,COLUMN(H$9)+10)))
))</f>
        <v>-</v>
      </c>
      <c r="I59" s="2" t="str">
        <f ca="1">IF(ISBLANK(Tareas!$B55),"-",
SUM(
SUMIF(INDIRECT(Equipo!$C$4&amp;"!B10:B1000"),$B59,INDIRECT(Equipo!$C$4&amp;"!"&amp;ADDRESS(10,COLUMN(I$9)+10)&amp;":"&amp;ADDRESS(1000,COLUMN(I$9)+10))),
SUMIF(INDIRECT(Equipo!$D$4&amp;"!B10:B1000"),$B59,INDIRECT(Equipo!$D$4&amp;"!"&amp;ADDRESS(10,COLUMN(I$9)+10)&amp;":"&amp;ADDRESS(1000,COLUMN(I$9)+10))),
SUMIF(INDIRECT(Equipo!$E$4&amp;"!B10:B1000"),$B59,INDIRECT(Equipo!$E$4&amp;"!"&amp;ADDRESS(10,COLUMN(I$9)+10)&amp;":"&amp;ADDRESS(1000,COLUMN(I$9)+10))),
SUMIF(INDIRECT(Equipo!$F$4&amp;"!B10:B1000"),$B59,INDIRECT(Equipo!$F$4&amp;"!"&amp;ADDRESS(10,COLUMN(I$9)+10)&amp;":"&amp;ADDRESS(1000,COLUMN(I$9)+10))),
SUMIF(INDIRECT(Equipo!$G$4&amp;"!B10:B1000"),$B59,INDIRECT(Equipo!$G$4&amp;"!"&amp;ADDRESS(10,COLUMN(I$9)+10)&amp;":"&amp;ADDRESS(1000,COLUMN(I$9)+10)))
))</f>
        <v>-</v>
      </c>
      <c r="J59" s="2" t="str">
        <f ca="1">IF(ISBLANK(Tareas!$B55),"-",
SUM(
SUMIF(INDIRECT(Equipo!$C$4&amp;"!B10:B1000"),$B59,INDIRECT(Equipo!$C$4&amp;"!"&amp;ADDRESS(10,COLUMN(J$9)+10)&amp;":"&amp;ADDRESS(1000,COLUMN(J$9)+10))),
SUMIF(INDIRECT(Equipo!$D$4&amp;"!B10:B1000"),$B59,INDIRECT(Equipo!$D$4&amp;"!"&amp;ADDRESS(10,COLUMN(J$9)+10)&amp;":"&amp;ADDRESS(1000,COLUMN(J$9)+10))),
SUMIF(INDIRECT(Equipo!$E$4&amp;"!B10:B1000"),$B59,INDIRECT(Equipo!$E$4&amp;"!"&amp;ADDRESS(10,COLUMN(J$9)+10)&amp;":"&amp;ADDRESS(1000,COLUMN(J$9)+10))),
SUMIF(INDIRECT(Equipo!$F$4&amp;"!B10:B1000"),$B59,INDIRECT(Equipo!$F$4&amp;"!"&amp;ADDRESS(10,COLUMN(J$9)+10)&amp;":"&amp;ADDRESS(1000,COLUMN(J$9)+10))),
SUMIF(INDIRECT(Equipo!$G$4&amp;"!B10:B1000"),$B59,INDIRECT(Equipo!$G$4&amp;"!"&amp;ADDRESS(10,COLUMN(J$9)+10)&amp;":"&amp;ADDRESS(1000,COLUMN(J$9)+10)))
))</f>
        <v>-</v>
      </c>
      <c r="K59" s="2" t="str">
        <f ca="1">IF(ISBLANK(Tareas!$B55),"-",
SUM(
SUMIF(INDIRECT(Equipo!$C$4&amp;"!B10:B1000"),$B59,INDIRECT(Equipo!$C$4&amp;"!"&amp;ADDRESS(10,COLUMN(K$9)+10)&amp;":"&amp;ADDRESS(1000,COLUMN(K$9)+10))),
SUMIF(INDIRECT(Equipo!$D$4&amp;"!B10:B1000"),$B59,INDIRECT(Equipo!$D$4&amp;"!"&amp;ADDRESS(10,COLUMN(K$9)+10)&amp;":"&amp;ADDRESS(1000,COLUMN(K$9)+10))),
SUMIF(INDIRECT(Equipo!$E$4&amp;"!B10:B1000"),$B59,INDIRECT(Equipo!$E$4&amp;"!"&amp;ADDRESS(10,COLUMN(K$9)+10)&amp;":"&amp;ADDRESS(1000,COLUMN(K$9)+10))),
SUMIF(INDIRECT(Equipo!$F$4&amp;"!B10:B1000"),$B59,INDIRECT(Equipo!$F$4&amp;"!"&amp;ADDRESS(10,COLUMN(K$9)+10)&amp;":"&amp;ADDRESS(1000,COLUMN(K$9)+10))),
SUMIF(INDIRECT(Equipo!$G$4&amp;"!B10:B1000"),$B59,INDIRECT(Equipo!$G$4&amp;"!"&amp;ADDRESS(10,COLUMN(K$9)+10)&amp;":"&amp;ADDRESS(1000,COLUMN(K$9)+10)))
))</f>
        <v>-</v>
      </c>
      <c r="L59" s="2" t="str">
        <f ca="1">IF(ISBLANK(Tareas!$B55),"-",
SUM(
SUMIF(INDIRECT(Equipo!$C$4&amp;"!B10:B1000"),$B59,INDIRECT(Equipo!$C$4&amp;"!"&amp;ADDRESS(10,COLUMN(L$9)+10)&amp;":"&amp;ADDRESS(1000,COLUMN(L$9)+10))),
SUMIF(INDIRECT(Equipo!$D$4&amp;"!B10:B1000"),$B59,INDIRECT(Equipo!$D$4&amp;"!"&amp;ADDRESS(10,COLUMN(L$9)+10)&amp;":"&amp;ADDRESS(1000,COLUMN(L$9)+10))),
SUMIF(INDIRECT(Equipo!$E$4&amp;"!B10:B1000"),$B59,INDIRECT(Equipo!$E$4&amp;"!"&amp;ADDRESS(10,COLUMN(L$9)+10)&amp;":"&amp;ADDRESS(1000,COLUMN(L$9)+10))),
SUMIF(INDIRECT(Equipo!$F$4&amp;"!B10:B1000"),$B59,INDIRECT(Equipo!$F$4&amp;"!"&amp;ADDRESS(10,COLUMN(L$9)+10)&amp;":"&amp;ADDRESS(1000,COLUMN(L$9)+10))),
SUMIF(INDIRECT(Equipo!$G$4&amp;"!B10:B1000"),$B59,INDIRECT(Equipo!$G$4&amp;"!"&amp;ADDRESS(10,COLUMN(L$9)+10)&amp;":"&amp;ADDRESS(1000,COLUMN(L$9)+10)))
))</f>
        <v>-</v>
      </c>
      <c r="M59" s="2" t="str">
        <f ca="1">IF(ISBLANK(Tareas!$B55),"-",
SUM(
SUMIF(INDIRECT(Equipo!$C$4&amp;"!B10:B1000"),$B59,INDIRECT(Equipo!$C$4&amp;"!"&amp;ADDRESS(10,COLUMN(M$9)+10)&amp;":"&amp;ADDRESS(1000,COLUMN(M$9)+10))),
SUMIF(INDIRECT(Equipo!$D$4&amp;"!B10:B1000"),$B59,INDIRECT(Equipo!$D$4&amp;"!"&amp;ADDRESS(10,COLUMN(M$9)+10)&amp;":"&amp;ADDRESS(1000,COLUMN(M$9)+10))),
SUMIF(INDIRECT(Equipo!$E$4&amp;"!B10:B1000"),$B59,INDIRECT(Equipo!$E$4&amp;"!"&amp;ADDRESS(10,COLUMN(M$9)+10)&amp;":"&amp;ADDRESS(1000,COLUMN(M$9)+10))),
SUMIF(INDIRECT(Equipo!$F$4&amp;"!B10:B1000"),$B59,INDIRECT(Equipo!$F$4&amp;"!"&amp;ADDRESS(10,COLUMN(M$9)+10)&amp;":"&amp;ADDRESS(1000,COLUMN(M$9)+10))),
SUMIF(INDIRECT(Equipo!$G$4&amp;"!B10:B1000"),$B59,INDIRECT(Equipo!$G$4&amp;"!"&amp;ADDRESS(10,COLUMN(M$9)+10)&amp;":"&amp;ADDRESS(1000,COLUMN(M$9)+10)))
))</f>
        <v>-</v>
      </c>
      <c r="N59" s="2" t="str">
        <f ca="1">IF(ISBLANK(Tareas!$B55),"-",
SUM(
SUMIF(INDIRECT(Equipo!$C$4&amp;"!B10:B1000"),$B59,INDIRECT(Equipo!$C$4&amp;"!"&amp;ADDRESS(10,COLUMN(N$9)+10)&amp;":"&amp;ADDRESS(1000,COLUMN(N$9)+10))),
SUMIF(INDIRECT(Equipo!$D$4&amp;"!B10:B1000"),$B59,INDIRECT(Equipo!$D$4&amp;"!"&amp;ADDRESS(10,COLUMN(N$9)+10)&amp;":"&amp;ADDRESS(1000,COLUMN(N$9)+10))),
SUMIF(INDIRECT(Equipo!$E$4&amp;"!B10:B1000"),$B59,INDIRECT(Equipo!$E$4&amp;"!"&amp;ADDRESS(10,COLUMN(N$9)+10)&amp;":"&amp;ADDRESS(1000,COLUMN(N$9)+10))),
SUMIF(INDIRECT(Equipo!$F$4&amp;"!B10:B1000"),$B59,INDIRECT(Equipo!$F$4&amp;"!"&amp;ADDRESS(10,COLUMN(N$9)+10)&amp;":"&amp;ADDRESS(1000,COLUMN(N$9)+10))),
SUMIF(INDIRECT(Equipo!$G$4&amp;"!B10:B1000"),$B59,INDIRECT(Equipo!$G$4&amp;"!"&amp;ADDRESS(10,COLUMN(N$9)+10)&amp;":"&amp;ADDRESS(1000,COLUMN(N$9)+10)))
))</f>
        <v>-</v>
      </c>
    </row>
    <row r="60" spans="2:14">
      <c r="B60" t="str">
        <f>IF(ISBLANK(Tareas!B56)," - ",Tareas!B56)</f>
        <v xml:space="preserve"> - </v>
      </c>
      <c r="C60" s="2" t="str">
        <f>IF(ISBLANK(Tareas!$B56),"-",SUM(D60:K60))</f>
        <v>-</v>
      </c>
      <c r="D60" s="2" t="str">
        <f ca="1">IF(ISBLANK(Tareas!$B56),"-",
SUM(
SUMIF(INDIRECT(Equipo!$C$4&amp;"!B10:B1000"),$B60,INDIRECT(Equipo!$C$4&amp;"!"&amp;ADDRESS(10,COLUMN(D$9)+10)&amp;":"&amp;ADDRESS(1000,COLUMN(D$9)+10))),
SUMIF(INDIRECT(Equipo!$D$4&amp;"!B10:B1000"),$B60,INDIRECT(Equipo!$D$4&amp;"!"&amp;ADDRESS(10,COLUMN(D$9)+10)&amp;":"&amp;ADDRESS(1000,COLUMN(D$9)+10))),
SUMIF(INDIRECT(Equipo!$E$4&amp;"!B10:B1000"),$B60,INDIRECT(Equipo!$E$4&amp;"!"&amp;ADDRESS(10,COLUMN(D$9)+10)&amp;":"&amp;ADDRESS(1000,COLUMN(D$9)+10))),
SUMIF(INDIRECT(Equipo!$F$4&amp;"!B10:B1000"),$B60,INDIRECT(Equipo!$F$4&amp;"!"&amp;ADDRESS(10,COLUMN(D$9)+10)&amp;":"&amp;ADDRESS(1000,COLUMN(D$9)+10))),
SUMIF(INDIRECT(Equipo!$G$4&amp;"!B10:B1000"),$B60,INDIRECT(Equipo!$G$4&amp;"!"&amp;ADDRESS(10,COLUMN(D$9)+10)&amp;":"&amp;ADDRESS(1000,COLUMN(D$9)+10)))
))</f>
        <v>-</v>
      </c>
      <c r="E60" s="2" t="str">
        <f ca="1">IF(ISBLANK(Tareas!$B56),"-",
SUM(
SUMIF(INDIRECT(Equipo!$C$4&amp;"!B10:B1000"),$B60,INDIRECT(Equipo!$C$4&amp;"!"&amp;ADDRESS(10,COLUMN(E$9)+10)&amp;":"&amp;ADDRESS(1000,COLUMN(E$9)+10))),
SUMIF(INDIRECT(Equipo!$D$4&amp;"!B10:B1000"),$B60,INDIRECT(Equipo!$D$4&amp;"!"&amp;ADDRESS(10,COLUMN(E$9)+10)&amp;":"&amp;ADDRESS(1000,COLUMN(E$9)+10))),
SUMIF(INDIRECT(Equipo!$E$4&amp;"!B10:B1000"),$B60,INDIRECT(Equipo!$E$4&amp;"!"&amp;ADDRESS(10,COLUMN(E$9)+10)&amp;":"&amp;ADDRESS(1000,COLUMN(E$9)+10))),
SUMIF(INDIRECT(Equipo!$F$4&amp;"!B10:B1000"),$B60,INDIRECT(Equipo!$F$4&amp;"!"&amp;ADDRESS(10,COLUMN(E$9)+10)&amp;":"&amp;ADDRESS(1000,COLUMN(E$9)+10))),
SUMIF(INDIRECT(Equipo!$G$4&amp;"!B10:B1000"),$B60,INDIRECT(Equipo!$G$4&amp;"!"&amp;ADDRESS(10,COLUMN(E$9)+10)&amp;":"&amp;ADDRESS(1000,COLUMN(E$9)+10)))
))</f>
        <v>-</v>
      </c>
      <c r="F60" s="2" t="str">
        <f ca="1">IF(ISBLANK(Tareas!$B56),"-",
SUM(
SUMIF(INDIRECT(Equipo!$C$4&amp;"!B10:B1000"),$B60,INDIRECT(Equipo!$C$4&amp;"!"&amp;ADDRESS(10,COLUMN(F$9)+10)&amp;":"&amp;ADDRESS(1000,COLUMN(F$9)+10))),
SUMIF(INDIRECT(Equipo!$D$4&amp;"!B10:B1000"),$B60,INDIRECT(Equipo!$D$4&amp;"!"&amp;ADDRESS(10,COLUMN(F$9)+10)&amp;":"&amp;ADDRESS(1000,COLUMN(F$9)+10))),
SUMIF(INDIRECT(Equipo!$E$4&amp;"!B10:B1000"),$B60,INDIRECT(Equipo!$E$4&amp;"!"&amp;ADDRESS(10,COLUMN(F$9)+10)&amp;":"&amp;ADDRESS(1000,COLUMN(F$9)+10))),
SUMIF(INDIRECT(Equipo!$F$4&amp;"!B10:B1000"),$B60,INDIRECT(Equipo!$F$4&amp;"!"&amp;ADDRESS(10,COLUMN(F$9)+10)&amp;":"&amp;ADDRESS(1000,COLUMN(F$9)+10))),
SUMIF(INDIRECT(Equipo!$G$4&amp;"!B10:B1000"),$B60,INDIRECT(Equipo!$G$4&amp;"!"&amp;ADDRESS(10,COLUMN(F$9)+10)&amp;":"&amp;ADDRESS(1000,COLUMN(F$9)+10)))
))</f>
        <v>-</v>
      </c>
      <c r="G60" s="2" t="str">
        <f ca="1">IF(ISBLANK(Tareas!$B56),"-",
SUM(
SUMIF(INDIRECT(Equipo!$C$4&amp;"!B10:B1000"),$B60,INDIRECT(Equipo!$C$4&amp;"!"&amp;ADDRESS(10,COLUMN(G$9)+10)&amp;":"&amp;ADDRESS(1000,COLUMN(G$9)+10))),
SUMIF(INDIRECT(Equipo!$D$4&amp;"!B10:B1000"),$B60,INDIRECT(Equipo!$D$4&amp;"!"&amp;ADDRESS(10,COLUMN(G$9)+10)&amp;":"&amp;ADDRESS(1000,COLUMN(G$9)+10))),
SUMIF(INDIRECT(Equipo!$E$4&amp;"!B10:B1000"),$B60,INDIRECT(Equipo!$E$4&amp;"!"&amp;ADDRESS(10,COLUMN(G$9)+10)&amp;":"&amp;ADDRESS(1000,COLUMN(G$9)+10))),
SUMIF(INDIRECT(Equipo!$F$4&amp;"!B10:B1000"),$B60,INDIRECT(Equipo!$F$4&amp;"!"&amp;ADDRESS(10,COLUMN(G$9)+10)&amp;":"&amp;ADDRESS(1000,COLUMN(G$9)+10))),
SUMIF(INDIRECT(Equipo!$G$4&amp;"!B10:B1000"),$B60,INDIRECT(Equipo!$G$4&amp;"!"&amp;ADDRESS(10,COLUMN(G$9)+10)&amp;":"&amp;ADDRESS(1000,COLUMN(G$9)+10)))
))</f>
        <v>-</v>
      </c>
      <c r="H60" s="2" t="str">
        <f ca="1">IF(ISBLANK(Tareas!$B56),"-",
SUM(
SUMIF(INDIRECT(Equipo!$C$4&amp;"!B10:B1000"),$B60,INDIRECT(Equipo!$C$4&amp;"!"&amp;ADDRESS(10,COLUMN(H$9)+10)&amp;":"&amp;ADDRESS(1000,COLUMN(H$9)+10))),
SUMIF(INDIRECT(Equipo!$D$4&amp;"!B10:B1000"),$B60,INDIRECT(Equipo!$D$4&amp;"!"&amp;ADDRESS(10,COLUMN(H$9)+10)&amp;":"&amp;ADDRESS(1000,COLUMN(H$9)+10))),
SUMIF(INDIRECT(Equipo!$E$4&amp;"!B10:B1000"),$B60,INDIRECT(Equipo!$E$4&amp;"!"&amp;ADDRESS(10,COLUMN(H$9)+10)&amp;":"&amp;ADDRESS(1000,COLUMN(H$9)+10))),
SUMIF(INDIRECT(Equipo!$F$4&amp;"!B10:B1000"),$B60,INDIRECT(Equipo!$F$4&amp;"!"&amp;ADDRESS(10,COLUMN(H$9)+10)&amp;":"&amp;ADDRESS(1000,COLUMN(H$9)+10))),
SUMIF(INDIRECT(Equipo!$G$4&amp;"!B10:B1000"),$B60,INDIRECT(Equipo!$G$4&amp;"!"&amp;ADDRESS(10,COLUMN(H$9)+10)&amp;":"&amp;ADDRESS(1000,COLUMN(H$9)+10)))
))</f>
        <v>-</v>
      </c>
      <c r="I60" s="2" t="str">
        <f ca="1">IF(ISBLANK(Tareas!$B56),"-",
SUM(
SUMIF(INDIRECT(Equipo!$C$4&amp;"!B10:B1000"),$B60,INDIRECT(Equipo!$C$4&amp;"!"&amp;ADDRESS(10,COLUMN(I$9)+10)&amp;":"&amp;ADDRESS(1000,COLUMN(I$9)+10))),
SUMIF(INDIRECT(Equipo!$D$4&amp;"!B10:B1000"),$B60,INDIRECT(Equipo!$D$4&amp;"!"&amp;ADDRESS(10,COLUMN(I$9)+10)&amp;":"&amp;ADDRESS(1000,COLUMN(I$9)+10))),
SUMIF(INDIRECT(Equipo!$E$4&amp;"!B10:B1000"),$B60,INDIRECT(Equipo!$E$4&amp;"!"&amp;ADDRESS(10,COLUMN(I$9)+10)&amp;":"&amp;ADDRESS(1000,COLUMN(I$9)+10))),
SUMIF(INDIRECT(Equipo!$F$4&amp;"!B10:B1000"),$B60,INDIRECT(Equipo!$F$4&amp;"!"&amp;ADDRESS(10,COLUMN(I$9)+10)&amp;":"&amp;ADDRESS(1000,COLUMN(I$9)+10))),
SUMIF(INDIRECT(Equipo!$G$4&amp;"!B10:B1000"),$B60,INDIRECT(Equipo!$G$4&amp;"!"&amp;ADDRESS(10,COLUMN(I$9)+10)&amp;":"&amp;ADDRESS(1000,COLUMN(I$9)+10)))
))</f>
        <v>-</v>
      </c>
      <c r="J60" s="2" t="str">
        <f ca="1">IF(ISBLANK(Tareas!$B56),"-",
SUM(
SUMIF(INDIRECT(Equipo!$C$4&amp;"!B10:B1000"),$B60,INDIRECT(Equipo!$C$4&amp;"!"&amp;ADDRESS(10,COLUMN(J$9)+10)&amp;":"&amp;ADDRESS(1000,COLUMN(J$9)+10))),
SUMIF(INDIRECT(Equipo!$D$4&amp;"!B10:B1000"),$B60,INDIRECT(Equipo!$D$4&amp;"!"&amp;ADDRESS(10,COLUMN(J$9)+10)&amp;":"&amp;ADDRESS(1000,COLUMN(J$9)+10))),
SUMIF(INDIRECT(Equipo!$E$4&amp;"!B10:B1000"),$B60,INDIRECT(Equipo!$E$4&amp;"!"&amp;ADDRESS(10,COLUMN(J$9)+10)&amp;":"&amp;ADDRESS(1000,COLUMN(J$9)+10))),
SUMIF(INDIRECT(Equipo!$F$4&amp;"!B10:B1000"),$B60,INDIRECT(Equipo!$F$4&amp;"!"&amp;ADDRESS(10,COLUMN(J$9)+10)&amp;":"&amp;ADDRESS(1000,COLUMN(J$9)+10))),
SUMIF(INDIRECT(Equipo!$G$4&amp;"!B10:B1000"),$B60,INDIRECT(Equipo!$G$4&amp;"!"&amp;ADDRESS(10,COLUMN(J$9)+10)&amp;":"&amp;ADDRESS(1000,COLUMN(J$9)+10)))
))</f>
        <v>-</v>
      </c>
      <c r="K60" s="2" t="str">
        <f ca="1">IF(ISBLANK(Tareas!$B56),"-",
SUM(
SUMIF(INDIRECT(Equipo!$C$4&amp;"!B10:B1000"),$B60,INDIRECT(Equipo!$C$4&amp;"!"&amp;ADDRESS(10,COLUMN(K$9)+10)&amp;":"&amp;ADDRESS(1000,COLUMN(K$9)+10))),
SUMIF(INDIRECT(Equipo!$D$4&amp;"!B10:B1000"),$B60,INDIRECT(Equipo!$D$4&amp;"!"&amp;ADDRESS(10,COLUMN(K$9)+10)&amp;":"&amp;ADDRESS(1000,COLUMN(K$9)+10))),
SUMIF(INDIRECT(Equipo!$E$4&amp;"!B10:B1000"),$B60,INDIRECT(Equipo!$E$4&amp;"!"&amp;ADDRESS(10,COLUMN(K$9)+10)&amp;":"&amp;ADDRESS(1000,COLUMN(K$9)+10))),
SUMIF(INDIRECT(Equipo!$F$4&amp;"!B10:B1000"),$B60,INDIRECT(Equipo!$F$4&amp;"!"&amp;ADDRESS(10,COLUMN(K$9)+10)&amp;":"&amp;ADDRESS(1000,COLUMN(K$9)+10))),
SUMIF(INDIRECT(Equipo!$G$4&amp;"!B10:B1000"),$B60,INDIRECT(Equipo!$G$4&amp;"!"&amp;ADDRESS(10,COLUMN(K$9)+10)&amp;":"&amp;ADDRESS(1000,COLUMN(K$9)+10)))
))</f>
        <v>-</v>
      </c>
      <c r="L60" s="2" t="str">
        <f ca="1">IF(ISBLANK(Tareas!$B56),"-",
SUM(
SUMIF(INDIRECT(Equipo!$C$4&amp;"!B10:B1000"),$B60,INDIRECT(Equipo!$C$4&amp;"!"&amp;ADDRESS(10,COLUMN(L$9)+10)&amp;":"&amp;ADDRESS(1000,COLUMN(L$9)+10))),
SUMIF(INDIRECT(Equipo!$D$4&amp;"!B10:B1000"),$B60,INDIRECT(Equipo!$D$4&amp;"!"&amp;ADDRESS(10,COLUMN(L$9)+10)&amp;":"&amp;ADDRESS(1000,COLUMN(L$9)+10))),
SUMIF(INDIRECT(Equipo!$E$4&amp;"!B10:B1000"),$B60,INDIRECT(Equipo!$E$4&amp;"!"&amp;ADDRESS(10,COLUMN(L$9)+10)&amp;":"&amp;ADDRESS(1000,COLUMN(L$9)+10))),
SUMIF(INDIRECT(Equipo!$F$4&amp;"!B10:B1000"),$B60,INDIRECT(Equipo!$F$4&amp;"!"&amp;ADDRESS(10,COLUMN(L$9)+10)&amp;":"&amp;ADDRESS(1000,COLUMN(L$9)+10))),
SUMIF(INDIRECT(Equipo!$G$4&amp;"!B10:B1000"),$B60,INDIRECT(Equipo!$G$4&amp;"!"&amp;ADDRESS(10,COLUMN(L$9)+10)&amp;":"&amp;ADDRESS(1000,COLUMN(L$9)+10)))
))</f>
        <v>-</v>
      </c>
      <c r="M60" s="2" t="str">
        <f ca="1">IF(ISBLANK(Tareas!$B56),"-",
SUM(
SUMIF(INDIRECT(Equipo!$C$4&amp;"!B10:B1000"),$B60,INDIRECT(Equipo!$C$4&amp;"!"&amp;ADDRESS(10,COLUMN(M$9)+10)&amp;":"&amp;ADDRESS(1000,COLUMN(M$9)+10))),
SUMIF(INDIRECT(Equipo!$D$4&amp;"!B10:B1000"),$B60,INDIRECT(Equipo!$D$4&amp;"!"&amp;ADDRESS(10,COLUMN(M$9)+10)&amp;":"&amp;ADDRESS(1000,COLUMN(M$9)+10))),
SUMIF(INDIRECT(Equipo!$E$4&amp;"!B10:B1000"),$B60,INDIRECT(Equipo!$E$4&amp;"!"&amp;ADDRESS(10,COLUMN(M$9)+10)&amp;":"&amp;ADDRESS(1000,COLUMN(M$9)+10))),
SUMIF(INDIRECT(Equipo!$F$4&amp;"!B10:B1000"),$B60,INDIRECT(Equipo!$F$4&amp;"!"&amp;ADDRESS(10,COLUMN(M$9)+10)&amp;":"&amp;ADDRESS(1000,COLUMN(M$9)+10))),
SUMIF(INDIRECT(Equipo!$G$4&amp;"!B10:B1000"),$B60,INDIRECT(Equipo!$G$4&amp;"!"&amp;ADDRESS(10,COLUMN(M$9)+10)&amp;":"&amp;ADDRESS(1000,COLUMN(M$9)+10)))
))</f>
        <v>-</v>
      </c>
      <c r="N60" s="2" t="str">
        <f ca="1">IF(ISBLANK(Tareas!$B56),"-",
SUM(
SUMIF(INDIRECT(Equipo!$C$4&amp;"!B10:B1000"),$B60,INDIRECT(Equipo!$C$4&amp;"!"&amp;ADDRESS(10,COLUMN(N$9)+10)&amp;":"&amp;ADDRESS(1000,COLUMN(N$9)+10))),
SUMIF(INDIRECT(Equipo!$D$4&amp;"!B10:B1000"),$B60,INDIRECT(Equipo!$D$4&amp;"!"&amp;ADDRESS(10,COLUMN(N$9)+10)&amp;":"&amp;ADDRESS(1000,COLUMN(N$9)+10))),
SUMIF(INDIRECT(Equipo!$E$4&amp;"!B10:B1000"),$B60,INDIRECT(Equipo!$E$4&amp;"!"&amp;ADDRESS(10,COLUMN(N$9)+10)&amp;":"&amp;ADDRESS(1000,COLUMN(N$9)+10))),
SUMIF(INDIRECT(Equipo!$F$4&amp;"!B10:B1000"),$B60,INDIRECT(Equipo!$F$4&amp;"!"&amp;ADDRESS(10,COLUMN(N$9)+10)&amp;":"&amp;ADDRESS(1000,COLUMN(N$9)+10))),
SUMIF(INDIRECT(Equipo!$G$4&amp;"!B10:B1000"),$B60,INDIRECT(Equipo!$G$4&amp;"!"&amp;ADDRESS(10,COLUMN(N$9)+10)&amp;":"&amp;ADDRESS(1000,COLUMN(N$9)+10)))
))</f>
        <v>-</v>
      </c>
    </row>
    <row r="61" spans="2:14">
      <c r="B61" t="str">
        <f>IF(ISBLANK(Tareas!B57)," - ",Tareas!B57)</f>
        <v xml:space="preserve"> - </v>
      </c>
      <c r="C61" s="2" t="str">
        <f>IF(ISBLANK(Tareas!$B57),"-",SUM(D61:K61))</f>
        <v>-</v>
      </c>
      <c r="D61" s="2" t="str">
        <f ca="1">IF(ISBLANK(Tareas!$B57),"-",
SUM(
SUMIF(INDIRECT(Equipo!$C$4&amp;"!B10:B1000"),$B61,INDIRECT(Equipo!$C$4&amp;"!"&amp;ADDRESS(10,COLUMN(D$9)+10)&amp;":"&amp;ADDRESS(1000,COLUMN(D$9)+10))),
SUMIF(INDIRECT(Equipo!$D$4&amp;"!B10:B1000"),$B61,INDIRECT(Equipo!$D$4&amp;"!"&amp;ADDRESS(10,COLUMN(D$9)+10)&amp;":"&amp;ADDRESS(1000,COLUMN(D$9)+10))),
SUMIF(INDIRECT(Equipo!$E$4&amp;"!B10:B1000"),$B61,INDIRECT(Equipo!$E$4&amp;"!"&amp;ADDRESS(10,COLUMN(D$9)+10)&amp;":"&amp;ADDRESS(1000,COLUMN(D$9)+10))),
SUMIF(INDIRECT(Equipo!$F$4&amp;"!B10:B1000"),$B61,INDIRECT(Equipo!$F$4&amp;"!"&amp;ADDRESS(10,COLUMN(D$9)+10)&amp;":"&amp;ADDRESS(1000,COLUMN(D$9)+10))),
SUMIF(INDIRECT(Equipo!$G$4&amp;"!B10:B1000"),$B61,INDIRECT(Equipo!$G$4&amp;"!"&amp;ADDRESS(10,COLUMN(D$9)+10)&amp;":"&amp;ADDRESS(1000,COLUMN(D$9)+10)))
))</f>
        <v>-</v>
      </c>
      <c r="E61" s="2" t="str">
        <f ca="1">IF(ISBLANK(Tareas!$B57),"-",
SUM(
SUMIF(INDIRECT(Equipo!$C$4&amp;"!B10:B1000"),$B61,INDIRECT(Equipo!$C$4&amp;"!"&amp;ADDRESS(10,COLUMN(E$9)+10)&amp;":"&amp;ADDRESS(1000,COLUMN(E$9)+10))),
SUMIF(INDIRECT(Equipo!$D$4&amp;"!B10:B1000"),$B61,INDIRECT(Equipo!$D$4&amp;"!"&amp;ADDRESS(10,COLUMN(E$9)+10)&amp;":"&amp;ADDRESS(1000,COLUMN(E$9)+10))),
SUMIF(INDIRECT(Equipo!$E$4&amp;"!B10:B1000"),$B61,INDIRECT(Equipo!$E$4&amp;"!"&amp;ADDRESS(10,COLUMN(E$9)+10)&amp;":"&amp;ADDRESS(1000,COLUMN(E$9)+10))),
SUMIF(INDIRECT(Equipo!$F$4&amp;"!B10:B1000"),$B61,INDIRECT(Equipo!$F$4&amp;"!"&amp;ADDRESS(10,COLUMN(E$9)+10)&amp;":"&amp;ADDRESS(1000,COLUMN(E$9)+10))),
SUMIF(INDIRECT(Equipo!$G$4&amp;"!B10:B1000"),$B61,INDIRECT(Equipo!$G$4&amp;"!"&amp;ADDRESS(10,COLUMN(E$9)+10)&amp;":"&amp;ADDRESS(1000,COLUMN(E$9)+10)))
))</f>
        <v>-</v>
      </c>
      <c r="F61" s="2" t="str">
        <f ca="1">IF(ISBLANK(Tareas!$B57),"-",
SUM(
SUMIF(INDIRECT(Equipo!$C$4&amp;"!B10:B1000"),$B61,INDIRECT(Equipo!$C$4&amp;"!"&amp;ADDRESS(10,COLUMN(F$9)+10)&amp;":"&amp;ADDRESS(1000,COLUMN(F$9)+10))),
SUMIF(INDIRECT(Equipo!$D$4&amp;"!B10:B1000"),$B61,INDIRECT(Equipo!$D$4&amp;"!"&amp;ADDRESS(10,COLUMN(F$9)+10)&amp;":"&amp;ADDRESS(1000,COLUMN(F$9)+10))),
SUMIF(INDIRECT(Equipo!$E$4&amp;"!B10:B1000"),$B61,INDIRECT(Equipo!$E$4&amp;"!"&amp;ADDRESS(10,COLUMN(F$9)+10)&amp;":"&amp;ADDRESS(1000,COLUMN(F$9)+10))),
SUMIF(INDIRECT(Equipo!$F$4&amp;"!B10:B1000"),$B61,INDIRECT(Equipo!$F$4&amp;"!"&amp;ADDRESS(10,COLUMN(F$9)+10)&amp;":"&amp;ADDRESS(1000,COLUMN(F$9)+10))),
SUMIF(INDIRECT(Equipo!$G$4&amp;"!B10:B1000"),$B61,INDIRECT(Equipo!$G$4&amp;"!"&amp;ADDRESS(10,COLUMN(F$9)+10)&amp;":"&amp;ADDRESS(1000,COLUMN(F$9)+10)))
))</f>
        <v>-</v>
      </c>
      <c r="G61" s="2" t="str">
        <f ca="1">IF(ISBLANK(Tareas!$B57),"-",
SUM(
SUMIF(INDIRECT(Equipo!$C$4&amp;"!B10:B1000"),$B61,INDIRECT(Equipo!$C$4&amp;"!"&amp;ADDRESS(10,COLUMN(G$9)+10)&amp;":"&amp;ADDRESS(1000,COLUMN(G$9)+10))),
SUMIF(INDIRECT(Equipo!$D$4&amp;"!B10:B1000"),$B61,INDIRECT(Equipo!$D$4&amp;"!"&amp;ADDRESS(10,COLUMN(G$9)+10)&amp;":"&amp;ADDRESS(1000,COLUMN(G$9)+10))),
SUMIF(INDIRECT(Equipo!$E$4&amp;"!B10:B1000"),$B61,INDIRECT(Equipo!$E$4&amp;"!"&amp;ADDRESS(10,COLUMN(G$9)+10)&amp;":"&amp;ADDRESS(1000,COLUMN(G$9)+10))),
SUMIF(INDIRECT(Equipo!$F$4&amp;"!B10:B1000"),$B61,INDIRECT(Equipo!$F$4&amp;"!"&amp;ADDRESS(10,COLUMN(G$9)+10)&amp;":"&amp;ADDRESS(1000,COLUMN(G$9)+10))),
SUMIF(INDIRECT(Equipo!$G$4&amp;"!B10:B1000"),$B61,INDIRECT(Equipo!$G$4&amp;"!"&amp;ADDRESS(10,COLUMN(G$9)+10)&amp;":"&amp;ADDRESS(1000,COLUMN(G$9)+10)))
))</f>
        <v>-</v>
      </c>
      <c r="H61" s="2" t="str">
        <f ca="1">IF(ISBLANK(Tareas!$B57),"-",
SUM(
SUMIF(INDIRECT(Equipo!$C$4&amp;"!B10:B1000"),$B61,INDIRECT(Equipo!$C$4&amp;"!"&amp;ADDRESS(10,COLUMN(H$9)+10)&amp;":"&amp;ADDRESS(1000,COLUMN(H$9)+10))),
SUMIF(INDIRECT(Equipo!$D$4&amp;"!B10:B1000"),$B61,INDIRECT(Equipo!$D$4&amp;"!"&amp;ADDRESS(10,COLUMN(H$9)+10)&amp;":"&amp;ADDRESS(1000,COLUMN(H$9)+10))),
SUMIF(INDIRECT(Equipo!$E$4&amp;"!B10:B1000"),$B61,INDIRECT(Equipo!$E$4&amp;"!"&amp;ADDRESS(10,COLUMN(H$9)+10)&amp;":"&amp;ADDRESS(1000,COLUMN(H$9)+10))),
SUMIF(INDIRECT(Equipo!$F$4&amp;"!B10:B1000"),$B61,INDIRECT(Equipo!$F$4&amp;"!"&amp;ADDRESS(10,COLUMN(H$9)+10)&amp;":"&amp;ADDRESS(1000,COLUMN(H$9)+10))),
SUMIF(INDIRECT(Equipo!$G$4&amp;"!B10:B1000"),$B61,INDIRECT(Equipo!$G$4&amp;"!"&amp;ADDRESS(10,COLUMN(H$9)+10)&amp;":"&amp;ADDRESS(1000,COLUMN(H$9)+10)))
))</f>
        <v>-</v>
      </c>
      <c r="I61" s="2" t="str">
        <f ca="1">IF(ISBLANK(Tareas!$B57),"-",
SUM(
SUMIF(INDIRECT(Equipo!$C$4&amp;"!B10:B1000"),$B61,INDIRECT(Equipo!$C$4&amp;"!"&amp;ADDRESS(10,COLUMN(I$9)+10)&amp;":"&amp;ADDRESS(1000,COLUMN(I$9)+10))),
SUMIF(INDIRECT(Equipo!$D$4&amp;"!B10:B1000"),$B61,INDIRECT(Equipo!$D$4&amp;"!"&amp;ADDRESS(10,COLUMN(I$9)+10)&amp;":"&amp;ADDRESS(1000,COLUMN(I$9)+10))),
SUMIF(INDIRECT(Equipo!$E$4&amp;"!B10:B1000"),$B61,INDIRECT(Equipo!$E$4&amp;"!"&amp;ADDRESS(10,COLUMN(I$9)+10)&amp;":"&amp;ADDRESS(1000,COLUMN(I$9)+10))),
SUMIF(INDIRECT(Equipo!$F$4&amp;"!B10:B1000"),$B61,INDIRECT(Equipo!$F$4&amp;"!"&amp;ADDRESS(10,COLUMN(I$9)+10)&amp;":"&amp;ADDRESS(1000,COLUMN(I$9)+10))),
SUMIF(INDIRECT(Equipo!$G$4&amp;"!B10:B1000"),$B61,INDIRECT(Equipo!$G$4&amp;"!"&amp;ADDRESS(10,COLUMN(I$9)+10)&amp;":"&amp;ADDRESS(1000,COLUMN(I$9)+10)))
))</f>
        <v>-</v>
      </c>
      <c r="J61" s="2" t="str">
        <f ca="1">IF(ISBLANK(Tareas!$B57),"-",
SUM(
SUMIF(INDIRECT(Equipo!$C$4&amp;"!B10:B1000"),$B61,INDIRECT(Equipo!$C$4&amp;"!"&amp;ADDRESS(10,COLUMN(J$9)+10)&amp;":"&amp;ADDRESS(1000,COLUMN(J$9)+10))),
SUMIF(INDIRECT(Equipo!$D$4&amp;"!B10:B1000"),$B61,INDIRECT(Equipo!$D$4&amp;"!"&amp;ADDRESS(10,COLUMN(J$9)+10)&amp;":"&amp;ADDRESS(1000,COLUMN(J$9)+10))),
SUMIF(INDIRECT(Equipo!$E$4&amp;"!B10:B1000"),$B61,INDIRECT(Equipo!$E$4&amp;"!"&amp;ADDRESS(10,COLUMN(J$9)+10)&amp;":"&amp;ADDRESS(1000,COLUMN(J$9)+10))),
SUMIF(INDIRECT(Equipo!$F$4&amp;"!B10:B1000"),$B61,INDIRECT(Equipo!$F$4&amp;"!"&amp;ADDRESS(10,COLUMN(J$9)+10)&amp;":"&amp;ADDRESS(1000,COLUMN(J$9)+10))),
SUMIF(INDIRECT(Equipo!$G$4&amp;"!B10:B1000"),$B61,INDIRECT(Equipo!$G$4&amp;"!"&amp;ADDRESS(10,COLUMN(J$9)+10)&amp;":"&amp;ADDRESS(1000,COLUMN(J$9)+10)))
))</f>
        <v>-</v>
      </c>
      <c r="K61" s="2" t="str">
        <f ca="1">IF(ISBLANK(Tareas!$B57),"-",
SUM(
SUMIF(INDIRECT(Equipo!$C$4&amp;"!B10:B1000"),$B61,INDIRECT(Equipo!$C$4&amp;"!"&amp;ADDRESS(10,COLUMN(K$9)+10)&amp;":"&amp;ADDRESS(1000,COLUMN(K$9)+10))),
SUMIF(INDIRECT(Equipo!$D$4&amp;"!B10:B1000"),$B61,INDIRECT(Equipo!$D$4&amp;"!"&amp;ADDRESS(10,COLUMN(K$9)+10)&amp;":"&amp;ADDRESS(1000,COLUMN(K$9)+10))),
SUMIF(INDIRECT(Equipo!$E$4&amp;"!B10:B1000"),$B61,INDIRECT(Equipo!$E$4&amp;"!"&amp;ADDRESS(10,COLUMN(K$9)+10)&amp;":"&amp;ADDRESS(1000,COLUMN(K$9)+10))),
SUMIF(INDIRECT(Equipo!$F$4&amp;"!B10:B1000"),$B61,INDIRECT(Equipo!$F$4&amp;"!"&amp;ADDRESS(10,COLUMN(K$9)+10)&amp;":"&amp;ADDRESS(1000,COLUMN(K$9)+10))),
SUMIF(INDIRECT(Equipo!$G$4&amp;"!B10:B1000"),$B61,INDIRECT(Equipo!$G$4&amp;"!"&amp;ADDRESS(10,COLUMN(K$9)+10)&amp;":"&amp;ADDRESS(1000,COLUMN(K$9)+10)))
))</f>
        <v>-</v>
      </c>
      <c r="L61" s="2" t="str">
        <f ca="1">IF(ISBLANK(Tareas!$B57),"-",
SUM(
SUMIF(INDIRECT(Equipo!$C$4&amp;"!B10:B1000"),$B61,INDIRECT(Equipo!$C$4&amp;"!"&amp;ADDRESS(10,COLUMN(L$9)+10)&amp;":"&amp;ADDRESS(1000,COLUMN(L$9)+10))),
SUMIF(INDIRECT(Equipo!$D$4&amp;"!B10:B1000"),$B61,INDIRECT(Equipo!$D$4&amp;"!"&amp;ADDRESS(10,COLUMN(L$9)+10)&amp;":"&amp;ADDRESS(1000,COLUMN(L$9)+10))),
SUMIF(INDIRECT(Equipo!$E$4&amp;"!B10:B1000"),$B61,INDIRECT(Equipo!$E$4&amp;"!"&amp;ADDRESS(10,COLUMN(L$9)+10)&amp;":"&amp;ADDRESS(1000,COLUMN(L$9)+10))),
SUMIF(INDIRECT(Equipo!$F$4&amp;"!B10:B1000"),$B61,INDIRECT(Equipo!$F$4&amp;"!"&amp;ADDRESS(10,COLUMN(L$9)+10)&amp;":"&amp;ADDRESS(1000,COLUMN(L$9)+10))),
SUMIF(INDIRECT(Equipo!$G$4&amp;"!B10:B1000"),$B61,INDIRECT(Equipo!$G$4&amp;"!"&amp;ADDRESS(10,COLUMN(L$9)+10)&amp;":"&amp;ADDRESS(1000,COLUMN(L$9)+10)))
))</f>
        <v>-</v>
      </c>
      <c r="M61" s="2" t="str">
        <f ca="1">IF(ISBLANK(Tareas!$B57),"-",
SUM(
SUMIF(INDIRECT(Equipo!$C$4&amp;"!B10:B1000"),$B61,INDIRECT(Equipo!$C$4&amp;"!"&amp;ADDRESS(10,COLUMN(M$9)+10)&amp;":"&amp;ADDRESS(1000,COLUMN(M$9)+10))),
SUMIF(INDIRECT(Equipo!$D$4&amp;"!B10:B1000"),$B61,INDIRECT(Equipo!$D$4&amp;"!"&amp;ADDRESS(10,COLUMN(M$9)+10)&amp;":"&amp;ADDRESS(1000,COLUMN(M$9)+10))),
SUMIF(INDIRECT(Equipo!$E$4&amp;"!B10:B1000"),$B61,INDIRECT(Equipo!$E$4&amp;"!"&amp;ADDRESS(10,COLUMN(M$9)+10)&amp;":"&amp;ADDRESS(1000,COLUMN(M$9)+10))),
SUMIF(INDIRECT(Equipo!$F$4&amp;"!B10:B1000"),$B61,INDIRECT(Equipo!$F$4&amp;"!"&amp;ADDRESS(10,COLUMN(M$9)+10)&amp;":"&amp;ADDRESS(1000,COLUMN(M$9)+10))),
SUMIF(INDIRECT(Equipo!$G$4&amp;"!B10:B1000"),$B61,INDIRECT(Equipo!$G$4&amp;"!"&amp;ADDRESS(10,COLUMN(M$9)+10)&amp;":"&amp;ADDRESS(1000,COLUMN(M$9)+10)))
))</f>
        <v>-</v>
      </c>
      <c r="N61" s="2" t="str">
        <f ca="1">IF(ISBLANK(Tareas!$B57),"-",
SUM(
SUMIF(INDIRECT(Equipo!$C$4&amp;"!B10:B1000"),$B61,INDIRECT(Equipo!$C$4&amp;"!"&amp;ADDRESS(10,COLUMN(N$9)+10)&amp;":"&amp;ADDRESS(1000,COLUMN(N$9)+10))),
SUMIF(INDIRECT(Equipo!$D$4&amp;"!B10:B1000"),$B61,INDIRECT(Equipo!$D$4&amp;"!"&amp;ADDRESS(10,COLUMN(N$9)+10)&amp;":"&amp;ADDRESS(1000,COLUMN(N$9)+10))),
SUMIF(INDIRECT(Equipo!$E$4&amp;"!B10:B1000"),$B61,INDIRECT(Equipo!$E$4&amp;"!"&amp;ADDRESS(10,COLUMN(N$9)+10)&amp;":"&amp;ADDRESS(1000,COLUMN(N$9)+10))),
SUMIF(INDIRECT(Equipo!$F$4&amp;"!B10:B1000"),$B61,INDIRECT(Equipo!$F$4&amp;"!"&amp;ADDRESS(10,COLUMN(N$9)+10)&amp;":"&amp;ADDRESS(1000,COLUMN(N$9)+10))),
SUMIF(INDIRECT(Equipo!$G$4&amp;"!B10:B1000"),$B61,INDIRECT(Equipo!$G$4&amp;"!"&amp;ADDRESS(10,COLUMN(N$9)+10)&amp;":"&amp;ADDRESS(1000,COLUMN(N$9)+10)))
))</f>
        <v>-</v>
      </c>
    </row>
    <row r="62" spans="2:14">
      <c r="B62" t="str">
        <f>IF(ISBLANK(Tareas!B58)," - ",Tareas!B58)</f>
        <v xml:space="preserve"> - </v>
      </c>
      <c r="C62" s="2" t="str">
        <f>IF(ISBLANK(Tareas!$B58),"-",SUM(D62:K62))</f>
        <v>-</v>
      </c>
      <c r="D62" s="2" t="str">
        <f ca="1">IF(ISBLANK(Tareas!$B58),"-",
SUM(
SUMIF(INDIRECT(Equipo!$C$4&amp;"!B10:B1000"),$B62,INDIRECT(Equipo!$C$4&amp;"!"&amp;ADDRESS(10,COLUMN(D$9)+10)&amp;":"&amp;ADDRESS(1000,COLUMN(D$9)+10))),
SUMIF(INDIRECT(Equipo!$D$4&amp;"!B10:B1000"),$B62,INDIRECT(Equipo!$D$4&amp;"!"&amp;ADDRESS(10,COLUMN(D$9)+10)&amp;":"&amp;ADDRESS(1000,COLUMN(D$9)+10))),
SUMIF(INDIRECT(Equipo!$E$4&amp;"!B10:B1000"),$B62,INDIRECT(Equipo!$E$4&amp;"!"&amp;ADDRESS(10,COLUMN(D$9)+10)&amp;":"&amp;ADDRESS(1000,COLUMN(D$9)+10))),
SUMIF(INDIRECT(Equipo!$F$4&amp;"!B10:B1000"),$B62,INDIRECT(Equipo!$F$4&amp;"!"&amp;ADDRESS(10,COLUMN(D$9)+10)&amp;":"&amp;ADDRESS(1000,COLUMN(D$9)+10))),
SUMIF(INDIRECT(Equipo!$G$4&amp;"!B10:B1000"),$B62,INDIRECT(Equipo!$G$4&amp;"!"&amp;ADDRESS(10,COLUMN(D$9)+10)&amp;":"&amp;ADDRESS(1000,COLUMN(D$9)+10)))
))</f>
        <v>-</v>
      </c>
      <c r="E62" s="2" t="str">
        <f ca="1">IF(ISBLANK(Tareas!$B58),"-",
SUM(
SUMIF(INDIRECT(Equipo!$C$4&amp;"!B10:B1000"),$B62,INDIRECT(Equipo!$C$4&amp;"!"&amp;ADDRESS(10,COLUMN(E$9)+10)&amp;":"&amp;ADDRESS(1000,COLUMN(E$9)+10))),
SUMIF(INDIRECT(Equipo!$D$4&amp;"!B10:B1000"),$B62,INDIRECT(Equipo!$D$4&amp;"!"&amp;ADDRESS(10,COLUMN(E$9)+10)&amp;":"&amp;ADDRESS(1000,COLUMN(E$9)+10))),
SUMIF(INDIRECT(Equipo!$E$4&amp;"!B10:B1000"),$B62,INDIRECT(Equipo!$E$4&amp;"!"&amp;ADDRESS(10,COLUMN(E$9)+10)&amp;":"&amp;ADDRESS(1000,COLUMN(E$9)+10))),
SUMIF(INDIRECT(Equipo!$F$4&amp;"!B10:B1000"),$B62,INDIRECT(Equipo!$F$4&amp;"!"&amp;ADDRESS(10,COLUMN(E$9)+10)&amp;":"&amp;ADDRESS(1000,COLUMN(E$9)+10))),
SUMIF(INDIRECT(Equipo!$G$4&amp;"!B10:B1000"),$B62,INDIRECT(Equipo!$G$4&amp;"!"&amp;ADDRESS(10,COLUMN(E$9)+10)&amp;":"&amp;ADDRESS(1000,COLUMN(E$9)+10)))
))</f>
        <v>-</v>
      </c>
      <c r="F62" s="2" t="str">
        <f ca="1">IF(ISBLANK(Tareas!$B58),"-",
SUM(
SUMIF(INDIRECT(Equipo!$C$4&amp;"!B10:B1000"),$B62,INDIRECT(Equipo!$C$4&amp;"!"&amp;ADDRESS(10,COLUMN(F$9)+10)&amp;":"&amp;ADDRESS(1000,COLUMN(F$9)+10))),
SUMIF(INDIRECT(Equipo!$D$4&amp;"!B10:B1000"),$B62,INDIRECT(Equipo!$D$4&amp;"!"&amp;ADDRESS(10,COLUMN(F$9)+10)&amp;":"&amp;ADDRESS(1000,COLUMN(F$9)+10))),
SUMIF(INDIRECT(Equipo!$E$4&amp;"!B10:B1000"),$B62,INDIRECT(Equipo!$E$4&amp;"!"&amp;ADDRESS(10,COLUMN(F$9)+10)&amp;":"&amp;ADDRESS(1000,COLUMN(F$9)+10))),
SUMIF(INDIRECT(Equipo!$F$4&amp;"!B10:B1000"),$B62,INDIRECT(Equipo!$F$4&amp;"!"&amp;ADDRESS(10,COLUMN(F$9)+10)&amp;":"&amp;ADDRESS(1000,COLUMN(F$9)+10))),
SUMIF(INDIRECT(Equipo!$G$4&amp;"!B10:B1000"),$B62,INDIRECT(Equipo!$G$4&amp;"!"&amp;ADDRESS(10,COLUMN(F$9)+10)&amp;":"&amp;ADDRESS(1000,COLUMN(F$9)+10)))
))</f>
        <v>-</v>
      </c>
      <c r="G62" s="2" t="str">
        <f ca="1">IF(ISBLANK(Tareas!$B58),"-",
SUM(
SUMIF(INDIRECT(Equipo!$C$4&amp;"!B10:B1000"),$B62,INDIRECT(Equipo!$C$4&amp;"!"&amp;ADDRESS(10,COLUMN(G$9)+10)&amp;":"&amp;ADDRESS(1000,COLUMN(G$9)+10))),
SUMIF(INDIRECT(Equipo!$D$4&amp;"!B10:B1000"),$B62,INDIRECT(Equipo!$D$4&amp;"!"&amp;ADDRESS(10,COLUMN(G$9)+10)&amp;":"&amp;ADDRESS(1000,COLUMN(G$9)+10))),
SUMIF(INDIRECT(Equipo!$E$4&amp;"!B10:B1000"),$B62,INDIRECT(Equipo!$E$4&amp;"!"&amp;ADDRESS(10,COLUMN(G$9)+10)&amp;":"&amp;ADDRESS(1000,COLUMN(G$9)+10))),
SUMIF(INDIRECT(Equipo!$F$4&amp;"!B10:B1000"),$B62,INDIRECT(Equipo!$F$4&amp;"!"&amp;ADDRESS(10,COLUMN(G$9)+10)&amp;":"&amp;ADDRESS(1000,COLUMN(G$9)+10))),
SUMIF(INDIRECT(Equipo!$G$4&amp;"!B10:B1000"),$B62,INDIRECT(Equipo!$G$4&amp;"!"&amp;ADDRESS(10,COLUMN(G$9)+10)&amp;":"&amp;ADDRESS(1000,COLUMN(G$9)+10)))
))</f>
        <v>-</v>
      </c>
      <c r="H62" s="2" t="str">
        <f ca="1">IF(ISBLANK(Tareas!$B58),"-",
SUM(
SUMIF(INDIRECT(Equipo!$C$4&amp;"!B10:B1000"),$B62,INDIRECT(Equipo!$C$4&amp;"!"&amp;ADDRESS(10,COLUMN(H$9)+10)&amp;":"&amp;ADDRESS(1000,COLUMN(H$9)+10))),
SUMIF(INDIRECT(Equipo!$D$4&amp;"!B10:B1000"),$B62,INDIRECT(Equipo!$D$4&amp;"!"&amp;ADDRESS(10,COLUMN(H$9)+10)&amp;":"&amp;ADDRESS(1000,COLUMN(H$9)+10))),
SUMIF(INDIRECT(Equipo!$E$4&amp;"!B10:B1000"),$B62,INDIRECT(Equipo!$E$4&amp;"!"&amp;ADDRESS(10,COLUMN(H$9)+10)&amp;":"&amp;ADDRESS(1000,COLUMN(H$9)+10))),
SUMIF(INDIRECT(Equipo!$F$4&amp;"!B10:B1000"),$B62,INDIRECT(Equipo!$F$4&amp;"!"&amp;ADDRESS(10,COLUMN(H$9)+10)&amp;":"&amp;ADDRESS(1000,COLUMN(H$9)+10))),
SUMIF(INDIRECT(Equipo!$G$4&amp;"!B10:B1000"),$B62,INDIRECT(Equipo!$G$4&amp;"!"&amp;ADDRESS(10,COLUMN(H$9)+10)&amp;":"&amp;ADDRESS(1000,COLUMN(H$9)+10)))
))</f>
        <v>-</v>
      </c>
      <c r="I62" s="2" t="str">
        <f ca="1">IF(ISBLANK(Tareas!$B58),"-",
SUM(
SUMIF(INDIRECT(Equipo!$C$4&amp;"!B10:B1000"),$B62,INDIRECT(Equipo!$C$4&amp;"!"&amp;ADDRESS(10,COLUMN(I$9)+10)&amp;":"&amp;ADDRESS(1000,COLUMN(I$9)+10))),
SUMIF(INDIRECT(Equipo!$D$4&amp;"!B10:B1000"),$B62,INDIRECT(Equipo!$D$4&amp;"!"&amp;ADDRESS(10,COLUMN(I$9)+10)&amp;":"&amp;ADDRESS(1000,COLUMN(I$9)+10))),
SUMIF(INDIRECT(Equipo!$E$4&amp;"!B10:B1000"),$B62,INDIRECT(Equipo!$E$4&amp;"!"&amp;ADDRESS(10,COLUMN(I$9)+10)&amp;":"&amp;ADDRESS(1000,COLUMN(I$9)+10))),
SUMIF(INDIRECT(Equipo!$F$4&amp;"!B10:B1000"),$B62,INDIRECT(Equipo!$F$4&amp;"!"&amp;ADDRESS(10,COLUMN(I$9)+10)&amp;":"&amp;ADDRESS(1000,COLUMN(I$9)+10))),
SUMIF(INDIRECT(Equipo!$G$4&amp;"!B10:B1000"),$B62,INDIRECT(Equipo!$G$4&amp;"!"&amp;ADDRESS(10,COLUMN(I$9)+10)&amp;":"&amp;ADDRESS(1000,COLUMN(I$9)+10)))
))</f>
        <v>-</v>
      </c>
      <c r="J62" s="2" t="str">
        <f ca="1">IF(ISBLANK(Tareas!$B58),"-",
SUM(
SUMIF(INDIRECT(Equipo!$C$4&amp;"!B10:B1000"),$B62,INDIRECT(Equipo!$C$4&amp;"!"&amp;ADDRESS(10,COLUMN(J$9)+10)&amp;":"&amp;ADDRESS(1000,COLUMN(J$9)+10))),
SUMIF(INDIRECT(Equipo!$D$4&amp;"!B10:B1000"),$B62,INDIRECT(Equipo!$D$4&amp;"!"&amp;ADDRESS(10,COLUMN(J$9)+10)&amp;":"&amp;ADDRESS(1000,COLUMN(J$9)+10))),
SUMIF(INDIRECT(Equipo!$E$4&amp;"!B10:B1000"),$B62,INDIRECT(Equipo!$E$4&amp;"!"&amp;ADDRESS(10,COLUMN(J$9)+10)&amp;":"&amp;ADDRESS(1000,COLUMN(J$9)+10))),
SUMIF(INDIRECT(Equipo!$F$4&amp;"!B10:B1000"),$B62,INDIRECT(Equipo!$F$4&amp;"!"&amp;ADDRESS(10,COLUMN(J$9)+10)&amp;":"&amp;ADDRESS(1000,COLUMN(J$9)+10))),
SUMIF(INDIRECT(Equipo!$G$4&amp;"!B10:B1000"),$B62,INDIRECT(Equipo!$G$4&amp;"!"&amp;ADDRESS(10,COLUMN(J$9)+10)&amp;":"&amp;ADDRESS(1000,COLUMN(J$9)+10)))
))</f>
        <v>-</v>
      </c>
      <c r="K62" s="2" t="str">
        <f ca="1">IF(ISBLANK(Tareas!$B58),"-",
SUM(
SUMIF(INDIRECT(Equipo!$C$4&amp;"!B10:B1000"),$B62,INDIRECT(Equipo!$C$4&amp;"!"&amp;ADDRESS(10,COLUMN(K$9)+10)&amp;":"&amp;ADDRESS(1000,COLUMN(K$9)+10))),
SUMIF(INDIRECT(Equipo!$D$4&amp;"!B10:B1000"),$B62,INDIRECT(Equipo!$D$4&amp;"!"&amp;ADDRESS(10,COLUMN(K$9)+10)&amp;":"&amp;ADDRESS(1000,COLUMN(K$9)+10))),
SUMIF(INDIRECT(Equipo!$E$4&amp;"!B10:B1000"),$B62,INDIRECT(Equipo!$E$4&amp;"!"&amp;ADDRESS(10,COLUMN(K$9)+10)&amp;":"&amp;ADDRESS(1000,COLUMN(K$9)+10))),
SUMIF(INDIRECT(Equipo!$F$4&amp;"!B10:B1000"),$B62,INDIRECT(Equipo!$F$4&amp;"!"&amp;ADDRESS(10,COLUMN(K$9)+10)&amp;":"&amp;ADDRESS(1000,COLUMN(K$9)+10))),
SUMIF(INDIRECT(Equipo!$G$4&amp;"!B10:B1000"),$B62,INDIRECT(Equipo!$G$4&amp;"!"&amp;ADDRESS(10,COLUMN(K$9)+10)&amp;":"&amp;ADDRESS(1000,COLUMN(K$9)+10)))
))</f>
        <v>-</v>
      </c>
      <c r="L62" s="2" t="str">
        <f ca="1">IF(ISBLANK(Tareas!$B58),"-",
SUM(
SUMIF(INDIRECT(Equipo!$C$4&amp;"!B10:B1000"),$B62,INDIRECT(Equipo!$C$4&amp;"!"&amp;ADDRESS(10,COLUMN(L$9)+10)&amp;":"&amp;ADDRESS(1000,COLUMN(L$9)+10))),
SUMIF(INDIRECT(Equipo!$D$4&amp;"!B10:B1000"),$B62,INDIRECT(Equipo!$D$4&amp;"!"&amp;ADDRESS(10,COLUMN(L$9)+10)&amp;":"&amp;ADDRESS(1000,COLUMN(L$9)+10))),
SUMIF(INDIRECT(Equipo!$E$4&amp;"!B10:B1000"),$B62,INDIRECT(Equipo!$E$4&amp;"!"&amp;ADDRESS(10,COLUMN(L$9)+10)&amp;":"&amp;ADDRESS(1000,COLUMN(L$9)+10))),
SUMIF(INDIRECT(Equipo!$F$4&amp;"!B10:B1000"),$B62,INDIRECT(Equipo!$F$4&amp;"!"&amp;ADDRESS(10,COLUMN(L$9)+10)&amp;":"&amp;ADDRESS(1000,COLUMN(L$9)+10))),
SUMIF(INDIRECT(Equipo!$G$4&amp;"!B10:B1000"),$B62,INDIRECT(Equipo!$G$4&amp;"!"&amp;ADDRESS(10,COLUMN(L$9)+10)&amp;":"&amp;ADDRESS(1000,COLUMN(L$9)+10)))
))</f>
        <v>-</v>
      </c>
      <c r="M62" s="2" t="str">
        <f ca="1">IF(ISBLANK(Tareas!$B58),"-",
SUM(
SUMIF(INDIRECT(Equipo!$C$4&amp;"!B10:B1000"),$B62,INDIRECT(Equipo!$C$4&amp;"!"&amp;ADDRESS(10,COLUMN(M$9)+10)&amp;":"&amp;ADDRESS(1000,COLUMN(M$9)+10))),
SUMIF(INDIRECT(Equipo!$D$4&amp;"!B10:B1000"),$B62,INDIRECT(Equipo!$D$4&amp;"!"&amp;ADDRESS(10,COLUMN(M$9)+10)&amp;":"&amp;ADDRESS(1000,COLUMN(M$9)+10))),
SUMIF(INDIRECT(Equipo!$E$4&amp;"!B10:B1000"),$B62,INDIRECT(Equipo!$E$4&amp;"!"&amp;ADDRESS(10,COLUMN(M$9)+10)&amp;":"&amp;ADDRESS(1000,COLUMN(M$9)+10))),
SUMIF(INDIRECT(Equipo!$F$4&amp;"!B10:B1000"),$B62,INDIRECT(Equipo!$F$4&amp;"!"&amp;ADDRESS(10,COLUMN(M$9)+10)&amp;":"&amp;ADDRESS(1000,COLUMN(M$9)+10))),
SUMIF(INDIRECT(Equipo!$G$4&amp;"!B10:B1000"),$B62,INDIRECT(Equipo!$G$4&amp;"!"&amp;ADDRESS(10,COLUMN(M$9)+10)&amp;":"&amp;ADDRESS(1000,COLUMN(M$9)+10)))
))</f>
        <v>-</v>
      </c>
      <c r="N62" s="2" t="str">
        <f ca="1">IF(ISBLANK(Tareas!$B58),"-",
SUM(
SUMIF(INDIRECT(Equipo!$C$4&amp;"!B10:B1000"),$B62,INDIRECT(Equipo!$C$4&amp;"!"&amp;ADDRESS(10,COLUMN(N$9)+10)&amp;":"&amp;ADDRESS(1000,COLUMN(N$9)+10))),
SUMIF(INDIRECT(Equipo!$D$4&amp;"!B10:B1000"),$B62,INDIRECT(Equipo!$D$4&amp;"!"&amp;ADDRESS(10,COLUMN(N$9)+10)&amp;":"&amp;ADDRESS(1000,COLUMN(N$9)+10))),
SUMIF(INDIRECT(Equipo!$E$4&amp;"!B10:B1000"),$B62,INDIRECT(Equipo!$E$4&amp;"!"&amp;ADDRESS(10,COLUMN(N$9)+10)&amp;":"&amp;ADDRESS(1000,COLUMN(N$9)+10))),
SUMIF(INDIRECT(Equipo!$F$4&amp;"!B10:B1000"),$B62,INDIRECT(Equipo!$F$4&amp;"!"&amp;ADDRESS(10,COLUMN(N$9)+10)&amp;":"&amp;ADDRESS(1000,COLUMN(N$9)+10))),
SUMIF(INDIRECT(Equipo!$G$4&amp;"!B10:B1000"),$B62,INDIRECT(Equipo!$G$4&amp;"!"&amp;ADDRESS(10,COLUMN(N$9)+10)&amp;":"&amp;ADDRESS(1000,COLUMN(N$9)+10)))
))</f>
        <v>-</v>
      </c>
    </row>
    <row r="63" spans="2:14">
      <c r="B63" t="str">
        <f>IF(ISBLANK(Tareas!B59)," - ",Tareas!B59)</f>
        <v xml:space="preserve"> - </v>
      </c>
      <c r="C63" s="2" t="str">
        <f>IF(ISBLANK(Tareas!$B59),"-",SUM(D63:K63))</f>
        <v>-</v>
      </c>
      <c r="D63" s="2" t="str">
        <f ca="1">IF(ISBLANK(Tareas!$B59),"-",
SUM(
SUMIF(INDIRECT(Equipo!$C$4&amp;"!B10:B1000"),$B63,INDIRECT(Equipo!$C$4&amp;"!"&amp;ADDRESS(10,COLUMN(D$9)+10)&amp;":"&amp;ADDRESS(1000,COLUMN(D$9)+10))),
SUMIF(INDIRECT(Equipo!$D$4&amp;"!B10:B1000"),$B63,INDIRECT(Equipo!$D$4&amp;"!"&amp;ADDRESS(10,COLUMN(D$9)+10)&amp;":"&amp;ADDRESS(1000,COLUMN(D$9)+10))),
SUMIF(INDIRECT(Equipo!$E$4&amp;"!B10:B1000"),$B63,INDIRECT(Equipo!$E$4&amp;"!"&amp;ADDRESS(10,COLUMN(D$9)+10)&amp;":"&amp;ADDRESS(1000,COLUMN(D$9)+10))),
SUMIF(INDIRECT(Equipo!$F$4&amp;"!B10:B1000"),$B63,INDIRECT(Equipo!$F$4&amp;"!"&amp;ADDRESS(10,COLUMN(D$9)+10)&amp;":"&amp;ADDRESS(1000,COLUMN(D$9)+10))),
SUMIF(INDIRECT(Equipo!$G$4&amp;"!B10:B1000"),$B63,INDIRECT(Equipo!$G$4&amp;"!"&amp;ADDRESS(10,COLUMN(D$9)+10)&amp;":"&amp;ADDRESS(1000,COLUMN(D$9)+10)))
))</f>
        <v>-</v>
      </c>
      <c r="E63" s="2" t="str">
        <f ca="1">IF(ISBLANK(Tareas!$B59),"-",
SUM(
SUMIF(INDIRECT(Equipo!$C$4&amp;"!B10:B1000"),$B63,INDIRECT(Equipo!$C$4&amp;"!"&amp;ADDRESS(10,COLUMN(E$9)+10)&amp;":"&amp;ADDRESS(1000,COLUMN(E$9)+10))),
SUMIF(INDIRECT(Equipo!$D$4&amp;"!B10:B1000"),$B63,INDIRECT(Equipo!$D$4&amp;"!"&amp;ADDRESS(10,COLUMN(E$9)+10)&amp;":"&amp;ADDRESS(1000,COLUMN(E$9)+10))),
SUMIF(INDIRECT(Equipo!$E$4&amp;"!B10:B1000"),$B63,INDIRECT(Equipo!$E$4&amp;"!"&amp;ADDRESS(10,COLUMN(E$9)+10)&amp;":"&amp;ADDRESS(1000,COLUMN(E$9)+10))),
SUMIF(INDIRECT(Equipo!$F$4&amp;"!B10:B1000"),$B63,INDIRECT(Equipo!$F$4&amp;"!"&amp;ADDRESS(10,COLUMN(E$9)+10)&amp;":"&amp;ADDRESS(1000,COLUMN(E$9)+10))),
SUMIF(INDIRECT(Equipo!$G$4&amp;"!B10:B1000"),$B63,INDIRECT(Equipo!$G$4&amp;"!"&amp;ADDRESS(10,COLUMN(E$9)+10)&amp;":"&amp;ADDRESS(1000,COLUMN(E$9)+10)))
))</f>
        <v>-</v>
      </c>
      <c r="F63" s="2" t="str">
        <f ca="1">IF(ISBLANK(Tareas!$B59),"-",
SUM(
SUMIF(INDIRECT(Equipo!$C$4&amp;"!B10:B1000"),$B63,INDIRECT(Equipo!$C$4&amp;"!"&amp;ADDRESS(10,COLUMN(F$9)+10)&amp;":"&amp;ADDRESS(1000,COLUMN(F$9)+10))),
SUMIF(INDIRECT(Equipo!$D$4&amp;"!B10:B1000"),$B63,INDIRECT(Equipo!$D$4&amp;"!"&amp;ADDRESS(10,COLUMN(F$9)+10)&amp;":"&amp;ADDRESS(1000,COLUMN(F$9)+10))),
SUMIF(INDIRECT(Equipo!$E$4&amp;"!B10:B1000"),$B63,INDIRECT(Equipo!$E$4&amp;"!"&amp;ADDRESS(10,COLUMN(F$9)+10)&amp;":"&amp;ADDRESS(1000,COLUMN(F$9)+10))),
SUMIF(INDIRECT(Equipo!$F$4&amp;"!B10:B1000"),$B63,INDIRECT(Equipo!$F$4&amp;"!"&amp;ADDRESS(10,COLUMN(F$9)+10)&amp;":"&amp;ADDRESS(1000,COLUMN(F$9)+10))),
SUMIF(INDIRECT(Equipo!$G$4&amp;"!B10:B1000"),$B63,INDIRECT(Equipo!$G$4&amp;"!"&amp;ADDRESS(10,COLUMN(F$9)+10)&amp;":"&amp;ADDRESS(1000,COLUMN(F$9)+10)))
))</f>
        <v>-</v>
      </c>
      <c r="G63" s="2" t="str">
        <f ca="1">IF(ISBLANK(Tareas!$B59),"-",
SUM(
SUMIF(INDIRECT(Equipo!$C$4&amp;"!B10:B1000"),$B63,INDIRECT(Equipo!$C$4&amp;"!"&amp;ADDRESS(10,COLUMN(G$9)+10)&amp;":"&amp;ADDRESS(1000,COLUMN(G$9)+10))),
SUMIF(INDIRECT(Equipo!$D$4&amp;"!B10:B1000"),$B63,INDIRECT(Equipo!$D$4&amp;"!"&amp;ADDRESS(10,COLUMN(G$9)+10)&amp;":"&amp;ADDRESS(1000,COLUMN(G$9)+10))),
SUMIF(INDIRECT(Equipo!$E$4&amp;"!B10:B1000"),$B63,INDIRECT(Equipo!$E$4&amp;"!"&amp;ADDRESS(10,COLUMN(G$9)+10)&amp;":"&amp;ADDRESS(1000,COLUMN(G$9)+10))),
SUMIF(INDIRECT(Equipo!$F$4&amp;"!B10:B1000"),$B63,INDIRECT(Equipo!$F$4&amp;"!"&amp;ADDRESS(10,COLUMN(G$9)+10)&amp;":"&amp;ADDRESS(1000,COLUMN(G$9)+10))),
SUMIF(INDIRECT(Equipo!$G$4&amp;"!B10:B1000"),$B63,INDIRECT(Equipo!$G$4&amp;"!"&amp;ADDRESS(10,COLUMN(G$9)+10)&amp;":"&amp;ADDRESS(1000,COLUMN(G$9)+10)))
))</f>
        <v>-</v>
      </c>
      <c r="H63" s="2" t="str">
        <f ca="1">IF(ISBLANK(Tareas!$B59),"-",
SUM(
SUMIF(INDIRECT(Equipo!$C$4&amp;"!B10:B1000"),$B63,INDIRECT(Equipo!$C$4&amp;"!"&amp;ADDRESS(10,COLUMN(H$9)+10)&amp;":"&amp;ADDRESS(1000,COLUMN(H$9)+10))),
SUMIF(INDIRECT(Equipo!$D$4&amp;"!B10:B1000"),$B63,INDIRECT(Equipo!$D$4&amp;"!"&amp;ADDRESS(10,COLUMN(H$9)+10)&amp;":"&amp;ADDRESS(1000,COLUMN(H$9)+10))),
SUMIF(INDIRECT(Equipo!$E$4&amp;"!B10:B1000"),$B63,INDIRECT(Equipo!$E$4&amp;"!"&amp;ADDRESS(10,COLUMN(H$9)+10)&amp;":"&amp;ADDRESS(1000,COLUMN(H$9)+10))),
SUMIF(INDIRECT(Equipo!$F$4&amp;"!B10:B1000"),$B63,INDIRECT(Equipo!$F$4&amp;"!"&amp;ADDRESS(10,COLUMN(H$9)+10)&amp;":"&amp;ADDRESS(1000,COLUMN(H$9)+10))),
SUMIF(INDIRECT(Equipo!$G$4&amp;"!B10:B1000"),$B63,INDIRECT(Equipo!$G$4&amp;"!"&amp;ADDRESS(10,COLUMN(H$9)+10)&amp;":"&amp;ADDRESS(1000,COLUMN(H$9)+10)))
))</f>
        <v>-</v>
      </c>
      <c r="I63" s="2" t="str">
        <f ca="1">IF(ISBLANK(Tareas!$B59),"-",
SUM(
SUMIF(INDIRECT(Equipo!$C$4&amp;"!B10:B1000"),$B63,INDIRECT(Equipo!$C$4&amp;"!"&amp;ADDRESS(10,COLUMN(I$9)+10)&amp;":"&amp;ADDRESS(1000,COLUMN(I$9)+10))),
SUMIF(INDIRECT(Equipo!$D$4&amp;"!B10:B1000"),$B63,INDIRECT(Equipo!$D$4&amp;"!"&amp;ADDRESS(10,COLUMN(I$9)+10)&amp;":"&amp;ADDRESS(1000,COLUMN(I$9)+10))),
SUMIF(INDIRECT(Equipo!$E$4&amp;"!B10:B1000"),$B63,INDIRECT(Equipo!$E$4&amp;"!"&amp;ADDRESS(10,COLUMN(I$9)+10)&amp;":"&amp;ADDRESS(1000,COLUMN(I$9)+10))),
SUMIF(INDIRECT(Equipo!$F$4&amp;"!B10:B1000"),$B63,INDIRECT(Equipo!$F$4&amp;"!"&amp;ADDRESS(10,COLUMN(I$9)+10)&amp;":"&amp;ADDRESS(1000,COLUMN(I$9)+10))),
SUMIF(INDIRECT(Equipo!$G$4&amp;"!B10:B1000"),$B63,INDIRECT(Equipo!$G$4&amp;"!"&amp;ADDRESS(10,COLUMN(I$9)+10)&amp;":"&amp;ADDRESS(1000,COLUMN(I$9)+10)))
))</f>
        <v>-</v>
      </c>
      <c r="J63" s="2" t="str">
        <f ca="1">IF(ISBLANK(Tareas!$B59),"-",
SUM(
SUMIF(INDIRECT(Equipo!$C$4&amp;"!B10:B1000"),$B63,INDIRECT(Equipo!$C$4&amp;"!"&amp;ADDRESS(10,COLUMN(J$9)+10)&amp;":"&amp;ADDRESS(1000,COLUMN(J$9)+10))),
SUMIF(INDIRECT(Equipo!$D$4&amp;"!B10:B1000"),$B63,INDIRECT(Equipo!$D$4&amp;"!"&amp;ADDRESS(10,COLUMN(J$9)+10)&amp;":"&amp;ADDRESS(1000,COLUMN(J$9)+10))),
SUMIF(INDIRECT(Equipo!$E$4&amp;"!B10:B1000"),$B63,INDIRECT(Equipo!$E$4&amp;"!"&amp;ADDRESS(10,COLUMN(J$9)+10)&amp;":"&amp;ADDRESS(1000,COLUMN(J$9)+10))),
SUMIF(INDIRECT(Equipo!$F$4&amp;"!B10:B1000"),$B63,INDIRECT(Equipo!$F$4&amp;"!"&amp;ADDRESS(10,COLUMN(J$9)+10)&amp;":"&amp;ADDRESS(1000,COLUMN(J$9)+10))),
SUMIF(INDIRECT(Equipo!$G$4&amp;"!B10:B1000"),$B63,INDIRECT(Equipo!$G$4&amp;"!"&amp;ADDRESS(10,COLUMN(J$9)+10)&amp;":"&amp;ADDRESS(1000,COLUMN(J$9)+10)))
))</f>
        <v>-</v>
      </c>
      <c r="K63" s="2" t="str">
        <f ca="1">IF(ISBLANK(Tareas!$B59),"-",
SUM(
SUMIF(INDIRECT(Equipo!$C$4&amp;"!B10:B1000"),$B63,INDIRECT(Equipo!$C$4&amp;"!"&amp;ADDRESS(10,COLUMN(K$9)+10)&amp;":"&amp;ADDRESS(1000,COLUMN(K$9)+10))),
SUMIF(INDIRECT(Equipo!$D$4&amp;"!B10:B1000"),$B63,INDIRECT(Equipo!$D$4&amp;"!"&amp;ADDRESS(10,COLUMN(K$9)+10)&amp;":"&amp;ADDRESS(1000,COLUMN(K$9)+10))),
SUMIF(INDIRECT(Equipo!$E$4&amp;"!B10:B1000"),$B63,INDIRECT(Equipo!$E$4&amp;"!"&amp;ADDRESS(10,COLUMN(K$9)+10)&amp;":"&amp;ADDRESS(1000,COLUMN(K$9)+10))),
SUMIF(INDIRECT(Equipo!$F$4&amp;"!B10:B1000"),$B63,INDIRECT(Equipo!$F$4&amp;"!"&amp;ADDRESS(10,COLUMN(K$9)+10)&amp;":"&amp;ADDRESS(1000,COLUMN(K$9)+10))),
SUMIF(INDIRECT(Equipo!$G$4&amp;"!B10:B1000"),$B63,INDIRECT(Equipo!$G$4&amp;"!"&amp;ADDRESS(10,COLUMN(K$9)+10)&amp;":"&amp;ADDRESS(1000,COLUMN(K$9)+10)))
))</f>
        <v>-</v>
      </c>
      <c r="L63" s="2" t="str">
        <f ca="1">IF(ISBLANK(Tareas!$B59),"-",
SUM(
SUMIF(INDIRECT(Equipo!$C$4&amp;"!B10:B1000"),$B63,INDIRECT(Equipo!$C$4&amp;"!"&amp;ADDRESS(10,COLUMN(L$9)+10)&amp;":"&amp;ADDRESS(1000,COLUMN(L$9)+10))),
SUMIF(INDIRECT(Equipo!$D$4&amp;"!B10:B1000"),$B63,INDIRECT(Equipo!$D$4&amp;"!"&amp;ADDRESS(10,COLUMN(L$9)+10)&amp;":"&amp;ADDRESS(1000,COLUMN(L$9)+10))),
SUMIF(INDIRECT(Equipo!$E$4&amp;"!B10:B1000"),$B63,INDIRECT(Equipo!$E$4&amp;"!"&amp;ADDRESS(10,COLUMN(L$9)+10)&amp;":"&amp;ADDRESS(1000,COLUMN(L$9)+10))),
SUMIF(INDIRECT(Equipo!$F$4&amp;"!B10:B1000"),$B63,INDIRECT(Equipo!$F$4&amp;"!"&amp;ADDRESS(10,COLUMN(L$9)+10)&amp;":"&amp;ADDRESS(1000,COLUMN(L$9)+10))),
SUMIF(INDIRECT(Equipo!$G$4&amp;"!B10:B1000"),$B63,INDIRECT(Equipo!$G$4&amp;"!"&amp;ADDRESS(10,COLUMN(L$9)+10)&amp;":"&amp;ADDRESS(1000,COLUMN(L$9)+10)))
))</f>
        <v>-</v>
      </c>
      <c r="M63" s="2" t="str">
        <f ca="1">IF(ISBLANK(Tareas!$B59),"-",
SUM(
SUMIF(INDIRECT(Equipo!$C$4&amp;"!B10:B1000"),$B63,INDIRECT(Equipo!$C$4&amp;"!"&amp;ADDRESS(10,COLUMN(M$9)+10)&amp;":"&amp;ADDRESS(1000,COLUMN(M$9)+10))),
SUMIF(INDIRECT(Equipo!$D$4&amp;"!B10:B1000"),$B63,INDIRECT(Equipo!$D$4&amp;"!"&amp;ADDRESS(10,COLUMN(M$9)+10)&amp;":"&amp;ADDRESS(1000,COLUMN(M$9)+10))),
SUMIF(INDIRECT(Equipo!$E$4&amp;"!B10:B1000"),$B63,INDIRECT(Equipo!$E$4&amp;"!"&amp;ADDRESS(10,COLUMN(M$9)+10)&amp;":"&amp;ADDRESS(1000,COLUMN(M$9)+10))),
SUMIF(INDIRECT(Equipo!$F$4&amp;"!B10:B1000"),$B63,INDIRECT(Equipo!$F$4&amp;"!"&amp;ADDRESS(10,COLUMN(M$9)+10)&amp;":"&amp;ADDRESS(1000,COLUMN(M$9)+10))),
SUMIF(INDIRECT(Equipo!$G$4&amp;"!B10:B1000"),$B63,INDIRECT(Equipo!$G$4&amp;"!"&amp;ADDRESS(10,COLUMN(M$9)+10)&amp;":"&amp;ADDRESS(1000,COLUMN(M$9)+10)))
))</f>
        <v>-</v>
      </c>
      <c r="N63" s="2" t="str">
        <f ca="1">IF(ISBLANK(Tareas!$B59),"-",
SUM(
SUMIF(INDIRECT(Equipo!$C$4&amp;"!B10:B1000"),$B63,INDIRECT(Equipo!$C$4&amp;"!"&amp;ADDRESS(10,COLUMN(N$9)+10)&amp;":"&amp;ADDRESS(1000,COLUMN(N$9)+10))),
SUMIF(INDIRECT(Equipo!$D$4&amp;"!B10:B1000"),$B63,INDIRECT(Equipo!$D$4&amp;"!"&amp;ADDRESS(10,COLUMN(N$9)+10)&amp;":"&amp;ADDRESS(1000,COLUMN(N$9)+10))),
SUMIF(INDIRECT(Equipo!$E$4&amp;"!B10:B1000"),$B63,INDIRECT(Equipo!$E$4&amp;"!"&amp;ADDRESS(10,COLUMN(N$9)+10)&amp;":"&amp;ADDRESS(1000,COLUMN(N$9)+10))),
SUMIF(INDIRECT(Equipo!$F$4&amp;"!B10:B1000"),$B63,INDIRECT(Equipo!$F$4&amp;"!"&amp;ADDRESS(10,COLUMN(N$9)+10)&amp;":"&amp;ADDRESS(1000,COLUMN(N$9)+10))),
SUMIF(INDIRECT(Equipo!$G$4&amp;"!B10:B1000"),$B63,INDIRECT(Equipo!$G$4&amp;"!"&amp;ADDRESS(10,COLUMN(N$9)+10)&amp;":"&amp;ADDRESS(1000,COLUMN(N$9)+10)))
))</f>
        <v>-</v>
      </c>
    </row>
    <row r="64" spans="2:14">
      <c r="B64" t="str">
        <f>IF(ISBLANK(Tareas!B60)," - ",Tareas!B60)</f>
        <v xml:space="preserve"> - </v>
      </c>
      <c r="C64" s="2" t="str">
        <f>IF(ISBLANK(Tareas!$B60),"-",SUM(D64:K64))</f>
        <v>-</v>
      </c>
      <c r="D64" s="2" t="str">
        <f ca="1">IF(ISBLANK(Tareas!$B60),"-",
SUM(
SUMIF(INDIRECT(Equipo!$C$4&amp;"!B10:B1000"),$B64,INDIRECT(Equipo!$C$4&amp;"!"&amp;ADDRESS(10,COLUMN(D$9)+10)&amp;":"&amp;ADDRESS(1000,COLUMN(D$9)+10))),
SUMIF(INDIRECT(Equipo!$D$4&amp;"!B10:B1000"),$B64,INDIRECT(Equipo!$D$4&amp;"!"&amp;ADDRESS(10,COLUMN(D$9)+10)&amp;":"&amp;ADDRESS(1000,COLUMN(D$9)+10))),
SUMIF(INDIRECT(Equipo!$E$4&amp;"!B10:B1000"),$B64,INDIRECT(Equipo!$E$4&amp;"!"&amp;ADDRESS(10,COLUMN(D$9)+10)&amp;":"&amp;ADDRESS(1000,COLUMN(D$9)+10))),
SUMIF(INDIRECT(Equipo!$F$4&amp;"!B10:B1000"),$B64,INDIRECT(Equipo!$F$4&amp;"!"&amp;ADDRESS(10,COLUMN(D$9)+10)&amp;":"&amp;ADDRESS(1000,COLUMN(D$9)+10))),
SUMIF(INDIRECT(Equipo!$G$4&amp;"!B10:B1000"),$B64,INDIRECT(Equipo!$G$4&amp;"!"&amp;ADDRESS(10,COLUMN(D$9)+10)&amp;":"&amp;ADDRESS(1000,COLUMN(D$9)+10)))
))</f>
        <v>-</v>
      </c>
      <c r="E64" s="2" t="str">
        <f ca="1">IF(ISBLANK(Tareas!$B60),"-",
SUM(
SUMIF(INDIRECT(Equipo!$C$4&amp;"!B10:B1000"),$B64,INDIRECT(Equipo!$C$4&amp;"!"&amp;ADDRESS(10,COLUMN(E$9)+10)&amp;":"&amp;ADDRESS(1000,COLUMN(E$9)+10))),
SUMIF(INDIRECT(Equipo!$D$4&amp;"!B10:B1000"),$B64,INDIRECT(Equipo!$D$4&amp;"!"&amp;ADDRESS(10,COLUMN(E$9)+10)&amp;":"&amp;ADDRESS(1000,COLUMN(E$9)+10))),
SUMIF(INDIRECT(Equipo!$E$4&amp;"!B10:B1000"),$B64,INDIRECT(Equipo!$E$4&amp;"!"&amp;ADDRESS(10,COLUMN(E$9)+10)&amp;":"&amp;ADDRESS(1000,COLUMN(E$9)+10))),
SUMIF(INDIRECT(Equipo!$F$4&amp;"!B10:B1000"),$B64,INDIRECT(Equipo!$F$4&amp;"!"&amp;ADDRESS(10,COLUMN(E$9)+10)&amp;":"&amp;ADDRESS(1000,COLUMN(E$9)+10))),
SUMIF(INDIRECT(Equipo!$G$4&amp;"!B10:B1000"),$B64,INDIRECT(Equipo!$G$4&amp;"!"&amp;ADDRESS(10,COLUMN(E$9)+10)&amp;":"&amp;ADDRESS(1000,COLUMN(E$9)+10)))
))</f>
        <v>-</v>
      </c>
      <c r="F64" s="2" t="str">
        <f ca="1">IF(ISBLANK(Tareas!$B60),"-",
SUM(
SUMIF(INDIRECT(Equipo!$C$4&amp;"!B10:B1000"),$B64,INDIRECT(Equipo!$C$4&amp;"!"&amp;ADDRESS(10,COLUMN(F$9)+10)&amp;":"&amp;ADDRESS(1000,COLUMN(F$9)+10))),
SUMIF(INDIRECT(Equipo!$D$4&amp;"!B10:B1000"),$B64,INDIRECT(Equipo!$D$4&amp;"!"&amp;ADDRESS(10,COLUMN(F$9)+10)&amp;":"&amp;ADDRESS(1000,COLUMN(F$9)+10))),
SUMIF(INDIRECT(Equipo!$E$4&amp;"!B10:B1000"),$B64,INDIRECT(Equipo!$E$4&amp;"!"&amp;ADDRESS(10,COLUMN(F$9)+10)&amp;":"&amp;ADDRESS(1000,COLUMN(F$9)+10))),
SUMIF(INDIRECT(Equipo!$F$4&amp;"!B10:B1000"),$B64,INDIRECT(Equipo!$F$4&amp;"!"&amp;ADDRESS(10,COLUMN(F$9)+10)&amp;":"&amp;ADDRESS(1000,COLUMN(F$9)+10))),
SUMIF(INDIRECT(Equipo!$G$4&amp;"!B10:B1000"),$B64,INDIRECT(Equipo!$G$4&amp;"!"&amp;ADDRESS(10,COLUMN(F$9)+10)&amp;":"&amp;ADDRESS(1000,COLUMN(F$9)+10)))
))</f>
        <v>-</v>
      </c>
      <c r="G64" s="2" t="str">
        <f ca="1">IF(ISBLANK(Tareas!$B60),"-",
SUM(
SUMIF(INDIRECT(Equipo!$C$4&amp;"!B10:B1000"),$B64,INDIRECT(Equipo!$C$4&amp;"!"&amp;ADDRESS(10,COLUMN(G$9)+10)&amp;":"&amp;ADDRESS(1000,COLUMN(G$9)+10))),
SUMIF(INDIRECT(Equipo!$D$4&amp;"!B10:B1000"),$B64,INDIRECT(Equipo!$D$4&amp;"!"&amp;ADDRESS(10,COLUMN(G$9)+10)&amp;":"&amp;ADDRESS(1000,COLUMN(G$9)+10))),
SUMIF(INDIRECT(Equipo!$E$4&amp;"!B10:B1000"),$B64,INDIRECT(Equipo!$E$4&amp;"!"&amp;ADDRESS(10,COLUMN(G$9)+10)&amp;":"&amp;ADDRESS(1000,COLUMN(G$9)+10))),
SUMIF(INDIRECT(Equipo!$F$4&amp;"!B10:B1000"),$B64,INDIRECT(Equipo!$F$4&amp;"!"&amp;ADDRESS(10,COLUMN(G$9)+10)&amp;":"&amp;ADDRESS(1000,COLUMN(G$9)+10))),
SUMIF(INDIRECT(Equipo!$G$4&amp;"!B10:B1000"),$B64,INDIRECT(Equipo!$G$4&amp;"!"&amp;ADDRESS(10,COLUMN(G$9)+10)&amp;":"&amp;ADDRESS(1000,COLUMN(G$9)+10)))
))</f>
        <v>-</v>
      </c>
      <c r="H64" s="2" t="str">
        <f ca="1">IF(ISBLANK(Tareas!$B60),"-",
SUM(
SUMIF(INDIRECT(Equipo!$C$4&amp;"!B10:B1000"),$B64,INDIRECT(Equipo!$C$4&amp;"!"&amp;ADDRESS(10,COLUMN(H$9)+10)&amp;":"&amp;ADDRESS(1000,COLUMN(H$9)+10))),
SUMIF(INDIRECT(Equipo!$D$4&amp;"!B10:B1000"),$B64,INDIRECT(Equipo!$D$4&amp;"!"&amp;ADDRESS(10,COLUMN(H$9)+10)&amp;":"&amp;ADDRESS(1000,COLUMN(H$9)+10))),
SUMIF(INDIRECT(Equipo!$E$4&amp;"!B10:B1000"),$B64,INDIRECT(Equipo!$E$4&amp;"!"&amp;ADDRESS(10,COLUMN(H$9)+10)&amp;":"&amp;ADDRESS(1000,COLUMN(H$9)+10))),
SUMIF(INDIRECT(Equipo!$F$4&amp;"!B10:B1000"),$B64,INDIRECT(Equipo!$F$4&amp;"!"&amp;ADDRESS(10,COLUMN(H$9)+10)&amp;":"&amp;ADDRESS(1000,COLUMN(H$9)+10))),
SUMIF(INDIRECT(Equipo!$G$4&amp;"!B10:B1000"),$B64,INDIRECT(Equipo!$G$4&amp;"!"&amp;ADDRESS(10,COLUMN(H$9)+10)&amp;":"&amp;ADDRESS(1000,COLUMN(H$9)+10)))
))</f>
        <v>-</v>
      </c>
      <c r="I64" s="2" t="str">
        <f ca="1">IF(ISBLANK(Tareas!$B60),"-",
SUM(
SUMIF(INDIRECT(Equipo!$C$4&amp;"!B10:B1000"),$B64,INDIRECT(Equipo!$C$4&amp;"!"&amp;ADDRESS(10,COLUMN(I$9)+10)&amp;":"&amp;ADDRESS(1000,COLUMN(I$9)+10))),
SUMIF(INDIRECT(Equipo!$D$4&amp;"!B10:B1000"),$B64,INDIRECT(Equipo!$D$4&amp;"!"&amp;ADDRESS(10,COLUMN(I$9)+10)&amp;":"&amp;ADDRESS(1000,COLUMN(I$9)+10))),
SUMIF(INDIRECT(Equipo!$E$4&amp;"!B10:B1000"),$B64,INDIRECT(Equipo!$E$4&amp;"!"&amp;ADDRESS(10,COLUMN(I$9)+10)&amp;":"&amp;ADDRESS(1000,COLUMN(I$9)+10))),
SUMIF(INDIRECT(Equipo!$F$4&amp;"!B10:B1000"),$B64,INDIRECT(Equipo!$F$4&amp;"!"&amp;ADDRESS(10,COLUMN(I$9)+10)&amp;":"&amp;ADDRESS(1000,COLUMN(I$9)+10))),
SUMIF(INDIRECT(Equipo!$G$4&amp;"!B10:B1000"),$B64,INDIRECT(Equipo!$G$4&amp;"!"&amp;ADDRESS(10,COLUMN(I$9)+10)&amp;":"&amp;ADDRESS(1000,COLUMN(I$9)+10)))
))</f>
        <v>-</v>
      </c>
      <c r="J64" s="2" t="str">
        <f ca="1">IF(ISBLANK(Tareas!$B60),"-",
SUM(
SUMIF(INDIRECT(Equipo!$C$4&amp;"!B10:B1000"),$B64,INDIRECT(Equipo!$C$4&amp;"!"&amp;ADDRESS(10,COLUMN(J$9)+10)&amp;":"&amp;ADDRESS(1000,COLUMN(J$9)+10))),
SUMIF(INDIRECT(Equipo!$D$4&amp;"!B10:B1000"),$B64,INDIRECT(Equipo!$D$4&amp;"!"&amp;ADDRESS(10,COLUMN(J$9)+10)&amp;":"&amp;ADDRESS(1000,COLUMN(J$9)+10))),
SUMIF(INDIRECT(Equipo!$E$4&amp;"!B10:B1000"),$B64,INDIRECT(Equipo!$E$4&amp;"!"&amp;ADDRESS(10,COLUMN(J$9)+10)&amp;":"&amp;ADDRESS(1000,COLUMN(J$9)+10))),
SUMIF(INDIRECT(Equipo!$F$4&amp;"!B10:B1000"),$B64,INDIRECT(Equipo!$F$4&amp;"!"&amp;ADDRESS(10,COLUMN(J$9)+10)&amp;":"&amp;ADDRESS(1000,COLUMN(J$9)+10))),
SUMIF(INDIRECT(Equipo!$G$4&amp;"!B10:B1000"),$B64,INDIRECT(Equipo!$G$4&amp;"!"&amp;ADDRESS(10,COLUMN(J$9)+10)&amp;":"&amp;ADDRESS(1000,COLUMN(J$9)+10)))
))</f>
        <v>-</v>
      </c>
      <c r="K64" s="2" t="str">
        <f ca="1">IF(ISBLANK(Tareas!$B60),"-",
SUM(
SUMIF(INDIRECT(Equipo!$C$4&amp;"!B10:B1000"),$B64,INDIRECT(Equipo!$C$4&amp;"!"&amp;ADDRESS(10,COLUMN(K$9)+10)&amp;":"&amp;ADDRESS(1000,COLUMN(K$9)+10))),
SUMIF(INDIRECT(Equipo!$D$4&amp;"!B10:B1000"),$B64,INDIRECT(Equipo!$D$4&amp;"!"&amp;ADDRESS(10,COLUMN(K$9)+10)&amp;":"&amp;ADDRESS(1000,COLUMN(K$9)+10))),
SUMIF(INDIRECT(Equipo!$E$4&amp;"!B10:B1000"),$B64,INDIRECT(Equipo!$E$4&amp;"!"&amp;ADDRESS(10,COLUMN(K$9)+10)&amp;":"&amp;ADDRESS(1000,COLUMN(K$9)+10))),
SUMIF(INDIRECT(Equipo!$F$4&amp;"!B10:B1000"),$B64,INDIRECT(Equipo!$F$4&amp;"!"&amp;ADDRESS(10,COLUMN(K$9)+10)&amp;":"&amp;ADDRESS(1000,COLUMN(K$9)+10))),
SUMIF(INDIRECT(Equipo!$G$4&amp;"!B10:B1000"),$B64,INDIRECT(Equipo!$G$4&amp;"!"&amp;ADDRESS(10,COLUMN(K$9)+10)&amp;":"&amp;ADDRESS(1000,COLUMN(K$9)+10)))
))</f>
        <v>-</v>
      </c>
      <c r="L64" s="2" t="str">
        <f ca="1">IF(ISBLANK(Tareas!$B60),"-",
SUM(
SUMIF(INDIRECT(Equipo!$C$4&amp;"!B10:B1000"),$B64,INDIRECT(Equipo!$C$4&amp;"!"&amp;ADDRESS(10,COLUMN(L$9)+10)&amp;":"&amp;ADDRESS(1000,COLUMN(L$9)+10))),
SUMIF(INDIRECT(Equipo!$D$4&amp;"!B10:B1000"),$B64,INDIRECT(Equipo!$D$4&amp;"!"&amp;ADDRESS(10,COLUMN(L$9)+10)&amp;":"&amp;ADDRESS(1000,COLUMN(L$9)+10))),
SUMIF(INDIRECT(Equipo!$E$4&amp;"!B10:B1000"),$B64,INDIRECT(Equipo!$E$4&amp;"!"&amp;ADDRESS(10,COLUMN(L$9)+10)&amp;":"&amp;ADDRESS(1000,COLUMN(L$9)+10))),
SUMIF(INDIRECT(Equipo!$F$4&amp;"!B10:B1000"),$B64,INDIRECT(Equipo!$F$4&amp;"!"&amp;ADDRESS(10,COLUMN(L$9)+10)&amp;":"&amp;ADDRESS(1000,COLUMN(L$9)+10))),
SUMIF(INDIRECT(Equipo!$G$4&amp;"!B10:B1000"),$B64,INDIRECT(Equipo!$G$4&amp;"!"&amp;ADDRESS(10,COLUMN(L$9)+10)&amp;":"&amp;ADDRESS(1000,COLUMN(L$9)+10)))
))</f>
        <v>-</v>
      </c>
      <c r="M64" s="2" t="str">
        <f ca="1">IF(ISBLANK(Tareas!$B60),"-",
SUM(
SUMIF(INDIRECT(Equipo!$C$4&amp;"!B10:B1000"),$B64,INDIRECT(Equipo!$C$4&amp;"!"&amp;ADDRESS(10,COLUMN(M$9)+10)&amp;":"&amp;ADDRESS(1000,COLUMN(M$9)+10))),
SUMIF(INDIRECT(Equipo!$D$4&amp;"!B10:B1000"),$B64,INDIRECT(Equipo!$D$4&amp;"!"&amp;ADDRESS(10,COLUMN(M$9)+10)&amp;":"&amp;ADDRESS(1000,COLUMN(M$9)+10))),
SUMIF(INDIRECT(Equipo!$E$4&amp;"!B10:B1000"),$B64,INDIRECT(Equipo!$E$4&amp;"!"&amp;ADDRESS(10,COLUMN(M$9)+10)&amp;":"&amp;ADDRESS(1000,COLUMN(M$9)+10))),
SUMIF(INDIRECT(Equipo!$F$4&amp;"!B10:B1000"),$B64,INDIRECT(Equipo!$F$4&amp;"!"&amp;ADDRESS(10,COLUMN(M$9)+10)&amp;":"&amp;ADDRESS(1000,COLUMN(M$9)+10))),
SUMIF(INDIRECT(Equipo!$G$4&amp;"!B10:B1000"),$B64,INDIRECT(Equipo!$G$4&amp;"!"&amp;ADDRESS(10,COLUMN(M$9)+10)&amp;":"&amp;ADDRESS(1000,COLUMN(M$9)+10)))
))</f>
        <v>-</v>
      </c>
      <c r="N64" s="2" t="str">
        <f ca="1">IF(ISBLANK(Tareas!$B60),"-",
SUM(
SUMIF(INDIRECT(Equipo!$C$4&amp;"!B10:B1000"),$B64,INDIRECT(Equipo!$C$4&amp;"!"&amp;ADDRESS(10,COLUMN(N$9)+10)&amp;":"&amp;ADDRESS(1000,COLUMN(N$9)+10))),
SUMIF(INDIRECT(Equipo!$D$4&amp;"!B10:B1000"),$B64,INDIRECT(Equipo!$D$4&amp;"!"&amp;ADDRESS(10,COLUMN(N$9)+10)&amp;":"&amp;ADDRESS(1000,COLUMN(N$9)+10))),
SUMIF(INDIRECT(Equipo!$E$4&amp;"!B10:B1000"),$B64,INDIRECT(Equipo!$E$4&amp;"!"&amp;ADDRESS(10,COLUMN(N$9)+10)&amp;":"&amp;ADDRESS(1000,COLUMN(N$9)+10))),
SUMIF(INDIRECT(Equipo!$F$4&amp;"!B10:B1000"),$B64,INDIRECT(Equipo!$F$4&amp;"!"&amp;ADDRESS(10,COLUMN(N$9)+10)&amp;":"&amp;ADDRESS(1000,COLUMN(N$9)+10))),
SUMIF(INDIRECT(Equipo!$G$4&amp;"!B10:B1000"),$B64,INDIRECT(Equipo!$G$4&amp;"!"&amp;ADDRESS(10,COLUMN(N$9)+10)&amp;":"&amp;ADDRESS(1000,COLUMN(N$9)+10)))
))</f>
        <v>-</v>
      </c>
    </row>
    <row r="65" spans="2:14">
      <c r="B65" t="str">
        <f>IF(ISBLANK(Tareas!B61)," - ",Tareas!B61)</f>
        <v xml:space="preserve"> - </v>
      </c>
      <c r="C65" s="2" t="str">
        <f>IF(ISBLANK(Tareas!$B61),"-",SUM(D65:K65))</f>
        <v>-</v>
      </c>
      <c r="D65" s="2" t="str">
        <f ca="1">IF(ISBLANK(Tareas!$B61),"-",
SUM(
SUMIF(INDIRECT(Equipo!$C$4&amp;"!B10:B1000"),$B65,INDIRECT(Equipo!$C$4&amp;"!"&amp;ADDRESS(10,COLUMN(D$9)+10)&amp;":"&amp;ADDRESS(1000,COLUMN(D$9)+10))),
SUMIF(INDIRECT(Equipo!$D$4&amp;"!B10:B1000"),$B65,INDIRECT(Equipo!$D$4&amp;"!"&amp;ADDRESS(10,COLUMN(D$9)+10)&amp;":"&amp;ADDRESS(1000,COLUMN(D$9)+10))),
SUMIF(INDIRECT(Equipo!$E$4&amp;"!B10:B1000"),$B65,INDIRECT(Equipo!$E$4&amp;"!"&amp;ADDRESS(10,COLUMN(D$9)+10)&amp;":"&amp;ADDRESS(1000,COLUMN(D$9)+10))),
SUMIF(INDIRECT(Equipo!$F$4&amp;"!B10:B1000"),$B65,INDIRECT(Equipo!$F$4&amp;"!"&amp;ADDRESS(10,COLUMN(D$9)+10)&amp;":"&amp;ADDRESS(1000,COLUMN(D$9)+10))),
SUMIF(INDIRECT(Equipo!$G$4&amp;"!B10:B1000"),$B65,INDIRECT(Equipo!$G$4&amp;"!"&amp;ADDRESS(10,COLUMN(D$9)+10)&amp;":"&amp;ADDRESS(1000,COLUMN(D$9)+10)))
))</f>
        <v>-</v>
      </c>
      <c r="E65" s="2" t="str">
        <f ca="1">IF(ISBLANK(Tareas!$B61),"-",
SUM(
SUMIF(INDIRECT(Equipo!$C$4&amp;"!B10:B1000"),$B65,INDIRECT(Equipo!$C$4&amp;"!"&amp;ADDRESS(10,COLUMN(E$9)+10)&amp;":"&amp;ADDRESS(1000,COLUMN(E$9)+10))),
SUMIF(INDIRECT(Equipo!$D$4&amp;"!B10:B1000"),$B65,INDIRECT(Equipo!$D$4&amp;"!"&amp;ADDRESS(10,COLUMN(E$9)+10)&amp;":"&amp;ADDRESS(1000,COLUMN(E$9)+10))),
SUMIF(INDIRECT(Equipo!$E$4&amp;"!B10:B1000"),$B65,INDIRECT(Equipo!$E$4&amp;"!"&amp;ADDRESS(10,COLUMN(E$9)+10)&amp;":"&amp;ADDRESS(1000,COLUMN(E$9)+10))),
SUMIF(INDIRECT(Equipo!$F$4&amp;"!B10:B1000"),$B65,INDIRECT(Equipo!$F$4&amp;"!"&amp;ADDRESS(10,COLUMN(E$9)+10)&amp;":"&amp;ADDRESS(1000,COLUMN(E$9)+10))),
SUMIF(INDIRECT(Equipo!$G$4&amp;"!B10:B1000"),$B65,INDIRECT(Equipo!$G$4&amp;"!"&amp;ADDRESS(10,COLUMN(E$9)+10)&amp;":"&amp;ADDRESS(1000,COLUMN(E$9)+10)))
))</f>
        <v>-</v>
      </c>
      <c r="F65" s="2" t="str">
        <f ca="1">IF(ISBLANK(Tareas!$B61),"-",
SUM(
SUMIF(INDIRECT(Equipo!$C$4&amp;"!B10:B1000"),$B65,INDIRECT(Equipo!$C$4&amp;"!"&amp;ADDRESS(10,COLUMN(F$9)+10)&amp;":"&amp;ADDRESS(1000,COLUMN(F$9)+10))),
SUMIF(INDIRECT(Equipo!$D$4&amp;"!B10:B1000"),$B65,INDIRECT(Equipo!$D$4&amp;"!"&amp;ADDRESS(10,COLUMN(F$9)+10)&amp;":"&amp;ADDRESS(1000,COLUMN(F$9)+10))),
SUMIF(INDIRECT(Equipo!$E$4&amp;"!B10:B1000"),$B65,INDIRECT(Equipo!$E$4&amp;"!"&amp;ADDRESS(10,COLUMN(F$9)+10)&amp;":"&amp;ADDRESS(1000,COLUMN(F$9)+10))),
SUMIF(INDIRECT(Equipo!$F$4&amp;"!B10:B1000"),$B65,INDIRECT(Equipo!$F$4&amp;"!"&amp;ADDRESS(10,COLUMN(F$9)+10)&amp;":"&amp;ADDRESS(1000,COLUMN(F$9)+10))),
SUMIF(INDIRECT(Equipo!$G$4&amp;"!B10:B1000"),$B65,INDIRECT(Equipo!$G$4&amp;"!"&amp;ADDRESS(10,COLUMN(F$9)+10)&amp;":"&amp;ADDRESS(1000,COLUMN(F$9)+10)))
))</f>
        <v>-</v>
      </c>
      <c r="G65" s="2" t="str">
        <f ca="1">IF(ISBLANK(Tareas!$B61),"-",
SUM(
SUMIF(INDIRECT(Equipo!$C$4&amp;"!B10:B1000"),$B65,INDIRECT(Equipo!$C$4&amp;"!"&amp;ADDRESS(10,COLUMN(G$9)+10)&amp;":"&amp;ADDRESS(1000,COLUMN(G$9)+10))),
SUMIF(INDIRECT(Equipo!$D$4&amp;"!B10:B1000"),$B65,INDIRECT(Equipo!$D$4&amp;"!"&amp;ADDRESS(10,COLUMN(G$9)+10)&amp;":"&amp;ADDRESS(1000,COLUMN(G$9)+10))),
SUMIF(INDIRECT(Equipo!$E$4&amp;"!B10:B1000"),$B65,INDIRECT(Equipo!$E$4&amp;"!"&amp;ADDRESS(10,COLUMN(G$9)+10)&amp;":"&amp;ADDRESS(1000,COLUMN(G$9)+10))),
SUMIF(INDIRECT(Equipo!$F$4&amp;"!B10:B1000"),$B65,INDIRECT(Equipo!$F$4&amp;"!"&amp;ADDRESS(10,COLUMN(G$9)+10)&amp;":"&amp;ADDRESS(1000,COLUMN(G$9)+10))),
SUMIF(INDIRECT(Equipo!$G$4&amp;"!B10:B1000"),$B65,INDIRECT(Equipo!$G$4&amp;"!"&amp;ADDRESS(10,COLUMN(G$9)+10)&amp;":"&amp;ADDRESS(1000,COLUMN(G$9)+10)))
))</f>
        <v>-</v>
      </c>
      <c r="H65" s="2" t="str">
        <f ca="1">IF(ISBLANK(Tareas!$B61),"-",
SUM(
SUMIF(INDIRECT(Equipo!$C$4&amp;"!B10:B1000"),$B65,INDIRECT(Equipo!$C$4&amp;"!"&amp;ADDRESS(10,COLUMN(H$9)+10)&amp;":"&amp;ADDRESS(1000,COLUMN(H$9)+10))),
SUMIF(INDIRECT(Equipo!$D$4&amp;"!B10:B1000"),$B65,INDIRECT(Equipo!$D$4&amp;"!"&amp;ADDRESS(10,COLUMN(H$9)+10)&amp;":"&amp;ADDRESS(1000,COLUMN(H$9)+10))),
SUMIF(INDIRECT(Equipo!$E$4&amp;"!B10:B1000"),$B65,INDIRECT(Equipo!$E$4&amp;"!"&amp;ADDRESS(10,COLUMN(H$9)+10)&amp;":"&amp;ADDRESS(1000,COLUMN(H$9)+10))),
SUMIF(INDIRECT(Equipo!$F$4&amp;"!B10:B1000"),$B65,INDIRECT(Equipo!$F$4&amp;"!"&amp;ADDRESS(10,COLUMN(H$9)+10)&amp;":"&amp;ADDRESS(1000,COLUMN(H$9)+10))),
SUMIF(INDIRECT(Equipo!$G$4&amp;"!B10:B1000"),$B65,INDIRECT(Equipo!$G$4&amp;"!"&amp;ADDRESS(10,COLUMN(H$9)+10)&amp;":"&amp;ADDRESS(1000,COLUMN(H$9)+10)))
))</f>
        <v>-</v>
      </c>
      <c r="I65" s="2" t="str">
        <f ca="1">IF(ISBLANK(Tareas!$B61),"-",
SUM(
SUMIF(INDIRECT(Equipo!$C$4&amp;"!B10:B1000"),$B65,INDIRECT(Equipo!$C$4&amp;"!"&amp;ADDRESS(10,COLUMN(I$9)+10)&amp;":"&amp;ADDRESS(1000,COLUMN(I$9)+10))),
SUMIF(INDIRECT(Equipo!$D$4&amp;"!B10:B1000"),$B65,INDIRECT(Equipo!$D$4&amp;"!"&amp;ADDRESS(10,COLUMN(I$9)+10)&amp;":"&amp;ADDRESS(1000,COLUMN(I$9)+10))),
SUMIF(INDIRECT(Equipo!$E$4&amp;"!B10:B1000"),$B65,INDIRECT(Equipo!$E$4&amp;"!"&amp;ADDRESS(10,COLUMN(I$9)+10)&amp;":"&amp;ADDRESS(1000,COLUMN(I$9)+10))),
SUMIF(INDIRECT(Equipo!$F$4&amp;"!B10:B1000"),$B65,INDIRECT(Equipo!$F$4&amp;"!"&amp;ADDRESS(10,COLUMN(I$9)+10)&amp;":"&amp;ADDRESS(1000,COLUMN(I$9)+10))),
SUMIF(INDIRECT(Equipo!$G$4&amp;"!B10:B1000"),$B65,INDIRECT(Equipo!$G$4&amp;"!"&amp;ADDRESS(10,COLUMN(I$9)+10)&amp;":"&amp;ADDRESS(1000,COLUMN(I$9)+10)))
))</f>
        <v>-</v>
      </c>
      <c r="J65" s="2" t="str">
        <f ca="1">IF(ISBLANK(Tareas!$B61),"-",
SUM(
SUMIF(INDIRECT(Equipo!$C$4&amp;"!B10:B1000"),$B65,INDIRECT(Equipo!$C$4&amp;"!"&amp;ADDRESS(10,COLUMN(J$9)+10)&amp;":"&amp;ADDRESS(1000,COLUMN(J$9)+10))),
SUMIF(INDIRECT(Equipo!$D$4&amp;"!B10:B1000"),$B65,INDIRECT(Equipo!$D$4&amp;"!"&amp;ADDRESS(10,COLUMN(J$9)+10)&amp;":"&amp;ADDRESS(1000,COLUMN(J$9)+10))),
SUMIF(INDIRECT(Equipo!$E$4&amp;"!B10:B1000"),$B65,INDIRECT(Equipo!$E$4&amp;"!"&amp;ADDRESS(10,COLUMN(J$9)+10)&amp;":"&amp;ADDRESS(1000,COLUMN(J$9)+10))),
SUMIF(INDIRECT(Equipo!$F$4&amp;"!B10:B1000"),$B65,INDIRECT(Equipo!$F$4&amp;"!"&amp;ADDRESS(10,COLUMN(J$9)+10)&amp;":"&amp;ADDRESS(1000,COLUMN(J$9)+10))),
SUMIF(INDIRECT(Equipo!$G$4&amp;"!B10:B1000"),$B65,INDIRECT(Equipo!$G$4&amp;"!"&amp;ADDRESS(10,COLUMN(J$9)+10)&amp;":"&amp;ADDRESS(1000,COLUMN(J$9)+10)))
))</f>
        <v>-</v>
      </c>
      <c r="K65" s="2" t="str">
        <f ca="1">IF(ISBLANK(Tareas!$B61),"-",
SUM(
SUMIF(INDIRECT(Equipo!$C$4&amp;"!B10:B1000"),$B65,INDIRECT(Equipo!$C$4&amp;"!"&amp;ADDRESS(10,COLUMN(K$9)+10)&amp;":"&amp;ADDRESS(1000,COLUMN(K$9)+10))),
SUMIF(INDIRECT(Equipo!$D$4&amp;"!B10:B1000"),$B65,INDIRECT(Equipo!$D$4&amp;"!"&amp;ADDRESS(10,COLUMN(K$9)+10)&amp;":"&amp;ADDRESS(1000,COLUMN(K$9)+10))),
SUMIF(INDIRECT(Equipo!$E$4&amp;"!B10:B1000"),$B65,INDIRECT(Equipo!$E$4&amp;"!"&amp;ADDRESS(10,COLUMN(K$9)+10)&amp;":"&amp;ADDRESS(1000,COLUMN(K$9)+10))),
SUMIF(INDIRECT(Equipo!$F$4&amp;"!B10:B1000"),$B65,INDIRECT(Equipo!$F$4&amp;"!"&amp;ADDRESS(10,COLUMN(K$9)+10)&amp;":"&amp;ADDRESS(1000,COLUMN(K$9)+10))),
SUMIF(INDIRECT(Equipo!$G$4&amp;"!B10:B1000"),$B65,INDIRECT(Equipo!$G$4&amp;"!"&amp;ADDRESS(10,COLUMN(K$9)+10)&amp;":"&amp;ADDRESS(1000,COLUMN(K$9)+10)))
))</f>
        <v>-</v>
      </c>
      <c r="L65" s="2" t="str">
        <f ca="1">IF(ISBLANK(Tareas!$B61),"-",
SUM(
SUMIF(INDIRECT(Equipo!$C$4&amp;"!B10:B1000"),$B65,INDIRECT(Equipo!$C$4&amp;"!"&amp;ADDRESS(10,COLUMN(L$9)+10)&amp;":"&amp;ADDRESS(1000,COLUMN(L$9)+10))),
SUMIF(INDIRECT(Equipo!$D$4&amp;"!B10:B1000"),$B65,INDIRECT(Equipo!$D$4&amp;"!"&amp;ADDRESS(10,COLUMN(L$9)+10)&amp;":"&amp;ADDRESS(1000,COLUMN(L$9)+10))),
SUMIF(INDIRECT(Equipo!$E$4&amp;"!B10:B1000"),$B65,INDIRECT(Equipo!$E$4&amp;"!"&amp;ADDRESS(10,COLUMN(L$9)+10)&amp;":"&amp;ADDRESS(1000,COLUMN(L$9)+10))),
SUMIF(INDIRECT(Equipo!$F$4&amp;"!B10:B1000"),$B65,INDIRECT(Equipo!$F$4&amp;"!"&amp;ADDRESS(10,COLUMN(L$9)+10)&amp;":"&amp;ADDRESS(1000,COLUMN(L$9)+10))),
SUMIF(INDIRECT(Equipo!$G$4&amp;"!B10:B1000"),$B65,INDIRECT(Equipo!$G$4&amp;"!"&amp;ADDRESS(10,COLUMN(L$9)+10)&amp;":"&amp;ADDRESS(1000,COLUMN(L$9)+10)))
))</f>
        <v>-</v>
      </c>
      <c r="M65" s="2" t="str">
        <f ca="1">IF(ISBLANK(Tareas!$B61),"-",
SUM(
SUMIF(INDIRECT(Equipo!$C$4&amp;"!B10:B1000"),$B65,INDIRECT(Equipo!$C$4&amp;"!"&amp;ADDRESS(10,COLUMN(M$9)+10)&amp;":"&amp;ADDRESS(1000,COLUMN(M$9)+10))),
SUMIF(INDIRECT(Equipo!$D$4&amp;"!B10:B1000"),$B65,INDIRECT(Equipo!$D$4&amp;"!"&amp;ADDRESS(10,COLUMN(M$9)+10)&amp;":"&amp;ADDRESS(1000,COLUMN(M$9)+10))),
SUMIF(INDIRECT(Equipo!$E$4&amp;"!B10:B1000"),$B65,INDIRECT(Equipo!$E$4&amp;"!"&amp;ADDRESS(10,COLUMN(M$9)+10)&amp;":"&amp;ADDRESS(1000,COLUMN(M$9)+10))),
SUMIF(INDIRECT(Equipo!$F$4&amp;"!B10:B1000"),$B65,INDIRECT(Equipo!$F$4&amp;"!"&amp;ADDRESS(10,COLUMN(M$9)+10)&amp;":"&amp;ADDRESS(1000,COLUMN(M$9)+10))),
SUMIF(INDIRECT(Equipo!$G$4&amp;"!B10:B1000"),$B65,INDIRECT(Equipo!$G$4&amp;"!"&amp;ADDRESS(10,COLUMN(M$9)+10)&amp;":"&amp;ADDRESS(1000,COLUMN(M$9)+10)))
))</f>
        <v>-</v>
      </c>
      <c r="N65" s="2" t="str">
        <f ca="1">IF(ISBLANK(Tareas!$B61),"-",
SUM(
SUMIF(INDIRECT(Equipo!$C$4&amp;"!B10:B1000"),$B65,INDIRECT(Equipo!$C$4&amp;"!"&amp;ADDRESS(10,COLUMN(N$9)+10)&amp;":"&amp;ADDRESS(1000,COLUMN(N$9)+10))),
SUMIF(INDIRECT(Equipo!$D$4&amp;"!B10:B1000"),$B65,INDIRECT(Equipo!$D$4&amp;"!"&amp;ADDRESS(10,COLUMN(N$9)+10)&amp;":"&amp;ADDRESS(1000,COLUMN(N$9)+10))),
SUMIF(INDIRECT(Equipo!$E$4&amp;"!B10:B1000"),$B65,INDIRECT(Equipo!$E$4&amp;"!"&amp;ADDRESS(10,COLUMN(N$9)+10)&amp;":"&amp;ADDRESS(1000,COLUMN(N$9)+10))),
SUMIF(INDIRECT(Equipo!$F$4&amp;"!B10:B1000"),$B65,INDIRECT(Equipo!$F$4&amp;"!"&amp;ADDRESS(10,COLUMN(N$9)+10)&amp;":"&amp;ADDRESS(1000,COLUMN(N$9)+10))),
SUMIF(INDIRECT(Equipo!$G$4&amp;"!B10:B1000"),$B65,INDIRECT(Equipo!$G$4&amp;"!"&amp;ADDRESS(10,COLUMN(N$9)+10)&amp;":"&amp;ADDRESS(1000,COLUMN(N$9)+10)))
))</f>
        <v>-</v>
      </c>
    </row>
    <row r="66" spans="2:14">
      <c r="B66" t="str">
        <f>IF(ISBLANK(Tareas!B62)," - ",Tareas!B62)</f>
        <v xml:space="preserve"> - </v>
      </c>
      <c r="C66" s="2" t="str">
        <f>IF(ISBLANK(Tareas!$B62),"-",SUM(D66:K66))</f>
        <v>-</v>
      </c>
      <c r="D66" s="2" t="str">
        <f ca="1">IF(ISBLANK(Tareas!$B62),"-",
SUM(
SUMIF(INDIRECT(Equipo!$C$4&amp;"!B10:B1000"),$B66,INDIRECT(Equipo!$C$4&amp;"!"&amp;ADDRESS(10,COLUMN(D$9)+10)&amp;":"&amp;ADDRESS(1000,COLUMN(D$9)+10))),
SUMIF(INDIRECT(Equipo!$D$4&amp;"!B10:B1000"),$B66,INDIRECT(Equipo!$D$4&amp;"!"&amp;ADDRESS(10,COLUMN(D$9)+10)&amp;":"&amp;ADDRESS(1000,COLUMN(D$9)+10))),
SUMIF(INDIRECT(Equipo!$E$4&amp;"!B10:B1000"),$B66,INDIRECT(Equipo!$E$4&amp;"!"&amp;ADDRESS(10,COLUMN(D$9)+10)&amp;":"&amp;ADDRESS(1000,COLUMN(D$9)+10))),
SUMIF(INDIRECT(Equipo!$F$4&amp;"!B10:B1000"),$B66,INDIRECT(Equipo!$F$4&amp;"!"&amp;ADDRESS(10,COLUMN(D$9)+10)&amp;":"&amp;ADDRESS(1000,COLUMN(D$9)+10))),
SUMIF(INDIRECT(Equipo!$G$4&amp;"!B10:B1000"),$B66,INDIRECT(Equipo!$G$4&amp;"!"&amp;ADDRESS(10,COLUMN(D$9)+10)&amp;":"&amp;ADDRESS(1000,COLUMN(D$9)+10)))
))</f>
        <v>-</v>
      </c>
      <c r="E66" s="2" t="str">
        <f ca="1">IF(ISBLANK(Tareas!$B62),"-",
SUM(
SUMIF(INDIRECT(Equipo!$C$4&amp;"!B10:B1000"),$B66,INDIRECT(Equipo!$C$4&amp;"!"&amp;ADDRESS(10,COLUMN(E$9)+10)&amp;":"&amp;ADDRESS(1000,COLUMN(E$9)+10))),
SUMIF(INDIRECT(Equipo!$D$4&amp;"!B10:B1000"),$B66,INDIRECT(Equipo!$D$4&amp;"!"&amp;ADDRESS(10,COLUMN(E$9)+10)&amp;":"&amp;ADDRESS(1000,COLUMN(E$9)+10))),
SUMIF(INDIRECT(Equipo!$E$4&amp;"!B10:B1000"),$B66,INDIRECT(Equipo!$E$4&amp;"!"&amp;ADDRESS(10,COLUMN(E$9)+10)&amp;":"&amp;ADDRESS(1000,COLUMN(E$9)+10))),
SUMIF(INDIRECT(Equipo!$F$4&amp;"!B10:B1000"),$B66,INDIRECT(Equipo!$F$4&amp;"!"&amp;ADDRESS(10,COLUMN(E$9)+10)&amp;":"&amp;ADDRESS(1000,COLUMN(E$9)+10))),
SUMIF(INDIRECT(Equipo!$G$4&amp;"!B10:B1000"),$B66,INDIRECT(Equipo!$G$4&amp;"!"&amp;ADDRESS(10,COLUMN(E$9)+10)&amp;":"&amp;ADDRESS(1000,COLUMN(E$9)+10)))
))</f>
        <v>-</v>
      </c>
      <c r="F66" s="2" t="str">
        <f ca="1">IF(ISBLANK(Tareas!$B62),"-",
SUM(
SUMIF(INDIRECT(Equipo!$C$4&amp;"!B10:B1000"),$B66,INDIRECT(Equipo!$C$4&amp;"!"&amp;ADDRESS(10,COLUMN(F$9)+10)&amp;":"&amp;ADDRESS(1000,COLUMN(F$9)+10))),
SUMIF(INDIRECT(Equipo!$D$4&amp;"!B10:B1000"),$B66,INDIRECT(Equipo!$D$4&amp;"!"&amp;ADDRESS(10,COLUMN(F$9)+10)&amp;":"&amp;ADDRESS(1000,COLUMN(F$9)+10))),
SUMIF(INDIRECT(Equipo!$E$4&amp;"!B10:B1000"),$B66,INDIRECT(Equipo!$E$4&amp;"!"&amp;ADDRESS(10,COLUMN(F$9)+10)&amp;":"&amp;ADDRESS(1000,COLUMN(F$9)+10))),
SUMIF(INDIRECT(Equipo!$F$4&amp;"!B10:B1000"),$B66,INDIRECT(Equipo!$F$4&amp;"!"&amp;ADDRESS(10,COLUMN(F$9)+10)&amp;":"&amp;ADDRESS(1000,COLUMN(F$9)+10))),
SUMIF(INDIRECT(Equipo!$G$4&amp;"!B10:B1000"),$B66,INDIRECT(Equipo!$G$4&amp;"!"&amp;ADDRESS(10,COLUMN(F$9)+10)&amp;":"&amp;ADDRESS(1000,COLUMN(F$9)+10)))
))</f>
        <v>-</v>
      </c>
      <c r="G66" s="2" t="str">
        <f ca="1">IF(ISBLANK(Tareas!$B62),"-",
SUM(
SUMIF(INDIRECT(Equipo!$C$4&amp;"!B10:B1000"),$B66,INDIRECT(Equipo!$C$4&amp;"!"&amp;ADDRESS(10,COLUMN(G$9)+10)&amp;":"&amp;ADDRESS(1000,COLUMN(G$9)+10))),
SUMIF(INDIRECT(Equipo!$D$4&amp;"!B10:B1000"),$B66,INDIRECT(Equipo!$D$4&amp;"!"&amp;ADDRESS(10,COLUMN(G$9)+10)&amp;":"&amp;ADDRESS(1000,COLUMN(G$9)+10))),
SUMIF(INDIRECT(Equipo!$E$4&amp;"!B10:B1000"),$B66,INDIRECT(Equipo!$E$4&amp;"!"&amp;ADDRESS(10,COLUMN(G$9)+10)&amp;":"&amp;ADDRESS(1000,COLUMN(G$9)+10))),
SUMIF(INDIRECT(Equipo!$F$4&amp;"!B10:B1000"),$B66,INDIRECT(Equipo!$F$4&amp;"!"&amp;ADDRESS(10,COLUMN(G$9)+10)&amp;":"&amp;ADDRESS(1000,COLUMN(G$9)+10))),
SUMIF(INDIRECT(Equipo!$G$4&amp;"!B10:B1000"),$B66,INDIRECT(Equipo!$G$4&amp;"!"&amp;ADDRESS(10,COLUMN(G$9)+10)&amp;":"&amp;ADDRESS(1000,COLUMN(G$9)+10)))
))</f>
        <v>-</v>
      </c>
      <c r="H66" s="2" t="str">
        <f ca="1">IF(ISBLANK(Tareas!$B62),"-",
SUM(
SUMIF(INDIRECT(Equipo!$C$4&amp;"!B10:B1000"),$B66,INDIRECT(Equipo!$C$4&amp;"!"&amp;ADDRESS(10,COLUMN(H$9)+10)&amp;":"&amp;ADDRESS(1000,COLUMN(H$9)+10))),
SUMIF(INDIRECT(Equipo!$D$4&amp;"!B10:B1000"),$B66,INDIRECT(Equipo!$D$4&amp;"!"&amp;ADDRESS(10,COLUMN(H$9)+10)&amp;":"&amp;ADDRESS(1000,COLUMN(H$9)+10))),
SUMIF(INDIRECT(Equipo!$E$4&amp;"!B10:B1000"),$B66,INDIRECT(Equipo!$E$4&amp;"!"&amp;ADDRESS(10,COLUMN(H$9)+10)&amp;":"&amp;ADDRESS(1000,COLUMN(H$9)+10))),
SUMIF(INDIRECT(Equipo!$F$4&amp;"!B10:B1000"),$B66,INDIRECT(Equipo!$F$4&amp;"!"&amp;ADDRESS(10,COLUMN(H$9)+10)&amp;":"&amp;ADDRESS(1000,COLUMN(H$9)+10))),
SUMIF(INDIRECT(Equipo!$G$4&amp;"!B10:B1000"),$B66,INDIRECT(Equipo!$G$4&amp;"!"&amp;ADDRESS(10,COLUMN(H$9)+10)&amp;":"&amp;ADDRESS(1000,COLUMN(H$9)+10)))
))</f>
        <v>-</v>
      </c>
      <c r="I66" s="2" t="str">
        <f ca="1">IF(ISBLANK(Tareas!$B62),"-",
SUM(
SUMIF(INDIRECT(Equipo!$C$4&amp;"!B10:B1000"),$B66,INDIRECT(Equipo!$C$4&amp;"!"&amp;ADDRESS(10,COLUMN(I$9)+10)&amp;":"&amp;ADDRESS(1000,COLUMN(I$9)+10))),
SUMIF(INDIRECT(Equipo!$D$4&amp;"!B10:B1000"),$B66,INDIRECT(Equipo!$D$4&amp;"!"&amp;ADDRESS(10,COLUMN(I$9)+10)&amp;":"&amp;ADDRESS(1000,COLUMN(I$9)+10))),
SUMIF(INDIRECT(Equipo!$E$4&amp;"!B10:B1000"),$B66,INDIRECT(Equipo!$E$4&amp;"!"&amp;ADDRESS(10,COLUMN(I$9)+10)&amp;":"&amp;ADDRESS(1000,COLUMN(I$9)+10))),
SUMIF(INDIRECT(Equipo!$F$4&amp;"!B10:B1000"),$B66,INDIRECT(Equipo!$F$4&amp;"!"&amp;ADDRESS(10,COLUMN(I$9)+10)&amp;":"&amp;ADDRESS(1000,COLUMN(I$9)+10))),
SUMIF(INDIRECT(Equipo!$G$4&amp;"!B10:B1000"),$B66,INDIRECT(Equipo!$G$4&amp;"!"&amp;ADDRESS(10,COLUMN(I$9)+10)&amp;":"&amp;ADDRESS(1000,COLUMN(I$9)+10)))
))</f>
        <v>-</v>
      </c>
      <c r="J66" s="2" t="str">
        <f ca="1">IF(ISBLANK(Tareas!$B62),"-",
SUM(
SUMIF(INDIRECT(Equipo!$C$4&amp;"!B10:B1000"),$B66,INDIRECT(Equipo!$C$4&amp;"!"&amp;ADDRESS(10,COLUMN(J$9)+10)&amp;":"&amp;ADDRESS(1000,COLUMN(J$9)+10))),
SUMIF(INDIRECT(Equipo!$D$4&amp;"!B10:B1000"),$B66,INDIRECT(Equipo!$D$4&amp;"!"&amp;ADDRESS(10,COLUMN(J$9)+10)&amp;":"&amp;ADDRESS(1000,COLUMN(J$9)+10))),
SUMIF(INDIRECT(Equipo!$E$4&amp;"!B10:B1000"),$B66,INDIRECT(Equipo!$E$4&amp;"!"&amp;ADDRESS(10,COLUMN(J$9)+10)&amp;":"&amp;ADDRESS(1000,COLUMN(J$9)+10))),
SUMIF(INDIRECT(Equipo!$F$4&amp;"!B10:B1000"),$B66,INDIRECT(Equipo!$F$4&amp;"!"&amp;ADDRESS(10,COLUMN(J$9)+10)&amp;":"&amp;ADDRESS(1000,COLUMN(J$9)+10))),
SUMIF(INDIRECT(Equipo!$G$4&amp;"!B10:B1000"),$B66,INDIRECT(Equipo!$G$4&amp;"!"&amp;ADDRESS(10,COLUMN(J$9)+10)&amp;":"&amp;ADDRESS(1000,COLUMN(J$9)+10)))
))</f>
        <v>-</v>
      </c>
      <c r="K66" s="2" t="str">
        <f ca="1">IF(ISBLANK(Tareas!$B62),"-",
SUM(
SUMIF(INDIRECT(Equipo!$C$4&amp;"!B10:B1000"),$B66,INDIRECT(Equipo!$C$4&amp;"!"&amp;ADDRESS(10,COLUMN(K$9)+10)&amp;":"&amp;ADDRESS(1000,COLUMN(K$9)+10))),
SUMIF(INDIRECT(Equipo!$D$4&amp;"!B10:B1000"),$B66,INDIRECT(Equipo!$D$4&amp;"!"&amp;ADDRESS(10,COLUMN(K$9)+10)&amp;":"&amp;ADDRESS(1000,COLUMN(K$9)+10))),
SUMIF(INDIRECT(Equipo!$E$4&amp;"!B10:B1000"),$B66,INDIRECT(Equipo!$E$4&amp;"!"&amp;ADDRESS(10,COLUMN(K$9)+10)&amp;":"&amp;ADDRESS(1000,COLUMN(K$9)+10))),
SUMIF(INDIRECT(Equipo!$F$4&amp;"!B10:B1000"),$B66,INDIRECT(Equipo!$F$4&amp;"!"&amp;ADDRESS(10,COLUMN(K$9)+10)&amp;":"&amp;ADDRESS(1000,COLUMN(K$9)+10))),
SUMIF(INDIRECT(Equipo!$G$4&amp;"!B10:B1000"),$B66,INDIRECT(Equipo!$G$4&amp;"!"&amp;ADDRESS(10,COLUMN(K$9)+10)&amp;":"&amp;ADDRESS(1000,COLUMN(K$9)+10)))
))</f>
        <v>-</v>
      </c>
      <c r="L66" s="2" t="str">
        <f ca="1">IF(ISBLANK(Tareas!$B62),"-",
SUM(
SUMIF(INDIRECT(Equipo!$C$4&amp;"!B10:B1000"),$B66,INDIRECT(Equipo!$C$4&amp;"!"&amp;ADDRESS(10,COLUMN(L$9)+10)&amp;":"&amp;ADDRESS(1000,COLUMN(L$9)+10))),
SUMIF(INDIRECT(Equipo!$D$4&amp;"!B10:B1000"),$B66,INDIRECT(Equipo!$D$4&amp;"!"&amp;ADDRESS(10,COLUMN(L$9)+10)&amp;":"&amp;ADDRESS(1000,COLUMN(L$9)+10))),
SUMIF(INDIRECT(Equipo!$E$4&amp;"!B10:B1000"),$B66,INDIRECT(Equipo!$E$4&amp;"!"&amp;ADDRESS(10,COLUMN(L$9)+10)&amp;":"&amp;ADDRESS(1000,COLUMN(L$9)+10))),
SUMIF(INDIRECT(Equipo!$F$4&amp;"!B10:B1000"),$B66,INDIRECT(Equipo!$F$4&amp;"!"&amp;ADDRESS(10,COLUMN(L$9)+10)&amp;":"&amp;ADDRESS(1000,COLUMN(L$9)+10))),
SUMIF(INDIRECT(Equipo!$G$4&amp;"!B10:B1000"),$B66,INDIRECT(Equipo!$G$4&amp;"!"&amp;ADDRESS(10,COLUMN(L$9)+10)&amp;":"&amp;ADDRESS(1000,COLUMN(L$9)+10)))
))</f>
        <v>-</v>
      </c>
      <c r="M66" s="2" t="str">
        <f ca="1">IF(ISBLANK(Tareas!$B62),"-",
SUM(
SUMIF(INDIRECT(Equipo!$C$4&amp;"!B10:B1000"),$B66,INDIRECT(Equipo!$C$4&amp;"!"&amp;ADDRESS(10,COLUMN(M$9)+10)&amp;":"&amp;ADDRESS(1000,COLUMN(M$9)+10))),
SUMIF(INDIRECT(Equipo!$D$4&amp;"!B10:B1000"),$B66,INDIRECT(Equipo!$D$4&amp;"!"&amp;ADDRESS(10,COLUMN(M$9)+10)&amp;":"&amp;ADDRESS(1000,COLUMN(M$9)+10))),
SUMIF(INDIRECT(Equipo!$E$4&amp;"!B10:B1000"),$B66,INDIRECT(Equipo!$E$4&amp;"!"&amp;ADDRESS(10,COLUMN(M$9)+10)&amp;":"&amp;ADDRESS(1000,COLUMN(M$9)+10))),
SUMIF(INDIRECT(Equipo!$F$4&amp;"!B10:B1000"),$B66,INDIRECT(Equipo!$F$4&amp;"!"&amp;ADDRESS(10,COLUMN(M$9)+10)&amp;":"&amp;ADDRESS(1000,COLUMN(M$9)+10))),
SUMIF(INDIRECT(Equipo!$G$4&amp;"!B10:B1000"),$B66,INDIRECT(Equipo!$G$4&amp;"!"&amp;ADDRESS(10,COLUMN(M$9)+10)&amp;":"&amp;ADDRESS(1000,COLUMN(M$9)+10)))
))</f>
        <v>-</v>
      </c>
      <c r="N66" s="2" t="str">
        <f ca="1">IF(ISBLANK(Tareas!$B62),"-",
SUM(
SUMIF(INDIRECT(Equipo!$C$4&amp;"!B10:B1000"),$B66,INDIRECT(Equipo!$C$4&amp;"!"&amp;ADDRESS(10,COLUMN(N$9)+10)&amp;":"&amp;ADDRESS(1000,COLUMN(N$9)+10))),
SUMIF(INDIRECT(Equipo!$D$4&amp;"!B10:B1000"),$B66,INDIRECT(Equipo!$D$4&amp;"!"&amp;ADDRESS(10,COLUMN(N$9)+10)&amp;":"&amp;ADDRESS(1000,COLUMN(N$9)+10))),
SUMIF(INDIRECT(Equipo!$E$4&amp;"!B10:B1000"),$B66,INDIRECT(Equipo!$E$4&amp;"!"&amp;ADDRESS(10,COLUMN(N$9)+10)&amp;":"&amp;ADDRESS(1000,COLUMN(N$9)+10))),
SUMIF(INDIRECT(Equipo!$F$4&amp;"!B10:B1000"),$B66,INDIRECT(Equipo!$F$4&amp;"!"&amp;ADDRESS(10,COLUMN(N$9)+10)&amp;":"&amp;ADDRESS(1000,COLUMN(N$9)+10))),
SUMIF(INDIRECT(Equipo!$G$4&amp;"!B10:B1000"),$B66,INDIRECT(Equipo!$G$4&amp;"!"&amp;ADDRESS(10,COLUMN(N$9)+10)&amp;":"&amp;ADDRESS(1000,COLUMN(N$9)+10)))
))</f>
        <v>-</v>
      </c>
    </row>
    <row r="67" spans="2:14">
      <c r="B67" t="str">
        <f>IF(ISBLANK(Tareas!B63)," - ",Tareas!B63)</f>
        <v xml:space="preserve"> - </v>
      </c>
      <c r="C67" s="2" t="str">
        <f>IF(ISBLANK(Tareas!$B63),"-",SUM(D67:K67))</f>
        <v>-</v>
      </c>
      <c r="D67" s="2" t="str">
        <f ca="1">IF(ISBLANK(Tareas!$B63),"-",
SUM(
SUMIF(INDIRECT(Equipo!$C$4&amp;"!B10:B1000"),$B67,INDIRECT(Equipo!$C$4&amp;"!"&amp;ADDRESS(10,COLUMN(D$9)+10)&amp;":"&amp;ADDRESS(1000,COLUMN(D$9)+10))),
SUMIF(INDIRECT(Equipo!$D$4&amp;"!B10:B1000"),$B67,INDIRECT(Equipo!$D$4&amp;"!"&amp;ADDRESS(10,COLUMN(D$9)+10)&amp;":"&amp;ADDRESS(1000,COLUMN(D$9)+10))),
SUMIF(INDIRECT(Equipo!$E$4&amp;"!B10:B1000"),$B67,INDIRECT(Equipo!$E$4&amp;"!"&amp;ADDRESS(10,COLUMN(D$9)+10)&amp;":"&amp;ADDRESS(1000,COLUMN(D$9)+10))),
SUMIF(INDIRECT(Equipo!$F$4&amp;"!B10:B1000"),$B67,INDIRECT(Equipo!$F$4&amp;"!"&amp;ADDRESS(10,COLUMN(D$9)+10)&amp;":"&amp;ADDRESS(1000,COLUMN(D$9)+10))),
SUMIF(INDIRECT(Equipo!$G$4&amp;"!B10:B1000"),$B67,INDIRECT(Equipo!$G$4&amp;"!"&amp;ADDRESS(10,COLUMN(D$9)+10)&amp;":"&amp;ADDRESS(1000,COLUMN(D$9)+10)))
))</f>
        <v>-</v>
      </c>
      <c r="E67" s="2" t="str">
        <f ca="1">IF(ISBLANK(Tareas!$B63),"-",
SUM(
SUMIF(INDIRECT(Equipo!$C$4&amp;"!B10:B1000"),$B67,INDIRECT(Equipo!$C$4&amp;"!"&amp;ADDRESS(10,COLUMN(E$9)+10)&amp;":"&amp;ADDRESS(1000,COLUMN(E$9)+10))),
SUMIF(INDIRECT(Equipo!$D$4&amp;"!B10:B1000"),$B67,INDIRECT(Equipo!$D$4&amp;"!"&amp;ADDRESS(10,COLUMN(E$9)+10)&amp;":"&amp;ADDRESS(1000,COLUMN(E$9)+10))),
SUMIF(INDIRECT(Equipo!$E$4&amp;"!B10:B1000"),$B67,INDIRECT(Equipo!$E$4&amp;"!"&amp;ADDRESS(10,COLUMN(E$9)+10)&amp;":"&amp;ADDRESS(1000,COLUMN(E$9)+10))),
SUMIF(INDIRECT(Equipo!$F$4&amp;"!B10:B1000"),$B67,INDIRECT(Equipo!$F$4&amp;"!"&amp;ADDRESS(10,COLUMN(E$9)+10)&amp;":"&amp;ADDRESS(1000,COLUMN(E$9)+10))),
SUMIF(INDIRECT(Equipo!$G$4&amp;"!B10:B1000"),$B67,INDIRECT(Equipo!$G$4&amp;"!"&amp;ADDRESS(10,COLUMN(E$9)+10)&amp;":"&amp;ADDRESS(1000,COLUMN(E$9)+10)))
))</f>
        <v>-</v>
      </c>
      <c r="F67" s="2" t="str">
        <f ca="1">IF(ISBLANK(Tareas!$B63),"-",
SUM(
SUMIF(INDIRECT(Equipo!$C$4&amp;"!B10:B1000"),$B67,INDIRECT(Equipo!$C$4&amp;"!"&amp;ADDRESS(10,COLUMN(F$9)+10)&amp;":"&amp;ADDRESS(1000,COLUMN(F$9)+10))),
SUMIF(INDIRECT(Equipo!$D$4&amp;"!B10:B1000"),$B67,INDIRECT(Equipo!$D$4&amp;"!"&amp;ADDRESS(10,COLUMN(F$9)+10)&amp;":"&amp;ADDRESS(1000,COLUMN(F$9)+10))),
SUMIF(INDIRECT(Equipo!$E$4&amp;"!B10:B1000"),$B67,INDIRECT(Equipo!$E$4&amp;"!"&amp;ADDRESS(10,COLUMN(F$9)+10)&amp;":"&amp;ADDRESS(1000,COLUMN(F$9)+10))),
SUMIF(INDIRECT(Equipo!$F$4&amp;"!B10:B1000"),$B67,INDIRECT(Equipo!$F$4&amp;"!"&amp;ADDRESS(10,COLUMN(F$9)+10)&amp;":"&amp;ADDRESS(1000,COLUMN(F$9)+10))),
SUMIF(INDIRECT(Equipo!$G$4&amp;"!B10:B1000"),$B67,INDIRECT(Equipo!$G$4&amp;"!"&amp;ADDRESS(10,COLUMN(F$9)+10)&amp;":"&amp;ADDRESS(1000,COLUMN(F$9)+10)))
))</f>
        <v>-</v>
      </c>
      <c r="G67" s="2" t="str">
        <f ca="1">IF(ISBLANK(Tareas!$B63),"-",
SUM(
SUMIF(INDIRECT(Equipo!$C$4&amp;"!B10:B1000"),$B67,INDIRECT(Equipo!$C$4&amp;"!"&amp;ADDRESS(10,COLUMN(G$9)+10)&amp;":"&amp;ADDRESS(1000,COLUMN(G$9)+10))),
SUMIF(INDIRECT(Equipo!$D$4&amp;"!B10:B1000"),$B67,INDIRECT(Equipo!$D$4&amp;"!"&amp;ADDRESS(10,COLUMN(G$9)+10)&amp;":"&amp;ADDRESS(1000,COLUMN(G$9)+10))),
SUMIF(INDIRECT(Equipo!$E$4&amp;"!B10:B1000"),$B67,INDIRECT(Equipo!$E$4&amp;"!"&amp;ADDRESS(10,COLUMN(G$9)+10)&amp;":"&amp;ADDRESS(1000,COLUMN(G$9)+10))),
SUMIF(INDIRECT(Equipo!$F$4&amp;"!B10:B1000"),$B67,INDIRECT(Equipo!$F$4&amp;"!"&amp;ADDRESS(10,COLUMN(G$9)+10)&amp;":"&amp;ADDRESS(1000,COLUMN(G$9)+10))),
SUMIF(INDIRECT(Equipo!$G$4&amp;"!B10:B1000"),$B67,INDIRECT(Equipo!$G$4&amp;"!"&amp;ADDRESS(10,COLUMN(G$9)+10)&amp;":"&amp;ADDRESS(1000,COLUMN(G$9)+10)))
))</f>
        <v>-</v>
      </c>
      <c r="H67" s="2" t="str">
        <f ca="1">IF(ISBLANK(Tareas!$B63),"-",
SUM(
SUMIF(INDIRECT(Equipo!$C$4&amp;"!B10:B1000"),$B67,INDIRECT(Equipo!$C$4&amp;"!"&amp;ADDRESS(10,COLUMN(H$9)+10)&amp;":"&amp;ADDRESS(1000,COLUMN(H$9)+10))),
SUMIF(INDIRECT(Equipo!$D$4&amp;"!B10:B1000"),$B67,INDIRECT(Equipo!$D$4&amp;"!"&amp;ADDRESS(10,COLUMN(H$9)+10)&amp;":"&amp;ADDRESS(1000,COLUMN(H$9)+10))),
SUMIF(INDIRECT(Equipo!$E$4&amp;"!B10:B1000"),$B67,INDIRECT(Equipo!$E$4&amp;"!"&amp;ADDRESS(10,COLUMN(H$9)+10)&amp;":"&amp;ADDRESS(1000,COLUMN(H$9)+10))),
SUMIF(INDIRECT(Equipo!$F$4&amp;"!B10:B1000"),$B67,INDIRECT(Equipo!$F$4&amp;"!"&amp;ADDRESS(10,COLUMN(H$9)+10)&amp;":"&amp;ADDRESS(1000,COLUMN(H$9)+10))),
SUMIF(INDIRECT(Equipo!$G$4&amp;"!B10:B1000"),$B67,INDIRECT(Equipo!$G$4&amp;"!"&amp;ADDRESS(10,COLUMN(H$9)+10)&amp;":"&amp;ADDRESS(1000,COLUMN(H$9)+10)))
))</f>
        <v>-</v>
      </c>
      <c r="I67" s="2" t="str">
        <f ca="1">IF(ISBLANK(Tareas!$B63),"-",
SUM(
SUMIF(INDIRECT(Equipo!$C$4&amp;"!B10:B1000"),$B67,INDIRECT(Equipo!$C$4&amp;"!"&amp;ADDRESS(10,COLUMN(I$9)+10)&amp;":"&amp;ADDRESS(1000,COLUMN(I$9)+10))),
SUMIF(INDIRECT(Equipo!$D$4&amp;"!B10:B1000"),$B67,INDIRECT(Equipo!$D$4&amp;"!"&amp;ADDRESS(10,COLUMN(I$9)+10)&amp;":"&amp;ADDRESS(1000,COLUMN(I$9)+10))),
SUMIF(INDIRECT(Equipo!$E$4&amp;"!B10:B1000"),$B67,INDIRECT(Equipo!$E$4&amp;"!"&amp;ADDRESS(10,COLUMN(I$9)+10)&amp;":"&amp;ADDRESS(1000,COLUMN(I$9)+10))),
SUMIF(INDIRECT(Equipo!$F$4&amp;"!B10:B1000"),$B67,INDIRECT(Equipo!$F$4&amp;"!"&amp;ADDRESS(10,COLUMN(I$9)+10)&amp;":"&amp;ADDRESS(1000,COLUMN(I$9)+10))),
SUMIF(INDIRECT(Equipo!$G$4&amp;"!B10:B1000"),$B67,INDIRECT(Equipo!$G$4&amp;"!"&amp;ADDRESS(10,COLUMN(I$9)+10)&amp;":"&amp;ADDRESS(1000,COLUMN(I$9)+10)))
))</f>
        <v>-</v>
      </c>
      <c r="J67" s="2" t="str">
        <f ca="1">IF(ISBLANK(Tareas!$B63),"-",
SUM(
SUMIF(INDIRECT(Equipo!$C$4&amp;"!B10:B1000"),$B67,INDIRECT(Equipo!$C$4&amp;"!"&amp;ADDRESS(10,COLUMN(J$9)+10)&amp;":"&amp;ADDRESS(1000,COLUMN(J$9)+10))),
SUMIF(INDIRECT(Equipo!$D$4&amp;"!B10:B1000"),$B67,INDIRECT(Equipo!$D$4&amp;"!"&amp;ADDRESS(10,COLUMN(J$9)+10)&amp;":"&amp;ADDRESS(1000,COLUMN(J$9)+10))),
SUMIF(INDIRECT(Equipo!$E$4&amp;"!B10:B1000"),$B67,INDIRECT(Equipo!$E$4&amp;"!"&amp;ADDRESS(10,COLUMN(J$9)+10)&amp;":"&amp;ADDRESS(1000,COLUMN(J$9)+10))),
SUMIF(INDIRECT(Equipo!$F$4&amp;"!B10:B1000"),$B67,INDIRECT(Equipo!$F$4&amp;"!"&amp;ADDRESS(10,COLUMN(J$9)+10)&amp;":"&amp;ADDRESS(1000,COLUMN(J$9)+10))),
SUMIF(INDIRECT(Equipo!$G$4&amp;"!B10:B1000"),$B67,INDIRECT(Equipo!$G$4&amp;"!"&amp;ADDRESS(10,COLUMN(J$9)+10)&amp;":"&amp;ADDRESS(1000,COLUMN(J$9)+10)))
))</f>
        <v>-</v>
      </c>
      <c r="K67" s="2" t="str">
        <f ca="1">IF(ISBLANK(Tareas!$B63),"-",
SUM(
SUMIF(INDIRECT(Equipo!$C$4&amp;"!B10:B1000"),$B67,INDIRECT(Equipo!$C$4&amp;"!"&amp;ADDRESS(10,COLUMN(K$9)+10)&amp;":"&amp;ADDRESS(1000,COLUMN(K$9)+10))),
SUMIF(INDIRECT(Equipo!$D$4&amp;"!B10:B1000"),$B67,INDIRECT(Equipo!$D$4&amp;"!"&amp;ADDRESS(10,COLUMN(K$9)+10)&amp;":"&amp;ADDRESS(1000,COLUMN(K$9)+10))),
SUMIF(INDIRECT(Equipo!$E$4&amp;"!B10:B1000"),$B67,INDIRECT(Equipo!$E$4&amp;"!"&amp;ADDRESS(10,COLUMN(K$9)+10)&amp;":"&amp;ADDRESS(1000,COLUMN(K$9)+10))),
SUMIF(INDIRECT(Equipo!$F$4&amp;"!B10:B1000"),$B67,INDIRECT(Equipo!$F$4&amp;"!"&amp;ADDRESS(10,COLUMN(K$9)+10)&amp;":"&amp;ADDRESS(1000,COLUMN(K$9)+10))),
SUMIF(INDIRECT(Equipo!$G$4&amp;"!B10:B1000"),$B67,INDIRECT(Equipo!$G$4&amp;"!"&amp;ADDRESS(10,COLUMN(K$9)+10)&amp;":"&amp;ADDRESS(1000,COLUMN(K$9)+10)))
))</f>
        <v>-</v>
      </c>
      <c r="L67" s="2" t="str">
        <f ca="1">IF(ISBLANK(Tareas!$B63),"-",
SUM(
SUMIF(INDIRECT(Equipo!$C$4&amp;"!B10:B1000"),$B67,INDIRECT(Equipo!$C$4&amp;"!"&amp;ADDRESS(10,COLUMN(L$9)+10)&amp;":"&amp;ADDRESS(1000,COLUMN(L$9)+10))),
SUMIF(INDIRECT(Equipo!$D$4&amp;"!B10:B1000"),$B67,INDIRECT(Equipo!$D$4&amp;"!"&amp;ADDRESS(10,COLUMN(L$9)+10)&amp;":"&amp;ADDRESS(1000,COLUMN(L$9)+10))),
SUMIF(INDIRECT(Equipo!$E$4&amp;"!B10:B1000"),$B67,INDIRECT(Equipo!$E$4&amp;"!"&amp;ADDRESS(10,COLUMN(L$9)+10)&amp;":"&amp;ADDRESS(1000,COLUMN(L$9)+10))),
SUMIF(INDIRECT(Equipo!$F$4&amp;"!B10:B1000"),$B67,INDIRECT(Equipo!$F$4&amp;"!"&amp;ADDRESS(10,COLUMN(L$9)+10)&amp;":"&amp;ADDRESS(1000,COLUMN(L$9)+10))),
SUMIF(INDIRECT(Equipo!$G$4&amp;"!B10:B1000"),$B67,INDIRECT(Equipo!$G$4&amp;"!"&amp;ADDRESS(10,COLUMN(L$9)+10)&amp;":"&amp;ADDRESS(1000,COLUMN(L$9)+10)))
))</f>
        <v>-</v>
      </c>
      <c r="M67" s="2" t="str">
        <f ca="1">IF(ISBLANK(Tareas!$B63),"-",
SUM(
SUMIF(INDIRECT(Equipo!$C$4&amp;"!B10:B1000"),$B67,INDIRECT(Equipo!$C$4&amp;"!"&amp;ADDRESS(10,COLUMN(M$9)+10)&amp;":"&amp;ADDRESS(1000,COLUMN(M$9)+10))),
SUMIF(INDIRECT(Equipo!$D$4&amp;"!B10:B1000"),$B67,INDIRECT(Equipo!$D$4&amp;"!"&amp;ADDRESS(10,COLUMN(M$9)+10)&amp;":"&amp;ADDRESS(1000,COLUMN(M$9)+10))),
SUMIF(INDIRECT(Equipo!$E$4&amp;"!B10:B1000"),$B67,INDIRECT(Equipo!$E$4&amp;"!"&amp;ADDRESS(10,COLUMN(M$9)+10)&amp;":"&amp;ADDRESS(1000,COLUMN(M$9)+10))),
SUMIF(INDIRECT(Equipo!$F$4&amp;"!B10:B1000"),$B67,INDIRECT(Equipo!$F$4&amp;"!"&amp;ADDRESS(10,COLUMN(M$9)+10)&amp;":"&amp;ADDRESS(1000,COLUMN(M$9)+10))),
SUMIF(INDIRECT(Equipo!$G$4&amp;"!B10:B1000"),$B67,INDIRECT(Equipo!$G$4&amp;"!"&amp;ADDRESS(10,COLUMN(M$9)+10)&amp;":"&amp;ADDRESS(1000,COLUMN(M$9)+10)))
))</f>
        <v>-</v>
      </c>
      <c r="N67" s="2" t="str">
        <f ca="1">IF(ISBLANK(Tareas!$B63),"-",
SUM(
SUMIF(INDIRECT(Equipo!$C$4&amp;"!B10:B1000"),$B67,INDIRECT(Equipo!$C$4&amp;"!"&amp;ADDRESS(10,COLUMN(N$9)+10)&amp;":"&amp;ADDRESS(1000,COLUMN(N$9)+10))),
SUMIF(INDIRECT(Equipo!$D$4&amp;"!B10:B1000"),$B67,INDIRECT(Equipo!$D$4&amp;"!"&amp;ADDRESS(10,COLUMN(N$9)+10)&amp;":"&amp;ADDRESS(1000,COLUMN(N$9)+10))),
SUMIF(INDIRECT(Equipo!$E$4&amp;"!B10:B1000"),$B67,INDIRECT(Equipo!$E$4&amp;"!"&amp;ADDRESS(10,COLUMN(N$9)+10)&amp;":"&amp;ADDRESS(1000,COLUMN(N$9)+10))),
SUMIF(INDIRECT(Equipo!$F$4&amp;"!B10:B1000"),$B67,INDIRECT(Equipo!$F$4&amp;"!"&amp;ADDRESS(10,COLUMN(N$9)+10)&amp;":"&amp;ADDRESS(1000,COLUMN(N$9)+10))),
SUMIF(INDIRECT(Equipo!$G$4&amp;"!B10:B1000"),$B67,INDIRECT(Equipo!$G$4&amp;"!"&amp;ADDRESS(10,COLUMN(N$9)+10)&amp;":"&amp;ADDRESS(1000,COLUMN(N$9)+10)))
))</f>
        <v>-</v>
      </c>
    </row>
    <row r="68" spans="2:14">
      <c r="B68" t="str">
        <f>IF(ISBLANK(Tareas!B64)," - ",Tareas!B64)</f>
        <v xml:space="preserve"> - </v>
      </c>
      <c r="C68" s="2" t="str">
        <f>IF(ISBLANK(Tareas!$B64),"-",SUM(D68:K68))</f>
        <v>-</v>
      </c>
      <c r="D68" s="2" t="str">
        <f ca="1">IF(ISBLANK(Tareas!$B64),"-",
SUM(
SUMIF(INDIRECT(Equipo!$C$4&amp;"!B10:B1000"),$B68,INDIRECT(Equipo!$C$4&amp;"!"&amp;ADDRESS(10,COLUMN(D$9)+10)&amp;":"&amp;ADDRESS(1000,COLUMN(D$9)+10))),
SUMIF(INDIRECT(Equipo!$D$4&amp;"!B10:B1000"),$B68,INDIRECT(Equipo!$D$4&amp;"!"&amp;ADDRESS(10,COLUMN(D$9)+10)&amp;":"&amp;ADDRESS(1000,COLUMN(D$9)+10))),
SUMIF(INDIRECT(Equipo!$E$4&amp;"!B10:B1000"),$B68,INDIRECT(Equipo!$E$4&amp;"!"&amp;ADDRESS(10,COLUMN(D$9)+10)&amp;":"&amp;ADDRESS(1000,COLUMN(D$9)+10))),
SUMIF(INDIRECT(Equipo!$F$4&amp;"!B10:B1000"),$B68,INDIRECT(Equipo!$F$4&amp;"!"&amp;ADDRESS(10,COLUMN(D$9)+10)&amp;":"&amp;ADDRESS(1000,COLUMN(D$9)+10))),
SUMIF(INDIRECT(Equipo!$G$4&amp;"!B10:B1000"),$B68,INDIRECT(Equipo!$G$4&amp;"!"&amp;ADDRESS(10,COLUMN(D$9)+10)&amp;":"&amp;ADDRESS(1000,COLUMN(D$9)+10)))
))</f>
        <v>-</v>
      </c>
      <c r="E68" s="2" t="str">
        <f ca="1">IF(ISBLANK(Tareas!$B64),"-",
SUM(
SUMIF(INDIRECT(Equipo!$C$4&amp;"!B10:B1000"),$B68,INDIRECT(Equipo!$C$4&amp;"!"&amp;ADDRESS(10,COLUMN(E$9)+10)&amp;":"&amp;ADDRESS(1000,COLUMN(E$9)+10))),
SUMIF(INDIRECT(Equipo!$D$4&amp;"!B10:B1000"),$B68,INDIRECT(Equipo!$D$4&amp;"!"&amp;ADDRESS(10,COLUMN(E$9)+10)&amp;":"&amp;ADDRESS(1000,COLUMN(E$9)+10))),
SUMIF(INDIRECT(Equipo!$E$4&amp;"!B10:B1000"),$B68,INDIRECT(Equipo!$E$4&amp;"!"&amp;ADDRESS(10,COLUMN(E$9)+10)&amp;":"&amp;ADDRESS(1000,COLUMN(E$9)+10))),
SUMIF(INDIRECT(Equipo!$F$4&amp;"!B10:B1000"),$B68,INDIRECT(Equipo!$F$4&amp;"!"&amp;ADDRESS(10,COLUMN(E$9)+10)&amp;":"&amp;ADDRESS(1000,COLUMN(E$9)+10))),
SUMIF(INDIRECT(Equipo!$G$4&amp;"!B10:B1000"),$B68,INDIRECT(Equipo!$G$4&amp;"!"&amp;ADDRESS(10,COLUMN(E$9)+10)&amp;":"&amp;ADDRESS(1000,COLUMN(E$9)+10)))
))</f>
        <v>-</v>
      </c>
      <c r="F68" s="2" t="str">
        <f ca="1">IF(ISBLANK(Tareas!$B64),"-",
SUM(
SUMIF(INDIRECT(Equipo!$C$4&amp;"!B10:B1000"),$B68,INDIRECT(Equipo!$C$4&amp;"!"&amp;ADDRESS(10,COLUMN(F$9)+10)&amp;":"&amp;ADDRESS(1000,COLUMN(F$9)+10))),
SUMIF(INDIRECT(Equipo!$D$4&amp;"!B10:B1000"),$B68,INDIRECT(Equipo!$D$4&amp;"!"&amp;ADDRESS(10,COLUMN(F$9)+10)&amp;":"&amp;ADDRESS(1000,COLUMN(F$9)+10))),
SUMIF(INDIRECT(Equipo!$E$4&amp;"!B10:B1000"),$B68,INDIRECT(Equipo!$E$4&amp;"!"&amp;ADDRESS(10,COLUMN(F$9)+10)&amp;":"&amp;ADDRESS(1000,COLUMN(F$9)+10))),
SUMIF(INDIRECT(Equipo!$F$4&amp;"!B10:B1000"),$B68,INDIRECT(Equipo!$F$4&amp;"!"&amp;ADDRESS(10,COLUMN(F$9)+10)&amp;":"&amp;ADDRESS(1000,COLUMN(F$9)+10))),
SUMIF(INDIRECT(Equipo!$G$4&amp;"!B10:B1000"),$B68,INDIRECT(Equipo!$G$4&amp;"!"&amp;ADDRESS(10,COLUMN(F$9)+10)&amp;":"&amp;ADDRESS(1000,COLUMN(F$9)+10)))
))</f>
        <v>-</v>
      </c>
      <c r="G68" s="2" t="str">
        <f ca="1">IF(ISBLANK(Tareas!$B64),"-",
SUM(
SUMIF(INDIRECT(Equipo!$C$4&amp;"!B10:B1000"),$B68,INDIRECT(Equipo!$C$4&amp;"!"&amp;ADDRESS(10,COLUMN(G$9)+10)&amp;":"&amp;ADDRESS(1000,COLUMN(G$9)+10))),
SUMIF(INDIRECT(Equipo!$D$4&amp;"!B10:B1000"),$B68,INDIRECT(Equipo!$D$4&amp;"!"&amp;ADDRESS(10,COLUMN(G$9)+10)&amp;":"&amp;ADDRESS(1000,COLUMN(G$9)+10))),
SUMIF(INDIRECT(Equipo!$E$4&amp;"!B10:B1000"),$B68,INDIRECT(Equipo!$E$4&amp;"!"&amp;ADDRESS(10,COLUMN(G$9)+10)&amp;":"&amp;ADDRESS(1000,COLUMN(G$9)+10))),
SUMIF(INDIRECT(Equipo!$F$4&amp;"!B10:B1000"),$B68,INDIRECT(Equipo!$F$4&amp;"!"&amp;ADDRESS(10,COLUMN(G$9)+10)&amp;":"&amp;ADDRESS(1000,COLUMN(G$9)+10))),
SUMIF(INDIRECT(Equipo!$G$4&amp;"!B10:B1000"),$B68,INDIRECT(Equipo!$G$4&amp;"!"&amp;ADDRESS(10,COLUMN(G$9)+10)&amp;":"&amp;ADDRESS(1000,COLUMN(G$9)+10)))
))</f>
        <v>-</v>
      </c>
      <c r="H68" s="2" t="str">
        <f ca="1">IF(ISBLANK(Tareas!$B64),"-",
SUM(
SUMIF(INDIRECT(Equipo!$C$4&amp;"!B10:B1000"),$B68,INDIRECT(Equipo!$C$4&amp;"!"&amp;ADDRESS(10,COLUMN(H$9)+10)&amp;":"&amp;ADDRESS(1000,COLUMN(H$9)+10))),
SUMIF(INDIRECT(Equipo!$D$4&amp;"!B10:B1000"),$B68,INDIRECT(Equipo!$D$4&amp;"!"&amp;ADDRESS(10,COLUMN(H$9)+10)&amp;":"&amp;ADDRESS(1000,COLUMN(H$9)+10))),
SUMIF(INDIRECT(Equipo!$E$4&amp;"!B10:B1000"),$B68,INDIRECT(Equipo!$E$4&amp;"!"&amp;ADDRESS(10,COLUMN(H$9)+10)&amp;":"&amp;ADDRESS(1000,COLUMN(H$9)+10))),
SUMIF(INDIRECT(Equipo!$F$4&amp;"!B10:B1000"),$B68,INDIRECT(Equipo!$F$4&amp;"!"&amp;ADDRESS(10,COLUMN(H$9)+10)&amp;":"&amp;ADDRESS(1000,COLUMN(H$9)+10))),
SUMIF(INDIRECT(Equipo!$G$4&amp;"!B10:B1000"),$B68,INDIRECT(Equipo!$G$4&amp;"!"&amp;ADDRESS(10,COLUMN(H$9)+10)&amp;":"&amp;ADDRESS(1000,COLUMN(H$9)+10)))
))</f>
        <v>-</v>
      </c>
      <c r="I68" s="2" t="str">
        <f ca="1">IF(ISBLANK(Tareas!$B64),"-",
SUM(
SUMIF(INDIRECT(Equipo!$C$4&amp;"!B10:B1000"),$B68,INDIRECT(Equipo!$C$4&amp;"!"&amp;ADDRESS(10,COLUMN(I$9)+10)&amp;":"&amp;ADDRESS(1000,COLUMN(I$9)+10))),
SUMIF(INDIRECT(Equipo!$D$4&amp;"!B10:B1000"),$B68,INDIRECT(Equipo!$D$4&amp;"!"&amp;ADDRESS(10,COLUMN(I$9)+10)&amp;":"&amp;ADDRESS(1000,COLUMN(I$9)+10))),
SUMIF(INDIRECT(Equipo!$E$4&amp;"!B10:B1000"),$B68,INDIRECT(Equipo!$E$4&amp;"!"&amp;ADDRESS(10,COLUMN(I$9)+10)&amp;":"&amp;ADDRESS(1000,COLUMN(I$9)+10))),
SUMIF(INDIRECT(Equipo!$F$4&amp;"!B10:B1000"),$B68,INDIRECT(Equipo!$F$4&amp;"!"&amp;ADDRESS(10,COLUMN(I$9)+10)&amp;":"&amp;ADDRESS(1000,COLUMN(I$9)+10))),
SUMIF(INDIRECT(Equipo!$G$4&amp;"!B10:B1000"),$B68,INDIRECT(Equipo!$G$4&amp;"!"&amp;ADDRESS(10,COLUMN(I$9)+10)&amp;":"&amp;ADDRESS(1000,COLUMN(I$9)+10)))
))</f>
        <v>-</v>
      </c>
      <c r="J68" s="2" t="str">
        <f ca="1">IF(ISBLANK(Tareas!$B64),"-",
SUM(
SUMIF(INDIRECT(Equipo!$C$4&amp;"!B10:B1000"),$B68,INDIRECT(Equipo!$C$4&amp;"!"&amp;ADDRESS(10,COLUMN(J$9)+10)&amp;":"&amp;ADDRESS(1000,COLUMN(J$9)+10))),
SUMIF(INDIRECT(Equipo!$D$4&amp;"!B10:B1000"),$B68,INDIRECT(Equipo!$D$4&amp;"!"&amp;ADDRESS(10,COLUMN(J$9)+10)&amp;":"&amp;ADDRESS(1000,COLUMN(J$9)+10))),
SUMIF(INDIRECT(Equipo!$E$4&amp;"!B10:B1000"),$B68,INDIRECT(Equipo!$E$4&amp;"!"&amp;ADDRESS(10,COLUMN(J$9)+10)&amp;":"&amp;ADDRESS(1000,COLUMN(J$9)+10))),
SUMIF(INDIRECT(Equipo!$F$4&amp;"!B10:B1000"),$B68,INDIRECT(Equipo!$F$4&amp;"!"&amp;ADDRESS(10,COLUMN(J$9)+10)&amp;":"&amp;ADDRESS(1000,COLUMN(J$9)+10))),
SUMIF(INDIRECT(Equipo!$G$4&amp;"!B10:B1000"),$B68,INDIRECT(Equipo!$G$4&amp;"!"&amp;ADDRESS(10,COLUMN(J$9)+10)&amp;":"&amp;ADDRESS(1000,COLUMN(J$9)+10)))
))</f>
        <v>-</v>
      </c>
      <c r="K68" s="2" t="str">
        <f ca="1">IF(ISBLANK(Tareas!$B64),"-",
SUM(
SUMIF(INDIRECT(Equipo!$C$4&amp;"!B10:B1000"),$B68,INDIRECT(Equipo!$C$4&amp;"!"&amp;ADDRESS(10,COLUMN(K$9)+10)&amp;":"&amp;ADDRESS(1000,COLUMN(K$9)+10))),
SUMIF(INDIRECT(Equipo!$D$4&amp;"!B10:B1000"),$B68,INDIRECT(Equipo!$D$4&amp;"!"&amp;ADDRESS(10,COLUMN(K$9)+10)&amp;":"&amp;ADDRESS(1000,COLUMN(K$9)+10))),
SUMIF(INDIRECT(Equipo!$E$4&amp;"!B10:B1000"),$B68,INDIRECT(Equipo!$E$4&amp;"!"&amp;ADDRESS(10,COLUMN(K$9)+10)&amp;":"&amp;ADDRESS(1000,COLUMN(K$9)+10))),
SUMIF(INDIRECT(Equipo!$F$4&amp;"!B10:B1000"),$B68,INDIRECT(Equipo!$F$4&amp;"!"&amp;ADDRESS(10,COLUMN(K$9)+10)&amp;":"&amp;ADDRESS(1000,COLUMN(K$9)+10))),
SUMIF(INDIRECT(Equipo!$G$4&amp;"!B10:B1000"),$B68,INDIRECT(Equipo!$G$4&amp;"!"&amp;ADDRESS(10,COLUMN(K$9)+10)&amp;":"&amp;ADDRESS(1000,COLUMN(K$9)+10)))
))</f>
        <v>-</v>
      </c>
      <c r="L68" s="2" t="str">
        <f ca="1">IF(ISBLANK(Tareas!$B64),"-",
SUM(
SUMIF(INDIRECT(Equipo!$C$4&amp;"!B10:B1000"),$B68,INDIRECT(Equipo!$C$4&amp;"!"&amp;ADDRESS(10,COLUMN(L$9)+10)&amp;":"&amp;ADDRESS(1000,COLUMN(L$9)+10))),
SUMIF(INDIRECT(Equipo!$D$4&amp;"!B10:B1000"),$B68,INDIRECT(Equipo!$D$4&amp;"!"&amp;ADDRESS(10,COLUMN(L$9)+10)&amp;":"&amp;ADDRESS(1000,COLUMN(L$9)+10))),
SUMIF(INDIRECT(Equipo!$E$4&amp;"!B10:B1000"),$B68,INDIRECT(Equipo!$E$4&amp;"!"&amp;ADDRESS(10,COLUMN(L$9)+10)&amp;":"&amp;ADDRESS(1000,COLUMN(L$9)+10))),
SUMIF(INDIRECT(Equipo!$F$4&amp;"!B10:B1000"),$B68,INDIRECT(Equipo!$F$4&amp;"!"&amp;ADDRESS(10,COLUMN(L$9)+10)&amp;":"&amp;ADDRESS(1000,COLUMN(L$9)+10))),
SUMIF(INDIRECT(Equipo!$G$4&amp;"!B10:B1000"),$B68,INDIRECT(Equipo!$G$4&amp;"!"&amp;ADDRESS(10,COLUMN(L$9)+10)&amp;":"&amp;ADDRESS(1000,COLUMN(L$9)+10)))
))</f>
        <v>-</v>
      </c>
      <c r="M68" s="2" t="str">
        <f ca="1">IF(ISBLANK(Tareas!$B64),"-",
SUM(
SUMIF(INDIRECT(Equipo!$C$4&amp;"!B10:B1000"),$B68,INDIRECT(Equipo!$C$4&amp;"!"&amp;ADDRESS(10,COLUMN(M$9)+10)&amp;":"&amp;ADDRESS(1000,COLUMN(M$9)+10))),
SUMIF(INDIRECT(Equipo!$D$4&amp;"!B10:B1000"),$B68,INDIRECT(Equipo!$D$4&amp;"!"&amp;ADDRESS(10,COLUMN(M$9)+10)&amp;":"&amp;ADDRESS(1000,COLUMN(M$9)+10))),
SUMIF(INDIRECT(Equipo!$E$4&amp;"!B10:B1000"),$B68,INDIRECT(Equipo!$E$4&amp;"!"&amp;ADDRESS(10,COLUMN(M$9)+10)&amp;":"&amp;ADDRESS(1000,COLUMN(M$9)+10))),
SUMIF(INDIRECT(Equipo!$F$4&amp;"!B10:B1000"),$B68,INDIRECT(Equipo!$F$4&amp;"!"&amp;ADDRESS(10,COLUMN(M$9)+10)&amp;":"&amp;ADDRESS(1000,COLUMN(M$9)+10))),
SUMIF(INDIRECT(Equipo!$G$4&amp;"!B10:B1000"),$B68,INDIRECT(Equipo!$G$4&amp;"!"&amp;ADDRESS(10,COLUMN(M$9)+10)&amp;":"&amp;ADDRESS(1000,COLUMN(M$9)+10)))
))</f>
        <v>-</v>
      </c>
      <c r="N68" s="2" t="str">
        <f ca="1">IF(ISBLANK(Tareas!$B64),"-",
SUM(
SUMIF(INDIRECT(Equipo!$C$4&amp;"!B10:B1000"),$B68,INDIRECT(Equipo!$C$4&amp;"!"&amp;ADDRESS(10,COLUMN(N$9)+10)&amp;":"&amp;ADDRESS(1000,COLUMN(N$9)+10))),
SUMIF(INDIRECT(Equipo!$D$4&amp;"!B10:B1000"),$B68,INDIRECT(Equipo!$D$4&amp;"!"&amp;ADDRESS(10,COLUMN(N$9)+10)&amp;":"&amp;ADDRESS(1000,COLUMN(N$9)+10))),
SUMIF(INDIRECT(Equipo!$E$4&amp;"!B10:B1000"),$B68,INDIRECT(Equipo!$E$4&amp;"!"&amp;ADDRESS(10,COLUMN(N$9)+10)&amp;":"&amp;ADDRESS(1000,COLUMN(N$9)+10))),
SUMIF(INDIRECT(Equipo!$F$4&amp;"!B10:B1000"),$B68,INDIRECT(Equipo!$F$4&amp;"!"&amp;ADDRESS(10,COLUMN(N$9)+10)&amp;":"&amp;ADDRESS(1000,COLUMN(N$9)+10))),
SUMIF(INDIRECT(Equipo!$G$4&amp;"!B10:B1000"),$B68,INDIRECT(Equipo!$G$4&amp;"!"&amp;ADDRESS(10,COLUMN(N$9)+10)&amp;":"&amp;ADDRESS(1000,COLUMN(N$9)+10)))
))</f>
        <v>-</v>
      </c>
    </row>
    <row r="69" spans="2:14">
      <c r="B69" t="str">
        <f>IF(ISBLANK(Tareas!B65)," - ",Tareas!B65)</f>
        <v xml:space="preserve"> - </v>
      </c>
      <c r="C69" s="2" t="str">
        <f>IF(ISBLANK(Tareas!$B65),"-",SUM(D69:K69))</f>
        <v>-</v>
      </c>
      <c r="D69" s="2" t="str">
        <f ca="1">IF(ISBLANK(Tareas!$B65),"-",
SUM(
SUMIF(INDIRECT(Equipo!$C$4&amp;"!B10:B1000"),$B69,INDIRECT(Equipo!$C$4&amp;"!"&amp;ADDRESS(10,COLUMN(D$9)+10)&amp;":"&amp;ADDRESS(1000,COLUMN(D$9)+10))),
SUMIF(INDIRECT(Equipo!$D$4&amp;"!B10:B1000"),$B69,INDIRECT(Equipo!$D$4&amp;"!"&amp;ADDRESS(10,COLUMN(D$9)+10)&amp;":"&amp;ADDRESS(1000,COLUMN(D$9)+10))),
SUMIF(INDIRECT(Equipo!$E$4&amp;"!B10:B1000"),$B69,INDIRECT(Equipo!$E$4&amp;"!"&amp;ADDRESS(10,COLUMN(D$9)+10)&amp;":"&amp;ADDRESS(1000,COLUMN(D$9)+10))),
SUMIF(INDIRECT(Equipo!$F$4&amp;"!B10:B1000"),$B69,INDIRECT(Equipo!$F$4&amp;"!"&amp;ADDRESS(10,COLUMN(D$9)+10)&amp;":"&amp;ADDRESS(1000,COLUMN(D$9)+10))),
SUMIF(INDIRECT(Equipo!$G$4&amp;"!B10:B1000"),$B69,INDIRECT(Equipo!$G$4&amp;"!"&amp;ADDRESS(10,COLUMN(D$9)+10)&amp;":"&amp;ADDRESS(1000,COLUMN(D$9)+10)))
))</f>
        <v>-</v>
      </c>
      <c r="E69" s="2" t="str">
        <f ca="1">IF(ISBLANK(Tareas!$B65),"-",
SUM(
SUMIF(INDIRECT(Equipo!$C$4&amp;"!B10:B1000"),$B69,INDIRECT(Equipo!$C$4&amp;"!"&amp;ADDRESS(10,COLUMN(E$9)+10)&amp;":"&amp;ADDRESS(1000,COLUMN(E$9)+10))),
SUMIF(INDIRECT(Equipo!$D$4&amp;"!B10:B1000"),$B69,INDIRECT(Equipo!$D$4&amp;"!"&amp;ADDRESS(10,COLUMN(E$9)+10)&amp;":"&amp;ADDRESS(1000,COLUMN(E$9)+10))),
SUMIF(INDIRECT(Equipo!$E$4&amp;"!B10:B1000"),$B69,INDIRECT(Equipo!$E$4&amp;"!"&amp;ADDRESS(10,COLUMN(E$9)+10)&amp;":"&amp;ADDRESS(1000,COLUMN(E$9)+10))),
SUMIF(INDIRECT(Equipo!$F$4&amp;"!B10:B1000"),$B69,INDIRECT(Equipo!$F$4&amp;"!"&amp;ADDRESS(10,COLUMN(E$9)+10)&amp;":"&amp;ADDRESS(1000,COLUMN(E$9)+10))),
SUMIF(INDIRECT(Equipo!$G$4&amp;"!B10:B1000"),$B69,INDIRECT(Equipo!$G$4&amp;"!"&amp;ADDRESS(10,COLUMN(E$9)+10)&amp;":"&amp;ADDRESS(1000,COLUMN(E$9)+10)))
))</f>
        <v>-</v>
      </c>
      <c r="F69" s="2" t="str">
        <f ca="1">IF(ISBLANK(Tareas!$B65),"-",
SUM(
SUMIF(INDIRECT(Equipo!$C$4&amp;"!B10:B1000"),$B69,INDIRECT(Equipo!$C$4&amp;"!"&amp;ADDRESS(10,COLUMN(F$9)+10)&amp;":"&amp;ADDRESS(1000,COLUMN(F$9)+10))),
SUMIF(INDIRECT(Equipo!$D$4&amp;"!B10:B1000"),$B69,INDIRECT(Equipo!$D$4&amp;"!"&amp;ADDRESS(10,COLUMN(F$9)+10)&amp;":"&amp;ADDRESS(1000,COLUMN(F$9)+10))),
SUMIF(INDIRECT(Equipo!$E$4&amp;"!B10:B1000"),$B69,INDIRECT(Equipo!$E$4&amp;"!"&amp;ADDRESS(10,COLUMN(F$9)+10)&amp;":"&amp;ADDRESS(1000,COLUMN(F$9)+10))),
SUMIF(INDIRECT(Equipo!$F$4&amp;"!B10:B1000"),$B69,INDIRECT(Equipo!$F$4&amp;"!"&amp;ADDRESS(10,COLUMN(F$9)+10)&amp;":"&amp;ADDRESS(1000,COLUMN(F$9)+10))),
SUMIF(INDIRECT(Equipo!$G$4&amp;"!B10:B1000"),$B69,INDIRECT(Equipo!$G$4&amp;"!"&amp;ADDRESS(10,COLUMN(F$9)+10)&amp;":"&amp;ADDRESS(1000,COLUMN(F$9)+10)))
))</f>
        <v>-</v>
      </c>
      <c r="G69" s="2" t="str">
        <f ca="1">IF(ISBLANK(Tareas!$B65),"-",
SUM(
SUMIF(INDIRECT(Equipo!$C$4&amp;"!B10:B1000"),$B69,INDIRECT(Equipo!$C$4&amp;"!"&amp;ADDRESS(10,COLUMN(G$9)+10)&amp;":"&amp;ADDRESS(1000,COLUMN(G$9)+10))),
SUMIF(INDIRECT(Equipo!$D$4&amp;"!B10:B1000"),$B69,INDIRECT(Equipo!$D$4&amp;"!"&amp;ADDRESS(10,COLUMN(G$9)+10)&amp;":"&amp;ADDRESS(1000,COLUMN(G$9)+10))),
SUMIF(INDIRECT(Equipo!$E$4&amp;"!B10:B1000"),$B69,INDIRECT(Equipo!$E$4&amp;"!"&amp;ADDRESS(10,COLUMN(G$9)+10)&amp;":"&amp;ADDRESS(1000,COLUMN(G$9)+10))),
SUMIF(INDIRECT(Equipo!$F$4&amp;"!B10:B1000"),$B69,INDIRECT(Equipo!$F$4&amp;"!"&amp;ADDRESS(10,COLUMN(G$9)+10)&amp;":"&amp;ADDRESS(1000,COLUMN(G$9)+10))),
SUMIF(INDIRECT(Equipo!$G$4&amp;"!B10:B1000"),$B69,INDIRECT(Equipo!$G$4&amp;"!"&amp;ADDRESS(10,COLUMN(G$9)+10)&amp;":"&amp;ADDRESS(1000,COLUMN(G$9)+10)))
))</f>
        <v>-</v>
      </c>
      <c r="H69" s="2" t="str">
        <f ca="1">IF(ISBLANK(Tareas!$B65),"-",
SUM(
SUMIF(INDIRECT(Equipo!$C$4&amp;"!B10:B1000"),$B69,INDIRECT(Equipo!$C$4&amp;"!"&amp;ADDRESS(10,COLUMN(H$9)+10)&amp;":"&amp;ADDRESS(1000,COLUMN(H$9)+10))),
SUMIF(INDIRECT(Equipo!$D$4&amp;"!B10:B1000"),$B69,INDIRECT(Equipo!$D$4&amp;"!"&amp;ADDRESS(10,COLUMN(H$9)+10)&amp;":"&amp;ADDRESS(1000,COLUMN(H$9)+10))),
SUMIF(INDIRECT(Equipo!$E$4&amp;"!B10:B1000"),$B69,INDIRECT(Equipo!$E$4&amp;"!"&amp;ADDRESS(10,COLUMN(H$9)+10)&amp;":"&amp;ADDRESS(1000,COLUMN(H$9)+10))),
SUMIF(INDIRECT(Equipo!$F$4&amp;"!B10:B1000"),$B69,INDIRECT(Equipo!$F$4&amp;"!"&amp;ADDRESS(10,COLUMN(H$9)+10)&amp;":"&amp;ADDRESS(1000,COLUMN(H$9)+10))),
SUMIF(INDIRECT(Equipo!$G$4&amp;"!B10:B1000"),$B69,INDIRECT(Equipo!$G$4&amp;"!"&amp;ADDRESS(10,COLUMN(H$9)+10)&amp;":"&amp;ADDRESS(1000,COLUMN(H$9)+10)))
))</f>
        <v>-</v>
      </c>
      <c r="I69" s="2" t="str">
        <f ca="1">IF(ISBLANK(Tareas!$B65),"-",
SUM(
SUMIF(INDIRECT(Equipo!$C$4&amp;"!B10:B1000"),$B69,INDIRECT(Equipo!$C$4&amp;"!"&amp;ADDRESS(10,COLUMN(I$9)+10)&amp;":"&amp;ADDRESS(1000,COLUMN(I$9)+10))),
SUMIF(INDIRECT(Equipo!$D$4&amp;"!B10:B1000"),$B69,INDIRECT(Equipo!$D$4&amp;"!"&amp;ADDRESS(10,COLUMN(I$9)+10)&amp;":"&amp;ADDRESS(1000,COLUMN(I$9)+10))),
SUMIF(INDIRECT(Equipo!$E$4&amp;"!B10:B1000"),$B69,INDIRECT(Equipo!$E$4&amp;"!"&amp;ADDRESS(10,COLUMN(I$9)+10)&amp;":"&amp;ADDRESS(1000,COLUMN(I$9)+10))),
SUMIF(INDIRECT(Equipo!$F$4&amp;"!B10:B1000"),$B69,INDIRECT(Equipo!$F$4&amp;"!"&amp;ADDRESS(10,COLUMN(I$9)+10)&amp;":"&amp;ADDRESS(1000,COLUMN(I$9)+10))),
SUMIF(INDIRECT(Equipo!$G$4&amp;"!B10:B1000"),$B69,INDIRECT(Equipo!$G$4&amp;"!"&amp;ADDRESS(10,COLUMN(I$9)+10)&amp;":"&amp;ADDRESS(1000,COLUMN(I$9)+10)))
))</f>
        <v>-</v>
      </c>
      <c r="J69" s="2" t="str">
        <f ca="1">IF(ISBLANK(Tareas!$B65),"-",
SUM(
SUMIF(INDIRECT(Equipo!$C$4&amp;"!B10:B1000"),$B69,INDIRECT(Equipo!$C$4&amp;"!"&amp;ADDRESS(10,COLUMN(J$9)+10)&amp;":"&amp;ADDRESS(1000,COLUMN(J$9)+10))),
SUMIF(INDIRECT(Equipo!$D$4&amp;"!B10:B1000"),$B69,INDIRECT(Equipo!$D$4&amp;"!"&amp;ADDRESS(10,COLUMN(J$9)+10)&amp;":"&amp;ADDRESS(1000,COLUMN(J$9)+10))),
SUMIF(INDIRECT(Equipo!$E$4&amp;"!B10:B1000"),$B69,INDIRECT(Equipo!$E$4&amp;"!"&amp;ADDRESS(10,COLUMN(J$9)+10)&amp;":"&amp;ADDRESS(1000,COLUMN(J$9)+10))),
SUMIF(INDIRECT(Equipo!$F$4&amp;"!B10:B1000"),$B69,INDIRECT(Equipo!$F$4&amp;"!"&amp;ADDRESS(10,COLUMN(J$9)+10)&amp;":"&amp;ADDRESS(1000,COLUMN(J$9)+10))),
SUMIF(INDIRECT(Equipo!$G$4&amp;"!B10:B1000"),$B69,INDIRECT(Equipo!$G$4&amp;"!"&amp;ADDRESS(10,COLUMN(J$9)+10)&amp;":"&amp;ADDRESS(1000,COLUMN(J$9)+10)))
))</f>
        <v>-</v>
      </c>
      <c r="K69" s="2" t="str">
        <f ca="1">IF(ISBLANK(Tareas!$B65),"-",
SUM(
SUMIF(INDIRECT(Equipo!$C$4&amp;"!B10:B1000"),$B69,INDIRECT(Equipo!$C$4&amp;"!"&amp;ADDRESS(10,COLUMN(K$9)+10)&amp;":"&amp;ADDRESS(1000,COLUMN(K$9)+10))),
SUMIF(INDIRECT(Equipo!$D$4&amp;"!B10:B1000"),$B69,INDIRECT(Equipo!$D$4&amp;"!"&amp;ADDRESS(10,COLUMN(K$9)+10)&amp;":"&amp;ADDRESS(1000,COLUMN(K$9)+10))),
SUMIF(INDIRECT(Equipo!$E$4&amp;"!B10:B1000"),$B69,INDIRECT(Equipo!$E$4&amp;"!"&amp;ADDRESS(10,COLUMN(K$9)+10)&amp;":"&amp;ADDRESS(1000,COLUMN(K$9)+10))),
SUMIF(INDIRECT(Equipo!$F$4&amp;"!B10:B1000"),$B69,INDIRECT(Equipo!$F$4&amp;"!"&amp;ADDRESS(10,COLUMN(K$9)+10)&amp;":"&amp;ADDRESS(1000,COLUMN(K$9)+10))),
SUMIF(INDIRECT(Equipo!$G$4&amp;"!B10:B1000"),$B69,INDIRECT(Equipo!$G$4&amp;"!"&amp;ADDRESS(10,COLUMN(K$9)+10)&amp;":"&amp;ADDRESS(1000,COLUMN(K$9)+10)))
))</f>
        <v>-</v>
      </c>
      <c r="L69" s="2" t="str">
        <f ca="1">IF(ISBLANK(Tareas!$B65),"-",
SUM(
SUMIF(INDIRECT(Equipo!$C$4&amp;"!B10:B1000"),$B69,INDIRECT(Equipo!$C$4&amp;"!"&amp;ADDRESS(10,COLUMN(L$9)+10)&amp;":"&amp;ADDRESS(1000,COLUMN(L$9)+10))),
SUMIF(INDIRECT(Equipo!$D$4&amp;"!B10:B1000"),$B69,INDIRECT(Equipo!$D$4&amp;"!"&amp;ADDRESS(10,COLUMN(L$9)+10)&amp;":"&amp;ADDRESS(1000,COLUMN(L$9)+10))),
SUMIF(INDIRECT(Equipo!$E$4&amp;"!B10:B1000"),$B69,INDIRECT(Equipo!$E$4&amp;"!"&amp;ADDRESS(10,COLUMN(L$9)+10)&amp;":"&amp;ADDRESS(1000,COLUMN(L$9)+10))),
SUMIF(INDIRECT(Equipo!$F$4&amp;"!B10:B1000"),$B69,INDIRECT(Equipo!$F$4&amp;"!"&amp;ADDRESS(10,COLUMN(L$9)+10)&amp;":"&amp;ADDRESS(1000,COLUMN(L$9)+10))),
SUMIF(INDIRECT(Equipo!$G$4&amp;"!B10:B1000"),$B69,INDIRECT(Equipo!$G$4&amp;"!"&amp;ADDRESS(10,COLUMN(L$9)+10)&amp;":"&amp;ADDRESS(1000,COLUMN(L$9)+10)))
))</f>
        <v>-</v>
      </c>
      <c r="M69" s="2" t="str">
        <f ca="1">IF(ISBLANK(Tareas!$B65),"-",
SUM(
SUMIF(INDIRECT(Equipo!$C$4&amp;"!B10:B1000"),$B69,INDIRECT(Equipo!$C$4&amp;"!"&amp;ADDRESS(10,COLUMN(M$9)+10)&amp;":"&amp;ADDRESS(1000,COLUMN(M$9)+10))),
SUMIF(INDIRECT(Equipo!$D$4&amp;"!B10:B1000"),$B69,INDIRECT(Equipo!$D$4&amp;"!"&amp;ADDRESS(10,COLUMN(M$9)+10)&amp;":"&amp;ADDRESS(1000,COLUMN(M$9)+10))),
SUMIF(INDIRECT(Equipo!$E$4&amp;"!B10:B1000"),$B69,INDIRECT(Equipo!$E$4&amp;"!"&amp;ADDRESS(10,COLUMN(M$9)+10)&amp;":"&amp;ADDRESS(1000,COLUMN(M$9)+10))),
SUMIF(INDIRECT(Equipo!$F$4&amp;"!B10:B1000"),$B69,INDIRECT(Equipo!$F$4&amp;"!"&amp;ADDRESS(10,COLUMN(M$9)+10)&amp;":"&amp;ADDRESS(1000,COLUMN(M$9)+10))),
SUMIF(INDIRECT(Equipo!$G$4&amp;"!B10:B1000"),$B69,INDIRECT(Equipo!$G$4&amp;"!"&amp;ADDRESS(10,COLUMN(M$9)+10)&amp;":"&amp;ADDRESS(1000,COLUMN(M$9)+10)))
))</f>
        <v>-</v>
      </c>
      <c r="N69" s="2" t="str">
        <f ca="1">IF(ISBLANK(Tareas!$B65),"-",
SUM(
SUMIF(INDIRECT(Equipo!$C$4&amp;"!B10:B1000"),$B69,INDIRECT(Equipo!$C$4&amp;"!"&amp;ADDRESS(10,COLUMN(N$9)+10)&amp;":"&amp;ADDRESS(1000,COLUMN(N$9)+10))),
SUMIF(INDIRECT(Equipo!$D$4&amp;"!B10:B1000"),$B69,INDIRECT(Equipo!$D$4&amp;"!"&amp;ADDRESS(10,COLUMN(N$9)+10)&amp;":"&amp;ADDRESS(1000,COLUMN(N$9)+10))),
SUMIF(INDIRECT(Equipo!$E$4&amp;"!B10:B1000"),$B69,INDIRECT(Equipo!$E$4&amp;"!"&amp;ADDRESS(10,COLUMN(N$9)+10)&amp;":"&amp;ADDRESS(1000,COLUMN(N$9)+10))),
SUMIF(INDIRECT(Equipo!$F$4&amp;"!B10:B1000"),$B69,INDIRECT(Equipo!$F$4&amp;"!"&amp;ADDRESS(10,COLUMN(N$9)+10)&amp;":"&amp;ADDRESS(1000,COLUMN(N$9)+10))),
SUMIF(INDIRECT(Equipo!$G$4&amp;"!B10:B1000"),$B69,INDIRECT(Equipo!$G$4&amp;"!"&amp;ADDRESS(10,COLUMN(N$9)+10)&amp;":"&amp;ADDRESS(1000,COLUMN(N$9)+10)))
))</f>
        <v>-</v>
      </c>
    </row>
    <row r="70" spans="2:14">
      <c r="B70" t="str">
        <f>IF(ISBLANK(Tareas!B66)," - ",Tareas!B66)</f>
        <v xml:space="preserve"> - </v>
      </c>
      <c r="C70" s="2" t="str">
        <f>IF(ISBLANK(Tareas!$B66),"-",SUM(D70:K70))</f>
        <v>-</v>
      </c>
      <c r="D70" s="2" t="str">
        <f ca="1">IF(ISBLANK(Tareas!$B66),"-",
SUM(
SUMIF(INDIRECT(Equipo!$C$4&amp;"!B10:B1000"),$B70,INDIRECT(Equipo!$C$4&amp;"!"&amp;ADDRESS(10,COLUMN(D$9)+10)&amp;":"&amp;ADDRESS(1000,COLUMN(D$9)+10))),
SUMIF(INDIRECT(Equipo!$D$4&amp;"!B10:B1000"),$B70,INDIRECT(Equipo!$D$4&amp;"!"&amp;ADDRESS(10,COLUMN(D$9)+10)&amp;":"&amp;ADDRESS(1000,COLUMN(D$9)+10))),
SUMIF(INDIRECT(Equipo!$E$4&amp;"!B10:B1000"),$B70,INDIRECT(Equipo!$E$4&amp;"!"&amp;ADDRESS(10,COLUMN(D$9)+10)&amp;":"&amp;ADDRESS(1000,COLUMN(D$9)+10))),
SUMIF(INDIRECT(Equipo!$F$4&amp;"!B10:B1000"),$B70,INDIRECT(Equipo!$F$4&amp;"!"&amp;ADDRESS(10,COLUMN(D$9)+10)&amp;":"&amp;ADDRESS(1000,COLUMN(D$9)+10))),
SUMIF(INDIRECT(Equipo!$G$4&amp;"!B10:B1000"),$B70,INDIRECT(Equipo!$G$4&amp;"!"&amp;ADDRESS(10,COLUMN(D$9)+10)&amp;":"&amp;ADDRESS(1000,COLUMN(D$9)+10)))
))</f>
        <v>-</v>
      </c>
      <c r="E70" s="2" t="str">
        <f ca="1">IF(ISBLANK(Tareas!$B66),"-",
SUM(
SUMIF(INDIRECT(Equipo!$C$4&amp;"!B10:B1000"),$B70,INDIRECT(Equipo!$C$4&amp;"!"&amp;ADDRESS(10,COLUMN(E$9)+10)&amp;":"&amp;ADDRESS(1000,COLUMN(E$9)+10))),
SUMIF(INDIRECT(Equipo!$D$4&amp;"!B10:B1000"),$B70,INDIRECT(Equipo!$D$4&amp;"!"&amp;ADDRESS(10,COLUMN(E$9)+10)&amp;":"&amp;ADDRESS(1000,COLUMN(E$9)+10))),
SUMIF(INDIRECT(Equipo!$E$4&amp;"!B10:B1000"),$B70,INDIRECT(Equipo!$E$4&amp;"!"&amp;ADDRESS(10,COLUMN(E$9)+10)&amp;":"&amp;ADDRESS(1000,COLUMN(E$9)+10))),
SUMIF(INDIRECT(Equipo!$F$4&amp;"!B10:B1000"),$B70,INDIRECT(Equipo!$F$4&amp;"!"&amp;ADDRESS(10,COLUMN(E$9)+10)&amp;":"&amp;ADDRESS(1000,COLUMN(E$9)+10))),
SUMIF(INDIRECT(Equipo!$G$4&amp;"!B10:B1000"),$B70,INDIRECT(Equipo!$G$4&amp;"!"&amp;ADDRESS(10,COLUMN(E$9)+10)&amp;":"&amp;ADDRESS(1000,COLUMN(E$9)+10)))
))</f>
        <v>-</v>
      </c>
      <c r="F70" s="2" t="str">
        <f ca="1">IF(ISBLANK(Tareas!$B66),"-",
SUM(
SUMIF(INDIRECT(Equipo!$C$4&amp;"!B10:B1000"),$B70,INDIRECT(Equipo!$C$4&amp;"!"&amp;ADDRESS(10,COLUMN(F$9)+10)&amp;":"&amp;ADDRESS(1000,COLUMN(F$9)+10))),
SUMIF(INDIRECT(Equipo!$D$4&amp;"!B10:B1000"),$B70,INDIRECT(Equipo!$D$4&amp;"!"&amp;ADDRESS(10,COLUMN(F$9)+10)&amp;":"&amp;ADDRESS(1000,COLUMN(F$9)+10))),
SUMIF(INDIRECT(Equipo!$E$4&amp;"!B10:B1000"),$B70,INDIRECT(Equipo!$E$4&amp;"!"&amp;ADDRESS(10,COLUMN(F$9)+10)&amp;":"&amp;ADDRESS(1000,COLUMN(F$9)+10))),
SUMIF(INDIRECT(Equipo!$F$4&amp;"!B10:B1000"),$B70,INDIRECT(Equipo!$F$4&amp;"!"&amp;ADDRESS(10,COLUMN(F$9)+10)&amp;":"&amp;ADDRESS(1000,COLUMN(F$9)+10))),
SUMIF(INDIRECT(Equipo!$G$4&amp;"!B10:B1000"),$B70,INDIRECT(Equipo!$G$4&amp;"!"&amp;ADDRESS(10,COLUMN(F$9)+10)&amp;":"&amp;ADDRESS(1000,COLUMN(F$9)+10)))
))</f>
        <v>-</v>
      </c>
      <c r="G70" s="2" t="str">
        <f ca="1">IF(ISBLANK(Tareas!$B66),"-",
SUM(
SUMIF(INDIRECT(Equipo!$C$4&amp;"!B10:B1000"),$B70,INDIRECT(Equipo!$C$4&amp;"!"&amp;ADDRESS(10,COLUMN(G$9)+10)&amp;":"&amp;ADDRESS(1000,COLUMN(G$9)+10))),
SUMIF(INDIRECT(Equipo!$D$4&amp;"!B10:B1000"),$B70,INDIRECT(Equipo!$D$4&amp;"!"&amp;ADDRESS(10,COLUMN(G$9)+10)&amp;":"&amp;ADDRESS(1000,COLUMN(G$9)+10))),
SUMIF(INDIRECT(Equipo!$E$4&amp;"!B10:B1000"),$B70,INDIRECT(Equipo!$E$4&amp;"!"&amp;ADDRESS(10,COLUMN(G$9)+10)&amp;":"&amp;ADDRESS(1000,COLUMN(G$9)+10))),
SUMIF(INDIRECT(Equipo!$F$4&amp;"!B10:B1000"),$B70,INDIRECT(Equipo!$F$4&amp;"!"&amp;ADDRESS(10,COLUMN(G$9)+10)&amp;":"&amp;ADDRESS(1000,COLUMN(G$9)+10))),
SUMIF(INDIRECT(Equipo!$G$4&amp;"!B10:B1000"),$B70,INDIRECT(Equipo!$G$4&amp;"!"&amp;ADDRESS(10,COLUMN(G$9)+10)&amp;":"&amp;ADDRESS(1000,COLUMN(G$9)+10)))
))</f>
        <v>-</v>
      </c>
      <c r="H70" s="2" t="str">
        <f ca="1">IF(ISBLANK(Tareas!$B66),"-",
SUM(
SUMIF(INDIRECT(Equipo!$C$4&amp;"!B10:B1000"),$B70,INDIRECT(Equipo!$C$4&amp;"!"&amp;ADDRESS(10,COLUMN(H$9)+10)&amp;":"&amp;ADDRESS(1000,COLUMN(H$9)+10))),
SUMIF(INDIRECT(Equipo!$D$4&amp;"!B10:B1000"),$B70,INDIRECT(Equipo!$D$4&amp;"!"&amp;ADDRESS(10,COLUMN(H$9)+10)&amp;":"&amp;ADDRESS(1000,COLUMN(H$9)+10))),
SUMIF(INDIRECT(Equipo!$E$4&amp;"!B10:B1000"),$B70,INDIRECT(Equipo!$E$4&amp;"!"&amp;ADDRESS(10,COLUMN(H$9)+10)&amp;":"&amp;ADDRESS(1000,COLUMN(H$9)+10))),
SUMIF(INDIRECT(Equipo!$F$4&amp;"!B10:B1000"),$B70,INDIRECT(Equipo!$F$4&amp;"!"&amp;ADDRESS(10,COLUMN(H$9)+10)&amp;":"&amp;ADDRESS(1000,COLUMN(H$9)+10))),
SUMIF(INDIRECT(Equipo!$G$4&amp;"!B10:B1000"),$B70,INDIRECT(Equipo!$G$4&amp;"!"&amp;ADDRESS(10,COLUMN(H$9)+10)&amp;":"&amp;ADDRESS(1000,COLUMN(H$9)+10)))
))</f>
        <v>-</v>
      </c>
      <c r="I70" s="2" t="str">
        <f ca="1">IF(ISBLANK(Tareas!$B66),"-",
SUM(
SUMIF(INDIRECT(Equipo!$C$4&amp;"!B10:B1000"),$B70,INDIRECT(Equipo!$C$4&amp;"!"&amp;ADDRESS(10,COLUMN(I$9)+10)&amp;":"&amp;ADDRESS(1000,COLUMN(I$9)+10))),
SUMIF(INDIRECT(Equipo!$D$4&amp;"!B10:B1000"),$B70,INDIRECT(Equipo!$D$4&amp;"!"&amp;ADDRESS(10,COLUMN(I$9)+10)&amp;":"&amp;ADDRESS(1000,COLUMN(I$9)+10))),
SUMIF(INDIRECT(Equipo!$E$4&amp;"!B10:B1000"),$B70,INDIRECT(Equipo!$E$4&amp;"!"&amp;ADDRESS(10,COLUMN(I$9)+10)&amp;":"&amp;ADDRESS(1000,COLUMN(I$9)+10))),
SUMIF(INDIRECT(Equipo!$F$4&amp;"!B10:B1000"),$B70,INDIRECT(Equipo!$F$4&amp;"!"&amp;ADDRESS(10,COLUMN(I$9)+10)&amp;":"&amp;ADDRESS(1000,COLUMN(I$9)+10))),
SUMIF(INDIRECT(Equipo!$G$4&amp;"!B10:B1000"),$B70,INDIRECT(Equipo!$G$4&amp;"!"&amp;ADDRESS(10,COLUMN(I$9)+10)&amp;":"&amp;ADDRESS(1000,COLUMN(I$9)+10)))
))</f>
        <v>-</v>
      </c>
      <c r="J70" s="2" t="str">
        <f ca="1">IF(ISBLANK(Tareas!$B66),"-",
SUM(
SUMIF(INDIRECT(Equipo!$C$4&amp;"!B10:B1000"),$B70,INDIRECT(Equipo!$C$4&amp;"!"&amp;ADDRESS(10,COLUMN(J$9)+10)&amp;":"&amp;ADDRESS(1000,COLUMN(J$9)+10))),
SUMIF(INDIRECT(Equipo!$D$4&amp;"!B10:B1000"),$B70,INDIRECT(Equipo!$D$4&amp;"!"&amp;ADDRESS(10,COLUMN(J$9)+10)&amp;":"&amp;ADDRESS(1000,COLUMN(J$9)+10))),
SUMIF(INDIRECT(Equipo!$E$4&amp;"!B10:B1000"),$B70,INDIRECT(Equipo!$E$4&amp;"!"&amp;ADDRESS(10,COLUMN(J$9)+10)&amp;":"&amp;ADDRESS(1000,COLUMN(J$9)+10))),
SUMIF(INDIRECT(Equipo!$F$4&amp;"!B10:B1000"),$B70,INDIRECT(Equipo!$F$4&amp;"!"&amp;ADDRESS(10,COLUMN(J$9)+10)&amp;":"&amp;ADDRESS(1000,COLUMN(J$9)+10))),
SUMIF(INDIRECT(Equipo!$G$4&amp;"!B10:B1000"),$B70,INDIRECT(Equipo!$G$4&amp;"!"&amp;ADDRESS(10,COLUMN(J$9)+10)&amp;":"&amp;ADDRESS(1000,COLUMN(J$9)+10)))
))</f>
        <v>-</v>
      </c>
      <c r="K70" s="2" t="str">
        <f ca="1">IF(ISBLANK(Tareas!$B66),"-",
SUM(
SUMIF(INDIRECT(Equipo!$C$4&amp;"!B10:B1000"),$B70,INDIRECT(Equipo!$C$4&amp;"!"&amp;ADDRESS(10,COLUMN(K$9)+10)&amp;":"&amp;ADDRESS(1000,COLUMN(K$9)+10))),
SUMIF(INDIRECT(Equipo!$D$4&amp;"!B10:B1000"),$B70,INDIRECT(Equipo!$D$4&amp;"!"&amp;ADDRESS(10,COLUMN(K$9)+10)&amp;":"&amp;ADDRESS(1000,COLUMN(K$9)+10))),
SUMIF(INDIRECT(Equipo!$E$4&amp;"!B10:B1000"),$B70,INDIRECT(Equipo!$E$4&amp;"!"&amp;ADDRESS(10,COLUMN(K$9)+10)&amp;":"&amp;ADDRESS(1000,COLUMN(K$9)+10))),
SUMIF(INDIRECT(Equipo!$F$4&amp;"!B10:B1000"),$B70,INDIRECT(Equipo!$F$4&amp;"!"&amp;ADDRESS(10,COLUMN(K$9)+10)&amp;":"&amp;ADDRESS(1000,COLUMN(K$9)+10))),
SUMIF(INDIRECT(Equipo!$G$4&amp;"!B10:B1000"),$B70,INDIRECT(Equipo!$G$4&amp;"!"&amp;ADDRESS(10,COLUMN(K$9)+10)&amp;":"&amp;ADDRESS(1000,COLUMN(K$9)+10)))
))</f>
        <v>-</v>
      </c>
      <c r="L70" s="2" t="str">
        <f ca="1">IF(ISBLANK(Tareas!$B66),"-",
SUM(
SUMIF(INDIRECT(Equipo!$C$4&amp;"!B10:B1000"),$B70,INDIRECT(Equipo!$C$4&amp;"!"&amp;ADDRESS(10,COLUMN(L$9)+10)&amp;":"&amp;ADDRESS(1000,COLUMN(L$9)+10))),
SUMIF(INDIRECT(Equipo!$D$4&amp;"!B10:B1000"),$B70,INDIRECT(Equipo!$D$4&amp;"!"&amp;ADDRESS(10,COLUMN(L$9)+10)&amp;":"&amp;ADDRESS(1000,COLUMN(L$9)+10))),
SUMIF(INDIRECT(Equipo!$E$4&amp;"!B10:B1000"),$B70,INDIRECT(Equipo!$E$4&amp;"!"&amp;ADDRESS(10,COLUMN(L$9)+10)&amp;":"&amp;ADDRESS(1000,COLUMN(L$9)+10))),
SUMIF(INDIRECT(Equipo!$F$4&amp;"!B10:B1000"),$B70,INDIRECT(Equipo!$F$4&amp;"!"&amp;ADDRESS(10,COLUMN(L$9)+10)&amp;":"&amp;ADDRESS(1000,COLUMN(L$9)+10))),
SUMIF(INDIRECT(Equipo!$G$4&amp;"!B10:B1000"),$B70,INDIRECT(Equipo!$G$4&amp;"!"&amp;ADDRESS(10,COLUMN(L$9)+10)&amp;":"&amp;ADDRESS(1000,COLUMN(L$9)+10)))
))</f>
        <v>-</v>
      </c>
      <c r="M70" s="2" t="str">
        <f ca="1">IF(ISBLANK(Tareas!$B66),"-",
SUM(
SUMIF(INDIRECT(Equipo!$C$4&amp;"!B10:B1000"),$B70,INDIRECT(Equipo!$C$4&amp;"!"&amp;ADDRESS(10,COLUMN(M$9)+10)&amp;":"&amp;ADDRESS(1000,COLUMN(M$9)+10))),
SUMIF(INDIRECT(Equipo!$D$4&amp;"!B10:B1000"),$B70,INDIRECT(Equipo!$D$4&amp;"!"&amp;ADDRESS(10,COLUMN(M$9)+10)&amp;":"&amp;ADDRESS(1000,COLUMN(M$9)+10))),
SUMIF(INDIRECT(Equipo!$E$4&amp;"!B10:B1000"),$B70,INDIRECT(Equipo!$E$4&amp;"!"&amp;ADDRESS(10,COLUMN(M$9)+10)&amp;":"&amp;ADDRESS(1000,COLUMN(M$9)+10))),
SUMIF(INDIRECT(Equipo!$F$4&amp;"!B10:B1000"),$B70,INDIRECT(Equipo!$F$4&amp;"!"&amp;ADDRESS(10,COLUMN(M$9)+10)&amp;":"&amp;ADDRESS(1000,COLUMN(M$9)+10))),
SUMIF(INDIRECT(Equipo!$G$4&amp;"!B10:B1000"),$B70,INDIRECT(Equipo!$G$4&amp;"!"&amp;ADDRESS(10,COLUMN(M$9)+10)&amp;":"&amp;ADDRESS(1000,COLUMN(M$9)+10)))
))</f>
        <v>-</v>
      </c>
      <c r="N70" s="2" t="str">
        <f ca="1">IF(ISBLANK(Tareas!$B66),"-",
SUM(
SUMIF(INDIRECT(Equipo!$C$4&amp;"!B10:B1000"),$B70,INDIRECT(Equipo!$C$4&amp;"!"&amp;ADDRESS(10,COLUMN(N$9)+10)&amp;":"&amp;ADDRESS(1000,COLUMN(N$9)+10))),
SUMIF(INDIRECT(Equipo!$D$4&amp;"!B10:B1000"),$B70,INDIRECT(Equipo!$D$4&amp;"!"&amp;ADDRESS(10,COLUMN(N$9)+10)&amp;":"&amp;ADDRESS(1000,COLUMN(N$9)+10))),
SUMIF(INDIRECT(Equipo!$E$4&amp;"!B10:B1000"),$B70,INDIRECT(Equipo!$E$4&amp;"!"&amp;ADDRESS(10,COLUMN(N$9)+10)&amp;":"&amp;ADDRESS(1000,COLUMN(N$9)+10))),
SUMIF(INDIRECT(Equipo!$F$4&amp;"!B10:B1000"),$B70,INDIRECT(Equipo!$F$4&amp;"!"&amp;ADDRESS(10,COLUMN(N$9)+10)&amp;":"&amp;ADDRESS(1000,COLUMN(N$9)+10))),
SUMIF(INDIRECT(Equipo!$G$4&amp;"!B10:B1000"),$B70,INDIRECT(Equipo!$G$4&amp;"!"&amp;ADDRESS(10,COLUMN(N$9)+10)&amp;":"&amp;ADDRESS(1000,COLUMN(N$9)+10)))
))</f>
        <v>-</v>
      </c>
    </row>
    <row r="71" spans="2:14">
      <c r="B71" t="str">
        <f>IF(ISBLANK(Tareas!B67)," - ",Tareas!B67)</f>
        <v xml:space="preserve"> - </v>
      </c>
      <c r="C71" s="2" t="str">
        <f>IF(ISBLANK(Tareas!$B67),"-",SUM(D71:K71))</f>
        <v>-</v>
      </c>
      <c r="D71" s="2" t="str">
        <f ca="1">IF(ISBLANK(Tareas!$B67),"-",
SUM(
SUMIF(INDIRECT(Equipo!$C$4&amp;"!B10:B1000"),$B71,INDIRECT(Equipo!$C$4&amp;"!"&amp;ADDRESS(10,COLUMN(D$9)+10)&amp;":"&amp;ADDRESS(1000,COLUMN(D$9)+10))),
SUMIF(INDIRECT(Equipo!$D$4&amp;"!B10:B1000"),$B71,INDIRECT(Equipo!$D$4&amp;"!"&amp;ADDRESS(10,COLUMN(D$9)+10)&amp;":"&amp;ADDRESS(1000,COLUMN(D$9)+10))),
SUMIF(INDIRECT(Equipo!$E$4&amp;"!B10:B1000"),$B71,INDIRECT(Equipo!$E$4&amp;"!"&amp;ADDRESS(10,COLUMN(D$9)+10)&amp;":"&amp;ADDRESS(1000,COLUMN(D$9)+10))),
SUMIF(INDIRECT(Equipo!$F$4&amp;"!B10:B1000"),$B71,INDIRECT(Equipo!$F$4&amp;"!"&amp;ADDRESS(10,COLUMN(D$9)+10)&amp;":"&amp;ADDRESS(1000,COLUMN(D$9)+10))),
SUMIF(INDIRECT(Equipo!$G$4&amp;"!B10:B1000"),$B71,INDIRECT(Equipo!$G$4&amp;"!"&amp;ADDRESS(10,COLUMN(D$9)+10)&amp;":"&amp;ADDRESS(1000,COLUMN(D$9)+10)))
))</f>
        <v>-</v>
      </c>
      <c r="E71" s="2" t="str">
        <f ca="1">IF(ISBLANK(Tareas!$B67),"-",
SUM(
SUMIF(INDIRECT(Equipo!$C$4&amp;"!B10:B1000"),$B71,INDIRECT(Equipo!$C$4&amp;"!"&amp;ADDRESS(10,COLUMN(E$9)+10)&amp;":"&amp;ADDRESS(1000,COLUMN(E$9)+10))),
SUMIF(INDIRECT(Equipo!$D$4&amp;"!B10:B1000"),$B71,INDIRECT(Equipo!$D$4&amp;"!"&amp;ADDRESS(10,COLUMN(E$9)+10)&amp;":"&amp;ADDRESS(1000,COLUMN(E$9)+10))),
SUMIF(INDIRECT(Equipo!$E$4&amp;"!B10:B1000"),$B71,INDIRECT(Equipo!$E$4&amp;"!"&amp;ADDRESS(10,COLUMN(E$9)+10)&amp;":"&amp;ADDRESS(1000,COLUMN(E$9)+10))),
SUMIF(INDIRECT(Equipo!$F$4&amp;"!B10:B1000"),$B71,INDIRECT(Equipo!$F$4&amp;"!"&amp;ADDRESS(10,COLUMN(E$9)+10)&amp;":"&amp;ADDRESS(1000,COLUMN(E$9)+10))),
SUMIF(INDIRECT(Equipo!$G$4&amp;"!B10:B1000"),$B71,INDIRECT(Equipo!$G$4&amp;"!"&amp;ADDRESS(10,COLUMN(E$9)+10)&amp;":"&amp;ADDRESS(1000,COLUMN(E$9)+10)))
))</f>
        <v>-</v>
      </c>
      <c r="F71" s="2" t="str">
        <f ca="1">IF(ISBLANK(Tareas!$B67),"-",
SUM(
SUMIF(INDIRECT(Equipo!$C$4&amp;"!B10:B1000"),$B71,INDIRECT(Equipo!$C$4&amp;"!"&amp;ADDRESS(10,COLUMN(F$9)+10)&amp;":"&amp;ADDRESS(1000,COLUMN(F$9)+10))),
SUMIF(INDIRECT(Equipo!$D$4&amp;"!B10:B1000"),$B71,INDIRECT(Equipo!$D$4&amp;"!"&amp;ADDRESS(10,COLUMN(F$9)+10)&amp;":"&amp;ADDRESS(1000,COLUMN(F$9)+10))),
SUMIF(INDIRECT(Equipo!$E$4&amp;"!B10:B1000"),$B71,INDIRECT(Equipo!$E$4&amp;"!"&amp;ADDRESS(10,COLUMN(F$9)+10)&amp;":"&amp;ADDRESS(1000,COLUMN(F$9)+10))),
SUMIF(INDIRECT(Equipo!$F$4&amp;"!B10:B1000"),$B71,INDIRECT(Equipo!$F$4&amp;"!"&amp;ADDRESS(10,COLUMN(F$9)+10)&amp;":"&amp;ADDRESS(1000,COLUMN(F$9)+10))),
SUMIF(INDIRECT(Equipo!$G$4&amp;"!B10:B1000"),$B71,INDIRECT(Equipo!$G$4&amp;"!"&amp;ADDRESS(10,COLUMN(F$9)+10)&amp;":"&amp;ADDRESS(1000,COLUMN(F$9)+10)))
))</f>
        <v>-</v>
      </c>
      <c r="G71" s="2" t="str">
        <f ca="1">IF(ISBLANK(Tareas!$B67),"-",
SUM(
SUMIF(INDIRECT(Equipo!$C$4&amp;"!B10:B1000"),$B71,INDIRECT(Equipo!$C$4&amp;"!"&amp;ADDRESS(10,COLUMN(G$9)+10)&amp;":"&amp;ADDRESS(1000,COLUMN(G$9)+10))),
SUMIF(INDIRECT(Equipo!$D$4&amp;"!B10:B1000"),$B71,INDIRECT(Equipo!$D$4&amp;"!"&amp;ADDRESS(10,COLUMN(G$9)+10)&amp;":"&amp;ADDRESS(1000,COLUMN(G$9)+10))),
SUMIF(INDIRECT(Equipo!$E$4&amp;"!B10:B1000"),$B71,INDIRECT(Equipo!$E$4&amp;"!"&amp;ADDRESS(10,COLUMN(G$9)+10)&amp;":"&amp;ADDRESS(1000,COLUMN(G$9)+10))),
SUMIF(INDIRECT(Equipo!$F$4&amp;"!B10:B1000"),$B71,INDIRECT(Equipo!$F$4&amp;"!"&amp;ADDRESS(10,COLUMN(G$9)+10)&amp;":"&amp;ADDRESS(1000,COLUMN(G$9)+10))),
SUMIF(INDIRECT(Equipo!$G$4&amp;"!B10:B1000"),$B71,INDIRECT(Equipo!$G$4&amp;"!"&amp;ADDRESS(10,COLUMN(G$9)+10)&amp;":"&amp;ADDRESS(1000,COLUMN(G$9)+10)))
))</f>
        <v>-</v>
      </c>
      <c r="H71" s="2" t="str">
        <f ca="1">IF(ISBLANK(Tareas!$B67),"-",
SUM(
SUMIF(INDIRECT(Equipo!$C$4&amp;"!B10:B1000"),$B71,INDIRECT(Equipo!$C$4&amp;"!"&amp;ADDRESS(10,COLUMN(H$9)+10)&amp;":"&amp;ADDRESS(1000,COLUMN(H$9)+10))),
SUMIF(INDIRECT(Equipo!$D$4&amp;"!B10:B1000"),$B71,INDIRECT(Equipo!$D$4&amp;"!"&amp;ADDRESS(10,COLUMN(H$9)+10)&amp;":"&amp;ADDRESS(1000,COLUMN(H$9)+10))),
SUMIF(INDIRECT(Equipo!$E$4&amp;"!B10:B1000"),$B71,INDIRECT(Equipo!$E$4&amp;"!"&amp;ADDRESS(10,COLUMN(H$9)+10)&amp;":"&amp;ADDRESS(1000,COLUMN(H$9)+10))),
SUMIF(INDIRECT(Equipo!$F$4&amp;"!B10:B1000"),$B71,INDIRECT(Equipo!$F$4&amp;"!"&amp;ADDRESS(10,COLUMN(H$9)+10)&amp;":"&amp;ADDRESS(1000,COLUMN(H$9)+10))),
SUMIF(INDIRECT(Equipo!$G$4&amp;"!B10:B1000"),$B71,INDIRECT(Equipo!$G$4&amp;"!"&amp;ADDRESS(10,COLUMN(H$9)+10)&amp;":"&amp;ADDRESS(1000,COLUMN(H$9)+10)))
))</f>
        <v>-</v>
      </c>
      <c r="I71" s="2" t="str">
        <f ca="1">IF(ISBLANK(Tareas!$B67),"-",
SUM(
SUMIF(INDIRECT(Equipo!$C$4&amp;"!B10:B1000"),$B71,INDIRECT(Equipo!$C$4&amp;"!"&amp;ADDRESS(10,COLUMN(I$9)+10)&amp;":"&amp;ADDRESS(1000,COLUMN(I$9)+10))),
SUMIF(INDIRECT(Equipo!$D$4&amp;"!B10:B1000"),$B71,INDIRECT(Equipo!$D$4&amp;"!"&amp;ADDRESS(10,COLUMN(I$9)+10)&amp;":"&amp;ADDRESS(1000,COLUMN(I$9)+10))),
SUMIF(INDIRECT(Equipo!$E$4&amp;"!B10:B1000"),$B71,INDIRECT(Equipo!$E$4&amp;"!"&amp;ADDRESS(10,COLUMN(I$9)+10)&amp;":"&amp;ADDRESS(1000,COLUMN(I$9)+10))),
SUMIF(INDIRECT(Equipo!$F$4&amp;"!B10:B1000"),$B71,INDIRECT(Equipo!$F$4&amp;"!"&amp;ADDRESS(10,COLUMN(I$9)+10)&amp;":"&amp;ADDRESS(1000,COLUMN(I$9)+10))),
SUMIF(INDIRECT(Equipo!$G$4&amp;"!B10:B1000"),$B71,INDIRECT(Equipo!$G$4&amp;"!"&amp;ADDRESS(10,COLUMN(I$9)+10)&amp;":"&amp;ADDRESS(1000,COLUMN(I$9)+10)))
))</f>
        <v>-</v>
      </c>
      <c r="J71" s="2" t="str">
        <f ca="1">IF(ISBLANK(Tareas!$B67),"-",
SUM(
SUMIF(INDIRECT(Equipo!$C$4&amp;"!B10:B1000"),$B71,INDIRECT(Equipo!$C$4&amp;"!"&amp;ADDRESS(10,COLUMN(J$9)+10)&amp;":"&amp;ADDRESS(1000,COLUMN(J$9)+10))),
SUMIF(INDIRECT(Equipo!$D$4&amp;"!B10:B1000"),$B71,INDIRECT(Equipo!$D$4&amp;"!"&amp;ADDRESS(10,COLUMN(J$9)+10)&amp;":"&amp;ADDRESS(1000,COLUMN(J$9)+10))),
SUMIF(INDIRECT(Equipo!$E$4&amp;"!B10:B1000"),$B71,INDIRECT(Equipo!$E$4&amp;"!"&amp;ADDRESS(10,COLUMN(J$9)+10)&amp;":"&amp;ADDRESS(1000,COLUMN(J$9)+10))),
SUMIF(INDIRECT(Equipo!$F$4&amp;"!B10:B1000"),$B71,INDIRECT(Equipo!$F$4&amp;"!"&amp;ADDRESS(10,COLUMN(J$9)+10)&amp;":"&amp;ADDRESS(1000,COLUMN(J$9)+10))),
SUMIF(INDIRECT(Equipo!$G$4&amp;"!B10:B1000"),$B71,INDIRECT(Equipo!$G$4&amp;"!"&amp;ADDRESS(10,COLUMN(J$9)+10)&amp;":"&amp;ADDRESS(1000,COLUMN(J$9)+10)))
))</f>
        <v>-</v>
      </c>
      <c r="K71" s="2" t="str">
        <f ca="1">IF(ISBLANK(Tareas!$B67),"-",
SUM(
SUMIF(INDIRECT(Equipo!$C$4&amp;"!B10:B1000"),$B71,INDIRECT(Equipo!$C$4&amp;"!"&amp;ADDRESS(10,COLUMN(K$9)+10)&amp;":"&amp;ADDRESS(1000,COLUMN(K$9)+10))),
SUMIF(INDIRECT(Equipo!$D$4&amp;"!B10:B1000"),$B71,INDIRECT(Equipo!$D$4&amp;"!"&amp;ADDRESS(10,COLUMN(K$9)+10)&amp;":"&amp;ADDRESS(1000,COLUMN(K$9)+10))),
SUMIF(INDIRECT(Equipo!$E$4&amp;"!B10:B1000"),$B71,INDIRECT(Equipo!$E$4&amp;"!"&amp;ADDRESS(10,COLUMN(K$9)+10)&amp;":"&amp;ADDRESS(1000,COLUMN(K$9)+10))),
SUMIF(INDIRECT(Equipo!$F$4&amp;"!B10:B1000"),$B71,INDIRECT(Equipo!$F$4&amp;"!"&amp;ADDRESS(10,COLUMN(K$9)+10)&amp;":"&amp;ADDRESS(1000,COLUMN(K$9)+10))),
SUMIF(INDIRECT(Equipo!$G$4&amp;"!B10:B1000"),$B71,INDIRECT(Equipo!$G$4&amp;"!"&amp;ADDRESS(10,COLUMN(K$9)+10)&amp;":"&amp;ADDRESS(1000,COLUMN(K$9)+10)))
))</f>
        <v>-</v>
      </c>
      <c r="L71" s="2" t="str">
        <f ca="1">IF(ISBLANK(Tareas!$B67),"-",
SUM(
SUMIF(INDIRECT(Equipo!$C$4&amp;"!B10:B1000"),$B71,INDIRECT(Equipo!$C$4&amp;"!"&amp;ADDRESS(10,COLUMN(L$9)+10)&amp;":"&amp;ADDRESS(1000,COLUMN(L$9)+10))),
SUMIF(INDIRECT(Equipo!$D$4&amp;"!B10:B1000"),$B71,INDIRECT(Equipo!$D$4&amp;"!"&amp;ADDRESS(10,COLUMN(L$9)+10)&amp;":"&amp;ADDRESS(1000,COLUMN(L$9)+10))),
SUMIF(INDIRECT(Equipo!$E$4&amp;"!B10:B1000"),$B71,INDIRECT(Equipo!$E$4&amp;"!"&amp;ADDRESS(10,COLUMN(L$9)+10)&amp;":"&amp;ADDRESS(1000,COLUMN(L$9)+10))),
SUMIF(INDIRECT(Equipo!$F$4&amp;"!B10:B1000"),$B71,INDIRECT(Equipo!$F$4&amp;"!"&amp;ADDRESS(10,COLUMN(L$9)+10)&amp;":"&amp;ADDRESS(1000,COLUMN(L$9)+10))),
SUMIF(INDIRECT(Equipo!$G$4&amp;"!B10:B1000"),$B71,INDIRECT(Equipo!$G$4&amp;"!"&amp;ADDRESS(10,COLUMN(L$9)+10)&amp;":"&amp;ADDRESS(1000,COLUMN(L$9)+10)))
))</f>
        <v>-</v>
      </c>
      <c r="M71" s="2" t="str">
        <f ca="1">IF(ISBLANK(Tareas!$B67),"-",
SUM(
SUMIF(INDIRECT(Equipo!$C$4&amp;"!B10:B1000"),$B71,INDIRECT(Equipo!$C$4&amp;"!"&amp;ADDRESS(10,COLUMN(M$9)+10)&amp;":"&amp;ADDRESS(1000,COLUMN(M$9)+10))),
SUMIF(INDIRECT(Equipo!$D$4&amp;"!B10:B1000"),$B71,INDIRECT(Equipo!$D$4&amp;"!"&amp;ADDRESS(10,COLUMN(M$9)+10)&amp;":"&amp;ADDRESS(1000,COLUMN(M$9)+10))),
SUMIF(INDIRECT(Equipo!$E$4&amp;"!B10:B1000"),$B71,INDIRECT(Equipo!$E$4&amp;"!"&amp;ADDRESS(10,COLUMN(M$9)+10)&amp;":"&amp;ADDRESS(1000,COLUMN(M$9)+10))),
SUMIF(INDIRECT(Equipo!$F$4&amp;"!B10:B1000"),$B71,INDIRECT(Equipo!$F$4&amp;"!"&amp;ADDRESS(10,COLUMN(M$9)+10)&amp;":"&amp;ADDRESS(1000,COLUMN(M$9)+10))),
SUMIF(INDIRECT(Equipo!$G$4&amp;"!B10:B1000"),$B71,INDIRECT(Equipo!$G$4&amp;"!"&amp;ADDRESS(10,COLUMN(M$9)+10)&amp;":"&amp;ADDRESS(1000,COLUMN(M$9)+10)))
))</f>
        <v>-</v>
      </c>
      <c r="N71" s="2" t="str">
        <f ca="1">IF(ISBLANK(Tareas!$B67),"-",
SUM(
SUMIF(INDIRECT(Equipo!$C$4&amp;"!B10:B1000"),$B71,INDIRECT(Equipo!$C$4&amp;"!"&amp;ADDRESS(10,COLUMN(N$9)+10)&amp;":"&amp;ADDRESS(1000,COLUMN(N$9)+10))),
SUMIF(INDIRECT(Equipo!$D$4&amp;"!B10:B1000"),$B71,INDIRECT(Equipo!$D$4&amp;"!"&amp;ADDRESS(10,COLUMN(N$9)+10)&amp;":"&amp;ADDRESS(1000,COLUMN(N$9)+10))),
SUMIF(INDIRECT(Equipo!$E$4&amp;"!B10:B1000"),$B71,INDIRECT(Equipo!$E$4&amp;"!"&amp;ADDRESS(10,COLUMN(N$9)+10)&amp;":"&amp;ADDRESS(1000,COLUMN(N$9)+10))),
SUMIF(INDIRECT(Equipo!$F$4&amp;"!B10:B1000"),$B71,INDIRECT(Equipo!$F$4&amp;"!"&amp;ADDRESS(10,COLUMN(N$9)+10)&amp;":"&amp;ADDRESS(1000,COLUMN(N$9)+10))),
SUMIF(INDIRECT(Equipo!$G$4&amp;"!B10:B1000"),$B71,INDIRECT(Equipo!$G$4&amp;"!"&amp;ADDRESS(10,COLUMN(N$9)+10)&amp;":"&amp;ADDRESS(1000,COLUMN(N$9)+10)))
))</f>
        <v>-</v>
      </c>
    </row>
    <row r="72" spans="2:14">
      <c r="B72" t="str">
        <f>IF(ISBLANK(Tareas!B68)," - ",Tareas!B68)</f>
        <v xml:space="preserve"> - </v>
      </c>
      <c r="C72" s="2" t="str">
        <f>IF(ISBLANK(Tareas!$B68),"-",SUM(D72:K72))</f>
        <v>-</v>
      </c>
      <c r="D72" s="2" t="str">
        <f ca="1">IF(ISBLANK(Tareas!$B68),"-",
SUM(
SUMIF(INDIRECT(Equipo!$C$4&amp;"!B10:B1000"),$B72,INDIRECT(Equipo!$C$4&amp;"!"&amp;ADDRESS(10,COLUMN(D$9)+10)&amp;":"&amp;ADDRESS(1000,COLUMN(D$9)+10))),
SUMIF(INDIRECT(Equipo!$D$4&amp;"!B10:B1000"),$B72,INDIRECT(Equipo!$D$4&amp;"!"&amp;ADDRESS(10,COLUMN(D$9)+10)&amp;":"&amp;ADDRESS(1000,COLUMN(D$9)+10))),
SUMIF(INDIRECT(Equipo!$E$4&amp;"!B10:B1000"),$B72,INDIRECT(Equipo!$E$4&amp;"!"&amp;ADDRESS(10,COLUMN(D$9)+10)&amp;":"&amp;ADDRESS(1000,COLUMN(D$9)+10))),
SUMIF(INDIRECT(Equipo!$F$4&amp;"!B10:B1000"),$B72,INDIRECT(Equipo!$F$4&amp;"!"&amp;ADDRESS(10,COLUMN(D$9)+10)&amp;":"&amp;ADDRESS(1000,COLUMN(D$9)+10))),
SUMIF(INDIRECT(Equipo!$G$4&amp;"!B10:B1000"),$B72,INDIRECT(Equipo!$G$4&amp;"!"&amp;ADDRESS(10,COLUMN(D$9)+10)&amp;":"&amp;ADDRESS(1000,COLUMN(D$9)+10)))
))</f>
        <v>-</v>
      </c>
      <c r="E72" s="2" t="str">
        <f ca="1">IF(ISBLANK(Tareas!$B68),"-",
SUM(
SUMIF(INDIRECT(Equipo!$C$4&amp;"!B10:B1000"),$B72,INDIRECT(Equipo!$C$4&amp;"!"&amp;ADDRESS(10,COLUMN(E$9)+10)&amp;":"&amp;ADDRESS(1000,COLUMN(E$9)+10))),
SUMIF(INDIRECT(Equipo!$D$4&amp;"!B10:B1000"),$B72,INDIRECT(Equipo!$D$4&amp;"!"&amp;ADDRESS(10,COLUMN(E$9)+10)&amp;":"&amp;ADDRESS(1000,COLUMN(E$9)+10))),
SUMIF(INDIRECT(Equipo!$E$4&amp;"!B10:B1000"),$B72,INDIRECT(Equipo!$E$4&amp;"!"&amp;ADDRESS(10,COLUMN(E$9)+10)&amp;":"&amp;ADDRESS(1000,COLUMN(E$9)+10))),
SUMIF(INDIRECT(Equipo!$F$4&amp;"!B10:B1000"),$B72,INDIRECT(Equipo!$F$4&amp;"!"&amp;ADDRESS(10,COLUMN(E$9)+10)&amp;":"&amp;ADDRESS(1000,COLUMN(E$9)+10))),
SUMIF(INDIRECT(Equipo!$G$4&amp;"!B10:B1000"),$B72,INDIRECT(Equipo!$G$4&amp;"!"&amp;ADDRESS(10,COLUMN(E$9)+10)&amp;":"&amp;ADDRESS(1000,COLUMN(E$9)+10)))
))</f>
        <v>-</v>
      </c>
      <c r="F72" s="2" t="str">
        <f ca="1">IF(ISBLANK(Tareas!$B68),"-",
SUM(
SUMIF(INDIRECT(Equipo!$C$4&amp;"!B10:B1000"),$B72,INDIRECT(Equipo!$C$4&amp;"!"&amp;ADDRESS(10,COLUMN(F$9)+10)&amp;":"&amp;ADDRESS(1000,COLUMN(F$9)+10))),
SUMIF(INDIRECT(Equipo!$D$4&amp;"!B10:B1000"),$B72,INDIRECT(Equipo!$D$4&amp;"!"&amp;ADDRESS(10,COLUMN(F$9)+10)&amp;":"&amp;ADDRESS(1000,COLUMN(F$9)+10))),
SUMIF(INDIRECT(Equipo!$E$4&amp;"!B10:B1000"),$B72,INDIRECT(Equipo!$E$4&amp;"!"&amp;ADDRESS(10,COLUMN(F$9)+10)&amp;":"&amp;ADDRESS(1000,COLUMN(F$9)+10))),
SUMIF(INDIRECT(Equipo!$F$4&amp;"!B10:B1000"),$B72,INDIRECT(Equipo!$F$4&amp;"!"&amp;ADDRESS(10,COLUMN(F$9)+10)&amp;":"&amp;ADDRESS(1000,COLUMN(F$9)+10))),
SUMIF(INDIRECT(Equipo!$G$4&amp;"!B10:B1000"),$B72,INDIRECT(Equipo!$G$4&amp;"!"&amp;ADDRESS(10,COLUMN(F$9)+10)&amp;":"&amp;ADDRESS(1000,COLUMN(F$9)+10)))
))</f>
        <v>-</v>
      </c>
      <c r="G72" s="2" t="str">
        <f ca="1">IF(ISBLANK(Tareas!$B68),"-",
SUM(
SUMIF(INDIRECT(Equipo!$C$4&amp;"!B10:B1000"),$B72,INDIRECT(Equipo!$C$4&amp;"!"&amp;ADDRESS(10,COLUMN(G$9)+10)&amp;":"&amp;ADDRESS(1000,COLUMN(G$9)+10))),
SUMIF(INDIRECT(Equipo!$D$4&amp;"!B10:B1000"),$B72,INDIRECT(Equipo!$D$4&amp;"!"&amp;ADDRESS(10,COLUMN(G$9)+10)&amp;":"&amp;ADDRESS(1000,COLUMN(G$9)+10))),
SUMIF(INDIRECT(Equipo!$E$4&amp;"!B10:B1000"),$B72,INDIRECT(Equipo!$E$4&amp;"!"&amp;ADDRESS(10,COLUMN(G$9)+10)&amp;":"&amp;ADDRESS(1000,COLUMN(G$9)+10))),
SUMIF(INDIRECT(Equipo!$F$4&amp;"!B10:B1000"),$B72,INDIRECT(Equipo!$F$4&amp;"!"&amp;ADDRESS(10,COLUMN(G$9)+10)&amp;":"&amp;ADDRESS(1000,COLUMN(G$9)+10))),
SUMIF(INDIRECT(Equipo!$G$4&amp;"!B10:B1000"),$B72,INDIRECT(Equipo!$G$4&amp;"!"&amp;ADDRESS(10,COLUMN(G$9)+10)&amp;":"&amp;ADDRESS(1000,COLUMN(G$9)+10)))
))</f>
        <v>-</v>
      </c>
      <c r="H72" s="2" t="str">
        <f ca="1">IF(ISBLANK(Tareas!$B68),"-",
SUM(
SUMIF(INDIRECT(Equipo!$C$4&amp;"!B10:B1000"),$B72,INDIRECT(Equipo!$C$4&amp;"!"&amp;ADDRESS(10,COLUMN(H$9)+10)&amp;":"&amp;ADDRESS(1000,COLUMN(H$9)+10))),
SUMIF(INDIRECT(Equipo!$D$4&amp;"!B10:B1000"),$B72,INDIRECT(Equipo!$D$4&amp;"!"&amp;ADDRESS(10,COLUMN(H$9)+10)&amp;":"&amp;ADDRESS(1000,COLUMN(H$9)+10))),
SUMIF(INDIRECT(Equipo!$E$4&amp;"!B10:B1000"),$B72,INDIRECT(Equipo!$E$4&amp;"!"&amp;ADDRESS(10,COLUMN(H$9)+10)&amp;":"&amp;ADDRESS(1000,COLUMN(H$9)+10))),
SUMIF(INDIRECT(Equipo!$F$4&amp;"!B10:B1000"),$B72,INDIRECT(Equipo!$F$4&amp;"!"&amp;ADDRESS(10,COLUMN(H$9)+10)&amp;":"&amp;ADDRESS(1000,COLUMN(H$9)+10))),
SUMIF(INDIRECT(Equipo!$G$4&amp;"!B10:B1000"),$B72,INDIRECT(Equipo!$G$4&amp;"!"&amp;ADDRESS(10,COLUMN(H$9)+10)&amp;":"&amp;ADDRESS(1000,COLUMN(H$9)+10)))
))</f>
        <v>-</v>
      </c>
      <c r="I72" s="2" t="str">
        <f ca="1">IF(ISBLANK(Tareas!$B68),"-",
SUM(
SUMIF(INDIRECT(Equipo!$C$4&amp;"!B10:B1000"),$B72,INDIRECT(Equipo!$C$4&amp;"!"&amp;ADDRESS(10,COLUMN(I$9)+10)&amp;":"&amp;ADDRESS(1000,COLUMN(I$9)+10))),
SUMIF(INDIRECT(Equipo!$D$4&amp;"!B10:B1000"),$B72,INDIRECT(Equipo!$D$4&amp;"!"&amp;ADDRESS(10,COLUMN(I$9)+10)&amp;":"&amp;ADDRESS(1000,COLUMN(I$9)+10))),
SUMIF(INDIRECT(Equipo!$E$4&amp;"!B10:B1000"),$B72,INDIRECT(Equipo!$E$4&amp;"!"&amp;ADDRESS(10,COLUMN(I$9)+10)&amp;":"&amp;ADDRESS(1000,COLUMN(I$9)+10))),
SUMIF(INDIRECT(Equipo!$F$4&amp;"!B10:B1000"),$B72,INDIRECT(Equipo!$F$4&amp;"!"&amp;ADDRESS(10,COLUMN(I$9)+10)&amp;":"&amp;ADDRESS(1000,COLUMN(I$9)+10))),
SUMIF(INDIRECT(Equipo!$G$4&amp;"!B10:B1000"),$B72,INDIRECT(Equipo!$G$4&amp;"!"&amp;ADDRESS(10,COLUMN(I$9)+10)&amp;":"&amp;ADDRESS(1000,COLUMN(I$9)+10)))
))</f>
        <v>-</v>
      </c>
      <c r="J72" s="2" t="str">
        <f ca="1">IF(ISBLANK(Tareas!$B68),"-",
SUM(
SUMIF(INDIRECT(Equipo!$C$4&amp;"!B10:B1000"),$B72,INDIRECT(Equipo!$C$4&amp;"!"&amp;ADDRESS(10,COLUMN(J$9)+10)&amp;":"&amp;ADDRESS(1000,COLUMN(J$9)+10))),
SUMIF(INDIRECT(Equipo!$D$4&amp;"!B10:B1000"),$B72,INDIRECT(Equipo!$D$4&amp;"!"&amp;ADDRESS(10,COLUMN(J$9)+10)&amp;":"&amp;ADDRESS(1000,COLUMN(J$9)+10))),
SUMIF(INDIRECT(Equipo!$E$4&amp;"!B10:B1000"),$B72,INDIRECT(Equipo!$E$4&amp;"!"&amp;ADDRESS(10,COLUMN(J$9)+10)&amp;":"&amp;ADDRESS(1000,COLUMN(J$9)+10))),
SUMIF(INDIRECT(Equipo!$F$4&amp;"!B10:B1000"),$B72,INDIRECT(Equipo!$F$4&amp;"!"&amp;ADDRESS(10,COLUMN(J$9)+10)&amp;":"&amp;ADDRESS(1000,COLUMN(J$9)+10))),
SUMIF(INDIRECT(Equipo!$G$4&amp;"!B10:B1000"),$B72,INDIRECT(Equipo!$G$4&amp;"!"&amp;ADDRESS(10,COLUMN(J$9)+10)&amp;":"&amp;ADDRESS(1000,COLUMN(J$9)+10)))
))</f>
        <v>-</v>
      </c>
      <c r="K72" s="2" t="str">
        <f ca="1">IF(ISBLANK(Tareas!$B68),"-",
SUM(
SUMIF(INDIRECT(Equipo!$C$4&amp;"!B10:B1000"),$B72,INDIRECT(Equipo!$C$4&amp;"!"&amp;ADDRESS(10,COLUMN(K$9)+10)&amp;":"&amp;ADDRESS(1000,COLUMN(K$9)+10))),
SUMIF(INDIRECT(Equipo!$D$4&amp;"!B10:B1000"),$B72,INDIRECT(Equipo!$D$4&amp;"!"&amp;ADDRESS(10,COLUMN(K$9)+10)&amp;":"&amp;ADDRESS(1000,COLUMN(K$9)+10))),
SUMIF(INDIRECT(Equipo!$E$4&amp;"!B10:B1000"),$B72,INDIRECT(Equipo!$E$4&amp;"!"&amp;ADDRESS(10,COLUMN(K$9)+10)&amp;":"&amp;ADDRESS(1000,COLUMN(K$9)+10))),
SUMIF(INDIRECT(Equipo!$F$4&amp;"!B10:B1000"),$B72,INDIRECT(Equipo!$F$4&amp;"!"&amp;ADDRESS(10,COLUMN(K$9)+10)&amp;":"&amp;ADDRESS(1000,COLUMN(K$9)+10))),
SUMIF(INDIRECT(Equipo!$G$4&amp;"!B10:B1000"),$B72,INDIRECT(Equipo!$G$4&amp;"!"&amp;ADDRESS(10,COLUMN(K$9)+10)&amp;":"&amp;ADDRESS(1000,COLUMN(K$9)+10)))
))</f>
        <v>-</v>
      </c>
      <c r="L72" s="2" t="str">
        <f ca="1">IF(ISBLANK(Tareas!$B68),"-",
SUM(
SUMIF(INDIRECT(Equipo!$C$4&amp;"!B10:B1000"),$B72,INDIRECT(Equipo!$C$4&amp;"!"&amp;ADDRESS(10,COLUMN(L$9)+10)&amp;":"&amp;ADDRESS(1000,COLUMN(L$9)+10))),
SUMIF(INDIRECT(Equipo!$D$4&amp;"!B10:B1000"),$B72,INDIRECT(Equipo!$D$4&amp;"!"&amp;ADDRESS(10,COLUMN(L$9)+10)&amp;":"&amp;ADDRESS(1000,COLUMN(L$9)+10))),
SUMIF(INDIRECT(Equipo!$E$4&amp;"!B10:B1000"),$B72,INDIRECT(Equipo!$E$4&amp;"!"&amp;ADDRESS(10,COLUMN(L$9)+10)&amp;":"&amp;ADDRESS(1000,COLUMN(L$9)+10))),
SUMIF(INDIRECT(Equipo!$F$4&amp;"!B10:B1000"),$B72,INDIRECT(Equipo!$F$4&amp;"!"&amp;ADDRESS(10,COLUMN(L$9)+10)&amp;":"&amp;ADDRESS(1000,COLUMN(L$9)+10))),
SUMIF(INDIRECT(Equipo!$G$4&amp;"!B10:B1000"),$B72,INDIRECT(Equipo!$G$4&amp;"!"&amp;ADDRESS(10,COLUMN(L$9)+10)&amp;":"&amp;ADDRESS(1000,COLUMN(L$9)+10)))
))</f>
        <v>-</v>
      </c>
      <c r="M72" s="2" t="str">
        <f ca="1">IF(ISBLANK(Tareas!$B68),"-",
SUM(
SUMIF(INDIRECT(Equipo!$C$4&amp;"!B10:B1000"),$B72,INDIRECT(Equipo!$C$4&amp;"!"&amp;ADDRESS(10,COLUMN(M$9)+10)&amp;":"&amp;ADDRESS(1000,COLUMN(M$9)+10))),
SUMIF(INDIRECT(Equipo!$D$4&amp;"!B10:B1000"),$B72,INDIRECT(Equipo!$D$4&amp;"!"&amp;ADDRESS(10,COLUMN(M$9)+10)&amp;":"&amp;ADDRESS(1000,COLUMN(M$9)+10))),
SUMIF(INDIRECT(Equipo!$E$4&amp;"!B10:B1000"),$B72,INDIRECT(Equipo!$E$4&amp;"!"&amp;ADDRESS(10,COLUMN(M$9)+10)&amp;":"&amp;ADDRESS(1000,COLUMN(M$9)+10))),
SUMIF(INDIRECT(Equipo!$F$4&amp;"!B10:B1000"),$B72,INDIRECT(Equipo!$F$4&amp;"!"&amp;ADDRESS(10,COLUMN(M$9)+10)&amp;":"&amp;ADDRESS(1000,COLUMN(M$9)+10))),
SUMIF(INDIRECT(Equipo!$G$4&amp;"!B10:B1000"),$B72,INDIRECT(Equipo!$G$4&amp;"!"&amp;ADDRESS(10,COLUMN(M$9)+10)&amp;":"&amp;ADDRESS(1000,COLUMN(M$9)+10)))
))</f>
        <v>-</v>
      </c>
      <c r="N72" s="2" t="str">
        <f ca="1">IF(ISBLANK(Tareas!$B68),"-",
SUM(
SUMIF(INDIRECT(Equipo!$C$4&amp;"!B10:B1000"),$B72,INDIRECT(Equipo!$C$4&amp;"!"&amp;ADDRESS(10,COLUMN(N$9)+10)&amp;":"&amp;ADDRESS(1000,COLUMN(N$9)+10))),
SUMIF(INDIRECT(Equipo!$D$4&amp;"!B10:B1000"),$B72,INDIRECT(Equipo!$D$4&amp;"!"&amp;ADDRESS(10,COLUMN(N$9)+10)&amp;":"&amp;ADDRESS(1000,COLUMN(N$9)+10))),
SUMIF(INDIRECT(Equipo!$E$4&amp;"!B10:B1000"),$B72,INDIRECT(Equipo!$E$4&amp;"!"&amp;ADDRESS(10,COLUMN(N$9)+10)&amp;":"&amp;ADDRESS(1000,COLUMN(N$9)+10))),
SUMIF(INDIRECT(Equipo!$F$4&amp;"!B10:B1000"),$B72,INDIRECT(Equipo!$F$4&amp;"!"&amp;ADDRESS(10,COLUMN(N$9)+10)&amp;":"&amp;ADDRESS(1000,COLUMN(N$9)+10))),
SUMIF(INDIRECT(Equipo!$G$4&amp;"!B10:B1000"),$B72,INDIRECT(Equipo!$G$4&amp;"!"&amp;ADDRESS(10,COLUMN(N$9)+10)&amp;":"&amp;ADDRESS(1000,COLUMN(N$9)+10)))
))</f>
        <v>-</v>
      </c>
    </row>
    <row r="73" spans="2:14">
      <c r="B73" t="str">
        <f>IF(ISBLANK(Tareas!B69)," - ",Tareas!B69)</f>
        <v xml:space="preserve"> - </v>
      </c>
      <c r="C73" s="2" t="str">
        <f>IF(ISBLANK(Tareas!$B69),"-",SUM(D73:K73))</f>
        <v>-</v>
      </c>
      <c r="D73" s="2" t="str">
        <f ca="1">IF(ISBLANK(Tareas!$B69),"-",
SUM(
SUMIF(INDIRECT(Equipo!$C$4&amp;"!B10:B1000"),$B73,INDIRECT(Equipo!$C$4&amp;"!"&amp;ADDRESS(10,COLUMN(D$9)+10)&amp;":"&amp;ADDRESS(1000,COLUMN(D$9)+10))),
SUMIF(INDIRECT(Equipo!$D$4&amp;"!B10:B1000"),$B73,INDIRECT(Equipo!$D$4&amp;"!"&amp;ADDRESS(10,COLUMN(D$9)+10)&amp;":"&amp;ADDRESS(1000,COLUMN(D$9)+10))),
SUMIF(INDIRECT(Equipo!$E$4&amp;"!B10:B1000"),$B73,INDIRECT(Equipo!$E$4&amp;"!"&amp;ADDRESS(10,COLUMN(D$9)+10)&amp;":"&amp;ADDRESS(1000,COLUMN(D$9)+10))),
SUMIF(INDIRECT(Equipo!$F$4&amp;"!B10:B1000"),$B73,INDIRECT(Equipo!$F$4&amp;"!"&amp;ADDRESS(10,COLUMN(D$9)+10)&amp;":"&amp;ADDRESS(1000,COLUMN(D$9)+10))),
SUMIF(INDIRECT(Equipo!$G$4&amp;"!B10:B1000"),$B73,INDIRECT(Equipo!$G$4&amp;"!"&amp;ADDRESS(10,COLUMN(D$9)+10)&amp;":"&amp;ADDRESS(1000,COLUMN(D$9)+10)))
))</f>
        <v>-</v>
      </c>
      <c r="E73" s="2" t="str">
        <f ca="1">IF(ISBLANK(Tareas!$B69),"-",
SUM(
SUMIF(INDIRECT(Equipo!$C$4&amp;"!B10:B1000"),$B73,INDIRECT(Equipo!$C$4&amp;"!"&amp;ADDRESS(10,COLUMN(E$9)+10)&amp;":"&amp;ADDRESS(1000,COLUMN(E$9)+10))),
SUMIF(INDIRECT(Equipo!$D$4&amp;"!B10:B1000"),$B73,INDIRECT(Equipo!$D$4&amp;"!"&amp;ADDRESS(10,COLUMN(E$9)+10)&amp;":"&amp;ADDRESS(1000,COLUMN(E$9)+10))),
SUMIF(INDIRECT(Equipo!$E$4&amp;"!B10:B1000"),$B73,INDIRECT(Equipo!$E$4&amp;"!"&amp;ADDRESS(10,COLUMN(E$9)+10)&amp;":"&amp;ADDRESS(1000,COLUMN(E$9)+10))),
SUMIF(INDIRECT(Equipo!$F$4&amp;"!B10:B1000"),$B73,INDIRECT(Equipo!$F$4&amp;"!"&amp;ADDRESS(10,COLUMN(E$9)+10)&amp;":"&amp;ADDRESS(1000,COLUMN(E$9)+10))),
SUMIF(INDIRECT(Equipo!$G$4&amp;"!B10:B1000"),$B73,INDIRECT(Equipo!$G$4&amp;"!"&amp;ADDRESS(10,COLUMN(E$9)+10)&amp;":"&amp;ADDRESS(1000,COLUMN(E$9)+10)))
))</f>
        <v>-</v>
      </c>
      <c r="F73" s="2" t="str">
        <f ca="1">IF(ISBLANK(Tareas!$B69),"-",
SUM(
SUMIF(INDIRECT(Equipo!$C$4&amp;"!B10:B1000"),$B73,INDIRECT(Equipo!$C$4&amp;"!"&amp;ADDRESS(10,COLUMN(F$9)+10)&amp;":"&amp;ADDRESS(1000,COLUMN(F$9)+10))),
SUMIF(INDIRECT(Equipo!$D$4&amp;"!B10:B1000"),$B73,INDIRECT(Equipo!$D$4&amp;"!"&amp;ADDRESS(10,COLUMN(F$9)+10)&amp;":"&amp;ADDRESS(1000,COLUMN(F$9)+10))),
SUMIF(INDIRECT(Equipo!$E$4&amp;"!B10:B1000"),$B73,INDIRECT(Equipo!$E$4&amp;"!"&amp;ADDRESS(10,COLUMN(F$9)+10)&amp;":"&amp;ADDRESS(1000,COLUMN(F$9)+10))),
SUMIF(INDIRECT(Equipo!$F$4&amp;"!B10:B1000"),$B73,INDIRECT(Equipo!$F$4&amp;"!"&amp;ADDRESS(10,COLUMN(F$9)+10)&amp;":"&amp;ADDRESS(1000,COLUMN(F$9)+10))),
SUMIF(INDIRECT(Equipo!$G$4&amp;"!B10:B1000"),$B73,INDIRECT(Equipo!$G$4&amp;"!"&amp;ADDRESS(10,COLUMN(F$9)+10)&amp;":"&amp;ADDRESS(1000,COLUMN(F$9)+10)))
))</f>
        <v>-</v>
      </c>
      <c r="G73" s="2" t="str">
        <f ca="1">IF(ISBLANK(Tareas!$B69),"-",
SUM(
SUMIF(INDIRECT(Equipo!$C$4&amp;"!B10:B1000"),$B73,INDIRECT(Equipo!$C$4&amp;"!"&amp;ADDRESS(10,COLUMN(G$9)+10)&amp;":"&amp;ADDRESS(1000,COLUMN(G$9)+10))),
SUMIF(INDIRECT(Equipo!$D$4&amp;"!B10:B1000"),$B73,INDIRECT(Equipo!$D$4&amp;"!"&amp;ADDRESS(10,COLUMN(G$9)+10)&amp;":"&amp;ADDRESS(1000,COLUMN(G$9)+10))),
SUMIF(INDIRECT(Equipo!$E$4&amp;"!B10:B1000"),$B73,INDIRECT(Equipo!$E$4&amp;"!"&amp;ADDRESS(10,COLUMN(G$9)+10)&amp;":"&amp;ADDRESS(1000,COLUMN(G$9)+10))),
SUMIF(INDIRECT(Equipo!$F$4&amp;"!B10:B1000"),$B73,INDIRECT(Equipo!$F$4&amp;"!"&amp;ADDRESS(10,COLUMN(G$9)+10)&amp;":"&amp;ADDRESS(1000,COLUMN(G$9)+10))),
SUMIF(INDIRECT(Equipo!$G$4&amp;"!B10:B1000"),$B73,INDIRECT(Equipo!$G$4&amp;"!"&amp;ADDRESS(10,COLUMN(G$9)+10)&amp;":"&amp;ADDRESS(1000,COLUMN(G$9)+10)))
))</f>
        <v>-</v>
      </c>
      <c r="H73" s="2" t="str">
        <f ca="1">IF(ISBLANK(Tareas!$B69),"-",
SUM(
SUMIF(INDIRECT(Equipo!$C$4&amp;"!B10:B1000"),$B73,INDIRECT(Equipo!$C$4&amp;"!"&amp;ADDRESS(10,COLUMN(H$9)+10)&amp;":"&amp;ADDRESS(1000,COLUMN(H$9)+10))),
SUMIF(INDIRECT(Equipo!$D$4&amp;"!B10:B1000"),$B73,INDIRECT(Equipo!$D$4&amp;"!"&amp;ADDRESS(10,COLUMN(H$9)+10)&amp;":"&amp;ADDRESS(1000,COLUMN(H$9)+10))),
SUMIF(INDIRECT(Equipo!$E$4&amp;"!B10:B1000"),$B73,INDIRECT(Equipo!$E$4&amp;"!"&amp;ADDRESS(10,COLUMN(H$9)+10)&amp;":"&amp;ADDRESS(1000,COLUMN(H$9)+10))),
SUMIF(INDIRECT(Equipo!$F$4&amp;"!B10:B1000"),$B73,INDIRECT(Equipo!$F$4&amp;"!"&amp;ADDRESS(10,COLUMN(H$9)+10)&amp;":"&amp;ADDRESS(1000,COLUMN(H$9)+10))),
SUMIF(INDIRECT(Equipo!$G$4&amp;"!B10:B1000"),$B73,INDIRECT(Equipo!$G$4&amp;"!"&amp;ADDRESS(10,COLUMN(H$9)+10)&amp;":"&amp;ADDRESS(1000,COLUMN(H$9)+10)))
))</f>
        <v>-</v>
      </c>
      <c r="I73" s="2" t="str">
        <f ca="1">IF(ISBLANK(Tareas!$B69),"-",
SUM(
SUMIF(INDIRECT(Equipo!$C$4&amp;"!B10:B1000"),$B73,INDIRECT(Equipo!$C$4&amp;"!"&amp;ADDRESS(10,COLUMN(I$9)+10)&amp;":"&amp;ADDRESS(1000,COLUMN(I$9)+10))),
SUMIF(INDIRECT(Equipo!$D$4&amp;"!B10:B1000"),$B73,INDIRECT(Equipo!$D$4&amp;"!"&amp;ADDRESS(10,COLUMN(I$9)+10)&amp;":"&amp;ADDRESS(1000,COLUMN(I$9)+10))),
SUMIF(INDIRECT(Equipo!$E$4&amp;"!B10:B1000"),$B73,INDIRECT(Equipo!$E$4&amp;"!"&amp;ADDRESS(10,COLUMN(I$9)+10)&amp;":"&amp;ADDRESS(1000,COLUMN(I$9)+10))),
SUMIF(INDIRECT(Equipo!$F$4&amp;"!B10:B1000"),$B73,INDIRECT(Equipo!$F$4&amp;"!"&amp;ADDRESS(10,COLUMN(I$9)+10)&amp;":"&amp;ADDRESS(1000,COLUMN(I$9)+10))),
SUMIF(INDIRECT(Equipo!$G$4&amp;"!B10:B1000"),$B73,INDIRECT(Equipo!$G$4&amp;"!"&amp;ADDRESS(10,COLUMN(I$9)+10)&amp;":"&amp;ADDRESS(1000,COLUMN(I$9)+10)))
))</f>
        <v>-</v>
      </c>
      <c r="J73" s="2" t="str">
        <f ca="1">IF(ISBLANK(Tareas!$B69),"-",
SUM(
SUMIF(INDIRECT(Equipo!$C$4&amp;"!B10:B1000"),$B73,INDIRECT(Equipo!$C$4&amp;"!"&amp;ADDRESS(10,COLUMN(J$9)+10)&amp;":"&amp;ADDRESS(1000,COLUMN(J$9)+10))),
SUMIF(INDIRECT(Equipo!$D$4&amp;"!B10:B1000"),$B73,INDIRECT(Equipo!$D$4&amp;"!"&amp;ADDRESS(10,COLUMN(J$9)+10)&amp;":"&amp;ADDRESS(1000,COLUMN(J$9)+10))),
SUMIF(INDIRECT(Equipo!$E$4&amp;"!B10:B1000"),$B73,INDIRECT(Equipo!$E$4&amp;"!"&amp;ADDRESS(10,COLUMN(J$9)+10)&amp;":"&amp;ADDRESS(1000,COLUMN(J$9)+10))),
SUMIF(INDIRECT(Equipo!$F$4&amp;"!B10:B1000"),$B73,INDIRECT(Equipo!$F$4&amp;"!"&amp;ADDRESS(10,COLUMN(J$9)+10)&amp;":"&amp;ADDRESS(1000,COLUMN(J$9)+10))),
SUMIF(INDIRECT(Equipo!$G$4&amp;"!B10:B1000"),$B73,INDIRECT(Equipo!$G$4&amp;"!"&amp;ADDRESS(10,COLUMN(J$9)+10)&amp;":"&amp;ADDRESS(1000,COLUMN(J$9)+10)))
))</f>
        <v>-</v>
      </c>
      <c r="K73" s="2" t="str">
        <f ca="1">IF(ISBLANK(Tareas!$B69),"-",
SUM(
SUMIF(INDIRECT(Equipo!$C$4&amp;"!B10:B1000"),$B73,INDIRECT(Equipo!$C$4&amp;"!"&amp;ADDRESS(10,COLUMN(K$9)+10)&amp;":"&amp;ADDRESS(1000,COLUMN(K$9)+10))),
SUMIF(INDIRECT(Equipo!$D$4&amp;"!B10:B1000"),$B73,INDIRECT(Equipo!$D$4&amp;"!"&amp;ADDRESS(10,COLUMN(K$9)+10)&amp;":"&amp;ADDRESS(1000,COLUMN(K$9)+10))),
SUMIF(INDIRECT(Equipo!$E$4&amp;"!B10:B1000"),$B73,INDIRECT(Equipo!$E$4&amp;"!"&amp;ADDRESS(10,COLUMN(K$9)+10)&amp;":"&amp;ADDRESS(1000,COLUMN(K$9)+10))),
SUMIF(INDIRECT(Equipo!$F$4&amp;"!B10:B1000"),$B73,INDIRECT(Equipo!$F$4&amp;"!"&amp;ADDRESS(10,COLUMN(K$9)+10)&amp;":"&amp;ADDRESS(1000,COLUMN(K$9)+10))),
SUMIF(INDIRECT(Equipo!$G$4&amp;"!B10:B1000"),$B73,INDIRECT(Equipo!$G$4&amp;"!"&amp;ADDRESS(10,COLUMN(K$9)+10)&amp;":"&amp;ADDRESS(1000,COLUMN(K$9)+10)))
))</f>
        <v>-</v>
      </c>
      <c r="L73" s="2" t="str">
        <f ca="1">IF(ISBLANK(Tareas!$B69),"-",
SUM(
SUMIF(INDIRECT(Equipo!$C$4&amp;"!B10:B1000"),$B73,INDIRECT(Equipo!$C$4&amp;"!"&amp;ADDRESS(10,COLUMN(L$9)+10)&amp;":"&amp;ADDRESS(1000,COLUMN(L$9)+10))),
SUMIF(INDIRECT(Equipo!$D$4&amp;"!B10:B1000"),$B73,INDIRECT(Equipo!$D$4&amp;"!"&amp;ADDRESS(10,COLUMN(L$9)+10)&amp;":"&amp;ADDRESS(1000,COLUMN(L$9)+10))),
SUMIF(INDIRECT(Equipo!$E$4&amp;"!B10:B1000"),$B73,INDIRECT(Equipo!$E$4&amp;"!"&amp;ADDRESS(10,COLUMN(L$9)+10)&amp;":"&amp;ADDRESS(1000,COLUMN(L$9)+10))),
SUMIF(INDIRECT(Equipo!$F$4&amp;"!B10:B1000"),$B73,INDIRECT(Equipo!$F$4&amp;"!"&amp;ADDRESS(10,COLUMN(L$9)+10)&amp;":"&amp;ADDRESS(1000,COLUMN(L$9)+10))),
SUMIF(INDIRECT(Equipo!$G$4&amp;"!B10:B1000"),$B73,INDIRECT(Equipo!$G$4&amp;"!"&amp;ADDRESS(10,COLUMN(L$9)+10)&amp;":"&amp;ADDRESS(1000,COLUMN(L$9)+10)))
))</f>
        <v>-</v>
      </c>
      <c r="M73" s="2" t="str">
        <f ca="1">IF(ISBLANK(Tareas!$B69),"-",
SUM(
SUMIF(INDIRECT(Equipo!$C$4&amp;"!B10:B1000"),$B73,INDIRECT(Equipo!$C$4&amp;"!"&amp;ADDRESS(10,COLUMN(M$9)+10)&amp;":"&amp;ADDRESS(1000,COLUMN(M$9)+10))),
SUMIF(INDIRECT(Equipo!$D$4&amp;"!B10:B1000"),$B73,INDIRECT(Equipo!$D$4&amp;"!"&amp;ADDRESS(10,COLUMN(M$9)+10)&amp;":"&amp;ADDRESS(1000,COLUMN(M$9)+10))),
SUMIF(INDIRECT(Equipo!$E$4&amp;"!B10:B1000"),$B73,INDIRECT(Equipo!$E$4&amp;"!"&amp;ADDRESS(10,COLUMN(M$9)+10)&amp;":"&amp;ADDRESS(1000,COLUMN(M$9)+10))),
SUMIF(INDIRECT(Equipo!$F$4&amp;"!B10:B1000"),$B73,INDIRECT(Equipo!$F$4&amp;"!"&amp;ADDRESS(10,COLUMN(M$9)+10)&amp;":"&amp;ADDRESS(1000,COLUMN(M$9)+10))),
SUMIF(INDIRECT(Equipo!$G$4&amp;"!B10:B1000"),$B73,INDIRECT(Equipo!$G$4&amp;"!"&amp;ADDRESS(10,COLUMN(M$9)+10)&amp;":"&amp;ADDRESS(1000,COLUMN(M$9)+10)))
))</f>
        <v>-</v>
      </c>
      <c r="N73" s="2" t="str">
        <f ca="1">IF(ISBLANK(Tareas!$B69),"-",
SUM(
SUMIF(INDIRECT(Equipo!$C$4&amp;"!B10:B1000"),$B73,INDIRECT(Equipo!$C$4&amp;"!"&amp;ADDRESS(10,COLUMN(N$9)+10)&amp;":"&amp;ADDRESS(1000,COLUMN(N$9)+10))),
SUMIF(INDIRECT(Equipo!$D$4&amp;"!B10:B1000"),$B73,INDIRECT(Equipo!$D$4&amp;"!"&amp;ADDRESS(10,COLUMN(N$9)+10)&amp;":"&amp;ADDRESS(1000,COLUMN(N$9)+10))),
SUMIF(INDIRECT(Equipo!$E$4&amp;"!B10:B1000"),$B73,INDIRECT(Equipo!$E$4&amp;"!"&amp;ADDRESS(10,COLUMN(N$9)+10)&amp;":"&amp;ADDRESS(1000,COLUMN(N$9)+10))),
SUMIF(INDIRECT(Equipo!$F$4&amp;"!B10:B1000"),$B73,INDIRECT(Equipo!$F$4&amp;"!"&amp;ADDRESS(10,COLUMN(N$9)+10)&amp;":"&amp;ADDRESS(1000,COLUMN(N$9)+10))),
SUMIF(INDIRECT(Equipo!$G$4&amp;"!B10:B1000"),$B73,INDIRECT(Equipo!$G$4&amp;"!"&amp;ADDRESS(10,COLUMN(N$9)+10)&amp;":"&amp;ADDRESS(1000,COLUMN(N$9)+10)))
))</f>
        <v>-</v>
      </c>
    </row>
    <row r="74" spans="2:14">
      <c r="B74" t="str">
        <f>IF(ISBLANK(Tareas!B70)," - ",Tareas!B70)</f>
        <v xml:space="preserve"> - </v>
      </c>
      <c r="C74" s="2" t="str">
        <f>IF(ISBLANK(Tareas!$B70),"-",SUM(D74:K74))</f>
        <v>-</v>
      </c>
      <c r="D74" s="2" t="str">
        <f ca="1">IF(ISBLANK(Tareas!$B70),"-",
SUM(
SUMIF(INDIRECT(Equipo!$C$4&amp;"!B10:B1000"),$B74,INDIRECT(Equipo!$C$4&amp;"!"&amp;ADDRESS(10,COLUMN(D$9)+10)&amp;":"&amp;ADDRESS(1000,COLUMN(D$9)+10))),
SUMIF(INDIRECT(Equipo!$D$4&amp;"!B10:B1000"),$B74,INDIRECT(Equipo!$D$4&amp;"!"&amp;ADDRESS(10,COLUMN(D$9)+10)&amp;":"&amp;ADDRESS(1000,COLUMN(D$9)+10))),
SUMIF(INDIRECT(Equipo!$E$4&amp;"!B10:B1000"),$B74,INDIRECT(Equipo!$E$4&amp;"!"&amp;ADDRESS(10,COLUMN(D$9)+10)&amp;":"&amp;ADDRESS(1000,COLUMN(D$9)+10))),
SUMIF(INDIRECT(Equipo!$F$4&amp;"!B10:B1000"),$B74,INDIRECT(Equipo!$F$4&amp;"!"&amp;ADDRESS(10,COLUMN(D$9)+10)&amp;":"&amp;ADDRESS(1000,COLUMN(D$9)+10))),
SUMIF(INDIRECT(Equipo!$G$4&amp;"!B10:B1000"),$B74,INDIRECT(Equipo!$G$4&amp;"!"&amp;ADDRESS(10,COLUMN(D$9)+10)&amp;":"&amp;ADDRESS(1000,COLUMN(D$9)+10)))
))</f>
        <v>-</v>
      </c>
      <c r="E74" s="2" t="str">
        <f ca="1">IF(ISBLANK(Tareas!$B70),"-",
SUM(
SUMIF(INDIRECT(Equipo!$C$4&amp;"!B10:B1000"),$B74,INDIRECT(Equipo!$C$4&amp;"!"&amp;ADDRESS(10,COLUMN(E$9)+10)&amp;":"&amp;ADDRESS(1000,COLUMN(E$9)+10))),
SUMIF(INDIRECT(Equipo!$D$4&amp;"!B10:B1000"),$B74,INDIRECT(Equipo!$D$4&amp;"!"&amp;ADDRESS(10,COLUMN(E$9)+10)&amp;":"&amp;ADDRESS(1000,COLUMN(E$9)+10))),
SUMIF(INDIRECT(Equipo!$E$4&amp;"!B10:B1000"),$B74,INDIRECT(Equipo!$E$4&amp;"!"&amp;ADDRESS(10,COLUMN(E$9)+10)&amp;":"&amp;ADDRESS(1000,COLUMN(E$9)+10))),
SUMIF(INDIRECT(Equipo!$F$4&amp;"!B10:B1000"),$B74,INDIRECT(Equipo!$F$4&amp;"!"&amp;ADDRESS(10,COLUMN(E$9)+10)&amp;":"&amp;ADDRESS(1000,COLUMN(E$9)+10))),
SUMIF(INDIRECT(Equipo!$G$4&amp;"!B10:B1000"),$B74,INDIRECT(Equipo!$G$4&amp;"!"&amp;ADDRESS(10,COLUMN(E$9)+10)&amp;":"&amp;ADDRESS(1000,COLUMN(E$9)+10)))
))</f>
        <v>-</v>
      </c>
      <c r="F74" s="2" t="str">
        <f ca="1">IF(ISBLANK(Tareas!$B70),"-",
SUM(
SUMIF(INDIRECT(Equipo!$C$4&amp;"!B10:B1000"),$B74,INDIRECT(Equipo!$C$4&amp;"!"&amp;ADDRESS(10,COLUMN(F$9)+10)&amp;":"&amp;ADDRESS(1000,COLUMN(F$9)+10))),
SUMIF(INDIRECT(Equipo!$D$4&amp;"!B10:B1000"),$B74,INDIRECT(Equipo!$D$4&amp;"!"&amp;ADDRESS(10,COLUMN(F$9)+10)&amp;":"&amp;ADDRESS(1000,COLUMN(F$9)+10))),
SUMIF(INDIRECT(Equipo!$E$4&amp;"!B10:B1000"),$B74,INDIRECT(Equipo!$E$4&amp;"!"&amp;ADDRESS(10,COLUMN(F$9)+10)&amp;":"&amp;ADDRESS(1000,COLUMN(F$9)+10))),
SUMIF(INDIRECT(Equipo!$F$4&amp;"!B10:B1000"),$B74,INDIRECT(Equipo!$F$4&amp;"!"&amp;ADDRESS(10,COLUMN(F$9)+10)&amp;":"&amp;ADDRESS(1000,COLUMN(F$9)+10))),
SUMIF(INDIRECT(Equipo!$G$4&amp;"!B10:B1000"),$B74,INDIRECT(Equipo!$G$4&amp;"!"&amp;ADDRESS(10,COLUMN(F$9)+10)&amp;":"&amp;ADDRESS(1000,COLUMN(F$9)+10)))
))</f>
        <v>-</v>
      </c>
      <c r="G74" s="2" t="str">
        <f ca="1">IF(ISBLANK(Tareas!$B70),"-",
SUM(
SUMIF(INDIRECT(Equipo!$C$4&amp;"!B10:B1000"),$B74,INDIRECT(Equipo!$C$4&amp;"!"&amp;ADDRESS(10,COLUMN(G$9)+10)&amp;":"&amp;ADDRESS(1000,COLUMN(G$9)+10))),
SUMIF(INDIRECT(Equipo!$D$4&amp;"!B10:B1000"),$B74,INDIRECT(Equipo!$D$4&amp;"!"&amp;ADDRESS(10,COLUMN(G$9)+10)&amp;":"&amp;ADDRESS(1000,COLUMN(G$9)+10))),
SUMIF(INDIRECT(Equipo!$E$4&amp;"!B10:B1000"),$B74,INDIRECT(Equipo!$E$4&amp;"!"&amp;ADDRESS(10,COLUMN(G$9)+10)&amp;":"&amp;ADDRESS(1000,COLUMN(G$9)+10))),
SUMIF(INDIRECT(Equipo!$F$4&amp;"!B10:B1000"),$B74,INDIRECT(Equipo!$F$4&amp;"!"&amp;ADDRESS(10,COLUMN(G$9)+10)&amp;":"&amp;ADDRESS(1000,COLUMN(G$9)+10))),
SUMIF(INDIRECT(Equipo!$G$4&amp;"!B10:B1000"),$B74,INDIRECT(Equipo!$G$4&amp;"!"&amp;ADDRESS(10,COLUMN(G$9)+10)&amp;":"&amp;ADDRESS(1000,COLUMN(G$9)+10)))
))</f>
        <v>-</v>
      </c>
      <c r="H74" s="2" t="str">
        <f ca="1">IF(ISBLANK(Tareas!$B70),"-",
SUM(
SUMIF(INDIRECT(Equipo!$C$4&amp;"!B10:B1000"),$B74,INDIRECT(Equipo!$C$4&amp;"!"&amp;ADDRESS(10,COLUMN(H$9)+10)&amp;":"&amp;ADDRESS(1000,COLUMN(H$9)+10))),
SUMIF(INDIRECT(Equipo!$D$4&amp;"!B10:B1000"),$B74,INDIRECT(Equipo!$D$4&amp;"!"&amp;ADDRESS(10,COLUMN(H$9)+10)&amp;":"&amp;ADDRESS(1000,COLUMN(H$9)+10))),
SUMIF(INDIRECT(Equipo!$E$4&amp;"!B10:B1000"),$B74,INDIRECT(Equipo!$E$4&amp;"!"&amp;ADDRESS(10,COLUMN(H$9)+10)&amp;":"&amp;ADDRESS(1000,COLUMN(H$9)+10))),
SUMIF(INDIRECT(Equipo!$F$4&amp;"!B10:B1000"),$B74,INDIRECT(Equipo!$F$4&amp;"!"&amp;ADDRESS(10,COLUMN(H$9)+10)&amp;":"&amp;ADDRESS(1000,COLUMN(H$9)+10))),
SUMIF(INDIRECT(Equipo!$G$4&amp;"!B10:B1000"),$B74,INDIRECT(Equipo!$G$4&amp;"!"&amp;ADDRESS(10,COLUMN(H$9)+10)&amp;":"&amp;ADDRESS(1000,COLUMN(H$9)+10)))
))</f>
        <v>-</v>
      </c>
      <c r="I74" s="2" t="str">
        <f ca="1">IF(ISBLANK(Tareas!$B70),"-",
SUM(
SUMIF(INDIRECT(Equipo!$C$4&amp;"!B10:B1000"),$B74,INDIRECT(Equipo!$C$4&amp;"!"&amp;ADDRESS(10,COLUMN(I$9)+10)&amp;":"&amp;ADDRESS(1000,COLUMN(I$9)+10))),
SUMIF(INDIRECT(Equipo!$D$4&amp;"!B10:B1000"),$B74,INDIRECT(Equipo!$D$4&amp;"!"&amp;ADDRESS(10,COLUMN(I$9)+10)&amp;":"&amp;ADDRESS(1000,COLUMN(I$9)+10))),
SUMIF(INDIRECT(Equipo!$E$4&amp;"!B10:B1000"),$B74,INDIRECT(Equipo!$E$4&amp;"!"&amp;ADDRESS(10,COLUMN(I$9)+10)&amp;":"&amp;ADDRESS(1000,COLUMN(I$9)+10))),
SUMIF(INDIRECT(Equipo!$F$4&amp;"!B10:B1000"),$B74,INDIRECT(Equipo!$F$4&amp;"!"&amp;ADDRESS(10,COLUMN(I$9)+10)&amp;":"&amp;ADDRESS(1000,COLUMN(I$9)+10))),
SUMIF(INDIRECT(Equipo!$G$4&amp;"!B10:B1000"),$B74,INDIRECT(Equipo!$G$4&amp;"!"&amp;ADDRESS(10,COLUMN(I$9)+10)&amp;":"&amp;ADDRESS(1000,COLUMN(I$9)+10)))
))</f>
        <v>-</v>
      </c>
      <c r="J74" s="2" t="str">
        <f ca="1">IF(ISBLANK(Tareas!$B70),"-",
SUM(
SUMIF(INDIRECT(Equipo!$C$4&amp;"!B10:B1000"),$B74,INDIRECT(Equipo!$C$4&amp;"!"&amp;ADDRESS(10,COLUMN(J$9)+10)&amp;":"&amp;ADDRESS(1000,COLUMN(J$9)+10))),
SUMIF(INDIRECT(Equipo!$D$4&amp;"!B10:B1000"),$B74,INDIRECT(Equipo!$D$4&amp;"!"&amp;ADDRESS(10,COLUMN(J$9)+10)&amp;":"&amp;ADDRESS(1000,COLUMN(J$9)+10))),
SUMIF(INDIRECT(Equipo!$E$4&amp;"!B10:B1000"),$B74,INDIRECT(Equipo!$E$4&amp;"!"&amp;ADDRESS(10,COLUMN(J$9)+10)&amp;":"&amp;ADDRESS(1000,COLUMN(J$9)+10))),
SUMIF(INDIRECT(Equipo!$F$4&amp;"!B10:B1000"),$B74,INDIRECT(Equipo!$F$4&amp;"!"&amp;ADDRESS(10,COLUMN(J$9)+10)&amp;":"&amp;ADDRESS(1000,COLUMN(J$9)+10))),
SUMIF(INDIRECT(Equipo!$G$4&amp;"!B10:B1000"),$B74,INDIRECT(Equipo!$G$4&amp;"!"&amp;ADDRESS(10,COLUMN(J$9)+10)&amp;":"&amp;ADDRESS(1000,COLUMN(J$9)+10)))
))</f>
        <v>-</v>
      </c>
      <c r="K74" s="2" t="str">
        <f ca="1">IF(ISBLANK(Tareas!$B70),"-",
SUM(
SUMIF(INDIRECT(Equipo!$C$4&amp;"!B10:B1000"),$B74,INDIRECT(Equipo!$C$4&amp;"!"&amp;ADDRESS(10,COLUMN(K$9)+10)&amp;":"&amp;ADDRESS(1000,COLUMN(K$9)+10))),
SUMIF(INDIRECT(Equipo!$D$4&amp;"!B10:B1000"),$B74,INDIRECT(Equipo!$D$4&amp;"!"&amp;ADDRESS(10,COLUMN(K$9)+10)&amp;":"&amp;ADDRESS(1000,COLUMN(K$9)+10))),
SUMIF(INDIRECT(Equipo!$E$4&amp;"!B10:B1000"),$B74,INDIRECT(Equipo!$E$4&amp;"!"&amp;ADDRESS(10,COLUMN(K$9)+10)&amp;":"&amp;ADDRESS(1000,COLUMN(K$9)+10))),
SUMIF(INDIRECT(Equipo!$F$4&amp;"!B10:B1000"),$B74,INDIRECT(Equipo!$F$4&amp;"!"&amp;ADDRESS(10,COLUMN(K$9)+10)&amp;":"&amp;ADDRESS(1000,COLUMN(K$9)+10))),
SUMIF(INDIRECT(Equipo!$G$4&amp;"!B10:B1000"),$B74,INDIRECT(Equipo!$G$4&amp;"!"&amp;ADDRESS(10,COLUMN(K$9)+10)&amp;":"&amp;ADDRESS(1000,COLUMN(K$9)+10)))
))</f>
        <v>-</v>
      </c>
      <c r="L74" s="2" t="str">
        <f ca="1">IF(ISBLANK(Tareas!$B70),"-",
SUM(
SUMIF(INDIRECT(Equipo!$C$4&amp;"!B10:B1000"),$B74,INDIRECT(Equipo!$C$4&amp;"!"&amp;ADDRESS(10,COLUMN(L$9)+10)&amp;":"&amp;ADDRESS(1000,COLUMN(L$9)+10))),
SUMIF(INDIRECT(Equipo!$D$4&amp;"!B10:B1000"),$B74,INDIRECT(Equipo!$D$4&amp;"!"&amp;ADDRESS(10,COLUMN(L$9)+10)&amp;":"&amp;ADDRESS(1000,COLUMN(L$9)+10))),
SUMIF(INDIRECT(Equipo!$E$4&amp;"!B10:B1000"),$B74,INDIRECT(Equipo!$E$4&amp;"!"&amp;ADDRESS(10,COLUMN(L$9)+10)&amp;":"&amp;ADDRESS(1000,COLUMN(L$9)+10))),
SUMIF(INDIRECT(Equipo!$F$4&amp;"!B10:B1000"),$B74,INDIRECT(Equipo!$F$4&amp;"!"&amp;ADDRESS(10,COLUMN(L$9)+10)&amp;":"&amp;ADDRESS(1000,COLUMN(L$9)+10))),
SUMIF(INDIRECT(Equipo!$G$4&amp;"!B10:B1000"),$B74,INDIRECT(Equipo!$G$4&amp;"!"&amp;ADDRESS(10,COLUMN(L$9)+10)&amp;":"&amp;ADDRESS(1000,COLUMN(L$9)+10)))
))</f>
        <v>-</v>
      </c>
      <c r="M74" s="2" t="str">
        <f ca="1">IF(ISBLANK(Tareas!$B70),"-",
SUM(
SUMIF(INDIRECT(Equipo!$C$4&amp;"!B10:B1000"),$B74,INDIRECT(Equipo!$C$4&amp;"!"&amp;ADDRESS(10,COLUMN(M$9)+10)&amp;":"&amp;ADDRESS(1000,COLUMN(M$9)+10))),
SUMIF(INDIRECT(Equipo!$D$4&amp;"!B10:B1000"),$B74,INDIRECT(Equipo!$D$4&amp;"!"&amp;ADDRESS(10,COLUMN(M$9)+10)&amp;":"&amp;ADDRESS(1000,COLUMN(M$9)+10))),
SUMIF(INDIRECT(Equipo!$E$4&amp;"!B10:B1000"),$B74,INDIRECT(Equipo!$E$4&amp;"!"&amp;ADDRESS(10,COLUMN(M$9)+10)&amp;":"&amp;ADDRESS(1000,COLUMN(M$9)+10))),
SUMIF(INDIRECT(Equipo!$F$4&amp;"!B10:B1000"),$B74,INDIRECT(Equipo!$F$4&amp;"!"&amp;ADDRESS(10,COLUMN(M$9)+10)&amp;":"&amp;ADDRESS(1000,COLUMN(M$9)+10))),
SUMIF(INDIRECT(Equipo!$G$4&amp;"!B10:B1000"),$B74,INDIRECT(Equipo!$G$4&amp;"!"&amp;ADDRESS(10,COLUMN(M$9)+10)&amp;":"&amp;ADDRESS(1000,COLUMN(M$9)+10)))
))</f>
        <v>-</v>
      </c>
      <c r="N74" s="2" t="str">
        <f ca="1">IF(ISBLANK(Tareas!$B70),"-",
SUM(
SUMIF(INDIRECT(Equipo!$C$4&amp;"!B10:B1000"),$B74,INDIRECT(Equipo!$C$4&amp;"!"&amp;ADDRESS(10,COLUMN(N$9)+10)&amp;":"&amp;ADDRESS(1000,COLUMN(N$9)+10))),
SUMIF(INDIRECT(Equipo!$D$4&amp;"!B10:B1000"),$B74,INDIRECT(Equipo!$D$4&amp;"!"&amp;ADDRESS(10,COLUMN(N$9)+10)&amp;":"&amp;ADDRESS(1000,COLUMN(N$9)+10))),
SUMIF(INDIRECT(Equipo!$E$4&amp;"!B10:B1000"),$B74,INDIRECT(Equipo!$E$4&amp;"!"&amp;ADDRESS(10,COLUMN(N$9)+10)&amp;":"&amp;ADDRESS(1000,COLUMN(N$9)+10))),
SUMIF(INDIRECT(Equipo!$F$4&amp;"!B10:B1000"),$B74,INDIRECT(Equipo!$F$4&amp;"!"&amp;ADDRESS(10,COLUMN(N$9)+10)&amp;":"&amp;ADDRESS(1000,COLUMN(N$9)+10))),
SUMIF(INDIRECT(Equipo!$G$4&amp;"!B10:B1000"),$B74,INDIRECT(Equipo!$G$4&amp;"!"&amp;ADDRESS(10,COLUMN(N$9)+10)&amp;":"&amp;ADDRESS(1000,COLUMN(N$9)+10)))
))</f>
        <v>-</v>
      </c>
    </row>
    <row r="75" spans="2:14">
      <c r="B75" t="str">
        <f>IF(ISBLANK(Tareas!B71)," - ",Tareas!B71)</f>
        <v xml:space="preserve"> - </v>
      </c>
      <c r="C75" s="2" t="str">
        <f>IF(ISBLANK(Tareas!$B71),"-",SUM(D75:K75))</f>
        <v>-</v>
      </c>
      <c r="D75" s="2" t="str">
        <f ca="1">IF(ISBLANK(Tareas!$B71),"-",
SUM(
SUMIF(INDIRECT(Equipo!$C$4&amp;"!B10:B1000"),$B75,INDIRECT(Equipo!$C$4&amp;"!"&amp;ADDRESS(10,COLUMN(D$9)+10)&amp;":"&amp;ADDRESS(1000,COLUMN(D$9)+10))),
SUMIF(INDIRECT(Equipo!$D$4&amp;"!B10:B1000"),$B75,INDIRECT(Equipo!$D$4&amp;"!"&amp;ADDRESS(10,COLUMN(D$9)+10)&amp;":"&amp;ADDRESS(1000,COLUMN(D$9)+10))),
SUMIF(INDIRECT(Equipo!$E$4&amp;"!B10:B1000"),$B75,INDIRECT(Equipo!$E$4&amp;"!"&amp;ADDRESS(10,COLUMN(D$9)+10)&amp;":"&amp;ADDRESS(1000,COLUMN(D$9)+10))),
SUMIF(INDIRECT(Equipo!$F$4&amp;"!B10:B1000"),$B75,INDIRECT(Equipo!$F$4&amp;"!"&amp;ADDRESS(10,COLUMN(D$9)+10)&amp;":"&amp;ADDRESS(1000,COLUMN(D$9)+10))),
SUMIF(INDIRECT(Equipo!$G$4&amp;"!B10:B1000"),$B75,INDIRECT(Equipo!$G$4&amp;"!"&amp;ADDRESS(10,COLUMN(D$9)+10)&amp;":"&amp;ADDRESS(1000,COLUMN(D$9)+10)))
))</f>
        <v>-</v>
      </c>
      <c r="E75" s="2" t="str">
        <f ca="1">IF(ISBLANK(Tareas!$B71),"-",
SUM(
SUMIF(INDIRECT(Equipo!$C$4&amp;"!B10:B1000"),$B75,INDIRECT(Equipo!$C$4&amp;"!"&amp;ADDRESS(10,COLUMN(E$9)+10)&amp;":"&amp;ADDRESS(1000,COLUMN(E$9)+10))),
SUMIF(INDIRECT(Equipo!$D$4&amp;"!B10:B1000"),$B75,INDIRECT(Equipo!$D$4&amp;"!"&amp;ADDRESS(10,COLUMN(E$9)+10)&amp;":"&amp;ADDRESS(1000,COLUMN(E$9)+10))),
SUMIF(INDIRECT(Equipo!$E$4&amp;"!B10:B1000"),$B75,INDIRECT(Equipo!$E$4&amp;"!"&amp;ADDRESS(10,COLUMN(E$9)+10)&amp;":"&amp;ADDRESS(1000,COLUMN(E$9)+10))),
SUMIF(INDIRECT(Equipo!$F$4&amp;"!B10:B1000"),$B75,INDIRECT(Equipo!$F$4&amp;"!"&amp;ADDRESS(10,COLUMN(E$9)+10)&amp;":"&amp;ADDRESS(1000,COLUMN(E$9)+10))),
SUMIF(INDIRECT(Equipo!$G$4&amp;"!B10:B1000"),$B75,INDIRECT(Equipo!$G$4&amp;"!"&amp;ADDRESS(10,COLUMN(E$9)+10)&amp;":"&amp;ADDRESS(1000,COLUMN(E$9)+10)))
))</f>
        <v>-</v>
      </c>
      <c r="F75" s="2" t="str">
        <f ca="1">IF(ISBLANK(Tareas!$B71),"-",
SUM(
SUMIF(INDIRECT(Equipo!$C$4&amp;"!B10:B1000"),$B75,INDIRECT(Equipo!$C$4&amp;"!"&amp;ADDRESS(10,COLUMN(F$9)+10)&amp;":"&amp;ADDRESS(1000,COLUMN(F$9)+10))),
SUMIF(INDIRECT(Equipo!$D$4&amp;"!B10:B1000"),$B75,INDIRECT(Equipo!$D$4&amp;"!"&amp;ADDRESS(10,COLUMN(F$9)+10)&amp;":"&amp;ADDRESS(1000,COLUMN(F$9)+10))),
SUMIF(INDIRECT(Equipo!$E$4&amp;"!B10:B1000"),$B75,INDIRECT(Equipo!$E$4&amp;"!"&amp;ADDRESS(10,COLUMN(F$9)+10)&amp;":"&amp;ADDRESS(1000,COLUMN(F$9)+10))),
SUMIF(INDIRECT(Equipo!$F$4&amp;"!B10:B1000"),$B75,INDIRECT(Equipo!$F$4&amp;"!"&amp;ADDRESS(10,COLUMN(F$9)+10)&amp;":"&amp;ADDRESS(1000,COLUMN(F$9)+10))),
SUMIF(INDIRECT(Equipo!$G$4&amp;"!B10:B1000"),$B75,INDIRECT(Equipo!$G$4&amp;"!"&amp;ADDRESS(10,COLUMN(F$9)+10)&amp;":"&amp;ADDRESS(1000,COLUMN(F$9)+10)))
))</f>
        <v>-</v>
      </c>
      <c r="G75" s="2" t="str">
        <f ca="1">IF(ISBLANK(Tareas!$B71),"-",
SUM(
SUMIF(INDIRECT(Equipo!$C$4&amp;"!B10:B1000"),$B75,INDIRECT(Equipo!$C$4&amp;"!"&amp;ADDRESS(10,COLUMN(G$9)+10)&amp;":"&amp;ADDRESS(1000,COLUMN(G$9)+10))),
SUMIF(INDIRECT(Equipo!$D$4&amp;"!B10:B1000"),$B75,INDIRECT(Equipo!$D$4&amp;"!"&amp;ADDRESS(10,COLUMN(G$9)+10)&amp;":"&amp;ADDRESS(1000,COLUMN(G$9)+10))),
SUMIF(INDIRECT(Equipo!$E$4&amp;"!B10:B1000"),$B75,INDIRECT(Equipo!$E$4&amp;"!"&amp;ADDRESS(10,COLUMN(G$9)+10)&amp;":"&amp;ADDRESS(1000,COLUMN(G$9)+10))),
SUMIF(INDIRECT(Equipo!$F$4&amp;"!B10:B1000"),$B75,INDIRECT(Equipo!$F$4&amp;"!"&amp;ADDRESS(10,COLUMN(G$9)+10)&amp;":"&amp;ADDRESS(1000,COLUMN(G$9)+10))),
SUMIF(INDIRECT(Equipo!$G$4&amp;"!B10:B1000"),$B75,INDIRECT(Equipo!$G$4&amp;"!"&amp;ADDRESS(10,COLUMN(G$9)+10)&amp;":"&amp;ADDRESS(1000,COLUMN(G$9)+10)))
))</f>
        <v>-</v>
      </c>
      <c r="H75" s="2" t="str">
        <f ca="1">IF(ISBLANK(Tareas!$B71),"-",
SUM(
SUMIF(INDIRECT(Equipo!$C$4&amp;"!B10:B1000"),$B75,INDIRECT(Equipo!$C$4&amp;"!"&amp;ADDRESS(10,COLUMN(H$9)+10)&amp;":"&amp;ADDRESS(1000,COLUMN(H$9)+10))),
SUMIF(INDIRECT(Equipo!$D$4&amp;"!B10:B1000"),$B75,INDIRECT(Equipo!$D$4&amp;"!"&amp;ADDRESS(10,COLUMN(H$9)+10)&amp;":"&amp;ADDRESS(1000,COLUMN(H$9)+10))),
SUMIF(INDIRECT(Equipo!$E$4&amp;"!B10:B1000"),$B75,INDIRECT(Equipo!$E$4&amp;"!"&amp;ADDRESS(10,COLUMN(H$9)+10)&amp;":"&amp;ADDRESS(1000,COLUMN(H$9)+10))),
SUMIF(INDIRECT(Equipo!$F$4&amp;"!B10:B1000"),$B75,INDIRECT(Equipo!$F$4&amp;"!"&amp;ADDRESS(10,COLUMN(H$9)+10)&amp;":"&amp;ADDRESS(1000,COLUMN(H$9)+10))),
SUMIF(INDIRECT(Equipo!$G$4&amp;"!B10:B1000"),$B75,INDIRECT(Equipo!$G$4&amp;"!"&amp;ADDRESS(10,COLUMN(H$9)+10)&amp;":"&amp;ADDRESS(1000,COLUMN(H$9)+10)))
))</f>
        <v>-</v>
      </c>
      <c r="I75" s="2" t="str">
        <f ca="1">IF(ISBLANK(Tareas!$B71),"-",
SUM(
SUMIF(INDIRECT(Equipo!$C$4&amp;"!B10:B1000"),$B75,INDIRECT(Equipo!$C$4&amp;"!"&amp;ADDRESS(10,COLUMN(I$9)+10)&amp;":"&amp;ADDRESS(1000,COLUMN(I$9)+10))),
SUMIF(INDIRECT(Equipo!$D$4&amp;"!B10:B1000"),$B75,INDIRECT(Equipo!$D$4&amp;"!"&amp;ADDRESS(10,COLUMN(I$9)+10)&amp;":"&amp;ADDRESS(1000,COLUMN(I$9)+10))),
SUMIF(INDIRECT(Equipo!$E$4&amp;"!B10:B1000"),$B75,INDIRECT(Equipo!$E$4&amp;"!"&amp;ADDRESS(10,COLUMN(I$9)+10)&amp;":"&amp;ADDRESS(1000,COLUMN(I$9)+10))),
SUMIF(INDIRECT(Equipo!$F$4&amp;"!B10:B1000"),$B75,INDIRECT(Equipo!$F$4&amp;"!"&amp;ADDRESS(10,COLUMN(I$9)+10)&amp;":"&amp;ADDRESS(1000,COLUMN(I$9)+10))),
SUMIF(INDIRECT(Equipo!$G$4&amp;"!B10:B1000"),$B75,INDIRECT(Equipo!$G$4&amp;"!"&amp;ADDRESS(10,COLUMN(I$9)+10)&amp;":"&amp;ADDRESS(1000,COLUMN(I$9)+10)))
))</f>
        <v>-</v>
      </c>
      <c r="J75" s="2" t="str">
        <f ca="1">IF(ISBLANK(Tareas!$B71),"-",
SUM(
SUMIF(INDIRECT(Equipo!$C$4&amp;"!B10:B1000"),$B75,INDIRECT(Equipo!$C$4&amp;"!"&amp;ADDRESS(10,COLUMN(J$9)+10)&amp;":"&amp;ADDRESS(1000,COLUMN(J$9)+10))),
SUMIF(INDIRECT(Equipo!$D$4&amp;"!B10:B1000"),$B75,INDIRECT(Equipo!$D$4&amp;"!"&amp;ADDRESS(10,COLUMN(J$9)+10)&amp;":"&amp;ADDRESS(1000,COLUMN(J$9)+10))),
SUMIF(INDIRECT(Equipo!$E$4&amp;"!B10:B1000"),$B75,INDIRECT(Equipo!$E$4&amp;"!"&amp;ADDRESS(10,COLUMN(J$9)+10)&amp;":"&amp;ADDRESS(1000,COLUMN(J$9)+10))),
SUMIF(INDIRECT(Equipo!$F$4&amp;"!B10:B1000"),$B75,INDIRECT(Equipo!$F$4&amp;"!"&amp;ADDRESS(10,COLUMN(J$9)+10)&amp;":"&amp;ADDRESS(1000,COLUMN(J$9)+10))),
SUMIF(INDIRECT(Equipo!$G$4&amp;"!B10:B1000"),$B75,INDIRECT(Equipo!$G$4&amp;"!"&amp;ADDRESS(10,COLUMN(J$9)+10)&amp;":"&amp;ADDRESS(1000,COLUMN(J$9)+10)))
))</f>
        <v>-</v>
      </c>
      <c r="K75" s="2" t="str">
        <f ca="1">IF(ISBLANK(Tareas!$B71),"-",
SUM(
SUMIF(INDIRECT(Equipo!$C$4&amp;"!B10:B1000"),$B75,INDIRECT(Equipo!$C$4&amp;"!"&amp;ADDRESS(10,COLUMN(K$9)+10)&amp;":"&amp;ADDRESS(1000,COLUMN(K$9)+10))),
SUMIF(INDIRECT(Equipo!$D$4&amp;"!B10:B1000"),$B75,INDIRECT(Equipo!$D$4&amp;"!"&amp;ADDRESS(10,COLUMN(K$9)+10)&amp;":"&amp;ADDRESS(1000,COLUMN(K$9)+10))),
SUMIF(INDIRECT(Equipo!$E$4&amp;"!B10:B1000"),$B75,INDIRECT(Equipo!$E$4&amp;"!"&amp;ADDRESS(10,COLUMN(K$9)+10)&amp;":"&amp;ADDRESS(1000,COLUMN(K$9)+10))),
SUMIF(INDIRECT(Equipo!$F$4&amp;"!B10:B1000"),$B75,INDIRECT(Equipo!$F$4&amp;"!"&amp;ADDRESS(10,COLUMN(K$9)+10)&amp;":"&amp;ADDRESS(1000,COLUMN(K$9)+10))),
SUMIF(INDIRECT(Equipo!$G$4&amp;"!B10:B1000"),$B75,INDIRECT(Equipo!$G$4&amp;"!"&amp;ADDRESS(10,COLUMN(K$9)+10)&amp;":"&amp;ADDRESS(1000,COLUMN(K$9)+10)))
))</f>
        <v>-</v>
      </c>
      <c r="L75" s="2" t="str">
        <f ca="1">IF(ISBLANK(Tareas!$B71),"-",
SUM(
SUMIF(INDIRECT(Equipo!$C$4&amp;"!B10:B1000"),$B75,INDIRECT(Equipo!$C$4&amp;"!"&amp;ADDRESS(10,COLUMN(L$9)+10)&amp;":"&amp;ADDRESS(1000,COLUMN(L$9)+10))),
SUMIF(INDIRECT(Equipo!$D$4&amp;"!B10:B1000"),$B75,INDIRECT(Equipo!$D$4&amp;"!"&amp;ADDRESS(10,COLUMN(L$9)+10)&amp;":"&amp;ADDRESS(1000,COLUMN(L$9)+10))),
SUMIF(INDIRECT(Equipo!$E$4&amp;"!B10:B1000"),$B75,INDIRECT(Equipo!$E$4&amp;"!"&amp;ADDRESS(10,COLUMN(L$9)+10)&amp;":"&amp;ADDRESS(1000,COLUMN(L$9)+10))),
SUMIF(INDIRECT(Equipo!$F$4&amp;"!B10:B1000"),$B75,INDIRECT(Equipo!$F$4&amp;"!"&amp;ADDRESS(10,COLUMN(L$9)+10)&amp;":"&amp;ADDRESS(1000,COLUMN(L$9)+10))),
SUMIF(INDIRECT(Equipo!$G$4&amp;"!B10:B1000"),$B75,INDIRECT(Equipo!$G$4&amp;"!"&amp;ADDRESS(10,COLUMN(L$9)+10)&amp;":"&amp;ADDRESS(1000,COLUMN(L$9)+10)))
))</f>
        <v>-</v>
      </c>
      <c r="M75" s="2" t="str">
        <f ca="1">IF(ISBLANK(Tareas!$B71),"-",
SUM(
SUMIF(INDIRECT(Equipo!$C$4&amp;"!B10:B1000"),$B75,INDIRECT(Equipo!$C$4&amp;"!"&amp;ADDRESS(10,COLUMN(M$9)+10)&amp;":"&amp;ADDRESS(1000,COLUMN(M$9)+10))),
SUMIF(INDIRECT(Equipo!$D$4&amp;"!B10:B1000"),$B75,INDIRECT(Equipo!$D$4&amp;"!"&amp;ADDRESS(10,COLUMN(M$9)+10)&amp;":"&amp;ADDRESS(1000,COLUMN(M$9)+10))),
SUMIF(INDIRECT(Equipo!$E$4&amp;"!B10:B1000"),$B75,INDIRECT(Equipo!$E$4&amp;"!"&amp;ADDRESS(10,COLUMN(M$9)+10)&amp;":"&amp;ADDRESS(1000,COLUMN(M$9)+10))),
SUMIF(INDIRECT(Equipo!$F$4&amp;"!B10:B1000"),$B75,INDIRECT(Equipo!$F$4&amp;"!"&amp;ADDRESS(10,COLUMN(M$9)+10)&amp;":"&amp;ADDRESS(1000,COLUMN(M$9)+10))),
SUMIF(INDIRECT(Equipo!$G$4&amp;"!B10:B1000"),$B75,INDIRECT(Equipo!$G$4&amp;"!"&amp;ADDRESS(10,COLUMN(M$9)+10)&amp;":"&amp;ADDRESS(1000,COLUMN(M$9)+10)))
))</f>
        <v>-</v>
      </c>
      <c r="N75" s="2" t="str">
        <f ca="1">IF(ISBLANK(Tareas!$B71),"-",
SUM(
SUMIF(INDIRECT(Equipo!$C$4&amp;"!B10:B1000"),$B75,INDIRECT(Equipo!$C$4&amp;"!"&amp;ADDRESS(10,COLUMN(N$9)+10)&amp;":"&amp;ADDRESS(1000,COLUMN(N$9)+10))),
SUMIF(INDIRECT(Equipo!$D$4&amp;"!B10:B1000"),$B75,INDIRECT(Equipo!$D$4&amp;"!"&amp;ADDRESS(10,COLUMN(N$9)+10)&amp;":"&amp;ADDRESS(1000,COLUMN(N$9)+10))),
SUMIF(INDIRECT(Equipo!$E$4&amp;"!B10:B1000"),$B75,INDIRECT(Equipo!$E$4&amp;"!"&amp;ADDRESS(10,COLUMN(N$9)+10)&amp;":"&amp;ADDRESS(1000,COLUMN(N$9)+10))),
SUMIF(INDIRECT(Equipo!$F$4&amp;"!B10:B1000"),$B75,INDIRECT(Equipo!$F$4&amp;"!"&amp;ADDRESS(10,COLUMN(N$9)+10)&amp;":"&amp;ADDRESS(1000,COLUMN(N$9)+10))),
SUMIF(INDIRECT(Equipo!$G$4&amp;"!B10:B1000"),$B75,INDIRECT(Equipo!$G$4&amp;"!"&amp;ADDRESS(10,COLUMN(N$9)+10)&amp;":"&amp;ADDRESS(1000,COLUMN(N$9)+10)))
))</f>
        <v>-</v>
      </c>
    </row>
    <row r="76" spans="2:14">
      <c r="B76" t="str">
        <f>IF(ISBLANK(Tareas!B72)," - ",Tareas!B72)</f>
        <v xml:space="preserve"> - </v>
      </c>
      <c r="C76" s="2" t="str">
        <f>IF(ISBLANK(Tareas!$B72),"-",SUM(D76:K76))</f>
        <v>-</v>
      </c>
      <c r="D76" s="2" t="str">
        <f ca="1">IF(ISBLANK(Tareas!$B72),"-",
SUM(
SUMIF(INDIRECT(Equipo!$C$4&amp;"!B10:B1000"),$B76,INDIRECT(Equipo!$C$4&amp;"!"&amp;ADDRESS(10,COLUMN(D$9)+10)&amp;":"&amp;ADDRESS(1000,COLUMN(D$9)+10))),
SUMIF(INDIRECT(Equipo!$D$4&amp;"!B10:B1000"),$B76,INDIRECT(Equipo!$D$4&amp;"!"&amp;ADDRESS(10,COLUMN(D$9)+10)&amp;":"&amp;ADDRESS(1000,COLUMN(D$9)+10))),
SUMIF(INDIRECT(Equipo!$E$4&amp;"!B10:B1000"),$B76,INDIRECT(Equipo!$E$4&amp;"!"&amp;ADDRESS(10,COLUMN(D$9)+10)&amp;":"&amp;ADDRESS(1000,COLUMN(D$9)+10))),
SUMIF(INDIRECT(Equipo!$F$4&amp;"!B10:B1000"),$B76,INDIRECT(Equipo!$F$4&amp;"!"&amp;ADDRESS(10,COLUMN(D$9)+10)&amp;":"&amp;ADDRESS(1000,COLUMN(D$9)+10))),
SUMIF(INDIRECT(Equipo!$G$4&amp;"!B10:B1000"),$B76,INDIRECT(Equipo!$G$4&amp;"!"&amp;ADDRESS(10,COLUMN(D$9)+10)&amp;":"&amp;ADDRESS(1000,COLUMN(D$9)+10)))
))</f>
        <v>-</v>
      </c>
      <c r="E76" s="2" t="str">
        <f ca="1">IF(ISBLANK(Tareas!$B72),"-",
SUM(
SUMIF(INDIRECT(Equipo!$C$4&amp;"!B10:B1000"),$B76,INDIRECT(Equipo!$C$4&amp;"!"&amp;ADDRESS(10,COLUMN(E$9)+10)&amp;":"&amp;ADDRESS(1000,COLUMN(E$9)+10))),
SUMIF(INDIRECT(Equipo!$D$4&amp;"!B10:B1000"),$B76,INDIRECT(Equipo!$D$4&amp;"!"&amp;ADDRESS(10,COLUMN(E$9)+10)&amp;":"&amp;ADDRESS(1000,COLUMN(E$9)+10))),
SUMIF(INDIRECT(Equipo!$E$4&amp;"!B10:B1000"),$B76,INDIRECT(Equipo!$E$4&amp;"!"&amp;ADDRESS(10,COLUMN(E$9)+10)&amp;":"&amp;ADDRESS(1000,COLUMN(E$9)+10))),
SUMIF(INDIRECT(Equipo!$F$4&amp;"!B10:B1000"),$B76,INDIRECT(Equipo!$F$4&amp;"!"&amp;ADDRESS(10,COLUMN(E$9)+10)&amp;":"&amp;ADDRESS(1000,COLUMN(E$9)+10))),
SUMIF(INDIRECT(Equipo!$G$4&amp;"!B10:B1000"),$B76,INDIRECT(Equipo!$G$4&amp;"!"&amp;ADDRESS(10,COLUMN(E$9)+10)&amp;":"&amp;ADDRESS(1000,COLUMN(E$9)+10)))
))</f>
        <v>-</v>
      </c>
      <c r="F76" s="2" t="str">
        <f ca="1">IF(ISBLANK(Tareas!$B72),"-",
SUM(
SUMIF(INDIRECT(Equipo!$C$4&amp;"!B10:B1000"),$B76,INDIRECT(Equipo!$C$4&amp;"!"&amp;ADDRESS(10,COLUMN(F$9)+10)&amp;":"&amp;ADDRESS(1000,COLUMN(F$9)+10))),
SUMIF(INDIRECT(Equipo!$D$4&amp;"!B10:B1000"),$B76,INDIRECT(Equipo!$D$4&amp;"!"&amp;ADDRESS(10,COLUMN(F$9)+10)&amp;":"&amp;ADDRESS(1000,COLUMN(F$9)+10))),
SUMIF(INDIRECT(Equipo!$E$4&amp;"!B10:B1000"),$B76,INDIRECT(Equipo!$E$4&amp;"!"&amp;ADDRESS(10,COLUMN(F$9)+10)&amp;":"&amp;ADDRESS(1000,COLUMN(F$9)+10))),
SUMIF(INDIRECT(Equipo!$F$4&amp;"!B10:B1000"),$B76,INDIRECT(Equipo!$F$4&amp;"!"&amp;ADDRESS(10,COLUMN(F$9)+10)&amp;":"&amp;ADDRESS(1000,COLUMN(F$9)+10))),
SUMIF(INDIRECT(Equipo!$G$4&amp;"!B10:B1000"),$B76,INDIRECT(Equipo!$G$4&amp;"!"&amp;ADDRESS(10,COLUMN(F$9)+10)&amp;":"&amp;ADDRESS(1000,COLUMN(F$9)+10)))
))</f>
        <v>-</v>
      </c>
      <c r="G76" s="2" t="str">
        <f ca="1">IF(ISBLANK(Tareas!$B72),"-",
SUM(
SUMIF(INDIRECT(Equipo!$C$4&amp;"!B10:B1000"),$B76,INDIRECT(Equipo!$C$4&amp;"!"&amp;ADDRESS(10,COLUMN(G$9)+10)&amp;":"&amp;ADDRESS(1000,COLUMN(G$9)+10))),
SUMIF(INDIRECT(Equipo!$D$4&amp;"!B10:B1000"),$B76,INDIRECT(Equipo!$D$4&amp;"!"&amp;ADDRESS(10,COLUMN(G$9)+10)&amp;":"&amp;ADDRESS(1000,COLUMN(G$9)+10))),
SUMIF(INDIRECT(Equipo!$E$4&amp;"!B10:B1000"),$B76,INDIRECT(Equipo!$E$4&amp;"!"&amp;ADDRESS(10,COLUMN(G$9)+10)&amp;":"&amp;ADDRESS(1000,COLUMN(G$9)+10))),
SUMIF(INDIRECT(Equipo!$F$4&amp;"!B10:B1000"),$B76,INDIRECT(Equipo!$F$4&amp;"!"&amp;ADDRESS(10,COLUMN(G$9)+10)&amp;":"&amp;ADDRESS(1000,COLUMN(G$9)+10))),
SUMIF(INDIRECT(Equipo!$G$4&amp;"!B10:B1000"),$B76,INDIRECT(Equipo!$G$4&amp;"!"&amp;ADDRESS(10,COLUMN(G$9)+10)&amp;":"&amp;ADDRESS(1000,COLUMN(G$9)+10)))
))</f>
        <v>-</v>
      </c>
      <c r="H76" s="2" t="str">
        <f ca="1">IF(ISBLANK(Tareas!$B72),"-",
SUM(
SUMIF(INDIRECT(Equipo!$C$4&amp;"!B10:B1000"),$B76,INDIRECT(Equipo!$C$4&amp;"!"&amp;ADDRESS(10,COLUMN(H$9)+10)&amp;":"&amp;ADDRESS(1000,COLUMN(H$9)+10))),
SUMIF(INDIRECT(Equipo!$D$4&amp;"!B10:B1000"),$B76,INDIRECT(Equipo!$D$4&amp;"!"&amp;ADDRESS(10,COLUMN(H$9)+10)&amp;":"&amp;ADDRESS(1000,COLUMN(H$9)+10))),
SUMIF(INDIRECT(Equipo!$E$4&amp;"!B10:B1000"),$B76,INDIRECT(Equipo!$E$4&amp;"!"&amp;ADDRESS(10,COLUMN(H$9)+10)&amp;":"&amp;ADDRESS(1000,COLUMN(H$9)+10))),
SUMIF(INDIRECT(Equipo!$F$4&amp;"!B10:B1000"),$B76,INDIRECT(Equipo!$F$4&amp;"!"&amp;ADDRESS(10,COLUMN(H$9)+10)&amp;":"&amp;ADDRESS(1000,COLUMN(H$9)+10))),
SUMIF(INDIRECT(Equipo!$G$4&amp;"!B10:B1000"),$B76,INDIRECT(Equipo!$G$4&amp;"!"&amp;ADDRESS(10,COLUMN(H$9)+10)&amp;":"&amp;ADDRESS(1000,COLUMN(H$9)+10)))
))</f>
        <v>-</v>
      </c>
      <c r="I76" s="2" t="str">
        <f ca="1">IF(ISBLANK(Tareas!$B72),"-",
SUM(
SUMIF(INDIRECT(Equipo!$C$4&amp;"!B10:B1000"),$B76,INDIRECT(Equipo!$C$4&amp;"!"&amp;ADDRESS(10,COLUMN(I$9)+10)&amp;":"&amp;ADDRESS(1000,COLUMN(I$9)+10))),
SUMIF(INDIRECT(Equipo!$D$4&amp;"!B10:B1000"),$B76,INDIRECT(Equipo!$D$4&amp;"!"&amp;ADDRESS(10,COLUMN(I$9)+10)&amp;":"&amp;ADDRESS(1000,COLUMN(I$9)+10))),
SUMIF(INDIRECT(Equipo!$E$4&amp;"!B10:B1000"),$B76,INDIRECT(Equipo!$E$4&amp;"!"&amp;ADDRESS(10,COLUMN(I$9)+10)&amp;":"&amp;ADDRESS(1000,COLUMN(I$9)+10))),
SUMIF(INDIRECT(Equipo!$F$4&amp;"!B10:B1000"),$B76,INDIRECT(Equipo!$F$4&amp;"!"&amp;ADDRESS(10,COLUMN(I$9)+10)&amp;":"&amp;ADDRESS(1000,COLUMN(I$9)+10))),
SUMIF(INDIRECT(Equipo!$G$4&amp;"!B10:B1000"),$B76,INDIRECT(Equipo!$G$4&amp;"!"&amp;ADDRESS(10,COLUMN(I$9)+10)&amp;":"&amp;ADDRESS(1000,COLUMN(I$9)+10)))
))</f>
        <v>-</v>
      </c>
      <c r="J76" s="2" t="str">
        <f ca="1">IF(ISBLANK(Tareas!$B72),"-",
SUM(
SUMIF(INDIRECT(Equipo!$C$4&amp;"!B10:B1000"),$B76,INDIRECT(Equipo!$C$4&amp;"!"&amp;ADDRESS(10,COLUMN(J$9)+10)&amp;":"&amp;ADDRESS(1000,COLUMN(J$9)+10))),
SUMIF(INDIRECT(Equipo!$D$4&amp;"!B10:B1000"),$B76,INDIRECT(Equipo!$D$4&amp;"!"&amp;ADDRESS(10,COLUMN(J$9)+10)&amp;":"&amp;ADDRESS(1000,COLUMN(J$9)+10))),
SUMIF(INDIRECT(Equipo!$E$4&amp;"!B10:B1000"),$B76,INDIRECT(Equipo!$E$4&amp;"!"&amp;ADDRESS(10,COLUMN(J$9)+10)&amp;":"&amp;ADDRESS(1000,COLUMN(J$9)+10))),
SUMIF(INDIRECT(Equipo!$F$4&amp;"!B10:B1000"),$B76,INDIRECT(Equipo!$F$4&amp;"!"&amp;ADDRESS(10,COLUMN(J$9)+10)&amp;":"&amp;ADDRESS(1000,COLUMN(J$9)+10))),
SUMIF(INDIRECT(Equipo!$G$4&amp;"!B10:B1000"),$B76,INDIRECT(Equipo!$G$4&amp;"!"&amp;ADDRESS(10,COLUMN(J$9)+10)&amp;":"&amp;ADDRESS(1000,COLUMN(J$9)+10)))
))</f>
        <v>-</v>
      </c>
      <c r="K76" s="2" t="str">
        <f ca="1">IF(ISBLANK(Tareas!$B72),"-",
SUM(
SUMIF(INDIRECT(Equipo!$C$4&amp;"!B10:B1000"),$B76,INDIRECT(Equipo!$C$4&amp;"!"&amp;ADDRESS(10,COLUMN(K$9)+10)&amp;":"&amp;ADDRESS(1000,COLUMN(K$9)+10))),
SUMIF(INDIRECT(Equipo!$D$4&amp;"!B10:B1000"),$B76,INDIRECT(Equipo!$D$4&amp;"!"&amp;ADDRESS(10,COLUMN(K$9)+10)&amp;":"&amp;ADDRESS(1000,COLUMN(K$9)+10))),
SUMIF(INDIRECT(Equipo!$E$4&amp;"!B10:B1000"),$B76,INDIRECT(Equipo!$E$4&amp;"!"&amp;ADDRESS(10,COLUMN(K$9)+10)&amp;":"&amp;ADDRESS(1000,COLUMN(K$9)+10))),
SUMIF(INDIRECT(Equipo!$F$4&amp;"!B10:B1000"),$B76,INDIRECT(Equipo!$F$4&amp;"!"&amp;ADDRESS(10,COLUMN(K$9)+10)&amp;":"&amp;ADDRESS(1000,COLUMN(K$9)+10))),
SUMIF(INDIRECT(Equipo!$G$4&amp;"!B10:B1000"),$B76,INDIRECT(Equipo!$G$4&amp;"!"&amp;ADDRESS(10,COLUMN(K$9)+10)&amp;":"&amp;ADDRESS(1000,COLUMN(K$9)+10)))
))</f>
        <v>-</v>
      </c>
      <c r="L76" s="2" t="str">
        <f ca="1">IF(ISBLANK(Tareas!$B72),"-",
SUM(
SUMIF(INDIRECT(Equipo!$C$4&amp;"!B10:B1000"),$B76,INDIRECT(Equipo!$C$4&amp;"!"&amp;ADDRESS(10,COLUMN(L$9)+10)&amp;":"&amp;ADDRESS(1000,COLUMN(L$9)+10))),
SUMIF(INDIRECT(Equipo!$D$4&amp;"!B10:B1000"),$B76,INDIRECT(Equipo!$D$4&amp;"!"&amp;ADDRESS(10,COLUMN(L$9)+10)&amp;":"&amp;ADDRESS(1000,COLUMN(L$9)+10))),
SUMIF(INDIRECT(Equipo!$E$4&amp;"!B10:B1000"),$B76,INDIRECT(Equipo!$E$4&amp;"!"&amp;ADDRESS(10,COLUMN(L$9)+10)&amp;":"&amp;ADDRESS(1000,COLUMN(L$9)+10))),
SUMIF(INDIRECT(Equipo!$F$4&amp;"!B10:B1000"),$B76,INDIRECT(Equipo!$F$4&amp;"!"&amp;ADDRESS(10,COLUMN(L$9)+10)&amp;":"&amp;ADDRESS(1000,COLUMN(L$9)+10))),
SUMIF(INDIRECT(Equipo!$G$4&amp;"!B10:B1000"),$B76,INDIRECT(Equipo!$G$4&amp;"!"&amp;ADDRESS(10,COLUMN(L$9)+10)&amp;":"&amp;ADDRESS(1000,COLUMN(L$9)+10)))
))</f>
        <v>-</v>
      </c>
      <c r="M76" s="2" t="str">
        <f ca="1">IF(ISBLANK(Tareas!$B72),"-",
SUM(
SUMIF(INDIRECT(Equipo!$C$4&amp;"!B10:B1000"),$B76,INDIRECT(Equipo!$C$4&amp;"!"&amp;ADDRESS(10,COLUMN(M$9)+10)&amp;":"&amp;ADDRESS(1000,COLUMN(M$9)+10))),
SUMIF(INDIRECT(Equipo!$D$4&amp;"!B10:B1000"),$B76,INDIRECT(Equipo!$D$4&amp;"!"&amp;ADDRESS(10,COLUMN(M$9)+10)&amp;":"&amp;ADDRESS(1000,COLUMN(M$9)+10))),
SUMIF(INDIRECT(Equipo!$E$4&amp;"!B10:B1000"),$B76,INDIRECT(Equipo!$E$4&amp;"!"&amp;ADDRESS(10,COLUMN(M$9)+10)&amp;":"&amp;ADDRESS(1000,COLUMN(M$9)+10))),
SUMIF(INDIRECT(Equipo!$F$4&amp;"!B10:B1000"),$B76,INDIRECT(Equipo!$F$4&amp;"!"&amp;ADDRESS(10,COLUMN(M$9)+10)&amp;":"&amp;ADDRESS(1000,COLUMN(M$9)+10))),
SUMIF(INDIRECT(Equipo!$G$4&amp;"!B10:B1000"),$B76,INDIRECT(Equipo!$G$4&amp;"!"&amp;ADDRESS(10,COLUMN(M$9)+10)&amp;":"&amp;ADDRESS(1000,COLUMN(M$9)+10)))
))</f>
        <v>-</v>
      </c>
      <c r="N76" s="2" t="str">
        <f ca="1">IF(ISBLANK(Tareas!$B72),"-",
SUM(
SUMIF(INDIRECT(Equipo!$C$4&amp;"!B10:B1000"),$B76,INDIRECT(Equipo!$C$4&amp;"!"&amp;ADDRESS(10,COLUMN(N$9)+10)&amp;":"&amp;ADDRESS(1000,COLUMN(N$9)+10))),
SUMIF(INDIRECT(Equipo!$D$4&amp;"!B10:B1000"),$B76,INDIRECT(Equipo!$D$4&amp;"!"&amp;ADDRESS(10,COLUMN(N$9)+10)&amp;":"&amp;ADDRESS(1000,COLUMN(N$9)+10))),
SUMIF(INDIRECT(Equipo!$E$4&amp;"!B10:B1000"),$B76,INDIRECT(Equipo!$E$4&amp;"!"&amp;ADDRESS(10,COLUMN(N$9)+10)&amp;":"&amp;ADDRESS(1000,COLUMN(N$9)+10))),
SUMIF(INDIRECT(Equipo!$F$4&amp;"!B10:B1000"),$B76,INDIRECT(Equipo!$F$4&amp;"!"&amp;ADDRESS(10,COLUMN(N$9)+10)&amp;":"&amp;ADDRESS(1000,COLUMN(N$9)+10))),
SUMIF(INDIRECT(Equipo!$G$4&amp;"!B10:B1000"),$B76,INDIRECT(Equipo!$G$4&amp;"!"&amp;ADDRESS(10,COLUMN(N$9)+10)&amp;":"&amp;ADDRESS(1000,COLUMN(N$9)+10)))
))</f>
        <v>-</v>
      </c>
    </row>
    <row r="77" spans="2:14">
      <c r="B77" t="str">
        <f>IF(ISBLANK(Tareas!B73)," - ",Tareas!B73)</f>
        <v xml:space="preserve"> - </v>
      </c>
      <c r="C77" s="2" t="str">
        <f>IF(ISBLANK(Tareas!$B73),"-",SUM(D77:K77))</f>
        <v>-</v>
      </c>
      <c r="D77" s="2" t="str">
        <f ca="1">IF(ISBLANK(Tareas!$B73),"-",
SUM(
SUMIF(INDIRECT(Equipo!$C$4&amp;"!B10:B1000"),$B77,INDIRECT(Equipo!$C$4&amp;"!"&amp;ADDRESS(10,COLUMN(D$9)+10)&amp;":"&amp;ADDRESS(1000,COLUMN(D$9)+10))),
SUMIF(INDIRECT(Equipo!$D$4&amp;"!B10:B1000"),$B77,INDIRECT(Equipo!$D$4&amp;"!"&amp;ADDRESS(10,COLUMN(D$9)+10)&amp;":"&amp;ADDRESS(1000,COLUMN(D$9)+10))),
SUMIF(INDIRECT(Equipo!$E$4&amp;"!B10:B1000"),$B77,INDIRECT(Equipo!$E$4&amp;"!"&amp;ADDRESS(10,COLUMN(D$9)+10)&amp;":"&amp;ADDRESS(1000,COLUMN(D$9)+10))),
SUMIF(INDIRECT(Equipo!$F$4&amp;"!B10:B1000"),$B77,INDIRECT(Equipo!$F$4&amp;"!"&amp;ADDRESS(10,COLUMN(D$9)+10)&amp;":"&amp;ADDRESS(1000,COLUMN(D$9)+10))),
SUMIF(INDIRECT(Equipo!$G$4&amp;"!B10:B1000"),$B77,INDIRECT(Equipo!$G$4&amp;"!"&amp;ADDRESS(10,COLUMN(D$9)+10)&amp;":"&amp;ADDRESS(1000,COLUMN(D$9)+10)))
))</f>
        <v>-</v>
      </c>
      <c r="E77" s="2" t="str">
        <f ca="1">IF(ISBLANK(Tareas!$B73),"-",
SUM(
SUMIF(INDIRECT(Equipo!$C$4&amp;"!B10:B1000"),$B77,INDIRECT(Equipo!$C$4&amp;"!"&amp;ADDRESS(10,COLUMN(E$9)+10)&amp;":"&amp;ADDRESS(1000,COLUMN(E$9)+10))),
SUMIF(INDIRECT(Equipo!$D$4&amp;"!B10:B1000"),$B77,INDIRECT(Equipo!$D$4&amp;"!"&amp;ADDRESS(10,COLUMN(E$9)+10)&amp;":"&amp;ADDRESS(1000,COLUMN(E$9)+10))),
SUMIF(INDIRECT(Equipo!$E$4&amp;"!B10:B1000"),$B77,INDIRECT(Equipo!$E$4&amp;"!"&amp;ADDRESS(10,COLUMN(E$9)+10)&amp;":"&amp;ADDRESS(1000,COLUMN(E$9)+10))),
SUMIF(INDIRECT(Equipo!$F$4&amp;"!B10:B1000"),$B77,INDIRECT(Equipo!$F$4&amp;"!"&amp;ADDRESS(10,COLUMN(E$9)+10)&amp;":"&amp;ADDRESS(1000,COLUMN(E$9)+10))),
SUMIF(INDIRECT(Equipo!$G$4&amp;"!B10:B1000"),$B77,INDIRECT(Equipo!$G$4&amp;"!"&amp;ADDRESS(10,COLUMN(E$9)+10)&amp;":"&amp;ADDRESS(1000,COLUMN(E$9)+10)))
))</f>
        <v>-</v>
      </c>
      <c r="F77" s="2" t="str">
        <f ca="1">IF(ISBLANK(Tareas!$B73),"-",
SUM(
SUMIF(INDIRECT(Equipo!$C$4&amp;"!B10:B1000"),$B77,INDIRECT(Equipo!$C$4&amp;"!"&amp;ADDRESS(10,COLUMN(F$9)+10)&amp;":"&amp;ADDRESS(1000,COLUMN(F$9)+10))),
SUMIF(INDIRECT(Equipo!$D$4&amp;"!B10:B1000"),$B77,INDIRECT(Equipo!$D$4&amp;"!"&amp;ADDRESS(10,COLUMN(F$9)+10)&amp;":"&amp;ADDRESS(1000,COLUMN(F$9)+10))),
SUMIF(INDIRECT(Equipo!$E$4&amp;"!B10:B1000"),$B77,INDIRECT(Equipo!$E$4&amp;"!"&amp;ADDRESS(10,COLUMN(F$9)+10)&amp;":"&amp;ADDRESS(1000,COLUMN(F$9)+10))),
SUMIF(INDIRECT(Equipo!$F$4&amp;"!B10:B1000"),$B77,INDIRECT(Equipo!$F$4&amp;"!"&amp;ADDRESS(10,COLUMN(F$9)+10)&amp;":"&amp;ADDRESS(1000,COLUMN(F$9)+10))),
SUMIF(INDIRECT(Equipo!$G$4&amp;"!B10:B1000"),$B77,INDIRECT(Equipo!$G$4&amp;"!"&amp;ADDRESS(10,COLUMN(F$9)+10)&amp;":"&amp;ADDRESS(1000,COLUMN(F$9)+10)))
))</f>
        <v>-</v>
      </c>
      <c r="G77" s="2" t="str">
        <f ca="1">IF(ISBLANK(Tareas!$B73),"-",
SUM(
SUMIF(INDIRECT(Equipo!$C$4&amp;"!B10:B1000"),$B77,INDIRECT(Equipo!$C$4&amp;"!"&amp;ADDRESS(10,COLUMN(G$9)+10)&amp;":"&amp;ADDRESS(1000,COLUMN(G$9)+10))),
SUMIF(INDIRECT(Equipo!$D$4&amp;"!B10:B1000"),$B77,INDIRECT(Equipo!$D$4&amp;"!"&amp;ADDRESS(10,COLUMN(G$9)+10)&amp;":"&amp;ADDRESS(1000,COLUMN(G$9)+10))),
SUMIF(INDIRECT(Equipo!$E$4&amp;"!B10:B1000"),$B77,INDIRECT(Equipo!$E$4&amp;"!"&amp;ADDRESS(10,COLUMN(G$9)+10)&amp;":"&amp;ADDRESS(1000,COLUMN(G$9)+10))),
SUMIF(INDIRECT(Equipo!$F$4&amp;"!B10:B1000"),$B77,INDIRECT(Equipo!$F$4&amp;"!"&amp;ADDRESS(10,COLUMN(G$9)+10)&amp;":"&amp;ADDRESS(1000,COLUMN(G$9)+10))),
SUMIF(INDIRECT(Equipo!$G$4&amp;"!B10:B1000"),$B77,INDIRECT(Equipo!$G$4&amp;"!"&amp;ADDRESS(10,COLUMN(G$9)+10)&amp;":"&amp;ADDRESS(1000,COLUMN(G$9)+10)))
))</f>
        <v>-</v>
      </c>
      <c r="H77" s="2" t="str">
        <f ca="1">IF(ISBLANK(Tareas!$B73),"-",
SUM(
SUMIF(INDIRECT(Equipo!$C$4&amp;"!B10:B1000"),$B77,INDIRECT(Equipo!$C$4&amp;"!"&amp;ADDRESS(10,COLUMN(H$9)+10)&amp;":"&amp;ADDRESS(1000,COLUMN(H$9)+10))),
SUMIF(INDIRECT(Equipo!$D$4&amp;"!B10:B1000"),$B77,INDIRECT(Equipo!$D$4&amp;"!"&amp;ADDRESS(10,COLUMN(H$9)+10)&amp;":"&amp;ADDRESS(1000,COLUMN(H$9)+10))),
SUMIF(INDIRECT(Equipo!$E$4&amp;"!B10:B1000"),$B77,INDIRECT(Equipo!$E$4&amp;"!"&amp;ADDRESS(10,COLUMN(H$9)+10)&amp;":"&amp;ADDRESS(1000,COLUMN(H$9)+10))),
SUMIF(INDIRECT(Equipo!$F$4&amp;"!B10:B1000"),$B77,INDIRECT(Equipo!$F$4&amp;"!"&amp;ADDRESS(10,COLUMN(H$9)+10)&amp;":"&amp;ADDRESS(1000,COLUMN(H$9)+10))),
SUMIF(INDIRECT(Equipo!$G$4&amp;"!B10:B1000"),$B77,INDIRECT(Equipo!$G$4&amp;"!"&amp;ADDRESS(10,COLUMN(H$9)+10)&amp;":"&amp;ADDRESS(1000,COLUMN(H$9)+10)))
))</f>
        <v>-</v>
      </c>
      <c r="I77" s="2" t="str">
        <f ca="1">IF(ISBLANK(Tareas!$B73),"-",
SUM(
SUMIF(INDIRECT(Equipo!$C$4&amp;"!B10:B1000"),$B77,INDIRECT(Equipo!$C$4&amp;"!"&amp;ADDRESS(10,COLUMN(I$9)+10)&amp;":"&amp;ADDRESS(1000,COLUMN(I$9)+10))),
SUMIF(INDIRECT(Equipo!$D$4&amp;"!B10:B1000"),$B77,INDIRECT(Equipo!$D$4&amp;"!"&amp;ADDRESS(10,COLUMN(I$9)+10)&amp;":"&amp;ADDRESS(1000,COLUMN(I$9)+10))),
SUMIF(INDIRECT(Equipo!$E$4&amp;"!B10:B1000"),$B77,INDIRECT(Equipo!$E$4&amp;"!"&amp;ADDRESS(10,COLUMN(I$9)+10)&amp;":"&amp;ADDRESS(1000,COLUMN(I$9)+10))),
SUMIF(INDIRECT(Equipo!$F$4&amp;"!B10:B1000"),$B77,INDIRECT(Equipo!$F$4&amp;"!"&amp;ADDRESS(10,COLUMN(I$9)+10)&amp;":"&amp;ADDRESS(1000,COLUMN(I$9)+10))),
SUMIF(INDIRECT(Equipo!$G$4&amp;"!B10:B1000"),$B77,INDIRECT(Equipo!$G$4&amp;"!"&amp;ADDRESS(10,COLUMN(I$9)+10)&amp;":"&amp;ADDRESS(1000,COLUMN(I$9)+10)))
))</f>
        <v>-</v>
      </c>
      <c r="J77" s="2" t="str">
        <f ca="1">IF(ISBLANK(Tareas!$B73),"-",
SUM(
SUMIF(INDIRECT(Equipo!$C$4&amp;"!B10:B1000"),$B77,INDIRECT(Equipo!$C$4&amp;"!"&amp;ADDRESS(10,COLUMN(J$9)+10)&amp;":"&amp;ADDRESS(1000,COLUMN(J$9)+10))),
SUMIF(INDIRECT(Equipo!$D$4&amp;"!B10:B1000"),$B77,INDIRECT(Equipo!$D$4&amp;"!"&amp;ADDRESS(10,COLUMN(J$9)+10)&amp;":"&amp;ADDRESS(1000,COLUMN(J$9)+10))),
SUMIF(INDIRECT(Equipo!$E$4&amp;"!B10:B1000"),$B77,INDIRECT(Equipo!$E$4&amp;"!"&amp;ADDRESS(10,COLUMN(J$9)+10)&amp;":"&amp;ADDRESS(1000,COLUMN(J$9)+10))),
SUMIF(INDIRECT(Equipo!$F$4&amp;"!B10:B1000"),$B77,INDIRECT(Equipo!$F$4&amp;"!"&amp;ADDRESS(10,COLUMN(J$9)+10)&amp;":"&amp;ADDRESS(1000,COLUMN(J$9)+10))),
SUMIF(INDIRECT(Equipo!$G$4&amp;"!B10:B1000"),$B77,INDIRECT(Equipo!$G$4&amp;"!"&amp;ADDRESS(10,COLUMN(J$9)+10)&amp;":"&amp;ADDRESS(1000,COLUMN(J$9)+10)))
))</f>
        <v>-</v>
      </c>
      <c r="K77" s="2" t="str">
        <f ca="1">IF(ISBLANK(Tareas!$B73),"-",
SUM(
SUMIF(INDIRECT(Equipo!$C$4&amp;"!B10:B1000"),$B77,INDIRECT(Equipo!$C$4&amp;"!"&amp;ADDRESS(10,COLUMN(K$9)+10)&amp;":"&amp;ADDRESS(1000,COLUMN(K$9)+10))),
SUMIF(INDIRECT(Equipo!$D$4&amp;"!B10:B1000"),$B77,INDIRECT(Equipo!$D$4&amp;"!"&amp;ADDRESS(10,COLUMN(K$9)+10)&amp;":"&amp;ADDRESS(1000,COLUMN(K$9)+10))),
SUMIF(INDIRECT(Equipo!$E$4&amp;"!B10:B1000"),$B77,INDIRECT(Equipo!$E$4&amp;"!"&amp;ADDRESS(10,COLUMN(K$9)+10)&amp;":"&amp;ADDRESS(1000,COLUMN(K$9)+10))),
SUMIF(INDIRECT(Equipo!$F$4&amp;"!B10:B1000"),$B77,INDIRECT(Equipo!$F$4&amp;"!"&amp;ADDRESS(10,COLUMN(K$9)+10)&amp;":"&amp;ADDRESS(1000,COLUMN(K$9)+10))),
SUMIF(INDIRECT(Equipo!$G$4&amp;"!B10:B1000"),$B77,INDIRECT(Equipo!$G$4&amp;"!"&amp;ADDRESS(10,COLUMN(K$9)+10)&amp;":"&amp;ADDRESS(1000,COLUMN(K$9)+10)))
))</f>
        <v>-</v>
      </c>
      <c r="L77" s="2" t="str">
        <f ca="1">IF(ISBLANK(Tareas!$B73),"-",
SUM(
SUMIF(INDIRECT(Equipo!$C$4&amp;"!B10:B1000"),$B77,INDIRECT(Equipo!$C$4&amp;"!"&amp;ADDRESS(10,COLUMN(L$9)+10)&amp;":"&amp;ADDRESS(1000,COLUMN(L$9)+10))),
SUMIF(INDIRECT(Equipo!$D$4&amp;"!B10:B1000"),$B77,INDIRECT(Equipo!$D$4&amp;"!"&amp;ADDRESS(10,COLUMN(L$9)+10)&amp;":"&amp;ADDRESS(1000,COLUMN(L$9)+10))),
SUMIF(INDIRECT(Equipo!$E$4&amp;"!B10:B1000"),$B77,INDIRECT(Equipo!$E$4&amp;"!"&amp;ADDRESS(10,COLUMN(L$9)+10)&amp;":"&amp;ADDRESS(1000,COLUMN(L$9)+10))),
SUMIF(INDIRECT(Equipo!$F$4&amp;"!B10:B1000"),$B77,INDIRECT(Equipo!$F$4&amp;"!"&amp;ADDRESS(10,COLUMN(L$9)+10)&amp;":"&amp;ADDRESS(1000,COLUMN(L$9)+10))),
SUMIF(INDIRECT(Equipo!$G$4&amp;"!B10:B1000"),$B77,INDIRECT(Equipo!$G$4&amp;"!"&amp;ADDRESS(10,COLUMN(L$9)+10)&amp;":"&amp;ADDRESS(1000,COLUMN(L$9)+10)))
))</f>
        <v>-</v>
      </c>
      <c r="M77" s="2" t="str">
        <f ca="1">IF(ISBLANK(Tareas!$B73),"-",
SUM(
SUMIF(INDIRECT(Equipo!$C$4&amp;"!B10:B1000"),$B77,INDIRECT(Equipo!$C$4&amp;"!"&amp;ADDRESS(10,COLUMN(M$9)+10)&amp;":"&amp;ADDRESS(1000,COLUMN(M$9)+10))),
SUMIF(INDIRECT(Equipo!$D$4&amp;"!B10:B1000"),$B77,INDIRECT(Equipo!$D$4&amp;"!"&amp;ADDRESS(10,COLUMN(M$9)+10)&amp;":"&amp;ADDRESS(1000,COLUMN(M$9)+10))),
SUMIF(INDIRECT(Equipo!$E$4&amp;"!B10:B1000"),$B77,INDIRECT(Equipo!$E$4&amp;"!"&amp;ADDRESS(10,COLUMN(M$9)+10)&amp;":"&amp;ADDRESS(1000,COLUMN(M$9)+10))),
SUMIF(INDIRECT(Equipo!$F$4&amp;"!B10:B1000"),$B77,INDIRECT(Equipo!$F$4&amp;"!"&amp;ADDRESS(10,COLUMN(M$9)+10)&amp;":"&amp;ADDRESS(1000,COLUMN(M$9)+10))),
SUMIF(INDIRECT(Equipo!$G$4&amp;"!B10:B1000"),$B77,INDIRECT(Equipo!$G$4&amp;"!"&amp;ADDRESS(10,COLUMN(M$9)+10)&amp;":"&amp;ADDRESS(1000,COLUMN(M$9)+10)))
))</f>
        <v>-</v>
      </c>
      <c r="N77" s="2" t="str">
        <f ca="1">IF(ISBLANK(Tareas!$B73),"-",
SUM(
SUMIF(INDIRECT(Equipo!$C$4&amp;"!B10:B1000"),$B77,INDIRECT(Equipo!$C$4&amp;"!"&amp;ADDRESS(10,COLUMN(N$9)+10)&amp;":"&amp;ADDRESS(1000,COLUMN(N$9)+10))),
SUMIF(INDIRECT(Equipo!$D$4&amp;"!B10:B1000"),$B77,INDIRECT(Equipo!$D$4&amp;"!"&amp;ADDRESS(10,COLUMN(N$9)+10)&amp;":"&amp;ADDRESS(1000,COLUMN(N$9)+10))),
SUMIF(INDIRECT(Equipo!$E$4&amp;"!B10:B1000"),$B77,INDIRECT(Equipo!$E$4&amp;"!"&amp;ADDRESS(10,COLUMN(N$9)+10)&amp;":"&amp;ADDRESS(1000,COLUMN(N$9)+10))),
SUMIF(INDIRECT(Equipo!$F$4&amp;"!B10:B1000"),$B77,INDIRECT(Equipo!$F$4&amp;"!"&amp;ADDRESS(10,COLUMN(N$9)+10)&amp;":"&amp;ADDRESS(1000,COLUMN(N$9)+10))),
SUMIF(INDIRECT(Equipo!$G$4&amp;"!B10:B1000"),$B77,INDIRECT(Equipo!$G$4&amp;"!"&amp;ADDRESS(10,COLUMN(N$9)+10)&amp;":"&amp;ADDRESS(1000,COLUMN(N$9)+10)))
))</f>
        <v>-</v>
      </c>
    </row>
    <row r="78" spans="2:14">
      <c r="B78" t="str">
        <f>IF(ISBLANK(Tareas!B74)," - ",Tareas!B74)</f>
        <v xml:space="preserve"> - </v>
      </c>
      <c r="C78" s="2" t="str">
        <f>IF(ISBLANK(Tareas!$B74),"-",SUM(D78:K78))</f>
        <v>-</v>
      </c>
      <c r="D78" s="2" t="str">
        <f ca="1">IF(ISBLANK(Tareas!$B74),"-",
SUM(
SUMIF(INDIRECT(Equipo!$C$4&amp;"!B10:B1000"),$B78,INDIRECT(Equipo!$C$4&amp;"!"&amp;ADDRESS(10,COLUMN(D$9)+10)&amp;":"&amp;ADDRESS(1000,COLUMN(D$9)+10))),
SUMIF(INDIRECT(Equipo!$D$4&amp;"!B10:B1000"),$B78,INDIRECT(Equipo!$D$4&amp;"!"&amp;ADDRESS(10,COLUMN(D$9)+10)&amp;":"&amp;ADDRESS(1000,COLUMN(D$9)+10))),
SUMIF(INDIRECT(Equipo!$E$4&amp;"!B10:B1000"),$B78,INDIRECT(Equipo!$E$4&amp;"!"&amp;ADDRESS(10,COLUMN(D$9)+10)&amp;":"&amp;ADDRESS(1000,COLUMN(D$9)+10))),
SUMIF(INDIRECT(Equipo!$F$4&amp;"!B10:B1000"),$B78,INDIRECT(Equipo!$F$4&amp;"!"&amp;ADDRESS(10,COLUMN(D$9)+10)&amp;":"&amp;ADDRESS(1000,COLUMN(D$9)+10))),
SUMIF(INDIRECT(Equipo!$G$4&amp;"!B10:B1000"),$B78,INDIRECT(Equipo!$G$4&amp;"!"&amp;ADDRESS(10,COLUMN(D$9)+10)&amp;":"&amp;ADDRESS(1000,COLUMN(D$9)+10)))
))</f>
        <v>-</v>
      </c>
      <c r="E78" s="2" t="str">
        <f ca="1">IF(ISBLANK(Tareas!$B74),"-",
SUM(
SUMIF(INDIRECT(Equipo!$C$4&amp;"!B10:B1000"),$B78,INDIRECT(Equipo!$C$4&amp;"!"&amp;ADDRESS(10,COLUMN(E$9)+10)&amp;":"&amp;ADDRESS(1000,COLUMN(E$9)+10))),
SUMIF(INDIRECT(Equipo!$D$4&amp;"!B10:B1000"),$B78,INDIRECT(Equipo!$D$4&amp;"!"&amp;ADDRESS(10,COLUMN(E$9)+10)&amp;":"&amp;ADDRESS(1000,COLUMN(E$9)+10))),
SUMIF(INDIRECT(Equipo!$E$4&amp;"!B10:B1000"),$B78,INDIRECT(Equipo!$E$4&amp;"!"&amp;ADDRESS(10,COLUMN(E$9)+10)&amp;":"&amp;ADDRESS(1000,COLUMN(E$9)+10))),
SUMIF(INDIRECT(Equipo!$F$4&amp;"!B10:B1000"),$B78,INDIRECT(Equipo!$F$4&amp;"!"&amp;ADDRESS(10,COLUMN(E$9)+10)&amp;":"&amp;ADDRESS(1000,COLUMN(E$9)+10))),
SUMIF(INDIRECT(Equipo!$G$4&amp;"!B10:B1000"),$B78,INDIRECT(Equipo!$G$4&amp;"!"&amp;ADDRESS(10,COLUMN(E$9)+10)&amp;":"&amp;ADDRESS(1000,COLUMN(E$9)+10)))
))</f>
        <v>-</v>
      </c>
      <c r="F78" s="2" t="str">
        <f ca="1">IF(ISBLANK(Tareas!$B74),"-",
SUM(
SUMIF(INDIRECT(Equipo!$C$4&amp;"!B10:B1000"),$B78,INDIRECT(Equipo!$C$4&amp;"!"&amp;ADDRESS(10,COLUMN(F$9)+10)&amp;":"&amp;ADDRESS(1000,COLUMN(F$9)+10))),
SUMIF(INDIRECT(Equipo!$D$4&amp;"!B10:B1000"),$B78,INDIRECT(Equipo!$D$4&amp;"!"&amp;ADDRESS(10,COLUMN(F$9)+10)&amp;":"&amp;ADDRESS(1000,COLUMN(F$9)+10))),
SUMIF(INDIRECT(Equipo!$E$4&amp;"!B10:B1000"),$B78,INDIRECT(Equipo!$E$4&amp;"!"&amp;ADDRESS(10,COLUMN(F$9)+10)&amp;":"&amp;ADDRESS(1000,COLUMN(F$9)+10))),
SUMIF(INDIRECT(Equipo!$F$4&amp;"!B10:B1000"),$B78,INDIRECT(Equipo!$F$4&amp;"!"&amp;ADDRESS(10,COLUMN(F$9)+10)&amp;":"&amp;ADDRESS(1000,COLUMN(F$9)+10))),
SUMIF(INDIRECT(Equipo!$G$4&amp;"!B10:B1000"),$B78,INDIRECT(Equipo!$G$4&amp;"!"&amp;ADDRESS(10,COLUMN(F$9)+10)&amp;":"&amp;ADDRESS(1000,COLUMN(F$9)+10)))
))</f>
        <v>-</v>
      </c>
      <c r="G78" s="2" t="str">
        <f ca="1">IF(ISBLANK(Tareas!$B74),"-",
SUM(
SUMIF(INDIRECT(Equipo!$C$4&amp;"!B10:B1000"),$B78,INDIRECT(Equipo!$C$4&amp;"!"&amp;ADDRESS(10,COLUMN(G$9)+10)&amp;":"&amp;ADDRESS(1000,COLUMN(G$9)+10))),
SUMIF(INDIRECT(Equipo!$D$4&amp;"!B10:B1000"),$B78,INDIRECT(Equipo!$D$4&amp;"!"&amp;ADDRESS(10,COLUMN(G$9)+10)&amp;":"&amp;ADDRESS(1000,COLUMN(G$9)+10))),
SUMIF(INDIRECT(Equipo!$E$4&amp;"!B10:B1000"),$B78,INDIRECT(Equipo!$E$4&amp;"!"&amp;ADDRESS(10,COLUMN(G$9)+10)&amp;":"&amp;ADDRESS(1000,COLUMN(G$9)+10))),
SUMIF(INDIRECT(Equipo!$F$4&amp;"!B10:B1000"),$B78,INDIRECT(Equipo!$F$4&amp;"!"&amp;ADDRESS(10,COLUMN(G$9)+10)&amp;":"&amp;ADDRESS(1000,COLUMN(G$9)+10))),
SUMIF(INDIRECT(Equipo!$G$4&amp;"!B10:B1000"),$B78,INDIRECT(Equipo!$G$4&amp;"!"&amp;ADDRESS(10,COLUMN(G$9)+10)&amp;":"&amp;ADDRESS(1000,COLUMN(G$9)+10)))
))</f>
        <v>-</v>
      </c>
      <c r="H78" s="2" t="str">
        <f ca="1">IF(ISBLANK(Tareas!$B74),"-",
SUM(
SUMIF(INDIRECT(Equipo!$C$4&amp;"!B10:B1000"),$B78,INDIRECT(Equipo!$C$4&amp;"!"&amp;ADDRESS(10,COLUMN(H$9)+10)&amp;":"&amp;ADDRESS(1000,COLUMN(H$9)+10))),
SUMIF(INDIRECT(Equipo!$D$4&amp;"!B10:B1000"),$B78,INDIRECT(Equipo!$D$4&amp;"!"&amp;ADDRESS(10,COLUMN(H$9)+10)&amp;":"&amp;ADDRESS(1000,COLUMN(H$9)+10))),
SUMIF(INDIRECT(Equipo!$E$4&amp;"!B10:B1000"),$B78,INDIRECT(Equipo!$E$4&amp;"!"&amp;ADDRESS(10,COLUMN(H$9)+10)&amp;":"&amp;ADDRESS(1000,COLUMN(H$9)+10))),
SUMIF(INDIRECT(Equipo!$F$4&amp;"!B10:B1000"),$B78,INDIRECT(Equipo!$F$4&amp;"!"&amp;ADDRESS(10,COLUMN(H$9)+10)&amp;":"&amp;ADDRESS(1000,COLUMN(H$9)+10))),
SUMIF(INDIRECT(Equipo!$G$4&amp;"!B10:B1000"),$B78,INDIRECT(Equipo!$G$4&amp;"!"&amp;ADDRESS(10,COLUMN(H$9)+10)&amp;":"&amp;ADDRESS(1000,COLUMN(H$9)+10)))
))</f>
        <v>-</v>
      </c>
      <c r="I78" s="2" t="str">
        <f ca="1">IF(ISBLANK(Tareas!$B74),"-",
SUM(
SUMIF(INDIRECT(Equipo!$C$4&amp;"!B10:B1000"),$B78,INDIRECT(Equipo!$C$4&amp;"!"&amp;ADDRESS(10,COLUMN(I$9)+10)&amp;":"&amp;ADDRESS(1000,COLUMN(I$9)+10))),
SUMIF(INDIRECT(Equipo!$D$4&amp;"!B10:B1000"),$B78,INDIRECT(Equipo!$D$4&amp;"!"&amp;ADDRESS(10,COLUMN(I$9)+10)&amp;":"&amp;ADDRESS(1000,COLUMN(I$9)+10))),
SUMIF(INDIRECT(Equipo!$E$4&amp;"!B10:B1000"),$B78,INDIRECT(Equipo!$E$4&amp;"!"&amp;ADDRESS(10,COLUMN(I$9)+10)&amp;":"&amp;ADDRESS(1000,COLUMN(I$9)+10))),
SUMIF(INDIRECT(Equipo!$F$4&amp;"!B10:B1000"),$B78,INDIRECT(Equipo!$F$4&amp;"!"&amp;ADDRESS(10,COLUMN(I$9)+10)&amp;":"&amp;ADDRESS(1000,COLUMN(I$9)+10))),
SUMIF(INDIRECT(Equipo!$G$4&amp;"!B10:B1000"),$B78,INDIRECT(Equipo!$G$4&amp;"!"&amp;ADDRESS(10,COLUMN(I$9)+10)&amp;":"&amp;ADDRESS(1000,COLUMN(I$9)+10)))
))</f>
        <v>-</v>
      </c>
      <c r="J78" s="2" t="str">
        <f ca="1">IF(ISBLANK(Tareas!$B74),"-",
SUM(
SUMIF(INDIRECT(Equipo!$C$4&amp;"!B10:B1000"),$B78,INDIRECT(Equipo!$C$4&amp;"!"&amp;ADDRESS(10,COLUMN(J$9)+10)&amp;":"&amp;ADDRESS(1000,COLUMN(J$9)+10))),
SUMIF(INDIRECT(Equipo!$D$4&amp;"!B10:B1000"),$B78,INDIRECT(Equipo!$D$4&amp;"!"&amp;ADDRESS(10,COLUMN(J$9)+10)&amp;":"&amp;ADDRESS(1000,COLUMN(J$9)+10))),
SUMIF(INDIRECT(Equipo!$E$4&amp;"!B10:B1000"),$B78,INDIRECT(Equipo!$E$4&amp;"!"&amp;ADDRESS(10,COLUMN(J$9)+10)&amp;":"&amp;ADDRESS(1000,COLUMN(J$9)+10))),
SUMIF(INDIRECT(Equipo!$F$4&amp;"!B10:B1000"),$B78,INDIRECT(Equipo!$F$4&amp;"!"&amp;ADDRESS(10,COLUMN(J$9)+10)&amp;":"&amp;ADDRESS(1000,COLUMN(J$9)+10))),
SUMIF(INDIRECT(Equipo!$G$4&amp;"!B10:B1000"),$B78,INDIRECT(Equipo!$G$4&amp;"!"&amp;ADDRESS(10,COLUMN(J$9)+10)&amp;":"&amp;ADDRESS(1000,COLUMN(J$9)+10)))
))</f>
        <v>-</v>
      </c>
      <c r="K78" s="2" t="str">
        <f ca="1">IF(ISBLANK(Tareas!$B74),"-",
SUM(
SUMIF(INDIRECT(Equipo!$C$4&amp;"!B10:B1000"),$B78,INDIRECT(Equipo!$C$4&amp;"!"&amp;ADDRESS(10,COLUMN(K$9)+10)&amp;":"&amp;ADDRESS(1000,COLUMN(K$9)+10))),
SUMIF(INDIRECT(Equipo!$D$4&amp;"!B10:B1000"),$B78,INDIRECT(Equipo!$D$4&amp;"!"&amp;ADDRESS(10,COLUMN(K$9)+10)&amp;":"&amp;ADDRESS(1000,COLUMN(K$9)+10))),
SUMIF(INDIRECT(Equipo!$E$4&amp;"!B10:B1000"),$B78,INDIRECT(Equipo!$E$4&amp;"!"&amp;ADDRESS(10,COLUMN(K$9)+10)&amp;":"&amp;ADDRESS(1000,COLUMN(K$9)+10))),
SUMIF(INDIRECT(Equipo!$F$4&amp;"!B10:B1000"),$B78,INDIRECT(Equipo!$F$4&amp;"!"&amp;ADDRESS(10,COLUMN(K$9)+10)&amp;":"&amp;ADDRESS(1000,COLUMN(K$9)+10))),
SUMIF(INDIRECT(Equipo!$G$4&amp;"!B10:B1000"),$B78,INDIRECT(Equipo!$G$4&amp;"!"&amp;ADDRESS(10,COLUMN(K$9)+10)&amp;":"&amp;ADDRESS(1000,COLUMN(K$9)+10)))
))</f>
        <v>-</v>
      </c>
      <c r="L78" s="2" t="str">
        <f ca="1">IF(ISBLANK(Tareas!$B74),"-",
SUM(
SUMIF(INDIRECT(Equipo!$C$4&amp;"!B10:B1000"),$B78,INDIRECT(Equipo!$C$4&amp;"!"&amp;ADDRESS(10,COLUMN(L$9)+10)&amp;":"&amp;ADDRESS(1000,COLUMN(L$9)+10))),
SUMIF(INDIRECT(Equipo!$D$4&amp;"!B10:B1000"),$B78,INDIRECT(Equipo!$D$4&amp;"!"&amp;ADDRESS(10,COLUMN(L$9)+10)&amp;":"&amp;ADDRESS(1000,COLUMN(L$9)+10))),
SUMIF(INDIRECT(Equipo!$E$4&amp;"!B10:B1000"),$B78,INDIRECT(Equipo!$E$4&amp;"!"&amp;ADDRESS(10,COLUMN(L$9)+10)&amp;":"&amp;ADDRESS(1000,COLUMN(L$9)+10))),
SUMIF(INDIRECT(Equipo!$F$4&amp;"!B10:B1000"),$B78,INDIRECT(Equipo!$F$4&amp;"!"&amp;ADDRESS(10,COLUMN(L$9)+10)&amp;":"&amp;ADDRESS(1000,COLUMN(L$9)+10))),
SUMIF(INDIRECT(Equipo!$G$4&amp;"!B10:B1000"),$B78,INDIRECT(Equipo!$G$4&amp;"!"&amp;ADDRESS(10,COLUMN(L$9)+10)&amp;":"&amp;ADDRESS(1000,COLUMN(L$9)+10)))
))</f>
        <v>-</v>
      </c>
      <c r="M78" s="2" t="str">
        <f ca="1">IF(ISBLANK(Tareas!$B74),"-",
SUM(
SUMIF(INDIRECT(Equipo!$C$4&amp;"!B10:B1000"),$B78,INDIRECT(Equipo!$C$4&amp;"!"&amp;ADDRESS(10,COLUMN(M$9)+10)&amp;":"&amp;ADDRESS(1000,COLUMN(M$9)+10))),
SUMIF(INDIRECT(Equipo!$D$4&amp;"!B10:B1000"),$B78,INDIRECT(Equipo!$D$4&amp;"!"&amp;ADDRESS(10,COLUMN(M$9)+10)&amp;":"&amp;ADDRESS(1000,COLUMN(M$9)+10))),
SUMIF(INDIRECT(Equipo!$E$4&amp;"!B10:B1000"),$B78,INDIRECT(Equipo!$E$4&amp;"!"&amp;ADDRESS(10,COLUMN(M$9)+10)&amp;":"&amp;ADDRESS(1000,COLUMN(M$9)+10))),
SUMIF(INDIRECT(Equipo!$F$4&amp;"!B10:B1000"),$B78,INDIRECT(Equipo!$F$4&amp;"!"&amp;ADDRESS(10,COLUMN(M$9)+10)&amp;":"&amp;ADDRESS(1000,COLUMN(M$9)+10))),
SUMIF(INDIRECT(Equipo!$G$4&amp;"!B10:B1000"),$B78,INDIRECT(Equipo!$G$4&amp;"!"&amp;ADDRESS(10,COLUMN(M$9)+10)&amp;":"&amp;ADDRESS(1000,COLUMN(M$9)+10)))
))</f>
        <v>-</v>
      </c>
      <c r="N78" s="2" t="str">
        <f ca="1">IF(ISBLANK(Tareas!$B74),"-",
SUM(
SUMIF(INDIRECT(Equipo!$C$4&amp;"!B10:B1000"),$B78,INDIRECT(Equipo!$C$4&amp;"!"&amp;ADDRESS(10,COLUMN(N$9)+10)&amp;":"&amp;ADDRESS(1000,COLUMN(N$9)+10))),
SUMIF(INDIRECT(Equipo!$D$4&amp;"!B10:B1000"),$B78,INDIRECT(Equipo!$D$4&amp;"!"&amp;ADDRESS(10,COLUMN(N$9)+10)&amp;":"&amp;ADDRESS(1000,COLUMN(N$9)+10))),
SUMIF(INDIRECT(Equipo!$E$4&amp;"!B10:B1000"),$B78,INDIRECT(Equipo!$E$4&amp;"!"&amp;ADDRESS(10,COLUMN(N$9)+10)&amp;":"&amp;ADDRESS(1000,COLUMN(N$9)+10))),
SUMIF(INDIRECT(Equipo!$F$4&amp;"!B10:B1000"),$B78,INDIRECT(Equipo!$F$4&amp;"!"&amp;ADDRESS(10,COLUMN(N$9)+10)&amp;":"&amp;ADDRESS(1000,COLUMN(N$9)+10))),
SUMIF(INDIRECT(Equipo!$G$4&amp;"!B10:B1000"),$B78,INDIRECT(Equipo!$G$4&amp;"!"&amp;ADDRESS(10,COLUMN(N$9)+10)&amp;":"&amp;ADDRESS(1000,COLUMN(N$9)+10)))
))</f>
        <v>-</v>
      </c>
    </row>
    <row r="79" spans="2:14">
      <c r="B79" t="str">
        <f>IF(ISBLANK(Tareas!B75)," - ",Tareas!B75)</f>
        <v xml:space="preserve"> - </v>
      </c>
      <c r="C79" s="2" t="str">
        <f>IF(ISBLANK(Tareas!$B75),"-",SUM(D79:K79))</f>
        <v>-</v>
      </c>
      <c r="D79" s="2" t="str">
        <f ca="1">IF(ISBLANK(Tareas!$B75),"-",
SUM(
SUMIF(INDIRECT(Equipo!$C$4&amp;"!B10:B1000"),$B79,INDIRECT(Equipo!$C$4&amp;"!"&amp;ADDRESS(10,COLUMN(D$9)+10)&amp;":"&amp;ADDRESS(1000,COLUMN(D$9)+10))),
SUMIF(INDIRECT(Equipo!$D$4&amp;"!B10:B1000"),$B79,INDIRECT(Equipo!$D$4&amp;"!"&amp;ADDRESS(10,COLUMN(D$9)+10)&amp;":"&amp;ADDRESS(1000,COLUMN(D$9)+10))),
SUMIF(INDIRECT(Equipo!$E$4&amp;"!B10:B1000"),$B79,INDIRECT(Equipo!$E$4&amp;"!"&amp;ADDRESS(10,COLUMN(D$9)+10)&amp;":"&amp;ADDRESS(1000,COLUMN(D$9)+10))),
SUMIF(INDIRECT(Equipo!$F$4&amp;"!B10:B1000"),$B79,INDIRECT(Equipo!$F$4&amp;"!"&amp;ADDRESS(10,COLUMN(D$9)+10)&amp;":"&amp;ADDRESS(1000,COLUMN(D$9)+10))),
SUMIF(INDIRECT(Equipo!$G$4&amp;"!B10:B1000"),$B79,INDIRECT(Equipo!$G$4&amp;"!"&amp;ADDRESS(10,COLUMN(D$9)+10)&amp;":"&amp;ADDRESS(1000,COLUMN(D$9)+10)))
))</f>
        <v>-</v>
      </c>
      <c r="E79" s="2" t="str">
        <f ca="1">IF(ISBLANK(Tareas!$B75),"-",
SUM(
SUMIF(INDIRECT(Equipo!$C$4&amp;"!B10:B1000"),$B79,INDIRECT(Equipo!$C$4&amp;"!"&amp;ADDRESS(10,COLUMN(E$9)+10)&amp;":"&amp;ADDRESS(1000,COLUMN(E$9)+10))),
SUMIF(INDIRECT(Equipo!$D$4&amp;"!B10:B1000"),$B79,INDIRECT(Equipo!$D$4&amp;"!"&amp;ADDRESS(10,COLUMN(E$9)+10)&amp;":"&amp;ADDRESS(1000,COLUMN(E$9)+10))),
SUMIF(INDIRECT(Equipo!$E$4&amp;"!B10:B1000"),$B79,INDIRECT(Equipo!$E$4&amp;"!"&amp;ADDRESS(10,COLUMN(E$9)+10)&amp;":"&amp;ADDRESS(1000,COLUMN(E$9)+10))),
SUMIF(INDIRECT(Equipo!$F$4&amp;"!B10:B1000"),$B79,INDIRECT(Equipo!$F$4&amp;"!"&amp;ADDRESS(10,COLUMN(E$9)+10)&amp;":"&amp;ADDRESS(1000,COLUMN(E$9)+10))),
SUMIF(INDIRECT(Equipo!$G$4&amp;"!B10:B1000"),$B79,INDIRECT(Equipo!$G$4&amp;"!"&amp;ADDRESS(10,COLUMN(E$9)+10)&amp;":"&amp;ADDRESS(1000,COLUMN(E$9)+10)))
))</f>
        <v>-</v>
      </c>
      <c r="F79" s="2" t="str">
        <f ca="1">IF(ISBLANK(Tareas!$B75),"-",
SUM(
SUMIF(INDIRECT(Equipo!$C$4&amp;"!B10:B1000"),$B79,INDIRECT(Equipo!$C$4&amp;"!"&amp;ADDRESS(10,COLUMN(F$9)+10)&amp;":"&amp;ADDRESS(1000,COLUMN(F$9)+10))),
SUMIF(INDIRECT(Equipo!$D$4&amp;"!B10:B1000"),$B79,INDIRECT(Equipo!$D$4&amp;"!"&amp;ADDRESS(10,COLUMN(F$9)+10)&amp;":"&amp;ADDRESS(1000,COLUMN(F$9)+10))),
SUMIF(INDIRECT(Equipo!$E$4&amp;"!B10:B1000"),$B79,INDIRECT(Equipo!$E$4&amp;"!"&amp;ADDRESS(10,COLUMN(F$9)+10)&amp;":"&amp;ADDRESS(1000,COLUMN(F$9)+10))),
SUMIF(INDIRECT(Equipo!$F$4&amp;"!B10:B1000"),$B79,INDIRECT(Equipo!$F$4&amp;"!"&amp;ADDRESS(10,COLUMN(F$9)+10)&amp;":"&amp;ADDRESS(1000,COLUMN(F$9)+10))),
SUMIF(INDIRECT(Equipo!$G$4&amp;"!B10:B1000"),$B79,INDIRECT(Equipo!$G$4&amp;"!"&amp;ADDRESS(10,COLUMN(F$9)+10)&amp;":"&amp;ADDRESS(1000,COLUMN(F$9)+10)))
))</f>
        <v>-</v>
      </c>
      <c r="G79" s="2" t="str">
        <f ca="1">IF(ISBLANK(Tareas!$B75),"-",
SUM(
SUMIF(INDIRECT(Equipo!$C$4&amp;"!B10:B1000"),$B79,INDIRECT(Equipo!$C$4&amp;"!"&amp;ADDRESS(10,COLUMN(G$9)+10)&amp;":"&amp;ADDRESS(1000,COLUMN(G$9)+10))),
SUMIF(INDIRECT(Equipo!$D$4&amp;"!B10:B1000"),$B79,INDIRECT(Equipo!$D$4&amp;"!"&amp;ADDRESS(10,COLUMN(G$9)+10)&amp;":"&amp;ADDRESS(1000,COLUMN(G$9)+10))),
SUMIF(INDIRECT(Equipo!$E$4&amp;"!B10:B1000"),$B79,INDIRECT(Equipo!$E$4&amp;"!"&amp;ADDRESS(10,COLUMN(G$9)+10)&amp;":"&amp;ADDRESS(1000,COLUMN(G$9)+10))),
SUMIF(INDIRECT(Equipo!$F$4&amp;"!B10:B1000"),$B79,INDIRECT(Equipo!$F$4&amp;"!"&amp;ADDRESS(10,COLUMN(G$9)+10)&amp;":"&amp;ADDRESS(1000,COLUMN(G$9)+10))),
SUMIF(INDIRECT(Equipo!$G$4&amp;"!B10:B1000"),$B79,INDIRECT(Equipo!$G$4&amp;"!"&amp;ADDRESS(10,COLUMN(G$9)+10)&amp;":"&amp;ADDRESS(1000,COLUMN(G$9)+10)))
))</f>
        <v>-</v>
      </c>
      <c r="H79" s="2" t="str">
        <f ca="1">IF(ISBLANK(Tareas!$B75),"-",
SUM(
SUMIF(INDIRECT(Equipo!$C$4&amp;"!B10:B1000"),$B79,INDIRECT(Equipo!$C$4&amp;"!"&amp;ADDRESS(10,COLUMN(H$9)+10)&amp;":"&amp;ADDRESS(1000,COLUMN(H$9)+10))),
SUMIF(INDIRECT(Equipo!$D$4&amp;"!B10:B1000"),$B79,INDIRECT(Equipo!$D$4&amp;"!"&amp;ADDRESS(10,COLUMN(H$9)+10)&amp;":"&amp;ADDRESS(1000,COLUMN(H$9)+10))),
SUMIF(INDIRECT(Equipo!$E$4&amp;"!B10:B1000"),$B79,INDIRECT(Equipo!$E$4&amp;"!"&amp;ADDRESS(10,COLUMN(H$9)+10)&amp;":"&amp;ADDRESS(1000,COLUMN(H$9)+10))),
SUMIF(INDIRECT(Equipo!$F$4&amp;"!B10:B1000"),$B79,INDIRECT(Equipo!$F$4&amp;"!"&amp;ADDRESS(10,COLUMN(H$9)+10)&amp;":"&amp;ADDRESS(1000,COLUMN(H$9)+10))),
SUMIF(INDIRECT(Equipo!$G$4&amp;"!B10:B1000"),$B79,INDIRECT(Equipo!$G$4&amp;"!"&amp;ADDRESS(10,COLUMN(H$9)+10)&amp;":"&amp;ADDRESS(1000,COLUMN(H$9)+10)))
))</f>
        <v>-</v>
      </c>
      <c r="I79" s="2" t="str">
        <f ca="1">IF(ISBLANK(Tareas!$B75),"-",
SUM(
SUMIF(INDIRECT(Equipo!$C$4&amp;"!B10:B1000"),$B79,INDIRECT(Equipo!$C$4&amp;"!"&amp;ADDRESS(10,COLUMN(I$9)+10)&amp;":"&amp;ADDRESS(1000,COLUMN(I$9)+10))),
SUMIF(INDIRECT(Equipo!$D$4&amp;"!B10:B1000"),$B79,INDIRECT(Equipo!$D$4&amp;"!"&amp;ADDRESS(10,COLUMN(I$9)+10)&amp;":"&amp;ADDRESS(1000,COLUMN(I$9)+10))),
SUMIF(INDIRECT(Equipo!$E$4&amp;"!B10:B1000"),$B79,INDIRECT(Equipo!$E$4&amp;"!"&amp;ADDRESS(10,COLUMN(I$9)+10)&amp;":"&amp;ADDRESS(1000,COLUMN(I$9)+10))),
SUMIF(INDIRECT(Equipo!$F$4&amp;"!B10:B1000"),$B79,INDIRECT(Equipo!$F$4&amp;"!"&amp;ADDRESS(10,COLUMN(I$9)+10)&amp;":"&amp;ADDRESS(1000,COLUMN(I$9)+10))),
SUMIF(INDIRECT(Equipo!$G$4&amp;"!B10:B1000"),$B79,INDIRECT(Equipo!$G$4&amp;"!"&amp;ADDRESS(10,COLUMN(I$9)+10)&amp;":"&amp;ADDRESS(1000,COLUMN(I$9)+10)))
))</f>
        <v>-</v>
      </c>
      <c r="J79" s="2" t="str">
        <f ca="1">IF(ISBLANK(Tareas!$B75),"-",
SUM(
SUMIF(INDIRECT(Equipo!$C$4&amp;"!B10:B1000"),$B79,INDIRECT(Equipo!$C$4&amp;"!"&amp;ADDRESS(10,COLUMN(J$9)+10)&amp;":"&amp;ADDRESS(1000,COLUMN(J$9)+10))),
SUMIF(INDIRECT(Equipo!$D$4&amp;"!B10:B1000"),$B79,INDIRECT(Equipo!$D$4&amp;"!"&amp;ADDRESS(10,COLUMN(J$9)+10)&amp;":"&amp;ADDRESS(1000,COLUMN(J$9)+10))),
SUMIF(INDIRECT(Equipo!$E$4&amp;"!B10:B1000"),$B79,INDIRECT(Equipo!$E$4&amp;"!"&amp;ADDRESS(10,COLUMN(J$9)+10)&amp;":"&amp;ADDRESS(1000,COLUMN(J$9)+10))),
SUMIF(INDIRECT(Equipo!$F$4&amp;"!B10:B1000"),$B79,INDIRECT(Equipo!$F$4&amp;"!"&amp;ADDRESS(10,COLUMN(J$9)+10)&amp;":"&amp;ADDRESS(1000,COLUMN(J$9)+10))),
SUMIF(INDIRECT(Equipo!$G$4&amp;"!B10:B1000"),$B79,INDIRECT(Equipo!$G$4&amp;"!"&amp;ADDRESS(10,COLUMN(J$9)+10)&amp;":"&amp;ADDRESS(1000,COLUMN(J$9)+10)))
))</f>
        <v>-</v>
      </c>
      <c r="K79" s="2" t="str">
        <f ca="1">IF(ISBLANK(Tareas!$B75),"-",
SUM(
SUMIF(INDIRECT(Equipo!$C$4&amp;"!B10:B1000"),$B79,INDIRECT(Equipo!$C$4&amp;"!"&amp;ADDRESS(10,COLUMN(K$9)+10)&amp;":"&amp;ADDRESS(1000,COLUMN(K$9)+10))),
SUMIF(INDIRECT(Equipo!$D$4&amp;"!B10:B1000"),$B79,INDIRECT(Equipo!$D$4&amp;"!"&amp;ADDRESS(10,COLUMN(K$9)+10)&amp;":"&amp;ADDRESS(1000,COLUMN(K$9)+10))),
SUMIF(INDIRECT(Equipo!$E$4&amp;"!B10:B1000"),$B79,INDIRECT(Equipo!$E$4&amp;"!"&amp;ADDRESS(10,COLUMN(K$9)+10)&amp;":"&amp;ADDRESS(1000,COLUMN(K$9)+10))),
SUMIF(INDIRECT(Equipo!$F$4&amp;"!B10:B1000"),$B79,INDIRECT(Equipo!$F$4&amp;"!"&amp;ADDRESS(10,COLUMN(K$9)+10)&amp;":"&amp;ADDRESS(1000,COLUMN(K$9)+10))),
SUMIF(INDIRECT(Equipo!$G$4&amp;"!B10:B1000"),$B79,INDIRECT(Equipo!$G$4&amp;"!"&amp;ADDRESS(10,COLUMN(K$9)+10)&amp;":"&amp;ADDRESS(1000,COLUMN(K$9)+10)))
))</f>
        <v>-</v>
      </c>
      <c r="L79" s="2" t="str">
        <f ca="1">IF(ISBLANK(Tareas!$B75),"-",
SUM(
SUMIF(INDIRECT(Equipo!$C$4&amp;"!B10:B1000"),$B79,INDIRECT(Equipo!$C$4&amp;"!"&amp;ADDRESS(10,COLUMN(L$9)+10)&amp;":"&amp;ADDRESS(1000,COLUMN(L$9)+10))),
SUMIF(INDIRECT(Equipo!$D$4&amp;"!B10:B1000"),$B79,INDIRECT(Equipo!$D$4&amp;"!"&amp;ADDRESS(10,COLUMN(L$9)+10)&amp;":"&amp;ADDRESS(1000,COLUMN(L$9)+10))),
SUMIF(INDIRECT(Equipo!$E$4&amp;"!B10:B1000"),$B79,INDIRECT(Equipo!$E$4&amp;"!"&amp;ADDRESS(10,COLUMN(L$9)+10)&amp;":"&amp;ADDRESS(1000,COLUMN(L$9)+10))),
SUMIF(INDIRECT(Equipo!$F$4&amp;"!B10:B1000"),$B79,INDIRECT(Equipo!$F$4&amp;"!"&amp;ADDRESS(10,COLUMN(L$9)+10)&amp;":"&amp;ADDRESS(1000,COLUMN(L$9)+10))),
SUMIF(INDIRECT(Equipo!$G$4&amp;"!B10:B1000"),$B79,INDIRECT(Equipo!$G$4&amp;"!"&amp;ADDRESS(10,COLUMN(L$9)+10)&amp;":"&amp;ADDRESS(1000,COLUMN(L$9)+10)))
))</f>
        <v>-</v>
      </c>
      <c r="M79" s="2" t="str">
        <f ca="1">IF(ISBLANK(Tareas!$B75),"-",
SUM(
SUMIF(INDIRECT(Equipo!$C$4&amp;"!B10:B1000"),$B79,INDIRECT(Equipo!$C$4&amp;"!"&amp;ADDRESS(10,COLUMN(M$9)+10)&amp;":"&amp;ADDRESS(1000,COLUMN(M$9)+10))),
SUMIF(INDIRECT(Equipo!$D$4&amp;"!B10:B1000"),$B79,INDIRECT(Equipo!$D$4&amp;"!"&amp;ADDRESS(10,COLUMN(M$9)+10)&amp;":"&amp;ADDRESS(1000,COLUMN(M$9)+10))),
SUMIF(INDIRECT(Equipo!$E$4&amp;"!B10:B1000"),$B79,INDIRECT(Equipo!$E$4&amp;"!"&amp;ADDRESS(10,COLUMN(M$9)+10)&amp;":"&amp;ADDRESS(1000,COLUMN(M$9)+10))),
SUMIF(INDIRECT(Equipo!$F$4&amp;"!B10:B1000"),$B79,INDIRECT(Equipo!$F$4&amp;"!"&amp;ADDRESS(10,COLUMN(M$9)+10)&amp;":"&amp;ADDRESS(1000,COLUMN(M$9)+10))),
SUMIF(INDIRECT(Equipo!$G$4&amp;"!B10:B1000"),$B79,INDIRECT(Equipo!$G$4&amp;"!"&amp;ADDRESS(10,COLUMN(M$9)+10)&amp;":"&amp;ADDRESS(1000,COLUMN(M$9)+10)))
))</f>
        <v>-</v>
      </c>
      <c r="N79" s="2" t="str">
        <f ca="1">IF(ISBLANK(Tareas!$B75),"-",
SUM(
SUMIF(INDIRECT(Equipo!$C$4&amp;"!B10:B1000"),$B79,INDIRECT(Equipo!$C$4&amp;"!"&amp;ADDRESS(10,COLUMN(N$9)+10)&amp;":"&amp;ADDRESS(1000,COLUMN(N$9)+10))),
SUMIF(INDIRECT(Equipo!$D$4&amp;"!B10:B1000"),$B79,INDIRECT(Equipo!$D$4&amp;"!"&amp;ADDRESS(10,COLUMN(N$9)+10)&amp;":"&amp;ADDRESS(1000,COLUMN(N$9)+10))),
SUMIF(INDIRECT(Equipo!$E$4&amp;"!B10:B1000"),$B79,INDIRECT(Equipo!$E$4&amp;"!"&amp;ADDRESS(10,COLUMN(N$9)+10)&amp;":"&amp;ADDRESS(1000,COLUMN(N$9)+10))),
SUMIF(INDIRECT(Equipo!$F$4&amp;"!B10:B1000"),$B79,INDIRECT(Equipo!$F$4&amp;"!"&amp;ADDRESS(10,COLUMN(N$9)+10)&amp;":"&amp;ADDRESS(1000,COLUMN(N$9)+10))),
SUMIF(INDIRECT(Equipo!$G$4&amp;"!B10:B1000"),$B79,INDIRECT(Equipo!$G$4&amp;"!"&amp;ADDRESS(10,COLUMN(N$9)+10)&amp;":"&amp;ADDRESS(1000,COLUMN(N$9)+10)))
))</f>
        <v>-</v>
      </c>
    </row>
    <row r="80" spans="2:14">
      <c r="B80" t="str">
        <f>IF(ISBLANK(Tareas!B76)," - ",Tareas!B76)</f>
        <v xml:space="preserve"> - </v>
      </c>
      <c r="C80" s="2" t="str">
        <f>IF(ISBLANK(Tareas!$B76),"-",SUM(D80:K80))</f>
        <v>-</v>
      </c>
      <c r="D80" s="2" t="str">
        <f ca="1">IF(ISBLANK(Tareas!$B76),"-",
SUM(
SUMIF(INDIRECT(Equipo!$C$4&amp;"!B10:B1000"),$B80,INDIRECT(Equipo!$C$4&amp;"!"&amp;ADDRESS(10,COLUMN(D$9)+10)&amp;":"&amp;ADDRESS(1000,COLUMN(D$9)+10))),
SUMIF(INDIRECT(Equipo!$D$4&amp;"!B10:B1000"),$B80,INDIRECT(Equipo!$D$4&amp;"!"&amp;ADDRESS(10,COLUMN(D$9)+10)&amp;":"&amp;ADDRESS(1000,COLUMN(D$9)+10))),
SUMIF(INDIRECT(Equipo!$E$4&amp;"!B10:B1000"),$B80,INDIRECT(Equipo!$E$4&amp;"!"&amp;ADDRESS(10,COLUMN(D$9)+10)&amp;":"&amp;ADDRESS(1000,COLUMN(D$9)+10))),
SUMIF(INDIRECT(Equipo!$F$4&amp;"!B10:B1000"),$B80,INDIRECT(Equipo!$F$4&amp;"!"&amp;ADDRESS(10,COLUMN(D$9)+10)&amp;":"&amp;ADDRESS(1000,COLUMN(D$9)+10))),
SUMIF(INDIRECT(Equipo!$G$4&amp;"!B10:B1000"),$B80,INDIRECT(Equipo!$G$4&amp;"!"&amp;ADDRESS(10,COLUMN(D$9)+10)&amp;":"&amp;ADDRESS(1000,COLUMN(D$9)+10)))
))</f>
        <v>-</v>
      </c>
      <c r="E80" s="2" t="str">
        <f ca="1">IF(ISBLANK(Tareas!$B76),"-",
SUM(
SUMIF(INDIRECT(Equipo!$C$4&amp;"!B10:B1000"),$B80,INDIRECT(Equipo!$C$4&amp;"!"&amp;ADDRESS(10,COLUMN(E$9)+10)&amp;":"&amp;ADDRESS(1000,COLUMN(E$9)+10))),
SUMIF(INDIRECT(Equipo!$D$4&amp;"!B10:B1000"),$B80,INDIRECT(Equipo!$D$4&amp;"!"&amp;ADDRESS(10,COLUMN(E$9)+10)&amp;":"&amp;ADDRESS(1000,COLUMN(E$9)+10))),
SUMIF(INDIRECT(Equipo!$E$4&amp;"!B10:B1000"),$B80,INDIRECT(Equipo!$E$4&amp;"!"&amp;ADDRESS(10,COLUMN(E$9)+10)&amp;":"&amp;ADDRESS(1000,COLUMN(E$9)+10))),
SUMIF(INDIRECT(Equipo!$F$4&amp;"!B10:B1000"),$B80,INDIRECT(Equipo!$F$4&amp;"!"&amp;ADDRESS(10,COLUMN(E$9)+10)&amp;":"&amp;ADDRESS(1000,COLUMN(E$9)+10))),
SUMIF(INDIRECT(Equipo!$G$4&amp;"!B10:B1000"),$B80,INDIRECT(Equipo!$G$4&amp;"!"&amp;ADDRESS(10,COLUMN(E$9)+10)&amp;":"&amp;ADDRESS(1000,COLUMN(E$9)+10)))
))</f>
        <v>-</v>
      </c>
      <c r="F80" s="2" t="str">
        <f ca="1">IF(ISBLANK(Tareas!$B76),"-",
SUM(
SUMIF(INDIRECT(Equipo!$C$4&amp;"!B10:B1000"),$B80,INDIRECT(Equipo!$C$4&amp;"!"&amp;ADDRESS(10,COLUMN(F$9)+10)&amp;":"&amp;ADDRESS(1000,COLUMN(F$9)+10))),
SUMIF(INDIRECT(Equipo!$D$4&amp;"!B10:B1000"),$B80,INDIRECT(Equipo!$D$4&amp;"!"&amp;ADDRESS(10,COLUMN(F$9)+10)&amp;":"&amp;ADDRESS(1000,COLUMN(F$9)+10))),
SUMIF(INDIRECT(Equipo!$E$4&amp;"!B10:B1000"),$B80,INDIRECT(Equipo!$E$4&amp;"!"&amp;ADDRESS(10,COLUMN(F$9)+10)&amp;":"&amp;ADDRESS(1000,COLUMN(F$9)+10))),
SUMIF(INDIRECT(Equipo!$F$4&amp;"!B10:B1000"),$B80,INDIRECT(Equipo!$F$4&amp;"!"&amp;ADDRESS(10,COLUMN(F$9)+10)&amp;":"&amp;ADDRESS(1000,COLUMN(F$9)+10))),
SUMIF(INDIRECT(Equipo!$G$4&amp;"!B10:B1000"),$B80,INDIRECT(Equipo!$G$4&amp;"!"&amp;ADDRESS(10,COLUMN(F$9)+10)&amp;":"&amp;ADDRESS(1000,COLUMN(F$9)+10)))
))</f>
        <v>-</v>
      </c>
      <c r="G80" s="2" t="str">
        <f ca="1">IF(ISBLANK(Tareas!$B76),"-",
SUM(
SUMIF(INDIRECT(Equipo!$C$4&amp;"!B10:B1000"),$B80,INDIRECT(Equipo!$C$4&amp;"!"&amp;ADDRESS(10,COLUMN(G$9)+10)&amp;":"&amp;ADDRESS(1000,COLUMN(G$9)+10))),
SUMIF(INDIRECT(Equipo!$D$4&amp;"!B10:B1000"),$B80,INDIRECT(Equipo!$D$4&amp;"!"&amp;ADDRESS(10,COLUMN(G$9)+10)&amp;":"&amp;ADDRESS(1000,COLUMN(G$9)+10))),
SUMIF(INDIRECT(Equipo!$E$4&amp;"!B10:B1000"),$B80,INDIRECT(Equipo!$E$4&amp;"!"&amp;ADDRESS(10,COLUMN(G$9)+10)&amp;":"&amp;ADDRESS(1000,COLUMN(G$9)+10))),
SUMIF(INDIRECT(Equipo!$F$4&amp;"!B10:B1000"),$B80,INDIRECT(Equipo!$F$4&amp;"!"&amp;ADDRESS(10,COLUMN(G$9)+10)&amp;":"&amp;ADDRESS(1000,COLUMN(G$9)+10))),
SUMIF(INDIRECT(Equipo!$G$4&amp;"!B10:B1000"),$B80,INDIRECT(Equipo!$G$4&amp;"!"&amp;ADDRESS(10,COLUMN(G$9)+10)&amp;":"&amp;ADDRESS(1000,COLUMN(G$9)+10)))
))</f>
        <v>-</v>
      </c>
      <c r="H80" s="2" t="str">
        <f ca="1">IF(ISBLANK(Tareas!$B76),"-",
SUM(
SUMIF(INDIRECT(Equipo!$C$4&amp;"!B10:B1000"),$B80,INDIRECT(Equipo!$C$4&amp;"!"&amp;ADDRESS(10,COLUMN(H$9)+10)&amp;":"&amp;ADDRESS(1000,COLUMN(H$9)+10))),
SUMIF(INDIRECT(Equipo!$D$4&amp;"!B10:B1000"),$B80,INDIRECT(Equipo!$D$4&amp;"!"&amp;ADDRESS(10,COLUMN(H$9)+10)&amp;":"&amp;ADDRESS(1000,COLUMN(H$9)+10))),
SUMIF(INDIRECT(Equipo!$E$4&amp;"!B10:B1000"),$B80,INDIRECT(Equipo!$E$4&amp;"!"&amp;ADDRESS(10,COLUMN(H$9)+10)&amp;":"&amp;ADDRESS(1000,COLUMN(H$9)+10))),
SUMIF(INDIRECT(Equipo!$F$4&amp;"!B10:B1000"),$B80,INDIRECT(Equipo!$F$4&amp;"!"&amp;ADDRESS(10,COLUMN(H$9)+10)&amp;":"&amp;ADDRESS(1000,COLUMN(H$9)+10))),
SUMIF(INDIRECT(Equipo!$G$4&amp;"!B10:B1000"),$B80,INDIRECT(Equipo!$G$4&amp;"!"&amp;ADDRESS(10,COLUMN(H$9)+10)&amp;":"&amp;ADDRESS(1000,COLUMN(H$9)+10)))
))</f>
        <v>-</v>
      </c>
      <c r="I80" s="2" t="str">
        <f ca="1">IF(ISBLANK(Tareas!$B76),"-",
SUM(
SUMIF(INDIRECT(Equipo!$C$4&amp;"!B10:B1000"),$B80,INDIRECT(Equipo!$C$4&amp;"!"&amp;ADDRESS(10,COLUMN(I$9)+10)&amp;":"&amp;ADDRESS(1000,COLUMN(I$9)+10))),
SUMIF(INDIRECT(Equipo!$D$4&amp;"!B10:B1000"),$B80,INDIRECT(Equipo!$D$4&amp;"!"&amp;ADDRESS(10,COLUMN(I$9)+10)&amp;":"&amp;ADDRESS(1000,COLUMN(I$9)+10))),
SUMIF(INDIRECT(Equipo!$E$4&amp;"!B10:B1000"),$B80,INDIRECT(Equipo!$E$4&amp;"!"&amp;ADDRESS(10,COLUMN(I$9)+10)&amp;":"&amp;ADDRESS(1000,COLUMN(I$9)+10))),
SUMIF(INDIRECT(Equipo!$F$4&amp;"!B10:B1000"),$B80,INDIRECT(Equipo!$F$4&amp;"!"&amp;ADDRESS(10,COLUMN(I$9)+10)&amp;":"&amp;ADDRESS(1000,COLUMN(I$9)+10))),
SUMIF(INDIRECT(Equipo!$G$4&amp;"!B10:B1000"),$B80,INDIRECT(Equipo!$G$4&amp;"!"&amp;ADDRESS(10,COLUMN(I$9)+10)&amp;":"&amp;ADDRESS(1000,COLUMN(I$9)+10)))
))</f>
        <v>-</v>
      </c>
      <c r="J80" s="2" t="str">
        <f ca="1">IF(ISBLANK(Tareas!$B76),"-",
SUM(
SUMIF(INDIRECT(Equipo!$C$4&amp;"!B10:B1000"),$B80,INDIRECT(Equipo!$C$4&amp;"!"&amp;ADDRESS(10,COLUMN(J$9)+10)&amp;":"&amp;ADDRESS(1000,COLUMN(J$9)+10))),
SUMIF(INDIRECT(Equipo!$D$4&amp;"!B10:B1000"),$B80,INDIRECT(Equipo!$D$4&amp;"!"&amp;ADDRESS(10,COLUMN(J$9)+10)&amp;":"&amp;ADDRESS(1000,COLUMN(J$9)+10))),
SUMIF(INDIRECT(Equipo!$E$4&amp;"!B10:B1000"),$B80,INDIRECT(Equipo!$E$4&amp;"!"&amp;ADDRESS(10,COLUMN(J$9)+10)&amp;":"&amp;ADDRESS(1000,COLUMN(J$9)+10))),
SUMIF(INDIRECT(Equipo!$F$4&amp;"!B10:B1000"),$B80,INDIRECT(Equipo!$F$4&amp;"!"&amp;ADDRESS(10,COLUMN(J$9)+10)&amp;":"&amp;ADDRESS(1000,COLUMN(J$9)+10))),
SUMIF(INDIRECT(Equipo!$G$4&amp;"!B10:B1000"),$B80,INDIRECT(Equipo!$G$4&amp;"!"&amp;ADDRESS(10,COLUMN(J$9)+10)&amp;":"&amp;ADDRESS(1000,COLUMN(J$9)+10)))
))</f>
        <v>-</v>
      </c>
      <c r="K80" s="2" t="str">
        <f ca="1">IF(ISBLANK(Tareas!$B76),"-",
SUM(
SUMIF(INDIRECT(Equipo!$C$4&amp;"!B10:B1000"),$B80,INDIRECT(Equipo!$C$4&amp;"!"&amp;ADDRESS(10,COLUMN(K$9)+10)&amp;":"&amp;ADDRESS(1000,COLUMN(K$9)+10))),
SUMIF(INDIRECT(Equipo!$D$4&amp;"!B10:B1000"),$B80,INDIRECT(Equipo!$D$4&amp;"!"&amp;ADDRESS(10,COLUMN(K$9)+10)&amp;":"&amp;ADDRESS(1000,COLUMN(K$9)+10))),
SUMIF(INDIRECT(Equipo!$E$4&amp;"!B10:B1000"),$B80,INDIRECT(Equipo!$E$4&amp;"!"&amp;ADDRESS(10,COLUMN(K$9)+10)&amp;":"&amp;ADDRESS(1000,COLUMN(K$9)+10))),
SUMIF(INDIRECT(Equipo!$F$4&amp;"!B10:B1000"),$B80,INDIRECT(Equipo!$F$4&amp;"!"&amp;ADDRESS(10,COLUMN(K$9)+10)&amp;":"&amp;ADDRESS(1000,COLUMN(K$9)+10))),
SUMIF(INDIRECT(Equipo!$G$4&amp;"!B10:B1000"),$B80,INDIRECT(Equipo!$G$4&amp;"!"&amp;ADDRESS(10,COLUMN(K$9)+10)&amp;":"&amp;ADDRESS(1000,COLUMN(K$9)+10)))
))</f>
        <v>-</v>
      </c>
      <c r="L80" s="2" t="str">
        <f ca="1">IF(ISBLANK(Tareas!$B76),"-",
SUM(
SUMIF(INDIRECT(Equipo!$C$4&amp;"!B10:B1000"),$B80,INDIRECT(Equipo!$C$4&amp;"!"&amp;ADDRESS(10,COLUMN(L$9)+10)&amp;":"&amp;ADDRESS(1000,COLUMN(L$9)+10))),
SUMIF(INDIRECT(Equipo!$D$4&amp;"!B10:B1000"),$B80,INDIRECT(Equipo!$D$4&amp;"!"&amp;ADDRESS(10,COLUMN(L$9)+10)&amp;":"&amp;ADDRESS(1000,COLUMN(L$9)+10))),
SUMIF(INDIRECT(Equipo!$E$4&amp;"!B10:B1000"),$B80,INDIRECT(Equipo!$E$4&amp;"!"&amp;ADDRESS(10,COLUMN(L$9)+10)&amp;":"&amp;ADDRESS(1000,COLUMN(L$9)+10))),
SUMIF(INDIRECT(Equipo!$F$4&amp;"!B10:B1000"),$B80,INDIRECT(Equipo!$F$4&amp;"!"&amp;ADDRESS(10,COLUMN(L$9)+10)&amp;":"&amp;ADDRESS(1000,COLUMN(L$9)+10))),
SUMIF(INDIRECT(Equipo!$G$4&amp;"!B10:B1000"),$B80,INDIRECT(Equipo!$G$4&amp;"!"&amp;ADDRESS(10,COLUMN(L$9)+10)&amp;":"&amp;ADDRESS(1000,COLUMN(L$9)+10)))
))</f>
        <v>-</v>
      </c>
      <c r="M80" s="2" t="str">
        <f ca="1">IF(ISBLANK(Tareas!$B76),"-",
SUM(
SUMIF(INDIRECT(Equipo!$C$4&amp;"!B10:B1000"),$B80,INDIRECT(Equipo!$C$4&amp;"!"&amp;ADDRESS(10,COLUMN(M$9)+10)&amp;":"&amp;ADDRESS(1000,COLUMN(M$9)+10))),
SUMIF(INDIRECT(Equipo!$D$4&amp;"!B10:B1000"),$B80,INDIRECT(Equipo!$D$4&amp;"!"&amp;ADDRESS(10,COLUMN(M$9)+10)&amp;":"&amp;ADDRESS(1000,COLUMN(M$9)+10))),
SUMIF(INDIRECT(Equipo!$E$4&amp;"!B10:B1000"),$B80,INDIRECT(Equipo!$E$4&amp;"!"&amp;ADDRESS(10,COLUMN(M$9)+10)&amp;":"&amp;ADDRESS(1000,COLUMN(M$9)+10))),
SUMIF(INDIRECT(Equipo!$F$4&amp;"!B10:B1000"),$B80,INDIRECT(Equipo!$F$4&amp;"!"&amp;ADDRESS(10,COLUMN(M$9)+10)&amp;":"&amp;ADDRESS(1000,COLUMN(M$9)+10))),
SUMIF(INDIRECT(Equipo!$G$4&amp;"!B10:B1000"),$B80,INDIRECT(Equipo!$G$4&amp;"!"&amp;ADDRESS(10,COLUMN(M$9)+10)&amp;":"&amp;ADDRESS(1000,COLUMN(M$9)+10)))
))</f>
        <v>-</v>
      </c>
      <c r="N80" s="2" t="str">
        <f ca="1">IF(ISBLANK(Tareas!$B76),"-",
SUM(
SUMIF(INDIRECT(Equipo!$C$4&amp;"!B10:B1000"),$B80,INDIRECT(Equipo!$C$4&amp;"!"&amp;ADDRESS(10,COLUMN(N$9)+10)&amp;":"&amp;ADDRESS(1000,COLUMN(N$9)+10))),
SUMIF(INDIRECT(Equipo!$D$4&amp;"!B10:B1000"),$B80,INDIRECT(Equipo!$D$4&amp;"!"&amp;ADDRESS(10,COLUMN(N$9)+10)&amp;":"&amp;ADDRESS(1000,COLUMN(N$9)+10))),
SUMIF(INDIRECT(Equipo!$E$4&amp;"!B10:B1000"),$B80,INDIRECT(Equipo!$E$4&amp;"!"&amp;ADDRESS(10,COLUMN(N$9)+10)&amp;":"&amp;ADDRESS(1000,COLUMN(N$9)+10))),
SUMIF(INDIRECT(Equipo!$F$4&amp;"!B10:B1000"),$B80,INDIRECT(Equipo!$F$4&amp;"!"&amp;ADDRESS(10,COLUMN(N$9)+10)&amp;":"&amp;ADDRESS(1000,COLUMN(N$9)+10))),
SUMIF(INDIRECT(Equipo!$G$4&amp;"!B10:B1000"),$B80,INDIRECT(Equipo!$G$4&amp;"!"&amp;ADDRESS(10,COLUMN(N$9)+10)&amp;":"&amp;ADDRESS(1000,COLUMN(N$9)+10)))
))</f>
        <v>-</v>
      </c>
    </row>
    <row r="81" spans="2:14">
      <c r="B81" t="str">
        <f>IF(ISBLANK(Tareas!B77)," - ",Tareas!B77)</f>
        <v xml:space="preserve"> - </v>
      </c>
      <c r="C81" s="2" t="str">
        <f>IF(ISBLANK(Tareas!$B77),"-",SUM(D81:K81))</f>
        <v>-</v>
      </c>
      <c r="D81" s="2" t="str">
        <f ca="1">IF(ISBLANK(Tareas!$B77),"-",
SUM(
SUMIF(INDIRECT(Equipo!$C$4&amp;"!B10:B1000"),$B81,INDIRECT(Equipo!$C$4&amp;"!"&amp;ADDRESS(10,COLUMN(D$9)+10)&amp;":"&amp;ADDRESS(1000,COLUMN(D$9)+10))),
SUMIF(INDIRECT(Equipo!$D$4&amp;"!B10:B1000"),$B81,INDIRECT(Equipo!$D$4&amp;"!"&amp;ADDRESS(10,COLUMN(D$9)+10)&amp;":"&amp;ADDRESS(1000,COLUMN(D$9)+10))),
SUMIF(INDIRECT(Equipo!$E$4&amp;"!B10:B1000"),$B81,INDIRECT(Equipo!$E$4&amp;"!"&amp;ADDRESS(10,COLUMN(D$9)+10)&amp;":"&amp;ADDRESS(1000,COLUMN(D$9)+10))),
SUMIF(INDIRECT(Equipo!$F$4&amp;"!B10:B1000"),$B81,INDIRECT(Equipo!$F$4&amp;"!"&amp;ADDRESS(10,COLUMN(D$9)+10)&amp;":"&amp;ADDRESS(1000,COLUMN(D$9)+10))),
SUMIF(INDIRECT(Equipo!$G$4&amp;"!B10:B1000"),$B81,INDIRECT(Equipo!$G$4&amp;"!"&amp;ADDRESS(10,COLUMN(D$9)+10)&amp;":"&amp;ADDRESS(1000,COLUMN(D$9)+10)))
))</f>
        <v>-</v>
      </c>
      <c r="E81" s="2" t="str">
        <f ca="1">IF(ISBLANK(Tareas!$B77),"-",
SUM(
SUMIF(INDIRECT(Equipo!$C$4&amp;"!B10:B1000"),$B81,INDIRECT(Equipo!$C$4&amp;"!"&amp;ADDRESS(10,COLUMN(E$9)+10)&amp;":"&amp;ADDRESS(1000,COLUMN(E$9)+10))),
SUMIF(INDIRECT(Equipo!$D$4&amp;"!B10:B1000"),$B81,INDIRECT(Equipo!$D$4&amp;"!"&amp;ADDRESS(10,COLUMN(E$9)+10)&amp;":"&amp;ADDRESS(1000,COLUMN(E$9)+10))),
SUMIF(INDIRECT(Equipo!$E$4&amp;"!B10:B1000"),$B81,INDIRECT(Equipo!$E$4&amp;"!"&amp;ADDRESS(10,COLUMN(E$9)+10)&amp;":"&amp;ADDRESS(1000,COLUMN(E$9)+10))),
SUMIF(INDIRECT(Equipo!$F$4&amp;"!B10:B1000"),$B81,INDIRECT(Equipo!$F$4&amp;"!"&amp;ADDRESS(10,COLUMN(E$9)+10)&amp;":"&amp;ADDRESS(1000,COLUMN(E$9)+10))),
SUMIF(INDIRECT(Equipo!$G$4&amp;"!B10:B1000"),$B81,INDIRECT(Equipo!$G$4&amp;"!"&amp;ADDRESS(10,COLUMN(E$9)+10)&amp;":"&amp;ADDRESS(1000,COLUMN(E$9)+10)))
))</f>
        <v>-</v>
      </c>
      <c r="F81" s="2" t="str">
        <f ca="1">IF(ISBLANK(Tareas!$B77),"-",
SUM(
SUMIF(INDIRECT(Equipo!$C$4&amp;"!B10:B1000"),$B81,INDIRECT(Equipo!$C$4&amp;"!"&amp;ADDRESS(10,COLUMN(F$9)+10)&amp;":"&amp;ADDRESS(1000,COLUMN(F$9)+10))),
SUMIF(INDIRECT(Equipo!$D$4&amp;"!B10:B1000"),$B81,INDIRECT(Equipo!$D$4&amp;"!"&amp;ADDRESS(10,COLUMN(F$9)+10)&amp;":"&amp;ADDRESS(1000,COLUMN(F$9)+10))),
SUMIF(INDIRECT(Equipo!$E$4&amp;"!B10:B1000"),$B81,INDIRECT(Equipo!$E$4&amp;"!"&amp;ADDRESS(10,COLUMN(F$9)+10)&amp;":"&amp;ADDRESS(1000,COLUMN(F$9)+10))),
SUMIF(INDIRECT(Equipo!$F$4&amp;"!B10:B1000"),$B81,INDIRECT(Equipo!$F$4&amp;"!"&amp;ADDRESS(10,COLUMN(F$9)+10)&amp;":"&amp;ADDRESS(1000,COLUMN(F$9)+10))),
SUMIF(INDIRECT(Equipo!$G$4&amp;"!B10:B1000"),$B81,INDIRECT(Equipo!$G$4&amp;"!"&amp;ADDRESS(10,COLUMN(F$9)+10)&amp;":"&amp;ADDRESS(1000,COLUMN(F$9)+10)))
))</f>
        <v>-</v>
      </c>
      <c r="G81" s="2" t="str">
        <f ca="1">IF(ISBLANK(Tareas!$B77),"-",
SUM(
SUMIF(INDIRECT(Equipo!$C$4&amp;"!B10:B1000"),$B81,INDIRECT(Equipo!$C$4&amp;"!"&amp;ADDRESS(10,COLUMN(G$9)+10)&amp;":"&amp;ADDRESS(1000,COLUMN(G$9)+10))),
SUMIF(INDIRECT(Equipo!$D$4&amp;"!B10:B1000"),$B81,INDIRECT(Equipo!$D$4&amp;"!"&amp;ADDRESS(10,COLUMN(G$9)+10)&amp;":"&amp;ADDRESS(1000,COLUMN(G$9)+10))),
SUMIF(INDIRECT(Equipo!$E$4&amp;"!B10:B1000"),$B81,INDIRECT(Equipo!$E$4&amp;"!"&amp;ADDRESS(10,COLUMN(G$9)+10)&amp;":"&amp;ADDRESS(1000,COLUMN(G$9)+10))),
SUMIF(INDIRECT(Equipo!$F$4&amp;"!B10:B1000"),$B81,INDIRECT(Equipo!$F$4&amp;"!"&amp;ADDRESS(10,COLUMN(G$9)+10)&amp;":"&amp;ADDRESS(1000,COLUMN(G$9)+10))),
SUMIF(INDIRECT(Equipo!$G$4&amp;"!B10:B1000"),$B81,INDIRECT(Equipo!$G$4&amp;"!"&amp;ADDRESS(10,COLUMN(G$9)+10)&amp;":"&amp;ADDRESS(1000,COLUMN(G$9)+10)))
))</f>
        <v>-</v>
      </c>
      <c r="H81" s="2" t="str">
        <f ca="1">IF(ISBLANK(Tareas!$B77),"-",
SUM(
SUMIF(INDIRECT(Equipo!$C$4&amp;"!B10:B1000"),$B81,INDIRECT(Equipo!$C$4&amp;"!"&amp;ADDRESS(10,COLUMN(H$9)+10)&amp;":"&amp;ADDRESS(1000,COLUMN(H$9)+10))),
SUMIF(INDIRECT(Equipo!$D$4&amp;"!B10:B1000"),$B81,INDIRECT(Equipo!$D$4&amp;"!"&amp;ADDRESS(10,COLUMN(H$9)+10)&amp;":"&amp;ADDRESS(1000,COLUMN(H$9)+10))),
SUMIF(INDIRECT(Equipo!$E$4&amp;"!B10:B1000"),$B81,INDIRECT(Equipo!$E$4&amp;"!"&amp;ADDRESS(10,COLUMN(H$9)+10)&amp;":"&amp;ADDRESS(1000,COLUMN(H$9)+10))),
SUMIF(INDIRECT(Equipo!$F$4&amp;"!B10:B1000"),$B81,INDIRECT(Equipo!$F$4&amp;"!"&amp;ADDRESS(10,COLUMN(H$9)+10)&amp;":"&amp;ADDRESS(1000,COLUMN(H$9)+10))),
SUMIF(INDIRECT(Equipo!$G$4&amp;"!B10:B1000"),$B81,INDIRECT(Equipo!$G$4&amp;"!"&amp;ADDRESS(10,COLUMN(H$9)+10)&amp;":"&amp;ADDRESS(1000,COLUMN(H$9)+10)))
))</f>
        <v>-</v>
      </c>
      <c r="I81" s="2" t="str">
        <f ca="1">IF(ISBLANK(Tareas!$B77),"-",
SUM(
SUMIF(INDIRECT(Equipo!$C$4&amp;"!B10:B1000"),$B81,INDIRECT(Equipo!$C$4&amp;"!"&amp;ADDRESS(10,COLUMN(I$9)+10)&amp;":"&amp;ADDRESS(1000,COLUMN(I$9)+10))),
SUMIF(INDIRECT(Equipo!$D$4&amp;"!B10:B1000"),$B81,INDIRECT(Equipo!$D$4&amp;"!"&amp;ADDRESS(10,COLUMN(I$9)+10)&amp;":"&amp;ADDRESS(1000,COLUMN(I$9)+10))),
SUMIF(INDIRECT(Equipo!$E$4&amp;"!B10:B1000"),$B81,INDIRECT(Equipo!$E$4&amp;"!"&amp;ADDRESS(10,COLUMN(I$9)+10)&amp;":"&amp;ADDRESS(1000,COLUMN(I$9)+10))),
SUMIF(INDIRECT(Equipo!$F$4&amp;"!B10:B1000"),$B81,INDIRECT(Equipo!$F$4&amp;"!"&amp;ADDRESS(10,COLUMN(I$9)+10)&amp;":"&amp;ADDRESS(1000,COLUMN(I$9)+10))),
SUMIF(INDIRECT(Equipo!$G$4&amp;"!B10:B1000"),$B81,INDIRECT(Equipo!$G$4&amp;"!"&amp;ADDRESS(10,COLUMN(I$9)+10)&amp;":"&amp;ADDRESS(1000,COLUMN(I$9)+10)))
))</f>
        <v>-</v>
      </c>
      <c r="J81" s="2" t="str">
        <f ca="1">IF(ISBLANK(Tareas!$B77),"-",
SUM(
SUMIF(INDIRECT(Equipo!$C$4&amp;"!B10:B1000"),$B81,INDIRECT(Equipo!$C$4&amp;"!"&amp;ADDRESS(10,COLUMN(J$9)+10)&amp;":"&amp;ADDRESS(1000,COLUMN(J$9)+10))),
SUMIF(INDIRECT(Equipo!$D$4&amp;"!B10:B1000"),$B81,INDIRECT(Equipo!$D$4&amp;"!"&amp;ADDRESS(10,COLUMN(J$9)+10)&amp;":"&amp;ADDRESS(1000,COLUMN(J$9)+10))),
SUMIF(INDIRECT(Equipo!$E$4&amp;"!B10:B1000"),$B81,INDIRECT(Equipo!$E$4&amp;"!"&amp;ADDRESS(10,COLUMN(J$9)+10)&amp;":"&amp;ADDRESS(1000,COLUMN(J$9)+10))),
SUMIF(INDIRECT(Equipo!$F$4&amp;"!B10:B1000"),$B81,INDIRECT(Equipo!$F$4&amp;"!"&amp;ADDRESS(10,COLUMN(J$9)+10)&amp;":"&amp;ADDRESS(1000,COLUMN(J$9)+10))),
SUMIF(INDIRECT(Equipo!$G$4&amp;"!B10:B1000"),$B81,INDIRECT(Equipo!$G$4&amp;"!"&amp;ADDRESS(10,COLUMN(J$9)+10)&amp;":"&amp;ADDRESS(1000,COLUMN(J$9)+10)))
))</f>
        <v>-</v>
      </c>
      <c r="K81" s="2" t="str">
        <f ca="1">IF(ISBLANK(Tareas!$B77),"-",
SUM(
SUMIF(INDIRECT(Equipo!$C$4&amp;"!B10:B1000"),$B81,INDIRECT(Equipo!$C$4&amp;"!"&amp;ADDRESS(10,COLUMN(K$9)+10)&amp;":"&amp;ADDRESS(1000,COLUMN(K$9)+10))),
SUMIF(INDIRECT(Equipo!$D$4&amp;"!B10:B1000"),$B81,INDIRECT(Equipo!$D$4&amp;"!"&amp;ADDRESS(10,COLUMN(K$9)+10)&amp;":"&amp;ADDRESS(1000,COLUMN(K$9)+10))),
SUMIF(INDIRECT(Equipo!$E$4&amp;"!B10:B1000"),$B81,INDIRECT(Equipo!$E$4&amp;"!"&amp;ADDRESS(10,COLUMN(K$9)+10)&amp;":"&amp;ADDRESS(1000,COLUMN(K$9)+10))),
SUMIF(INDIRECT(Equipo!$F$4&amp;"!B10:B1000"),$B81,INDIRECT(Equipo!$F$4&amp;"!"&amp;ADDRESS(10,COLUMN(K$9)+10)&amp;":"&amp;ADDRESS(1000,COLUMN(K$9)+10))),
SUMIF(INDIRECT(Equipo!$G$4&amp;"!B10:B1000"),$B81,INDIRECT(Equipo!$G$4&amp;"!"&amp;ADDRESS(10,COLUMN(K$9)+10)&amp;":"&amp;ADDRESS(1000,COLUMN(K$9)+10)))
))</f>
        <v>-</v>
      </c>
      <c r="L81" s="2" t="str">
        <f ca="1">IF(ISBLANK(Tareas!$B77),"-",
SUM(
SUMIF(INDIRECT(Equipo!$C$4&amp;"!B10:B1000"),$B81,INDIRECT(Equipo!$C$4&amp;"!"&amp;ADDRESS(10,COLUMN(L$9)+10)&amp;":"&amp;ADDRESS(1000,COLUMN(L$9)+10))),
SUMIF(INDIRECT(Equipo!$D$4&amp;"!B10:B1000"),$B81,INDIRECT(Equipo!$D$4&amp;"!"&amp;ADDRESS(10,COLUMN(L$9)+10)&amp;":"&amp;ADDRESS(1000,COLUMN(L$9)+10))),
SUMIF(INDIRECT(Equipo!$E$4&amp;"!B10:B1000"),$B81,INDIRECT(Equipo!$E$4&amp;"!"&amp;ADDRESS(10,COLUMN(L$9)+10)&amp;":"&amp;ADDRESS(1000,COLUMN(L$9)+10))),
SUMIF(INDIRECT(Equipo!$F$4&amp;"!B10:B1000"),$B81,INDIRECT(Equipo!$F$4&amp;"!"&amp;ADDRESS(10,COLUMN(L$9)+10)&amp;":"&amp;ADDRESS(1000,COLUMN(L$9)+10))),
SUMIF(INDIRECT(Equipo!$G$4&amp;"!B10:B1000"),$B81,INDIRECT(Equipo!$G$4&amp;"!"&amp;ADDRESS(10,COLUMN(L$9)+10)&amp;":"&amp;ADDRESS(1000,COLUMN(L$9)+10)))
))</f>
        <v>-</v>
      </c>
      <c r="M81" s="2" t="str">
        <f ca="1">IF(ISBLANK(Tareas!$B77),"-",
SUM(
SUMIF(INDIRECT(Equipo!$C$4&amp;"!B10:B1000"),$B81,INDIRECT(Equipo!$C$4&amp;"!"&amp;ADDRESS(10,COLUMN(M$9)+10)&amp;":"&amp;ADDRESS(1000,COLUMN(M$9)+10))),
SUMIF(INDIRECT(Equipo!$D$4&amp;"!B10:B1000"),$B81,INDIRECT(Equipo!$D$4&amp;"!"&amp;ADDRESS(10,COLUMN(M$9)+10)&amp;":"&amp;ADDRESS(1000,COLUMN(M$9)+10))),
SUMIF(INDIRECT(Equipo!$E$4&amp;"!B10:B1000"),$B81,INDIRECT(Equipo!$E$4&amp;"!"&amp;ADDRESS(10,COLUMN(M$9)+10)&amp;":"&amp;ADDRESS(1000,COLUMN(M$9)+10))),
SUMIF(INDIRECT(Equipo!$F$4&amp;"!B10:B1000"),$B81,INDIRECT(Equipo!$F$4&amp;"!"&amp;ADDRESS(10,COLUMN(M$9)+10)&amp;":"&amp;ADDRESS(1000,COLUMN(M$9)+10))),
SUMIF(INDIRECT(Equipo!$G$4&amp;"!B10:B1000"),$B81,INDIRECT(Equipo!$G$4&amp;"!"&amp;ADDRESS(10,COLUMN(M$9)+10)&amp;":"&amp;ADDRESS(1000,COLUMN(M$9)+10)))
))</f>
        <v>-</v>
      </c>
      <c r="N81" s="2" t="str">
        <f ca="1">IF(ISBLANK(Tareas!$B77),"-",
SUM(
SUMIF(INDIRECT(Equipo!$C$4&amp;"!B10:B1000"),$B81,INDIRECT(Equipo!$C$4&amp;"!"&amp;ADDRESS(10,COLUMN(N$9)+10)&amp;":"&amp;ADDRESS(1000,COLUMN(N$9)+10))),
SUMIF(INDIRECT(Equipo!$D$4&amp;"!B10:B1000"),$B81,INDIRECT(Equipo!$D$4&amp;"!"&amp;ADDRESS(10,COLUMN(N$9)+10)&amp;":"&amp;ADDRESS(1000,COLUMN(N$9)+10))),
SUMIF(INDIRECT(Equipo!$E$4&amp;"!B10:B1000"),$B81,INDIRECT(Equipo!$E$4&amp;"!"&amp;ADDRESS(10,COLUMN(N$9)+10)&amp;":"&amp;ADDRESS(1000,COLUMN(N$9)+10))),
SUMIF(INDIRECT(Equipo!$F$4&amp;"!B10:B1000"),$B81,INDIRECT(Equipo!$F$4&amp;"!"&amp;ADDRESS(10,COLUMN(N$9)+10)&amp;":"&amp;ADDRESS(1000,COLUMN(N$9)+10))),
SUMIF(INDIRECT(Equipo!$G$4&amp;"!B10:B1000"),$B81,INDIRECT(Equipo!$G$4&amp;"!"&amp;ADDRESS(10,COLUMN(N$9)+10)&amp;":"&amp;ADDRESS(1000,COLUMN(N$9)+10)))
))</f>
        <v>-</v>
      </c>
    </row>
    <row r="82" spans="2:14">
      <c r="B82" t="str">
        <f>IF(ISBLANK(Tareas!B78)," - ",Tareas!B78)</f>
        <v xml:space="preserve"> - </v>
      </c>
      <c r="C82" s="2" t="str">
        <f>IF(ISBLANK(Tareas!$B78),"-",SUM(D82:K82))</f>
        <v>-</v>
      </c>
      <c r="D82" s="2" t="str">
        <f ca="1">IF(ISBLANK(Tareas!$B78),"-",
SUM(
SUMIF(INDIRECT(Equipo!$C$4&amp;"!B10:B1000"),$B82,INDIRECT(Equipo!$C$4&amp;"!"&amp;ADDRESS(10,COLUMN(D$9)+10)&amp;":"&amp;ADDRESS(1000,COLUMN(D$9)+10))),
SUMIF(INDIRECT(Equipo!$D$4&amp;"!B10:B1000"),$B82,INDIRECT(Equipo!$D$4&amp;"!"&amp;ADDRESS(10,COLUMN(D$9)+10)&amp;":"&amp;ADDRESS(1000,COLUMN(D$9)+10))),
SUMIF(INDIRECT(Equipo!$E$4&amp;"!B10:B1000"),$B82,INDIRECT(Equipo!$E$4&amp;"!"&amp;ADDRESS(10,COLUMN(D$9)+10)&amp;":"&amp;ADDRESS(1000,COLUMN(D$9)+10))),
SUMIF(INDIRECT(Equipo!$F$4&amp;"!B10:B1000"),$B82,INDIRECT(Equipo!$F$4&amp;"!"&amp;ADDRESS(10,COLUMN(D$9)+10)&amp;":"&amp;ADDRESS(1000,COLUMN(D$9)+10))),
SUMIF(INDIRECT(Equipo!$G$4&amp;"!B10:B1000"),$B82,INDIRECT(Equipo!$G$4&amp;"!"&amp;ADDRESS(10,COLUMN(D$9)+10)&amp;":"&amp;ADDRESS(1000,COLUMN(D$9)+10)))
))</f>
        <v>-</v>
      </c>
      <c r="E82" s="2" t="str">
        <f ca="1">IF(ISBLANK(Tareas!$B78),"-",
SUM(
SUMIF(INDIRECT(Equipo!$C$4&amp;"!B10:B1000"),$B82,INDIRECT(Equipo!$C$4&amp;"!"&amp;ADDRESS(10,COLUMN(E$9)+10)&amp;":"&amp;ADDRESS(1000,COLUMN(E$9)+10))),
SUMIF(INDIRECT(Equipo!$D$4&amp;"!B10:B1000"),$B82,INDIRECT(Equipo!$D$4&amp;"!"&amp;ADDRESS(10,COLUMN(E$9)+10)&amp;":"&amp;ADDRESS(1000,COLUMN(E$9)+10))),
SUMIF(INDIRECT(Equipo!$E$4&amp;"!B10:B1000"),$B82,INDIRECT(Equipo!$E$4&amp;"!"&amp;ADDRESS(10,COLUMN(E$9)+10)&amp;":"&amp;ADDRESS(1000,COLUMN(E$9)+10))),
SUMIF(INDIRECT(Equipo!$F$4&amp;"!B10:B1000"),$B82,INDIRECT(Equipo!$F$4&amp;"!"&amp;ADDRESS(10,COLUMN(E$9)+10)&amp;":"&amp;ADDRESS(1000,COLUMN(E$9)+10))),
SUMIF(INDIRECT(Equipo!$G$4&amp;"!B10:B1000"),$B82,INDIRECT(Equipo!$G$4&amp;"!"&amp;ADDRESS(10,COLUMN(E$9)+10)&amp;":"&amp;ADDRESS(1000,COLUMN(E$9)+10)))
))</f>
        <v>-</v>
      </c>
      <c r="F82" s="2" t="str">
        <f ca="1">IF(ISBLANK(Tareas!$B78),"-",
SUM(
SUMIF(INDIRECT(Equipo!$C$4&amp;"!B10:B1000"),$B82,INDIRECT(Equipo!$C$4&amp;"!"&amp;ADDRESS(10,COLUMN(F$9)+10)&amp;":"&amp;ADDRESS(1000,COLUMN(F$9)+10))),
SUMIF(INDIRECT(Equipo!$D$4&amp;"!B10:B1000"),$B82,INDIRECT(Equipo!$D$4&amp;"!"&amp;ADDRESS(10,COLUMN(F$9)+10)&amp;":"&amp;ADDRESS(1000,COLUMN(F$9)+10))),
SUMIF(INDIRECT(Equipo!$E$4&amp;"!B10:B1000"),$B82,INDIRECT(Equipo!$E$4&amp;"!"&amp;ADDRESS(10,COLUMN(F$9)+10)&amp;":"&amp;ADDRESS(1000,COLUMN(F$9)+10))),
SUMIF(INDIRECT(Equipo!$F$4&amp;"!B10:B1000"),$B82,INDIRECT(Equipo!$F$4&amp;"!"&amp;ADDRESS(10,COLUMN(F$9)+10)&amp;":"&amp;ADDRESS(1000,COLUMN(F$9)+10))),
SUMIF(INDIRECT(Equipo!$G$4&amp;"!B10:B1000"),$B82,INDIRECT(Equipo!$G$4&amp;"!"&amp;ADDRESS(10,COLUMN(F$9)+10)&amp;":"&amp;ADDRESS(1000,COLUMN(F$9)+10)))
))</f>
        <v>-</v>
      </c>
      <c r="G82" s="2" t="str">
        <f ca="1">IF(ISBLANK(Tareas!$B78),"-",
SUM(
SUMIF(INDIRECT(Equipo!$C$4&amp;"!B10:B1000"),$B82,INDIRECT(Equipo!$C$4&amp;"!"&amp;ADDRESS(10,COLUMN(G$9)+10)&amp;":"&amp;ADDRESS(1000,COLUMN(G$9)+10))),
SUMIF(INDIRECT(Equipo!$D$4&amp;"!B10:B1000"),$B82,INDIRECT(Equipo!$D$4&amp;"!"&amp;ADDRESS(10,COLUMN(G$9)+10)&amp;":"&amp;ADDRESS(1000,COLUMN(G$9)+10))),
SUMIF(INDIRECT(Equipo!$E$4&amp;"!B10:B1000"),$B82,INDIRECT(Equipo!$E$4&amp;"!"&amp;ADDRESS(10,COLUMN(G$9)+10)&amp;":"&amp;ADDRESS(1000,COLUMN(G$9)+10))),
SUMIF(INDIRECT(Equipo!$F$4&amp;"!B10:B1000"),$B82,INDIRECT(Equipo!$F$4&amp;"!"&amp;ADDRESS(10,COLUMN(G$9)+10)&amp;":"&amp;ADDRESS(1000,COLUMN(G$9)+10))),
SUMIF(INDIRECT(Equipo!$G$4&amp;"!B10:B1000"),$B82,INDIRECT(Equipo!$G$4&amp;"!"&amp;ADDRESS(10,COLUMN(G$9)+10)&amp;":"&amp;ADDRESS(1000,COLUMN(G$9)+10)))
))</f>
        <v>-</v>
      </c>
      <c r="H82" s="2" t="str">
        <f ca="1">IF(ISBLANK(Tareas!$B78),"-",
SUM(
SUMIF(INDIRECT(Equipo!$C$4&amp;"!B10:B1000"),$B82,INDIRECT(Equipo!$C$4&amp;"!"&amp;ADDRESS(10,COLUMN(H$9)+10)&amp;":"&amp;ADDRESS(1000,COLUMN(H$9)+10))),
SUMIF(INDIRECT(Equipo!$D$4&amp;"!B10:B1000"),$B82,INDIRECT(Equipo!$D$4&amp;"!"&amp;ADDRESS(10,COLUMN(H$9)+10)&amp;":"&amp;ADDRESS(1000,COLUMN(H$9)+10))),
SUMIF(INDIRECT(Equipo!$E$4&amp;"!B10:B1000"),$B82,INDIRECT(Equipo!$E$4&amp;"!"&amp;ADDRESS(10,COLUMN(H$9)+10)&amp;":"&amp;ADDRESS(1000,COLUMN(H$9)+10))),
SUMIF(INDIRECT(Equipo!$F$4&amp;"!B10:B1000"),$B82,INDIRECT(Equipo!$F$4&amp;"!"&amp;ADDRESS(10,COLUMN(H$9)+10)&amp;":"&amp;ADDRESS(1000,COLUMN(H$9)+10))),
SUMIF(INDIRECT(Equipo!$G$4&amp;"!B10:B1000"),$B82,INDIRECT(Equipo!$G$4&amp;"!"&amp;ADDRESS(10,COLUMN(H$9)+10)&amp;":"&amp;ADDRESS(1000,COLUMN(H$9)+10)))
))</f>
        <v>-</v>
      </c>
      <c r="I82" s="2" t="str">
        <f ca="1">IF(ISBLANK(Tareas!$B78),"-",
SUM(
SUMIF(INDIRECT(Equipo!$C$4&amp;"!B10:B1000"),$B82,INDIRECT(Equipo!$C$4&amp;"!"&amp;ADDRESS(10,COLUMN(I$9)+10)&amp;":"&amp;ADDRESS(1000,COLUMN(I$9)+10))),
SUMIF(INDIRECT(Equipo!$D$4&amp;"!B10:B1000"),$B82,INDIRECT(Equipo!$D$4&amp;"!"&amp;ADDRESS(10,COLUMN(I$9)+10)&amp;":"&amp;ADDRESS(1000,COLUMN(I$9)+10))),
SUMIF(INDIRECT(Equipo!$E$4&amp;"!B10:B1000"),$B82,INDIRECT(Equipo!$E$4&amp;"!"&amp;ADDRESS(10,COLUMN(I$9)+10)&amp;":"&amp;ADDRESS(1000,COLUMN(I$9)+10))),
SUMIF(INDIRECT(Equipo!$F$4&amp;"!B10:B1000"),$B82,INDIRECT(Equipo!$F$4&amp;"!"&amp;ADDRESS(10,COLUMN(I$9)+10)&amp;":"&amp;ADDRESS(1000,COLUMN(I$9)+10))),
SUMIF(INDIRECT(Equipo!$G$4&amp;"!B10:B1000"),$B82,INDIRECT(Equipo!$G$4&amp;"!"&amp;ADDRESS(10,COLUMN(I$9)+10)&amp;":"&amp;ADDRESS(1000,COLUMN(I$9)+10)))
))</f>
        <v>-</v>
      </c>
      <c r="J82" s="2" t="str">
        <f ca="1">IF(ISBLANK(Tareas!$B78),"-",
SUM(
SUMIF(INDIRECT(Equipo!$C$4&amp;"!B10:B1000"),$B82,INDIRECT(Equipo!$C$4&amp;"!"&amp;ADDRESS(10,COLUMN(J$9)+10)&amp;":"&amp;ADDRESS(1000,COLUMN(J$9)+10))),
SUMIF(INDIRECT(Equipo!$D$4&amp;"!B10:B1000"),$B82,INDIRECT(Equipo!$D$4&amp;"!"&amp;ADDRESS(10,COLUMN(J$9)+10)&amp;":"&amp;ADDRESS(1000,COLUMN(J$9)+10))),
SUMIF(INDIRECT(Equipo!$E$4&amp;"!B10:B1000"),$B82,INDIRECT(Equipo!$E$4&amp;"!"&amp;ADDRESS(10,COLUMN(J$9)+10)&amp;":"&amp;ADDRESS(1000,COLUMN(J$9)+10))),
SUMIF(INDIRECT(Equipo!$F$4&amp;"!B10:B1000"),$B82,INDIRECT(Equipo!$F$4&amp;"!"&amp;ADDRESS(10,COLUMN(J$9)+10)&amp;":"&amp;ADDRESS(1000,COLUMN(J$9)+10))),
SUMIF(INDIRECT(Equipo!$G$4&amp;"!B10:B1000"),$B82,INDIRECT(Equipo!$G$4&amp;"!"&amp;ADDRESS(10,COLUMN(J$9)+10)&amp;":"&amp;ADDRESS(1000,COLUMN(J$9)+10)))
))</f>
        <v>-</v>
      </c>
      <c r="K82" s="2" t="str">
        <f ca="1">IF(ISBLANK(Tareas!$B78),"-",
SUM(
SUMIF(INDIRECT(Equipo!$C$4&amp;"!B10:B1000"),$B82,INDIRECT(Equipo!$C$4&amp;"!"&amp;ADDRESS(10,COLUMN(K$9)+10)&amp;":"&amp;ADDRESS(1000,COLUMN(K$9)+10))),
SUMIF(INDIRECT(Equipo!$D$4&amp;"!B10:B1000"),$B82,INDIRECT(Equipo!$D$4&amp;"!"&amp;ADDRESS(10,COLUMN(K$9)+10)&amp;":"&amp;ADDRESS(1000,COLUMN(K$9)+10))),
SUMIF(INDIRECT(Equipo!$E$4&amp;"!B10:B1000"),$B82,INDIRECT(Equipo!$E$4&amp;"!"&amp;ADDRESS(10,COLUMN(K$9)+10)&amp;":"&amp;ADDRESS(1000,COLUMN(K$9)+10))),
SUMIF(INDIRECT(Equipo!$F$4&amp;"!B10:B1000"),$B82,INDIRECT(Equipo!$F$4&amp;"!"&amp;ADDRESS(10,COLUMN(K$9)+10)&amp;":"&amp;ADDRESS(1000,COLUMN(K$9)+10))),
SUMIF(INDIRECT(Equipo!$G$4&amp;"!B10:B1000"),$B82,INDIRECT(Equipo!$G$4&amp;"!"&amp;ADDRESS(10,COLUMN(K$9)+10)&amp;":"&amp;ADDRESS(1000,COLUMN(K$9)+10)))
))</f>
        <v>-</v>
      </c>
      <c r="L82" s="2" t="str">
        <f ca="1">IF(ISBLANK(Tareas!$B78),"-",
SUM(
SUMIF(INDIRECT(Equipo!$C$4&amp;"!B10:B1000"),$B82,INDIRECT(Equipo!$C$4&amp;"!"&amp;ADDRESS(10,COLUMN(L$9)+10)&amp;":"&amp;ADDRESS(1000,COLUMN(L$9)+10))),
SUMIF(INDIRECT(Equipo!$D$4&amp;"!B10:B1000"),$B82,INDIRECT(Equipo!$D$4&amp;"!"&amp;ADDRESS(10,COLUMN(L$9)+10)&amp;":"&amp;ADDRESS(1000,COLUMN(L$9)+10))),
SUMIF(INDIRECT(Equipo!$E$4&amp;"!B10:B1000"),$B82,INDIRECT(Equipo!$E$4&amp;"!"&amp;ADDRESS(10,COLUMN(L$9)+10)&amp;":"&amp;ADDRESS(1000,COLUMN(L$9)+10))),
SUMIF(INDIRECT(Equipo!$F$4&amp;"!B10:B1000"),$B82,INDIRECT(Equipo!$F$4&amp;"!"&amp;ADDRESS(10,COLUMN(L$9)+10)&amp;":"&amp;ADDRESS(1000,COLUMN(L$9)+10))),
SUMIF(INDIRECT(Equipo!$G$4&amp;"!B10:B1000"),$B82,INDIRECT(Equipo!$G$4&amp;"!"&amp;ADDRESS(10,COLUMN(L$9)+10)&amp;":"&amp;ADDRESS(1000,COLUMN(L$9)+10)))
))</f>
        <v>-</v>
      </c>
      <c r="M82" s="2" t="str">
        <f ca="1">IF(ISBLANK(Tareas!$B78),"-",
SUM(
SUMIF(INDIRECT(Equipo!$C$4&amp;"!B10:B1000"),$B82,INDIRECT(Equipo!$C$4&amp;"!"&amp;ADDRESS(10,COLUMN(M$9)+10)&amp;":"&amp;ADDRESS(1000,COLUMN(M$9)+10))),
SUMIF(INDIRECT(Equipo!$D$4&amp;"!B10:B1000"),$B82,INDIRECT(Equipo!$D$4&amp;"!"&amp;ADDRESS(10,COLUMN(M$9)+10)&amp;":"&amp;ADDRESS(1000,COLUMN(M$9)+10))),
SUMIF(INDIRECT(Equipo!$E$4&amp;"!B10:B1000"),$B82,INDIRECT(Equipo!$E$4&amp;"!"&amp;ADDRESS(10,COLUMN(M$9)+10)&amp;":"&amp;ADDRESS(1000,COLUMN(M$9)+10))),
SUMIF(INDIRECT(Equipo!$F$4&amp;"!B10:B1000"),$B82,INDIRECT(Equipo!$F$4&amp;"!"&amp;ADDRESS(10,COLUMN(M$9)+10)&amp;":"&amp;ADDRESS(1000,COLUMN(M$9)+10))),
SUMIF(INDIRECT(Equipo!$G$4&amp;"!B10:B1000"),$B82,INDIRECT(Equipo!$G$4&amp;"!"&amp;ADDRESS(10,COLUMN(M$9)+10)&amp;":"&amp;ADDRESS(1000,COLUMN(M$9)+10)))
))</f>
        <v>-</v>
      </c>
      <c r="N82" s="2" t="str">
        <f ca="1">IF(ISBLANK(Tareas!$B78),"-",
SUM(
SUMIF(INDIRECT(Equipo!$C$4&amp;"!B10:B1000"),$B82,INDIRECT(Equipo!$C$4&amp;"!"&amp;ADDRESS(10,COLUMN(N$9)+10)&amp;":"&amp;ADDRESS(1000,COLUMN(N$9)+10))),
SUMIF(INDIRECT(Equipo!$D$4&amp;"!B10:B1000"),$B82,INDIRECT(Equipo!$D$4&amp;"!"&amp;ADDRESS(10,COLUMN(N$9)+10)&amp;":"&amp;ADDRESS(1000,COLUMN(N$9)+10))),
SUMIF(INDIRECT(Equipo!$E$4&amp;"!B10:B1000"),$B82,INDIRECT(Equipo!$E$4&amp;"!"&amp;ADDRESS(10,COLUMN(N$9)+10)&amp;":"&amp;ADDRESS(1000,COLUMN(N$9)+10))),
SUMIF(INDIRECT(Equipo!$F$4&amp;"!B10:B1000"),$B82,INDIRECT(Equipo!$F$4&amp;"!"&amp;ADDRESS(10,COLUMN(N$9)+10)&amp;":"&amp;ADDRESS(1000,COLUMN(N$9)+10))),
SUMIF(INDIRECT(Equipo!$G$4&amp;"!B10:B1000"),$B82,INDIRECT(Equipo!$G$4&amp;"!"&amp;ADDRESS(10,COLUMN(N$9)+10)&amp;":"&amp;ADDRESS(1000,COLUMN(N$9)+10)))
))</f>
        <v>-</v>
      </c>
    </row>
    <row r="83" spans="2:14">
      <c r="B83" t="str">
        <f>IF(ISBLANK(Tareas!B79)," - ",Tareas!B79)</f>
        <v xml:space="preserve"> - </v>
      </c>
      <c r="C83" s="2" t="str">
        <f>IF(ISBLANK(Tareas!$B79),"-",SUM(D83:K83))</f>
        <v>-</v>
      </c>
      <c r="D83" s="2" t="str">
        <f ca="1">IF(ISBLANK(Tareas!$B79),"-",
SUM(
SUMIF(INDIRECT(Equipo!$C$4&amp;"!B10:B1000"),$B83,INDIRECT(Equipo!$C$4&amp;"!"&amp;ADDRESS(10,COLUMN(D$9)+10)&amp;":"&amp;ADDRESS(1000,COLUMN(D$9)+10))),
SUMIF(INDIRECT(Equipo!$D$4&amp;"!B10:B1000"),$B83,INDIRECT(Equipo!$D$4&amp;"!"&amp;ADDRESS(10,COLUMN(D$9)+10)&amp;":"&amp;ADDRESS(1000,COLUMN(D$9)+10))),
SUMIF(INDIRECT(Equipo!$E$4&amp;"!B10:B1000"),$B83,INDIRECT(Equipo!$E$4&amp;"!"&amp;ADDRESS(10,COLUMN(D$9)+10)&amp;":"&amp;ADDRESS(1000,COLUMN(D$9)+10))),
SUMIF(INDIRECT(Equipo!$F$4&amp;"!B10:B1000"),$B83,INDIRECT(Equipo!$F$4&amp;"!"&amp;ADDRESS(10,COLUMN(D$9)+10)&amp;":"&amp;ADDRESS(1000,COLUMN(D$9)+10))),
SUMIF(INDIRECT(Equipo!$G$4&amp;"!B10:B1000"),$B83,INDIRECT(Equipo!$G$4&amp;"!"&amp;ADDRESS(10,COLUMN(D$9)+10)&amp;":"&amp;ADDRESS(1000,COLUMN(D$9)+10)))
))</f>
        <v>-</v>
      </c>
      <c r="E83" s="2" t="str">
        <f ca="1">IF(ISBLANK(Tareas!$B79),"-",
SUM(
SUMIF(INDIRECT(Equipo!$C$4&amp;"!B10:B1000"),$B83,INDIRECT(Equipo!$C$4&amp;"!"&amp;ADDRESS(10,COLUMN(E$9)+10)&amp;":"&amp;ADDRESS(1000,COLUMN(E$9)+10))),
SUMIF(INDIRECT(Equipo!$D$4&amp;"!B10:B1000"),$B83,INDIRECT(Equipo!$D$4&amp;"!"&amp;ADDRESS(10,COLUMN(E$9)+10)&amp;":"&amp;ADDRESS(1000,COLUMN(E$9)+10))),
SUMIF(INDIRECT(Equipo!$E$4&amp;"!B10:B1000"),$B83,INDIRECT(Equipo!$E$4&amp;"!"&amp;ADDRESS(10,COLUMN(E$9)+10)&amp;":"&amp;ADDRESS(1000,COLUMN(E$9)+10))),
SUMIF(INDIRECT(Equipo!$F$4&amp;"!B10:B1000"),$B83,INDIRECT(Equipo!$F$4&amp;"!"&amp;ADDRESS(10,COLUMN(E$9)+10)&amp;":"&amp;ADDRESS(1000,COLUMN(E$9)+10))),
SUMIF(INDIRECT(Equipo!$G$4&amp;"!B10:B1000"),$B83,INDIRECT(Equipo!$G$4&amp;"!"&amp;ADDRESS(10,COLUMN(E$9)+10)&amp;":"&amp;ADDRESS(1000,COLUMN(E$9)+10)))
))</f>
        <v>-</v>
      </c>
      <c r="F83" s="2" t="str">
        <f ca="1">IF(ISBLANK(Tareas!$B79),"-",
SUM(
SUMIF(INDIRECT(Equipo!$C$4&amp;"!B10:B1000"),$B83,INDIRECT(Equipo!$C$4&amp;"!"&amp;ADDRESS(10,COLUMN(F$9)+10)&amp;":"&amp;ADDRESS(1000,COLUMN(F$9)+10))),
SUMIF(INDIRECT(Equipo!$D$4&amp;"!B10:B1000"),$B83,INDIRECT(Equipo!$D$4&amp;"!"&amp;ADDRESS(10,COLUMN(F$9)+10)&amp;":"&amp;ADDRESS(1000,COLUMN(F$9)+10))),
SUMIF(INDIRECT(Equipo!$E$4&amp;"!B10:B1000"),$B83,INDIRECT(Equipo!$E$4&amp;"!"&amp;ADDRESS(10,COLUMN(F$9)+10)&amp;":"&amp;ADDRESS(1000,COLUMN(F$9)+10))),
SUMIF(INDIRECT(Equipo!$F$4&amp;"!B10:B1000"),$B83,INDIRECT(Equipo!$F$4&amp;"!"&amp;ADDRESS(10,COLUMN(F$9)+10)&amp;":"&amp;ADDRESS(1000,COLUMN(F$9)+10))),
SUMIF(INDIRECT(Equipo!$G$4&amp;"!B10:B1000"),$B83,INDIRECT(Equipo!$G$4&amp;"!"&amp;ADDRESS(10,COLUMN(F$9)+10)&amp;":"&amp;ADDRESS(1000,COLUMN(F$9)+10)))
))</f>
        <v>-</v>
      </c>
      <c r="G83" s="2" t="str">
        <f ca="1">IF(ISBLANK(Tareas!$B79),"-",
SUM(
SUMIF(INDIRECT(Equipo!$C$4&amp;"!B10:B1000"),$B83,INDIRECT(Equipo!$C$4&amp;"!"&amp;ADDRESS(10,COLUMN(G$9)+10)&amp;":"&amp;ADDRESS(1000,COLUMN(G$9)+10))),
SUMIF(INDIRECT(Equipo!$D$4&amp;"!B10:B1000"),$B83,INDIRECT(Equipo!$D$4&amp;"!"&amp;ADDRESS(10,COLUMN(G$9)+10)&amp;":"&amp;ADDRESS(1000,COLUMN(G$9)+10))),
SUMIF(INDIRECT(Equipo!$E$4&amp;"!B10:B1000"),$B83,INDIRECT(Equipo!$E$4&amp;"!"&amp;ADDRESS(10,COLUMN(G$9)+10)&amp;":"&amp;ADDRESS(1000,COLUMN(G$9)+10))),
SUMIF(INDIRECT(Equipo!$F$4&amp;"!B10:B1000"),$B83,INDIRECT(Equipo!$F$4&amp;"!"&amp;ADDRESS(10,COLUMN(G$9)+10)&amp;":"&amp;ADDRESS(1000,COLUMN(G$9)+10))),
SUMIF(INDIRECT(Equipo!$G$4&amp;"!B10:B1000"),$B83,INDIRECT(Equipo!$G$4&amp;"!"&amp;ADDRESS(10,COLUMN(G$9)+10)&amp;":"&amp;ADDRESS(1000,COLUMN(G$9)+10)))
))</f>
        <v>-</v>
      </c>
      <c r="H83" s="2" t="str">
        <f ca="1">IF(ISBLANK(Tareas!$B79),"-",
SUM(
SUMIF(INDIRECT(Equipo!$C$4&amp;"!B10:B1000"),$B83,INDIRECT(Equipo!$C$4&amp;"!"&amp;ADDRESS(10,COLUMN(H$9)+10)&amp;":"&amp;ADDRESS(1000,COLUMN(H$9)+10))),
SUMIF(INDIRECT(Equipo!$D$4&amp;"!B10:B1000"),$B83,INDIRECT(Equipo!$D$4&amp;"!"&amp;ADDRESS(10,COLUMN(H$9)+10)&amp;":"&amp;ADDRESS(1000,COLUMN(H$9)+10))),
SUMIF(INDIRECT(Equipo!$E$4&amp;"!B10:B1000"),$B83,INDIRECT(Equipo!$E$4&amp;"!"&amp;ADDRESS(10,COLUMN(H$9)+10)&amp;":"&amp;ADDRESS(1000,COLUMN(H$9)+10))),
SUMIF(INDIRECT(Equipo!$F$4&amp;"!B10:B1000"),$B83,INDIRECT(Equipo!$F$4&amp;"!"&amp;ADDRESS(10,COLUMN(H$9)+10)&amp;":"&amp;ADDRESS(1000,COLUMN(H$9)+10))),
SUMIF(INDIRECT(Equipo!$G$4&amp;"!B10:B1000"),$B83,INDIRECT(Equipo!$G$4&amp;"!"&amp;ADDRESS(10,COLUMN(H$9)+10)&amp;":"&amp;ADDRESS(1000,COLUMN(H$9)+10)))
))</f>
        <v>-</v>
      </c>
      <c r="I83" s="2" t="str">
        <f ca="1">IF(ISBLANK(Tareas!$B79),"-",
SUM(
SUMIF(INDIRECT(Equipo!$C$4&amp;"!B10:B1000"),$B83,INDIRECT(Equipo!$C$4&amp;"!"&amp;ADDRESS(10,COLUMN(I$9)+10)&amp;":"&amp;ADDRESS(1000,COLUMN(I$9)+10))),
SUMIF(INDIRECT(Equipo!$D$4&amp;"!B10:B1000"),$B83,INDIRECT(Equipo!$D$4&amp;"!"&amp;ADDRESS(10,COLUMN(I$9)+10)&amp;":"&amp;ADDRESS(1000,COLUMN(I$9)+10))),
SUMIF(INDIRECT(Equipo!$E$4&amp;"!B10:B1000"),$B83,INDIRECT(Equipo!$E$4&amp;"!"&amp;ADDRESS(10,COLUMN(I$9)+10)&amp;":"&amp;ADDRESS(1000,COLUMN(I$9)+10))),
SUMIF(INDIRECT(Equipo!$F$4&amp;"!B10:B1000"),$B83,INDIRECT(Equipo!$F$4&amp;"!"&amp;ADDRESS(10,COLUMN(I$9)+10)&amp;":"&amp;ADDRESS(1000,COLUMN(I$9)+10))),
SUMIF(INDIRECT(Equipo!$G$4&amp;"!B10:B1000"),$B83,INDIRECT(Equipo!$G$4&amp;"!"&amp;ADDRESS(10,COLUMN(I$9)+10)&amp;":"&amp;ADDRESS(1000,COLUMN(I$9)+10)))
))</f>
        <v>-</v>
      </c>
      <c r="J83" s="2" t="str">
        <f ca="1">IF(ISBLANK(Tareas!$B79),"-",
SUM(
SUMIF(INDIRECT(Equipo!$C$4&amp;"!B10:B1000"),$B83,INDIRECT(Equipo!$C$4&amp;"!"&amp;ADDRESS(10,COLUMN(J$9)+10)&amp;":"&amp;ADDRESS(1000,COLUMN(J$9)+10))),
SUMIF(INDIRECT(Equipo!$D$4&amp;"!B10:B1000"),$B83,INDIRECT(Equipo!$D$4&amp;"!"&amp;ADDRESS(10,COLUMN(J$9)+10)&amp;":"&amp;ADDRESS(1000,COLUMN(J$9)+10))),
SUMIF(INDIRECT(Equipo!$E$4&amp;"!B10:B1000"),$B83,INDIRECT(Equipo!$E$4&amp;"!"&amp;ADDRESS(10,COLUMN(J$9)+10)&amp;":"&amp;ADDRESS(1000,COLUMN(J$9)+10))),
SUMIF(INDIRECT(Equipo!$F$4&amp;"!B10:B1000"),$B83,INDIRECT(Equipo!$F$4&amp;"!"&amp;ADDRESS(10,COLUMN(J$9)+10)&amp;":"&amp;ADDRESS(1000,COLUMN(J$9)+10))),
SUMIF(INDIRECT(Equipo!$G$4&amp;"!B10:B1000"),$B83,INDIRECT(Equipo!$G$4&amp;"!"&amp;ADDRESS(10,COLUMN(J$9)+10)&amp;":"&amp;ADDRESS(1000,COLUMN(J$9)+10)))
))</f>
        <v>-</v>
      </c>
      <c r="K83" s="2" t="str">
        <f ca="1">IF(ISBLANK(Tareas!$B79),"-",
SUM(
SUMIF(INDIRECT(Equipo!$C$4&amp;"!B10:B1000"),$B83,INDIRECT(Equipo!$C$4&amp;"!"&amp;ADDRESS(10,COLUMN(K$9)+10)&amp;":"&amp;ADDRESS(1000,COLUMN(K$9)+10))),
SUMIF(INDIRECT(Equipo!$D$4&amp;"!B10:B1000"),$B83,INDIRECT(Equipo!$D$4&amp;"!"&amp;ADDRESS(10,COLUMN(K$9)+10)&amp;":"&amp;ADDRESS(1000,COLUMN(K$9)+10))),
SUMIF(INDIRECT(Equipo!$E$4&amp;"!B10:B1000"),$B83,INDIRECT(Equipo!$E$4&amp;"!"&amp;ADDRESS(10,COLUMN(K$9)+10)&amp;":"&amp;ADDRESS(1000,COLUMN(K$9)+10))),
SUMIF(INDIRECT(Equipo!$F$4&amp;"!B10:B1000"),$B83,INDIRECT(Equipo!$F$4&amp;"!"&amp;ADDRESS(10,COLUMN(K$9)+10)&amp;":"&amp;ADDRESS(1000,COLUMN(K$9)+10))),
SUMIF(INDIRECT(Equipo!$G$4&amp;"!B10:B1000"),$B83,INDIRECT(Equipo!$G$4&amp;"!"&amp;ADDRESS(10,COLUMN(K$9)+10)&amp;":"&amp;ADDRESS(1000,COLUMN(K$9)+10)))
))</f>
        <v>-</v>
      </c>
      <c r="L83" s="2" t="str">
        <f ca="1">IF(ISBLANK(Tareas!$B79),"-",
SUM(
SUMIF(INDIRECT(Equipo!$C$4&amp;"!B10:B1000"),$B83,INDIRECT(Equipo!$C$4&amp;"!"&amp;ADDRESS(10,COLUMN(L$9)+10)&amp;":"&amp;ADDRESS(1000,COLUMN(L$9)+10))),
SUMIF(INDIRECT(Equipo!$D$4&amp;"!B10:B1000"),$B83,INDIRECT(Equipo!$D$4&amp;"!"&amp;ADDRESS(10,COLUMN(L$9)+10)&amp;":"&amp;ADDRESS(1000,COLUMN(L$9)+10))),
SUMIF(INDIRECT(Equipo!$E$4&amp;"!B10:B1000"),$B83,INDIRECT(Equipo!$E$4&amp;"!"&amp;ADDRESS(10,COLUMN(L$9)+10)&amp;":"&amp;ADDRESS(1000,COLUMN(L$9)+10))),
SUMIF(INDIRECT(Equipo!$F$4&amp;"!B10:B1000"),$B83,INDIRECT(Equipo!$F$4&amp;"!"&amp;ADDRESS(10,COLUMN(L$9)+10)&amp;":"&amp;ADDRESS(1000,COLUMN(L$9)+10))),
SUMIF(INDIRECT(Equipo!$G$4&amp;"!B10:B1000"),$B83,INDIRECT(Equipo!$G$4&amp;"!"&amp;ADDRESS(10,COLUMN(L$9)+10)&amp;":"&amp;ADDRESS(1000,COLUMN(L$9)+10)))
))</f>
        <v>-</v>
      </c>
      <c r="M83" s="2" t="str">
        <f ca="1">IF(ISBLANK(Tareas!$B79),"-",
SUM(
SUMIF(INDIRECT(Equipo!$C$4&amp;"!B10:B1000"),$B83,INDIRECT(Equipo!$C$4&amp;"!"&amp;ADDRESS(10,COLUMN(M$9)+10)&amp;":"&amp;ADDRESS(1000,COLUMN(M$9)+10))),
SUMIF(INDIRECT(Equipo!$D$4&amp;"!B10:B1000"),$B83,INDIRECT(Equipo!$D$4&amp;"!"&amp;ADDRESS(10,COLUMN(M$9)+10)&amp;":"&amp;ADDRESS(1000,COLUMN(M$9)+10))),
SUMIF(INDIRECT(Equipo!$E$4&amp;"!B10:B1000"),$B83,INDIRECT(Equipo!$E$4&amp;"!"&amp;ADDRESS(10,COLUMN(M$9)+10)&amp;":"&amp;ADDRESS(1000,COLUMN(M$9)+10))),
SUMIF(INDIRECT(Equipo!$F$4&amp;"!B10:B1000"),$B83,INDIRECT(Equipo!$F$4&amp;"!"&amp;ADDRESS(10,COLUMN(M$9)+10)&amp;":"&amp;ADDRESS(1000,COLUMN(M$9)+10))),
SUMIF(INDIRECT(Equipo!$G$4&amp;"!B10:B1000"),$B83,INDIRECT(Equipo!$G$4&amp;"!"&amp;ADDRESS(10,COLUMN(M$9)+10)&amp;":"&amp;ADDRESS(1000,COLUMN(M$9)+10)))
))</f>
        <v>-</v>
      </c>
      <c r="N83" s="2" t="str">
        <f ca="1">IF(ISBLANK(Tareas!$B79),"-",
SUM(
SUMIF(INDIRECT(Equipo!$C$4&amp;"!B10:B1000"),$B83,INDIRECT(Equipo!$C$4&amp;"!"&amp;ADDRESS(10,COLUMN(N$9)+10)&amp;":"&amp;ADDRESS(1000,COLUMN(N$9)+10))),
SUMIF(INDIRECT(Equipo!$D$4&amp;"!B10:B1000"),$B83,INDIRECT(Equipo!$D$4&amp;"!"&amp;ADDRESS(10,COLUMN(N$9)+10)&amp;":"&amp;ADDRESS(1000,COLUMN(N$9)+10))),
SUMIF(INDIRECT(Equipo!$E$4&amp;"!B10:B1000"),$B83,INDIRECT(Equipo!$E$4&amp;"!"&amp;ADDRESS(10,COLUMN(N$9)+10)&amp;":"&amp;ADDRESS(1000,COLUMN(N$9)+10))),
SUMIF(INDIRECT(Equipo!$F$4&amp;"!B10:B1000"),$B83,INDIRECT(Equipo!$F$4&amp;"!"&amp;ADDRESS(10,COLUMN(N$9)+10)&amp;":"&amp;ADDRESS(1000,COLUMN(N$9)+10))),
SUMIF(INDIRECT(Equipo!$G$4&amp;"!B10:B1000"),$B83,INDIRECT(Equipo!$G$4&amp;"!"&amp;ADDRESS(10,COLUMN(N$9)+10)&amp;":"&amp;ADDRESS(1000,COLUMN(N$9)+10)))
))</f>
        <v>-</v>
      </c>
    </row>
    <row r="84" spans="2:14">
      <c r="B84" t="str">
        <f>IF(ISBLANK(Tareas!B80)," - ",Tareas!B80)</f>
        <v xml:space="preserve"> - </v>
      </c>
      <c r="C84" s="2" t="str">
        <f>IF(ISBLANK(Tareas!$B80),"-",SUM(D84:K84))</f>
        <v>-</v>
      </c>
      <c r="D84" s="2" t="str">
        <f ca="1">IF(ISBLANK(Tareas!$B80),"-",
SUM(
SUMIF(INDIRECT(Equipo!$C$4&amp;"!B10:B1000"),$B84,INDIRECT(Equipo!$C$4&amp;"!"&amp;ADDRESS(10,COLUMN(D$9)+10)&amp;":"&amp;ADDRESS(1000,COLUMN(D$9)+10))),
SUMIF(INDIRECT(Equipo!$D$4&amp;"!B10:B1000"),$B84,INDIRECT(Equipo!$D$4&amp;"!"&amp;ADDRESS(10,COLUMN(D$9)+10)&amp;":"&amp;ADDRESS(1000,COLUMN(D$9)+10))),
SUMIF(INDIRECT(Equipo!$E$4&amp;"!B10:B1000"),$B84,INDIRECT(Equipo!$E$4&amp;"!"&amp;ADDRESS(10,COLUMN(D$9)+10)&amp;":"&amp;ADDRESS(1000,COLUMN(D$9)+10))),
SUMIF(INDIRECT(Equipo!$F$4&amp;"!B10:B1000"),$B84,INDIRECT(Equipo!$F$4&amp;"!"&amp;ADDRESS(10,COLUMN(D$9)+10)&amp;":"&amp;ADDRESS(1000,COLUMN(D$9)+10))),
SUMIF(INDIRECT(Equipo!$G$4&amp;"!B10:B1000"),$B84,INDIRECT(Equipo!$G$4&amp;"!"&amp;ADDRESS(10,COLUMN(D$9)+10)&amp;":"&amp;ADDRESS(1000,COLUMN(D$9)+10)))
))</f>
        <v>-</v>
      </c>
      <c r="E84" s="2" t="str">
        <f ca="1">IF(ISBLANK(Tareas!$B80),"-",
SUM(
SUMIF(INDIRECT(Equipo!$C$4&amp;"!B10:B1000"),$B84,INDIRECT(Equipo!$C$4&amp;"!"&amp;ADDRESS(10,COLUMN(E$9)+10)&amp;":"&amp;ADDRESS(1000,COLUMN(E$9)+10))),
SUMIF(INDIRECT(Equipo!$D$4&amp;"!B10:B1000"),$B84,INDIRECT(Equipo!$D$4&amp;"!"&amp;ADDRESS(10,COLUMN(E$9)+10)&amp;":"&amp;ADDRESS(1000,COLUMN(E$9)+10))),
SUMIF(INDIRECT(Equipo!$E$4&amp;"!B10:B1000"),$B84,INDIRECT(Equipo!$E$4&amp;"!"&amp;ADDRESS(10,COLUMN(E$9)+10)&amp;":"&amp;ADDRESS(1000,COLUMN(E$9)+10))),
SUMIF(INDIRECT(Equipo!$F$4&amp;"!B10:B1000"),$B84,INDIRECT(Equipo!$F$4&amp;"!"&amp;ADDRESS(10,COLUMN(E$9)+10)&amp;":"&amp;ADDRESS(1000,COLUMN(E$9)+10))),
SUMIF(INDIRECT(Equipo!$G$4&amp;"!B10:B1000"),$B84,INDIRECT(Equipo!$G$4&amp;"!"&amp;ADDRESS(10,COLUMN(E$9)+10)&amp;":"&amp;ADDRESS(1000,COLUMN(E$9)+10)))
))</f>
        <v>-</v>
      </c>
      <c r="F84" s="2" t="str">
        <f ca="1">IF(ISBLANK(Tareas!$B80),"-",
SUM(
SUMIF(INDIRECT(Equipo!$C$4&amp;"!B10:B1000"),$B84,INDIRECT(Equipo!$C$4&amp;"!"&amp;ADDRESS(10,COLUMN(F$9)+10)&amp;":"&amp;ADDRESS(1000,COLUMN(F$9)+10))),
SUMIF(INDIRECT(Equipo!$D$4&amp;"!B10:B1000"),$B84,INDIRECT(Equipo!$D$4&amp;"!"&amp;ADDRESS(10,COLUMN(F$9)+10)&amp;":"&amp;ADDRESS(1000,COLUMN(F$9)+10))),
SUMIF(INDIRECT(Equipo!$E$4&amp;"!B10:B1000"),$B84,INDIRECT(Equipo!$E$4&amp;"!"&amp;ADDRESS(10,COLUMN(F$9)+10)&amp;":"&amp;ADDRESS(1000,COLUMN(F$9)+10))),
SUMIF(INDIRECT(Equipo!$F$4&amp;"!B10:B1000"),$B84,INDIRECT(Equipo!$F$4&amp;"!"&amp;ADDRESS(10,COLUMN(F$9)+10)&amp;":"&amp;ADDRESS(1000,COLUMN(F$9)+10))),
SUMIF(INDIRECT(Equipo!$G$4&amp;"!B10:B1000"),$B84,INDIRECT(Equipo!$G$4&amp;"!"&amp;ADDRESS(10,COLUMN(F$9)+10)&amp;":"&amp;ADDRESS(1000,COLUMN(F$9)+10)))
))</f>
        <v>-</v>
      </c>
      <c r="G84" s="2" t="str">
        <f ca="1">IF(ISBLANK(Tareas!$B80),"-",
SUM(
SUMIF(INDIRECT(Equipo!$C$4&amp;"!B10:B1000"),$B84,INDIRECT(Equipo!$C$4&amp;"!"&amp;ADDRESS(10,COLUMN(G$9)+10)&amp;":"&amp;ADDRESS(1000,COLUMN(G$9)+10))),
SUMIF(INDIRECT(Equipo!$D$4&amp;"!B10:B1000"),$B84,INDIRECT(Equipo!$D$4&amp;"!"&amp;ADDRESS(10,COLUMN(G$9)+10)&amp;":"&amp;ADDRESS(1000,COLUMN(G$9)+10))),
SUMIF(INDIRECT(Equipo!$E$4&amp;"!B10:B1000"),$B84,INDIRECT(Equipo!$E$4&amp;"!"&amp;ADDRESS(10,COLUMN(G$9)+10)&amp;":"&amp;ADDRESS(1000,COLUMN(G$9)+10))),
SUMIF(INDIRECT(Equipo!$F$4&amp;"!B10:B1000"),$B84,INDIRECT(Equipo!$F$4&amp;"!"&amp;ADDRESS(10,COLUMN(G$9)+10)&amp;":"&amp;ADDRESS(1000,COLUMN(G$9)+10))),
SUMIF(INDIRECT(Equipo!$G$4&amp;"!B10:B1000"),$B84,INDIRECT(Equipo!$G$4&amp;"!"&amp;ADDRESS(10,COLUMN(G$9)+10)&amp;":"&amp;ADDRESS(1000,COLUMN(G$9)+10)))
))</f>
        <v>-</v>
      </c>
      <c r="H84" s="2" t="str">
        <f ca="1">IF(ISBLANK(Tareas!$B80),"-",
SUM(
SUMIF(INDIRECT(Equipo!$C$4&amp;"!B10:B1000"),$B84,INDIRECT(Equipo!$C$4&amp;"!"&amp;ADDRESS(10,COLUMN(H$9)+10)&amp;":"&amp;ADDRESS(1000,COLUMN(H$9)+10))),
SUMIF(INDIRECT(Equipo!$D$4&amp;"!B10:B1000"),$B84,INDIRECT(Equipo!$D$4&amp;"!"&amp;ADDRESS(10,COLUMN(H$9)+10)&amp;":"&amp;ADDRESS(1000,COLUMN(H$9)+10))),
SUMIF(INDIRECT(Equipo!$E$4&amp;"!B10:B1000"),$B84,INDIRECT(Equipo!$E$4&amp;"!"&amp;ADDRESS(10,COLUMN(H$9)+10)&amp;":"&amp;ADDRESS(1000,COLUMN(H$9)+10))),
SUMIF(INDIRECT(Equipo!$F$4&amp;"!B10:B1000"),$B84,INDIRECT(Equipo!$F$4&amp;"!"&amp;ADDRESS(10,COLUMN(H$9)+10)&amp;":"&amp;ADDRESS(1000,COLUMN(H$9)+10))),
SUMIF(INDIRECT(Equipo!$G$4&amp;"!B10:B1000"),$B84,INDIRECT(Equipo!$G$4&amp;"!"&amp;ADDRESS(10,COLUMN(H$9)+10)&amp;":"&amp;ADDRESS(1000,COLUMN(H$9)+10)))
))</f>
        <v>-</v>
      </c>
      <c r="I84" s="2" t="str">
        <f ca="1">IF(ISBLANK(Tareas!$B80),"-",
SUM(
SUMIF(INDIRECT(Equipo!$C$4&amp;"!B10:B1000"),$B84,INDIRECT(Equipo!$C$4&amp;"!"&amp;ADDRESS(10,COLUMN(I$9)+10)&amp;":"&amp;ADDRESS(1000,COLUMN(I$9)+10))),
SUMIF(INDIRECT(Equipo!$D$4&amp;"!B10:B1000"),$B84,INDIRECT(Equipo!$D$4&amp;"!"&amp;ADDRESS(10,COLUMN(I$9)+10)&amp;":"&amp;ADDRESS(1000,COLUMN(I$9)+10))),
SUMIF(INDIRECT(Equipo!$E$4&amp;"!B10:B1000"),$B84,INDIRECT(Equipo!$E$4&amp;"!"&amp;ADDRESS(10,COLUMN(I$9)+10)&amp;":"&amp;ADDRESS(1000,COLUMN(I$9)+10))),
SUMIF(INDIRECT(Equipo!$F$4&amp;"!B10:B1000"),$B84,INDIRECT(Equipo!$F$4&amp;"!"&amp;ADDRESS(10,COLUMN(I$9)+10)&amp;":"&amp;ADDRESS(1000,COLUMN(I$9)+10))),
SUMIF(INDIRECT(Equipo!$G$4&amp;"!B10:B1000"),$B84,INDIRECT(Equipo!$G$4&amp;"!"&amp;ADDRESS(10,COLUMN(I$9)+10)&amp;":"&amp;ADDRESS(1000,COLUMN(I$9)+10)))
))</f>
        <v>-</v>
      </c>
      <c r="J84" s="2" t="str">
        <f ca="1">IF(ISBLANK(Tareas!$B80),"-",
SUM(
SUMIF(INDIRECT(Equipo!$C$4&amp;"!B10:B1000"),$B84,INDIRECT(Equipo!$C$4&amp;"!"&amp;ADDRESS(10,COLUMN(J$9)+10)&amp;":"&amp;ADDRESS(1000,COLUMN(J$9)+10))),
SUMIF(INDIRECT(Equipo!$D$4&amp;"!B10:B1000"),$B84,INDIRECT(Equipo!$D$4&amp;"!"&amp;ADDRESS(10,COLUMN(J$9)+10)&amp;":"&amp;ADDRESS(1000,COLUMN(J$9)+10))),
SUMIF(INDIRECT(Equipo!$E$4&amp;"!B10:B1000"),$B84,INDIRECT(Equipo!$E$4&amp;"!"&amp;ADDRESS(10,COLUMN(J$9)+10)&amp;":"&amp;ADDRESS(1000,COLUMN(J$9)+10))),
SUMIF(INDIRECT(Equipo!$F$4&amp;"!B10:B1000"),$B84,INDIRECT(Equipo!$F$4&amp;"!"&amp;ADDRESS(10,COLUMN(J$9)+10)&amp;":"&amp;ADDRESS(1000,COLUMN(J$9)+10))),
SUMIF(INDIRECT(Equipo!$G$4&amp;"!B10:B1000"),$B84,INDIRECT(Equipo!$G$4&amp;"!"&amp;ADDRESS(10,COLUMN(J$9)+10)&amp;":"&amp;ADDRESS(1000,COLUMN(J$9)+10)))
))</f>
        <v>-</v>
      </c>
      <c r="K84" s="2" t="str">
        <f ca="1">IF(ISBLANK(Tareas!$B80),"-",
SUM(
SUMIF(INDIRECT(Equipo!$C$4&amp;"!B10:B1000"),$B84,INDIRECT(Equipo!$C$4&amp;"!"&amp;ADDRESS(10,COLUMN(K$9)+10)&amp;":"&amp;ADDRESS(1000,COLUMN(K$9)+10))),
SUMIF(INDIRECT(Equipo!$D$4&amp;"!B10:B1000"),$B84,INDIRECT(Equipo!$D$4&amp;"!"&amp;ADDRESS(10,COLUMN(K$9)+10)&amp;":"&amp;ADDRESS(1000,COLUMN(K$9)+10))),
SUMIF(INDIRECT(Equipo!$E$4&amp;"!B10:B1000"),$B84,INDIRECT(Equipo!$E$4&amp;"!"&amp;ADDRESS(10,COLUMN(K$9)+10)&amp;":"&amp;ADDRESS(1000,COLUMN(K$9)+10))),
SUMIF(INDIRECT(Equipo!$F$4&amp;"!B10:B1000"),$B84,INDIRECT(Equipo!$F$4&amp;"!"&amp;ADDRESS(10,COLUMN(K$9)+10)&amp;":"&amp;ADDRESS(1000,COLUMN(K$9)+10))),
SUMIF(INDIRECT(Equipo!$G$4&amp;"!B10:B1000"),$B84,INDIRECT(Equipo!$G$4&amp;"!"&amp;ADDRESS(10,COLUMN(K$9)+10)&amp;":"&amp;ADDRESS(1000,COLUMN(K$9)+10)))
))</f>
        <v>-</v>
      </c>
      <c r="L84" s="2" t="str">
        <f ca="1">IF(ISBLANK(Tareas!$B80),"-",
SUM(
SUMIF(INDIRECT(Equipo!$C$4&amp;"!B10:B1000"),$B84,INDIRECT(Equipo!$C$4&amp;"!"&amp;ADDRESS(10,COLUMN(L$9)+10)&amp;":"&amp;ADDRESS(1000,COLUMN(L$9)+10))),
SUMIF(INDIRECT(Equipo!$D$4&amp;"!B10:B1000"),$B84,INDIRECT(Equipo!$D$4&amp;"!"&amp;ADDRESS(10,COLUMN(L$9)+10)&amp;":"&amp;ADDRESS(1000,COLUMN(L$9)+10))),
SUMIF(INDIRECT(Equipo!$E$4&amp;"!B10:B1000"),$B84,INDIRECT(Equipo!$E$4&amp;"!"&amp;ADDRESS(10,COLUMN(L$9)+10)&amp;":"&amp;ADDRESS(1000,COLUMN(L$9)+10))),
SUMIF(INDIRECT(Equipo!$F$4&amp;"!B10:B1000"),$B84,INDIRECT(Equipo!$F$4&amp;"!"&amp;ADDRESS(10,COLUMN(L$9)+10)&amp;":"&amp;ADDRESS(1000,COLUMN(L$9)+10))),
SUMIF(INDIRECT(Equipo!$G$4&amp;"!B10:B1000"),$B84,INDIRECT(Equipo!$G$4&amp;"!"&amp;ADDRESS(10,COLUMN(L$9)+10)&amp;":"&amp;ADDRESS(1000,COLUMN(L$9)+10)))
))</f>
        <v>-</v>
      </c>
      <c r="M84" s="2" t="str">
        <f ca="1">IF(ISBLANK(Tareas!$B80),"-",
SUM(
SUMIF(INDIRECT(Equipo!$C$4&amp;"!B10:B1000"),$B84,INDIRECT(Equipo!$C$4&amp;"!"&amp;ADDRESS(10,COLUMN(M$9)+10)&amp;":"&amp;ADDRESS(1000,COLUMN(M$9)+10))),
SUMIF(INDIRECT(Equipo!$D$4&amp;"!B10:B1000"),$B84,INDIRECT(Equipo!$D$4&amp;"!"&amp;ADDRESS(10,COLUMN(M$9)+10)&amp;":"&amp;ADDRESS(1000,COLUMN(M$9)+10))),
SUMIF(INDIRECT(Equipo!$E$4&amp;"!B10:B1000"),$B84,INDIRECT(Equipo!$E$4&amp;"!"&amp;ADDRESS(10,COLUMN(M$9)+10)&amp;":"&amp;ADDRESS(1000,COLUMN(M$9)+10))),
SUMIF(INDIRECT(Equipo!$F$4&amp;"!B10:B1000"),$B84,INDIRECT(Equipo!$F$4&amp;"!"&amp;ADDRESS(10,COLUMN(M$9)+10)&amp;":"&amp;ADDRESS(1000,COLUMN(M$9)+10))),
SUMIF(INDIRECT(Equipo!$G$4&amp;"!B10:B1000"),$B84,INDIRECT(Equipo!$G$4&amp;"!"&amp;ADDRESS(10,COLUMN(M$9)+10)&amp;":"&amp;ADDRESS(1000,COLUMN(M$9)+10)))
))</f>
        <v>-</v>
      </c>
      <c r="N84" s="2" t="str">
        <f ca="1">IF(ISBLANK(Tareas!$B80),"-",
SUM(
SUMIF(INDIRECT(Equipo!$C$4&amp;"!B10:B1000"),$B84,INDIRECT(Equipo!$C$4&amp;"!"&amp;ADDRESS(10,COLUMN(N$9)+10)&amp;":"&amp;ADDRESS(1000,COLUMN(N$9)+10))),
SUMIF(INDIRECT(Equipo!$D$4&amp;"!B10:B1000"),$B84,INDIRECT(Equipo!$D$4&amp;"!"&amp;ADDRESS(10,COLUMN(N$9)+10)&amp;":"&amp;ADDRESS(1000,COLUMN(N$9)+10))),
SUMIF(INDIRECT(Equipo!$E$4&amp;"!B10:B1000"),$B84,INDIRECT(Equipo!$E$4&amp;"!"&amp;ADDRESS(10,COLUMN(N$9)+10)&amp;":"&amp;ADDRESS(1000,COLUMN(N$9)+10))),
SUMIF(INDIRECT(Equipo!$F$4&amp;"!B10:B1000"),$B84,INDIRECT(Equipo!$F$4&amp;"!"&amp;ADDRESS(10,COLUMN(N$9)+10)&amp;":"&amp;ADDRESS(1000,COLUMN(N$9)+10))),
SUMIF(INDIRECT(Equipo!$G$4&amp;"!B10:B1000"),$B84,INDIRECT(Equipo!$G$4&amp;"!"&amp;ADDRESS(10,COLUMN(N$9)+10)&amp;":"&amp;ADDRESS(1000,COLUMN(N$9)+10)))
))</f>
        <v>-</v>
      </c>
    </row>
    <row r="85" spans="2:14">
      <c r="C85" s="2" t="str">
        <f>IF(ISBLANK(Tareas!$B81),"-",SUM(D85:K85))</f>
        <v>-</v>
      </c>
      <c r="D85" s="2" t="str">
        <f ca="1">IF(ISBLANK(Tareas!$B81),"-",
SUM(
SUMIF(INDIRECT(Equipo!$C$4&amp;"!B10:B1000"),$B85,INDIRECT(Equipo!$C$4&amp;"!"&amp;ADDRESS(10,COLUMN(D$9)+10)&amp;":"&amp;ADDRESS(1000,COLUMN(D$9)+10))),
SUMIF(INDIRECT(Equipo!$D$4&amp;"!B10:B1000"),$B85,INDIRECT(Equipo!$D$4&amp;"!"&amp;ADDRESS(10,COLUMN(D$9)+10)&amp;":"&amp;ADDRESS(1000,COLUMN(D$9)+10))),
SUMIF(INDIRECT(Equipo!$E$4&amp;"!B10:B1000"),$B85,INDIRECT(Equipo!$E$4&amp;"!"&amp;ADDRESS(10,COLUMN(D$9)+10)&amp;":"&amp;ADDRESS(1000,COLUMN(D$9)+10))),
SUMIF(INDIRECT(Equipo!$F$4&amp;"!B10:B1000"),$B85,INDIRECT(Equipo!$F$4&amp;"!"&amp;ADDRESS(10,COLUMN(D$9)+10)&amp;":"&amp;ADDRESS(1000,COLUMN(D$9)+10))),
SUMIF(INDIRECT(Equipo!$G$4&amp;"!B10:B1000"),$B85,INDIRECT(Equipo!$G$4&amp;"!"&amp;ADDRESS(10,COLUMN(D$9)+10)&amp;":"&amp;ADDRESS(1000,COLUMN(D$9)+10)))
))</f>
        <v>-</v>
      </c>
      <c r="E85" s="2" t="str">
        <f ca="1">IF(ISBLANK(Tareas!$B81),"-",
SUM(
SUMIF(INDIRECT(Equipo!$C$4&amp;"!B10:B1000"),$B85,INDIRECT(Equipo!$C$4&amp;"!"&amp;ADDRESS(10,COLUMN(E$9)+10)&amp;":"&amp;ADDRESS(1000,COLUMN(E$9)+10))),
SUMIF(INDIRECT(Equipo!$D$4&amp;"!B10:B1000"),$B85,INDIRECT(Equipo!$D$4&amp;"!"&amp;ADDRESS(10,COLUMN(E$9)+10)&amp;":"&amp;ADDRESS(1000,COLUMN(E$9)+10))),
SUMIF(INDIRECT(Equipo!$E$4&amp;"!B10:B1000"),$B85,INDIRECT(Equipo!$E$4&amp;"!"&amp;ADDRESS(10,COLUMN(E$9)+10)&amp;":"&amp;ADDRESS(1000,COLUMN(E$9)+10))),
SUMIF(INDIRECT(Equipo!$F$4&amp;"!B10:B1000"),$B85,INDIRECT(Equipo!$F$4&amp;"!"&amp;ADDRESS(10,COLUMN(E$9)+10)&amp;":"&amp;ADDRESS(1000,COLUMN(E$9)+10))),
SUMIF(INDIRECT(Equipo!$G$4&amp;"!B10:B1000"),$B85,INDIRECT(Equipo!$G$4&amp;"!"&amp;ADDRESS(10,COLUMN(E$9)+10)&amp;":"&amp;ADDRESS(1000,COLUMN(E$9)+10)))
))</f>
        <v>-</v>
      </c>
      <c r="F85" s="2" t="str">
        <f ca="1">IF(ISBLANK(Tareas!$B81),"-",
SUM(
SUMIF(INDIRECT(Equipo!$C$4&amp;"!B10:B1000"),$B85,INDIRECT(Equipo!$C$4&amp;"!"&amp;ADDRESS(10,COLUMN(F$9)+10)&amp;":"&amp;ADDRESS(1000,COLUMN(F$9)+10))),
SUMIF(INDIRECT(Equipo!$D$4&amp;"!B10:B1000"),$B85,INDIRECT(Equipo!$D$4&amp;"!"&amp;ADDRESS(10,COLUMN(F$9)+10)&amp;":"&amp;ADDRESS(1000,COLUMN(F$9)+10))),
SUMIF(INDIRECT(Equipo!$E$4&amp;"!B10:B1000"),$B85,INDIRECT(Equipo!$E$4&amp;"!"&amp;ADDRESS(10,COLUMN(F$9)+10)&amp;":"&amp;ADDRESS(1000,COLUMN(F$9)+10))),
SUMIF(INDIRECT(Equipo!$F$4&amp;"!B10:B1000"),$B85,INDIRECT(Equipo!$F$4&amp;"!"&amp;ADDRESS(10,COLUMN(F$9)+10)&amp;":"&amp;ADDRESS(1000,COLUMN(F$9)+10))),
SUMIF(INDIRECT(Equipo!$G$4&amp;"!B10:B1000"),$B85,INDIRECT(Equipo!$G$4&amp;"!"&amp;ADDRESS(10,COLUMN(F$9)+10)&amp;":"&amp;ADDRESS(1000,COLUMN(F$9)+10)))
))</f>
        <v>-</v>
      </c>
      <c r="G85" s="2" t="str">
        <f ca="1">IF(ISBLANK(Tareas!$B81),"-",
SUM(
SUMIF(INDIRECT(Equipo!$C$4&amp;"!B10:B1000"),$B85,INDIRECT(Equipo!$C$4&amp;"!"&amp;ADDRESS(10,COLUMN(G$9)+10)&amp;":"&amp;ADDRESS(1000,COLUMN(G$9)+10))),
SUMIF(INDIRECT(Equipo!$D$4&amp;"!B10:B1000"),$B85,INDIRECT(Equipo!$D$4&amp;"!"&amp;ADDRESS(10,COLUMN(G$9)+10)&amp;":"&amp;ADDRESS(1000,COLUMN(G$9)+10))),
SUMIF(INDIRECT(Equipo!$E$4&amp;"!B10:B1000"),$B85,INDIRECT(Equipo!$E$4&amp;"!"&amp;ADDRESS(10,COLUMN(G$9)+10)&amp;":"&amp;ADDRESS(1000,COLUMN(G$9)+10))),
SUMIF(INDIRECT(Equipo!$F$4&amp;"!B10:B1000"),$B85,INDIRECT(Equipo!$F$4&amp;"!"&amp;ADDRESS(10,COLUMN(G$9)+10)&amp;":"&amp;ADDRESS(1000,COLUMN(G$9)+10))),
SUMIF(INDIRECT(Equipo!$G$4&amp;"!B10:B1000"),$B85,INDIRECT(Equipo!$G$4&amp;"!"&amp;ADDRESS(10,COLUMN(G$9)+10)&amp;":"&amp;ADDRESS(1000,COLUMN(G$9)+10)))
))</f>
        <v>-</v>
      </c>
      <c r="H85" s="2" t="str">
        <f ca="1">IF(ISBLANK(Tareas!$B81),"-",
SUM(
SUMIF(INDIRECT(Equipo!$C$4&amp;"!B10:B1000"),$B85,INDIRECT(Equipo!$C$4&amp;"!"&amp;ADDRESS(10,COLUMN(H$9)+10)&amp;":"&amp;ADDRESS(1000,COLUMN(H$9)+10))),
SUMIF(INDIRECT(Equipo!$D$4&amp;"!B10:B1000"),$B85,INDIRECT(Equipo!$D$4&amp;"!"&amp;ADDRESS(10,COLUMN(H$9)+10)&amp;":"&amp;ADDRESS(1000,COLUMN(H$9)+10))),
SUMIF(INDIRECT(Equipo!$E$4&amp;"!B10:B1000"),$B85,INDIRECT(Equipo!$E$4&amp;"!"&amp;ADDRESS(10,COLUMN(H$9)+10)&amp;":"&amp;ADDRESS(1000,COLUMN(H$9)+10))),
SUMIF(INDIRECT(Equipo!$F$4&amp;"!B10:B1000"),$B85,INDIRECT(Equipo!$F$4&amp;"!"&amp;ADDRESS(10,COLUMN(H$9)+10)&amp;":"&amp;ADDRESS(1000,COLUMN(H$9)+10))),
SUMIF(INDIRECT(Equipo!$G$4&amp;"!B10:B1000"),$B85,INDIRECT(Equipo!$G$4&amp;"!"&amp;ADDRESS(10,COLUMN(H$9)+10)&amp;":"&amp;ADDRESS(1000,COLUMN(H$9)+10)))
))</f>
        <v>-</v>
      </c>
      <c r="I85" s="2" t="str">
        <f ca="1">IF(ISBLANK(Tareas!$B81),"-",
SUM(
SUMIF(INDIRECT(Equipo!$C$4&amp;"!B10:B1000"),$B85,INDIRECT(Equipo!$C$4&amp;"!"&amp;ADDRESS(10,COLUMN(I$9)+10)&amp;":"&amp;ADDRESS(1000,COLUMN(I$9)+10))),
SUMIF(INDIRECT(Equipo!$D$4&amp;"!B10:B1000"),$B85,INDIRECT(Equipo!$D$4&amp;"!"&amp;ADDRESS(10,COLUMN(I$9)+10)&amp;":"&amp;ADDRESS(1000,COLUMN(I$9)+10))),
SUMIF(INDIRECT(Equipo!$E$4&amp;"!B10:B1000"),$B85,INDIRECT(Equipo!$E$4&amp;"!"&amp;ADDRESS(10,COLUMN(I$9)+10)&amp;":"&amp;ADDRESS(1000,COLUMN(I$9)+10))),
SUMIF(INDIRECT(Equipo!$F$4&amp;"!B10:B1000"),$B85,INDIRECT(Equipo!$F$4&amp;"!"&amp;ADDRESS(10,COLUMN(I$9)+10)&amp;":"&amp;ADDRESS(1000,COLUMN(I$9)+10))),
SUMIF(INDIRECT(Equipo!$G$4&amp;"!B10:B1000"),$B85,INDIRECT(Equipo!$G$4&amp;"!"&amp;ADDRESS(10,COLUMN(I$9)+10)&amp;":"&amp;ADDRESS(1000,COLUMN(I$9)+10)))
))</f>
        <v>-</v>
      </c>
      <c r="J85" s="2" t="str">
        <f ca="1">IF(ISBLANK(Tareas!$B81),"-",
SUM(
SUMIF(INDIRECT(Equipo!$C$4&amp;"!B10:B1000"),$B85,INDIRECT(Equipo!$C$4&amp;"!"&amp;ADDRESS(10,COLUMN(J$9)+10)&amp;":"&amp;ADDRESS(1000,COLUMN(J$9)+10))),
SUMIF(INDIRECT(Equipo!$D$4&amp;"!B10:B1000"),$B85,INDIRECT(Equipo!$D$4&amp;"!"&amp;ADDRESS(10,COLUMN(J$9)+10)&amp;":"&amp;ADDRESS(1000,COLUMN(J$9)+10))),
SUMIF(INDIRECT(Equipo!$E$4&amp;"!B10:B1000"),$B85,INDIRECT(Equipo!$E$4&amp;"!"&amp;ADDRESS(10,COLUMN(J$9)+10)&amp;":"&amp;ADDRESS(1000,COLUMN(J$9)+10))),
SUMIF(INDIRECT(Equipo!$F$4&amp;"!B10:B1000"),$B85,INDIRECT(Equipo!$F$4&amp;"!"&amp;ADDRESS(10,COLUMN(J$9)+10)&amp;":"&amp;ADDRESS(1000,COLUMN(J$9)+10))),
SUMIF(INDIRECT(Equipo!$G$4&amp;"!B10:B1000"),$B85,INDIRECT(Equipo!$G$4&amp;"!"&amp;ADDRESS(10,COLUMN(J$9)+10)&amp;":"&amp;ADDRESS(1000,COLUMN(J$9)+10)))
))</f>
        <v>-</v>
      </c>
      <c r="K85" s="2" t="str">
        <f ca="1">IF(ISBLANK(Tareas!$B81),"-",
SUM(
SUMIF(INDIRECT(Equipo!$C$4&amp;"!B10:B1000"),$B85,INDIRECT(Equipo!$C$4&amp;"!"&amp;ADDRESS(10,COLUMN(K$9)+10)&amp;":"&amp;ADDRESS(1000,COLUMN(K$9)+10))),
SUMIF(INDIRECT(Equipo!$D$4&amp;"!B10:B1000"),$B85,INDIRECT(Equipo!$D$4&amp;"!"&amp;ADDRESS(10,COLUMN(K$9)+10)&amp;":"&amp;ADDRESS(1000,COLUMN(K$9)+10))),
SUMIF(INDIRECT(Equipo!$E$4&amp;"!B10:B1000"),$B85,INDIRECT(Equipo!$E$4&amp;"!"&amp;ADDRESS(10,COLUMN(K$9)+10)&amp;":"&amp;ADDRESS(1000,COLUMN(K$9)+10))),
SUMIF(INDIRECT(Equipo!$F$4&amp;"!B10:B1000"),$B85,INDIRECT(Equipo!$F$4&amp;"!"&amp;ADDRESS(10,COLUMN(K$9)+10)&amp;":"&amp;ADDRESS(1000,COLUMN(K$9)+10))),
SUMIF(INDIRECT(Equipo!$G$4&amp;"!B10:B1000"),$B85,INDIRECT(Equipo!$G$4&amp;"!"&amp;ADDRESS(10,COLUMN(K$9)+10)&amp;":"&amp;ADDRESS(1000,COLUMN(K$9)+10)))
))</f>
        <v>-</v>
      </c>
      <c r="L85" s="2" t="str">
        <f ca="1">IF(ISBLANK(Tareas!$B81),"-",
SUM(
SUMIF(INDIRECT(Equipo!$C$4&amp;"!B10:B1000"),$B85,INDIRECT(Equipo!$C$4&amp;"!"&amp;ADDRESS(10,COLUMN(L$9)+10)&amp;":"&amp;ADDRESS(1000,COLUMN(L$9)+10))),
SUMIF(INDIRECT(Equipo!$D$4&amp;"!B10:B1000"),$B85,INDIRECT(Equipo!$D$4&amp;"!"&amp;ADDRESS(10,COLUMN(L$9)+10)&amp;":"&amp;ADDRESS(1000,COLUMN(L$9)+10))),
SUMIF(INDIRECT(Equipo!$E$4&amp;"!B10:B1000"),$B85,INDIRECT(Equipo!$E$4&amp;"!"&amp;ADDRESS(10,COLUMN(L$9)+10)&amp;":"&amp;ADDRESS(1000,COLUMN(L$9)+10))),
SUMIF(INDIRECT(Equipo!$F$4&amp;"!B10:B1000"),$B85,INDIRECT(Equipo!$F$4&amp;"!"&amp;ADDRESS(10,COLUMN(L$9)+10)&amp;":"&amp;ADDRESS(1000,COLUMN(L$9)+10))),
SUMIF(INDIRECT(Equipo!$G$4&amp;"!B10:B1000"),$B85,INDIRECT(Equipo!$G$4&amp;"!"&amp;ADDRESS(10,COLUMN(L$9)+10)&amp;":"&amp;ADDRESS(1000,COLUMN(L$9)+10)))
))</f>
        <v>-</v>
      </c>
      <c r="M85" s="2" t="str">
        <f ca="1">IF(ISBLANK(Tareas!$B81),"-",
SUM(
SUMIF(INDIRECT(Equipo!$C$4&amp;"!B10:B1000"),$B85,INDIRECT(Equipo!$C$4&amp;"!"&amp;ADDRESS(10,COLUMN(M$9)+10)&amp;":"&amp;ADDRESS(1000,COLUMN(M$9)+10))),
SUMIF(INDIRECT(Equipo!$D$4&amp;"!B10:B1000"),$B85,INDIRECT(Equipo!$D$4&amp;"!"&amp;ADDRESS(10,COLUMN(M$9)+10)&amp;":"&amp;ADDRESS(1000,COLUMN(M$9)+10))),
SUMIF(INDIRECT(Equipo!$E$4&amp;"!B10:B1000"),$B85,INDIRECT(Equipo!$E$4&amp;"!"&amp;ADDRESS(10,COLUMN(M$9)+10)&amp;":"&amp;ADDRESS(1000,COLUMN(M$9)+10))),
SUMIF(INDIRECT(Equipo!$F$4&amp;"!B10:B1000"),$B85,INDIRECT(Equipo!$F$4&amp;"!"&amp;ADDRESS(10,COLUMN(M$9)+10)&amp;":"&amp;ADDRESS(1000,COLUMN(M$9)+10))),
SUMIF(INDIRECT(Equipo!$G$4&amp;"!B10:B1000"),$B85,INDIRECT(Equipo!$G$4&amp;"!"&amp;ADDRESS(10,COLUMN(M$9)+10)&amp;":"&amp;ADDRESS(1000,COLUMN(M$9)+10)))
))</f>
        <v>-</v>
      </c>
      <c r="N85" s="2" t="str">
        <f ca="1">IF(ISBLANK(Tareas!$B81),"-",
SUM(
SUMIF(INDIRECT(Equipo!$C$4&amp;"!B10:B1000"),$B85,INDIRECT(Equipo!$C$4&amp;"!"&amp;ADDRESS(10,COLUMN(N$9)+10)&amp;":"&amp;ADDRESS(1000,COLUMN(N$9)+10))),
SUMIF(INDIRECT(Equipo!$D$4&amp;"!B10:B1000"),$B85,INDIRECT(Equipo!$D$4&amp;"!"&amp;ADDRESS(10,COLUMN(N$9)+10)&amp;":"&amp;ADDRESS(1000,COLUMN(N$9)+10))),
SUMIF(INDIRECT(Equipo!$E$4&amp;"!B10:B1000"),$B85,INDIRECT(Equipo!$E$4&amp;"!"&amp;ADDRESS(10,COLUMN(N$9)+10)&amp;":"&amp;ADDRESS(1000,COLUMN(N$9)+10))),
SUMIF(INDIRECT(Equipo!$F$4&amp;"!B10:B1000"),$B85,INDIRECT(Equipo!$F$4&amp;"!"&amp;ADDRESS(10,COLUMN(N$9)+10)&amp;":"&amp;ADDRESS(1000,COLUMN(N$9)+10))),
SUMIF(INDIRECT(Equipo!$G$4&amp;"!B10:B1000"),$B85,INDIRECT(Equipo!$G$4&amp;"!"&amp;ADDRESS(10,COLUMN(N$9)+10)&amp;":"&amp;ADDRESS(1000,COLUMN(N$9)+10)))
))</f>
        <v>-</v>
      </c>
    </row>
    <row r="86" spans="2:14">
      <c r="C86" s="2" t="str">
        <f>IF(ISBLANK(Tareas!$B82),"-",SUM(D86:K86))</f>
        <v>-</v>
      </c>
      <c r="D86" s="2" t="str">
        <f ca="1">IF(ISBLANK(Tareas!$B82),"-",
SUM(
SUMIF(INDIRECT(Equipo!$C$4&amp;"!B10:B1000"),$B86,INDIRECT(Equipo!$C$4&amp;"!"&amp;ADDRESS(10,COLUMN(D$9)+10)&amp;":"&amp;ADDRESS(1000,COLUMN(D$9)+10))),
SUMIF(INDIRECT(Equipo!$D$4&amp;"!B10:B1000"),$B86,INDIRECT(Equipo!$D$4&amp;"!"&amp;ADDRESS(10,COLUMN(D$9)+10)&amp;":"&amp;ADDRESS(1000,COLUMN(D$9)+10))),
SUMIF(INDIRECT(Equipo!$E$4&amp;"!B10:B1000"),$B86,INDIRECT(Equipo!$E$4&amp;"!"&amp;ADDRESS(10,COLUMN(D$9)+10)&amp;":"&amp;ADDRESS(1000,COLUMN(D$9)+10))),
SUMIF(INDIRECT(Equipo!$F$4&amp;"!B10:B1000"),$B86,INDIRECT(Equipo!$F$4&amp;"!"&amp;ADDRESS(10,COLUMN(D$9)+10)&amp;":"&amp;ADDRESS(1000,COLUMN(D$9)+10))),
SUMIF(INDIRECT(Equipo!$G$4&amp;"!B10:B1000"),$B86,INDIRECT(Equipo!$G$4&amp;"!"&amp;ADDRESS(10,COLUMN(D$9)+10)&amp;":"&amp;ADDRESS(1000,COLUMN(D$9)+10)))
))</f>
        <v>-</v>
      </c>
      <c r="E86" s="2" t="str">
        <f ca="1">IF(ISBLANK(Tareas!$B82),"-",
SUM(
SUMIF(INDIRECT(Equipo!$C$4&amp;"!B10:B1000"),$B86,INDIRECT(Equipo!$C$4&amp;"!"&amp;ADDRESS(10,COLUMN(E$9)+10)&amp;":"&amp;ADDRESS(1000,COLUMN(E$9)+10))),
SUMIF(INDIRECT(Equipo!$D$4&amp;"!B10:B1000"),$B86,INDIRECT(Equipo!$D$4&amp;"!"&amp;ADDRESS(10,COLUMN(E$9)+10)&amp;":"&amp;ADDRESS(1000,COLUMN(E$9)+10))),
SUMIF(INDIRECT(Equipo!$E$4&amp;"!B10:B1000"),$B86,INDIRECT(Equipo!$E$4&amp;"!"&amp;ADDRESS(10,COLUMN(E$9)+10)&amp;":"&amp;ADDRESS(1000,COLUMN(E$9)+10))),
SUMIF(INDIRECT(Equipo!$F$4&amp;"!B10:B1000"),$B86,INDIRECT(Equipo!$F$4&amp;"!"&amp;ADDRESS(10,COLUMN(E$9)+10)&amp;":"&amp;ADDRESS(1000,COLUMN(E$9)+10))),
SUMIF(INDIRECT(Equipo!$G$4&amp;"!B10:B1000"),$B86,INDIRECT(Equipo!$G$4&amp;"!"&amp;ADDRESS(10,COLUMN(E$9)+10)&amp;":"&amp;ADDRESS(1000,COLUMN(E$9)+10)))
))</f>
        <v>-</v>
      </c>
      <c r="F86" s="2" t="str">
        <f ca="1">IF(ISBLANK(Tareas!$B82),"-",
SUM(
SUMIF(INDIRECT(Equipo!$C$4&amp;"!B10:B1000"),$B86,INDIRECT(Equipo!$C$4&amp;"!"&amp;ADDRESS(10,COLUMN(F$9)+10)&amp;":"&amp;ADDRESS(1000,COLUMN(F$9)+10))),
SUMIF(INDIRECT(Equipo!$D$4&amp;"!B10:B1000"),$B86,INDIRECT(Equipo!$D$4&amp;"!"&amp;ADDRESS(10,COLUMN(F$9)+10)&amp;":"&amp;ADDRESS(1000,COLUMN(F$9)+10))),
SUMIF(INDIRECT(Equipo!$E$4&amp;"!B10:B1000"),$B86,INDIRECT(Equipo!$E$4&amp;"!"&amp;ADDRESS(10,COLUMN(F$9)+10)&amp;":"&amp;ADDRESS(1000,COLUMN(F$9)+10))),
SUMIF(INDIRECT(Equipo!$F$4&amp;"!B10:B1000"),$B86,INDIRECT(Equipo!$F$4&amp;"!"&amp;ADDRESS(10,COLUMN(F$9)+10)&amp;":"&amp;ADDRESS(1000,COLUMN(F$9)+10))),
SUMIF(INDIRECT(Equipo!$G$4&amp;"!B10:B1000"),$B86,INDIRECT(Equipo!$G$4&amp;"!"&amp;ADDRESS(10,COLUMN(F$9)+10)&amp;":"&amp;ADDRESS(1000,COLUMN(F$9)+10)))
))</f>
        <v>-</v>
      </c>
      <c r="G86" s="2" t="str">
        <f ca="1">IF(ISBLANK(Tareas!$B82),"-",
SUM(
SUMIF(INDIRECT(Equipo!$C$4&amp;"!B10:B1000"),$B86,INDIRECT(Equipo!$C$4&amp;"!"&amp;ADDRESS(10,COLUMN(G$9)+10)&amp;":"&amp;ADDRESS(1000,COLUMN(G$9)+10))),
SUMIF(INDIRECT(Equipo!$D$4&amp;"!B10:B1000"),$B86,INDIRECT(Equipo!$D$4&amp;"!"&amp;ADDRESS(10,COLUMN(G$9)+10)&amp;":"&amp;ADDRESS(1000,COLUMN(G$9)+10))),
SUMIF(INDIRECT(Equipo!$E$4&amp;"!B10:B1000"),$B86,INDIRECT(Equipo!$E$4&amp;"!"&amp;ADDRESS(10,COLUMN(G$9)+10)&amp;":"&amp;ADDRESS(1000,COLUMN(G$9)+10))),
SUMIF(INDIRECT(Equipo!$F$4&amp;"!B10:B1000"),$B86,INDIRECT(Equipo!$F$4&amp;"!"&amp;ADDRESS(10,COLUMN(G$9)+10)&amp;":"&amp;ADDRESS(1000,COLUMN(G$9)+10))),
SUMIF(INDIRECT(Equipo!$G$4&amp;"!B10:B1000"),$B86,INDIRECT(Equipo!$G$4&amp;"!"&amp;ADDRESS(10,COLUMN(G$9)+10)&amp;":"&amp;ADDRESS(1000,COLUMN(G$9)+10)))
))</f>
        <v>-</v>
      </c>
      <c r="H86" s="2" t="str">
        <f ca="1">IF(ISBLANK(Tareas!$B82),"-",
SUM(
SUMIF(INDIRECT(Equipo!$C$4&amp;"!B10:B1000"),$B86,INDIRECT(Equipo!$C$4&amp;"!"&amp;ADDRESS(10,COLUMN(H$9)+10)&amp;":"&amp;ADDRESS(1000,COLUMN(H$9)+10))),
SUMIF(INDIRECT(Equipo!$D$4&amp;"!B10:B1000"),$B86,INDIRECT(Equipo!$D$4&amp;"!"&amp;ADDRESS(10,COLUMN(H$9)+10)&amp;":"&amp;ADDRESS(1000,COLUMN(H$9)+10))),
SUMIF(INDIRECT(Equipo!$E$4&amp;"!B10:B1000"),$B86,INDIRECT(Equipo!$E$4&amp;"!"&amp;ADDRESS(10,COLUMN(H$9)+10)&amp;":"&amp;ADDRESS(1000,COLUMN(H$9)+10))),
SUMIF(INDIRECT(Equipo!$F$4&amp;"!B10:B1000"),$B86,INDIRECT(Equipo!$F$4&amp;"!"&amp;ADDRESS(10,COLUMN(H$9)+10)&amp;":"&amp;ADDRESS(1000,COLUMN(H$9)+10))),
SUMIF(INDIRECT(Equipo!$G$4&amp;"!B10:B1000"),$B86,INDIRECT(Equipo!$G$4&amp;"!"&amp;ADDRESS(10,COLUMN(H$9)+10)&amp;":"&amp;ADDRESS(1000,COLUMN(H$9)+10)))
))</f>
        <v>-</v>
      </c>
      <c r="I86" s="2" t="str">
        <f ca="1">IF(ISBLANK(Tareas!$B82),"-",
SUM(
SUMIF(INDIRECT(Equipo!$C$4&amp;"!B10:B1000"),$B86,INDIRECT(Equipo!$C$4&amp;"!"&amp;ADDRESS(10,COLUMN(I$9)+10)&amp;":"&amp;ADDRESS(1000,COLUMN(I$9)+10))),
SUMIF(INDIRECT(Equipo!$D$4&amp;"!B10:B1000"),$B86,INDIRECT(Equipo!$D$4&amp;"!"&amp;ADDRESS(10,COLUMN(I$9)+10)&amp;":"&amp;ADDRESS(1000,COLUMN(I$9)+10))),
SUMIF(INDIRECT(Equipo!$E$4&amp;"!B10:B1000"),$B86,INDIRECT(Equipo!$E$4&amp;"!"&amp;ADDRESS(10,COLUMN(I$9)+10)&amp;":"&amp;ADDRESS(1000,COLUMN(I$9)+10))),
SUMIF(INDIRECT(Equipo!$F$4&amp;"!B10:B1000"),$B86,INDIRECT(Equipo!$F$4&amp;"!"&amp;ADDRESS(10,COLUMN(I$9)+10)&amp;":"&amp;ADDRESS(1000,COLUMN(I$9)+10))),
SUMIF(INDIRECT(Equipo!$G$4&amp;"!B10:B1000"),$B86,INDIRECT(Equipo!$G$4&amp;"!"&amp;ADDRESS(10,COLUMN(I$9)+10)&amp;":"&amp;ADDRESS(1000,COLUMN(I$9)+10)))
))</f>
        <v>-</v>
      </c>
      <c r="J86" s="2" t="str">
        <f ca="1">IF(ISBLANK(Tareas!$B82),"-",
SUM(
SUMIF(INDIRECT(Equipo!$C$4&amp;"!B10:B1000"),$B86,INDIRECT(Equipo!$C$4&amp;"!"&amp;ADDRESS(10,COLUMN(J$9)+10)&amp;":"&amp;ADDRESS(1000,COLUMN(J$9)+10))),
SUMIF(INDIRECT(Equipo!$D$4&amp;"!B10:B1000"),$B86,INDIRECT(Equipo!$D$4&amp;"!"&amp;ADDRESS(10,COLUMN(J$9)+10)&amp;":"&amp;ADDRESS(1000,COLUMN(J$9)+10))),
SUMIF(INDIRECT(Equipo!$E$4&amp;"!B10:B1000"),$B86,INDIRECT(Equipo!$E$4&amp;"!"&amp;ADDRESS(10,COLUMN(J$9)+10)&amp;":"&amp;ADDRESS(1000,COLUMN(J$9)+10))),
SUMIF(INDIRECT(Equipo!$F$4&amp;"!B10:B1000"),$B86,INDIRECT(Equipo!$F$4&amp;"!"&amp;ADDRESS(10,COLUMN(J$9)+10)&amp;":"&amp;ADDRESS(1000,COLUMN(J$9)+10))),
SUMIF(INDIRECT(Equipo!$G$4&amp;"!B10:B1000"),$B86,INDIRECT(Equipo!$G$4&amp;"!"&amp;ADDRESS(10,COLUMN(J$9)+10)&amp;":"&amp;ADDRESS(1000,COLUMN(J$9)+10)))
))</f>
        <v>-</v>
      </c>
      <c r="K86" s="2" t="str">
        <f ca="1">IF(ISBLANK(Tareas!$B82),"-",
SUM(
SUMIF(INDIRECT(Equipo!$C$4&amp;"!B10:B1000"),$B86,INDIRECT(Equipo!$C$4&amp;"!"&amp;ADDRESS(10,COLUMN(K$9)+10)&amp;":"&amp;ADDRESS(1000,COLUMN(K$9)+10))),
SUMIF(INDIRECT(Equipo!$D$4&amp;"!B10:B1000"),$B86,INDIRECT(Equipo!$D$4&amp;"!"&amp;ADDRESS(10,COLUMN(K$9)+10)&amp;":"&amp;ADDRESS(1000,COLUMN(K$9)+10))),
SUMIF(INDIRECT(Equipo!$E$4&amp;"!B10:B1000"),$B86,INDIRECT(Equipo!$E$4&amp;"!"&amp;ADDRESS(10,COLUMN(K$9)+10)&amp;":"&amp;ADDRESS(1000,COLUMN(K$9)+10))),
SUMIF(INDIRECT(Equipo!$F$4&amp;"!B10:B1000"),$B86,INDIRECT(Equipo!$F$4&amp;"!"&amp;ADDRESS(10,COLUMN(K$9)+10)&amp;":"&amp;ADDRESS(1000,COLUMN(K$9)+10))),
SUMIF(INDIRECT(Equipo!$G$4&amp;"!B10:B1000"),$B86,INDIRECT(Equipo!$G$4&amp;"!"&amp;ADDRESS(10,COLUMN(K$9)+10)&amp;":"&amp;ADDRESS(1000,COLUMN(K$9)+10)))
))</f>
        <v>-</v>
      </c>
      <c r="L86" s="2" t="str">
        <f ca="1">IF(ISBLANK(Tareas!$B82),"-",
SUM(
SUMIF(INDIRECT(Equipo!$C$4&amp;"!B10:B1000"),$B86,INDIRECT(Equipo!$C$4&amp;"!"&amp;ADDRESS(10,COLUMN(L$9)+10)&amp;":"&amp;ADDRESS(1000,COLUMN(L$9)+10))),
SUMIF(INDIRECT(Equipo!$D$4&amp;"!B10:B1000"),$B86,INDIRECT(Equipo!$D$4&amp;"!"&amp;ADDRESS(10,COLUMN(L$9)+10)&amp;":"&amp;ADDRESS(1000,COLUMN(L$9)+10))),
SUMIF(INDIRECT(Equipo!$E$4&amp;"!B10:B1000"),$B86,INDIRECT(Equipo!$E$4&amp;"!"&amp;ADDRESS(10,COLUMN(L$9)+10)&amp;":"&amp;ADDRESS(1000,COLUMN(L$9)+10))),
SUMIF(INDIRECT(Equipo!$F$4&amp;"!B10:B1000"),$B86,INDIRECT(Equipo!$F$4&amp;"!"&amp;ADDRESS(10,COLUMN(L$9)+10)&amp;":"&amp;ADDRESS(1000,COLUMN(L$9)+10))),
SUMIF(INDIRECT(Equipo!$G$4&amp;"!B10:B1000"),$B86,INDIRECT(Equipo!$G$4&amp;"!"&amp;ADDRESS(10,COLUMN(L$9)+10)&amp;":"&amp;ADDRESS(1000,COLUMN(L$9)+10)))
))</f>
        <v>-</v>
      </c>
      <c r="M86" s="2" t="str">
        <f ca="1">IF(ISBLANK(Tareas!$B82),"-",
SUM(
SUMIF(INDIRECT(Equipo!$C$4&amp;"!B10:B1000"),$B86,INDIRECT(Equipo!$C$4&amp;"!"&amp;ADDRESS(10,COLUMN(M$9)+10)&amp;":"&amp;ADDRESS(1000,COLUMN(M$9)+10))),
SUMIF(INDIRECT(Equipo!$D$4&amp;"!B10:B1000"),$B86,INDIRECT(Equipo!$D$4&amp;"!"&amp;ADDRESS(10,COLUMN(M$9)+10)&amp;":"&amp;ADDRESS(1000,COLUMN(M$9)+10))),
SUMIF(INDIRECT(Equipo!$E$4&amp;"!B10:B1000"),$B86,INDIRECT(Equipo!$E$4&amp;"!"&amp;ADDRESS(10,COLUMN(M$9)+10)&amp;":"&amp;ADDRESS(1000,COLUMN(M$9)+10))),
SUMIF(INDIRECT(Equipo!$F$4&amp;"!B10:B1000"),$B86,INDIRECT(Equipo!$F$4&amp;"!"&amp;ADDRESS(10,COLUMN(M$9)+10)&amp;":"&amp;ADDRESS(1000,COLUMN(M$9)+10))),
SUMIF(INDIRECT(Equipo!$G$4&amp;"!B10:B1000"),$B86,INDIRECT(Equipo!$G$4&amp;"!"&amp;ADDRESS(10,COLUMN(M$9)+10)&amp;":"&amp;ADDRESS(1000,COLUMN(M$9)+10)))
))</f>
        <v>-</v>
      </c>
      <c r="N86" s="2" t="str">
        <f ca="1">IF(ISBLANK(Tareas!$B82),"-",
SUM(
SUMIF(INDIRECT(Equipo!$C$4&amp;"!B10:B1000"),$B86,INDIRECT(Equipo!$C$4&amp;"!"&amp;ADDRESS(10,COLUMN(N$9)+10)&amp;":"&amp;ADDRESS(1000,COLUMN(N$9)+10))),
SUMIF(INDIRECT(Equipo!$D$4&amp;"!B10:B1000"),$B86,INDIRECT(Equipo!$D$4&amp;"!"&amp;ADDRESS(10,COLUMN(N$9)+10)&amp;":"&amp;ADDRESS(1000,COLUMN(N$9)+10))),
SUMIF(INDIRECT(Equipo!$E$4&amp;"!B10:B1000"),$B86,INDIRECT(Equipo!$E$4&amp;"!"&amp;ADDRESS(10,COLUMN(N$9)+10)&amp;":"&amp;ADDRESS(1000,COLUMN(N$9)+10))),
SUMIF(INDIRECT(Equipo!$F$4&amp;"!B10:B1000"),$B86,INDIRECT(Equipo!$F$4&amp;"!"&amp;ADDRESS(10,COLUMN(N$9)+10)&amp;":"&amp;ADDRESS(1000,COLUMN(N$9)+10))),
SUMIF(INDIRECT(Equipo!$G$4&amp;"!B10:B1000"),$B86,INDIRECT(Equipo!$G$4&amp;"!"&amp;ADDRESS(10,COLUMN(N$9)+10)&amp;":"&amp;ADDRESS(1000,COLUMN(N$9)+10)))
))</f>
        <v>-</v>
      </c>
    </row>
    <row r="87" spans="2:14">
      <c r="C87" s="2" t="str">
        <f>IF(ISBLANK(Tareas!$B83),"-",SUM(D87:K87))</f>
        <v>-</v>
      </c>
      <c r="D87" s="2" t="str">
        <f ca="1">IF(ISBLANK(Tareas!$B83),"-",
SUM(
SUMIF(INDIRECT(Equipo!$C$4&amp;"!B10:B1000"),$B87,INDIRECT(Equipo!$C$4&amp;"!"&amp;ADDRESS(10,COLUMN(D$9)+10)&amp;":"&amp;ADDRESS(1000,COLUMN(D$9)+10))),
SUMIF(INDIRECT(Equipo!$D$4&amp;"!B10:B1000"),$B87,INDIRECT(Equipo!$D$4&amp;"!"&amp;ADDRESS(10,COLUMN(D$9)+10)&amp;":"&amp;ADDRESS(1000,COLUMN(D$9)+10))),
SUMIF(INDIRECT(Equipo!$E$4&amp;"!B10:B1000"),$B87,INDIRECT(Equipo!$E$4&amp;"!"&amp;ADDRESS(10,COLUMN(D$9)+10)&amp;":"&amp;ADDRESS(1000,COLUMN(D$9)+10))),
SUMIF(INDIRECT(Equipo!$F$4&amp;"!B10:B1000"),$B87,INDIRECT(Equipo!$F$4&amp;"!"&amp;ADDRESS(10,COLUMN(D$9)+10)&amp;":"&amp;ADDRESS(1000,COLUMN(D$9)+10))),
SUMIF(INDIRECT(Equipo!$G$4&amp;"!B10:B1000"),$B87,INDIRECT(Equipo!$G$4&amp;"!"&amp;ADDRESS(10,COLUMN(D$9)+10)&amp;":"&amp;ADDRESS(1000,COLUMN(D$9)+10)))
))</f>
        <v>-</v>
      </c>
      <c r="E87" s="2" t="str">
        <f ca="1">IF(ISBLANK(Tareas!$B83),"-",
SUM(
SUMIF(INDIRECT(Equipo!$C$4&amp;"!B10:B1000"),$B87,INDIRECT(Equipo!$C$4&amp;"!"&amp;ADDRESS(10,COLUMN(E$9)+10)&amp;":"&amp;ADDRESS(1000,COLUMN(E$9)+10))),
SUMIF(INDIRECT(Equipo!$D$4&amp;"!B10:B1000"),$B87,INDIRECT(Equipo!$D$4&amp;"!"&amp;ADDRESS(10,COLUMN(E$9)+10)&amp;":"&amp;ADDRESS(1000,COLUMN(E$9)+10))),
SUMIF(INDIRECT(Equipo!$E$4&amp;"!B10:B1000"),$B87,INDIRECT(Equipo!$E$4&amp;"!"&amp;ADDRESS(10,COLUMN(E$9)+10)&amp;":"&amp;ADDRESS(1000,COLUMN(E$9)+10))),
SUMIF(INDIRECT(Equipo!$F$4&amp;"!B10:B1000"),$B87,INDIRECT(Equipo!$F$4&amp;"!"&amp;ADDRESS(10,COLUMN(E$9)+10)&amp;":"&amp;ADDRESS(1000,COLUMN(E$9)+10))),
SUMIF(INDIRECT(Equipo!$G$4&amp;"!B10:B1000"),$B87,INDIRECT(Equipo!$G$4&amp;"!"&amp;ADDRESS(10,COLUMN(E$9)+10)&amp;":"&amp;ADDRESS(1000,COLUMN(E$9)+10)))
))</f>
        <v>-</v>
      </c>
      <c r="F87" s="2" t="str">
        <f ca="1">IF(ISBLANK(Tareas!$B83),"-",
SUM(
SUMIF(INDIRECT(Equipo!$C$4&amp;"!B10:B1000"),$B87,INDIRECT(Equipo!$C$4&amp;"!"&amp;ADDRESS(10,COLUMN(F$9)+10)&amp;":"&amp;ADDRESS(1000,COLUMN(F$9)+10))),
SUMIF(INDIRECT(Equipo!$D$4&amp;"!B10:B1000"),$B87,INDIRECT(Equipo!$D$4&amp;"!"&amp;ADDRESS(10,COLUMN(F$9)+10)&amp;":"&amp;ADDRESS(1000,COLUMN(F$9)+10))),
SUMIF(INDIRECT(Equipo!$E$4&amp;"!B10:B1000"),$B87,INDIRECT(Equipo!$E$4&amp;"!"&amp;ADDRESS(10,COLUMN(F$9)+10)&amp;":"&amp;ADDRESS(1000,COLUMN(F$9)+10))),
SUMIF(INDIRECT(Equipo!$F$4&amp;"!B10:B1000"),$B87,INDIRECT(Equipo!$F$4&amp;"!"&amp;ADDRESS(10,COLUMN(F$9)+10)&amp;":"&amp;ADDRESS(1000,COLUMN(F$9)+10))),
SUMIF(INDIRECT(Equipo!$G$4&amp;"!B10:B1000"),$B87,INDIRECT(Equipo!$G$4&amp;"!"&amp;ADDRESS(10,COLUMN(F$9)+10)&amp;":"&amp;ADDRESS(1000,COLUMN(F$9)+10)))
))</f>
        <v>-</v>
      </c>
      <c r="G87" s="2" t="str">
        <f ca="1">IF(ISBLANK(Tareas!$B83),"-",
SUM(
SUMIF(INDIRECT(Equipo!$C$4&amp;"!B10:B1000"),$B87,INDIRECT(Equipo!$C$4&amp;"!"&amp;ADDRESS(10,COLUMN(G$9)+10)&amp;":"&amp;ADDRESS(1000,COLUMN(G$9)+10))),
SUMIF(INDIRECT(Equipo!$D$4&amp;"!B10:B1000"),$B87,INDIRECT(Equipo!$D$4&amp;"!"&amp;ADDRESS(10,COLUMN(G$9)+10)&amp;":"&amp;ADDRESS(1000,COLUMN(G$9)+10))),
SUMIF(INDIRECT(Equipo!$E$4&amp;"!B10:B1000"),$B87,INDIRECT(Equipo!$E$4&amp;"!"&amp;ADDRESS(10,COLUMN(G$9)+10)&amp;":"&amp;ADDRESS(1000,COLUMN(G$9)+10))),
SUMIF(INDIRECT(Equipo!$F$4&amp;"!B10:B1000"),$B87,INDIRECT(Equipo!$F$4&amp;"!"&amp;ADDRESS(10,COLUMN(G$9)+10)&amp;":"&amp;ADDRESS(1000,COLUMN(G$9)+10))),
SUMIF(INDIRECT(Equipo!$G$4&amp;"!B10:B1000"),$B87,INDIRECT(Equipo!$G$4&amp;"!"&amp;ADDRESS(10,COLUMN(G$9)+10)&amp;":"&amp;ADDRESS(1000,COLUMN(G$9)+10)))
))</f>
        <v>-</v>
      </c>
      <c r="H87" s="2" t="str">
        <f ca="1">IF(ISBLANK(Tareas!$B83),"-",
SUM(
SUMIF(INDIRECT(Equipo!$C$4&amp;"!B10:B1000"),$B87,INDIRECT(Equipo!$C$4&amp;"!"&amp;ADDRESS(10,COLUMN(H$9)+10)&amp;":"&amp;ADDRESS(1000,COLUMN(H$9)+10))),
SUMIF(INDIRECT(Equipo!$D$4&amp;"!B10:B1000"),$B87,INDIRECT(Equipo!$D$4&amp;"!"&amp;ADDRESS(10,COLUMN(H$9)+10)&amp;":"&amp;ADDRESS(1000,COLUMN(H$9)+10))),
SUMIF(INDIRECT(Equipo!$E$4&amp;"!B10:B1000"),$B87,INDIRECT(Equipo!$E$4&amp;"!"&amp;ADDRESS(10,COLUMN(H$9)+10)&amp;":"&amp;ADDRESS(1000,COLUMN(H$9)+10))),
SUMIF(INDIRECT(Equipo!$F$4&amp;"!B10:B1000"),$B87,INDIRECT(Equipo!$F$4&amp;"!"&amp;ADDRESS(10,COLUMN(H$9)+10)&amp;":"&amp;ADDRESS(1000,COLUMN(H$9)+10))),
SUMIF(INDIRECT(Equipo!$G$4&amp;"!B10:B1000"),$B87,INDIRECT(Equipo!$G$4&amp;"!"&amp;ADDRESS(10,COLUMN(H$9)+10)&amp;":"&amp;ADDRESS(1000,COLUMN(H$9)+10)))
))</f>
        <v>-</v>
      </c>
      <c r="I87" s="2" t="str">
        <f ca="1">IF(ISBLANK(Tareas!$B83),"-",
SUM(
SUMIF(INDIRECT(Equipo!$C$4&amp;"!B10:B1000"),$B87,INDIRECT(Equipo!$C$4&amp;"!"&amp;ADDRESS(10,COLUMN(I$9)+10)&amp;":"&amp;ADDRESS(1000,COLUMN(I$9)+10))),
SUMIF(INDIRECT(Equipo!$D$4&amp;"!B10:B1000"),$B87,INDIRECT(Equipo!$D$4&amp;"!"&amp;ADDRESS(10,COLUMN(I$9)+10)&amp;":"&amp;ADDRESS(1000,COLUMN(I$9)+10))),
SUMIF(INDIRECT(Equipo!$E$4&amp;"!B10:B1000"),$B87,INDIRECT(Equipo!$E$4&amp;"!"&amp;ADDRESS(10,COLUMN(I$9)+10)&amp;":"&amp;ADDRESS(1000,COLUMN(I$9)+10))),
SUMIF(INDIRECT(Equipo!$F$4&amp;"!B10:B1000"),$B87,INDIRECT(Equipo!$F$4&amp;"!"&amp;ADDRESS(10,COLUMN(I$9)+10)&amp;":"&amp;ADDRESS(1000,COLUMN(I$9)+10))),
SUMIF(INDIRECT(Equipo!$G$4&amp;"!B10:B1000"),$B87,INDIRECT(Equipo!$G$4&amp;"!"&amp;ADDRESS(10,COLUMN(I$9)+10)&amp;":"&amp;ADDRESS(1000,COLUMN(I$9)+10)))
))</f>
        <v>-</v>
      </c>
      <c r="J87" s="2" t="str">
        <f ca="1">IF(ISBLANK(Tareas!$B83),"-",
SUM(
SUMIF(INDIRECT(Equipo!$C$4&amp;"!B10:B1000"),$B87,INDIRECT(Equipo!$C$4&amp;"!"&amp;ADDRESS(10,COLUMN(J$9)+10)&amp;":"&amp;ADDRESS(1000,COLUMN(J$9)+10))),
SUMIF(INDIRECT(Equipo!$D$4&amp;"!B10:B1000"),$B87,INDIRECT(Equipo!$D$4&amp;"!"&amp;ADDRESS(10,COLUMN(J$9)+10)&amp;":"&amp;ADDRESS(1000,COLUMN(J$9)+10))),
SUMIF(INDIRECT(Equipo!$E$4&amp;"!B10:B1000"),$B87,INDIRECT(Equipo!$E$4&amp;"!"&amp;ADDRESS(10,COLUMN(J$9)+10)&amp;":"&amp;ADDRESS(1000,COLUMN(J$9)+10))),
SUMIF(INDIRECT(Equipo!$F$4&amp;"!B10:B1000"),$B87,INDIRECT(Equipo!$F$4&amp;"!"&amp;ADDRESS(10,COLUMN(J$9)+10)&amp;":"&amp;ADDRESS(1000,COLUMN(J$9)+10))),
SUMIF(INDIRECT(Equipo!$G$4&amp;"!B10:B1000"),$B87,INDIRECT(Equipo!$G$4&amp;"!"&amp;ADDRESS(10,COLUMN(J$9)+10)&amp;":"&amp;ADDRESS(1000,COLUMN(J$9)+10)))
))</f>
        <v>-</v>
      </c>
      <c r="K87" s="2" t="str">
        <f ca="1">IF(ISBLANK(Tareas!$B83),"-",
SUM(
SUMIF(INDIRECT(Equipo!$C$4&amp;"!B10:B1000"),$B87,INDIRECT(Equipo!$C$4&amp;"!"&amp;ADDRESS(10,COLUMN(K$9)+10)&amp;":"&amp;ADDRESS(1000,COLUMN(K$9)+10))),
SUMIF(INDIRECT(Equipo!$D$4&amp;"!B10:B1000"),$B87,INDIRECT(Equipo!$D$4&amp;"!"&amp;ADDRESS(10,COLUMN(K$9)+10)&amp;":"&amp;ADDRESS(1000,COLUMN(K$9)+10))),
SUMIF(INDIRECT(Equipo!$E$4&amp;"!B10:B1000"),$B87,INDIRECT(Equipo!$E$4&amp;"!"&amp;ADDRESS(10,COLUMN(K$9)+10)&amp;":"&amp;ADDRESS(1000,COLUMN(K$9)+10))),
SUMIF(INDIRECT(Equipo!$F$4&amp;"!B10:B1000"),$B87,INDIRECT(Equipo!$F$4&amp;"!"&amp;ADDRESS(10,COLUMN(K$9)+10)&amp;":"&amp;ADDRESS(1000,COLUMN(K$9)+10))),
SUMIF(INDIRECT(Equipo!$G$4&amp;"!B10:B1000"),$B87,INDIRECT(Equipo!$G$4&amp;"!"&amp;ADDRESS(10,COLUMN(K$9)+10)&amp;":"&amp;ADDRESS(1000,COLUMN(K$9)+10)))
))</f>
        <v>-</v>
      </c>
      <c r="L87" s="2" t="str">
        <f ca="1">IF(ISBLANK(Tareas!$B83),"-",
SUM(
SUMIF(INDIRECT(Equipo!$C$4&amp;"!B10:B1000"),$B87,INDIRECT(Equipo!$C$4&amp;"!"&amp;ADDRESS(10,COLUMN(L$9)+10)&amp;":"&amp;ADDRESS(1000,COLUMN(L$9)+10))),
SUMIF(INDIRECT(Equipo!$D$4&amp;"!B10:B1000"),$B87,INDIRECT(Equipo!$D$4&amp;"!"&amp;ADDRESS(10,COLUMN(L$9)+10)&amp;":"&amp;ADDRESS(1000,COLUMN(L$9)+10))),
SUMIF(INDIRECT(Equipo!$E$4&amp;"!B10:B1000"),$B87,INDIRECT(Equipo!$E$4&amp;"!"&amp;ADDRESS(10,COLUMN(L$9)+10)&amp;":"&amp;ADDRESS(1000,COLUMN(L$9)+10))),
SUMIF(INDIRECT(Equipo!$F$4&amp;"!B10:B1000"),$B87,INDIRECT(Equipo!$F$4&amp;"!"&amp;ADDRESS(10,COLUMN(L$9)+10)&amp;":"&amp;ADDRESS(1000,COLUMN(L$9)+10))),
SUMIF(INDIRECT(Equipo!$G$4&amp;"!B10:B1000"),$B87,INDIRECT(Equipo!$G$4&amp;"!"&amp;ADDRESS(10,COLUMN(L$9)+10)&amp;":"&amp;ADDRESS(1000,COLUMN(L$9)+10)))
))</f>
        <v>-</v>
      </c>
      <c r="M87" s="2" t="str">
        <f ca="1">IF(ISBLANK(Tareas!$B83),"-",
SUM(
SUMIF(INDIRECT(Equipo!$C$4&amp;"!B10:B1000"),$B87,INDIRECT(Equipo!$C$4&amp;"!"&amp;ADDRESS(10,COLUMN(M$9)+10)&amp;":"&amp;ADDRESS(1000,COLUMN(M$9)+10))),
SUMIF(INDIRECT(Equipo!$D$4&amp;"!B10:B1000"),$B87,INDIRECT(Equipo!$D$4&amp;"!"&amp;ADDRESS(10,COLUMN(M$9)+10)&amp;":"&amp;ADDRESS(1000,COLUMN(M$9)+10))),
SUMIF(INDIRECT(Equipo!$E$4&amp;"!B10:B1000"),$B87,INDIRECT(Equipo!$E$4&amp;"!"&amp;ADDRESS(10,COLUMN(M$9)+10)&amp;":"&amp;ADDRESS(1000,COLUMN(M$9)+10))),
SUMIF(INDIRECT(Equipo!$F$4&amp;"!B10:B1000"),$B87,INDIRECT(Equipo!$F$4&amp;"!"&amp;ADDRESS(10,COLUMN(M$9)+10)&amp;":"&amp;ADDRESS(1000,COLUMN(M$9)+10))),
SUMIF(INDIRECT(Equipo!$G$4&amp;"!B10:B1000"),$B87,INDIRECT(Equipo!$G$4&amp;"!"&amp;ADDRESS(10,COLUMN(M$9)+10)&amp;":"&amp;ADDRESS(1000,COLUMN(M$9)+10)))
))</f>
        <v>-</v>
      </c>
      <c r="N87" s="2" t="str">
        <f ca="1">IF(ISBLANK(Tareas!$B83),"-",
SUM(
SUMIF(INDIRECT(Equipo!$C$4&amp;"!B10:B1000"),$B87,INDIRECT(Equipo!$C$4&amp;"!"&amp;ADDRESS(10,COLUMN(N$9)+10)&amp;":"&amp;ADDRESS(1000,COLUMN(N$9)+10))),
SUMIF(INDIRECT(Equipo!$D$4&amp;"!B10:B1000"),$B87,INDIRECT(Equipo!$D$4&amp;"!"&amp;ADDRESS(10,COLUMN(N$9)+10)&amp;":"&amp;ADDRESS(1000,COLUMN(N$9)+10))),
SUMIF(INDIRECT(Equipo!$E$4&amp;"!B10:B1000"),$B87,INDIRECT(Equipo!$E$4&amp;"!"&amp;ADDRESS(10,COLUMN(N$9)+10)&amp;":"&amp;ADDRESS(1000,COLUMN(N$9)+10))),
SUMIF(INDIRECT(Equipo!$F$4&amp;"!B10:B1000"),$B87,INDIRECT(Equipo!$F$4&amp;"!"&amp;ADDRESS(10,COLUMN(N$9)+10)&amp;":"&amp;ADDRESS(1000,COLUMN(N$9)+10))),
SUMIF(INDIRECT(Equipo!$G$4&amp;"!B10:B1000"),$B87,INDIRECT(Equipo!$G$4&amp;"!"&amp;ADDRESS(10,COLUMN(N$9)+10)&amp;":"&amp;ADDRESS(1000,COLUMN(N$9)+10)))
))</f>
        <v>-</v>
      </c>
    </row>
    <row r="88" spans="2:14">
      <c r="C88" s="2" t="str">
        <f>IF(ISBLANK(Tareas!$B84),"-",SUM(D88:K88))</f>
        <v>-</v>
      </c>
      <c r="D88" s="2" t="str">
        <f ca="1">IF(ISBLANK(Tareas!$B84),"-",
SUM(
SUMIF(INDIRECT(Equipo!$C$4&amp;"!B10:B1000"),$B88,INDIRECT(Equipo!$C$4&amp;"!"&amp;ADDRESS(10,COLUMN(D$9)+10)&amp;":"&amp;ADDRESS(1000,COLUMN(D$9)+10))),
SUMIF(INDIRECT(Equipo!$D$4&amp;"!B10:B1000"),$B88,INDIRECT(Equipo!$D$4&amp;"!"&amp;ADDRESS(10,COLUMN(D$9)+10)&amp;":"&amp;ADDRESS(1000,COLUMN(D$9)+10))),
SUMIF(INDIRECT(Equipo!$E$4&amp;"!B10:B1000"),$B88,INDIRECT(Equipo!$E$4&amp;"!"&amp;ADDRESS(10,COLUMN(D$9)+10)&amp;":"&amp;ADDRESS(1000,COLUMN(D$9)+10))),
SUMIF(INDIRECT(Equipo!$F$4&amp;"!B10:B1000"),$B88,INDIRECT(Equipo!$F$4&amp;"!"&amp;ADDRESS(10,COLUMN(D$9)+10)&amp;":"&amp;ADDRESS(1000,COLUMN(D$9)+10))),
SUMIF(INDIRECT(Equipo!$G$4&amp;"!B10:B1000"),$B88,INDIRECT(Equipo!$G$4&amp;"!"&amp;ADDRESS(10,COLUMN(D$9)+10)&amp;":"&amp;ADDRESS(1000,COLUMN(D$9)+10)))
))</f>
        <v>-</v>
      </c>
      <c r="E88" s="2" t="str">
        <f ca="1">IF(ISBLANK(Tareas!$B84),"-",
SUM(
SUMIF(INDIRECT(Equipo!$C$4&amp;"!B10:B1000"),$B88,INDIRECT(Equipo!$C$4&amp;"!"&amp;ADDRESS(10,COLUMN(E$9)+10)&amp;":"&amp;ADDRESS(1000,COLUMN(E$9)+10))),
SUMIF(INDIRECT(Equipo!$D$4&amp;"!B10:B1000"),$B88,INDIRECT(Equipo!$D$4&amp;"!"&amp;ADDRESS(10,COLUMN(E$9)+10)&amp;":"&amp;ADDRESS(1000,COLUMN(E$9)+10))),
SUMIF(INDIRECT(Equipo!$E$4&amp;"!B10:B1000"),$B88,INDIRECT(Equipo!$E$4&amp;"!"&amp;ADDRESS(10,COLUMN(E$9)+10)&amp;":"&amp;ADDRESS(1000,COLUMN(E$9)+10))),
SUMIF(INDIRECT(Equipo!$F$4&amp;"!B10:B1000"),$B88,INDIRECT(Equipo!$F$4&amp;"!"&amp;ADDRESS(10,COLUMN(E$9)+10)&amp;":"&amp;ADDRESS(1000,COLUMN(E$9)+10))),
SUMIF(INDIRECT(Equipo!$G$4&amp;"!B10:B1000"),$B88,INDIRECT(Equipo!$G$4&amp;"!"&amp;ADDRESS(10,COLUMN(E$9)+10)&amp;":"&amp;ADDRESS(1000,COLUMN(E$9)+10)))
))</f>
        <v>-</v>
      </c>
      <c r="F88" s="2" t="str">
        <f ca="1">IF(ISBLANK(Tareas!$B84),"-",
SUM(
SUMIF(INDIRECT(Equipo!$C$4&amp;"!B10:B1000"),$B88,INDIRECT(Equipo!$C$4&amp;"!"&amp;ADDRESS(10,COLUMN(F$9)+10)&amp;":"&amp;ADDRESS(1000,COLUMN(F$9)+10))),
SUMIF(INDIRECT(Equipo!$D$4&amp;"!B10:B1000"),$B88,INDIRECT(Equipo!$D$4&amp;"!"&amp;ADDRESS(10,COLUMN(F$9)+10)&amp;":"&amp;ADDRESS(1000,COLUMN(F$9)+10))),
SUMIF(INDIRECT(Equipo!$E$4&amp;"!B10:B1000"),$B88,INDIRECT(Equipo!$E$4&amp;"!"&amp;ADDRESS(10,COLUMN(F$9)+10)&amp;":"&amp;ADDRESS(1000,COLUMN(F$9)+10))),
SUMIF(INDIRECT(Equipo!$F$4&amp;"!B10:B1000"),$B88,INDIRECT(Equipo!$F$4&amp;"!"&amp;ADDRESS(10,COLUMN(F$9)+10)&amp;":"&amp;ADDRESS(1000,COLUMN(F$9)+10))),
SUMIF(INDIRECT(Equipo!$G$4&amp;"!B10:B1000"),$B88,INDIRECT(Equipo!$G$4&amp;"!"&amp;ADDRESS(10,COLUMN(F$9)+10)&amp;":"&amp;ADDRESS(1000,COLUMN(F$9)+10)))
))</f>
        <v>-</v>
      </c>
      <c r="G88" s="2" t="str">
        <f ca="1">IF(ISBLANK(Tareas!$B84),"-",
SUM(
SUMIF(INDIRECT(Equipo!$C$4&amp;"!B10:B1000"),$B88,INDIRECT(Equipo!$C$4&amp;"!"&amp;ADDRESS(10,COLUMN(G$9)+10)&amp;":"&amp;ADDRESS(1000,COLUMN(G$9)+10))),
SUMIF(INDIRECT(Equipo!$D$4&amp;"!B10:B1000"),$B88,INDIRECT(Equipo!$D$4&amp;"!"&amp;ADDRESS(10,COLUMN(G$9)+10)&amp;":"&amp;ADDRESS(1000,COLUMN(G$9)+10))),
SUMIF(INDIRECT(Equipo!$E$4&amp;"!B10:B1000"),$B88,INDIRECT(Equipo!$E$4&amp;"!"&amp;ADDRESS(10,COLUMN(G$9)+10)&amp;":"&amp;ADDRESS(1000,COLUMN(G$9)+10))),
SUMIF(INDIRECT(Equipo!$F$4&amp;"!B10:B1000"),$B88,INDIRECT(Equipo!$F$4&amp;"!"&amp;ADDRESS(10,COLUMN(G$9)+10)&amp;":"&amp;ADDRESS(1000,COLUMN(G$9)+10))),
SUMIF(INDIRECT(Equipo!$G$4&amp;"!B10:B1000"),$B88,INDIRECT(Equipo!$G$4&amp;"!"&amp;ADDRESS(10,COLUMN(G$9)+10)&amp;":"&amp;ADDRESS(1000,COLUMN(G$9)+10)))
))</f>
        <v>-</v>
      </c>
      <c r="H88" s="2" t="str">
        <f ca="1">IF(ISBLANK(Tareas!$B84),"-",
SUM(
SUMIF(INDIRECT(Equipo!$C$4&amp;"!B10:B1000"),$B88,INDIRECT(Equipo!$C$4&amp;"!"&amp;ADDRESS(10,COLUMN(H$9)+10)&amp;":"&amp;ADDRESS(1000,COLUMN(H$9)+10))),
SUMIF(INDIRECT(Equipo!$D$4&amp;"!B10:B1000"),$B88,INDIRECT(Equipo!$D$4&amp;"!"&amp;ADDRESS(10,COLUMN(H$9)+10)&amp;":"&amp;ADDRESS(1000,COLUMN(H$9)+10))),
SUMIF(INDIRECT(Equipo!$E$4&amp;"!B10:B1000"),$B88,INDIRECT(Equipo!$E$4&amp;"!"&amp;ADDRESS(10,COLUMN(H$9)+10)&amp;":"&amp;ADDRESS(1000,COLUMN(H$9)+10))),
SUMIF(INDIRECT(Equipo!$F$4&amp;"!B10:B1000"),$B88,INDIRECT(Equipo!$F$4&amp;"!"&amp;ADDRESS(10,COLUMN(H$9)+10)&amp;":"&amp;ADDRESS(1000,COLUMN(H$9)+10))),
SUMIF(INDIRECT(Equipo!$G$4&amp;"!B10:B1000"),$B88,INDIRECT(Equipo!$G$4&amp;"!"&amp;ADDRESS(10,COLUMN(H$9)+10)&amp;":"&amp;ADDRESS(1000,COLUMN(H$9)+10)))
))</f>
        <v>-</v>
      </c>
      <c r="I88" s="2" t="str">
        <f ca="1">IF(ISBLANK(Tareas!$B84),"-",
SUM(
SUMIF(INDIRECT(Equipo!$C$4&amp;"!B10:B1000"),$B88,INDIRECT(Equipo!$C$4&amp;"!"&amp;ADDRESS(10,COLUMN(I$9)+10)&amp;":"&amp;ADDRESS(1000,COLUMN(I$9)+10))),
SUMIF(INDIRECT(Equipo!$D$4&amp;"!B10:B1000"),$B88,INDIRECT(Equipo!$D$4&amp;"!"&amp;ADDRESS(10,COLUMN(I$9)+10)&amp;":"&amp;ADDRESS(1000,COLUMN(I$9)+10))),
SUMIF(INDIRECT(Equipo!$E$4&amp;"!B10:B1000"),$B88,INDIRECT(Equipo!$E$4&amp;"!"&amp;ADDRESS(10,COLUMN(I$9)+10)&amp;":"&amp;ADDRESS(1000,COLUMN(I$9)+10))),
SUMIF(INDIRECT(Equipo!$F$4&amp;"!B10:B1000"),$B88,INDIRECT(Equipo!$F$4&amp;"!"&amp;ADDRESS(10,COLUMN(I$9)+10)&amp;":"&amp;ADDRESS(1000,COLUMN(I$9)+10))),
SUMIF(INDIRECT(Equipo!$G$4&amp;"!B10:B1000"),$B88,INDIRECT(Equipo!$G$4&amp;"!"&amp;ADDRESS(10,COLUMN(I$9)+10)&amp;":"&amp;ADDRESS(1000,COLUMN(I$9)+10)))
))</f>
        <v>-</v>
      </c>
      <c r="J88" s="2" t="str">
        <f ca="1">IF(ISBLANK(Tareas!$B84),"-",
SUM(
SUMIF(INDIRECT(Equipo!$C$4&amp;"!B10:B1000"),$B88,INDIRECT(Equipo!$C$4&amp;"!"&amp;ADDRESS(10,COLUMN(J$9)+10)&amp;":"&amp;ADDRESS(1000,COLUMN(J$9)+10))),
SUMIF(INDIRECT(Equipo!$D$4&amp;"!B10:B1000"),$B88,INDIRECT(Equipo!$D$4&amp;"!"&amp;ADDRESS(10,COLUMN(J$9)+10)&amp;":"&amp;ADDRESS(1000,COLUMN(J$9)+10))),
SUMIF(INDIRECT(Equipo!$E$4&amp;"!B10:B1000"),$B88,INDIRECT(Equipo!$E$4&amp;"!"&amp;ADDRESS(10,COLUMN(J$9)+10)&amp;":"&amp;ADDRESS(1000,COLUMN(J$9)+10))),
SUMIF(INDIRECT(Equipo!$F$4&amp;"!B10:B1000"),$B88,INDIRECT(Equipo!$F$4&amp;"!"&amp;ADDRESS(10,COLUMN(J$9)+10)&amp;":"&amp;ADDRESS(1000,COLUMN(J$9)+10))),
SUMIF(INDIRECT(Equipo!$G$4&amp;"!B10:B1000"),$B88,INDIRECT(Equipo!$G$4&amp;"!"&amp;ADDRESS(10,COLUMN(J$9)+10)&amp;":"&amp;ADDRESS(1000,COLUMN(J$9)+10)))
))</f>
        <v>-</v>
      </c>
      <c r="K88" s="2" t="str">
        <f ca="1">IF(ISBLANK(Tareas!$B84),"-",
SUM(
SUMIF(INDIRECT(Equipo!$C$4&amp;"!B10:B1000"),$B88,INDIRECT(Equipo!$C$4&amp;"!"&amp;ADDRESS(10,COLUMN(K$9)+10)&amp;":"&amp;ADDRESS(1000,COLUMN(K$9)+10))),
SUMIF(INDIRECT(Equipo!$D$4&amp;"!B10:B1000"),$B88,INDIRECT(Equipo!$D$4&amp;"!"&amp;ADDRESS(10,COLUMN(K$9)+10)&amp;":"&amp;ADDRESS(1000,COLUMN(K$9)+10))),
SUMIF(INDIRECT(Equipo!$E$4&amp;"!B10:B1000"),$B88,INDIRECT(Equipo!$E$4&amp;"!"&amp;ADDRESS(10,COLUMN(K$9)+10)&amp;":"&amp;ADDRESS(1000,COLUMN(K$9)+10))),
SUMIF(INDIRECT(Equipo!$F$4&amp;"!B10:B1000"),$B88,INDIRECT(Equipo!$F$4&amp;"!"&amp;ADDRESS(10,COLUMN(K$9)+10)&amp;":"&amp;ADDRESS(1000,COLUMN(K$9)+10))),
SUMIF(INDIRECT(Equipo!$G$4&amp;"!B10:B1000"),$B88,INDIRECT(Equipo!$G$4&amp;"!"&amp;ADDRESS(10,COLUMN(K$9)+10)&amp;":"&amp;ADDRESS(1000,COLUMN(K$9)+10)))
))</f>
        <v>-</v>
      </c>
      <c r="L88" s="2" t="str">
        <f ca="1">IF(ISBLANK(Tareas!$B84),"-",
SUM(
SUMIF(INDIRECT(Equipo!$C$4&amp;"!B10:B1000"),$B88,INDIRECT(Equipo!$C$4&amp;"!"&amp;ADDRESS(10,COLUMN(L$9)+10)&amp;":"&amp;ADDRESS(1000,COLUMN(L$9)+10))),
SUMIF(INDIRECT(Equipo!$D$4&amp;"!B10:B1000"),$B88,INDIRECT(Equipo!$D$4&amp;"!"&amp;ADDRESS(10,COLUMN(L$9)+10)&amp;":"&amp;ADDRESS(1000,COLUMN(L$9)+10))),
SUMIF(INDIRECT(Equipo!$E$4&amp;"!B10:B1000"),$B88,INDIRECT(Equipo!$E$4&amp;"!"&amp;ADDRESS(10,COLUMN(L$9)+10)&amp;":"&amp;ADDRESS(1000,COLUMN(L$9)+10))),
SUMIF(INDIRECT(Equipo!$F$4&amp;"!B10:B1000"),$B88,INDIRECT(Equipo!$F$4&amp;"!"&amp;ADDRESS(10,COLUMN(L$9)+10)&amp;":"&amp;ADDRESS(1000,COLUMN(L$9)+10))),
SUMIF(INDIRECT(Equipo!$G$4&amp;"!B10:B1000"),$B88,INDIRECT(Equipo!$G$4&amp;"!"&amp;ADDRESS(10,COLUMN(L$9)+10)&amp;":"&amp;ADDRESS(1000,COLUMN(L$9)+10)))
))</f>
        <v>-</v>
      </c>
      <c r="M88" s="2" t="str">
        <f ca="1">IF(ISBLANK(Tareas!$B84),"-",
SUM(
SUMIF(INDIRECT(Equipo!$C$4&amp;"!B10:B1000"),$B88,INDIRECT(Equipo!$C$4&amp;"!"&amp;ADDRESS(10,COLUMN(M$9)+10)&amp;":"&amp;ADDRESS(1000,COLUMN(M$9)+10))),
SUMIF(INDIRECT(Equipo!$D$4&amp;"!B10:B1000"),$B88,INDIRECT(Equipo!$D$4&amp;"!"&amp;ADDRESS(10,COLUMN(M$9)+10)&amp;":"&amp;ADDRESS(1000,COLUMN(M$9)+10))),
SUMIF(INDIRECT(Equipo!$E$4&amp;"!B10:B1000"),$B88,INDIRECT(Equipo!$E$4&amp;"!"&amp;ADDRESS(10,COLUMN(M$9)+10)&amp;":"&amp;ADDRESS(1000,COLUMN(M$9)+10))),
SUMIF(INDIRECT(Equipo!$F$4&amp;"!B10:B1000"),$B88,INDIRECT(Equipo!$F$4&amp;"!"&amp;ADDRESS(10,COLUMN(M$9)+10)&amp;":"&amp;ADDRESS(1000,COLUMN(M$9)+10))),
SUMIF(INDIRECT(Equipo!$G$4&amp;"!B10:B1000"),$B88,INDIRECT(Equipo!$G$4&amp;"!"&amp;ADDRESS(10,COLUMN(M$9)+10)&amp;":"&amp;ADDRESS(1000,COLUMN(M$9)+10)))
))</f>
        <v>-</v>
      </c>
      <c r="N88" s="2" t="str">
        <f ca="1">IF(ISBLANK(Tareas!$B84),"-",
SUM(
SUMIF(INDIRECT(Equipo!$C$4&amp;"!B10:B1000"),$B88,INDIRECT(Equipo!$C$4&amp;"!"&amp;ADDRESS(10,COLUMN(N$9)+10)&amp;":"&amp;ADDRESS(1000,COLUMN(N$9)+10))),
SUMIF(INDIRECT(Equipo!$D$4&amp;"!B10:B1000"),$B88,INDIRECT(Equipo!$D$4&amp;"!"&amp;ADDRESS(10,COLUMN(N$9)+10)&amp;":"&amp;ADDRESS(1000,COLUMN(N$9)+10))),
SUMIF(INDIRECT(Equipo!$E$4&amp;"!B10:B1000"),$B88,INDIRECT(Equipo!$E$4&amp;"!"&amp;ADDRESS(10,COLUMN(N$9)+10)&amp;":"&amp;ADDRESS(1000,COLUMN(N$9)+10))),
SUMIF(INDIRECT(Equipo!$F$4&amp;"!B10:B1000"),$B88,INDIRECT(Equipo!$F$4&amp;"!"&amp;ADDRESS(10,COLUMN(N$9)+10)&amp;":"&amp;ADDRESS(1000,COLUMN(N$9)+10))),
SUMIF(INDIRECT(Equipo!$G$4&amp;"!B10:B1000"),$B88,INDIRECT(Equipo!$G$4&amp;"!"&amp;ADDRESS(10,COLUMN(N$9)+10)&amp;":"&amp;ADDRESS(1000,COLUMN(N$9)+10)))
))</f>
        <v>-</v>
      </c>
    </row>
    <row r="89" spans="2:14">
      <c r="C89" s="2" t="str">
        <f>IF(ISBLANK(Tareas!$B85),"-",SUM(D89:K89))</f>
        <v>-</v>
      </c>
      <c r="D89" s="2" t="str">
        <f ca="1">IF(ISBLANK(Tareas!$B85),"-",
SUM(
SUMIF(INDIRECT(Equipo!$C$4&amp;"!B10:B1000"),$B89,INDIRECT(Equipo!$C$4&amp;"!"&amp;ADDRESS(10,COLUMN(D$9)+10)&amp;":"&amp;ADDRESS(1000,COLUMN(D$9)+10))),
SUMIF(INDIRECT(Equipo!$D$4&amp;"!B10:B1000"),$B89,INDIRECT(Equipo!$D$4&amp;"!"&amp;ADDRESS(10,COLUMN(D$9)+10)&amp;":"&amp;ADDRESS(1000,COLUMN(D$9)+10))),
SUMIF(INDIRECT(Equipo!$E$4&amp;"!B10:B1000"),$B89,INDIRECT(Equipo!$E$4&amp;"!"&amp;ADDRESS(10,COLUMN(D$9)+10)&amp;":"&amp;ADDRESS(1000,COLUMN(D$9)+10))),
SUMIF(INDIRECT(Equipo!$F$4&amp;"!B10:B1000"),$B89,INDIRECT(Equipo!$F$4&amp;"!"&amp;ADDRESS(10,COLUMN(D$9)+10)&amp;":"&amp;ADDRESS(1000,COLUMN(D$9)+10))),
SUMIF(INDIRECT(Equipo!$G$4&amp;"!B10:B1000"),$B89,INDIRECT(Equipo!$G$4&amp;"!"&amp;ADDRESS(10,COLUMN(D$9)+10)&amp;":"&amp;ADDRESS(1000,COLUMN(D$9)+10)))
))</f>
        <v>-</v>
      </c>
      <c r="E89" s="2" t="str">
        <f ca="1">IF(ISBLANK(Tareas!$B85),"-",
SUM(
SUMIF(INDIRECT(Equipo!$C$4&amp;"!B10:B1000"),$B89,INDIRECT(Equipo!$C$4&amp;"!"&amp;ADDRESS(10,COLUMN(E$9)+10)&amp;":"&amp;ADDRESS(1000,COLUMN(E$9)+10))),
SUMIF(INDIRECT(Equipo!$D$4&amp;"!B10:B1000"),$B89,INDIRECT(Equipo!$D$4&amp;"!"&amp;ADDRESS(10,COLUMN(E$9)+10)&amp;":"&amp;ADDRESS(1000,COLUMN(E$9)+10))),
SUMIF(INDIRECT(Equipo!$E$4&amp;"!B10:B1000"),$B89,INDIRECT(Equipo!$E$4&amp;"!"&amp;ADDRESS(10,COLUMN(E$9)+10)&amp;":"&amp;ADDRESS(1000,COLUMN(E$9)+10))),
SUMIF(INDIRECT(Equipo!$F$4&amp;"!B10:B1000"),$B89,INDIRECT(Equipo!$F$4&amp;"!"&amp;ADDRESS(10,COLUMN(E$9)+10)&amp;":"&amp;ADDRESS(1000,COLUMN(E$9)+10))),
SUMIF(INDIRECT(Equipo!$G$4&amp;"!B10:B1000"),$B89,INDIRECT(Equipo!$G$4&amp;"!"&amp;ADDRESS(10,COLUMN(E$9)+10)&amp;":"&amp;ADDRESS(1000,COLUMN(E$9)+10)))
))</f>
        <v>-</v>
      </c>
      <c r="F89" s="2" t="str">
        <f ca="1">IF(ISBLANK(Tareas!$B85),"-",
SUM(
SUMIF(INDIRECT(Equipo!$C$4&amp;"!B10:B1000"),$B89,INDIRECT(Equipo!$C$4&amp;"!"&amp;ADDRESS(10,COLUMN(F$9)+10)&amp;":"&amp;ADDRESS(1000,COLUMN(F$9)+10))),
SUMIF(INDIRECT(Equipo!$D$4&amp;"!B10:B1000"),$B89,INDIRECT(Equipo!$D$4&amp;"!"&amp;ADDRESS(10,COLUMN(F$9)+10)&amp;":"&amp;ADDRESS(1000,COLUMN(F$9)+10))),
SUMIF(INDIRECT(Equipo!$E$4&amp;"!B10:B1000"),$B89,INDIRECT(Equipo!$E$4&amp;"!"&amp;ADDRESS(10,COLUMN(F$9)+10)&amp;":"&amp;ADDRESS(1000,COLUMN(F$9)+10))),
SUMIF(INDIRECT(Equipo!$F$4&amp;"!B10:B1000"),$B89,INDIRECT(Equipo!$F$4&amp;"!"&amp;ADDRESS(10,COLUMN(F$9)+10)&amp;":"&amp;ADDRESS(1000,COLUMN(F$9)+10))),
SUMIF(INDIRECT(Equipo!$G$4&amp;"!B10:B1000"),$B89,INDIRECT(Equipo!$G$4&amp;"!"&amp;ADDRESS(10,COLUMN(F$9)+10)&amp;":"&amp;ADDRESS(1000,COLUMN(F$9)+10)))
))</f>
        <v>-</v>
      </c>
      <c r="G89" s="2" t="str">
        <f ca="1">IF(ISBLANK(Tareas!$B85),"-",
SUM(
SUMIF(INDIRECT(Equipo!$C$4&amp;"!B10:B1000"),$B89,INDIRECT(Equipo!$C$4&amp;"!"&amp;ADDRESS(10,COLUMN(G$9)+10)&amp;":"&amp;ADDRESS(1000,COLUMN(G$9)+10))),
SUMIF(INDIRECT(Equipo!$D$4&amp;"!B10:B1000"),$B89,INDIRECT(Equipo!$D$4&amp;"!"&amp;ADDRESS(10,COLUMN(G$9)+10)&amp;":"&amp;ADDRESS(1000,COLUMN(G$9)+10))),
SUMIF(INDIRECT(Equipo!$E$4&amp;"!B10:B1000"),$B89,INDIRECT(Equipo!$E$4&amp;"!"&amp;ADDRESS(10,COLUMN(G$9)+10)&amp;":"&amp;ADDRESS(1000,COLUMN(G$9)+10))),
SUMIF(INDIRECT(Equipo!$F$4&amp;"!B10:B1000"),$B89,INDIRECT(Equipo!$F$4&amp;"!"&amp;ADDRESS(10,COLUMN(G$9)+10)&amp;":"&amp;ADDRESS(1000,COLUMN(G$9)+10))),
SUMIF(INDIRECT(Equipo!$G$4&amp;"!B10:B1000"),$B89,INDIRECT(Equipo!$G$4&amp;"!"&amp;ADDRESS(10,COLUMN(G$9)+10)&amp;":"&amp;ADDRESS(1000,COLUMN(G$9)+10)))
))</f>
        <v>-</v>
      </c>
      <c r="H89" s="2" t="str">
        <f ca="1">IF(ISBLANK(Tareas!$B85),"-",
SUM(
SUMIF(INDIRECT(Equipo!$C$4&amp;"!B10:B1000"),$B89,INDIRECT(Equipo!$C$4&amp;"!"&amp;ADDRESS(10,COLUMN(H$9)+10)&amp;":"&amp;ADDRESS(1000,COLUMN(H$9)+10))),
SUMIF(INDIRECT(Equipo!$D$4&amp;"!B10:B1000"),$B89,INDIRECT(Equipo!$D$4&amp;"!"&amp;ADDRESS(10,COLUMN(H$9)+10)&amp;":"&amp;ADDRESS(1000,COLUMN(H$9)+10))),
SUMIF(INDIRECT(Equipo!$E$4&amp;"!B10:B1000"),$B89,INDIRECT(Equipo!$E$4&amp;"!"&amp;ADDRESS(10,COLUMN(H$9)+10)&amp;":"&amp;ADDRESS(1000,COLUMN(H$9)+10))),
SUMIF(INDIRECT(Equipo!$F$4&amp;"!B10:B1000"),$B89,INDIRECT(Equipo!$F$4&amp;"!"&amp;ADDRESS(10,COLUMN(H$9)+10)&amp;":"&amp;ADDRESS(1000,COLUMN(H$9)+10))),
SUMIF(INDIRECT(Equipo!$G$4&amp;"!B10:B1000"),$B89,INDIRECT(Equipo!$G$4&amp;"!"&amp;ADDRESS(10,COLUMN(H$9)+10)&amp;":"&amp;ADDRESS(1000,COLUMN(H$9)+10)))
))</f>
        <v>-</v>
      </c>
      <c r="I89" s="2" t="str">
        <f ca="1">IF(ISBLANK(Tareas!$B85),"-",
SUM(
SUMIF(INDIRECT(Equipo!$C$4&amp;"!B10:B1000"),$B89,INDIRECT(Equipo!$C$4&amp;"!"&amp;ADDRESS(10,COLUMN(I$9)+10)&amp;":"&amp;ADDRESS(1000,COLUMN(I$9)+10))),
SUMIF(INDIRECT(Equipo!$D$4&amp;"!B10:B1000"),$B89,INDIRECT(Equipo!$D$4&amp;"!"&amp;ADDRESS(10,COLUMN(I$9)+10)&amp;":"&amp;ADDRESS(1000,COLUMN(I$9)+10))),
SUMIF(INDIRECT(Equipo!$E$4&amp;"!B10:B1000"),$B89,INDIRECT(Equipo!$E$4&amp;"!"&amp;ADDRESS(10,COLUMN(I$9)+10)&amp;":"&amp;ADDRESS(1000,COLUMN(I$9)+10))),
SUMIF(INDIRECT(Equipo!$F$4&amp;"!B10:B1000"),$B89,INDIRECT(Equipo!$F$4&amp;"!"&amp;ADDRESS(10,COLUMN(I$9)+10)&amp;":"&amp;ADDRESS(1000,COLUMN(I$9)+10))),
SUMIF(INDIRECT(Equipo!$G$4&amp;"!B10:B1000"),$B89,INDIRECT(Equipo!$G$4&amp;"!"&amp;ADDRESS(10,COLUMN(I$9)+10)&amp;":"&amp;ADDRESS(1000,COLUMN(I$9)+10)))
))</f>
        <v>-</v>
      </c>
      <c r="J89" s="2" t="str">
        <f ca="1">IF(ISBLANK(Tareas!$B85),"-",
SUM(
SUMIF(INDIRECT(Equipo!$C$4&amp;"!B10:B1000"),$B89,INDIRECT(Equipo!$C$4&amp;"!"&amp;ADDRESS(10,COLUMN(J$9)+10)&amp;":"&amp;ADDRESS(1000,COLUMN(J$9)+10))),
SUMIF(INDIRECT(Equipo!$D$4&amp;"!B10:B1000"),$B89,INDIRECT(Equipo!$D$4&amp;"!"&amp;ADDRESS(10,COLUMN(J$9)+10)&amp;":"&amp;ADDRESS(1000,COLUMN(J$9)+10))),
SUMIF(INDIRECT(Equipo!$E$4&amp;"!B10:B1000"),$B89,INDIRECT(Equipo!$E$4&amp;"!"&amp;ADDRESS(10,COLUMN(J$9)+10)&amp;":"&amp;ADDRESS(1000,COLUMN(J$9)+10))),
SUMIF(INDIRECT(Equipo!$F$4&amp;"!B10:B1000"),$B89,INDIRECT(Equipo!$F$4&amp;"!"&amp;ADDRESS(10,COLUMN(J$9)+10)&amp;":"&amp;ADDRESS(1000,COLUMN(J$9)+10))),
SUMIF(INDIRECT(Equipo!$G$4&amp;"!B10:B1000"),$B89,INDIRECT(Equipo!$G$4&amp;"!"&amp;ADDRESS(10,COLUMN(J$9)+10)&amp;":"&amp;ADDRESS(1000,COLUMN(J$9)+10)))
))</f>
        <v>-</v>
      </c>
      <c r="K89" s="2" t="str">
        <f ca="1">IF(ISBLANK(Tareas!$B85),"-",
SUM(
SUMIF(INDIRECT(Equipo!$C$4&amp;"!B10:B1000"),$B89,INDIRECT(Equipo!$C$4&amp;"!"&amp;ADDRESS(10,COLUMN(K$9)+10)&amp;":"&amp;ADDRESS(1000,COLUMN(K$9)+10))),
SUMIF(INDIRECT(Equipo!$D$4&amp;"!B10:B1000"),$B89,INDIRECT(Equipo!$D$4&amp;"!"&amp;ADDRESS(10,COLUMN(K$9)+10)&amp;":"&amp;ADDRESS(1000,COLUMN(K$9)+10))),
SUMIF(INDIRECT(Equipo!$E$4&amp;"!B10:B1000"),$B89,INDIRECT(Equipo!$E$4&amp;"!"&amp;ADDRESS(10,COLUMN(K$9)+10)&amp;":"&amp;ADDRESS(1000,COLUMN(K$9)+10))),
SUMIF(INDIRECT(Equipo!$F$4&amp;"!B10:B1000"),$B89,INDIRECT(Equipo!$F$4&amp;"!"&amp;ADDRESS(10,COLUMN(K$9)+10)&amp;":"&amp;ADDRESS(1000,COLUMN(K$9)+10))),
SUMIF(INDIRECT(Equipo!$G$4&amp;"!B10:B1000"),$B89,INDIRECT(Equipo!$G$4&amp;"!"&amp;ADDRESS(10,COLUMN(K$9)+10)&amp;":"&amp;ADDRESS(1000,COLUMN(K$9)+10)))
))</f>
        <v>-</v>
      </c>
      <c r="L89" s="2" t="str">
        <f ca="1">IF(ISBLANK(Tareas!$B85),"-",
SUM(
SUMIF(INDIRECT(Equipo!$C$4&amp;"!B10:B1000"),$B89,INDIRECT(Equipo!$C$4&amp;"!"&amp;ADDRESS(10,COLUMN(L$9)+10)&amp;":"&amp;ADDRESS(1000,COLUMN(L$9)+10))),
SUMIF(INDIRECT(Equipo!$D$4&amp;"!B10:B1000"),$B89,INDIRECT(Equipo!$D$4&amp;"!"&amp;ADDRESS(10,COLUMN(L$9)+10)&amp;":"&amp;ADDRESS(1000,COLUMN(L$9)+10))),
SUMIF(INDIRECT(Equipo!$E$4&amp;"!B10:B1000"),$B89,INDIRECT(Equipo!$E$4&amp;"!"&amp;ADDRESS(10,COLUMN(L$9)+10)&amp;":"&amp;ADDRESS(1000,COLUMN(L$9)+10))),
SUMIF(INDIRECT(Equipo!$F$4&amp;"!B10:B1000"),$B89,INDIRECT(Equipo!$F$4&amp;"!"&amp;ADDRESS(10,COLUMN(L$9)+10)&amp;":"&amp;ADDRESS(1000,COLUMN(L$9)+10))),
SUMIF(INDIRECT(Equipo!$G$4&amp;"!B10:B1000"),$B89,INDIRECT(Equipo!$G$4&amp;"!"&amp;ADDRESS(10,COLUMN(L$9)+10)&amp;":"&amp;ADDRESS(1000,COLUMN(L$9)+10)))
))</f>
        <v>-</v>
      </c>
      <c r="M89" s="2" t="str">
        <f ca="1">IF(ISBLANK(Tareas!$B85),"-",
SUM(
SUMIF(INDIRECT(Equipo!$C$4&amp;"!B10:B1000"),$B89,INDIRECT(Equipo!$C$4&amp;"!"&amp;ADDRESS(10,COLUMN(M$9)+10)&amp;":"&amp;ADDRESS(1000,COLUMN(M$9)+10))),
SUMIF(INDIRECT(Equipo!$D$4&amp;"!B10:B1000"),$B89,INDIRECT(Equipo!$D$4&amp;"!"&amp;ADDRESS(10,COLUMN(M$9)+10)&amp;":"&amp;ADDRESS(1000,COLUMN(M$9)+10))),
SUMIF(INDIRECT(Equipo!$E$4&amp;"!B10:B1000"),$B89,INDIRECT(Equipo!$E$4&amp;"!"&amp;ADDRESS(10,COLUMN(M$9)+10)&amp;":"&amp;ADDRESS(1000,COLUMN(M$9)+10))),
SUMIF(INDIRECT(Equipo!$F$4&amp;"!B10:B1000"),$B89,INDIRECT(Equipo!$F$4&amp;"!"&amp;ADDRESS(10,COLUMN(M$9)+10)&amp;":"&amp;ADDRESS(1000,COLUMN(M$9)+10))),
SUMIF(INDIRECT(Equipo!$G$4&amp;"!B10:B1000"),$B89,INDIRECT(Equipo!$G$4&amp;"!"&amp;ADDRESS(10,COLUMN(M$9)+10)&amp;":"&amp;ADDRESS(1000,COLUMN(M$9)+10)))
))</f>
        <v>-</v>
      </c>
      <c r="N89" s="2" t="str">
        <f ca="1">IF(ISBLANK(Tareas!$B85),"-",
SUM(
SUMIF(INDIRECT(Equipo!$C$4&amp;"!B10:B1000"),$B89,INDIRECT(Equipo!$C$4&amp;"!"&amp;ADDRESS(10,COLUMN(N$9)+10)&amp;":"&amp;ADDRESS(1000,COLUMN(N$9)+10))),
SUMIF(INDIRECT(Equipo!$D$4&amp;"!B10:B1000"),$B89,INDIRECT(Equipo!$D$4&amp;"!"&amp;ADDRESS(10,COLUMN(N$9)+10)&amp;":"&amp;ADDRESS(1000,COLUMN(N$9)+10))),
SUMIF(INDIRECT(Equipo!$E$4&amp;"!B10:B1000"),$B89,INDIRECT(Equipo!$E$4&amp;"!"&amp;ADDRESS(10,COLUMN(N$9)+10)&amp;":"&amp;ADDRESS(1000,COLUMN(N$9)+10))),
SUMIF(INDIRECT(Equipo!$F$4&amp;"!B10:B1000"),$B89,INDIRECT(Equipo!$F$4&amp;"!"&amp;ADDRESS(10,COLUMN(N$9)+10)&amp;":"&amp;ADDRESS(1000,COLUMN(N$9)+10))),
SUMIF(INDIRECT(Equipo!$G$4&amp;"!B10:B1000"),$B89,INDIRECT(Equipo!$G$4&amp;"!"&amp;ADDRESS(10,COLUMN(N$9)+10)&amp;":"&amp;ADDRESS(1000,COLUMN(N$9)+10)))
))</f>
        <v>-</v>
      </c>
    </row>
    <row r="90" spans="2:14">
      <c r="C90" s="2" t="str">
        <f>IF(ISBLANK(Tareas!$B86),"-",SUM(D90:K90))</f>
        <v>-</v>
      </c>
      <c r="D90" s="2" t="str">
        <f ca="1">IF(ISBLANK(Tareas!$B86),"-",
SUM(
SUMIF(INDIRECT(Equipo!$C$4&amp;"!B10:B1000"),$B90,INDIRECT(Equipo!$C$4&amp;"!"&amp;ADDRESS(10,COLUMN(D$9)+10)&amp;":"&amp;ADDRESS(1000,COLUMN(D$9)+10))),
SUMIF(INDIRECT(Equipo!$D$4&amp;"!B10:B1000"),$B90,INDIRECT(Equipo!$D$4&amp;"!"&amp;ADDRESS(10,COLUMN(D$9)+10)&amp;":"&amp;ADDRESS(1000,COLUMN(D$9)+10))),
SUMIF(INDIRECT(Equipo!$E$4&amp;"!B10:B1000"),$B90,INDIRECT(Equipo!$E$4&amp;"!"&amp;ADDRESS(10,COLUMN(D$9)+10)&amp;":"&amp;ADDRESS(1000,COLUMN(D$9)+10))),
SUMIF(INDIRECT(Equipo!$F$4&amp;"!B10:B1000"),$B90,INDIRECT(Equipo!$F$4&amp;"!"&amp;ADDRESS(10,COLUMN(D$9)+10)&amp;":"&amp;ADDRESS(1000,COLUMN(D$9)+10))),
SUMIF(INDIRECT(Equipo!$G$4&amp;"!B10:B1000"),$B90,INDIRECT(Equipo!$G$4&amp;"!"&amp;ADDRESS(10,COLUMN(D$9)+10)&amp;":"&amp;ADDRESS(1000,COLUMN(D$9)+10)))
))</f>
        <v>-</v>
      </c>
      <c r="E90" s="2" t="str">
        <f ca="1">IF(ISBLANK(Tareas!$B86),"-",
SUM(
SUMIF(INDIRECT(Equipo!$C$4&amp;"!B10:B1000"),$B90,INDIRECT(Equipo!$C$4&amp;"!"&amp;ADDRESS(10,COLUMN(E$9)+10)&amp;":"&amp;ADDRESS(1000,COLUMN(E$9)+10))),
SUMIF(INDIRECT(Equipo!$D$4&amp;"!B10:B1000"),$B90,INDIRECT(Equipo!$D$4&amp;"!"&amp;ADDRESS(10,COLUMN(E$9)+10)&amp;":"&amp;ADDRESS(1000,COLUMN(E$9)+10))),
SUMIF(INDIRECT(Equipo!$E$4&amp;"!B10:B1000"),$B90,INDIRECT(Equipo!$E$4&amp;"!"&amp;ADDRESS(10,COLUMN(E$9)+10)&amp;":"&amp;ADDRESS(1000,COLUMN(E$9)+10))),
SUMIF(INDIRECT(Equipo!$F$4&amp;"!B10:B1000"),$B90,INDIRECT(Equipo!$F$4&amp;"!"&amp;ADDRESS(10,COLUMN(E$9)+10)&amp;":"&amp;ADDRESS(1000,COLUMN(E$9)+10))),
SUMIF(INDIRECT(Equipo!$G$4&amp;"!B10:B1000"),$B90,INDIRECT(Equipo!$G$4&amp;"!"&amp;ADDRESS(10,COLUMN(E$9)+10)&amp;":"&amp;ADDRESS(1000,COLUMN(E$9)+10)))
))</f>
        <v>-</v>
      </c>
      <c r="F90" s="2" t="str">
        <f ca="1">IF(ISBLANK(Tareas!$B86),"-",
SUM(
SUMIF(INDIRECT(Equipo!$C$4&amp;"!B10:B1000"),$B90,INDIRECT(Equipo!$C$4&amp;"!"&amp;ADDRESS(10,COLUMN(F$9)+10)&amp;":"&amp;ADDRESS(1000,COLUMN(F$9)+10))),
SUMIF(INDIRECT(Equipo!$D$4&amp;"!B10:B1000"),$B90,INDIRECT(Equipo!$D$4&amp;"!"&amp;ADDRESS(10,COLUMN(F$9)+10)&amp;":"&amp;ADDRESS(1000,COLUMN(F$9)+10))),
SUMIF(INDIRECT(Equipo!$E$4&amp;"!B10:B1000"),$B90,INDIRECT(Equipo!$E$4&amp;"!"&amp;ADDRESS(10,COLUMN(F$9)+10)&amp;":"&amp;ADDRESS(1000,COLUMN(F$9)+10))),
SUMIF(INDIRECT(Equipo!$F$4&amp;"!B10:B1000"),$B90,INDIRECT(Equipo!$F$4&amp;"!"&amp;ADDRESS(10,COLUMN(F$9)+10)&amp;":"&amp;ADDRESS(1000,COLUMN(F$9)+10))),
SUMIF(INDIRECT(Equipo!$G$4&amp;"!B10:B1000"),$B90,INDIRECT(Equipo!$G$4&amp;"!"&amp;ADDRESS(10,COLUMN(F$9)+10)&amp;":"&amp;ADDRESS(1000,COLUMN(F$9)+10)))
))</f>
        <v>-</v>
      </c>
      <c r="G90" s="2" t="str">
        <f ca="1">IF(ISBLANK(Tareas!$B86),"-",
SUM(
SUMIF(INDIRECT(Equipo!$C$4&amp;"!B10:B1000"),$B90,INDIRECT(Equipo!$C$4&amp;"!"&amp;ADDRESS(10,COLUMN(G$9)+10)&amp;":"&amp;ADDRESS(1000,COLUMN(G$9)+10))),
SUMIF(INDIRECT(Equipo!$D$4&amp;"!B10:B1000"),$B90,INDIRECT(Equipo!$D$4&amp;"!"&amp;ADDRESS(10,COLUMN(G$9)+10)&amp;":"&amp;ADDRESS(1000,COLUMN(G$9)+10))),
SUMIF(INDIRECT(Equipo!$E$4&amp;"!B10:B1000"),$B90,INDIRECT(Equipo!$E$4&amp;"!"&amp;ADDRESS(10,COLUMN(G$9)+10)&amp;":"&amp;ADDRESS(1000,COLUMN(G$9)+10))),
SUMIF(INDIRECT(Equipo!$F$4&amp;"!B10:B1000"),$B90,INDIRECT(Equipo!$F$4&amp;"!"&amp;ADDRESS(10,COLUMN(G$9)+10)&amp;":"&amp;ADDRESS(1000,COLUMN(G$9)+10))),
SUMIF(INDIRECT(Equipo!$G$4&amp;"!B10:B1000"),$B90,INDIRECT(Equipo!$G$4&amp;"!"&amp;ADDRESS(10,COLUMN(G$9)+10)&amp;":"&amp;ADDRESS(1000,COLUMN(G$9)+10)))
))</f>
        <v>-</v>
      </c>
      <c r="H90" s="2" t="str">
        <f ca="1">IF(ISBLANK(Tareas!$B86),"-",
SUM(
SUMIF(INDIRECT(Equipo!$C$4&amp;"!B10:B1000"),$B90,INDIRECT(Equipo!$C$4&amp;"!"&amp;ADDRESS(10,COLUMN(H$9)+10)&amp;":"&amp;ADDRESS(1000,COLUMN(H$9)+10))),
SUMIF(INDIRECT(Equipo!$D$4&amp;"!B10:B1000"),$B90,INDIRECT(Equipo!$D$4&amp;"!"&amp;ADDRESS(10,COLUMN(H$9)+10)&amp;":"&amp;ADDRESS(1000,COLUMN(H$9)+10))),
SUMIF(INDIRECT(Equipo!$E$4&amp;"!B10:B1000"),$B90,INDIRECT(Equipo!$E$4&amp;"!"&amp;ADDRESS(10,COLUMN(H$9)+10)&amp;":"&amp;ADDRESS(1000,COLUMN(H$9)+10))),
SUMIF(INDIRECT(Equipo!$F$4&amp;"!B10:B1000"),$B90,INDIRECT(Equipo!$F$4&amp;"!"&amp;ADDRESS(10,COLUMN(H$9)+10)&amp;":"&amp;ADDRESS(1000,COLUMN(H$9)+10))),
SUMIF(INDIRECT(Equipo!$G$4&amp;"!B10:B1000"),$B90,INDIRECT(Equipo!$G$4&amp;"!"&amp;ADDRESS(10,COLUMN(H$9)+10)&amp;":"&amp;ADDRESS(1000,COLUMN(H$9)+10)))
))</f>
        <v>-</v>
      </c>
      <c r="I90" s="2" t="str">
        <f ca="1">IF(ISBLANK(Tareas!$B86),"-",
SUM(
SUMIF(INDIRECT(Equipo!$C$4&amp;"!B10:B1000"),$B90,INDIRECT(Equipo!$C$4&amp;"!"&amp;ADDRESS(10,COLUMN(I$9)+10)&amp;":"&amp;ADDRESS(1000,COLUMN(I$9)+10))),
SUMIF(INDIRECT(Equipo!$D$4&amp;"!B10:B1000"),$B90,INDIRECT(Equipo!$D$4&amp;"!"&amp;ADDRESS(10,COLUMN(I$9)+10)&amp;":"&amp;ADDRESS(1000,COLUMN(I$9)+10))),
SUMIF(INDIRECT(Equipo!$E$4&amp;"!B10:B1000"),$B90,INDIRECT(Equipo!$E$4&amp;"!"&amp;ADDRESS(10,COLUMN(I$9)+10)&amp;":"&amp;ADDRESS(1000,COLUMN(I$9)+10))),
SUMIF(INDIRECT(Equipo!$F$4&amp;"!B10:B1000"),$B90,INDIRECT(Equipo!$F$4&amp;"!"&amp;ADDRESS(10,COLUMN(I$9)+10)&amp;":"&amp;ADDRESS(1000,COLUMN(I$9)+10))),
SUMIF(INDIRECT(Equipo!$G$4&amp;"!B10:B1000"),$B90,INDIRECT(Equipo!$G$4&amp;"!"&amp;ADDRESS(10,COLUMN(I$9)+10)&amp;":"&amp;ADDRESS(1000,COLUMN(I$9)+10)))
))</f>
        <v>-</v>
      </c>
      <c r="J90" s="2" t="str">
        <f ca="1">IF(ISBLANK(Tareas!$B86),"-",
SUM(
SUMIF(INDIRECT(Equipo!$C$4&amp;"!B10:B1000"),$B90,INDIRECT(Equipo!$C$4&amp;"!"&amp;ADDRESS(10,COLUMN(J$9)+10)&amp;":"&amp;ADDRESS(1000,COLUMN(J$9)+10))),
SUMIF(INDIRECT(Equipo!$D$4&amp;"!B10:B1000"),$B90,INDIRECT(Equipo!$D$4&amp;"!"&amp;ADDRESS(10,COLUMN(J$9)+10)&amp;":"&amp;ADDRESS(1000,COLUMN(J$9)+10))),
SUMIF(INDIRECT(Equipo!$E$4&amp;"!B10:B1000"),$B90,INDIRECT(Equipo!$E$4&amp;"!"&amp;ADDRESS(10,COLUMN(J$9)+10)&amp;":"&amp;ADDRESS(1000,COLUMN(J$9)+10))),
SUMIF(INDIRECT(Equipo!$F$4&amp;"!B10:B1000"),$B90,INDIRECT(Equipo!$F$4&amp;"!"&amp;ADDRESS(10,COLUMN(J$9)+10)&amp;":"&amp;ADDRESS(1000,COLUMN(J$9)+10))),
SUMIF(INDIRECT(Equipo!$G$4&amp;"!B10:B1000"),$B90,INDIRECT(Equipo!$G$4&amp;"!"&amp;ADDRESS(10,COLUMN(J$9)+10)&amp;":"&amp;ADDRESS(1000,COLUMN(J$9)+10)))
))</f>
        <v>-</v>
      </c>
      <c r="K90" s="2" t="str">
        <f ca="1">IF(ISBLANK(Tareas!$B86),"-",
SUM(
SUMIF(INDIRECT(Equipo!$C$4&amp;"!B10:B1000"),$B90,INDIRECT(Equipo!$C$4&amp;"!"&amp;ADDRESS(10,COLUMN(K$9)+10)&amp;":"&amp;ADDRESS(1000,COLUMN(K$9)+10))),
SUMIF(INDIRECT(Equipo!$D$4&amp;"!B10:B1000"),$B90,INDIRECT(Equipo!$D$4&amp;"!"&amp;ADDRESS(10,COLUMN(K$9)+10)&amp;":"&amp;ADDRESS(1000,COLUMN(K$9)+10))),
SUMIF(INDIRECT(Equipo!$E$4&amp;"!B10:B1000"),$B90,INDIRECT(Equipo!$E$4&amp;"!"&amp;ADDRESS(10,COLUMN(K$9)+10)&amp;":"&amp;ADDRESS(1000,COLUMN(K$9)+10))),
SUMIF(INDIRECT(Equipo!$F$4&amp;"!B10:B1000"),$B90,INDIRECT(Equipo!$F$4&amp;"!"&amp;ADDRESS(10,COLUMN(K$9)+10)&amp;":"&amp;ADDRESS(1000,COLUMN(K$9)+10))),
SUMIF(INDIRECT(Equipo!$G$4&amp;"!B10:B1000"),$B90,INDIRECT(Equipo!$G$4&amp;"!"&amp;ADDRESS(10,COLUMN(K$9)+10)&amp;":"&amp;ADDRESS(1000,COLUMN(K$9)+10)))
))</f>
        <v>-</v>
      </c>
      <c r="L90" s="2" t="str">
        <f ca="1">IF(ISBLANK(Tareas!$B86),"-",
SUM(
SUMIF(INDIRECT(Equipo!$C$4&amp;"!B10:B1000"),$B90,INDIRECT(Equipo!$C$4&amp;"!"&amp;ADDRESS(10,COLUMN(L$9)+10)&amp;":"&amp;ADDRESS(1000,COLUMN(L$9)+10))),
SUMIF(INDIRECT(Equipo!$D$4&amp;"!B10:B1000"),$B90,INDIRECT(Equipo!$D$4&amp;"!"&amp;ADDRESS(10,COLUMN(L$9)+10)&amp;":"&amp;ADDRESS(1000,COLUMN(L$9)+10))),
SUMIF(INDIRECT(Equipo!$E$4&amp;"!B10:B1000"),$B90,INDIRECT(Equipo!$E$4&amp;"!"&amp;ADDRESS(10,COLUMN(L$9)+10)&amp;":"&amp;ADDRESS(1000,COLUMN(L$9)+10))),
SUMIF(INDIRECT(Equipo!$F$4&amp;"!B10:B1000"),$B90,INDIRECT(Equipo!$F$4&amp;"!"&amp;ADDRESS(10,COLUMN(L$9)+10)&amp;":"&amp;ADDRESS(1000,COLUMN(L$9)+10))),
SUMIF(INDIRECT(Equipo!$G$4&amp;"!B10:B1000"),$B90,INDIRECT(Equipo!$G$4&amp;"!"&amp;ADDRESS(10,COLUMN(L$9)+10)&amp;":"&amp;ADDRESS(1000,COLUMN(L$9)+10)))
))</f>
        <v>-</v>
      </c>
      <c r="M90" s="2" t="str">
        <f ca="1">IF(ISBLANK(Tareas!$B86),"-",
SUM(
SUMIF(INDIRECT(Equipo!$C$4&amp;"!B10:B1000"),$B90,INDIRECT(Equipo!$C$4&amp;"!"&amp;ADDRESS(10,COLUMN(M$9)+10)&amp;":"&amp;ADDRESS(1000,COLUMN(M$9)+10))),
SUMIF(INDIRECT(Equipo!$D$4&amp;"!B10:B1000"),$B90,INDIRECT(Equipo!$D$4&amp;"!"&amp;ADDRESS(10,COLUMN(M$9)+10)&amp;":"&amp;ADDRESS(1000,COLUMN(M$9)+10))),
SUMIF(INDIRECT(Equipo!$E$4&amp;"!B10:B1000"),$B90,INDIRECT(Equipo!$E$4&amp;"!"&amp;ADDRESS(10,COLUMN(M$9)+10)&amp;":"&amp;ADDRESS(1000,COLUMN(M$9)+10))),
SUMIF(INDIRECT(Equipo!$F$4&amp;"!B10:B1000"),$B90,INDIRECT(Equipo!$F$4&amp;"!"&amp;ADDRESS(10,COLUMN(M$9)+10)&amp;":"&amp;ADDRESS(1000,COLUMN(M$9)+10))),
SUMIF(INDIRECT(Equipo!$G$4&amp;"!B10:B1000"),$B90,INDIRECT(Equipo!$G$4&amp;"!"&amp;ADDRESS(10,COLUMN(M$9)+10)&amp;":"&amp;ADDRESS(1000,COLUMN(M$9)+10)))
))</f>
        <v>-</v>
      </c>
      <c r="N90" s="2" t="str">
        <f ca="1">IF(ISBLANK(Tareas!$B86),"-",
SUM(
SUMIF(INDIRECT(Equipo!$C$4&amp;"!B10:B1000"),$B90,INDIRECT(Equipo!$C$4&amp;"!"&amp;ADDRESS(10,COLUMN(N$9)+10)&amp;":"&amp;ADDRESS(1000,COLUMN(N$9)+10))),
SUMIF(INDIRECT(Equipo!$D$4&amp;"!B10:B1000"),$B90,INDIRECT(Equipo!$D$4&amp;"!"&amp;ADDRESS(10,COLUMN(N$9)+10)&amp;":"&amp;ADDRESS(1000,COLUMN(N$9)+10))),
SUMIF(INDIRECT(Equipo!$E$4&amp;"!B10:B1000"),$B90,INDIRECT(Equipo!$E$4&amp;"!"&amp;ADDRESS(10,COLUMN(N$9)+10)&amp;":"&amp;ADDRESS(1000,COLUMN(N$9)+10))),
SUMIF(INDIRECT(Equipo!$F$4&amp;"!B10:B1000"),$B90,INDIRECT(Equipo!$F$4&amp;"!"&amp;ADDRESS(10,COLUMN(N$9)+10)&amp;":"&amp;ADDRESS(1000,COLUMN(N$9)+10))),
SUMIF(INDIRECT(Equipo!$G$4&amp;"!B10:B1000"),$B90,INDIRECT(Equipo!$G$4&amp;"!"&amp;ADDRESS(10,COLUMN(N$9)+10)&amp;":"&amp;ADDRESS(1000,COLUMN(N$9)+10)))
))</f>
        <v>-</v>
      </c>
    </row>
    <row r="91" spans="2:14">
      <c r="C91" s="2" t="str">
        <f>IF(ISBLANK(Tareas!$B87),"-",SUM(D91:K91))</f>
        <v>-</v>
      </c>
      <c r="D91" s="2" t="str">
        <f ca="1">IF(ISBLANK(Tareas!$B87),"-",
SUM(
SUMIF(INDIRECT(Equipo!$C$4&amp;"!B10:B1000"),$B91,INDIRECT(Equipo!$C$4&amp;"!"&amp;ADDRESS(10,COLUMN(D$9)+10)&amp;":"&amp;ADDRESS(1000,COLUMN(D$9)+10))),
SUMIF(INDIRECT(Equipo!$D$4&amp;"!B10:B1000"),$B91,INDIRECT(Equipo!$D$4&amp;"!"&amp;ADDRESS(10,COLUMN(D$9)+10)&amp;":"&amp;ADDRESS(1000,COLUMN(D$9)+10))),
SUMIF(INDIRECT(Equipo!$E$4&amp;"!B10:B1000"),$B91,INDIRECT(Equipo!$E$4&amp;"!"&amp;ADDRESS(10,COLUMN(D$9)+10)&amp;":"&amp;ADDRESS(1000,COLUMN(D$9)+10))),
SUMIF(INDIRECT(Equipo!$F$4&amp;"!B10:B1000"),$B91,INDIRECT(Equipo!$F$4&amp;"!"&amp;ADDRESS(10,COLUMN(D$9)+10)&amp;":"&amp;ADDRESS(1000,COLUMN(D$9)+10))),
SUMIF(INDIRECT(Equipo!$G$4&amp;"!B10:B1000"),$B91,INDIRECT(Equipo!$G$4&amp;"!"&amp;ADDRESS(10,COLUMN(D$9)+10)&amp;":"&amp;ADDRESS(1000,COLUMN(D$9)+10)))
))</f>
        <v>-</v>
      </c>
      <c r="E91" s="2" t="str">
        <f ca="1">IF(ISBLANK(Tareas!$B87),"-",
SUM(
SUMIF(INDIRECT(Equipo!$C$4&amp;"!B10:B1000"),$B91,INDIRECT(Equipo!$C$4&amp;"!"&amp;ADDRESS(10,COLUMN(E$9)+10)&amp;":"&amp;ADDRESS(1000,COLUMN(E$9)+10))),
SUMIF(INDIRECT(Equipo!$D$4&amp;"!B10:B1000"),$B91,INDIRECT(Equipo!$D$4&amp;"!"&amp;ADDRESS(10,COLUMN(E$9)+10)&amp;":"&amp;ADDRESS(1000,COLUMN(E$9)+10))),
SUMIF(INDIRECT(Equipo!$E$4&amp;"!B10:B1000"),$B91,INDIRECT(Equipo!$E$4&amp;"!"&amp;ADDRESS(10,COLUMN(E$9)+10)&amp;":"&amp;ADDRESS(1000,COLUMN(E$9)+10))),
SUMIF(INDIRECT(Equipo!$F$4&amp;"!B10:B1000"),$B91,INDIRECT(Equipo!$F$4&amp;"!"&amp;ADDRESS(10,COLUMN(E$9)+10)&amp;":"&amp;ADDRESS(1000,COLUMN(E$9)+10))),
SUMIF(INDIRECT(Equipo!$G$4&amp;"!B10:B1000"),$B91,INDIRECT(Equipo!$G$4&amp;"!"&amp;ADDRESS(10,COLUMN(E$9)+10)&amp;":"&amp;ADDRESS(1000,COLUMN(E$9)+10)))
))</f>
        <v>-</v>
      </c>
      <c r="F91" s="2" t="str">
        <f ca="1">IF(ISBLANK(Tareas!$B87),"-",
SUM(
SUMIF(INDIRECT(Equipo!$C$4&amp;"!B10:B1000"),$B91,INDIRECT(Equipo!$C$4&amp;"!"&amp;ADDRESS(10,COLUMN(F$9)+10)&amp;":"&amp;ADDRESS(1000,COLUMN(F$9)+10))),
SUMIF(INDIRECT(Equipo!$D$4&amp;"!B10:B1000"),$B91,INDIRECT(Equipo!$D$4&amp;"!"&amp;ADDRESS(10,COLUMN(F$9)+10)&amp;":"&amp;ADDRESS(1000,COLUMN(F$9)+10))),
SUMIF(INDIRECT(Equipo!$E$4&amp;"!B10:B1000"),$B91,INDIRECT(Equipo!$E$4&amp;"!"&amp;ADDRESS(10,COLUMN(F$9)+10)&amp;":"&amp;ADDRESS(1000,COLUMN(F$9)+10))),
SUMIF(INDIRECT(Equipo!$F$4&amp;"!B10:B1000"),$B91,INDIRECT(Equipo!$F$4&amp;"!"&amp;ADDRESS(10,COLUMN(F$9)+10)&amp;":"&amp;ADDRESS(1000,COLUMN(F$9)+10))),
SUMIF(INDIRECT(Equipo!$G$4&amp;"!B10:B1000"),$B91,INDIRECT(Equipo!$G$4&amp;"!"&amp;ADDRESS(10,COLUMN(F$9)+10)&amp;":"&amp;ADDRESS(1000,COLUMN(F$9)+10)))
))</f>
        <v>-</v>
      </c>
      <c r="G91" s="2" t="str">
        <f ca="1">IF(ISBLANK(Tareas!$B87),"-",
SUM(
SUMIF(INDIRECT(Equipo!$C$4&amp;"!B10:B1000"),$B91,INDIRECT(Equipo!$C$4&amp;"!"&amp;ADDRESS(10,COLUMN(G$9)+10)&amp;":"&amp;ADDRESS(1000,COLUMN(G$9)+10))),
SUMIF(INDIRECT(Equipo!$D$4&amp;"!B10:B1000"),$B91,INDIRECT(Equipo!$D$4&amp;"!"&amp;ADDRESS(10,COLUMN(G$9)+10)&amp;":"&amp;ADDRESS(1000,COLUMN(G$9)+10))),
SUMIF(INDIRECT(Equipo!$E$4&amp;"!B10:B1000"),$B91,INDIRECT(Equipo!$E$4&amp;"!"&amp;ADDRESS(10,COLUMN(G$9)+10)&amp;":"&amp;ADDRESS(1000,COLUMN(G$9)+10))),
SUMIF(INDIRECT(Equipo!$F$4&amp;"!B10:B1000"),$B91,INDIRECT(Equipo!$F$4&amp;"!"&amp;ADDRESS(10,COLUMN(G$9)+10)&amp;":"&amp;ADDRESS(1000,COLUMN(G$9)+10))),
SUMIF(INDIRECT(Equipo!$G$4&amp;"!B10:B1000"),$B91,INDIRECT(Equipo!$G$4&amp;"!"&amp;ADDRESS(10,COLUMN(G$9)+10)&amp;":"&amp;ADDRESS(1000,COLUMN(G$9)+10)))
))</f>
        <v>-</v>
      </c>
      <c r="H91" s="2" t="str">
        <f ca="1">IF(ISBLANK(Tareas!$B87),"-",
SUM(
SUMIF(INDIRECT(Equipo!$C$4&amp;"!B10:B1000"),$B91,INDIRECT(Equipo!$C$4&amp;"!"&amp;ADDRESS(10,COLUMN(H$9)+10)&amp;":"&amp;ADDRESS(1000,COLUMN(H$9)+10))),
SUMIF(INDIRECT(Equipo!$D$4&amp;"!B10:B1000"),$B91,INDIRECT(Equipo!$D$4&amp;"!"&amp;ADDRESS(10,COLUMN(H$9)+10)&amp;":"&amp;ADDRESS(1000,COLUMN(H$9)+10))),
SUMIF(INDIRECT(Equipo!$E$4&amp;"!B10:B1000"),$B91,INDIRECT(Equipo!$E$4&amp;"!"&amp;ADDRESS(10,COLUMN(H$9)+10)&amp;":"&amp;ADDRESS(1000,COLUMN(H$9)+10))),
SUMIF(INDIRECT(Equipo!$F$4&amp;"!B10:B1000"),$B91,INDIRECT(Equipo!$F$4&amp;"!"&amp;ADDRESS(10,COLUMN(H$9)+10)&amp;":"&amp;ADDRESS(1000,COLUMN(H$9)+10))),
SUMIF(INDIRECT(Equipo!$G$4&amp;"!B10:B1000"),$B91,INDIRECT(Equipo!$G$4&amp;"!"&amp;ADDRESS(10,COLUMN(H$9)+10)&amp;":"&amp;ADDRESS(1000,COLUMN(H$9)+10)))
))</f>
        <v>-</v>
      </c>
      <c r="I91" s="2" t="str">
        <f ca="1">IF(ISBLANK(Tareas!$B87),"-",
SUM(
SUMIF(INDIRECT(Equipo!$C$4&amp;"!B10:B1000"),$B91,INDIRECT(Equipo!$C$4&amp;"!"&amp;ADDRESS(10,COLUMN(I$9)+10)&amp;":"&amp;ADDRESS(1000,COLUMN(I$9)+10))),
SUMIF(INDIRECT(Equipo!$D$4&amp;"!B10:B1000"),$B91,INDIRECT(Equipo!$D$4&amp;"!"&amp;ADDRESS(10,COLUMN(I$9)+10)&amp;":"&amp;ADDRESS(1000,COLUMN(I$9)+10))),
SUMIF(INDIRECT(Equipo!$E$4&amp;"!B10:B1000"),$B91,INDIRECT(Equipo!$E$4&amp;"!"&amp;ADDRESS(10,COLUMN(I$9)+10)&amp;":"&amp;ADDRESS(1000,COLUMN(I$9)+10))),
SUMIF(INDIRECT(Equipo!$F$4&amp;"!B10:B1000"),$B91,INDIRECT(Equipo!$F$4&amp;"!"&amp;ADDRESS(10,COLUMN(I$9)+10)&amp;":"&amp;ADDRESS(1000,COLUMN(I$9)+10))),
SUMIF(INDIRECT(Equipo!$G$4&amp;"!B10:B1000"),$B91,INDIRECT(Equipo!$G$4&amp;"!"&amp;ADDRESS(10,COLUMN(I$9)+10)&amp;":"&amp;ADDRESS(1000,COLUMN(I$9)+10)))
))</f>
        <v>-</v>
      </c>
      <c r="J91" s="2" t="str">
        <f ca="1">IF(ISBLANK(Tareas!$B87),"-",
SUM(
SUMIF(INDIRECT(Equipo!$C$4&amp;"!B10:B1000"),$B91,INDIRECT(Equipo!$C$4&amp;"!"&amp;ADDRESS(10,COLUMN(J$9)+10)&amp;":"&amp;ADDRESS(1000,COLUMN(J$9)+10))),
SUMIF(INDIRECT(Equipo!$D$4&amp;"!B10:B1000"),$B91,INDIRECT(Equipo!$D$4&amp;"!"&amp;ADDRESS(10,COLUMN(J$9)+10)&amp;":"&amp;ADDRESS(1000,COLUMN(J$9)+10))),
SUMIF(INDIRECT(Equipo!$E$4&amp;"!B10:B1000"),$B91,INDIRECT(Equipo!$E$4&amp;"!"&amp;ADDRESS(10,COLUMN(J$9)+10)&amp;":"&amp;ADDRESS(1000,COLUMN(J$9)+10))),
SUMIF(INDIRECT(Equipo!$F$4&amp;"!B10:B1000"),$B91,INDIRECT(Equipo!$F$4&amp;"!"&amp;ADDRESS(10,COLUMN(J$9)+10)&amp;":"&amp;ADDRESS(1000,COLUMN(J$9)+10))),
SUMIF(INDIRECT(Equipo!$G$4&amp;"!B10:B1000"),$B91,INDIRECT(Equipo!$G$4&amp;"!"&amp;ADDRESS(10,COLUMN(J$9)+10)&amp;":"&amp;ADDRESS(1000,COLUMN(J$9)+10)))
))</f>
        <v>-</v>
      </c>
      <c r="K91" s="2" t="str">
        <f ca="1">IF(ISBLANK(Tareas!$B87),"-",
SUM(
SUMIF(INDIRECT(Equipo!$C$4&amp;"!B10:B1000"),$B91,INDIRECT(Equipo!$C$4&amp;"!"&amp;ADDRESS(10,COLUMN(K$9)+10)&amp;":"&amp;ADDRESS(1000,COLUMN(K$9)+10))),
SUMIF(INDIRECT(Equipo!$D$4&amp;"!B10:B1000"),$B91,INDIRECT(Equipo!$D$4&amp;"!"&amp;ADDRESS(10,COLUMN(K$9)+10)&amp;":"&amp;ADDRESS(1000,COLUMN(K$9)+10))),
SUMIF(INDIRECT(Equipo!$E$4&amp;"!B10:B1000"),$B91,INDIRECT(Equipo!$E$4&amp;"!"&amp;ADDRESS(10,COLUMN(K$9)+10)&amp;":"&amp;ADDRESS(1000,COLUMN(K$9)+10))),
SUMIF(INDIRECT(Equipo!$F$4&amp;"!B10:B1000"),$B91,INDIRECT(Equipo!$F$4&amp;"!"&amp;ADDRESS(10,COLUMN(K$9)+10)&amp;":"&amp;ADDRESS(1000,COLUMN(K$9)+10))),
SUMIF(INDIRECT(Equipo!$G$4&amp;"!B10:B1000"),$B91,INDIRECT(Equipo!$G$4&amp;"!"&amp;ADDRESS(10,COLUMN(K$9)+10)&amp;":"&amp;ADDRESS(1000,COLUMN(K$9)+10)))
))</f>
        <v>-</v>
      </c>
      <c r="L91" s="2" t="str">
        <f ca="1">IF(ISBLANK(Tareas!$B87),"-",
SUM(
SUMIF(INDIRECT(Equipo!$C$4&amp;"!B10:B1000"),$B91,INDIRECT(Equipo!$C$4&amp;"!"&amp;ADDRESS(10,COLUMN(L$9)+10)&amp;":"&amp;ADDRESS(1000,COLUMN(L$9)+10))),
SUMIF(INDIRECT(Equipo!$D$4&amp;"!B10:B1000"),$B91,INDIRECT(Equipo!$D$4&amp;"!"&amp;ADDRESS(10,COLUMN(L$9)+10)&amp;":"&amp;ADDRESS(1000,COLUMN(L$9)+10))),
SUMIF(INDIRECT(Equipo!$E$4&amp;"!B10:B1000"),$B91,INDIRECT(Equipo!$E$4&amp;"!"&amp;ADDRESS(10,COLUMN(L$9)+10)&amp;":"&amp;ADDRESS(1000,COLUMN(L$9)+10))),
SUMIF(INDIRECT(Equipo!$F$4&amp;"!B10:B1000"),$B91,INDIRECT(Equipo!$F$4&amp;"!"&amp;ADDRESS(10,COLUMN(L$9)+10)&amp;":"&amp;ADDRESS(1000,COLUMN(L$9)+10))),
SUMIF(INDIRECT(Equipo!$G$4&amp;"!B10:B1000"),$B91,INDIRECT(Equipo!$G$4&amp;"!"&amp;ADDRESS(10,COLUMN(L$9)+10)&amp;":"&amp;ADDRESS(1000,COLUMN(L$9)+10)))
))</f>
        <v>-</v>
      </c>
      <c r="M91" s="2" t="str">
        <f ca="1">IF(ISBLANK(Tareas!$B87),"-",
SUM(
SUMIF(INDIRECT(Equipo!$C$4&amp;"!B10:B1000"),$B91,INDIRECT(Equipo!$C$4&amp;"!"&amp;ADDRESS(10,COLUMN(M$9)+10)&amp;":"&amp;ADDRESS(1000,COLUMN(M$9)+10))),
SUMIF(INDIRECT(Equipo!$D$4&amp;"!B10:B1000"),$B91,INDIRECT(Equipo!$D$4&amp;"!"&amp;ADDRESS(10,COLUMN(M$9)+10)&amp;":"&amp;ADDRESS(1000,COLUMN(M$9)+10))),
SUMIF(INDIRECT(Equipo!$E$4&amp;"!B10:B1000"),$B91,INDIRECT(Equipo!$E$4&amp;"!"&amp;ADDRESS(10,COLUMN(M$9)+10)&amp;":"&amp;ADDRESS(1000,COLUMN(M$9)+10))),
SUMIF(INDIRECT(Equipo!$F$4&amp;"!B10:B1000"),$B91,INDIRECT(Equipo!$F$4&amp;"!"&amp;ADDRESS(10,COLUMN(M$9)+10)&amp;":"&amp;ADDRESS(1000,COLUMN(M$9)+10))),
SUMIF(INDIRECT(Equipo!$G$4&amp;"!B10:B1000"),$B91,INDIRECT(Equipo!$G$4&amp;"!"&amp;ADDRESS(10,COLUMN(M$9)+10)&amp;":"&amp;ADDRESS(1000,COLUMN(M$9)+10)))
))</f>
        <v>-</v>
      </c>
      <c r="N91" s="2" t="str">
        <f ca="1">IF(ISBLANK(Tareas!$B87),"-",
SUM(
SUMIF(INDIRECT(Equipo!$C$4&amp;"!B10:B1000"),$B91,INDIRECT(Equipo!$C$4&amp;"!"&amp;ADDRESS(10,COLUMN(N$9)+10)&amp;":"&amp;ADDRESS(1000,COLUMN(N$9)+10))),
SUMIF(INDIRECT(Equipo!$D$4&amp;"!B10:B1000"),$B91,INDIRECT(Equipo!$D$4&amp;"!"&amp;ADDRESS(10,COLUMN(N$9)+10)&amp;":"&amp;ADDRESS(1000,COLUMN(N$9)+10))),
SUMIF(INDIRECT(Equipo!$E$4&amp;"!B10:B1000"),$B91,INDIRECT(Equipo!$E$4&amp;"!"&amp;ADDRESS(10,COLUMN(N$9)+10)&amp;":"&amp;ADDRESS(1000,COLUMN(N$9)+10))),
SUMIF(INDIRECT(Equipo!$F$4&amp;"!B10:B1000"),$B91,INDIRECT(Equipo!$F$4&amp;"!"&amp;ADDRESS(10,COLUMN(N$9)+10)&amp;":"&amp;ADDRESS(1000,COLUMN(N$9)+10))),
SUMIF(INDIRECT(Equipo!$G$4&amp;"!B10:B1000"),$B91,INDIRECT(Equipo!$G$4&amp;"!"&amp;ADDRESS(10,COLUMN(N$9)+10)&amp;":"&amp;ADDRESS(1000,COLUMN(N$9)+10)))
))</f>
        <v>-</v>
      </c>
    </row>
    <row r="92" spans="2:14">
      <c r="C92" s="2" t="str">
        <f>IF(ISBLANK(Tareas!$B88),"-",SUM(D92:K92))</f>
        <v>-</v>
      </c>
      <c r="D92" s="2" t="str">
        <f ca="1">IF(ISBLANK(Tareas!$B88),"-",
SUM(
SUMIF(INDIRECT(Equipo!$C$4&amp;"!B10:B1000"),$B92,INDIRECT(Equipo!$C$4&amp;"!"&amp;ADDRESS(10,COLUMN(D$9)+10)&amp;":"&amp;ADDRESS(1000,COLUMN(D$9)+10))),
SUMIF(INDIRECT(Equipo!$D$4&amp;"!B10:B1000"),$B92,INDIRECT(Equipo!$D$4&amp;"!"&amp;ADDRESS(10,COLUMN(D$9)+10)&amp;":"&amp;ADDRESS(1000,COLUMN(D$9)+10))),
SUMIF(INDIRECT(Equipo!$E$4&amp;"!B10:B1000"),$B92,INDIRECT(Equipo!$E$4&amp;"!"&amp;ADDRESS(10,COLUMN(D$9)+10)&amp;":"&amp;ADDRESS(1000,COLUMN(D$9)+10))),
SUMIF(INDIRECT(Equipo!$F$4&amp;"!B10:B1000"),$B92,INDIRECT(Equipo!$F$4&amp;"!"&amp;ADDRESS(10,COLUMN(D$9)+10)&amp;":"&amp;ADDRESS(1000,COLUMN(D$9)+10))),
SUMIF(INDIRECT(Equipo!$G$4&amp;"!B10:B1000"),$B92,INDIRECT(Equipo!$G$4&amp;"!"&amp;ADDRESS(10,COLUMN(D$9)+10)&amp;":"&amp;ADDRESS(1000,COLUMN(D$9)+10)))
))</f>
        <v>-</v>
      </c>
      <c r="E92" s="2" t="str">
        <f ca="1">IF(ISBLANK(Tareas!$B88),"-",
SUM(
SUMIF(INDIRECT(Equipo!$C$4&amp;"!B10:B1000"),$B92,INDIRECT(Equipo!$C$4&amp;"!"&amp;ADDRESS(10,COLUMN(E$9)+10)&amp;":"&amp;ADDRESS(1000,COLUMN(E$9)+10))),
SUMIF(INDIRECT(Equipo!$D$4&amp;"!B10:B1000"),$B92,INDIRECT(Equipo!$D$4&amp;"!"&amp;ADDRESS(10,COLUMN(E$9)+10)&amp;":"&amp;ADDRESS(1000,COLUMN(E$9)+10))),
SUMIF(INDIRECT(Equipo!$E$4&amp;"!B10:B1000"),$B92,INDIRECT(Equipo!$E$4&amp;"!"&amp;ADDRESS(10,COLUMN(E$9)+10)&amp;":"&amp;ADDRESS(1000,COLUMN(E$9)+10))),
SUMIF(INDIRECT(Equipo!$F$4&amp;"!B10:B1000"),$B92,INDIRECT(Equipo!$F$4&amp;"!"&amp;ADDRESS(10,COLUMN(E$9)+10)&amp;":"&amp;ADDRESS(1000,COLUMN(E$9)+10))),
SUMIF(INDIRECT(Equipo!$G$4&amp;"!B10:B1000"),$B92,INDIRECT(Equipo!$G$4&amp;"!"&amp;ADDRESS(10,COLUMN(E$9)+10)&amp;":"&amp;ADDRESS(1000,COLUMN(E$9)+10)))
))</f>
        <v>-</v>
      </c>
      <c r="F92" s="2" t="str">
        <f ca="1">IF(ISBLANK(Tareas!$B88),"-",
SUM(
SUMIF(INDIRECT(Equipo!$C$4&amp;"!B10:B1000"),$B92,INDIRECT(Equipo!$C$4&amp;"!"&amp;ADDRESS(10,COLUMN(F$9)+10)&amp;":"&amp;ADDRESS(1000,COLUMN(F$9)+10))),
SUMIF(INDIRECT(Equipo!$D$4&amp;"!B10:B1000"),$B92,INDIRECT(Equipo!$D$4&amp;"!"&amp;ADDRESS(10,COLUMN(F$9)+10)&amp;":"&amp;ADDRESS(1000,COLUMN(F$9)+10))),
SUMIF(INDIRECT(Equipo!$E$4&amp;"!B10:B1000"),$B92,INDIRECT(Equipo!$E$4&amp;"!"&amp;ADDRESS(10,COLUMN(F$9)+10)&amp;":"&amp;ADDRESS(1000,COLUMN(F$9)+10))),
SUMIF(INDIRECT(Equipo!$F$4&amp;"!B10:B1000"),$B92,INDIRECT(Equipo!$F$4&amp;"!"&amp;ADDRESS(10,COLUMN(F$9)+10)&amp;":"&amp;ADDRESS(1000,COLUMN(F$9)+10))),
SUMIF(INDIRECT(Equipo!$G$4&amp;"!B10:B1000"),$B92,INDIRECT(Equipo!$G$4&amp;"!"&amp;ADDRESS(10,COLUMN(F$9)+10)&amp;":"&amp;ADDRESS(1000,COLUMN(F$9)+10)))
))</f>
        <v>-</v>
      </c>
      <c r="G92" s="2" t="str">
        <f ca="1">IF(ISBLANK(Tareas!$B88),"-",
SUM(
SUMIF(INDIRECT(Equipo!$C$4&amp;"!B10:B1000"),$B92,INDIRECT(Equipo!$C$4&amp;"!"&amp;ADDRESS(10,COLUMN(G$9)+10)&amp;":"&amp;ADDRESS(1000,COLUMN(G$9)+10))),
SUMIF(INDIRECT(Equipo!$D$4&amp;"!B10:B1000"),$B92,INDIRECT(Equipo!$D$4&amp;"!"&amp;ADDRESS(10,COLUMN(G$9)+10)&amp;":"&amp;ADDRESS(1000,COLUMN(G$9)+10))),
SUMIF(INDIRECT(Equipo!$E$4&amp;"!B10:B1000"),$B92,INDIRECT(Equipo!$E$4&amp;"!"&amp;ADDRESS(10,COLUMN(G$9)+10)&amp;":"&amp;ADDRESS(1000,COLUMN(G$9)+10))),
SUMIF(INDIRECT(Equipo!$F$4&amp;"!B10:B1000"),$B92,INDIRECT(Equipo!$F$4&amp;"!"&amp;ADDRESS(10,COLUMN(G$9)+10)&amp;":"&amp;ADDRESS(1000,COLUMN(G$9)+10))),
SUMIF(INDIRECT(Equipo!$G$4&amp;"!B10:B1000"),$B92,INDIRECT(Equipo!$G$4&amp;"!"&amp;ADDRESS(10,COLUMN(G$9)+10)&amp;":"&amp;ADDRESS(1000,COLUMN(G$9)+10)))
))</f>
        <v>-</v>
      </c>
      <c r="H92" s="2" t="str">
        <f ca="1">IF(ISBLANK(Tareas!$B88),"-",
SUM(
SUMIF(INDIRECT(Equipo!$C$4&amp;"!B10:B1000"),$B92,INDIRECT(Equipo!$C$4&amp;"!"&amp;ADDRESS(10,COLUMN(H$9)+10)&amp;":"&amp;ADDRESS(1000,COLUMN(H$9)+10))),
SUMIF(INDIRECT(Equipo!$D$4&amp;"!B10:B1000"),$B92,INDIRECT(Equipo!$D$4&amp;"!"&amp;ADDRESS(10,COLUMN(H$9)+10)&amp;":"&amp;ADDRESS(1000,COLUMN(H$9)+10))),
SUMIF(INDIRECT(Equipo!$E$4&amp;"!B10:B1000"),$B92,INDIRECT(Equipo!$E$4&amp;"!"&amp;ADDRESS(10,COLUMN(H$9)+10)&amp;":"&amp;ADDRESS(1000,COLUMN(H$9)+10))),
SUMIF(INDIRECT(Equipo!$F$4&amp;"!B10:B1000"),$B92,INDIRECT(Equipo!$F$4&amp;"!"&amp;ADDRESS(10,COLUMN(H$9)+10)&amp;":"&amp;ADDRESS(1000,COLUMN(H$9)+10))),
SUMIF(INDIRECT(Equipo!$G$4&amp;"!B10:B1000"),$B92,INDIRECT(Equipo!$G$4&amp;"!"&amp;ADDRESS(10,COLUMN(H$9)+10)&amp;":"&amp;ADDRESS(1000,COLUMN(H$9)+10)))
))</f>
        <v>-</v>
      </c>
      <c r="I92" s="2" t="str">
        <f ca="1">IF(ISBLANK(Tareas!$B88),"-",
SUM(
SUMIF(INDIRECT(Equipo!$C$4&amp;"!B10:B1000"),$B92,INDIRECT(Equipo!$C$4&amp;"!"&amp;ADDRESS(10,COLUMN(I$9)+10)&amp;":"&amp;ADDRESS(1000,COLUMN(I$9)+10))),
SUMIF(INDIRECT(Equipo!$D$4&amp;"!B10:B1000"),$B92,INDIRECT(Equipo!$D$4&amp;"!"&amp;ADDRESS(10,COLUMN(I$9)+10)&amp;":"&amp;ADDRESS(1000,COLUMN(I$9)+10))),
SUMIF(INDIRECT(Equipo!$E$4&amp;"!B10:B1000"),$B92,INDIRECT(Equipo!$E$4&amp;"!"&amp;ADDRESS(10,COLUMN(I$9)+10)&amp;":"&amp;ADDRESS(1000,COLUMN(I$9)+10))),
SUMIF(INDIRECT(Equipo!$F$4&amp;"!B10:B1000"),$B92,INDIRECT(Equipo!$F$4&amp;"!"&amp;ADDRESS(10,COLUMN(I$9)+10)&amp;":"&amp;ADDRESS(1000,COLUMN(I$9)+10))),
SUMIF(INDIRECT(Equipo!$G$4&amp;"!B10:B1000"),$B92,INDIRECT(Equipo!$G$4&amp;"!"&amp;ADDRESS(10,COLUMN(I$9)+10)&amp;":"&amp;ADDRESS(1000,COLUMN(I$9)+10)))
))</f>
        <v>-</v>
      </c>
      <c r="J92" s="2" t="str">
        <f ca="1">IF(ISBLANK(Tareas!$B88),"-",
SUM(
SUMIF(INDIRECT(Equipo!$C$4&amp;"!B10:B1000"),$B92,INDIRECT(Equipo!$C$4&amp;"!"&amp;ADDRESS(10,COLUMN(J$9)+10)&amp;":"&amp;ADDRESS(1000,COLUMN(J$9)+10))),
SUMIF(INDIRECT(Equipo!$D$4&amp;"!B10:B1000"),$B92,INDIRECT(Equipo!$D$4&amp;"!"&amp;ADDRESS(10,COLUMN(J$9)+10)&amp;":"&amp;ADDRESS(1000,COLUMN(J$9)+10))),
SUMIF(INDIRECT(Equipo!$E$4&amp;"!B10:B1000"),$B92,INDIRECT(Equipo!$E$4&amp;"!"&amp;ADDRESS(10,COLUMN(J$9)+10)&amp;":"&amp;ADDRESS(1000,COLUMN(J$9)+10))),
SUMIF(INDIRECT(Equipo!$F$4&amp;"!B10:B1000"),$B92,INDIRECT(Equipo!$F$4&amp;"!"&amp;ADDRESS(10,COLUMN(J$9)+10)&amp;":"&amp;ADDRESS(1000,COLUMN(J$9)+10))),
SUMIF(INDIRECT(Equipo!$G$4&amp;"!B10:B1000"),$B92,INDIRECT(Equipo!$G$4&amp;"!"&amp;ADDRESS(10,COLUMN(J$9)+10)&amp;":"&amp;ADDRESS(1000,COLUMN(J$9)+10)))
))</f>
        <v>-</v>
      </c>
      <c r="K92" s="2" t="str">
        <f ca="1">IF(ISBLANK(Tareas!$B88),"-",
SUM(
SUMIF(INDIRECT(Equipo!$C$4&amp;"!B10:B1000"),$B92,INDIRECT(Equipo!$C$4&amp;"!"&amp;ADDRESS(10,COLUMN(K$9)+10)&amp;":"&amp;ADDRESS(1000,COLUMN(K$9)+10))),
SUMIF(INDIRECT(Equipo!$D$4&amp;"!B10:B1000"),$B92,INDIRECT(Equipo!$D$4&amp;"!"&amp;ADDRESS(10,COLUMN(K$9)+10)&amp;":"&amp;ADDRESS(1000,COLUMN(K$9)+10))),
SUMIF(INDIRECT(Equipo!$E$4&amp;"!B10:B1000"),$B92,INDIRECT(Equipo!$E$4&amp;"!"&amp;ADDRESS(10,COLUMN(K$9)+10)&amp;":"&amp;ADDRESS(1000,COLUMN(K$9)+10))),
SUMIF(INDIRECT(Equipo!$F$4&amp;"!B10:B1000"),$B92,INDIRECT(Equipo!$F$4&amp;"!"&amp;ADDRESS(10,COLUMN(K$9)+10)&amp;":"&amp;ADDRESS(1000,COLUMN(K$9)+10))),
SUMIF(INDIRECT(Equipo!$G$4&amp;"!B10:B1000"),$B92,INDIRECT(Equipo!$G$4&amp;"!"&amp;ADDRESS(10,COLUMN(K$9)+10)&amp;":"&amp;ADDRESS(1000,COLUMN(K$9)+10)))
))</f>
        <v>-</v>
      </c>
      <c r="L92" s="2" t="str">
        <f ca="1">IF(ISBLANK(Tareas!$B88),"-",
SUM(
SUMIF(INDIRECT(Equipo!$C$4&amp;"!B10:B1000"),$B92,INDIRECT(Equipo!$C$4&amp;"!"&amp;ADDRESS(10,COLUMN(L$9)+10)&amp;":"&amp;ADDRESS(1000,COLUMN(L$9)+10))),
SUMIF(INDIRECT(Equipo!$D$4&amp;"!B10:B1000"),$B92,INDIRECT(Equipo!$D$4&amp;"!"&amp;ADDRESS(10,COLUMN(L$9)+10)&amp;":"&amp;ADDRESS(1000,COLUMN(L$9)+10))),
SUMIF(INDIRECT(Equipo!$E$4&amp;"!B10:B1000"),$B92,INDIRECT(Equipo!$E$4&amp;"!"&amp;ADDRESS(10,COLUMN(L$9)+10)&amp;":"&amp;ADDRESS(1000,COLUMN(L$9)+10))),
SUMIF(INDIRECT(Equipo!$F$4&amp;"!B10:B1000"),$B92,INDIRECT(Equipo!$F$4&amp;"!"&amp;ADDRESS(10,COLUMN(L$9)+10)&amp;":"&amp;ADDRESS(1000,COLUMN(L$9)+10))),
SUMIF(INDIRECT(Equipo!$G$4&amp;"!B10:B1000"),$B92,INDIRECT(Equipo!$G$4&amp;"!"&amp;ADDRESS(10,COLUMN(L$9)+10)&amp;":"&amp;ADDRESS(1000,COLUMN(L$9)+10)))
))</f>
        <v>-</v>
      </c>
      <c r="M92" s="2" t="str">
        <f ca="1">IF(ISBLANK(Tareas!$B88),"-",
SUM(
SUMIF(INDIRECT(Equipo!$C$4&amp;"!B10:B1000"),$B92,INDIRECT(Equipo!$C$4&amp;"!"&amp;ADDRESS(10,COLUMN(M$9)+10)&amp;":"&amp;ADDRESS(1000,COLUMN(M$9)+10))),
SUMIF(INDIRECT(Equipo!$D$4&amp;"!B10:B1000"),$B92,INDIRECT(Equipo!$D$4&amp;"!"&amp;ADDRESS(10,COLUMN(M$9)+10)&amp;":"&amp;ADDRESS(1000,COLUMN(M$9)+10))),
SUMIF(INDIRECT(Equipo!$E$4&amp;"!B10:B1000"),$B92,INDIRECT(Equipo!$E$4&amp;"!"&amp;ADDRESS(10,COLUMN(M$9)+10)&amp;":"&amp;ADDRESS(1000,COLUMN(M$9)+10))),
SUMIF(INDIRECT(Equipo!$F$4&amp;"!B10:B1000"),$B92,INDIRECT(Equipo!$F$4&amp;"!"&amp;ADDRESS(10,COLUMN(M$9)+10)&amp;":"&amp;ADDRESS(1000,COLUMN(M$9)+10))),
SUMIF(INDIRECT(Equipo!$G$4&amp;"!B10:B1000"),$B92,INDIRECT(Equipo!$G$4&amp;"!"&amp;ADDRESS(10,COLUMN(M$9)+10)&amp;":"&amp;ADDRESS(1000,COLUMN(M$9)+10)))
))</f>
        <v>-</v>
      </c>
      <c r="N92" s="2" t="str">
        <f ca="1">IF(ISBLANK(Tareas!$B88),"-",
SUM(
SUMIF(INDIRECT(Equipo!$C$4&amp;"!B10:B1000"),$B92,INDIRECT(Equipo!$C$4&amp;"!"&amp;ADDRESS(10,COLUMN(N$9)+10)&amp;":"&amp;ADDRESS(1000,COLUMN(N$9)+10))),
SUMIF(INDIRECT(Equipo!$D$4&amp;"!B10:B1000"),$B92,INDIRECT(Equipo!$D$4&amp;"!"&amp;ADDRESS(10,COLUMN(N$9)+10)&amp;":"&amp;ADDRESS(1000,COLUMN(N$9)+10))),
SUMIF(INDIRECT(Equipo!$E$4&amp;"!B10:B1000"),$B92,INDIRECT(Equipo!$E$4&amp;"!"&amp;ADDRESS(10,COLUMN(N$9)+10)&amp;":"&amp;ADDRESS(1000,COLUMN(N$9)+10))),
SUMIF(INDIRECT(Equipo!$F$4&amp;"!B10:B1000"),$B92,INDIRECT(Equipo!$F$4&amp;"!"&amp;ADDRESS(10,COLUMN(N$9)+10)&amp;":"&amp;ADDRESS(1000,COLUMN(N$9)+10))),
SUMIF(INDIRECT(Equipo!$G$4&amp;"!B10:B1000"),$B92,INDIRECT(Equipo!$G$4&amp;"!"&amp;ADDRESS(10,COLUMN(N$9)+10)&amp;":"&amp;ADDRESS(1000,COLUMN(N$9)+10)))
))</f>
        <v>-</v>
      </c>
    </row>
    <row r="93" spans="2:14">
      <c r="C93" s="2" t="str">
        <f>IF(ISBLANK(Tareas!$B89),"-",SUM(D93:K93))</f>
        <v>-</v>
      </c>
      <c r="D93" s="2" t="str">
        <f ca="1">IF(ISBLANK(Tareas!$B89),"-",
SUM(
SUMIF(INDIRECT(Equipo!$C$4&amp;"!B10:B1000"),$B93,INDIRECT(Equipo!$C$4&amp;"!"&amp;ADDRESS(10,COLUMN(D$9)+10)&amp;":"&amp;ADDRESS(1000,COLUMN(D$9)+10))),
SUMIF(INDIRECT(Equipo!$D$4&amp;"!B10:B1000"),$B93,INDIRECT(Equipo!$D$4&amp;"!"&amp;ADDRESS(10,COLUMN(D$9)+10)&amp;":"&amp;ADDRESS(1000,COLUMN(D$9)+10))),
SUMIF(INDIRECT(Equipo!$E$4&amp;"!B10:B1000"),$B93,INDIRECT(Equipo!$E$4&amp;"!"&amp;ADDRESS(10,COLUMN(D$9)+10)&amp;":"&amp;ADDRESS(1000,COLUMN(D$9)+10))),
SUMIF(INDIRECT(Equipo!$F$4&amp;"!B10:B1000"),$B93,INDIRECT(Equipo!$F$4&amp;"!"&amp;ADDRESS(10,COLUMN(D$9)+10)&amp;":"&amp;ADDRESS(1000,COLUMN(D$9)+10))),
SUMIF(INDIRECT(Equipo!$G$4&amp;"!B10:B1000"),$B93,INDIRECT(Equipo!$G$4&amp;"!"&amp;ADDRESS(10,COLUMN(D$9)+10)&amp;":"&amp;ADDRESS(1000,COLUMN(D$9)+10)))
))</f>
        <v>-</v>
      </c>
      <c r="E93" s="2" t="str">
        <f ca="1">IF(ISBLANK(Tareas!$B89),"-",
SUM(
SUMIF(INDIRECT(Equipo!$C$4&amp;"!B10:B1000"),$B93,INDIRECT(Equipo!$C$4&amp;"!"&amp;ADDRESS(10,COLUMN(E$9)+10)&amp;":"&amp;ADDRESS(1000,COLUMN(E$9)+10))),
SUMIF(INDIRECT(Equipo!$D$4&amp;"!B10:B1000"),$B93,INDIRECT(Equipo!$D$4&amp;"!"&amp;ADDRESS(10,COLUMN(E$9)+10)&amp;":"&amp;ADDRESS(1000,COLUMN(E$9)+10))),
SUMIF(INDIRECT(Equipo!$E$4&amp;"!B10:B1000"),$B93,INDIRECT(Equipo!$E$4&amp;"!"&amp;ADDRESS(10,COLUMN(E$9)+10)&amp;":"&amp;ADDRESS(1000,COLUMN(E$9)+10))),
SUMIF(INDIRECT(Equipo!$F$4&amp;"!B10:B1000"),$B93,INDIRECT(Equipo!$F$4&amp;"!"&amp;ADDRESS(10,COLUMN(E$9)+10)&amp;":"&amp;ADDRESS(1000,COLUMN(E$9)+10))),
SUMIF(INDIRECT(Equipo!$G$4&amp;"!B10:B1000"),$B93,INDIRECT(Equipo!$G$4&amp;"!"&amp;ADDRESS(10,COLUMN(E$9)+10)&amp;":"&amp;ADDRESS(1000,COLUMN(E$9)+10)))
))</f>
        <v>-</v>
      </c>
      <c r="F93" s="2" t="str">
        <f ca="1">IF(ISBLANK(Tareas!$B89),"-",
SUM(
SUMIF(INDIRECT(Equipo!$C$4&amp;"!B10:B1000"),$B93,INDIRECT(Equipo!$C$4&amp;"!"&amp;ADDRESS(10,COLUMN(F$9)+10)&amp;":"&amp;ADDRESS(1000,COLUMN(F$9)+10))),
SUMIF(INDIRECT(Equipo!$D$4&amp;"!B10:B1000"),$B93,INDIRECT(Equipo!$D$4&amp;"!"&amp;ADDRESS(10,COLUMN(F$9)+10)&amp;":"&amp;ADDRESS(1000,COLUMN(F$9)+10))),
SUMIF(INDIRECT(Equipo!$E$4&amp;"!B10:B1000"),$B93,INDIRECT(Equipo!$E$4&amp;"!"&amp;ADDRESS(10,COLUMN(F$9)+10)&amp;":"&amp;ADDRESS(1000,COLUMN(F$9)+10))),
SUMIF(INDIRECT(Equipo!$F$4&amp;"!B10:B1000"),$B93,INDIRECT(Equipo!$F$4&amp;"!"&amp;ADDRESS(10,COLUMN(F$9)+10)&amp;":"&amp;ADDRESS(1000,COLUMN(F$9)+10))),
SUMIF(INDIRECT(Equipo!$G$4&amp;"!B10:B1000"),$B93,INDIRECT(Equipo!$G$4&amp;"!"&amp;ADDRESS(10,COLUMN(F$9)+10)&amp;":"&amp;ADDRESS(1000,COLUMN(F$9)+10)))
))</f>
        <v>-</v>
      </c>
      <c r="G93" s="2" t="str">
        <f ca="1">IF(ISBLANK(Tareas!$B89),"-",
SUM(
SUMIF(INDIRECT(Equipo!$C$4&amp;"!B10:B1000"),$B93,INDIRECT(Equipo!$C$4&amp;"!"&amp;ADDRESS(10,COLUMN(G$9)+10)&amp;":"&amp;ADDRESS(1000,COLUMN(G$9)+10))),
SUMIF(INDIRECT(Equipo!$D$4&amp;"!B10:B1000"),$B93,INDIRECT(Equipo!$D$4&amp;"!"&amp;ADDRESS(10,COLUMN(G$9)+10)&amp;":"&amp;ADDRESS(1000,COLUMN(G$9)+10))),
SUMIF(INDIRECT(Equipo!$E$4&amp;"!B10:B1000"),$B93,INDIRECT(Equipo!$E$4&amp;"!"&amp;ADDRESS(10,COLUMN(G$9)+10)&amp;":"&amp;ADDRESS(1000,COLUMN(G$9)+10))),
SUMIF(INDIRECT(Equipo!$F$4&amp;"!B10:B1000"),$B93,INDIRECT(Equipo!$F$4&amp;"!"&amp;ADDRESS(10,COLUMN(G$9)+10)&amp;":"&amp;ADDRESS(1000,COLUMN(G$9)+10))),
SUMIF(INDIRECT(Equipo!$G$4&amp;"!B10:B1000"),$B93,INDIRECT(Equipo!$G$4&amp;"!"&amp;ADDRESS(10,COLUMN(G$9)+10)&amp;":"&amp;ADDRESS(1000,COLUMN(G$9)+10)))
))</f>
        <v>-</v>
      </c>
      <c r="H93" s="2" t="str">
        <f ca="1">IF(ISBLANK(Tareas!$B89),"-",
SUM(
SUMIF(INDIRECT(Equipo!$C$4&amp;"!B10:B1000"),$B93,INDIRECT(Equipo!$C$4&amp;"!"&amp;ADDRESS(10,COLUMN(H$9)+10)&amp;":"&amp;ADDRESS(1000,COLUMN(H$9)+10))),
SUMIF(INDIRECT(Equipo!$D$4&amp;"!B10:B1000"),$B93,INDIRECT(Equipo!$D$4&amp;"!"&amp;ADDRESS(10,COLUMN(H$9)+10)&amp;":"&amp;ADDRESS(1000,COLUMN(H$9)+10))),
SUMIF(INDIRECT(Equipo!$E$4&amp;"!B10:B1000"),$B93,INDIRECT(Equipo!$E$4&amp;"!"&amp;ADDRESS(10,COLUMN(H$9)+10)&amp;":"&amp;ADDRESS(1000,COLUMN(H$9)+10))),
SUMIF(INDIRECT(Equipo!$F$4&amp;"!B10:B1000"),$B93,INDIRECT(Equipo!$F$4&amp;"!"&amp;ADDRESS(10,COLUMN(H$9)+10)&amp;":"&amp;ADDRESS(1000,COLUMN(H$9)+10))),
SUMIF(INDIRECT(Equipo!$G$4&amp;"!B10:B1000"),$B93,INDIRECT(Equipo!$G$4&amp;"!"&amp;ADDRESS(10,COLUMN(H$9)+10)&amp;":"&amp;ADDRESS(1000,COLUMN(H$9)+10)))
))</f>
        <v>-</v>
      </c>
      <c r="I93" s="2" t="str">
        <f ca="1">IF(ISBLANK(Tareas!$B89),"-",
SUM(
SUMIF(INDIRECT(Equipo!$C$4&amp;"!B10:B1000"),$B93,INDIRECT(Equipo!$C$4&amp;"!"&amp;ADDRESS(10,COLUMN(I$9)+10)&amp;":"&amp;ADDRESS(1000,COLUMN(I$9)+10))),
SUMIF(INDIRECT(Equipo!$D$4&amp;"!B10:B1000"),$B93,INDIRECT(Equipo!$D$4&amp;"!"&amp;ADDRESS(10,COLUMN(I$9)+10)&amp;":"&amp;ADDRESS(1000,COLUMN(I$9)+10))),
SUMIF(INDIRECT(Equipo!$E$4&amp;"!B10:B1000"),$B93,INDIRECT(Equipo!$E$4&amp;"!"&amp;ADDRESS(10,COLUMN(I$9)+10)&amp;":"&amp;ADDRESS(1000,COLUMN(I$9)+10))),
SUMIF(INDIRECT(Equipo!$F$4&amp;"!B10:B1000"),$B93,INDIRECT(Equipo!$F$4&amp;"!"&amp;ADDRESS(10,COLUMN(I$9)+10)&amp;":"&amp;ADDRESS(1000,COLUMN(I$9)+10))),
SUMIF(INDIRECT(Equipo!$G$4&amp;"!B10:B1000"),$B93,INDIRECT(Equipo!$G$4&amp;"!"&amp;ADDRESS(10,COLUMN(I$9)+10)&amp;":"&amp;ADDRESS(1000,COLUMN(I$9)+10)))
))</f>
        <v>-</v>
      </c>
      <c r="J93" s="2" t="str">
        <f ca="1">IF(ISBLANK(Tareas!$B89),"-",
SUM(
SUMIF(INDIRECT(Equipo!$C$4&amp;"!B10:B1000"),$B93,INDIRECT(Equipo!$C$4&amp;"!"&amp;ADDRESS(10,COLUMN(J$9)+10)&amp;":"&amp;ADDRESS(1000,COLUMN(J$9)+10))),
SUMIF(INDIRECT(Equipo!$D$4&amp;"!B10:B1000"),$B93,INDIRECT(Equipo!$D$4&amp;"!"&amp;ADDRESS(10,COLUMN(J$9)+10)&amp;":"&amp;ADDRESS(1000,COLUMN(J$9)+10))),
SUMIF(INDIRECT(Equipo!$E$4&amp;"!B10:B1000"),$B93,INDIRECT(Equipo!$E$4&amp;"!"&amp;ADDRESS(10,COLUMN(J$9)+10)&amp;":"&amp;ADDRESS(1000,COLUMN(J$9)+10))),
SUMIF(INDIRECT(Equipo!$F$4&amp;"!B10:B1000"),$B93,INDIRECT(Equipo!$F$4&amp;"!"&amp;ADDRESS(10,COLUMN(J$9)+10)&amp;":"&amp;ADDRESS(1000,COLUMN(J$9)+10))),
SUMIF(INDIRECT(Equipo!$G$4&amp;"!B10:B1000"),$B93,INDIRECT(Equipo!$G$4&amp;"!"&amp;ADDRESS(10,COLUMN(J$9)+10)&amp;":"&amp;ADDRESS(1000,COLUMN(J$9)+10)))
))</f>
        <v>-</v>
      </c>
      <c r="K93" s="2" t="str">
        <f ca="1">IF(ISBLANK(Tareas!$B89),"-",
SUM(
SUMIF(INDIRECT(Equipo!$C$4&amp;"!B10:B1000"),$B93,INDIRECT(Equipo!$C$4&amp;"!"&amp;ADDRESS(10,COLUMN(K$9)+10)&amp;":"&amp;ADDRESS(1000,COLUMN(K$9)+10))),
SUMIF(INDIRECT(Equipo!$D$4&amp;"!B10:B1000"),$B93,INDIRECT(Equipo!$D$4&amp;"!"&amp;ADDRESS(10,COLUMN(K$9)+10)&amp;":"&amp;ADDRESS(1000,COLUMN(K$9)+10))),
SUMIF(INDIRECT(Equipo!$E$4&amp;"!B10:B1000"),$B93,INDIRECT(Equipo!$E$4&amp;"!"&amp;ADDRESS(10,COLUMN(K$9)+10)&amp;":"&amp;ADDRESS(1000,COLUMN(K$9)+10))),
SUMIF(INDIRECT(Equipo!$F$4&amp;"!B10:B1000"),$B93,INDIRECT(Equipo!$F$4&amp;"!"&amp;ADDRESS(10,COLUMN(K$9)+10)&amp;":"&amp;ADDRESS(1000,COLUMN(K$9)+10))),
SUMIF(INDIRECT(Equipo!$G$4&amp;"!B10:B1000"),$B93,INDIRECT(Equipo!$G$4&amp;"!"&amp;ADDRESS(10,COLUMN(K$9)+10)&amp;":"&amp;ADDRESS(1000,COLUMN(K$9)+10)))
))</f>
        <v>-</v>
      </c>
      <c r="L93" s="2" t="str">
        <f ca="1">IF(ISBLANK(Tareas!$B89),"-",
SUM(
SUMIF(INDIRECT(Equipo!$C$4&amp;"!B10:B1000"),$B93,INDIRECT(Equipo!$C$4&amp;"!"&amp;ADDRESS(10,COLUMN(L$9)+10)&amp;":"&amp;ADDRESS(1000,COLUMN(L$9)+10))),
SUMIF(INDIRECT(Equipo!$D$4&amp;"!B10:B1000"),$B93,INDIRECT(Equipo!$D$4&amp;"!"&amp;ADDRESS(10,COLUMN(L$9)+10)&amp;":"&amp;ADDRESS(1000,COLUMN(L$9)+10))),
SUMIF(INDIRECT(Equipo!$E$4&amp;"!B10:B1000"),$B93,INDIRECT(Equipo!$E$4&amp;"!"&amp;ADDRESS(10,COLUMN(L$9)+10)&amp;":"&amp;ADDRESS(1000,COLUMN(L$9)+10))),
SUMIF(INDIRECT(Equipo!$F$4&amp;"!B10:B1000"),$B93,INDIRECT(Equipo!$F$4&amp;"!"&amp;ADDRESS(10,COLUMN(L$9)+10)&amp;":"&amp;ADDRESS(1000,COLUMN(L$9)+10))),
SUMIF(INDIRECT(Equipo!$G$4&amp;"!B10:B1000"),$B93,INDIRECT(Equipo!$G$4&amp;"!"&amp;ADDRESS(10,COLUMN(L$9)+10)&amp;":"&amp;ADDRESS(1000,COLUMN(L$9)+10)))
))</f>
        <v>-</v>
      </c>
      <c r="M93" s="2" t="str">
        <f ca="1">IF(ISBLANK(Tareas!$B89),"-",
SUM(
SUMIF(INDIRECT(Equipo!$C$4&amp;"!B10:B1000"),$B93,INDIRECT(Equipo!$C$4&amp;"!"&amp;ADDRESS(10,COLUMN(M$9)+10)&amp;":"&amp;ADDRESS(1000,COLUMN(M$9)+10))),
SUMIF(INDIRECT(Equipo!$D$4&amp;"!B10:B1000"),$B93,INDIRECT(Equipo!$D$4&amp;"!"&amp;ADDRESS(10,COLUMN(M$9)+10)&amp;":"&amp;ADDRESS(1000,COLUMN(M$9)+10))),
SUMIF(INDIRECT(Equipo!$E$4&amp;"!B10:B1000"),$B93,INDIRECT(Equipo!$E$4&amp;"!"&amp;ADDRESS(10,COLUMN(M$9)+10)&amp;":"&amp;ADDRESS(1000,COLUMN(M$9)+10))),
SUMIF(INDIRECT(Equipo!$F$4&amp;"!B10:B1000"),$B93,INDIRECT(Equipo!$F$4&amp;"!"&amp;ADDRESS(10,COLUMN(M$9)+10)&amp;":"&amp;ADDRESS(1000,COLUMN(M$9)+10))),
SUMIF(INDIRECT(Equipo!$G$4&amp;"!B10:B1000"),$B93,INDIRECT(Equipo!$G$4&amp;"!"&amp;ADDRESS(10,COLUMN(M$9)+10)&amp;":"&amp;ADDRESS(1000,COLUMN(M$9)+10)))
))</f>
        <v>-</v>
      </c>
      <c r="N93" s="2" t="str">
        <f ca="1">IF(ISBLANK(Tareas!$B89),"-",
SUM(
SUMIF(INDIRECT(Equipo!$C$4&amp;"!B10:B1000"),$B93,INDIRECT(Equipo!$C$4&amp;"!"&amp;ADDRESS(10,COLUMN(N$9)+10)&amp;":"&amp;ADDRESS(1000,COLUMN(N$9)+10))),
SUMIF(INDIRECT(Equipo!$D$4&amp;"!B10:B1000"),$B93,INDIRECT(Equipo!$D$4&amp;"!"&amp;ADDRESS(10,COLUMN(N$9)+10)&amp;":"&amp;ADDRESS(1000,COLUMN(N$9)+10))),
SUMIF(INDIRECT(Equipo!$E$4&amp;"!B10:B1000"),$B93,INDIRECT(Equipo!$E$4&amp;"!"&amp;ADDRESS(10,COLUMN(N$9)+10)&amp;":"&amp;ADDRESS(1000,COLUMN(N$9)+10))),
SUMIF(INDIRECT(Equipo!$F$4&amp;"!B10:B1000"),$B93,INDIRECT(Equipo!$F$4&amp;"!"&amp;ADDRESS(10,COLUMN(N$9)+10)&amp;":"&amp;ADDRESS(1000,COLUMN(N$9)+10))),
SUMIF(INDIRECT(Equipo!$G$4&amp;"!B10:B1000"),$B93,INDIRECT(Equipo!$G$4&amp;"!"&amp;ADDRESS(10,COLUMN(N$9)+10)&amp;":"&amp;ADDRESS(1000,COLUMN(N$9)+10)))
))</f>
        <v>-</v>
      </c>
    </row>
    <row r="94" spans="2:14">
      <c r="C94" s="2" t="str">
        <f>IF(ISBLANK(Tareas!$B90),"-",SUM(D94:K94))</f>
        <v>-</v>
      </c>
      <c r="D94" s="2" t="str">
        <f ca="1">IF(ISBLANK(Tareas!$B90),"-",
SUM(
SUMIF(INDIRECT(Equipo!$C$4&amp;"!B10:B1000"),$B94,INDIRECT(Equipo!$C$4&amp;"!"&amp;ADDRESS(10,COLUMN(D$9)+10)&amp;":"&amp;ADDRESS(1000,COLUMN(D$9)+10))),
SUMIF(INDIRECT(Equipo!$D$4&amp;"!B10:B1000"),$B94,INDIRECT(Equipo!$D$4&amp;"!"&amp;ADDRESS(10,COLUMN(D$9)+10)&amp;":"&amp;ADDRESS(1000,COLUMN(D$9)+10))),
SUMIF(INDIRECT(Equipo!$E$4&amp;"!B10:B1000"),$B94,INDIRECT(Equipo!$E$4&amp;"!"&amp;ADDRESS(10,COLUMN(D$9)+10)&amp;":"&amp;ADDRESS(1000,COLUMN(D$9)+10))),
SUMIF(INDIRECT(Equipo!$F$4&amp;"!B10:B1000"),$B94,INDIRECT(Equipo!$F$4&amp;"!"&amp;ADDRESS(10,COLUMN(D$9)+10)&amp;":"&amp;ADDRESS(1000,COLUMN(D$9)+10))),
SUMIF(INDIRECT(Equipo!$G$4&amp;"!B10:B1000"),$B94,INDIRECT(Equipo!$G$4&amp;"!"&amp;ADDRESS(10,COLUMN(D$9)+10)&amp;":"&amp;ADDRESS(1000,COLUMN(D$9)+10)))
))</f>
        <v>-</v>
      </c>
      <c r="E94" s="2" t="str">
        <f ca="1">IF(ISBLANK(Tareas!$B90),"-",
SUM(
SUMIF(INDIRECT(Equipo!$C$4&amp;"!B10:B1000"),$B94,INDIRECT(Equipo!$C$4&amp;"!"&amp;ADDRESS(10,COLUMN(E$9)+10)&amp;":"&amp;ADDRESS(1000,COLUMN(E$9)+10))),
SUMIF(INDIRECT(Equipo!$D$4&amp;"!B10:B1000"),$B94,INDIRECT(Equipo!$D$4&amp;"!"&amp;ADDRESS(10,COLUMN(E$9)+10)&amp;":"&amp;ADDRESS(1000,COLUMN(E$9)+10))),
SUMIF(INDIRECT(Equipo!$E$4&amp;"!B10:B1000"),$B94,INDIRECT(Equipo!$E$4&amp;"!"&amp;ADDRESS(10,COLUMN(E$9)+10)&amp;":"&amp;ADDRESS(1000,COLUMN(E$9)+10))),
SUMIF(INDIRECT(Equipo!$F$4&amp;"!B10:B1000"),$B94,INDIRECT(Equipo!$F$4&amp;"!"&amp;ADDRESS(10,COLUMN(E$9)+10)&amp;":"&amp;ADDRESS(1000,COLUMN(E$9)+10))),
SUMIF(INDIRECT(Equipo!$G$4&amp;"!B10:B1000"),$B94,INDIRECT(Equipo!$G$4&amp;"!"&amp;ADDRESS(10,COLUMN(E$9)+10)&amp;":"&amp;ADDRESS(1000,COLUMN(E$9)+10)))
))</f>
        <v>-</v>
      </c>
      <c r="F94" s="2" t="str">
        <f ca="1">IF(ISBLANK(Tareas!$B90),"-",
SUM(
SUMIF(INDIRECT(Equipo!$C$4&amp;"!B10:B1000"),$B94,INDIRECT(Equipo!$C$4&amp;"!"&amp;ADDRESS(10,COLUMN(F$9)+10)&amp;":"&amp;ADDRESS(1000,COLUMN(F$9)+10))),
SUMIF(INDIRECT(Equipo!$D$4&amp;"!B10:B1000"),$B94,INDIRECT(Equipo!$D$4&amp;"!"&amp;ADDRESS(10,COLUMN(F$9)+10)&amp;":"&amp;ADDRESS(1000,COLUMN(F$9)+10))),
SUMIF(INDIRECT(Equipo!$E$4&amp;"!B10:B1000"),$B94,INDIRECT(Equipo!$E$4&amp;"!"&amp;ADDRESS(10,COLUMN(F$9)+10)&amp;":"&amp;ADDRESS(1000,COLUMN(F$9)+10))),
SUMIF(INDIRECT(Equipo!$F$4&amp;"!B10:B1000"),$B94,INDIRECT(Equipo!$F$4&amp;"!"&amp;ADDRESS(10,COLUMN(F$9)+10)&amp;":"&amp;ADDRESS(1000,COLUMN(F$9)+10))),
SUMIF(INDIRECT(Equipo!$G$4&amp;"!B10:B1000"),$B94,INDIRECT(Equipo!$G$4&amp;"!"&amp;ADDRESS(10,COLUMN(F$9)+10)&amp;":"&amp;ADDRESS(1000,COLUMN(F$9)+10)))
))</f>
        <v>-</v>
      </c>
      <c r="G94" s="2" t="str">
        <f ca="1">IF(ISBLANK(Tareas!$B90),"-",
SUM(
SUMIF(INDIRECT(Equipo!$C$4&amp;"!B10:B1000"),$B94,INDIRECT(Equipo!$C$4&amp;"!"&amp;ADDRESS(10,COLUMN(G$9)+10)&amp;":"&amp;ADDRESS(1000,COLUMN(G$9)+10))),
SUMIF(INDIRECT(Equipo!$D$4&amp;"!B10:B1000"),$B94,INDIRECT(Equipo!$D$4&amp;"!"&amp;ADDRESS(10,COLUMN(G$9)+10)&amp;":"&amp;ADDRESS(1000,COLUMN(G$9)+10))),
SUMIF(INDIRECT(Equipo!$E$4&amp;"!B10:B1000"),$B94,INDIRECT(Equipo!$E$4&amp;"!"&amp;ADDRESS(10,COLUMN(G$9)+10)&amp;":"&amp;ADDRESS(1000,COLUMN(G$9)+10))),
SUMIF(INDIRECT(Equipo!$F$4&amp;"!B10:B1000"),$B94,INDIRECT(Equipo!$F$4&amp;"!"&amp;ADDRESS(10,COLUMN(G$9)+10)&amp;":"&amp;ADDRESS(1000,COLUMN(G$9)+10))),
SUMIF(INDIRECT(Equipo!$G$4&amp;"!B10:B1000"),$B94,INDIRECT(Equipo!$G$4&amp;"!"&amp;ADDRESS(10,COLUMN(G$9)+10)&amp;":"&amp;ADDRESS(1000,COLUMN(G$9)+10)))
))</f>
        <v>-</v>
      </c>
      <c r="H94" s="2" t="str">
        <f ca="1">IF(ISBLANK(Tareas!$B90),"-",
SUM(
SUMIF(INDIRECT(Equipo!$C$4&amp;"!B10:B1000"),$B94,INDIRECT(Equipo!$C$4&amp;"!"&amp;ADDRESS(10,COLUMN(H$9)+10)&amp;":"&amp;ADDRESS(1000,COLUMN(H$9)+10))),
SUMIF(INDIRECT(Equipo!$D$4&amp;"!B10:B1000"),$B94,INDIRECT(Equipo!$D$4&amp;"!"&amp;ADDRESS(10,COLUMN(H$9)+10)&amp;":"&amp;ADDRESS(1000,COLUMN(H$9)+10))),
SUMIF(INDIRECT(Equipo!$E$4&amp;"!B10:B1000"),$B94,INDIRECT(Equipo!$E$4&amp;"!"&amp;ADDRESS(10,COLUMN(H$9)+10)&amp;":"&amp;ADDRESS(1000,COLUMN(H$9)+10))),
SUMIF(INDIRECT(Equipo!$F$4&amp;"!B10:B1000"),$B94,INDIRECT(Equipo!$F$4&amp;"!"&amp;ADDRESS(10,COLUMN(H$9)+10)&amp;":"&amp;ADDRESS(1000,COLUMN(H$9)+10))),
SUMIF(INDIRECT(Equipo!$G$4&amp;"!B10:B1000"),$B94,INDIRECT(Equipo!$G$4&amp;"!"&amp;ADDRESS(10,COLUMN(H$9)+10)&amp;":"&amp;ADDRESS(1000,COLUMN(H$9)+10)))
))</f>
        <v>-</v>
      </c>
      <c r="I94" s="2" t="str">
        <f ca="1">IF(ISBLANK(Tareas!$B90),"-",
SUM(
SUMIF(INDIRECT(Equipo!$C$4&amp;"!B10:B1000"),$B94,INDIRECT(Equipo!$C$4&amp;"!"&amp;ADDRESS(10,COLUMN(I$9)+10)&amp;":"&amp;ADDRESS(1000,COLUMN(I$9)+10))),
SUMIF(INDIRECT(Equipo!$D$4&amp;"!B10:B1000"),$B94,INDIRECT(Equipo!$D$4&amp;"!"&amp;ADDRESS(10,COLUMN(I$9)+10)&amp;":"&amp;ADDRESS(1000,COLUMN(I$9)+10))),
SUMIF(INDIRECT(Equipo!$E$4&amp;"!B10:B1000"),$B94,INDIRECT(Equipo!$E$4&amp;"!"&amp;ADDRESS(10,COLUMN(I$9)+10)&amp;":"&amp;ADDRESS(1000,COLUMN(I$9)+10))),
SUMIF(INDIRECT(Equipo!$F$4&amp;"!B10:B1000"),$B94,INDIRECT(Equipo!$F$4&amp;"!"&amp;ADDRESS(10,COLUMN(I$9)+10)&amp;":"&amp;ADDRESS(1000,COLUMN(I$9)+10))),
SUMIF(INDIRECT(Equipo!$G$4&amp;"!B10:B1000"),$B94,INDIRECT(Equipo!$G$4&amp;"!"&amp;ADDRESS(10,COLUMN(I$9)+10)&amp;":"&amp;ADDRESS(1000,COLUMN(I$9)+10)))
))</f>
        <v>-</v>
      </c>
      <c r="J94" s="2" t="str">
        <f ca="1">IF(ISBLANK(Tareas!$B90),"-",
SUM(
SUMIF(INDIRECT(Equipo!$C$4&amp;"!B10:B1000"),$B94,INDIRECT(Equipo!$C$4&amp;"!"&amp;ADDRESS(10,COLUMN(J$9)+10)&amp;":"&amp;ADDRESS(1000,COLUMN(J$9)+10))),
SUMIF(INDIRECT(Equipo!$D$4&amp;"!B10:B1000"),$B94,INDIRECT(Equipo!$D$4&amp;"!"&amp;ADDRESS(10,COLUMN(J$9)+10)&amp;":"&amp;ADDRESS(1000,COLUMN(J$9)+10))),
SUMIF(INDIRECT(Equipo!$E$4&amp;"!B10:B1000"),$B94,INDIRECT(Equipo!$E$4&amp;"!"&amp;ADDRESS(10,COLUMN(J$9)+10)&amp;":"&amp;ADDRESS(1000,COLUMN(J$9)+10))),
SUMIF(INDIRECT(Equipo!$F$4&amp;"!B10:B1000"),$B94,INDIRECT(Equipo!$F$4&amp;"!"&amp;ADDRESS(10,COLUMN(J$9)+10)&amp;":"&amp;ADDRESS(1000,COLUMN(J$9)+10))),
SUMIF(INDIRECT(Equipo!$G$4&amp;"!B10:B1000"),$B94,INDIRECT(Equipo!$G$4&amp;"!"&amp;ADDRESS(10,COLUMN(J$9)+10)&amp;":"&amp;ADDRESS(1000,COLUMN(J$9)+10)))
))</f>
        <v>-</v>
      </c>
      <c r="K94" s="2" t="str">
        <f ca="1">IF(ISBLANK(Tareas!$B90),"-",
SUM(
SUMIF(INDIRECT(Equipo!$C$4&amp;"!B10:B1000"),$B94,INDIRECT(Equipo!$C$4&amp;"!"&amp;ADDRESS(10,COLUMN(K$9)+10)&amp;":"&amp;ADDRESS(1000,COLUMN(K$9)+10))),
SUMIF(INDIRECT(Equipo!$D$4&amp;"!B10:B1000"),$B94,INDIRECT(Equipo!$D$4&amp;"!"&amp;ADDRESS(10,COLUMN(K$9)+10)&amp;":"&amp;ADDRESS(1000,COLUMN(K$9)+10))),
SUMIF(INDIRECT(Equipo!$E$4&amp;"!B10:B1000"),$B94,INDIRECT(Equipo!$E$4&amp;"!"&amp;ADDRESS(10,COLUMN(K$9)+10)&amp;":"&amp;ADDRESS(1000,COLUMN(K$9)+10))),
SUMIF(INDIRECT(Equipo!$F$4&amp;"!B10:B1000"),$B94,INDIRECT(Equipo!$F$4&amp;"!"&amp;ADDRESS(10,COLUMN(K$9)+10)&amp;":"&amp;ADDRESS(1000,COLUMN(K$9)+10))),
SUMIF(INDIRECT(Equipo!$G$4&amp;"!B10:B1000"),$B94,INDIRECT(Equipo!$G$4&amp;"!"&amp;ADDRESS(10,COLUMN(K$9)+10)&amp;":"&amp;ADDRESS(1000,COLUMN(K$9)+10)))
))</f>
        <v>-</v>
      </c>
      <c r="L94" s="2" t="str">
        <f ca="1">IF(ISBLANK(Tareas!$B90),"-",
SUM(
SUMIF(INDIRECT(Equipo!$C$4&amp;"!B10:B1000"),$B94,INDIRECT(Equipo!$C$4&amp;"!"&amp;ADDRESS(10,COLUMN(L$9)+10)&amp;":"&amp;ADDRESS(1000,COLUMN(L$9)+10))),
SUMIF(INDIRECT(Equipo!$D$4&amp;"!B10:B1000"),$B94,INDIRECT(Equipo!$D$4&amp;"!"&amp;ADDRESS(10,COLUMN(L$9)+10)&amp;":"&amp;ADDRESS(1000,COLUMN(L$9)+10))),
SUMIF(INDIRECT(Equipo!$E$4&amp;"!B10:B1000"),$B94,INDIRECT(Equipo!$E$4&amp;"!"&amp;ADDRESS(10,COLUMN(L$9)+10)&amp;":"&amp;ADDRESS(1000,COLUMN(L$9)+10))),
SUMIF(INDIRECT(Equipo!$F$4&amp;"!B10:B1000"),$B94,INDIRECT(Equipo!$F$4&amp;"!"&amp;ADDRESS(10,COLUMN(L$9)+10)&amp;":"&amp;ADDRESS(1000,COLUMN(L$9)+10))),
SUMIF(INDIRECT(Equipo!$G$4&amp;"!B10:B1000"),$B94,INDIRECT(Equipo!$G$4&amp;"!"&amp;ADDRESS(10,COLUMN(L$9)+10)&amp;":"&amp;ADDRESS(1000,COLUMN(L$9)+10)))
))</f>
        <v>-</v>
      </c>
      <c r="M94" s="2" t="str">
        <f ca="1">IF(ISBLANK(Tareas!$B90),"-",
SUM(
SUMIF(INDIRECT(Equipo!$C$4&amp;"!B10:B1000"),$B94,INDIRECT(Equipo!$C$4&amp;"!"&amp;ADDRESS(10,COLUMN(M$9)+10)&amp;":"&amp;ADDRESS(1000,COLUMN(M$9)+10))),
SUMIF(INDIRECT(Equipo!$D$4&amp;"!B10:B1000"),$B94,INDIRECT(Equipo!$D$4&amp;"!"&amp;ADDRESS(10,COLUMN(M$9)+10)&amp;":"&amp;ADDRESS(1000,COLUMN(M$9)+10))),
SUMIF(INDIRECT(Equipo!$E$4&amp;"!B10:B1000"),$B94,INDIRECT(Equipo!$E$4&amp;"!"&amp;ADDRESS(10,COLUMN(M$9)+10)&amp;":"&amp;ADDRESS(1000,COLUMN(M$9)+10))),
SUMIF(INDIRECT(Equipo!$F$4&amp;"!B10:B1000"),$B94,INDIRECT(Equipo!$F$4&amp;"!"&amp;ADDRESS(10,COLUMN(M$9)+10)&amp;":"&amp;ADDRESS(1000,COLUMN(M$9)+10))),
SUMIF(INDIRECT(Equipo!$G$4&amp;"!B10:B1000"),$B94,INDIRECT(Equipo!$G$4&amp;"!"&amp;ADDRESS(10,COLUMN(M$9)+10)&amp;":"&amp;ADDRESS(1000,COLUMN(M$9)+10)))
))</f>
        <v>-</v>
      </c>
      <c r="N94" s="2" t="str">
        <f ca="1">IF(ISBLANK(Tareas!$B90),"-",
SUM(
SUMIF(INDIRECT(Equipo!$C$4&amp;"!B10:B1000"),$B94,INDIRECT(Equipo!$C$4&amp;"!"&amp;ADDRESS(10,COLUMN(N$9)+10)&amp;":"&amp;ADDRESS(1000,COLUMN(N$9)+10))),
SUMIF(INDIRECT(Equipo!$D$4&amp;"!B10:B1000"),$B94,INDIRECT(Equipo!$D$4&amp;"!"&amp;ADDRESS(10,COLUMN(N$9)+10)&amp;":"&amp;ADDRESS(1000,COLUMN(N$9)+10))),
SUMIF(INDIRECT(Equipo!$E$4&amp;"!B10:B1000"),$B94,INDIRECT(Equipo!$E$4&amp;"!"&amp;ADDRESS(10,COLUMN(N$9)+10)&amp;":"&amp;ADDRESS(1000,COLUMN(N$9)+10))),
SUMIF(INDIRECT(Equipo!$F$4&amp;"!B10:B1000"),$B94,INDIRECT(Equipo!$F$4&amp;"!"&amp;ADDRESS(10,COLUMN(N$9)+10)&amp;":"&amp;ADDRESS(1000,COLUMN(N$9)+10))),
SUMIF(INDIRECT(Equipo!$G$4&amp;"!B10:B1000"),$B94,INDIRECT(Equipo!$G$4&amp;"!"&amp;ADDRESS(10,COLUMN(N$9)+10)&amp;":"&amp;ADDRESS(1000,COLUMN(N$9)+10)))
))</f>
        <v>-</v>
      </c>
    </row>
    <row r="95" spans="2:14">
      <c r="C95" s="2" t="str">
        <f>IF(ISBLANK(Tareas!$B91),"-",SUM(D95:K95))</f>
        <v>-</v>
      </c>
      <c r="D95" s="2" t="str">
        <f ca="1">IF(ISBLANK(Tareas!$B91),"-",
SUM(
SUMIF(INDIRECT(Equipo!$C$4&amp;"!B10:B1000"),$B95,INDIRECT(Equipo!$C$4&amp;"!"&amp;ADDRESS(10,COLUMN(D$9)+10)&amp;":"&amp;ADDRESS(1000,COLUMN(D$9)+10))),
SUMIF(INDIRECT(Equipo!$D$4&amp;"!B10:B1000"),$B95,INDIRECT(Equipo!$D$4&amp;"!"&amp;ADDRESS(10,COLUMN(D$9)+10)&amp;":"&amp;ADDRESS(1000,COLUMN(D$9)+10))),
SUMIF(INDIRECT(Equipo!$E$4&amp;"!B10:B1000"),$B95,INDIRECT(Equipo!$E$4&amp;"!"&amp;ADDRESS(10,COLUMN(D$9)+10)&amp;":"&amp;ADDRESS(1000,COLUMN(D$9)+10))),
SUMIF(INDIRECT(Equipo!$F$4&amp;"!B10:B1000"),$B95,INDIRECT(Equipo!$F$4&amp;"!"&amp;ADDRESS(10,COLUMN(D$9)+10)&amp;":"&amp;ADDRESS(1000,COLUMN(D$9)+10))),
SUMIF(INDIRECT(Equipo!$G$4&amp;"!B10:B1000"),$B95,INDIRECT(Equipo!$G$4&amp;"!"&amp;ADDRESS(10,COLUMN(D$9)+10)&amp;":"&amp;ADDRESS(1000,COLUMN(D$9)+10)))
))</f>
        <v>-</v>
      </c>
      <c r="E95" s="2" t="str">
        <f ca="1">IF(ISBLANK(Tareas!$B91),"-",
SUM(
SUMIF(INDIRECT(Equipo!$C$4&amp;"!B10:B1000"),$B95,INDIRECT(Equipo!$C$4&amp;"!"&amp;ADDRESS(10,COLUMN(E$9)+10)&amp;":"&amp;ADDRESS(1000,COLUMN(E$9)+10))),
SUMIF(INDIRECT(Equipo!$D$4&amp;"!B10:B1000"),$B95,INDIRECT(Equipo!$D$4&amp;"!"&amp;ADDRESS(10,COLUMN(E$9)+10)&amp;":"&amp;ADDRESS(1000,COLUMN(E$9)+10))),
SUMIF(INDIRECT(Equipo!$E$4&amp;"!B10:B1000"),$B95,INDIRECT(Equipo!$E$4&amp;"!"&amp;ADDRESS(10,COLUMN(E$9)+10)&amp;":"&amp;ADDRESS(1000,COLUMN(E$9)+10))),
SUMIF(INDIRECT(Equipo!$F$4&amp;"!B10:B1000"),$B95,INDIRECT(Equipo!$F$4&amp;"!"&amp;ADDRESS(10,COLUMN(E$9)+10)&amp;":"&amp;ADDRESS(1000,COLUMN(E$9)+10))),
SUMIF(INDIRECT(Equipo!$G$4&amp;"!B10:B1000"),$B95,INDIRECT(Equipo!$G$4&amp;"!"&amp;ADDRESS(10,COLUMN(E$9)+10)&amp;":"&amp;ADDRESS(1000,COLUMN(E$9)+10)))
))</f>
        <v>-</v>
      </c>
      <c r="F95" s="2" t="str">
        <f ca="1">IF(ISBLANK(Tareas!$B91),"-",
SUM(
SUMIF(INDIRECT(Equipo!$C$4&amp;"!B10:B1000"),$B95,INDIRECT(Equipo!$C$4&amp;"!"&amp;ADDRESS(10,COLUMN(F$9)+10)&amp;":"&amp;ADDRESS(1000,COLUMN(F$9)+10))),
SUMIF(INDIRECT(Equipo!$D$4&amp;"!B10:B1000"),$B95,INDIRECT(Equipo!$D$4&amp;"!"&amp;ADDRESS(10,COLUMN(F$9)+10)&amp;":"&amp;ADDRESS(1000,COLUMN(F$9)+10))),
SUMIF(INDIRECT(Equipo!$E$4&amp;"!B10:B1000"),$B95,INDIRECT(Equipo!$E$4&amp;"!"&amp;ADDRESS(10,COLUMN(F$9)+10)&amp;":"&amp;ADDRESS(1000,COLUMN(F$9)+10))),
SUMIF(INDIRECT(Equipo!$F$4&amp;"!B10:B1000"),$B95,INDIRECT(Equipo!$F$4&amp;"!"&amp;ADDRESS(10,COLUMN(F$9)+10)&amp;":"&amp;ADDRESS(1000,COLUMN(F$9)+10))),
SUMIF(INDIRECT(Equipo!$G$4&amp;"!B10:B1000"),$B95,INDIRECT(Equipo!$G$4&amp;"!"&amp;ADDRESS(10,COLUMN(F$9)+10)&amp;":"&amp;ADDRESS(1000,COLUMN(F$9)+10)))
))</f>
        <v>-</v>
      </c>
      <c r="G95" s="2" t="str">
        <f ca="1">IF(ISBLANK(Tareas!$B91),"-",
SUM(
SUMIF(INDIRECT(Equipo!$C$4&amp;"!B10:B1000"),$B95,INDIRECT(Equipo!$C$4&amp;"!"&amp;ADDRESS(10,COLUMN(G$9)+10)&amp;":"&amp;ADDRESS(1000,COLUMN(G$9)+10))),
SUMIF(INDIRECT(Equipo!$D$4&amp;"!B10:B1000"),$B95,INDIRECT(Equipo!$D$4&amp;"!"&amp;ADDRESS(10,COLUMN(G$9)+10)&amp;":"&amp;ADDRESS(1000,COLUMN(G$9)+10))),
SUMIF(INDIRECT(Equipo!$E$4&amp;"!B10:B1000"),$B95,INDIRECT(Equipo!$E$4&amp;"!"&amp;ADDRESS(10,COLUMN(G$9)+10)&amp;":"&amp;ADDRESS(1000,COLUMN(G$9)+10))),
SUMIF(INDIRECT(Equipo!$F$4&amp;"!B10:B1000"),$B95,INDIRECT(Equipo!$F$4&amp;"!"&amp;ADDRESS(10,COLUMN(G$9)+10)&amp;":"&amp;ADDRESS(1000,COLUMN(G$9)+10))),
SUMIF(INDIRECT(Equipo!$G$4&amp;"!B10:B1000"),$B95,INDIRECT(Equipo!$G$4&amp;"!"&amp;ADDRESS(10,COLUMN(G$9)+10)&amp;":"&amp;ADDRESS(1000,COLUMN(G$9)+10)))
))</f>
        <v>-</v>
      </c>
      <c r="H95" s="2" t="str">
        <f ca="1">IF(ISBLANK(Tareas!$B91),"-",
SUM(
SUMIF(INDIRECT(Equipo!$C$4&amp;"!B10:B1000"),$B95,INDIRECT(Equipo!$C$4&amp;"!"&amp;ADDRESS(10,COLUMN(H$9)+10)&amp;":"&amp;ADDRESS(1000,COLUMN(H$9)+10))),
SUMIF(INDIRECT(Equipo!$D$4&amp;"!B10:B1000"),$B95,INDIRECT(Equipo!$D$4&amp;"!"&amp;ADDRESS(10,COLUMN(H$9)+10)&amp;":"&amp;ADDRESS(1000,COLUMN(H$9)+10))),
SUMIF(INDIRECT(Equipo!$E$4&amp;"!B10:B1000"),$B95,INDIRECT(Equipo!$E$4&amp;"!"&amp;ADDRESS(10,COLUMN(H$9)+10)&amp;":"&amp;ADDRESS(1000,COLUMN(H$9)+10))),
SUMIF(INDIRECT(Equipo!$F$4&amp;"!B10:B1000"),$B95,INDIRECT(Equipo!$F$4&amp;"!"&amp;ADDRESS(10,COLUMN(H$9)+10)&amp;":"&amp;ADDRESS(1000,COLUMN(H$9)+10))),
SUMIF(INDIRECT(Equipo!$G$4&amp;"!B10:B1000"),$B95,INDIRECT(Equipo!$G$4&amp;"!"&amp;ADDRESS(10,COLUMN(H$9)+10)&amp;":"&amp;ADDRESS(1000,COLUMN(H$9)+10)))
))</f>
        <v>-</v>
      </c>
      <c r="I95" s="2" t="str">
        <f ca="1">IF(ISBLANK(Tareas!$B91),"-",
SUM(
SUMIF(INDIRECT(Equipo!$C$4&amp;"!B10:B1000"),$B95,INDIRECT(Equipo!$C$4&amp;"!"&amp;ADDRESS(10,COLUMN(I$9)+10)&amp;":"&amp;ADDRESS(1000,COLUMN(I$9)+10))),
SUMIF(INDIRECT(Equipo!$D$4&amp;"!B10:B1000"),$B95,INDIRECT(Equipo!$D$4&amp;"!"&amp;ADDRESS(10,COLUMN(I$9)+10)&amp;":"&amp;ADDRESS(1000,COLUMN(I$9)+10))),
SUMIF(INDIRECT(Equipo!$E$4&amp;"!B10:B1000"),$B95,INDIRECT(Equipo!$E$4&amp;"!"&amp;ADDRESS(10,COLUMN(I$9)+10)&amp;":"&amp;ADDRESS(1000,COLUMN(I$9)+10))),
SUMIF(INDIRECT(Equipo!$F$4&amp;"!B10:B1000"),$B95,INDIRECT(Equipo!$F$4&amp;"!"&amp;ADDRESS(10,COLUMN(I$9)+10)&amp;":"&amp;ADDRESS(1000,COLUMN(I$9)+10))),
SUMIF(INDIRECT(Equipo!$G$4&amp;"!B10:B1000"),$B95,INDIRECT(Equipo!$G$4&amp;"!"&amp;ADDRESS(10,COLUMN(I$9)+10)&amp;":"&amp;ADDRESS(1000,COLUMN(I$9)+10)))
))</f>
        <v>-</v>
      </c>
      <c r="J95" s="2" t="str">
        <f ca="1">IF(ISBLANK(Tareas!$B91),"-",
SUM(
SUMIF(INDIRECT(Equipo!$C$4&amp;"!B10:B1000"),$B95,INDIRECT(Equipo!$C$4&amp;"!"&amp;ADDRESS(10,COLUMN(J$9)+10)&amp;":"&amp;ADDRESS(1000,COLUMN(J$9)+10))),
SUMIF(INDIRECT(Equipo!$D$4&amp;"!B10:B1000"),$B95,INDIRECT(Equipo!$D$4&amp;"!"&amp;ADDRESS(10,COLUMN(J$9)+10)&amp;":"&amp;ADDRESS(1000,COLUMN(J$9)+10))),
SUMIF(INDIRECT(Equipo!$E$4&amp;"!B10:B1000"),$B95,INDIRECT(Equipo!$E$4&amp;"!"&amp;ADDRESS(10,COLUMN(J$9)+10)&amp;":"&amp;ADDRESS(1000,COLUMN(J$9)+10))),
SUMIF(INDIRECT(Equipo!$F$4&amp;"!B10:B1000"),$B95,INDIRECT(Equipo!$F$4&amp;"!"&amp;ADDRESS(10,COLUMN(J$9)+10)&amp;":"&amp;ADDRESS(1000,COLUMN(J$9)+10))),
SUMIF(INDIRECT(Equipo!$G$4&amp;"!B10:B1000"),$B95,INDIRECT(Equipo!$G$4&amp;"!"&amp;ADDRESS(10,COLUMN(J$9)+10)&amp;":"&amp;ADDRESS(1000,COLUMN(J$9)+10)))
))</f>
        <v>-</v>
      </c>
      <c r="K95" s="2" t="str">
        <f ca="1">IF(ISBLANK(Tareas!$B91),"-",
SUM(
SUMIF(INDIRECT(Equipo!$C$4&amp;"!B10:B1000"),$B95,INDIRECT(Equipo!$C$4&amp;"!"&amp;ADDRESS(10,COLUMN(K$9)+10)&amp;":"&amp;ADDRESS(1000,COLUMN(K$9)+10))),
SUMIF(INDIRECT(Equipo!$D$4&amp;"!B10:B1000"),$B95,INDIRECT(Equipo!$D$4&amp;"!"&amp;ADDRESS(10,COLUMN(K$9)+10)&amp;":"&amp;ADDRESS(1000,COLUMN(K$9)+10))),
SUMIF(INDIRECT(Equipo!$E$4&amp;"!B10:B1000"),$B95,INDIRECT(Equipo!$E$4&amp;"!"&amp;ADDRESS(10,COLUMN(K$9)+10)&amp;":"&amp;ADDRESS(1000,COLUMN(K$9)+10))),
SUMIF(INDIRECT(Equipo!$F$4&amp;"!B10:B1000"),$B95,INDIRECT(Equipo!$F$4&amp;"!"&amp;ADDRESS(10,COLUMN(K$9)+10)&amp;":"&amp;ADDRESS(1000,COLUMN(K$9)+10))),
SUMIF(INDIRECT(Equipo!$G$4&amp;"!B10:B1000"),$B95,INDIRECT(Equipo!$G$4&amp;"!"&amp;ADDRESS(10,COLUMN(K$9)+10)&amp;":"&amp;ADDRESS(1000,COLUMN(K$9)+10)))
))</f>
        <v>-</v>
      </c>
      <c r="L95" s="2" t="str">
        <f ca="1">IF(ISBLANK(Tareas!$B91),"-",
SUM(
SUMIF(INDIRECT(Equipo!$C$4&amp;"!B10:B1000"),$B95,INDIRECT(Equipo!$C$4&amp;"!"&amp;ADDRESS(10,COLUMN(L$9)+10)&amp;":"&amp;ADDRESS(1000,COLUMN(L$9)+10))),
SUMIF(INDIRECT(Equipo!$D$4&amp;"!B10:B1000"),$B95,INDIRECT(Equipo!$D$4&amp;"!"&amp;ADDRESS(10,COLUMN(L$9)+10)&amp;":"&amp;ADDRESS(1000,COLUMN(L$9)+10))),
SUMIF(INDIRECT(Equipo!$E$4&amp;"!B10:B1000"),$B95,INDIRECT(Equipo!$E$4&amp;"!"&amp;ADDRESS(10,COLUMN(L$9)+10)&amp;":"&amp;ADDRESS(1000,COLUMN(L$9)+10))),
SUMIF(INDIRECT(Equipo!$F$4&amp;"!B10:B1000"),$B95,INDIRECT(Equipo!$F$4&amp;"!"&amp;ADDRESS(10,COLUMN(L$9)+10)&amp;":"&amp;ADDRESS(1000,COLUMN(L$9)+10))),
SUMIF(INDIRECT(Equipo!$G$4&amp;"!B10:B1000"),$B95,INDIRECT(Equipo!$G$4&amp;"!"&amp;ADDRESS(10,COLUMN(L$9)+10)&amp;":"&amp;ADDRESS(1000,COLUMN(L$9)+10)))
))</f>
        <v>-</v>
      </c>
      <c r="M95" s="2" t="str">
        <f ca="1">IF(ISBLANK(Tareas!$B91),"-",
SUM(
SUMIF(INDIRECT(Equipo!$C$4&amp;"!B10:B1000"),$B95,INDIRECT(Equipo!$C$4&amp;"!"&amp;ADDRESS(10,COLUMN(M$9)+10)&amp;":"&amp;ADDRESS(1000,COLUMN(M$9)+10))),
SUMIF(INDIRECT(Equipo!$D$4&amp;"!B10:B1000"),$B95,INDIRECT(Equipo!$D$4&amp;"!"&amp;ADDRESS(10,COLUMN(M$9)+10)&amp;":"&amp;ADDRESS(1000,COLUMN(M$9)+10))),
SUMIF(INDIRECT(Equipo!$E$4&amp;"!B10:B1000"),$B95,INDIRECT(Equipo!$E$4&amp;"!"&amp;ADDRESS(10,COLUMN(M$9)+10)&amp;":"&amp;ADDRESS(1000,COLUMN(M$9)+10))),
SUMIF(INDIRECT(Equipo!$F$4&amp;"!B10:B1000"),$B95,INDIRECT(Equipo!$F$4&amp;"!"&amp;ADDRESS(10,COLUMN(M$9)+10)&amp;":"&amp;ADDRESS(1000,COLUMN(M$9)+10))),
SUMIF(INDIRECT(Equipo!$G$4&amp;"!B10:B1000"),$B95,INDIRECT(Equipo!$G$4&amp;"!"&amp;ADDRESS(10,COLUMN(M$9)+10)&amp;":"&amp;ADDRESS(1000,COLUMN(M$9)+10)))
))</f>
        <v>-</v>
      </c>
      <c r="N95" s="2" t="str">
        <f ca="1">IF(ISBLANK(Tareas!$B91),"-",
SUM(
SUMIF(INDIRECT(Equipo!$C$4&amp;"!B10:B1000"),$B95,INDIRECT(Equipo!$C$4&amp;"!"&amp;ADDRESS(10,COLUMN(N$9)+10)&amp;":"&amp;ADDRESS(1000,COLUMN(N$9)+10))),
SUMIF(INDIRECT(Equipo!$D$4&amp;"!B10:B1000"),$B95,INDIRECT(Equipo!$D$4&amp;"!"&amp;ADDRESS(10,COLUMN(N$9)+10)&amp;":"&amp;ADDRESS(1000,COLUMN(N$9)+10))),
SUMIF(INDIRECT(Equipo!$E$4&amp;"!B10:B1000"),$B95,INDIRECT(Equipo!$E$4&amp;"!"&amp;ADDRESS(10,COLUMN(N$9)+10)&amp;":"&amp;ADDRESS(1000,COLUMN(N$9)+10))),
SUMIF(INDIRECT(Equipo!$F$4&amp;"!B10:B1000"),$B95,INDIRECT(Equipo!$F$4&amp;"!"&amp;ADDRESS(10,COLUMN(N$9)+10)&amp;":"&amp;ADDRESS(1000,COLUMN(N$9)+10))),
SUMIF(INDIRECT(Equipo!$G$4&amp;"!B10:B1000"),$B95,INDIRECT(Equipo!$G$4&amp;"!"&amp;ADDRESS(10,COLUMN(N$9)+10)&amp;":"&amp;ADDRESS(1000,COLUMN(N$9)+10)))
))</f>
        <v>-</v>
      </c>
    </row>
    <row r="96" spans="2:14">
      <c r="C96" s="2" t="str">
        <f>IF(ISBLANK(Tareas!$B92),"-",SUM(D96:K96))</f>
        <v>-</v>
      </c>
      <c r="D96" s="2" t="str">
        <f ca="1">IF(ISBLANK(Tareas!$B92),"-",
SUM(
SUMIF(INDIRECT(Equipo!$C$4&amp;"!B10:B1000"),$B96,INDIRECT(Equipo!$C$4&amp;"!"&amp;ADDRESS(10,COLUMN(D$9)+10)&amp;":"&amp;ADDRESS(1000,COLUMN(D$9)+10))),
SUMIF(INDIRECT(Equipo!$D$4&amp;"!B10:B1000"),$B96,INDIRECT(Equipo!$D$4&amp;"!"&amp;ADDRESS(10,COLUMN(D$9)+10)&amp;":"&amp;ADDRESS(1000,COLUMN(D$9)+10))),
SUMIF(INDIRECT(Equipo!$E$4&amp;"!B10:B1000"),$B96,INDIRECT(Equipo!$E$4&amp;"!"&amp;ADDRESS(10,COLUMN(D$9)+10)&amp;":"&amp;ADDRESS(1000,COLUMN(D$9)+10))),
SUMIF(INDIRECT(Equipo!$F$4&amp;"!B10:B1000"),$B96,INDIRECT(Equipo!$F$4&amp;"!"&amp;ADDRESS(10,COLUMN(D$9)+10)&amp;":"&amp;ADDRESS(1000,COLUMN(D$9)+10))),
SUMIF(INDIRECT(Equipo!$G$4&amp;"!B10:B1000"),$B96,INDIRECT(Equipo!$G$4&amp;"!"&amp;ADDRESS(10,COLUMN(D$9)+10)&amp;":"&amp;ADDRESS(1000,COLUMN(D$9)+10)))
))</f>
        <v>-</v>
      </c>
      <c r="E96" s="2" t="str">
        <f ca="1">IF(ISBLANK(Tareas!$B92),"-",
SUM(
SUMIF(INDIRECT(Equipo!$C$4&amp;"!B10:B1000"),$B96,INDIRECT(Equipo!$C$4&amp;"!"&amp;ADDRESS(10,COLUMN(E$9)+10)&amp;":"&amp;ADDRESS(1000,COLUMN(E$9)+10))),
SUMIF(INDIRECT(Equipo!$D$4&amp;"!B10:B1000"),$B96,INDIRECT(Equipo!$D$4&amp;"!"&amp;ADDRESS(10,COLUMN(E$9)+10)&amp;":"&amp;ADDRESS(1000,COLUMN(E$9)+10))),
SUMIF(INDIRECT(Equipo!$E$4&amp;"!B10:B1000"),$B96,INDIRECT(Equipo!$E$4&amp;"!"&amp;ADDRESS(10,COLUMN(E$9)+10)&amp;":"&amp;ADDRESS(1000,COLUMN(E$9)+10))),
SUMIF(INDIRECT(Equipo!$F$4&amp;"!B10:B1000"),$B96,INDIRECT(Equipo!$F$4&amp;"!"&amp;ADDRESS(10,COLUMN(E$9)+10)&amp;":"&amp;ADDRESS(1000,COLUMN(E$9)+10))),
SUMIF(INDIRECT(Equipo!$G$4&amp;"!B10:B1000"),$B96,INDIRECT(Equipo!$G$4&amp;"!"&amp;ADDRESS(10,COLUMN(E$9)+10)&amp;":"&amp;ADDRESS(1000,COLUMN(E$9)+10)))
))</f>
        <v>-</v>
      </c>
      <c r="F96" s="2" t="str">
        <f ca="1">IF(ISBLANK(Tareas!$B92),"-",
SUM(
SUMIF(INDIRECT(Equipo!$C$4&amp;"!B10:B1000"),$B96,INDIRECT(Equipo!$C$4&amp;"!"&amp;ADDRESS(10,COLUMN(F$9)+10)&amp;":"&amp;ADDRESS(1000,COLUMN(F$9)+10))),
SUMIF(INDIRECT(Equipo!$D$4&amp;"!B10:B1000"),$B96,INDIRECT(Equipo!$D$4&amp;"!"&amp;ADDRESS(10,COLUMN(F$9)+10)&amp;":"&amp;ADDRESS(1000,COLUMN(F$9)+10))),
SUMIF(INDIRECT(Equipo!$E$4&amp;"!B10:B1000"),$B96,INDIRECT(Equipo!$E$4&amp;"!"&amp;ADDRESS(10,COLUMN(F$9)+10)&amp;":"&amp;ADDRESS(1000,COLUMN(F$9)+10))),
SUMIF(INDIRECT(Equipo!$F$4&amp;"!B10:B1000"),$B96,INDIRECT(Equipo!$F$4&amp;"!"&amp;ADDRESS(10,COLUMN(F$9)+10)&amp;":"&amp;ADDRESS(1000,COLUMN(F$9)+10))),
SUMIF(INDIRECT(Equipo!$G$4&amp;"!B10:B1000"),$B96,INDIRECT(Equipo!$G$4&amp;"!"&amp;ADDRESS(10,COLUMN(F$9)+10)&amp;":"&amp;ADDRESS(1000,COLUMN(F$9)+10)))
))</f>
        <v>-</v>
      </c>
      <c r="G96" s="2" t="str">
        <f ca="1">IF(ISBLANK(Tareas!$B92),"-",
SUM(
SUMIF(INDIRECT(Equipo!$C$4&amp;"!B10:B1000"),$B96,INDIRECT(Equipo!$C$4&amp;"!"&amp;ADDRESS(10,COLUMN(G$9)+10)&amp;":"&amp;ADDRESS(1000,COLUMN(G$9)+10))),
SUMIF(INDIRECT(Equipo!$D$4&amp;"!B10:B1000"),$B96,INDIRECT(Equipo!$D$4&amp;"!"&amp;ADDRESS(10,COLUMN(G$9)+10)&amp;":"&amp;ADDRESS(1000,COLUMN(G$9)+10))),
SUMIF(INDIRECT(Equipo!$E$4&amp;"!B10:B1000"),$B96,INDIRECT(Equipo!$E$4&amp;"!"&amp;ADDRESS(10,COLUMN(G$9)+10)&amp;":"&amp;ADDRESS(1000,COLUMN(G$9)+10))),
SUMIF(INDIRECT(Equipo!$F$4&amp;"!B10:B1000"),$B96,INDIRECT(Equipo!$F$4&amp;"!"&amp;ADDRESS(10,COLUMN(G$9)+10)&amp;":"&amp;ADDRESS(1000,COLUMN(G$9)+10))),
SUMIF(INDIRECT(Equipo!$G$4&amp;"!B10:B1000"),$B96,INDIRECT(Equipo!$G$4&amp;"!"&amp;ADDRESS(10,COLUMN(G$9)+10)&amp;":"&amp;ADDRESS(1000,COLUMN(G$9)+10)))
))</f>
        <v>-</v>
      </c>
      <c r="H96" s="2" t="str">
        <f ca="1">IF(ISBLANK(Tareas!$B92),"-",
SUM(
SUMIF(INDIRECT(Equipo!$C$4&amp;"!B10:B1000"),$B96,INDIRECT(Equipo!$C$4&amp;"!"&amp;ADDRESS(10,COLUMN(H$9)+10)&amp;":"&amp;ADDRESS(1000,COLUMN(H$9)+10))),
SUMIF(INDIRECT(Equipo!$D$4&amp;"!B10:B1000"),$B96,INDIRECT(Equipo!$D$4&amp;"!"&amp;ADDRESS(10,COLUMN(H$9)+10)&amp;":"&amp;ADDRESS(1000,COLUMN(H$9)+10))),
SUMIF(INDIRECT(Equipo!$E$4&amp;"!B10:B1000"),$B96,INDIRECT(Equipo!$E$4&amp;"!"&amp;ADDRESS(10,COLUMN(H$9)+10)&amp;":"&amp;ADDRESS(1000,COLUMN(H$9)+10))),
SUMIF(INDIRECT(Equipo!$F$4&amp;"!B10:B1000"),$B96,INDIRECT(Equipo!$F$4&amp;"!"&amp;ADDRESS(10,COLUMN(H$9)+10)&amp;":"&amp;ADDRESS(1000,COLUMN(H$9)+10))),
SUMIF(INDIRECT(Equipo!$G$4&amp;"!B10:B1000"),$B96,INDIRECT(Equipo!$G$4&amp;"!"&amp;ADDRESS(10,COLUMN(H$9)+10)&amp;":"&amp;ADDRESS(1000,COLUMN(H$9)+10)))
))</f>
        <v>-</v>
      </c>
      <c r="I96" s="2" t="str">
        <f ca="1">IF(ISBLANK(Tareas!$B92),"-",
SUM(
SUMIF(INDIRECT(Equipo!$C$4&amp;"!B10:B1000"),$B96,INDIRECT(Equipo!$C$4&amp;"!"&amp;ADDRESS(10,COLUMN(I$9)+10)&amp;":"&amp;ADDRESS(1000,COLUMN(I$9)+10))),
SUMIF(INDIRECT(Equipo!$D$4&amp;"!B10:B1000"),$B96,INDIRECT(Equipo!$D$4&amp;"!"&amp;ADDRESS(10,COLUMN(I$9)+10)&amp;":"&amp;ADDRESS(1000,COLUMN(I$9)+10))),
SUMIF(INDIRECT(Equipo!$E$4&amp;"!B10:B1000"),$B96,INDIRECT(Equipo!$E$4&amp;"!"&amp;ADDRESS(10,COLUMN(I$9)+10)&amp;":"&amp;ADDRESS(1000,COLUMN(I$9)+10))),
SUMIF(INDIRECT(Equipo!$F$4&amp;"!B10:B1000"),$B96,INDIRECT(Equipo!$F$4&amp;"!"&amp;ADDRESS(10,COLUMN(I$9)+10)&amp;":"&amp;ADDRESS(1000,COLUMN(I$9)+10))),
SUMIF(INDIRECT(Equipo!$G$4&amp;"!B10:B1000"),$B96,INDIRECT(Equipo!$G$4&amp;"!"&amp;ADDRESS(10,COLUMN(I$9)+10)&amp;":"&amp;ADDRESS(1000,COLUMN(I$9)+10)))
))</f>
        <v>-</v>
      </c>
      <c r="J96" s="2" t="str">
        <f ca="1">IF(ISBLANK(Tareas!$B92),"-",
SUM(
SUMIF(INDIRECT(Equipo!$C$4&amp;"!B10:B1000"),$B96,INDIRECT(Equipo!$C$4&amp;"!"&amp;ADDRESS(10,COLUMN(J$9)+10)&amp;":"&amp;ADDRESS(1000,COLUMN(J$9)+10))),
SUMIF(INDIRECT(Equipo!$D$4&amp;"!B10:B1000"),$B96,INDIRECT(Equipo!$D$4&amp;"!"&amp;ADDRESS(10,COLUMN(J$9)+10)&amp;":"&amp;ADDRESS(1000,COLUMN(J$9)+10))),
SUMIF(INDIRECT(Equipo!$E$4&amp;"!B10:B1000"),$B96,INDIRECT(Equipo!$E$4&amp;"!"&amp;ADDRESS(10,COLUMN(J$9)+10)&amp;":"&amp;ADDRESS(1000,COLUMN(J$9)+10))),
SUMIF(INDIRECT(Equipo!$F$4&amp;"!B10:B1000"),$B96,INDIRECT(Equipo!$F$4&amp;"!"&amp;ADDRESS(10,COLUMN(J$9)+10)&amp;":"&amp;ADDRESS(1000,COLUMN(J$9)+10))),
SUMIF(INDIRECT(Equipo!$G$4&amp;"!B10:B1000"),$B96,INDIRECT(Equipo!$G$4&amp;"!"&amp;ADDRESS(10,COLUMN(J$9)+10)&amp;":"&amp;ADDRESS(1000,COLUMN(J$9)+10)))
))</f>
        <v>-</v>
      </c>
      <c r="K96" s="2" t="str">
        <f ca="1">IF(ISBLANK(Tareas!$B92),"-",
SUM(
SUMIF(INDIRECT(Equipo!$C$4&amp;"!B10:B1000"),$B96,INDIRECT(Equipo!$C$4&amp;"!"&amp;ADDRESS(10,COLUMN(K$9)+10)&amp;":"&amp;ADDRESS(1000,COLUMN(K$9)+10))),
SUMIF(INDIRECT(Equipo!$D$4&amp;"!B10:B1000"),$B96,INDIRECT(Equipo!$D$4&amp;"!"&amp;ADDRESS(10,COLUMN(K$9)+10)&amp;":"&amp;ADDRESS(1000,COLUMN(K$9)+10))),
SUMIF(INDIRECT(Equipo!$E$4&amp;"!B10:B1000"),$B96,INDIRECT(Equipo!$E$4&amp;"!"&amp;ADDRESS(10,COLUMN(K$9)+10)&amp;":"&amp;ADDRESS(1000,COLUMN(K$9)+10))),
SUMIF(INDIRECT(Equipo!$F$4&amp;"!B10:B1000"),$B96,INDIRECT(Equipo!$F$4&amp;"!"&amp;ADDRESS(10,COLUMN(K$9)+10)&amp;":"&amp;ADDRESS(1000,COLUMN(K$9)+10))),
SUMIF(INDIRECT(Equipo!$G$4&amp;"!B10:B1000"),$B96,INDIRECT(Equipo!$G$4&amp;"!"&amp;ADDRESS(10,COLUMN(K$9)+10)&amp;":"&amp;ADDRESS(1000,COLUMN(K$9)+10)))
))</f>
        <v>-</v>
      </c>
      <c r="L96" s="2" t="str">
        <f ca="1">IF(ISBLANK(Tareas!$B92),"-",
SUM(
SUMIF(INDIRECT(Equipo!$C$4&amp;"!B10:B1000"),$B96,INDIRECT(Equipo!$C$4&amp;"!"&amp;ADDRESS(10,COLUMN(L$9)+10)&amp;":"&amp;ADDRESS(1000,COLUMN(L$9)+10))),
SUMIF(INDIRECT(Equipo!$D$4&amp;"!B10:B1000"),$B96,INDIRECT(Equipo!$D$4&amp;"!"&amp;ADDRESS(10,COLUMN(L$9)+10)&amp;":"&amp;ADDRESS(1000,COLUMN(L$9)+10))),
SUMIF(INDIRECT(Equipo!$E$4&amp;"!B10:B1000"),$B96,INDIRECT(Equipo!$E$4&amp;"!"&amp;ADDRESS(10,COLUMN(L$9)+10)&amp;":"&amp;ADDRESS(1000,COLUMN(L$9)+10))),
SUMIF(INDIRECT(Equipo!$F$4&amp;"!B10:B1000"),$B96,INDIRECT(Equipo!$F$4&amp;"!"&amp;ADDRESS(10,COLUMN(L$9)+10)&amp;":"&amp;ADDRESS(1000,COLUMN(L$9)+10))),
SUMIF(INDIRECT(Equipo!$G$4&amp;"!B10:B1000"),$B96,INDIRECT(Equipo!$G$4&amp;"!"&amp;ADDRESS(10,COLUMN(L$9)+10)&amp;":"&amp;ADDRESS(1000,COLUMN(L$9)+10)))
))</f>
        <v>-</v>
      </c>
      <c r="M96" s="2" t="str">
        <f ca="1">IF(ISBLANK(Tareas!$B92),"-",
SUM(
SUMIF(INDIRECT(Equipo!$C$4&amp;"!B10:B1000"),$B96,INDIRECT(Equipo!$C$4&amp;"!"&amp;ADDRESS(10,COLUMN(M$9)+10)&amp;":"&amp;ADDRESS(1000,COLUMN(M$9)+10))),
SUMIF(INDIRECT(Equipo!$D$4&amp;"!B10:B1000"),$B96,INDIRECT(Equipo!$D$4&amp;"!"&amp;ADDRESS(10,COLUMN(M$9)+10)&amp;":"&amp;ADDRESS(1000,COLUMN(M$9)+10))),
SUMIF(INDIRECT(Equipo!$E$4&amp;"!B10:B1000"),$B96,INDIRECT(Equipo!$E$4&amp;"!"&amp;ADDRESS(10,COLUMN(M$9)+10)&amp;":"&amp;ADDRESS(1000,COLUMN(M$9)+10))),
SUMIF(INDIRECT(Equipo!$F$4&amp;"!B10:B1000"),$B96,INDIRECT(Equipo!$F$4&amp;"!"&amp;ADDRESS(10,COLUMN(M$9)+10)&amp;":"&amp;ADDRESS(1000,COLUMN(M$9)+10))),
SUMIF(INDIRECT(Equipo!$G$4&amp;"!B10:B1000"),$B96,INDIRECT(Equipo!$G$4&amp;"!"&amp;ADDRESS(10,COLUMN(M$9)+10)&amp;":"&amp;ADDRESS(1000,COLUMN(M$9)+10)))
))</f>
        <v>-</v>
      </c>
      <c r="N96" s="2" t="str">
        <f ca="1">IF(ISBLANK(Tareas!$B92),"-",
SUM(
SUMIF(INDIRECT(Equipo!$C$4&amp;"!B10:B1000"),$B96,INDIRECT(Equipo!$C$4&amp;"!"&amp;ADDRESS(10,COLUMN(N$9)+10)&amp;":"&amp;ADDRESS(1000,COLUMN(N$9)+10))),
SUMIF(INDIRECT(Equipo!$D$4&amp;"!B10:B1000"),$B96,INDIRECT(Equipo!$D$4&amp;"!"&amp;ADDRESS(10,COLUMN(N$9)+10)&amp;":"&amp;ADDRESS(1000,COLUMN(N$9)+10))),
SUMIF(INDIRECT(Equipo!$E$4&amp;"!B10:B1000"),$B96,INDIRECT(Equipo!$E$4&amp;"!"&amp;ADDRESS(10,COLUMN(N$9)+10)&amp;":"&amp;ADDRESS(1000,COLUMN(N$9)+10))),
SUMIF(INDIRECT(Equipo!$F$4&amp;"!B10:B1000"),$B96,INDIRECT(Equipo!$F$4&amp;"!"&amp;ADDRESS(10,COLUMN(N$9)+10)&amp;":"&amp;ADDRESS(1000,COLUMN(N$9)+10))),
SUMIF(INDIRECT(Equipo!$G$4&amp;"!B10:B1000"),$B96,INDIRECT(Equipo!$G$4&amp;"!"&amp;ADDRESS(10,COLUMN(N$9)+10)&amp;":"&amp;ADDRESS(1000,COLUMN(N$9)+10)))
))</f>
        <v>-</v>
      </c>
    </row>
    <row r="97" spans="3:14">
      <c r="C97" s="2" t="str">
        <f>IF(ISBLANK(Tareas!$B93),"-",SUM(D97:K97))</f>
        <v>-</v>
      </c>
      <c r="D97" s="2" t="str">
        <f ca="1">IF(ISBLANK(Tareas!$B93),"-",
SUM(
SUMIF(INDIRECT(Equipo!$C$4&amp;"!B10:B1000"),$B97,INDIRECT(Equipo!$C$4&amp;"!"&amp;ADDRESS(10,COLUMN(D$9)+10)&amp;":"&amp;ADDRESS(1000,COLUMN(D$9)+10))),
SUMIF(INDIRECT(Equipo!$D$4&amp;"!B10:B1000"),$B97,INDIRECT(Equipo!$D$4&amp;"!"&amp;ADDRESS(10,COLUMN(D$9)+10)&amp;":"&amp;ADDRESS(1000,COLUMN(D$9)+10))),
SUMIF(INDIRECT(Equipo!$E$4&amp;"!B10:B1000"),$B97,INDIRECT(Equipo!$E$4&amp;"!"&amp;ADDRESS(10,COLUMN(D$9)+10)&amp;":"&amp;ADDRESS(1000,COLUMN(D$9)+10))),
SUMIF(INDIRECT(Equipo!$F$4&amp;"!B10:B1000"),$B97,INDIRECT(Equipo!$F$4&amp;"!"&amp;ADDRESS(10,COLUMN(D$9)+10)&amp;":"&amp;ADDRESS(1000,COLUMN(D$9)+10))),
SUMIF(INDIRECT(Equipo!$G$4&amp;"!B10:B1000"),$B97,INDIRECT(Equipo!$G$4&amp;"!"&amp;ADDRESS(10,COLUMN(D$9)+10)&amp;":"&amp;ADDRESS(1000,COLUMN(D$9)+10)))
))</f>
        <v>-</v>
      </c>
      <c r="E97" s="2" t="str">
        <f ca="1">IF(ISBLANK(Tareas!$B93),"-",
SUM(
SUMIF(INDIRECT(Equipo!$C$4&amp;"!B10:B1000"),$B97,INDIRECT(Equipo!$C$4&amp;"!"&amp;ADDRESS(10,COLUMN(E$9)+10)&amp;":"&amp;ADDRESS(1000,COLUMN(E$9)+10))),
SUMIF(INDIRECT(Equipo!$D$4&amp;"!B10:B1000"),$B97,INDIRECT(Equipo!$D$4&amp;"!"&amp;ADDRESS(10,COLUMN(E$9)+10)&amp;":"&amp;ADDRESS(1000,COLUMN(E$9)+10))),
SUMIF(INDIRECT(Equipo!$E$4&amp;"!B10:B1000"),$B97,INDIRECT(Equipo!$E$4&amp;"!"&amp;ADDRESS(10,COLUMN(E$9)+10)&amp;":"&amp;ADDRESS(1000,COLUMN(E$9)+10))),
SUMIF(INDIRECT(Equipo!$F$4&amp;"!B10:B1000"),$B97,INDIRECT(Equipo!$F$4&amp;"!"&amp;ADDRESS(10,COLUMN(E$9)+10)&amp;":"&amp;ADDRESS(1000,COLUMN(E$9)+10))),
SUMIF(INDIRECT(Equipo!$G$4&amp;"!B10:B1000"),$B97,INDIRECT(Equipo!$G$4&amp;"!"&amp;ADDRESS(10,COLUMN(E$9)+10)&amp;":"&amp;ADDRESS(1000,COLUMN(E$9)+10)))
))</f>
        <v>-</v>
      </c>
      <c r="F97" s="2" t="str">
        <f ca="1">IF(ISBLANK(Tareas!$B93),"-",
SUM(
SUMIF(INDIRECT(Equipo!$C$4&amp;"!B10:B1000"),$B97,INDIRECT(Equipo!$C$4&amp;"!"&amp;ADDRESS(10,COLUMN(F$9)+10)&amp;":"&amp;ADDRESS(1000,COLUMN(F$9)+10))),
SUMIF(INDIRECT(Equipo!$D$4&amp;"!B10:B1000"),$B97,INDIRECT(Equipo!$D$4&amp;"!"&amp;ADDRESS(10,COLUMN(F$9)+10)&amp;":"&amp;ADDRESS(1000,COLUMN(F$9)+10))),
SUMIF(INDIRECT(Equipo!$E$4&amp;"!B10:B1000"),$B97,INDIRECT(Equipo!$E$4&amp;"!"&amp;ADDRESS(10,COLUMN(F$9)+10)&amp;":"&amp;ADDRESS(1000,COLUMN(F$9)+10))),
SUMIF(INDIRECT(Equipo!$F$4&amp;"!B10:B1000"),$B97,INDIRECT(Equipo!$F$4&amp;"!"&amp;ADDRESS(10,COLUMN(F$9)+10)&amp;":"&amp;ADDRESS(1000,COLUMN(F$9)+10))),
SUMIF(INDIRECT(Equipo!$G$4&amp;"!B10:B1000"),$B97,INDIRECT(Equipo!$G$4&amp;"!"&amp;ADDRESS(10,COLUMN(F$9)+10)&amp;":"&amp;ADDRESS(1000,COLUMN(F$9)+10)))
))</f>
        <v>-</v>
      </c>
      <c r="G97" s="2" t="str">
        <f ca="1">IF(ISBLANK(Tareas!$B93),"-",
SUM(
SUMIF(INDIRECT(Equipo!$C$4&amp;"!B10:B1000"),$B97,INDIRECT(Equipo!$C$4&amp;"!"&amp;ADDRESS(10,COLUMN(G$9)+10)&amp;":"&amp;ADDRESS(1000,COLUMN(G$9)+10))),
SUMIF(INDIRECT(Equipo!$D$4&amp;"!B10:B1000"),$B97,INDIRECT(Equipo!$D$4&amp;"!"&amp;ADDRESS(10,COLUMN(G$9)+10)&amp;":"&amp;ADDRESS(1000,COLUMN(G$9)+10))),
SUMIF(INDIRECT(Equipo!$E$4&amp;"!B10:B1000"),$B97,INDIRECT(Equipo!$E$4&amp;"!"&amp;ADDRESS(10,COLUMN(G$9)+10)&amp;":"&amp;ADDRESS(1000,COLUMN(G$9)+10))),
SUMIF(INDIRECT(Equipo!$F$4&amp;"!B10:B1000"),$B97,INDIRECT(Equipo!$F$4&amp;"!"&amp;ADDRESS(10,COLUMN(G$9)+10)&amp;":"&amp;ADDRESS(1000,COLUMN(G$9)+10))),
SUMIF(INDIRECT(Equipo!$G$4&amp;"!B10:B1000"),$B97,INDIRECT(Equipo!$G$4&amp;"!"&amp;ADDRESS(10,COLUMN(G$9)+10)&amp;":"&amp;ADDRESS(1000,COLUMN(G$9)+10)))
))</f>
        <v>-</v>
      </c>
      <c r="H97" s="2" t="str">
        <f ca="1">IF(ISBLANK(Tareas!$B93),"-",
SUM(
SUMIF(INDIRECT(Equipo!$C$4&amp;"!B10:B1000"),$B97,INDIRECT(Equipo!$C$4&amp;"!"&amp;ADDRESS(10,COLUMN(H$9)+10)&amp;":"&amp;ADDRESS(1000,COLUMN(H$9)+10))),
SUMIF(INDIRECT(Equipo!$D$4&amp;"!B10:B1000"),$B97,INDIRECT(Equipo!$D$4&amp;"!"&amp;ADDRESS(10,COLUMN(H$9)+10)&amp;":"&amp;ADDRESS(1000,COLUMN(H$9)+10))),
SUMIF(INDIRECT(Equipo!$E$4&amp;"!B10:B1000"),$B97,INDIRECT(Equipo!$E$4&amp;"!"&amp;ADDRESS(10,COLUMN(H$9)+10)&amp;":"&amp;ADDRESS(1000,COLUMN(H$9)+10))),
SUMIF(INDIRECT(Equipo!$F$4&amp;"!B10:B1000"),$B97,INDIRECT(Equipo!$F$4&amp;"!"&amp;ADDRESS(10,COLUMN(H$9)+10)&amp;":"&amp;ADDRESS(1000,COLUMN(H$9)+10))),
SUMIF(INDIRECT(Equipo!$G$4&amp;"!B10:B1000"),$B97,INDIRECT(Equipo!$G$4&amp;"!"&amp;ADDRESS(10,COLUMN(H$9)+10)&amp;":"&amp;ADDRESS(1000,COLUMN(H$9)+10)))
))</f>
        <v>-</v>
      </c>
      <c r="I97" s="2" t="str">
        <f ca="1">IF(ISBLANK(Tareas!$B93),"-",
SUM(
SUMIF(INDIRECT(Equipo!$C$4&amp;"!B10:B1000"),$B97,INDIRECT(Equipo!$C$4&amp;"!"&amp;ADDRESS(10,COLUMN(I$9)+10)&amp;":"&amp;ADDRESS(1000,COLUMN(I$9)+10))),
SUMIF(INDIRECT(Equipo!$D$4&amp;"!B10:B1000"),$B97,INDIRECT(Equipo!$D$4&amp;"!"&amp;ADDRESS(10,COLUMN(I$9)+10)&amp;":"&amp;ADDRESS(1000,COLUMN(I$9)+10))),
SUMIF(INDIRECT(Equipo!$E$4&amp;"!B10:B1000"),$B97,INDIRECT(Equipo!$E$4&amp;"!"&amp;ADDRESS(10,COLUMN(I$9)+10)&amp;":"&amp;ADDRESS(1000,COLUMN(I$9)+10))),
SUMIF(INDIRECT(Equipo!$F$4&amp;"!B10:B1000"),$B97,INDIRECT(Equipo!$F$4&amp;"!"&amp;ADDRESS(10,COLUMN(I$9)+10)&amp;":"&amp;ADDRESS(1000,COLUMN(I$9)+10))),
SUMIF(INDIRECT(Equipo!$G$4&amp;"!B10:B1000"),$B97,INDIRECT(Equipo!$G$4&amp;"!"&amp;ADDRESS(10,COLUMN(I$9)+10)&amp;":"&amp;ADDRESS(1000,COLUMN(I$9)+10)))
))</f>
        <v>-</v>
      </c>
      <c r="J97" s="2" t="str">
        <f ca="1">IF(ISBLANK(Tareas!$B93),"-",
SUM(
SUMIF(INDIRECT(Equipo!$C$4&amp;"!B10:B1000"),$B97,INDIRECT(Equipo!$C$4&amp;"!"&amp;ADDRESS(10,COLUMN(J$9)+10)&amp;":"&amp;ADDRESS(1000,COLUMN(J$9)+10))),
SUMIF(INDIRECT(Equipo!$D$4&amp;"!B10:B1000"),$B97,INDIRECT(Equipo!$D$4&amp;"!"&amp;ADDRESS(10,COLUMN(J$9)+10)&amp;":"&amp;ADDRESS(1000,COLUMN(J$9)+10))),
SUMIF(INDIRECT(Equipo!$E$4&amp;"!B10:B1000"),$B97,INDIRECT(Equipo!$E$4&amp;"!"&amp;ADDRESS(10,COLUMN(J$9)+10)&amp;":"&amp;ADDRESS(1000,COLUMN(J$9)+10))),
SUMIF(INDIRECT(Equipo!$F$4&amp;"!B10:B1000"),$B97,INDIRECT(Equipo!$F$4&amp;"!"&amp;ADDRESS(10,COLUMN(J$9)+10)&amp;":"&amp;ADDRESS(1000,COLUMN(J$9)+10))),
SUMIF(INDIRECT(Equipo!$G$4&amp;"!B10:B1000"),$B97,INDIRECT(Equipo!$G$4&amp;"!"&amp;ADDRESS(10,COLUMN(J$9)+10)&amp;":"&amp;ADDRESS(1000,COLUMN(J$9)+10)))
))</f>
        <v>-</v>
      </c>
      <c r="K97" s="2" t="str">
        <f ca="1">IF(ISBLANK(Tareas!$B93),"-",
SUM(
SUMIF(INDIRECT(Equipo!$C$4&amp;"!B10:B1000"),$B97,INDIRECT(Equipo!$C$4&amp;"!"&amp;ADDRESS(10,COLUMN(K$9)+10)&amp;":"&amp;ADDRESS(1000,COLUMN(K$9)+10))),
SUMIF(INDIRECT(Equipo!$D$4&amp;"!B10:B1000"),$B97,INDIRECT(Equipo!$D$4&amp;"!"&amp;ADDRESS(10,COLUMN(K$9)+10)&amp;":"&amp;ADDRESS(1000,COLUMN(K$9)+10))),
SUMIF(INDIRECT(Equipo!$E$4&amp;"!B10:B1000"),$B97,INDIRECT(Equipo!$E$4&amp;"!"&amp;ADDRESS(10,COLUMN(K$9)+10)&amp;":"&amp;ADDRESS(1000,COLUMN(K$9)+10))),
SUMIF(INDIRECT(Equipo!$F$4&amp;"!B10:B1000"),$B97,INDIRECT(Equipo!$F$4&amp;"!"&amp;ADDRESS(10,COLUMN(K$9)+10)&amp;":"&amp;ADDRESS(1000,COLUMN(K$9)+10))),
SUMIF(INDIRECT(Equipo!$G$4&amp;"!B10:B1000"),$B97,INDIRECT(Equipo!$G$4&amp;"!"&amp;ADDRESS(10,COLUMN(K$9)+10)&amp;":"&amp;ADDRESS(1000,COLUMN(K$9)+10)))
))</f>
        <v>-</v>
      </c>
      <c r="L97" s="2" t="str">
        <f ca="1">IF(ISBLANK(Tareas!$B93),"-",
SUM(
SUMIF(INDIRECT(Equipo!$C$4&amp;"!B10:B1000"),$B97,INDIRECT(Equipo!$C$4&amp;"!"&amp;ADDRESS(10,COLUMN(L$9)+10)&amp;":"&amp;ADDRESS(1000,COLUMN(L$9)+10))),
SUMIF(INDIRECT(Equipo!$D$4&amp;"!B10:B1000"),$B97,INDIRECT(Equipo!$D$4&amp;"!"&amp;ADDRESS(10,COLUMN(L$9)+10)&amp;":"&amp;ADDRESS(1000,COLUMN(L$9)+10))),
SUMIF(INDIRECT(Equipo!$E$4&amp;"!B10:B1000"),$B97,INDIRECT(Equipo!$E$4&amp;"!"&amp;ADDRESS(10,COLUMN(L$9)+10)&amp;":"&amp;ADDRESS(1000,COLUMN(L$9)+10))),
SUMIF(INDIRECT(Equipo!$F$4&amp;"!B10:B1000"),$B97,INDIRECT(Equipo!$F$4&amp;"!"&amp;ADDRESS(10,COLUMN(L$9)+10)&amp;":"&amp;ADDRESS(1000,COLUMN(L$9)+10))),
SUMIF(INDIRECT(Equipo!$G$4&amp;"!B10:B1000"),$B97,INDIRECT(Equipo!$G$4&amp;"!"&amp;ADDRESS(10,COLUMN(L$9)+10)&amp;":"&amp;ADDRESS(1000,COLUMN(L$9)+10)))
))</f>
        <v>-</v>
      </c>
      <c r="M97" s="2" t="str">
        <f ca="1">IF(ISBLANK(Tareas!$B93),"-",
SUM(
SUMIF(INDIRECT(Equipo!$C$4&amp;"!B10:B1000"),$B97,INDIRECT(Equipo!$C$4&amp;"!"&amp;ADDRESS(10,COLUMN(M$9)+10)&amp;":"&amp;ADDRESS(1000,COLUMN(M$9)+10))),
SUMIF(INDIRECT(Equipo!$D$4&amp;"!B10:B1000"),$B97,INDIRECT(Equipo!$D$4&amp;"!"&amp;ADDRESS(10,COLUMN(M$9)+10)&amp;":"&amp;ADDRESS(1000,COLUMN(M$9)+10))),
SUMIF(INDIRECT(Equipo!$E$4&amp;"!B10:B1000"),$B97,INDIRECT(Equipo!$E$4&amp;"!"&amp;ADDRESS(10,COLUMN(M$9)+10)&amp;":"&amp;ADDRESS(1000,COLUMN(M$9)+10))),
SUMIF(INDIRECT(Equipo!$F$4&amp;"!B10:B1000"),$B97,INDIRECT(Equipo!$F$4&amp;"!"&amp;ADDRESS(10,COLUMN(M$9)+10)&amp;":"&amp;ADDRESS(1000,COLUMN(M$9)+10))),
SUMIF(INDIRECT(Equipo!$G$4&amp;"!B10:B1000"),$B97,INDIRECT(Equipo!$G$4&amp;"!"&amp;ADDRESS(10,COLUMN(M$9)+10)&amp;":"&amp;ADDRESS(1000,COLUMN(M$9)+10)))
))</f>
        <v>-</v>
      </c>
      <c r="N97" s="2" t="str">
        <f ca="1">IF(ISBLANK(Tareas!$B93),"-",
SUM(
SUMIF(INDIRECT(Equipo!$C$4&amp;"!B10:B1000"),$B97,INDIRECT(Equipo!$C$4&amp;"!"&amp;ADDRESS(10,COLUMN(N$9)+10)&amp;":"&amp;ADDRESS(1000,COLUMN(N$9)+10))),
SUMIF(INDIRECT(Equipo!$D$4&amp;"!B10:B1000"),$B97,INDIRECT(Equipo!$D$4&amp;"!"&amp;ADDRESS(10,COLUMN(N$9)+10)&amp;":"&amp;ADDRESS(1000,COLUMN(N$9)+10))),
SUMIF(INDIRECT(Equipo!$E$4&amp;"!B10:B1000"),$B97,INDIRECT(Equipo!$E$4&amp;"!"&amp;ADDRESS(10,COLUMN(N$9)+10)&amp;":"&amp;ADDRESS(1000,COLUMN(N$9)+10))),
SUMIF(INDIRECT(Equipo!$F$4&amp;"!B10:B1000"),$B97,INDIRECT(Equipo!$F$4&amp;"!"&amp;ADDRESS(10,COLUMN(N$9)+10)&amp;":"&amp;ADDRESS(1000,COLUMN(N$9)+10))),
SUMIF(INDIRECT(Equipo!$G$4&amp;"!B10:B1000"),$B97,INDIRECT(Equipo!$G$4&amp;"!"&amp;ADDRESS(10,COLUMN(N$9)+10)&amp;":"&amp;ADDRESS(1000,COLUMN(N$9)+10)))
))</f>
        <v>-</v>
      </c>
    </row>
    <row r="98" spans="3:14">
      <c r="C98" s="2" t="str">
        <f>IF(ISBLANK(Tareas!$B94),"-",SUM(D98:K98))</f>
        <v>-</v>
      </c>
      <c r="D98" s="2" t="str">
        <f ca="1">IF(ISBLANK(Tareas!$B94),"-",
SUM(
SUMIF(INDIRECT(Equipo!$C$4&amp;"!B10:B1000"),$B98,INDIRECT(Equipo!$C$4&amp;"!"&amp;ADDRESS(10,COLUMN(D$9)+10)&amp;":"&amp;ADDRESS(1000,COLUMN(D$9)+10))),
SUMIF(INDIRECT(Equipo!$D$4&amp;"!B10:B1000"),$B98,INDIRECT(Equipo!$D$4&amp;"!"&amp;ADDRESS(10,COLUMN(D$9)+10)&amp;":"&amp;ADDRESS(1000,COLUMN(D$9)+10))),
SUMIF(INDIRECT(Equipo!$E$4&amp;"!B10:B1000"),$B98,INDIRECT(Equipo!$E$4&amp;"!"&amp;ADDRESS(10,COLUMN(D$9)+10)&amp;":"&amp;ADDRESS(1000,COLUMN(D$9)+10))),
SUMIF(INDIRECT(Equipo!$F$4&amp;"!B10:B1000"),$B98,INDIRECT(Equipo!$F$4&amp;"!"&amp;ADDRESS(10,COLUMN(D$9)+10)&amp;":"&amp;ADDRESS(1000,COLUMN(D$9)+10))),
SUMIF(INDIRECT(Equipo!$G$4&amp;"!B10:B1000"),$B98,INDIRECT(Equipo!$G$4&amp;"!"&amp;ADDRESS(10,COLUMN(D$9)+10)&amp;":"&amp;ADDRESS(1000,COLUMN(D$9)+10)))
))</f>
        <v>-</v>
      </c>
      <c r="E98" s="2" t="str">
        <f ca="1">IF(ISBLANK(Tareas!$B94),"-",
SUM(
SUMIF(INDIRECT(Equipo!$C$4&amp;"!B10:B1000"),$B98,INDIRECT(Equipo!$C$4&amp;"!"&amp;ADDRESS(10,COLUMN(E$9)+10)&amp;":"&amp;ADDRESS(1000,COLUMN(E$9)+10))),
SUMIF(INDIRECT(Equipo!$D$4&amp;"!B10:B1000"),$B98,INDIRECT(Equipo!$D$4&amp;"!"&amp;ADDRESS(10,COLUMN(E$9)+10)&amp;":"&amp;ADDRESS(1000,COLUMN(E$9)+10))),
SUMIF(INDIRECT(Equipo!$E$4&amp;"!B10:B1000"),$B98,INDIRECT(Equipo!$E$4&amp;"!"&amp;ADDRESS(10,COLUMN(E$9)+10)&amp;":"&amp;ADDRESS(1000,COLUMN(E$9)+10))),
SUMIF(INDIRECT(Equipo!$F$4&amp;"!B10:B1000"),$B98,INDIRECT(Equipo!$F$4&amp;"!"&amp;ADDRESS(10,COLUMN(E$9)+10)&amp;":"&amp;ADDRESS(1000,COLUMN(E$9)+10))),
SUMIF(INDIRECT(Equipo!$G$4&amp;"!B10:B1000"),$B98,INDIRECT(Equipo!$G$4&amp;"!"&amp;ADDRESS(10,COLUMN(E$9)+10)&amp;":"&amp;ADDRESS(1000,COLUMN(E$9)+10)))
))</f>
        <v>-</v>
      </c>
      <c r="F98" s="2" t="str">
        <f ca="1">IF(ISBLANK(Tareas!$B94),"-",
SUM(
SUMIF(INDIRECT(Equipo!$C$4&amp;"!B10:B1000"),$B98,INDIRECT(Equipo!$C$4&amp;"!"&amp;ADDRESS(10,COLUMN(F$9)+10)&amp;":"&amp;ADDRESS(1000,COLUMN(F$9)+10))),
SUMIF(INDIRECT(Equipo!$D$4&amp;"!B10:B1000"),$B98,INDIRECT(Equipo!$D$4&amp;"!"&amp;ADDRESS(10,COLUMN(F$9)+10)&amp;":"&amp;ADDRESS(1000,COLUMN(F$9)+10))),
SUMIF(INDIRECT(Equipo!$E$4&amp;"!B10:B1000"),$B98,INDIRECT(Equipo!$E$4&amp;"!"&amp;ADDRESS(10,COLUMN(F$9)+10)&amp;":"&amp;ADDRESS(1000,COLUMN(F$9)+10))),
SUMIF(INDIRECT(Equipo!$F$4&amp;"!B10:B1000"),$B98,INDIRECT(Equipo!$F$4&amp;"!"&amp;ADDRESS(10,COLUMN(F$9)+10)&amp;":"&amp;ADDRESS(1000,COLUMN(F$9)+10))),
SUMIF(INDIRECT(Equipo!$G$4&amp;"!B10:B1000"),$B98,INDIRECT(Equipo!$G$4&amp;"!"&amp;ADDRESS(10,COLUMN(F$9)+10)&amp;":"&amp;ADDRESS(1000,COLUMN(F$9)+10)))
))</f>
        <v>-</v>
      </c>
      <c r="G98" s="2" t="str">
        <f ca="1">IF(ISBLANK(Tareas!$B94),"-",
SUM(
SUMIF(INDIRECT(Equipo!$C$4&amp;"!B10:B1000"),$B98,INDIRECT(Equipo!$C$4&amp;"!"&amp;ADDRESS(10,COLUMN(G$9)+10)&amp;":"&amp;ADDRESS(1000,COLUMN(G$9)+10))),
SUMIF(INDIRECT(Equipo!$D$4&amp;"!B10:B1000"),$B98,INDIRECT(Equipo!$D$4&amp;"!"&amp;ADDRESS(10,COLUMN(G$9)+10)&amp;":"&amp;ADDRESS(1000,COLUMN(G$9)+10))),
SUMIF(INDIRECT(Equipo!$E$4&amp;"!B10:B1000"),$B98,INDIRECT(Equipo!$E$4&amp;"!"&amp;ADDRESS(10,COLUMN(G$9)+10)&amp;":"&amp;ADDRESS(1000,COLUMN(G$9)+10))),
SUMIF(INDIRECT(Equipo!$F$4&amp;"!B10:B1000"),$B98,INDIRECT(Equipo!$F$4&amp;"!"&amp;ADDRESS(10,COLUMN(G$9)+10)&amp;":"&amp;ADDRESS(1000,COLUMN(G$9)+10))),
SUMIF(INDIRECT(Equipo!$G$4&amp;"!B10:B1000"),$B98,INDIRECT(Equipo!$G$4&amp;"!"&amp;ADDRESS(10,COLUMN(G$9)+10)&amp;":"&amp;ADDRESS(1000,COLUMN(G$9)+10)))
))</f>
        <v>-</v>
      </c>
      <c r="H98" s="2" t="str">
        <f ca="1">IF(ISBLANK(Tareas!$B94),"-",
SUM(
SUMIF(INDIRECT(Equipo!$C$4&amp;"!B10:B1000"),$B98,INDIRECT(Equipo!$C$4&amp;"!"&amp;ADDRESS(10,COLUMN(H$9)+10)&amp;":"&amp;ADDRESS(1000,COLUMN(H$9)+10))),
SUMIF(INDIRECT(Equipo!$D$4&amp;"!B10:B1000"),$B98,INDIRECT(Equipo!$D$4&amp;"!"&amp;ADDRESS(10,COLUMN(H$9)+10)&amp;":"&amp;ADDRESS(1000,COLUMN(H$9)+10))),
SUMIF(INDIRECT(Equipo!$E$4&amp;"!B10:B1000"),$B98,INDIRECT(Equipo!$E$4&amp;"!"&amp;ADDRESS(10,COLUMN(H$9)+10)&amp;":"&amp;ADDRESS(1000,COLUMN(H$9)+10))),
SUMIF(INDIRECT(Equipo!$F$4&amp;"!B10:B1000"),$B98,INDIRECT(Equipo!$F$4&amp;"!"&amp;ADDRESS(10,COLUMN(H$9)+10)&amp;":"&amp;ADDRESS(1000,COLUMN(H$9)+10))),
SUMIF(INDIRECT(Equipo!$G$4&amp;"!B10:B1000"),$B98,INDIRECT(Equipo!$G$4&amp;"!"&amp;ADDRESS(10,COLUMN(H$9)+10)&amp;":"&amp;ADDRESS(1000,COLUMN(H$9)+10)))
))</f>
        <v>-</v>
      </c>
      <c r="I98" s="2" t="str">
        <f ca="1">IF(ISBLANK(Tareas!$B94),"-",
SUM(
SUMIF(INDIRECT(Equipo!$C$4&amp;"!B10:B1000"),$B98,INDIRECT(Equipo!$C$4&amp;"!"&amp;ADDRESS(10,COLUMN(I$9)+10)&amp;":"&amp;ADDRESS(1000,COLUMN(I$9)+10))),
SUMIF(INDIRECT(Equipo!$D$4&amp;"!B10:B1000"),$B98,INDIRECT(Equipo!$D$4&amp;"!"&amp;ADDRESS(10,COLUMN(I$9)+10)&amp;":"&amp;ADDRESS(1000,COLUMN(I$9)+10))),
SUMIF(INDIRECT(Equipo!$E$4&amp;"!B10:B1000"),$B98,INDIRECT(Equipo!$E$4&amp;"!"&amp;ADDRESS(10,COLUMN(I$9)+10)&amp;":"&amp;ADDRESS(1000,COLUMN(I$9)+10))),
SUMIF(INDIRECT(Equipo!$F$4&amp;"!B10:B1000"),$B98,INDIRECT(Equipo!$F$4&amp;"!"&amp;ADDRESS(10,COLUMN(I$9)+10)&amp;":"&amp;ADDRESS(1000,COLUMN(I$9)+10))),
SUMIF(INDIRECT(Equipo!$G$4&amp;"!B10:B1000"),$B98,INDIRECT(Equipo!$G$4&amp;"!"&amp;ADDRESS(10,COLUMN(I$9)+10)&amp;":"&amp;ADDRESS(1000,COLUMN(I$9)+10)))
))</f>
        <v>-</v>
      </c>
      <c r="J98" s="2" t="str">
        <f ca="1">IF(ISBLANK(Tareas!$B94),"-",
SUM(
SUMIF(INDIRECT(Equipo!$C$4&amp;"!B10:B1000"),$B98,INDIRECT(Equipo!$C$4&amp;"!"&amp;ADDRESS(10,COLUMN(J$9)+10)&amp;":"&amp;ADDRESS(1000,COLUMN(J$9)+10))),
SUMIF(INDIRECT(Equipo!$D$4&amp;"!B10:B1000"),$B98,INDIRECT(Equipo!$D$4&amp;"!"&amp;ADDRESS(10,COLUMN(J$9)+10)&amp;":"&amp;ADDRESS(1000,COLUMN(J$9)+10))),
SUMIF(INDIRECT(Equipo!$E$4&amp;"!B10:B1000"),$B98,INDIRECT(Equipo!$E$4&amp;"!"&amp;ADDRESS(10,COLUMN(J$9)+10)&amp;":"&amp;ADDRESS(1000,COLUMN(J$9)+10))),
SUMIF(INDIRECT(Equipo!$F$4&amp;"!B10:B1000"),$B98,INDIRECT(Equipo!$F$4&amp;"!"&amp;ADDRESS(10,COLUMN(J$9)+10)&amp;":"&amp;ADDRESS(1000,COLUMN(J$9)+10))),
SUMIF(INDIRECT(Equipo!$G$4&amp;"!B10:B1000"),$B98,INDIRECT(Equipo!$G$4&amp;"!"&amp;ADDRESS(10,COLUMN(J$9)+10)&amp;":"&amp;ADDRESS(1000,COLUMN(J$9)+10)))
))</f>
        <v>-</v>
      </c>
      <c r="K98" s="2" t="str">
        <f ca="1">IF(ISBLANK(Tareas!$B94),"-",
SUM(
SUMIF(INDIRECT(Equipo!$C$4&amp;"!B10:B1000"),$B98,INDIRECT(Equipo!$C$4&amp;"!"&amp;ADDRESS(10,COLUMN(K$9)+10)&amp;":"&amp;ADDRESS(1000,COLUMN(K$9)+10))),
SUMIF(INDIRECT(Equipo!$D$4&amp;"!B10:B1000"),$B98,INDIRECT(Equipo!$D$4&amp;"!"&amp;ADDRESS(10,COLUMN(K$9)+10)&amp;":"&amp;ADDRESS(1000,COLUMN(K$9)+10))),
SUMIF(INDIRECT(Equipo!$E$4&amp;"!B10:B1000"),$B98,INDIRECT(Equipo!$E$4&amp;"!"&amp;ADDRESS(10,COLUMN(K$9)+10)&amp;":"&amp;ADDRESS(1000,COLUMN(K$9)+10))),
SUMIF(INDIRECT(Equipo!$F$4&amp;"!B10:B1000"),$B98,INDIRECT(Equipo!$F$4&amp;"!"&amp;ADDRESS(10,COLUMN(K$9)+10)&amp;":"&amp;ADDRESS(1000,COLUMN(K$9)+10))),
SUMIF(INDIRECT(Equipo!$G$4&amp;"!B10:B1000"),$B98,INDIRECT(Equipo!$G$4&amp;"!"&amp;ADDRESS(10,COLUMN(K$9)+10)&amp;":"&amp;ADDRESS(1000,COLUMN(K$9)+10)))
))</f>
        <v>-</v>
      </c>
      <c r="L98" s="2" t="str">
        <f ca="1">IF(ISBLANK(Tareas!$B94),"-",
SUM(
SUMIF(INDIRECT(Equipo!$C$4&amp;"!B10:B1000"),$B98,INDIRECT(Equipo!$C$4&amp;"!"&amp;ADDRESS(10,COLUMN(L$9)+10)&amp;":"&amp;ADDRESS(1000,COLUMN(L$9)+10))),
SUMIF(INDIRECT(Equipo!$D$4&amp;"!B10:B1000"),$B98,INDIRECT(Equipo!$D$4&amp;"!"&amp;ADDRESS(10,COLUMN(L$9)+10)&amp;":"&amp;ADDRESS(1000,COLUMN(L$9)+10))),
SUMIF(INDIRECT(Equipo!$E$4&amp;"!B10:B1000"),$B98,INDIRECT(Equipo!$E$4&amp;"!"&amp;ADDRESS(10,COLUMN(L$9)+10)&amp;":"&amp;ADDRESS(1000,COLUMN(L$9)+10))),
SUMIF(INDIRECT(Equipo!$F$4&amp;"!B10:B1000"),$B98,INDIRECT(Equipo!$F$4&amp;"!"&amp;ADDRESS(10,COLUMN(L$9)+10)&amp;":"&amp;ADDRESS(1000,COLUMN(L$9)+10))),
SUMIF(INDIRECT(Equipo!$G$4&amp;"!B10:B1000"),$B98,INDIRECT(Equipo!$G$4&amp;"!"&amp;ADDRESS(10,COLUMN(L$9)+10)&amp;":"&amp;ADDRESS(1000,COLUMN(L$9)+10)))
))</f>
        <v>-</v>
      </c>
      <c r="M98" s="2" t="str">
        <f ca="1">IF(ISBLANK(Tareas!$B94),"-",
SUM(
SUMIF(INDIRECT(Equipo!$C$4&amp;"!B10:B1000"),$B98,INDIRECT(Equipo!$C$4&amp;"!"&amp;ADDRESS(10,COLUMN(M$9)+10)&amp;":"&amp;ADDRESS(1000,COLUMN(M$9)+10))),
SUMIF(INDIRECT(Equipo!$D$4&amp;"!B10:B1000"),$B98,INDIRECT(Equipo!$D$4&amp;"!"&amp;ADDRESS(10,COLUMN(M$9)+10)&amp;":"&amp;ADDRESS(1000,COLUMN(M$9)+10))),
SUMIF(INDIRECT(Equipo!$E$4&amp;"!B10:B1000"),$B98,INDIRECT(Equipo!$E$4&amp;"!"&amp;ADDRESS(10,COLUMN(M$9)+10)&amp;":"&amp;ADDRESS(1000,COLUMN(M$9)+10))),
SUMIF(INDIRECT(Equipo!$F$4&amp;"!B10:B1000"),$B98,INDIRECT(Equipo!$F$4&amp;"!"&amp;ADDRESS(10,COLUMN(M$9)+10)&amp;":"&amp;ADDRESS(1000,COLUMN(M$9)+10))),
SUMIF(INDIRECT(Equipo!$G$4&amp;"!B10:B1000"),$B98,INDIRECT(Equipo!$G$4&amp;"!"&amp;ADDRESS(10,COLUMN(M$9)+10)&amp;":"&amp;ADDRESS(1000,COLUMN(M$9)+10)))
))</f>
        <v>-</v>
      </c>
      <c r="N98" s="2" t="str">
        <f ca="1">IF(ISBLANK(Tareas!$B94),"-",
SUM(
SUMIF(INDIRECT(Equipo!$C$4&amp;"!B10:B1000"),$B98,INDIRECT(Equipo!$C$4&amp;"!"&amp;ADDRESS(10,COLUMN(N$9)+10)&amp;":"&amp;ADDRESS(1000,COLUMN(N$9)+10))),
SUMIF(INDIRECT(Equipo!$D$4&amp;"!B10:B1000"),$B98,INDIRECT(Equipo!$D$4&amp;"!"&amp;ADDRESS(10,COLUMN(N$9)+10)&amp;":"&amp;ADDRESS(1000,COLUMN(N$9)+10))),
SUMIF(INDIRECT(Equipo!$E$4&amp;"!B10:B1000"),$B98,INDIRECT(Equipo!$E$4&amp;"!"&amp;ADDRESS(10,COLUMN(N$9)+10)&amp;":"&amp;ADDRESS(1000,COLUMN(N$9)+10))),
SUMIF(INDIRECT(Equipo!$F$4&amp;"!B10:B1000"),$B98,INDIRECT(Equipo!$F$4&amp;"!"&amp;ADDRESS(10,COLUMN(N$9)+10)&amp;":"&amp;ADDRESS(1000,COLUMN(N$9)+10))),
SUMIF(INDIRECT(Equipo!$G$4&amp;"!B10:B1000"),$B98,INDIRECT(Equipo!$G$4&amp;"!"&amp;ADDRESS(10,COLUMN(N$9)+10)&amp;":"&amp;ADDRESS(1000,COLUMN(N$9)+10)))
))</f>
        <v>-</v>
      </c>
    </row>
    <row r="99" spans="3:14">
      <c r="C99" s="2" t="str">
        <f>IF(ISBLANK(Tareas!$B95),"-",SUM(D99:K99))</f>
        <v>-</v>
      </c>
      <c r="D99" s="2" t="str">
        <f ca="1">IF(ISBLANK(Tareas!$B95),"-",
SUM(
SUMIF(INDIRECT(Equipo!$C$4&amp;"!B10:B1000"),$B99,INDIRECT(Equipo!$C$4&amp;"!"&amp;ADDRESS(10,COLUMN(D$9)+10)&amp;":"&amp;ADDRESS(1000,COLUMN(D$9)+10))),
SUMIF(INDIRECT(Equipo!$D$4&amp;"!B10:B1000"),$B99,INDIRECT(Equipo!$D$4&amp;"!"&amp;ADDRESS(10,COLUMN(D$9)+10)&amp;":"&amp;ADDRESS(1000,COLUMN(D$9)+10))),
SUMIF(INDIRECT(Equipo!$E$4&amp;"!B10:B1000"),$B99,INDIRECT(Equipo!$E$4&amp;"!"&amp;ADDRESS(10,COLUMN(D$9)+10)&amp;":"&amp;ADDRESS(1000,COLUMN(D$9)+10))),
SUMIF(INDIRECT(Equipo!$F$4&amp;"!B10:B1000"),$B99,INDIRECT(Equipo!$F$4&amp;"!"&amp;ADDRESS(10,COLUMN(D$9)+10)&amp;":"&amp;ADDRESS(1000,COLUMN(D$9)+10))),
SUMIF(INDIRECT(Equipo!$G$4&amp;"!B10:B1000"),$B99,INDIRECT(Equipo!$G$4&amp;"!"&amp;ADDRESS(10,COLUMN(D$9)+10)&amp;":"&amp;ADDRESS(1000,COLUMN(D$9)+10)))
))</f>
        <v>-</v>
      </c>
      <c r="E99" s="2" t="str">
        <f ca="1">IF(ISBLANK(Tareas!$B95),"-",
SUM(
SUMIF(INDIRECT(Equipo!$C$4&amp;"!B10:B1000"),$B99,INDIRECT(Equipo!$C$4&amp;"!"&amp;ADDRESS(10,COLUMN(E$9)+10)&amp;":"&amp;ADDRESS(1000,COLUMN(E$9)+10))),
SUMIF(INDIRECT(Equipo!$D$4&amp;"!B10:B1000"),$B99,INDIRECT(Equipo!$D$4&amp;"!"&amp;ADDRESS(10,COLUMN(E$9)+10)&amp;":"&amp;ADDRESS(1000,COLUMN(E$9)+10))),
SUMIF(INDIRECT(Equipo!$E$4&amp;"!B10:B1000"),$B99,INDIRECT(Equipo!$E$4&amp;"!"&amp;ADDRESS(10,COLUMN(E$9)+10)&amp;":"&amp;ADDRESS(1000,COLUMN(E$9)+10))),
SUMIF(INDIRECT(Equipo!$F$4&amp;"!B10:B1000"),$B99,INDIRECT(Equipo!$F$4&amp;"!"&amp;ADDRESS(10,COLUMN(E$9)+10)&amp;":"&amp;ADDRESS(1000,COLUMN(E$9)+10))),
SUMIF(INDIRECT(Equipo!$G$4&amp;"!B10:B1000"),$B99,INDIRECT(Equipo!$G$4&amp;"!"&amp;ADDRESS(10,COLUMN(E$9)+10)&amp;":"&amp;ADDRESS(1000,COLUMN(E$9)+10)))
))</f>
        <v>-</v>
      </c>
      <c r="F99" s="2" t="str">
        <f ca="1">IF(ISBLANK(Tareas!$B95),"-",
SUM(
SUMIF(INDIRECT(Equipo!$C$4&amp;"!B10:B1000"),$B99,INDIRECT(Equipo!$C$4&amp;"!"&amp;ADDRESS(10,COLUMN(F$9)+10)&amp;":"&amp;ADDRESS(1000,COLUMN(F$9)+10))),
SUMIF(INDIRECT(Equipo!$D$4&amp;"!B10:B1000"),$B99,INDIRECT(Equipo!$D$4&amp;"!"&amp;ADDRESS(10,COLUMN(F$9)+10)&amp;":"&amp;ADDRESS(1000,COLUMN(F$9)+10))),
SUMIF(INDIRECT(Equipo!$E$4&amp;"!B10:B1000"),$B99,INDIRECT(Equipo!$E$4&amp;"!"&amp;ADDRESS(10,COLUMN(F$9)+10)&amp;":"&amp;ADDRESS(1000,COLUMN(F$9)+10))),
SUMIF(INDIRECT(Equipo!$F$4&amp;"!B10:B1000"),$B99,INDIRECT(Equipo!$F$4&amp;"!"&amp;ADDRESS(10,COLUMN(F$9)+10)&amp;":"&amp;ADDRESS(1000,COLUMN(F$9)+10))),
SUMIF(INDIRECT(Equipo!$G$4&amp;"!B10:B1000"),$B99,INDIRECT(Equipo!$G$4&amp;"!"&amp;ADDRESS(10,COLUMN(F$9)+10)&amp;":"&amp;ADDRESS(1000,COLUMN(F$9)+10)))
))</f>
        <v>-</v>
      </c>
      <c r="G99" s="2" t="str">
        <f ca="1">IF(ISBLANK(Tareas!$B95),"-",
SUM(
SUMIF(INDIRECT(Equipo!$C$4&amp;"!B10:B1000"),$B99,INDIRECT(Equipo!$C$4&amp;"!"&amp;ADDRESS(10,COLUMN(G$9)+10)&amp;":"&amp;ADDRESS(1000,COLUMN(G$9)+10))),
SUMIF(INDIRECT(Equipo!$D$4&amp;"!B10:B1000"),$B99,INDIRECT(Equipo!$D$4&amp;"!"&amp;ADDRESS(10,COLUMN(G$9)+10)&amp;":"&amp;ADDRESS(1000,COLUMN(G$9)+10))),
SUMIF(INDIRECT(Equipo!$E$4&amp;"!B10:B1000"),$B99,INDIRECT(Equipo!$E$4&amp;"!"&amp;ADDRESS(10,COLUMN(G$9)+10)&amp;":"&amp;ADDRESS(1000,COLUMN(G$9)+10))),
SUMIF(INDIRECT(Equipo!$F$4&amp;"!B10:B1000"),$B99,INDIRECT(Equipo!$F$4&amp;"!"&amp;ADDRESS(10,COLUMN(G$9)+10)&amp;":"&amp;ADDRESS(1000,COLUMN(G$9)+10))),
SUMIF(INDIRECT(Equipo!$G$4&amp;"!B10:B1000"),$B99,INDIRECT(Equipo!$G$4&amp;"!"&amp;ADDRESS(10,COLUMN(G$9)+10)&amp;":"&amp;ADDRESS(1000,COLUMN(G$9)+10)))
))</f>
        <v>-</v>
      </c>
      <c r="H99" s="2" t="str">
        <f ca="1">IF(ISBLANK(Tareas!$B95),"-",
SUM(
SUMIF(INDIRECT(Equipo!$C$4&amp;"!B10:B1000"),$B99,INDIRECT(Equipo!$C$4&amp;"!"&amp;ADDRESS(10,COLUMN(H$9)+10)&amp;":"&amp;ADDRESS(1000,COLUMN(H$9)+10))),
SUMIF(INDIRECT(Equipo!$D$4&amp;"!B10:B1000"),$B99,INDIRECT(Equipo!$D$4&amp;"!"&amp;ADDRESS(10,COLUMN(H$9)+10)&amp;":"&amp;ADDRESS(1000,COLUMN(H$9)+10))),
SUMIF(INDIRECT(Equipo!$E$4&amp;"!B10:B1000"),$B99,INDIRECT(Equipo!$E$4&amp;"!"&amp;ADDRESS(10,COLUMN(H$9)+10)&amp;":"&amp;ADDRESS(1000,COLUMN(H$9)+10))),
SUMIF(INDIRECT(Equipo!$F$4&amp;"!B10:B1000"),$B99,INDIRECT(Equipo!$F$4&amp;"!"&amp;ADDRESS(10,COLUMN(H$9)+10)&amp;":"&amp;ADDRESS(1000,COLUMN(H$9)+10))),
SUMIF(INDIRECT(Equipo!$G$4&amp;"!B10:B1000"),$B99,INDIRECT(Equipo!$G$4&amp;"!"&amp;ADDRESS(10,COLUMN(H$9)+10)&amp;":"&amp;ADDRESS(1000,COLUMN(H$9)+10)))
))</f>
        <v>-</v>
      </c>
      <c r="I99" s="2" t="str">
        <f ca="1">IF(ISBLANK(Tareas!$B95),"-",
SUM(
SUMIF(INDIRECT(Equipo!$C$4&amp;"!B10:B1000"),$B99,INDIRECT(Equipo!$C$4&amp;"!"&amp;ADDRESS(10,COLUMN(I$9)+10)&amp;":"&amp;ADDRESS(1000,COLUMN(I$9)+10))),
SUMIF(INDIRECT(Equipo!$D$4&amp;"!B10:B1000"),$B99,INDIRECT(Equipo!$D$4&amp;"!"&amp;ADDRESS(10,COLUMN(I$9)+10)&amp;":"&amp;ADDRESS(1000,COLUMN(I$9)+10))),
SUMIF(INDIRECT(Equipo!$E$4&amp;"!B10:B1000"),$B99,INDIRECT(Equipo!$E$4&amp;"!"&amp;ADDRESS(10,COLUMN(I$9)+10)&amp;":"&amp;ADDRESS(1000,COLUMN(I$9)+10))),
SUMIF(INDIRECT(Equipo!$F$4&amp;"!B10:B1000"),$B99,INDIRECT(Equipo!$F$4&amp;"!"&amp;ADDRESS(10,COLUMN(I$9)+10)&amp;":"&amp;ADDRESS(1000,COLUMN(I$9)+10))),
SUMIF(INDIRECT(Equipo!$G$4&amp;"!B10:B1000"),$B99,INDIRECT(Equipo!$G$4&amp;"!"&amp;ADDRESS(10,COLUMN(I$9)+10)&amp;":"&amp;ADDRESS(1000,COLUMN(I$9)+10)))
))</f>
        <v>-</v>
      </c>
      <c r="J99" s="2" t="str">
        <f ca="1">IF(ISBLANK(Tareas!$B95),"-",
SUM(
SUMIF(INDIRECT(Equipo!$C$4&amp;"!B10:B1000"),$B99,INDIRECT(Equipo!$C$4&amp;"!"&amp;ADDRESS(10,COLUMN(J$9)+10)&amp;":"&amp;ADDRESS(1000,COLUMN(J$9)+10))),
SUMIF(INDIRECT(Equipo!$D$4&amp;"!B10:B1000"),$B99,INDIRECT(Equipo!$D$4&amp;"!"&amp;ADDRESS(10,COLUMN(J$9)+10)&amp;":"&amp;ADDRESS(1000,COLUMN(J$9)+10))),
SUMIF(INDIRECT(Equipo!$E$4&amp;"!B10:B1000"),$B99,INDIRECT(Equipo!$E$4&amp;"!"&amp;ADDRESS(10,COLUMN(J$9)+10)&amp;":"&amp;ADDRESS(1000,COLUMN(J$9)+10))),
SUMIF(INDIRECT(Equipo!$F$4&amp;"!B10:B1000"),$B99,INDIRECT(Equipo!$F$4&amp;"!"&amp;ADDRESS(10,COLUMN(J$9)+10)&amp;":"&amp;ADDRESS(1000,COLUMN(J$9)+10))),
SUMIF(INDIRECT(Equipo!$G$4&amp;"!B10:B1000"),$B99,INDIRECT(Equipo!$G$4&amp;"!"&amp;ADDRESS(10,COLUMN(J$9)+10)&amp;":"&amp;ADDRESS(1000,COLUMN(J$9)+10)))
))</f>
        <v>-</v>
      </c>
      <c r="K99" s="2" t="str">
        <f ca="1">IF(ISBLANK(Tareas!$B95),"-",
SUM(
SUMIF(INDIRECT(Equipo!$C$4&amp;"!B10:B1000"),$B99,INDIRECT(Equipo!$C$4&amp;"!"&amp;ADDRESS(10,COLUMN(K$9)+10)&amp;":"&amp;ADDRESS(1000,COLUMN(K$9)+10))),
SUMIF(INDIRECT(Equipo!$D$4&amp;"!B10:B1000"),$B99,INDIRECT(Equipo!$D$4&amp;"!"&amp;ADDRESS(10,COLUMN(K$9)+10)&amp;":"&amp;ADDRESS(1000,COLUMN(K$9)+10))),
SUMIF(INDIRECT(Equipo!$E$4&amp;"!B10:B1000"),$B99,INDIRECT(Equipo!$E$4&amp;"!"&amp;ADDRESS(10,COLUMN(K$9)+10)&amp;":"&amp;ADDRESS(1000,COLUMN(K$9)+10))),
SUMIF(INDIRECT(Equipo!$F$4&amp;"!B10:B1000"),$B99,INDIRECT(Equipo!$F$4&amp;"!"&amp;ADDRESS(10,COLUMN(K$9)+10)&amp;":"&amp;ADDRESS(1000,COLUMN(K$9)+10))),
SUMIF(INDIRECT(Equipo!$G$4&amp;"!B10:B1000"),$B99,INDIRECT(Equipo!$G$4&amp;"!"&amp;ADDRESS(10,COLUMN(K$9)+10)&amp;":"&amp;ADDRESS(1000,COLUMN(K$9)+10)))
))</f>
        <v>-</v>
      </c>
      <c r="L99" s="2" t="str">
        <f ca="1">IF(ISBLANK(Tareas!$B95),"-",
SUM(
SUMIF(INDIRECT(Equipo!$C$4&amp;"!B10:B1000"),$B99,INDIRECT(Equipo!$C$4&amp;"!"&amp;ADDRESS(10,COLUMN(L$9)+10)&amp;":"&amp;ADDRESS(1000,COLUMN(L$9)+10))),
SUMIF(INDIRECT(Equipo!$D$4&amp;"!B10:B1000"),$B99,INDIRECT(Equipo!$D$4&amp;"!"&amp;ADDRESS(10,COLUMN(L$9)+10)&amp;":"&amp;ADDRESS(1000,COLUMN(L$9)+10))),
SUMIF(INDIRECT(Equipo!$E$4&amp;"!B10:B1000"),$B99,INDIRECT(Equipo!$E$4&amp;"!"&amp;ADDRESS(10,COLUMN(L$9)+10)&amp;":"&amp;ADDRESS(1000,COLUMN(L$9)+10))),
SUMIF(INDIRECT(Equipo!$F$4&amp;"!B10:B1000"),$B99,INDIRECT(Equipo!$F$4&amp;"!"&amp;ADDRESS(10,COLUMN(L$9)+10)&amp;":"&amp;ADDRESS(1000,COLUMN(L$9)+10))),
SUMIF(INDIRECT(Equipo!$G$4&amp;"!B10:B1000"),$B99,INDIRECT(Equipo!$G$4&amp;"!"&amp;ADDRESS(10,COLUMN(L$9)+10)&amp;":"&amp;ADDRESS(1000,COLUMN(L$9)+10)))
))</f>
        <v>-</v>
      </c>
      <c r="M99" s="2" t="str">
        <f ca="1">IF(ISBLANK(Tareas!$B95),"-",
SUM(
SUMIF(INDIRECT(Equipo!$C$4&amp;"!B10:B1000"),$B99,INDIRECT(Equipo!$C$4&amp;"!"&amp;ADDRESS(10,COLUMN(M$9)+10)&amp;":"&amp;ADDRESS(1000,COLUMN(M$9)+10))),
SUMIF(INDIRECT(Equipo!$D$4&amp;"!B10:B1000"),$B99,INDIRECT(Equipo!$D$4&amp;"!"&amp;ADDRESS(10,COLUMN(M$9)+10)&amp;":"&amp;ADDRESS(1000,COLUMN(M$9)+10))),
SUMIF(INDIRECT(Equipo!$E$4&amp;"!B10:B1000"),$B99,INDIRECT(Equipo!$E$4&amp;"!"&amp;ADDRESS(10,COLUMN(M$9)+10)&amp;":"&amp;ADDRESS(1000,COLUMN(M$9)+10))),
SUMIF(INDIRECT(Equipo!$F$4&amp;"!B10:B1000"),$B99,INDIRECT(Equipo!$F$4&amp;"!"&amp;ADDRESS(10,COLUMN(M$9)+10)&amp;":"&amp;ADDRESS(1000,COLUMN(M$9)+10))),
SUMIF(INDIRECT(Equipo!$G$4&amp;"!B10:B1000"),$B99,INDIRECT(Equipo!$G$4&amp;"!"&amp;ADDRESS(10,COLUMN(M$9)+10)&amp;":"&amp;ADDRESS(1000,COLUMN(M$9)+10)))
))</f>
        <v>-</v>
      </c>
      <c r="N99" s="2" t="str">
        <f ca="1">IF(ISBLANK(Tareas!$B95),"-",
SUM(
SUMIF(INDIRECT(Equipo!$C$4&amp;"!B10:B1000"),$B99,INDIRECT(Equipo!$C$4&amp;"!"&amp;ADDRESS(10,COLUMN(N$9)+10)&amp;":"&amp;ADDRESS(1000,COLUMN(N$9)+10))),
SUMIF(INDIRECT(Equipo!$D$4&amp;"!B10:B1000"),$B99,INDIRECT(Equipo!$D$4&amp;"!"&amp;ADDRESS(10,COLUMN(N$9)+10)&amp;":"&amp;ADDRESS(1000,COLUMN(N$9)+10))),
SUMIF(INDIRECT(Equipo!$E$4&amp;"!B10:B1000"),$B99,INDIRECT(Equipo!$E$4&amp;"!"&amp;ADDRESS(10,COLUMN(N$9)+10)&amp;":"&amp;ADDRESS(1000,COLUMN(N$9)+10))),
SUMIF(INDIRECT(Equipo!$F$4&amp;"!B10:B1000"),$B99,INDIRECT(Equipo!$F$4&amp;"!"&amp;ADDRESS(10,COLUMN(N$9)+10)&amp;":"&amp;ADDRESS(1000,COLUMN(N$9)+10))),
SUMIF(INDIRECT(Equipo!$G$4&amp;"!B10:B1000"),$B99,INDIRECT(Equipo!$G$4&amp;"!"&amp;ADDRESS(10,COLUMN(N$9)+10)&amp;":"&amp;ADDRESS(1000,COLUMN(N$9)+10)))
))</f>
        <v>-</v>
      </c>
    </row>
    <row r="100" spans="3:14">
      <c r="C100" s="2" t="str">
        <f>IF(ISBLANK(Tareas!$B96),"-",SUM(D100:K100))</f>
        <v>-</v>
      </c>
      <c r="D100" s="2" t="str">
        <f ca="1">IF(ISBLANK(Tareas!$B96),"-",
SUM(
SUMIF(INDIRECT(Equipo!$C$4&amp;"!B10:B1000"),$B100,INDIRECT(Equipo!$C$4&amp;"!"&amp;ADDRESS(10,COLUMN(D$9)+10)&amp;":"&amp;ADDRESS(1000,COLUMN(D$9)+10))),
SUMIF(INDIRECT(Equipo!$D$4&amp;"!B10:B1000"),$B100,INDIRECT(Equipo!$D$4&amp;"!"&amp;ADDRESS(10,COLUMN(D$9)+10)&amp;":"&amp;ADDRESS(1000,COLUMN(D$9)+10))),
SUMIF(INDIRECT(Equipo!$E$4&amp;"!B10:B1000"),$B100,INDIRECT(Equipo!$E$4&amp;"!"&amp;ADDRESS(10,COLUMN(D$9)+10)&amp;":"&amp;ADDRESS(1000,COLUMN(D$9)+10))),
SUMIF(INDIRECT(Equipo!$F$4&amp;"!B10:B1000"),$B100,INDIRECT(Equipo!$F$4&amp;"!"&amp;ADDRESS(10,COLUMN(D$9)+10)&amp;":"&amp;ADDRESS(1000,COLUMN(D$9)+10))),
SUMIF(INDIRECT(Equipo!$G$4&amp;"!B10:B1000"),$B100,INDIRECT(Equipo!$G$4&amp;"!"&amp;ADDRESS(10,COLUMN(D$9)+10)&amp;":"&amp;ADDRESS(1000,COLUMN(D$9)+10)))
))</f>
        <v>-</v>
      </c>
      <c r="E100" s="2" t="str">
        <f ca="1">IF(ISBLANK(Tareas!$B96),"-",
SUM(
SUMIF(INDIRECT(Equipo!$C$4&amp;"!B10:B1000"),$B100,INDIRECT(Equipo!$C$4&amp;"!"&amp;ADDRESS(10,COLUMN(E$9)+10)&amp;":"&amp;ADDRESS(1000,COLUMN(E$9)+10))),
SUMIF(INDIRECT(Equipo!$D$4&amp;"!B10:B1000"),$B100,INDIRECT(Equipo!$D$4&amp;"!"&amp;ADDRESS(10,COLUMN(E$9)+10)&amp;":"&amp;ADDRESS(1000,COLUMN(E$9)+10))),
SUMIF(INDIRECT(Equipo!$E$4&amp;"!B10:B1000"),$B100,INDIRECT(Equipo!$E$4&amp;"!"&amp;ADDRESS(10,COLUMN(E$9)+10)&amp;":"&amp;ADDRESS(1000,COLUMN(E$9)+10))),
SUMIF(INDIRECT(Equipo!$F$4&amp;"!B10:B1000"),$B100,INDIRECT(Equipo!$F$4&amp;"!"&amp;ADDRESS(10,COLUMN(E$9)+10)&amp;":"&amp;ADDRESS(1000,COLUMN(E$9)+10))),
SUMIF(INDIRECT(Equipo!$G$4&amp;"!B10:B1000"),$B100,INDIRECT(Equipo!$G$4&amp;"!"&amp;ADDRESS(10,COLUMN(E$9)+10)&amp;":"&amp;ADDRESS(1000,COLUMN(E$9)+10)))
))</f>
        <v>-</v>
      </c>
      <c r="F100" s="2" t="str">
        <f ca="1">IF(ISBLANK(Tareas!$B96),"-",
SUM(
SUMIF(INDIRECT(Equipo!$C$4&amp;"!B10:B1000"),$B100,INDIRECT(Equipo!$C$4&amp;"!"&amp;ADDRESS(10,COLUMN(F$9)+10)&amp;":"&amp;ADDRESS(1000,COLUMN(F$9)+10))),
SUMIF(INDIRECT(Equipo!$D$4&amp;"!B10:B1000"),$B100,INDIRECT(Equipo!$D$4&amp;"!"&amp;ADDRESS(10,COLUMN(F$9)+10)&amp;":"&amp;ADDRESS(1000,COLUMN(F$9)+10))),
SUMIF(INDIRECT(Equipo!$E$4&amp;"!B10:B1000"),$B100,INDIRECT(Equipo!$E$4&amp;"!"&amp;ADDRESS(10,COLUMN(F$9)+10)&amp;":"&amp;ADDRESS(1000,COLUMN(F$9)+10))),
SUMIF(INDIRECT(Equipo!$F$4&amp;"!B10:B1000"),$B100,INDIRECT(Equipo!$F$4&amp;"!"&amp;ADDRESS(10,COLUMN(F$9)+10)&amp;":"&amp;ADDRESS(1000,COLUMN(F$9)+10))),
SUMIF(INDIRECT(Equipo!$G$4&amp;"!B10:B1000"),$B100,INDIRECT(Equipo!$G$4&amp;"!"&amp;ADDRESS(10,COLUMN(F$9)+10)&amp;":"&amp;ADDRESS(1000,COLUMN(F$9)+10)))
))</f>
        <v>-</v>
      </c>
      <c r="G100" s="2" t="str">
        <f ca="1">IF(ISBLANK(Tareas!$B96),"-",
SUM(
SUMIF(INDIRECT(Equipo!$C$4&amp;"!B10:B1000"),$B100,INDIRECT(Equipo!$C$4&amp;"!"&amp;ADDRESS(10,COLUMN(G$9)+10)&amp;":"&amp;ADDRESS(1000,COLUMN(G$9)+10))),
SUMIF(INDIRECT(Equipo!$D$4&amp;"!B10:B1000"),$B100,INDIRECT(Equipo!$D$4&amp;"!"&amp;ADDRESS(10,COLUMN(G$9)+10)&amp;":"&amp;ADDRESS(1000,COLUMN(G$9)+10))),
SUMIF(INDIRECT(Equipo!$E$4&amp;"!B10:B1000"),$B100,INDIRECT(Equipo!$E$4&amp;"!"&amp;ADDRESS(10,COLUMN(G$9)+10)&amp;":"&amp;ADDRESS(1000,COLUMN(G$9)+10))),
SUMIF(INDIRECT(Equipo!$F$4&amp;"!B10:B1000"),$B100,INDIRECT(Equipo!$F$4&amp;"!"&amp;ADDRESS(10,COLUMN(G$9)+10)&amp;":"&amp;ADDRESS(1000,COLUMN(G$9)+10))),
SUMIF(INDIRECT(Equipo!$G$4&amp;"!B10:B1000"),$B100,INDIRECT(Equipo!$G$4&amp;"!"&amp;ADDRESS(10,COLUMN(G$9)+10)&amp;":"&amp;ADDRESS(1000,COLUMN(G$9)+10)))
))</f>
        <v>-</v>
      </c>
      <c r="H100" s="2" t="str">
        <f ca="1">IF(ISBLANK(Tareas!$B96),"-",
SUM(
SUMIF(INDIRECT(Equipo!$C$4&amp;"!B10:B1000"),$B100,INDIRECT(Equipo!$C$4&amp;"!"&amp;ADDRESS(10,COLUMN(H$9)+10)&amp;":"&amp;ADDRESS(1000,COLUMN(H$9)+10))),
SUMIF(INDIRECT(Equipo!$D$4&amp;"!B10:B1000"),$B100,INDIRECT(Equipo!$D$4&amp;"!"&amp;ADDRESS(10,COLUMN(H$9)+10)&amp;":"&amp;ADDRESS(1000,COLUMN(H$9)+10))),
SUMIF(INDIRECT(Equipo!$E$4&amp;"!B10:B1000"),$B100,INDIRECT(Equipo!$E$4&amp;"!"&amp;ADDRESS(10,COLUMN(H$9)+10)&amp;":"&amp;ADDRESS(1000,COLUMN(H$9)+10))),
SUMIF(INDIRECT(Equipo!$F$4&amp;"!B10:B1000"),$B100,INDIRECT(Equipo!$F$4&amp;"!"&amp;ADDRESS(10,COLUMN(H$9)+10)&amp;":"&amp;ADDRESS(1000,COLUMN(H$9)+10))),
SUMIF(INDIRECT(Equipo!$G$4&amp;"!B10:B1000"),$B100,INDIRECT(Equipo!$G$4&amp;"!"&amp;ADDRESS(10,COLUMN(H$9)+10)&amp;":"&amp;ADDRESS(1000,COLUMN(H$9)+10)))
))</f>
        <v>-</v>
      </c>
      <c r="I100" s="2" t="str">
        <f ca="1">IF(ISBLANK(Tareas!$B96),"-",
SUM(
SUMIF(INDIRECT(Equipo!$C$4&amp;"!B10:B1000"),$B100,INDIRECT(Equipo!$C$4&amp;"!"&amp;ADDRESS(10,COLUMN(I$9)+10)&amp;":"&amp;ADDRESS(1000,COLUMN(I$9)+10))),
SUMIF(INDIRECT(Equipo!$D$4&amp;"!B10:B1000"),$B100,INDIRECT(Equipo!$D$4&amp;"!"&amp;ADDRESS(10,COLUMN(I$9)+10)&amp;":"&amp;ADDRESS(1000,COLUMN(I$9)+10))),
SUMIF(INDIRECT(Equipo!$E$4&amp;"!B10:B1000"),$B100,INDIRECT(Equipo!$E$4&amp;"!"&amp;ADDRESS(10,COLUMN(I$9)+10)&amp;":"&amp;ADDRESS(1000,COLUMN(I$9)+10))),
SUMIF(INDIRECT(Equipo!$F$4&amp;"!B10:B1000"),$B100,INDIRECT(Equipo!$F$4&amp;"!"&amp;ADDRESS(10,COLUMN(I$9)+10)&amp;":"&amp;ADDRESS(1000,COLUMN(I$9)+10))),
SUMIF(INDIRECT(Equipo!$G$4&amp;"!B10:B1000"),$B100,INDIRECT(Equipo!$G$4&amp;"!"&amp;ADDRESS(10,COLUMN(I$9)+10)&amp;":"&amp;ADDRESS(1000,COLUMN(I$9)+10)))
))</f>
        <v>-</v>
      </c>
      <c r="J100" s="2" t="str">
        <f ca="1">IF(ISBLANK(Tareas!$B96),"-",
SUM(
SUMIF(INDIRECT(Equipo!$C$4&amp;"!B10:B1000"),$B100,INDIRECT(Equipo!$C$4&amp;"!"&amp;ADDRESS(10,COLUMN(J$9)+10)&amp;":"&amp;ADDRESS(1000,COLUMN(J$9)+10))),
SUMIF(INDIRECT(Equipo!$D$4&amp;"!B10:B1000"),$B100,INDIRECT(Equipo!$D$4&amp;"!"&amp;ADDRESS(10,COLUMN(J$9)+10)&amp;":"&amp;ADDRESS(1000,COLUMN(J$9)+10))),
SUMIF(INDIRECT(Equipo!$E$4&amp;"!B10:B1000"),$B100,INDIRECT(Equipo!$E$4&amp;"!"&amp;ADDRESS(10,COLUMN(J$9)+10)&amp;":"&amp;ADDRESS(1000,COLUMN(J$9)+10))),
SUMIF(INDIRECT(Equipo!$F$4&amp;"!B10:B1000"),$B100,INDIRECT(Equipo!$F$4&amp;"!"&amp;ADDRESS(10,COLUMN(J$9)+10)&amp;":"&amp;ADDRESS(1000,COLUMN(J$9)+10))),
SUMIF(INDIRECT(Equipo!$G$4&amp;"!B10:B1000"),$B100,INDIRECT(Equipo!$G$4&amp;"!"&amp;ADDRESS(10,COLUMN(J$9)+10)&amp;":"&amp;ADDRESS(1000,COLUMN(J$9)+10)))
))</f>
        <v>-</v>
      </c>
      <c r="K100" s="2" t="str">
        <f ca="1">IF(ISBLANK(Tareas!$B96),"-",
SUM(
SUMIF(INDIRECT(Equipo!$C$4&amp;"!B10:B1000"),$B100,INDIRECT(Equipo!$C$4&amp;"!"&amp;ADDRESS(10,COLUMN(K$9)+10)&amp;":"&amp;ADDRESS(1000,COLUMN(K$9)+10))),
SUMIF(INDIRECT(Equipo!$D$4&amp;"!B10:B1000"),$B100,INDIRECT(Equipo!$D$4&amp;"!"&amp;ADDRESS(10,COLUMN(K$9)+10)&amp;":"&amp;ADDRESS(1000,COLUMN(K$9)+10))),
SUMIF(INDIRECT(Equipo!$E$4&amp;"!B10:B1000"),$B100,INDIRECT(Equipo!$E$4&amp;"!"&amp;ADDRESS(10,COLUMN(K$9)+10)&amp;":"&amp;ADDRESS(1000,COLUMN(K$9)+10))),
SUMIF(INDIRECT(Equipo!$F$4&amp;"!B10:B1000"),$B100,INDIRECT(Equipo!$F$4&amp;"!"&amp;ADDRESS(10,COLUMN(K$9)+10)&amp;":"&amp;ADDRESS(1000,COLUMN(K$9)+10))),
SUMIF(INDIRECT(Equipo!$G$4&amp;"!B10:B1000"),$B100,INDIRECT(Equipo!$G$4&amp;"!"&amp;ADDRESS(10,COLUMN(K$9)+10)&amp;":"&amp;ADDRESS(1000,COLUMN(K$9)+10)))
))</f>
        <v>-</v>
      </c>
      <c r="L100" s="2" t="str">
        <f ca="1">IF(ISBLANK(Tareas!$B96),"-",
SUM(
SUMIF(INDIRECT(Equipo!$C$4&amp;"!B10:B1000"),$B100,INDIRECT(Equipo!$C$4&amp;"!"&amp;ADDRESS(10,COLUMN(L$9)+10)&amp;":"&amp;ADDRESS(1000,COLUMN(L$9)+10))),
SUMIF(INDIRECT(Equipo!$D$4&amp;"!B10:B1000"),$B100,INDIRECT(Equipo!$D$4&amp;"!"&amp;ADDRESS(10,COLUMN(L$9)+10)&amp;":"&amp;ADDRESS(1000,COLUMN(L$9)+10))),
SUMIF(INDIRECT(Equipo!$E$4&amp;"!B10:B1000"),$B100,INDIRECT(Equipo!$E$4&amp;"!"&amp;ADDRESS(10,COLUMN(L$9)+10)&amp;":"&amp;ADDRESS(1000,COLUMN(L$9)+10))),
SUMIF(INDIRECT(Equipo!$F$4&amp;"!B10:B1000"),$B100,INDIRECT(Equipo!$F$4&amp;"!"&amp;ADDRESS(10,COLUMN(L$9)+10)&amp;":"&amp;ADDRESS(1000,COLUMN(L$9)+10))),
SUMIF(INDIRECT(Equipo!$G$4&amp;"!B10:B1000"),$B100,INDIRECT(Equipo!$G$4&amp;"!"&amp;ADDRESS(10,COLUMN(L$9)+10)&amp;":"&amp;ADDRESS(1000,COLUMN(L$9)+10)))
))</f>
        <v>-</v>
      </c>
      <c r="M100" s="2" t="str">
        <f ca="1">IF(ISBLANK(Tareas!$B96),"-",
SUM(
SUMIF(INDIRECT(Equipo!$C$4&amp;"!B10:B1000"),$B100,INDIRECT(Equipo!$C$4&amp;"!"&amp;ADDRESS(10,COLUMN(M$9)+10)&amp;":"&amp;ADDRESS(1000,COLUMN(M$9)+10))),
SUMIF(INDIRECT(Equipo!$D$4&amp;"!B10:B1000"),$B100,INDIRECT(Equipo!$D$4&amp;"!"&amp;ADDRESS(10,COLUMN(M$9)+10)&amp;":"&amp;ADDRESS(1000,COLUMN(M$9)+10))),
SUMIF(INDIRECT(Equipo!$E$4&amp;"!B10:B1000"),$B100,INDIRECT(Equipo!$E$4&amp;"!"&amp;ADDRESS(10,COLUMN(M$9)+10)&amp;":"&amp;ADDRESS(1000,COLUMN(M$9)+10))),
SUMIF(INDIRECT(Equipo!$F$4&amp;"!B10:B1000"),$B100,INDIRECT(Equipo!$F$4&amp;"!"&amp;ADDRESS(10,COLUMN(M$9)+10)&amp;":"&amp;ADDRESS(1000,COLUMN(M$9)+10))),
SUMIF(INDIRECT(Equipo!$G$4&amp;"!B10:B1000"),$B100,INDIRECT(Equipo!$G$4&amp;"!"&amp;ADDRESS(10,COLUMN(M$9)+10)&amp;":"&amp;ADDRESS(1000,COLUMN(M$9)+10)))
))</f>
        <v>-</v>
      </c>
      <c r="N100" s="2" t="str">
        <f ca="1">IF(ISBLANK(Tareas!$B96),"-",
SUM(
SUMIF(INDIRECT(Equipo!$C$4&amp;"!B10:B1000"),$B100,INDIRECT(Equipo!$C$4&amp;"!"&amp;ADDRESS(10,COLUMN(N$9)+10)&amp;":"&amp;ADDRESS(1000,COLUMN(N$9)+10))),
SUMIF(INDIRECT(Equipo!$D$4&amp;"!B10:B1000"),$B100,INDIRECT(Equipo!$D$4&amp;"!"&amp;ADDRESS(10,COLUMN(N$9)+10)&amp;":"&amp;ADDRESS(1000,COLUMN(N$9)+10))),
SUMIF(INDIRECT(Equipo!$E$4&amp;"!B10:B1000"),$B100,INDIRECT(Equipo!$E$4&amp;"!"&amp;ADDRESS(10,COLUMN(N$9)+10)&amp;":"&amp;ADDRESS(1000,COLUMN(N$9)+10))),
SUMIF(INDIRECT(Equipo!$F$4&amp;"!B10:B1000"),$B100,INDIRECT(Equipo!$F$4&amp;"!"&amp;ADDRESS(10,COLUMN(N$9)+10)&amp;":"&amp;ADDRESS(1000,COLUMN(N$9)+10))),
SUMIF(INDIRECT(Equipo!$G$4&amp;"!B10:B1000"),$B100,INDIRECT(Equipo!$G$4&amp;"!"&amp;ADDRESS(10,COLUMN(N$9)+10)&amp;":"&amp;ADDRESS(1000,COLUMN(N$9)+10)))
))</f>
        <v>-</v>
      </c>
    </row>
    <row r="101" spans="3:14">
      <c r="C101" s="2" t="str">
        <f>IF(ISBLANK(Tareas!$B97),"-",SUM(D101:K101))</f>
        <v>-</v>
      </c>
      <c r="D101" s="2" t="str">
        <f ca="1">IF(ISBLANK(Tareas!$B97),"-",
SUM(
SUMIF(INDIRECT(Equipo!$C$4&amp;"!B10:B1000"),$B101,INDIRECT(Equipo!$C$4&amp;"!"&amp;ADDRESS(10,COLUMN(D$9)+10)&amp;":"&amp;ADDRESS(1000,COLUMN(D$9)+10))),
SUMIF(INDIRECT(Equipo!$D$4&amp;"!B10:B1000"),$B101,INDIRECT(Equipo!$D$4&amp;"!"&amp;ADDRESS(10,COLUMN(D$9)+10)&amp;":"&amp;ADDRESS(1000,COLUMN(D$9)+10))),
SUMIF(INDIRECT(Equipo!$E$4&amp;"!B10:B1000"),$B101,INDIRECT(Equipo!$E$4&amp;"!"&amp;ADDRESS(10,COLUMN(D$9)+10)&amp;":"&amp;ADDRESS(1000,COLUMN(D$9)+10))),
SUMIF(INDIRECT(Equipo!$F$4&amp;"!B10:B1000"),$B101,INDIRECT(Equipo!$F$4&amp;"!"&amp;ADDRESS(10,COLUMN(D$9)+10)&amp;":"&amp;ADDRESS(1000,COLUMN(D$9)+10))),
SUMIF(INDIRECT(Equipo!$G$4&amp;"!B10:B1000"),$B101,INDIRECT(Equipo!$G$4&amp;"!"&amp;ADDRESS(10,COLUMN(D$9)+10)&amp;":"&amp;ADDRESS(1000,COLUMN(D$9)+10)))
))</f>
        <v>-</v>
      </c>
      <c r="E101" s="2" t="str">
        <f ca="1">IF(ISBLANK(Tareas!$B97),"-",
SUM(
SUMIF(INDIRECT(Equipo!$C$4&amp;"!B10:B1000"),$B101,INDIRECT(Equipo!$C$4&amp;"!"&amp;ADDRESS(10,COLUMN(E$9)+10)&amp;":"&amp;ADDRESS(1000,COLUMN(E$9)+10))),
SUMIF(INDIRECT(Equipo!$D$4&amp;"!B10:B1000"),$B101,INDIRECT(Equipo!$D$4&amp;"!"&amp;ADDRESS(10,COLUMN(E$9)+10)&amp;":"&amp;ADDRESS(1000,COLUMN(E$9)+10))),
SUMIF(INDIRECT(Equipo!$E$4&amp;"!B10:B1000"),$B101,INDIRECT(Equipo!$E$4&amp;"!"&amp;ADDRESS(10,COLUMN(E$9)+10)&amp;":"&amp;ADDRESS(1000,COLUMN(E$9)+10))),
SUMIF(INDIRECT(Equipo!$F$4&amp;"!B10:B1000"),$B101,INDIRECT(Equipo!$F$4&amp;"!"&amp;ADDRESS(10,COLUMN(E$9)+10)&amp;":"&amp;ADDRESS(1000,COLUMN(E$9)+10))),
SUMIF(INDIRECT(Equipo!$G$4&amp;"!B10:B1000"),$B101,INDIRECT(Equipo!$G$4&amp;"!"&amp;ADDRESS(10,COLUMN(E$9)+10)&amp;":"&amp;ADDRESS(1000,COLUMN(E$9)+10)))
))</f>
        <v>-</v>
      </c>
      <c r="F101" s="2" t="str">
        <f ca="1">IF(ISBLANK(Tareas!$B97),"-",
SUM(
SUMIF(INDIRECT(Equipo!$C$4&amp;"!B10:B1000"),$B101,INDIRECT(Equipo!$C$4&amp;"!"&amp;ADDRESS(10,COLUMN(F$9)+10)&amp;":"&amp;ADDRESS(1000,COLUMN(F$9)+10))),
SUMIF(INDIRECT(Equipo!$D$4&amp;"!B10:B1000"),$B101,INDIRECT(Equipo!$D$4&amp;"!"&amp;ADDRESS(10,COLUMN(F$9)+10)&amp;":"&amp;ADDRESS(1000,COLUMN(F$9)+10))),
SUMIF(INDIRECT(Equipo!$E$4&amp;"!B10:B1000"),$B101,INDIRECT(Equipo!$E$4&amp;"!"&amp;ADDRESS(10,COLUMN(F$9)+10)&amp;":"&amp;ADDRESS(1000,COLUMN(F$9)+10))),
SUMIF(INDIRECT(Equipo!$F$4&amp;"!B10:B1000"),$B101,INDIRECT(Equipo!$F$4&amp;"!"&amp;ADDRESS(10,COLUMN(F$9)+10)&amp;":"&amp;ADDRESS(1000,COLUMN(F$9)+10))),
SUMIF(INDIRECT(Equipo!$G$4&amp;"!B10:B1000"),$B101,INDIRECT(Equipo!$G$4&amp;"!"&amp;ADDRESS(10,COLUMN(F$9)+10)&amp;":"&amp;ADDRESS(1000,COLUMN(F$9)+10)))
))</f>
        <v>-</v>
      </c>
      <c r="G101" s="2" t="str">
        <f ca="1">IF(ISBLANK(Tareas!$B97),"-",
SUM(
SUMIF(INDIRECT(Equipo!$C$4&amp;"!B10:B1000"),$B101,INDIRECT(Equipo!$C$4&amp;"!"&amp;ADDRESS(10,COLUMN(G$9)+10)&amp;":"&amp;ADDRESS(1000,COLUMN(G$9)+10))),
SUMIF(INDIRECT(Equipo!$D$4&amp;"!B10:B1000"),$B101,INDIRECT(Equipo!$D$4&amp;"!"&amp;ADDRESS(10,COLUMN(G$9)+10)&amp;":"&amp;ADDRESS(1000,COLUMN(G$9)+10))),
SUMIF(INDIRECT(Equipo!$E$4&amp;"!B10:B1000"),$B101,INDIRECT(Equipo!$E$4&amp;"!"&amp;ADDRESS(10,COLUMN(G$9)+10)&amp;":"&amp;ADDRESS(1000,COLUMN(G$9)+10))),
SUMIF(INDIRECT(Equipo!$F$4&amp;"!B10:B1000"),$B101,INDIRECT(Equipo!$F$4&amp;"!"&amp;ADDRESS(10,COLUMN(G$9)+10)&amp;":"&amp;ADDRESS(1000,COLUMN(G$9)+10))),
SUMIF(INDIRECT(Equipo!$G$4&amp;"!B10:B1000"),$B101,INDIRECT(Equipo!$G$4&amp;"!"&amp;ADDRESS(10,COLUMN(G$9)+10)&amp;":"&amp;ADDRESS(1000,COLUMN(G$9)+10)))
))</f>
        <v>-</v>
      </c>
      <c r="H101" s="2" t="str">
        <f ca="1">IF(ISBLANK(Tareas!$B97),"-",
SUM(
SUMIF(INDIRECT(Equipo!$C$4&amp;"!B10:B1000"),$B101,INDIRECT(Equipo!$C$4&amp;"!"&amp;ADDRESS(10,COLUMN(H$9)+10)&amp;":"&amp;ADDRESS(1000,COLUMN(H$9)+10))),
SUMIF(INDIRECT(Equipo!$D$4&amp;"!B10:B1000"),$B101,INDIRECT(Equipo!$D$4&amp;"!"&amp;ADDRESS(10,COLUMN(H$9)+10)&amp;":"&amp;ADDRESS(1000,COLUMN(H$9)+10))),
SUMIF(INDIRECT(Equipo!$E$4&amp;"!B10:B1000"),$B101,INDIRECT(Equipo!$E$4&amp;"!"&amp;ADDRESS(10,COLUMN(H$9)+10)&amp;":"&amp;ADDRESS(1000,COLUMN(H$9)+10))),
SUMIF(INDIRECT(Equipo!$F$4&amp;"!B10:B1000"),$B101,INDIRECT(Equipo!$F$4&amp;"!"&amp;ADDRESS(10,COLUMN(H$9)+10)&amp;":"&amp;ADDRESS(1000,COLUMN(H$9)+10))),
SUMIF(INDIRECT(Equipo!$G$4&amp;"!B10:B1000"),$B101,INDIRECT(Equipo!$G$4&amp;"!"&amp;ADDRESS(10,COLUMN(H$9)+10)&amp;":"&amp;ADDRESS(1000,COLUMN(H$9)+10)))
))</f>
        <v>-</v>
      </c>
      <c r="I101" s="2" t="str">
        <f ca="1">IF(ISBLANK(Tareas!$B97),"-",
SUM(
SUMIF(INDIRECT(Equipo!$C$4&amp;"!B10:B1000"),$B101,INDIRECT(Equipo!$C$4&amp;"!"&amp;ADDRESS(10,COLUMN(I$9)+10)&amp;":"&amp;ADDRESS(1000,COLUMN(I$9)+10))),
SUMIF(INDIRECT(Equipo!$D$4&amp;"!B10:B1000"),$B101,INDIRECT(Equipo!$D$4&amp;"!"&amp;ADDRESS(10,COLUMN(I$9)+10)&amp;":"&amp;ADDRESS(1000,COLUMN(I$9)+10))),
SUMIF(INDIRECT(Equipo!$E$4&amp;"!B10:B1000"),$B101,INDIRECT(Equipo!$E$4&amp;"!"&amp;ADDRESS(10,COLUMN(I$9)+10)&amp;":"&amp;ADDRESS(1000,COLUMN(I$9)+10))),
SUMIF(INDIRECT(Equipo!$F$4&amp;"!B10:B1000"),$B101,INDIRECT(Equipo!$F$4&amp;"!"&amp;ADDRESS(10,COLUMN(I$9)+10)&amp;":"&amp;ADDRESS(1000,COLUMN(I$9)+10))),
SUMIF(INDIRECT(Equipo!$G$4&amp;"!B10:B1000"),$B101,INDIRECT(Equipo!$G$4&amp;"!"&amp;ADDRESS(10,COLUMN(I$9)+10)&amp;":"&amp;ADDRESS(1000,COLUMN(I$9)+10)))
))</f>
        <v>-</v>
      </c>
      <c r="J101" s="2" t="str">
        <f ca="1">IF(ISBLANK(Tareas!$B97),"-",
SUM(
SUMIF(INDIRECT(Equipo!$C$4&amp;"!B10:B1000"),$B101,INDIRECT(Equipo!$C$4&amp;"!"&amp;ADDRESS(10,COLUMN(J$9)+10)&amp;":"&amp;ADDRESS(1000,COLUMN(J$9)+10))),
SUMIF(INDIRECT(Equipo!$D$4&amp;"!B10:B1000"),$B101,INDIRECT(Equipo!$D$4&amp;"!"&amp;ADDRESS(10,COLUMN(J$9)+10)&amp;":"&amp;ADDRESS(1000,COLUMN(J$9)+10))),
SUMIF(INDIRECT(Equipo!$E$4&amp;"!B10:B1000"),$B101,INDIRECT(Equipo!$E$4&amp;"!"&amp;ADDRESS(10,COLUMN(J$9)+10)&amp;":"&amp;ADDRESS(1000,COLUMN(J$9)+10))),
SUMIF(INDIRECT(Equipo!$F$4&amp;"!B10:B1000"),$B101,INDIRECT(Equipo!$F$4&amp;"!"&amp;ADDRESS(10,COLUMN(J$9)+10)&amp;":"&amp;ADDRESS(1000,COLUMN(J$9)+10))),
SUMIF(INDIRECT(Equipo!$G$4&amp;"!B10:B1000"),$B101,INDIRECT(Equipo!$G$4&amp;"!"&amp;ADDRESS(10,COLUMN(J$9)+10)&amp;":"&amp;ADDRESS(1000,COLUMN(J$9)+10)))
))</f>
        <v>-</v>
      </c>
      <c r="K101" s="2" t="str">
        <f ca="1">IF(ISBLANK(Tareas!$B97),"-",
SUM(
SUMIF(INDIRECT(Equipo!$C$4&amp;"!B10:B1000"),$B101,INDIRECT(Equipo!$C$4&amp;"!"&amp;ADDRESS(10,COLUMN(K$9)+10)&amp;":"&amp;ADDRESS(1000,COLUMN(K$9)+10))),
SUMIF(INDIRECT(Equipo!$D$4&amp;"!B10:B1000"),$B101,INDIRECT(Equipo!$D$4&amp;"!"&amp;ADDRESS(10,COLUMN(K$9)+10)&amp;":"&amp;ADDRESS(1000,COLUMN(K$9)+10))),
SUMIF(INDIRECT(Equipo!$E$4&amp;"!B10:B1000"),$B101,INDIRECT(Equipo!$E$4&amp;"!"&amp;ADDRESS(10,COLUMN(K$9)+10)&amp;":"&amp;ADDRESS(1000,COLUMN(K$9)+10))),
SUMIF(INDIRECT(Equipo!$F$4&amp;"!B10:B1000"),$B101,INDIRECT(Equipo!$F$4&amp;"!"&amp;ADDRESS(10,COLUMN(K$9)+10)&amp;":"&amp;ADDRESS(1000,COLUMN(K$9)+10))),
SUMIF(INDIRECT(Equipo!$G$4&amp;"!B10:B1000"),$B101,INDIRECT(Equipo!$G$4&amp;"!"&amp;ADDRESS(10,COLUMN(K$9)+10)&amp;":"&amp;ADDRESS(1000,COLUMN(K$9)+10)))
))</f>
        <v>-</v>
      </c>
      <c r="L101" s="2" t="str">
        <f ca="1">IF(ISBLANK(Tareas!$B97),"-",
SUM(
SUMIF(INDIRECT(Equipo!$C$4&amp;"!B10:B1000"),$B101,INDIRECT(Equipo!$C$4&amp;"!"&amp;ADDRESS(10,COLUMN(L$9)+10)&amp;":"&amp;ADDRESS(1000,COLUMN(L$9)+10))),
SUMIF(INDIRECT(Equipo!$D$4&amp;"!B10:B1000"),$B101,INDIRECT(Equipo!$D$4&amp;"!"&amp;ADDRESS(10,COLUMN(L$9)+10)&amp;":"&amp;ADDRESS(1000,COLUMN(L$9)+10))),
SUMIF(INDIRECT(Equipo!$E$4&amp;"!B10:B1000"),$B101,INDIRECT(Equipo!$E$4&amp;"!"&amp;ADDRESS(10,COLUMN(L$9)+10)&amp;":"&amp;ADDRESS(1000,COLUMN(L$9)+10))),
SUMIF(INDIRECT(Equipo!$F$4&amp;"!B10:B1000"),$B101,INDIRECT(Equipo!$F$4&amp;"!"&amp;ADDRESS(10,COLUMN(L$9)+10)&amp;":"&amp;ADDRESS(1000,COLUMN(L$9)+10))),
SUMIF(INDIRECT(Equipo!$G$4&amp;"!B10:B1000"),$B101,INDIRECT(Equipo!$G$4&amp;"!"&amp;ADDRESS(10,COLUMN(L$9)+10)&amp;":"&amp;ADDRESS(1000,COLUMN(L$9)+10)))
))</f>
        <v>-</v>
      </c>
      <c r="M101" s="2" t="str">
        <f ca="1">IF(ISBLANK(Tareas!$B97),"-",
SUM(
SUMIF(INDIRECT(Equipo!$C$4&amp;"!B10:B1000"),$B101,INDIRECT(Equipo!$C$4&amp;"!"&amp;ADDRESS(10,COLUMN(M$9)+10)&amp;":"&amp;ADDRESS(1000,COLUMN(M$9)+10))),
SUMIF(INDIRECT(Equipo!$D$4&amp;"!B10:B1000"),$B101,INDIRECT(Equipo!$D$4&amp;"!"&amp;ADDRESS(10,COLUMN(M$9)+10)&amp;":"&amp;ADDRESS(1000,COLUMN(M$9)+10))),
SUMIF(INDIRECT(Equipo!$E$4&amp;"!B10:B1000"),$B101,INDIRECT(Equipo!$E$4&amp;"!"&amp;ADDRESS(10,COLUMN(M$9)+10)&amp;":"&amp;ADDRESS(1000,COLUMN(M$9)+10))),
SUMIF(INDIRECT(Equipo!$F$4&amp;"!B10:B1000"),$B101,INDIRECT(Equipo!$F$4&amp;"!"&amp;ADDRESS(10,COLUMN(M$9)+10)&amp;":"&amp;ADDRESS(1000,COLUMN(M$9)+10))),
SUMIF(INDIRECT(Equipo!$G$4&amp;"!B10:B1000"),$B101,INDIRECT(Equipo!$G$4&amp;"!"&amp;ADDRESS(10,COLUMN(M$9)+10)&amp;":"&amp;ADDRESS(1000,COLUMN(M$9)+10)))
))</f>
        <v>-</v>
      </c>
      <c r="N101" s="2" t="str">
        <f ca="1">IF(ISBLANK(Tareas!$B97),"-",
SUM(
SUMIF(INDIRECT(Equipo!$C$4&amp;"!B10:B1000"),$B101,INDIRECT(Equipo!$C$4&amp;"!"&amp;ADDRESS(10,COLUMN(N$9)+10)&amp;":"&amp;ADDRESS(1000,COLUMN(N$9)+10))),
SUMIF(INDIRECT(Equipo!$D$4&amp;"!B10:B1000"),$B101,INDIRECT(Equipo!$D$4&amp;"!"&amp;ADDRESS(10,COLUMN(N$9)+10)&amp;":"&amp;ADDRESS(1000,COLUMN(N$9)+10))),
SUMIF(INDIRECT(Equipo!$E$4&amp;"!B10:B1000"),$B101,INDIRECT(Equipo!$E$4&amp;"!"&amp;ADDRESS(10,COLUMN(N$9)+10)&amp;":"&amp;ADDRESS(1000,COLUMN(N$9)+10))),
SUMIF(INDIRECT(Equipo!$F$4&amp;"!B10:B1000"),$B101,INDIRECT(Equipo!$F$4&amp;"!"&amp;ADDRESS(10,COLUMN(N$9)+10)&amp;":"&amp;ADDRESS(1000,COLUMN(N$9)+10))),
SUMIF(INDIRECT(Equipo!$G$4&amp;"!B10:B1000"),$B101,INDIRECT(Equipo!$G$4&amp;"!"&amp;ADDRESS(10,COLUMN(N$9)+10)&amp;":"&amp;ADDRESS(1000,COLUMN(N$9)+10)))
))</f>
        <v>-</v>
      </c>
    </row>
    <row r="102" spans="3:14">
      <c r="C102" s="2" t="str">
        <f>IF(ISBLANK(Tareas!$B98),"-",SUM(D102:K102))</f>
        <v>-</v>
      </c>
      <c r="D102" s="2" t="str">
        <f ca="1">IF(ISBLANK(Tareas!$B98),"-",
SUM(
SUMIF(INDIRECT(Equipo!$C$4&amp;"!B10:B1000"),$B102,INDIRECT(Equipo!$C$4&amp;"!"&amp;ADDRESS(10,COLUMN(D$9)+10)&amp;":"&amp;ADDRESS(1000,COLUMN(D$9)+10))),
SUMIF(INDIRECT(Equipo!$D$4&amp;"!B10:B1000"),$B102,INDIRECT(Equipo!$D$4&amp;"!"&amp;ADDRESS(10,COLUMN(D$9)+10)&amp;":"&amp;ADDRESS(1000,COLUMN(D$9)+10))),
SUMIF(INDIRECT(Equipo!$E$4&amp;"!B10:B1000"),$B102,INDIRECT(Equipo!$E$4&amp;"!"&amp;ADDRESS(10,COLUMN(D$9)+10)&amp;":"&amp;ADDRESS(1000,COLUMN(D$9)+10))),
SUMIF(INDIRECT(Equipo!$F$4&amp;"!B10:B1000"),$B102,INDIRECT(Equipo!$F$4&amp;"!"&amp;ADDRESS(10,COLUMN(D$9)+10)&amp;":"&amp;ADDRESS(1000,COLUMN(D$9)+10))),
SUMIF(INDIRECT(Equipo!$G$4&amp;"!B10:B1000"),$B102,INDIRECT(Equipo!$G$4&amp;"!"&amp;ADDRESS(10,COLUMN(D$9)+10)&amp;":"&amp;ADDRESS(1000,COLUMN(D$9)+10)))
))</f>
        <v>-</v>
      </c>
      <c r="E102" s="2" t="str">
        <f ca="1">IF(ISBLANK(Tareas!$B98),"-",
SUM(
SUMIF(INDIRECT(Equipo!$C$4&amp;"!B10:B1000"),$B102,INDIRECT(Equipo!$C$4&amp;"!"&amp;ADDRESS(10,COLUMN(E$9)+10)&amp;":"&amp;ADDRESS(1000,COLUMN(E$9)+10))),
SUMIF(INDIRECT(Equipo!$D$4&amp;"!B10:B1000"),$B102,INDIRECT(Equipo!$D$4&amp;"!"&amp;ADDRESS(10,COLUMN(E$9)+10)&amp;":"&amp;ADDRESS(1000,COLUMN(E$9)+10))),
SUMIF(INDIRECT(Equipo!$E$4&amp;"!B10:B1000"),$B102,INDIRECT(Equipo!$E$4&amp;"!"&amp;ADDRESS(10,COLUMN(E$9)+10)&amp;":"&amp;ADDRESS(1000,COLUMN(E$9)+10))),
SUMIF(INDIRECT(Equipo!$F$4&amp;"!B10:B1000"),$B102,INDIRECT(Equipo!$F$4&amp;"!"&amp;ADDRESS(10,COLUMN(E$9)+10)&amp;":"&amp;ADDRESS(1000,COLUMN(E$9)+10))),
SUMIF(INDIRECT(Equipo!$G$4&amp;"!B10:B1000"),$B102,INDIRECT(Equipo!$G$4&amp;"!"&amp;ADDRESS(10,COLUMN(E$9)+10)&amp;":"&amp;ADDRESS(1000,COLUMN(E$9)+10)))
))</f>
        <v>-</v>
      </c>
      <c r="F102" s="2" t="str">
        <f ca="1">IF(ISBLANK(Tareas!$B98),"-",
SUM(
SUMIF(INDIRECT(Equipo!$C$4&amp;"!B10:B1000"),$B102,INDIRECT(Equipo!$C$4&amp;"!"&amp;ADDRESS(10,COLUMN(F$9)+10)&amp;":"&amp;ADDRESS(1000,COLUMN(F$9)+10))),
SUMIF(INDIRECT(Equipo!$D$4&amp;"!B10:B1000"),$B102,INDIRECT(Equipo!$D$4&amp;"!"&amp;ADDRESS(10,COLUMN(F$9)+10)&amp;":"&amp;ADDRESS(1000,COLUMN(F$9)+10))),
SUMIF(INDIRECT(Equipo!$E$4&amp;"!B10:B1000"),$B102,INDIRECT(Equipo!$E$4&amp;"!"&amp;ADDRESS(10,COLUMN(F$9)+10)&amp;":"&amp;ADDRESS(1000,COLUMN(F$9)+10))),
SUMIF(INDIRECT(Equipo!$F$4&amp;"!B10:B1000"),$B102,INDIRECT(Equipo!$F$4&amp;"!"&amp;ADDRESS(10,COLUMN(F$9)+10)&amp;":"&amp;ADDRESS(1000,COLUMN(F$9)+10))),
SUMIF(INDIRECT(Equipo!$G$4&amp;"!B10:B1000"),$B102,INDIRECT(Equipo!$G$4&amp;"!"&amp;ADDRESS(10,COLUMN(F$9)+10)&amp;":"&amp;ADDRESS(1000,COLUMN(F$9)+10)))
))</f>
        <v>-</v>
      </c>
      <c r="G102" s="2" t="str">
        <f ca="1">IF(ISBLANK(Tareas!$B98),"-",
SUM(
SUMIF(INDIRECT(Equipo!$C$4&amp;"!B10:B1000"),$B102,INDIRECT(Equipo!$C$4&amp;"!"&amp;ADDRESS(10,COLUMN(G$9)+10)&amp;":"&amp;ADDRESS(1000,COLUMN(G$9)+10))),
SUMIF(INDIRECT(Equipo!$D$4&amp;"!B10:B1000"),$B102,INDIRECT(Equipo!$D$4&amp;"!"&amp;ADDRESS(10,COLUMN(G$9)+10)&amp;":"&amp;ADDRESS(1000,COLUMN(G$9)+10))),
SUMIF(INDIRECT(Equipo!$E$4&amp;"!B10:B1000"),$B102,INDIRECT(Equipo!$E$4&amp;"!"&amp;ADDRESS(10,COLUMN(G$9)+10)&amp;":"&amp;ADDRESS(1000,COLUMN(G$9)+10))),
SUMIF(INDIRECT(Equipo!$F$4&amp;"!B10:B1000"),$B102,INDIRECT(Equipo!$F$4&amp;"!"&amp;ADDRESS(10,COLUMN(G$9)+10)&amp;":"&amp;ADDRESS(1000,COLUMN(G$9)+10))),
SUMIF(INDIRECT(Equipo!$G$4&amp;"!B10:B1000"),$B102,INDIRECT(Equipo!$G$4&amp;"!"&amp;ADDRESS(10,COLUMN(G$9)+10)&amp;":"&amp;ADDRESS(1000,COLUMN(G$9)+10)))
))</f>
        <v>-</v>
      </c>
      <c r="H102" s="2" t="str">
        <f ca="1">IF(ISBLANK(Tareas!$B98),"-",
SUM(
SUMIF(INDIRECT(Equipo!$C$4&amp;"!B10:B1000"),$B102,INDIRECT(Equipo!$C$4&amp;"!"&amp;ADDRESS(10,COLUMN(H$9)+10)&amp;":"&amp;ADDRESS(1000,COLUMN(H$9)+10))),
SUMIF(INDIRECT(Equipo!$D$4&amp;"!B10:B1000"),$B102,INDIRECT(Equipo!$D$4&amp;"!"&amp;ADDRESS(10,COLUMN(H$9)+10)&amp;":"&amp;ADDRESS(1000,COLUMN(H$9)+10))),
SUMIF(INDIRECT(Equipo!$E$4&amp;"!B10:B1000"),$B102,INDIRECT(Equipo!$E$4&amp;"!"&amp;ADDRESS(10,COLUMN(H$9)+10)&amp;":"&amp;ADDRESS(1000,COLUMN(H$9)+10))),
SUMIF(INDIRECT(Equipo!$F$4&amp;"!B10:B1000"),$B102,INDIRECT(Equipo!$F$4&amp;"!"&amp;ADDRESS(10,COLUMN(H$9)+10)&amp;":"&amp;ADDRESS(1000,COLUMN(H$9)+10))),
SUMIF(INDIRECT(Equipo!$G$4&amp;"!B10:B1000"),$B102,INDIRECT(Equipo!$G$4&amp;"!"&amp;ADDRESS(10,COLUMN(H$9)+10)&amp;":"&amp;ADDRESS(1000,COLUMN(H$9)+10)))
))</f>
        <v>-</v>
      </c>
      <c r="I102" s="2" t="str">
        <f ca="1">IF(ISBLANK(Tareas!$B98),"-",
SUM(
SUMIF(INDIRECT(Equipo!$C$4&amp;"!B10:B1000"),$B102,INDIRECT(Equipo!$C$4&amp;"!"&amp;ADDRESS(10,COLUMN(I$9)+10)&amp;":"&amp;ADDRESS(1000,COLUMN(I$9)+10))),
SUMIF(INDIRECT(Equipo!$D$4&amp;"!B10:B1000"),$B102,INDIRECT(Equipo!$D$4&amp;"!"&amp;ADDRESS(10,COLUMN(I$9)+10)&amp;":"&amp;ADDRESS(1000,COLUMN(I$9)+10))),
SUMIF(INDIRECT(Equipo!$E$4&amp;"!B10:B1000"),$B102,INDIRECT(Equipo!$E$4&amp;"!"&amp;ADDRESS(10,COLUMN(I$9)+10)&amp;":"&amp;ADDRESS(1000,COLUMN(I$9)+10))),
SUMIF(INDIRECT(Equipo!$F$4&amp;"!B10:B1000"),$B102,INDIRECT(Equipo!$F$4&amp;"!"&amp;ADDRESS(10,COLUMN(I$9)+10)&amp;":"&amp;ADDRESS(1000,COLUMN(I$9)+10))),
SUMIF(INDIRECT(Equipo!$G$4&amp;"!B10:B1000"),$B102,INDIRECT(Equipo!$G$4&amp;"!"&amp;ADDRESS(10,COLUMN(I$9)+10)&amp;":"&amp;ADDRESS(1000,COLUMN(I$9)+10)))
))</f>
        <v>-</v>
      </c>
      <c r="J102" s="2" t="str">
        <f ca="1">IF(ISBLANK(Tareas!$B98),"-",
SUM(
SUMIF(INDIRECT(Equipo!$C$4&amp;"!B10:B1000"),$B102,INDIRECT(Equipo!$C$4&amp;"!"&amp;ADDRESS(10,COLUMN(J$9)+10)&amp;":"&amp;ADDRESS(1000,COLUMN(J$9)+10))),
SUMIF(INDIRECT(Equipo!$D$4&amp;"!B10:B1000"),$B102,INDIRECT(Equipo!$D$4&amp;"!"&amp;ADDRESS(10,COLUMN(J$9)+10)&amp;":"&amp;ADDRESS(1000,COLUMN(J$9)+10))),
SUMIF(INDIRECT(Equipo!$E$4&amp;"!B10:B1000"),$B102,INDIRECT(Equipo!$E$4&amp;"!"&amp;ADDRESS(10,COLUMN(J$9)+10)&amp;":"&amp;ADDRESS(1000,COLUMN(J$9)+10))),
SUMIF(INDIRECT(Equipo!$F$4&amp;"!B10:B1000"),$B102,INDIRECT(Equipo!$F$4&amp;"!"&amp;ADDRESS(10,COLUMN(J$9)+10)&amp;":"&amp;ADDRESS(1000,COLUMN(J$9)+10))),
SUMIF(INDIRECT(Equipo!$G$4&amp;"!B10:B1000"),$B102,INDIRECT(Equipo!$G$4&amp;"!"&amp;ADDRESS(10,COLUMN(J$9)+10)&amp;":"&amp;ADDRESS(1000,COLUMN(J$9)+10)))
))</f>
        <v>-</v>
      </c>
      <c r="K102" s="2" t="str">
        <f ca="1">IF(ISBLANK(Tareas!$B98),"-",
SUM(
SUMIF(INDIRECT(Equipo!$C$4&amp;"!B10:B1000"),$B102,INDIRECT(Equipo!$C$4&amp;"!"&amp;ADDRESS(10,COLUMN(K$9)+10)&amp;":"&amp;ADDRESS(1000,COLUMN(K$9)+10))),
SUMIF(INDIRECT(Equipo!$D$4&amp;"!B10:B1000"),$B102,INDIRECT(Equipo!$D$4&amp;"!"&amp;ADDRESS(10,COLUMN(K$9)+10)&amp;":"&amp;ADDRESS(1000,COLUMN(K$9)+10))),
SUMIF(INDIRECT(Equipo!$E$4&amp;"!B10:B1000"),$B102,INDIRECT(Equipo!$E$4&amp;"!"&amp;ADDRESS(10,COLUMN(K$9)+10)&amp;":"&amp;ADDRESS(1000,COLUMN(K$9)+10))),
SUMIF(INDIRECT(Equipo!$F$4&amp;"!B10:B1000"),$B102,INDIRECT(Equipo!$F$4&amp;"!"&amp;ADDRESS(10,COLUMN(K$9)+10)&amp;":"&amp;ADDRESS(1000,COLUMN(K$9)+10))),
SUMIF(INDIRECT(Equipo!$G$4&amp;"!B10:B1000"),$B102,INDIRECT(Equipo!$G$4&amp;"!"&amp;ADDRESS(10,COLUMN(K$9)+10)&amp;":"&amp;ADDRESS(1000,COLUMN(K$9)+10)))
))</f>
        <v>-</v>
      </c>
      <c r="L102" s="2" t="str">
        <f ca="1">IF(ISBLANK(Tareas!$B98),"-",
SUM(
SUMIF(INDIRECT(Equipo!$C$4&amp;"!B10:B1000"),$B102,INDIRECT(Equipo!$C$4&amp;"!"&amp;ADDRESS(10,COLUMN(L$9)+10)&amp;":"&amp;ADDRESS(1000,COLUMN(L$9)+10))),
SUMIF(INDIRECT(Equipo!$D$4&amp;"!B10:B1000"),$B102,INDIRECT(Equipo!$D$4&amp;"!"&amp;ADDRESS(10,COLUMN(L$9)+10)&amp;":"&amp;ADDRESS(1000,COLUMN(L$9)+10))),
SUMIF(INDIRECT(Equipo!$E$4&amp;"!B10:B1000"),$B102,INDIRECT(Equipo!$E$4&amp;"!"&amp;ADDRESS(10,COLUMN(L$9)+10)&amp;":"&amp;ADDRESS(1000,COLUMN(L$9)+10))),
SUMIF(INDIRECT(Equipo!$F$4&amp;"!B10:B1000"),$B102,INDIRECT(Equipo!$F$4&amp;"!"&amp;ADDRESS(10,COLUMN(L$9)+10)&amp;":"&amp;ADDRESS(1000,COLUMN(L$9)+10))),
SUMIF(INDIRECT(Equipo!$G$4&amp;"!B10:B1000"),$B102,INDIRECT(Equipo!$G$4&amp;"!"&amp;ADDRESS(10,COLUMN(L$9)+10)&amp;":"&amp;ADDRESS(1000,COLUMN(L$9)+10)))
))</f>
        <v>-</v>
      </c>
      <c r="M102" s="2" t="str">
        <f ca="1">IF(ISBLANK(Tareas!$B98),"-",
SUM(
SUMIF(INDIRECT(Equipo!$C$4&amp;"!B10:B1000"),$B102,INDIRECT(Equipo!$C$4&amp;"!"&amp;ADDRESS(10,COLUMN(M$9)+10)&amp;":"&amp;ADDRESS(1000,COLUMN(M$9)+10))),
SUMIF(INDIRECT(Equipo!$D$4&amp;"!B10:B1000"),$B102,INDIRECT(Equipo!$D$4&amp;"!"&amp;ADDRESS(10,COLUMN(M$9)+10)&amp;":"&amp;ADDRESS(1000,COLUMN(M$9)+10))),
SUMIF(INDIRECT(Equipo!$E$4&amp;"!B10:B1000"),$B102,INDIRECT(Equipo!$E$4&amp;"!"&amp;ADDRESS(10,COLUMN(M$9)+10)&amp;":"&amp;ADDRESS(1000,COLUMN(M$9)+10))),
SUMIF(INDIRECT(Equipo!$F$4&amp;"!B10:B1000"),$B102,INDIRECT(Equipo!$F$4&amp;"!"&amp;ADDRESS(10,COLUMN(M$9)+10)&amp;":"&amp;ADDRESS(1000,COLUMN(M$9)+10))),
SUMIF(INDIRECT(Equipo!$G$4&amp;"!B10:B1000"),$B102,INDIRECT(Equipo!$G$4&amp;"!"&amp;ADDRESS(10,COLUMN(M$9)+10)&amp;":"&amp;ADDRESS(1000,COLUMN(M$9)+10)))
))</f>
        <v>-</v>
      </c>
      <c r="N102" s="2" t="str">
        <f ca="1">IF(ISBLANK(Tareas!$B98),"-",
SUM(
SUMIF(INDIRECT(Equipo!$C$4&amp;"!B10:B1000"),$B102,INDIRECT(Equipo!$C$4&amp;"!"&amp;ADDRESS(10,COLUMN(N$9)+10)&amp;":"&amp;ADDRESS(1000,COLUMN(N$9)+10))),
SUMIF(INDIRECT(Equipo!$D$4&amp;"!B10:B1000"),$B102,INDIRECT(Equipo!$D$4&amp;"!"&amp;ADDRESS(10,COLUMN(N$9)+10)&amp;":"&amp;ADDRESS(1000,COLUMN(N$9)+10))),
SUMIF(INDIRECT(Equipo!$E$4&amp;"!B10:B1000"),$B102,INDIRECT(Equipo!$E$4&amp;"!"&amp;ADDRESS(10,COLUMN(N$9)+10)&amp;":"&amp;ADDRESS(1000,COLUMN(N$9)+10))),
SUMIF(INDIRECT(Equipo!$F$4&amp;"!B10:B1000"),$B102,INDIRECT(Equipo!$F$4&amp;"!"&amp;ADDRESS(10,COLUMN(N$9)+10)&amp;":"&amp;ADDRESS(1000,COLUMN(N$9)+10))),
SUMIF(INDIRECT(Equipo!$G$4&amp;"!B10:B1000"),$B102,INDIRECT(Equipo!$G$4&amp;"!"&amp;ADDRESS(10,COLUMN(N$9)+10)&amp;":"&amp;ADDRESS(1000,COLUMN(N$9)+10)))
))</f>
        <v>-</v>
      </c>
    </row>
    <row r="103" spans="3:14">
      <c r="C103" s="2" t="str">
        <f>IF(ISBLANK(Tareas!$B99),"-",SUM(D103:K103))</f>
        <v>-</v>
      </c>
      <c r="D103" s="2" t="str">
        <f ca="1">IF(ISBLANK(Tareas!$B99),"-",
SUM(
SUMIF(INDIRECT(Equipo!$C$4&amp;"!B10:B1000"),$B103,INDIRECT(Equipo!$C$4&amp;"!"&amp;ADDRESS(10,COLUMN(D$9)+10)&amp;":"&amp;ADDRESS(1000,COLUMN(D$9)+10))),
SUMIF(INDIRECT(Equipo!$D$4&amp;"!B10:B1000"),$B103,INDIRECT(Equipo!$D$4&amp;"!"&amp;ADDRESS(10,COLUMN(D$9)+10)&amp;":"&amp;ADDRESS(1000,COLUMN(D$9)+10))),
SUMIF(INDIRECT(Equipo!$E$4&amp;"!B10:B1000"),$B103,INDIRECT(Equipo!$E$4&amp;"!"&amp;ADDRESS(10,COLUMN(D$9)+10)&amp;":"&amp;ADDRESS(1000,COLUMN(D$9)+10))),
SUMIF(INDIRECT(Equipo!$F$4&amp;"!B10:B1000"),$B103,INDIRECT(Equipo!$F$4&amp;"!"&amp;ADDRESS(10,COLUMN(D$9)+10)&amp;":"&amp;ADDRESS(1000,COLUMN(D$9)+10))),
SUMIF(INDIRECT(Equipo!$G$4&amp;"!B10:B1000"),$B103,INDIRECT(Equipo!$G$4&amp;"!"&amp;ADDRESS(10,COLUMN(D$9)+10)&amp;":"&amp;ADDRESS(1000,COLUMN(D$9)+10)))
))</f>
        <v>-</v>
      </c>
      <c r="E103" s="2" t="str">
        <f ca="1">IF(ISBLANK(Tareas!$B99),"-",
SUM(
SUMIF(INDIRECT(Equipo!$C$4&amp;"!B10:B1000"),$B103,INDIRECT(Equipo!$C$4&amp;"!"&amp;ADDRESS(10,COLUMN(E$9)+10)&amp;":"&amp;ADDRESS(1000,COLUMN(E$9)+10))),
SUMIF(INDIRECT(Equipo!$D$4&amp;"!B10:B1000"),$B103,INDIRECT(Equipo!$D$4&amp;"!"&amp;ADDRESS(10,COLUMN(E$9)+10)&amp;":"&amp;ADDRESS(1000,COLUMN(E$9)+10))),
SUMIF(INDIRECT(Equipo!$E$4&amp;"!B10:B1000"),$B103,INDIRECT(Equipo!$E$4&amp;"!"&amp;ADDRESS(10,COLUMN(E$9)+10)&amp;":"&amp;ADDRESS(1000,COLUMN(E$9)+10))),
SUMIF(INDIRECT(Equipo!$F$4&amp;"!B10:B1000"),$B103,INDIRECT(Equipo!$F$4&amp;"!"&amp;ADDRESS(10,COLUMN(E$9)+10)&amp;":"&amp;ADDRESS(1000,COLUMN(E$9)+10))),
SUMIF(INDIRECT(Equipo!$G$4&amp;"!B10:B1000"),$B103,INDIRECT(Equipo!$G$4&amp;"!"&amp;ADDRESS(10,COLUMN(E$9)+10)&amp;":"&amp;ADDRESS(1000,COLUMN(E$9)+10)))
))</f>
        <v>-</v>
      </c>
      <c r="F103" s="2" t="str">
        <f ca="1">IF(ISBLANK(Tareas!$B99),"-",
SUM(
SUMIF(INDIRECT(Equipo!$C$4&amp;"!B10:B1000"),$B103,INDIRECT(Equipo!$C$4&amp;"!"&amp;ADDRESS(10,COLUMN(F$9)+10)&amp;":"&amp;ADDRESS(1000,COLUMN(F$9)+10))),
SUMIF(INDIRECT(Equipo!$D$4&amp;"!B10:B1000"),$B103,INDIRECT(Equipo!$D$4&amp;"!"&amp;ADDRESS(10,COLUMN(F$9)+10)&amp;":"&amp;ADDRESS(1000,COLUMN(F$9)+10))),
SUMIF(INDIRECT(Equipo!$E$4&amp;"!B10:B1000"),$B103,INDIRECT(Equipo!$E$4&amp;"!"&amp;ADDRESS(10,COLUMN(F$9)+10)&amp;":"&amp;ADDRESS(1000,COLUMN(F$9)+10))),
SUMIF(INDIRECT(Equipo!$F$4&amp;"!B10:B1000"),$B103,INDIRECT(Equipo!$F$4&amp;"!"&amp;ADDRESS(10,COLUMN(F$9)+10)&amp;":"&amp;ADDRESS(1000,COLUMN(F$9)+10))),
SUMIF(INDIRECT(Equipo!$G$4&amp;"!B10:B1000"),$B103,INDIRECT(Equipo!$G$4&amp;"!"&amp;ADDRESS(10,COLUMN(F$9)+10)&amp;":"&amp;ADDRESS(1000,COLUMN(F$9)+10)))
))</f>
        <v>-</v>
      </c>
      <c r="G103" s="2" t="str">
        <f ca="1">IF(ISBLANK(Tareas!$B99),"-",
SUM(
SUMIF(INDIRECT(Equipo!$C$4&amp;"!B10:B1000"),$B103,INDIRECT(Equipo!$C$4&amp;"!"&amp;ADDRESS(10,COLUMN(G$9)+10)&amp;":"&amp;ADDRESS(1000,COLUMN(G$9)+10))),
SUMIF(INDIRECT(Equipo!$D$4&amp;"!B10:B1000"),$B103,INDIRECT(Equipo!$D$4&amp;"!"&amp;ADDRESS(10,COLUMN(G$9)+10)&amp;":"&amp;ADDRESS(1000,COLUMN(G$9)+10))),
SUMIF(INDIRECT(Equipo!$E$4&amp;"!B10:B1000"),$B103,INDIRECT(Equipo!$E$4&amp;"!"&amp;ADDRESS(10,COLUMN(G$9)+10)&amp;":"&amp;ADDRESS(1000,COLUMN(G$9)+10))),
SUMIF(INDIRECT(Equipo!$F$4&amp;"!B10:B1000"),$B103,INDIRECT(Equipo!$F$4&amp;"!"&amp;ADDRESS(10,COLUMN(G$9)+10)&amp;":"&amp;ADDRESS(1000,COLUMN(G$9)+10))),
SUMIF(INDIRECT(Equipo!$G$4&amp;"!B10:B1000"),$B103,INDIRECT(Equipo!$G$4&amp;"!"&amp;ADDRESS(10,COLUMN(G$9)+10)&amp;":"&amp;ADDRESS(1000,COLUMN(G$9)+10)))
))</f>
        <v>-</v>
      </c>
      <c r="H103" s="2" t="str">
        <f ca="1">IF(ISBLANK(Tareas!$B99),"-",
SUM(
SUMIF(INDIRECT(Equipo!$C$4&amp;"!B10:B1000"),$B103,INDIRECT(Equipo!$C$4&amp;"!"&amp;ADDRESS(10,COLUMN(H$9)+10)&amp;":"&amp;ADDRESS(1000,COLUMN(H$9)+10))),
SUMIF(INDIRECT(Equipo!$D$4&amp;"!B10:B1000"),$B103,INDIRECT(Equipo!$D$4&amp;"!"&amp;ADDRESS(10,COLUMN(H$9)+10)&amp;":"&amp;ADDRESS(1000,COLUMN(H$9)+10))),
SUMIF(INDIRECT(Equipo!$E$4&amp;"!B10:B1000"),$B103,INDIRECT(Equipo!$E$4&amp;"!"&amp;ADDRESS(10,COLUMN(H$9)+10)&amp;":"&amp;ADDRESS(1000,COLUMN(H$9)+10))),
SUMIF(INDIRECT(Equipo!$F$4&amp;"!B10:B1000"),$B103,INDIRECT(Equipo!$F$4&amp;"!"&amp;ADDRESS(10,COLUMN(H$9)+10)&amp;":"&amp;ADDRESS(1000,COLUMN(H$9)+10))),
SUMIF(INDIRECT(Equipo!$G$4&amp;"!B10:B1000"),$B103,INDIRECT(Equipo!$G$4&amp;"!"&amp;ADDRESS(10,COLUMN(H$9)+10)&amp;":"&amp;ADDRESS(1000,COLUMN(H$9)+10)))
))</f>
        <v>-</v>
      </c>
      <c r="I103" s="2" t="str">
        <f ca="1">IF(ISBLANK(Tareas!$B99),"-",
SUM(
SUMIF(INDIRECT(Equipo!$C$4&amp;"!B10:B1000"),$B103,INDIRECT(Equipo!$C$4&amp;"!"&amp;ADDRESS(10,COLUMN(I$9)+10)&amp;":"&amp;ADDRESS(1000,COLUMN(I$9)+10))),
SUMIF(INDIRECT(Equipo!$D$4&amp;"!B10:B1000"),$B103,INDIRECT(Equipo!$D$4&amp;"!"&amp;ADDRESS(10,COLUMN(I$9)+10)&amp;":"&amp;ADDRESS(1000,COLUMN(I$9)+10))),
SUMIF(INDIRECT(Equipo!$E$4&amp;"!B10:B1000"),$B103,INDIRECT(Equipo!$E$4&amp;"!"&amp;ADDRESS(10,COLUMN(I$9)+10)&amp;":"&amp;ADDRESS(1000,COLUMN(I$9)+10))),
SUMIF(INDIRECT(Equipo!$F$4&amp;"!B10:B1000"),$B103,INDIRECT(Equipo!$F$4&amp;"!"&amp;ADDRESS(10,COLUMN(I$9)+10)&amp;":"&amp;ADDRESS(1000,COLUMN(I$9)+10))),
SUMIF(INDIRECT(Equipo!$G$4&amp;"!B10:B1000"),$B103,INDIRECT(Equipo!$G$4&amp;"!"&amp;ADDRESS(10,COLUMN(I$9)+10)&amp;":"&amp;ADDRESS(1000,COLUMN(I$9)+10)))
))</f>
        <v>-</v>
      </c>
      <c r="J103" s="2" t="str">
        <f ca="1">IF(ISBLANK(Tareas!$B99),"-",
SUM(
SUMIF(INDIRECT(Equipo!$C$4&amp;"!B10:B1000"),$B103,INDIRECT(Equipo!$C$4&amp;"!"&amp;ADDRESS(10,COLUMN(J$9)+10)&amp;":"&amp;ADDRESS(1000,COLUMN(J$9)+10))),
SUMIF(INDIRECT(Equipo!$D$4&amp;"!B10:B1000"),$B103,INDIRECT(Equipo!$D$4&amp;"!"&amp;ADDRESS(10,COLUMN(J$9)+10)&amp;":"&amp;ADDRESS(1000,COLUMN(J$9)+10))),
SUMIF(INDIRECT(Equipo!$E$4&amp;"!B10:B1000"),$B103,INDIRECT(Equipo!$E$4&amp;"!"&amp;ADDRESS(10,COLUMN(J$9)+10)&amp;":"&amp;ADDRESS(1000,COLUMN(J$9)+10))),
SUMIF(INDIRECT(Equipo!$F$4&amp;"!B10:B1000"),$B103,INDIRECT(Equipo!$F$4&amp;"!"&amp;ADDRESS(10,COLUMN(J$9)+10)&amp;":"&amp;ADDRESS(1000,COLUMN(J$9)+10))),
SUMIF(INDIRECT(Equipo!$G$4&amp;"!B10:B1000"),$B103,INDIRECT(Equipo!$G$4&amp;"!"&amp;ADDRESS(10,COLUMN(J$9)+10)&amp;":"&amp;ADDRESS(1000,COLUMN(J$9)+10)))
))</f>
        <v>-</v>
      </c>
      <c r="K103" s="2" t="str">
        <f ca="1">IF(ISBLANK(Tareas!$B99),"-",
SUM(
SUMIF(INDIRECT(Equipo!$C$4&amp;"!B10:B1000"),$B103,INDIRECT(Equipo!$C$4&amp;"!"&amp;ADDRESS(10,COLUMN(K$9)+10)&amp;":"&amp;ADDRESS(1000,COLUMN(K$9)+10))),
SUMIF(INDIRECT(Equipo!$D$4&amp;"!B10:B1000"),$B103,INDIRECT(Equipo!$D$4&amp;"!"&amp;ADDRESS(10,COLUMN(K$9)+10)&amp;":"&amp;ADDRESS(1000,COLUMN(K$9)+10))),
SUMIF(INDIRECT(Equipo!$E$4&amp;"!B10:B1000"),$B103,INDIRECT(Equipo!$E$4&amp;"!"&amp;ADDRESS(10,COLUMN(K$9)+10)&amp;":"&amp;ADDRESS(1000,COLUMN(K$9)+10))),
SUMIF(INDIRECT(Equipo!$F$4&amp;"!B10:B1000"),$B103,INDIRECT(Equipo!$F$4&amp;"!"&amp;ADDRESS(10,COLUMN(K$9)+10)&amp;":"&amp;ADDRESS(1000,COLUMN(K$9)+10))),
SUMIF(INDIRECT(Equipo!$G$4&amp;"!B10:B1000"),$B103,INDIRECT(Equipo!$G$4&amp;"!"&amp;ADDRESS(10,COLUMN(K$9)+10)&amp;":"&amp;ADDRESS(1000,COLUMN(K$9)+10)))
))</f>
        <v>-</v>
      </c>
      <c r="L103" s="2" t="str">
        <f ca="1">IF(ISBLANK(Tareas!$B99),"-",
SUM(
SUMIF(INDIRECT(Equipo!$C$4&amp;"!B10:B1000"),$B103,INDIRECT(Equipo!$C$4&amp;"!"&amp;ADDRESS(10,COLUMN(L$9)+10)&amp;":"&amp;ADDRESS(1000,COLUMN(L$9)+10))),
SUMIF(INDIRECT(Equipo!$D$4&amp;"!B10:B1000"),$B103,INDIRECT(Equipo!$D$4&amp;"!"&amp;ADDRESS(10,COLUMN(L$9)+10)&amp;":"&amp;ADDRESS(1000,COLUMN(L$9)+10))),
SUMIF(INDIRECT(Equipo!$E$4&amp;"!B10:B1000"),$B103,INDIRECT(Equipo!$E$4&amp;"!"&amp;ADDRESS(10,COLUMN(L$9)+10)&amp;":"&amp;ADDRESS(1000,COLUMN(L$9)+10))),
SUMIF(INDIRECT(Equipo!$F$4&amp;"!B10:B1000"),$B103,INDIRECT(Equipo!$F$4&amp;"!"&amp;ADDRESS(10,COLUMN(L$9)+10)&amp;":"&amp;ADDRESS(1000,COLUMN(L$9)+10))),
SUMIF(INDIRECT(Equipo!$G$4&amp;"!B10:B1000"),$B103,INDIRECT(Equipo!$G$4&amp;"!"&amp;ADDRESS(10,COLUMN(L$9)+10)&amp;":"&amp;ADDRESS(1000,COLUMN(L$9)+10)))
))</f>
        <v>-</v>
      </c>
      <c r="M103" s="2" t="str">
        <f ca="1">IF(ISBLANK(Tareas!$B99),"-",
SUM(
SUMIF(INDIRECT(Equipo!$C$4&amp;"!B10:B1000"),$B103,INDIRECT(Equipo!$C$4&amp;"!"&amp;ADDRESS(10,COLUMN(M$9)+10)&amp;":"&amp;ADDRESS(1000,COLUMN(M$9)+10))),
SUMIF(INDIRECT(Equipo!$D$4&amp;"!B10:B1000"),$B103,INDIRECT(Equipo!$D$4&amp;"!"&amp;ADDRESS(10,COLUMN(M$9)+10)&amp;":"&amp;ADDRESS(1000,COLUMN(M$9)+10))),
SUMIF(INDIRECT(Equipo!$E$4&amp;"!B10:B1000"),$B103,INDIRECT(Equipo!$E$4&amp;"!"&amp;ADDRESS(10,COLUMN(M$9)+10)&amp;":"&amp;ADDRESS(1000,COLUMN(M$9)+10))),
SUMIF(INDIRECT(Equipo!$F$4&amp;"!B10:B1000"),$B103,INDIRECT(Equipo!$F$4&amp;"!"&amp;ADDRESS(10,COLUMN(M$9)+10)&amp;":"&amp;ADDRESS(1000,COLUMN(M$9)+10))),
SUMIF(INDIRECT(Equipo!$G$4&amp;"!B10:B1000"),$B103,INDIRECT(Equipo!$G$4&amp;"!"&amp;ADDRESS(10,COLUMN(M$9)+10)&amp;":"&amp;ADDRESS(1000,COLUMN(M$9)+10)))
))</f>
        <v>-</v>
      </c>
      <c r="N103" s="2" t="str">
        <f ca="1">IF(ISBLANK(Tareas!$B99),"-",
SUM(
SUMIF(INDIRECT(Equipo!$C$4&amp;"!B10:B1000"),$B103,INDIRECT(Equipo!$C$4&amp;"!"&amp;ADDRESS(10,COLUMN(N$9)+10)&amp;":"&amp;ADDRESS(1000,COLUMN(N$9)+10))),
SUMIF(INDIRECT(Equipo!$D$4&amp;"!B10:B1000"),$B103,INDIRECT(Equipo!$D$4&amp;"!"&amp;ADDRESS(10,COLUMN(N$9)+10)&amp;":"&amp;ADDRESS(1000,COLUMN(N$9)+10))),
SUMIF(INDIRECT(Equipo!$E$4&amp;"!B10:B1000"),$B103,INDIRECT(Equipo!$E$4&amp;"!"&amp;ADDRESS(10,COLUMN(N$9)+10)&amp;":"&amp;ADDRESS(1000,COLUMN(N$9)+10))),
SUMIF(INDIRECT(Equipo!$F$4&amp;"!B10:B1000"),$B103,INDIRECT(Equipo!$F$4&amp;"!"&amp;ADDRESS(10,COLUMN(N$9)+10)&amp;":"&amp;ADDRESS(1000,COLUMN(N$9)+10))),
SUMIF(INDIRECT(Equipo!$G$4&amp;"!B10:B1000"),$B103,INDIRECT(Equipo!$G$4&amp;"!"&amp;ADDRESS(10,COLUMN(N$9)+10)&amp;":"&amp;ADDRESS(1000,COLUMN(N$9)+10)))
))</f>
        <v>-</v>
      </c>
    </row>
    <row r="104" spans="3:14">
      <c r="C104" s="2" t="str">
        <f>IF(ISBLANK(Tareas!$B100),"-",SUM(D104:K104))</f>
        <v>-</v>
      </c>
      <c r="D104" s="2" t="str">
        <f ca="1">IF(ISBLANK(Tareas!$B100),"-",
SUM(
SUMIF(INDIRECT(Equipo!$C$4&amp;"!B10:B1000"),$B104,INDIRECT(Equipo!$C$4&amp;"!"&amp;ADDRESS(10,COLUMN(D$9)+10)&amp;":"&amp;ADDRESS(1000,COLUMN(D$9)+10))),
SUMIF(INDIRECT(Equipo!$D$4&amp;"!B10:B1000"),$B104,INDIRECT(Equipo!$D$4&amp;"!"&amp;ADDRESS(10,COLUMN(D$9)+10)&amp;":"&amp;ADDRESS(1000,COLUMN(D$9)+10))),
SUMIF(INDIRECT(Equipo!$E$4&amp;"!B10:B1000"),$B104,INDIRECT(Equipo!$E$4&amp;"!"&amp;ADDRESS(10,COLUMN(D$9)+10)&amp;":"&amp;ADDRESS(1000,COLUMN(D$9)+10))),
SUMIF(INDIRECT(Equipo!$F$4&amp;"!B10:B1000"),$B104,INDIRECT(Equipo!$F$4&amp;"!"&amp;ADDRESS(10,COLUMN(D$9)+10)&amp;":"&amp;ADDRESS(1000,COLUMN(D$9)+10))),
SUMIF(INDIRECT(Equipo!$G$4&amp;"!B10:B1000"),$B104,INDIRECT(Equipo!$G$4&amp;"!"&amp;ADDRESS(10,COLUMN(D$9)+10)&amp;":"&amp;ADDRESS(1000,COLUMN(D$9)+10)))
))</f>
        <v>-</v>
      </c>
      <c r="E104" s="2" t="str">
        <f ca="1">IF(ISBLANK(Tareas!$B100),"-",
SUM(
SUMIF(INDIRECT(Equipo!$C$4&amp;"!B10:B1000"),$B104,INDIRECT(Equipo!$C$4&amp;"!"&amp;ADDRESS(10,COLUMN(E$9)+10)&amp;":"&amp;ADDRESS(1000,COLUMN(E$9)+10))),
SUMIF(INDIRECT(Equipo!$D$4&amp;"!B10:B1000"),$B104,INDIRECT(Equipo!$D$4&amp;"!"&amp;ADDRESS(10,COLUMN(E$9)+10)&amp;":"&amp;ADDRESS(1000,COLUMN(E$9)+10))),
SUMIF(INDIRECT(Equipo!$E$4&amp;"!B10:B1000"),$B104,INDIRECT(Equipo!$E$4&amp;"!"&amp;ADDRESS(10,COLUMN(E$9)+10)&amp;":"&amp;ADDRESS(1000,COLUMN(E$9)+10))),
SUMIF(INDIRECT(Equipo!$F$4&amp;"!B10:B1000"),$B104,INDIRECT(Equipo!$F$4&amp;"!"&amp;ADDRESS(10,COLUMN(E$9)+10)&amp;":"&amp;ADDRESS(1000,COLUMN(E$9)+10))),
SUMIF(INDIRECT(Equipo!$G$4&amp;"!B10:B1000"),$B104,INDIRECT(Equipo!$G$4&amp;"!"&amp;ADDRESS(10,COLUMN(E$9)+10)&amp;":"&amp;ADDRESS(1000,COLUMN(E$9)+10)))
))</f>
        <v>-</v>
      </c>
      <c r="F104" s="2" t="str">
        <f ca="1">IF(ISBLANK(Tareas!$B100),"-",
SUM(
SUMIF(INDIRECT(Equipo!$C$4&amp;"!B10:B1000"),$B104,INDIRECT(Equipo!$C$4&amp;"!"&amp;ADDRESS(10,COLUMN(F$9)+10)&amp;":"&amp;ADDRESS(1000,COLUMN(F$9)+10))),
SUMIF(INDIRECT(Equipo!$D$4&amp;"!B10:B1000"),$B104,INDIRECT(Equipo!$D$4&amp;"!"&amp;ADDRESS(10,COLUMN(F$9)+10)&amp;":"&amp;ADDRESS(1000,COLUMN(F$9)+10))),
SUMIF(INDIRECT(Equipo!$E$4&amp;"!B10:B1000"),$B104,INDIRECT(Equipo!$E$4&amp;"!"&amp;ADDRESS(10,COLUMN(F$9)+10)&amp;":"&amp;ADDRESS(1000,COLUMN(F$9)+10))),
SUMIF(INDIRECT(Equipo!$F$4&amp;"!B10:B1000"),$B104,INDIRECT(Equipo!$F$4&amp;"!"&amp;ADDRESS(10,COLUMN(F$9)+10)&amp;":"&amp;ADDRESS(1000,COLUMN(F$9)+10))),
SUMIF(INDIRECT(Equipo!$G$4&amp;"!B10:B1000"),$B104,INDIRECT(Equipo!$G$4&amp;"!"&amp;ADDRESS(10,COLUMN(F$9)+10)&amp;":"&amp;ADDRESS(1000,COLUMN(F$9)+10)))
))</f>
        <v>-</v>
      </c>
      <c r="G104" s="2" t="str">
        <f ca="1">IF(ISBLANK(Tareas!$B100),"-",
SUM(
SUMIF(INDIRECT(Equipo!$C$4&amp;"!B10:B1000"),$B104,INDIRECT(Equipo!$C$4&amp;"!"&amp;ADDRESS(10,COLUMN(G$9)+10)&amp;":"&amp;ADDRESS(1000,COLUMN(G$9)+10))),
SUMIF(INDIRECT(Equipo!$D$4&amp;"!B10:B1000"),$B104,INDIRECT(Equipo!$D$4&amp;"!"&amp;ADDRESS(10,COLUMN(G$9)+10)&amp;":"&amp;ADDRESS(1000,COLUMN(G$9)+10))),
SUMIF(INDIRECT(Equipo!$E$4&amp;"!B10:B1000"),$B104,INDIRECT(Equipo!$E$4&amp;"!"&amp;ADDRESS(10,COLUMN(G$9)+10)&amp;":"&amp;ADDRESS(1000,COLUMN(G$9)+10))),
SUMIF(INDIRECT(Equipo!$F$4&amp;"!B10:B1000"),$B104,INDIRECT(Equipo!$F$4&amp;"!"&amp;ADDRESS(10,COLUMN(G$9)+10)&amp;":"&amp;ADDRESS(1000,COLUMN(G$9)+10))),
SUMIF(INDIRECT(Equipo!$G$4&amp;"!B10:B1000"),$B104,INDIRECT(Equipo!$G$4&amp;"!"&amp;ADDRESS(10,COLUMN(G$9)+10)&amp;":"&amp;ADDRESS(1000,COLUMN(G$9)+10)))
))</f>
        <v>-</v>
      </c>
      <c r="H104" s="2" t="str">
        <f ca="1">IF(ISBLANK(Tareas!$B100),"-",
SUM(
SUMIF(INDIRECT(Equipo!$C$4&amp;"!B10:B1000"),$B104,INDIRECT(Equipo!$C$4&amp;"!"&amp;ADDRESS(10,COLUMN(H$9)+10)&amp;":"&amp;ADDRESS(1000,COLUMN(H$9)+10))),
SUMIF(INDIRECT(Equipo!$D$4&amp;"!B10:B1000"),$B104,INDIRECT(Equipo!$D$4&amp;"!"&amp;ADDRESS(10,COLUMN(H$9)+10)&amp;":"&amp;ADDRESS(1000,COLUMN(H$9)+10))),
SUMIF(INDIRECT(Equipo!$E$4&amp;"!B10:B1000"),$B104,INDIRECT(Equipo!$E$4&amp;"!"&amp;ADDRESS(10,COLUMN(H$9)+10)&amp;":"&amp;ADDRESS(1000,COLUMN(H$9)+10))),
SUMIF(INDIRECT(Equipo!$F$4&amp;"!B10:B1000"),$B104,INDIRECT(Equipo!$F$4&amp;"!"&amp;ADDRESS(10,COLUMN(H$9)+10)&amp;":"&amp;ADDRESS(1000,COLUMN(H$9)+10))),
SUMIF(INDIRECT(Equipo!$G$4&amp;"!B10:B1000"),$B104,INDIRECT(Equipo!$G$4&amp;"!"&amp;ADDRESS(10,COLUMN(H$9)+10)&amp;":"&amp;ADDRESS(1000,COLUMN(H$9)+10)))
))</f>
        <v>-</v>
      </c>
      <c r="I104" s="2" t="str">
        <f ca="1">IF(ISBLANK(Tareas!$B100),"-",
SUM(
SUMIF(INDIRECT(Equipo!$C$4&amp;"!B10:B1000"),$B104,INDIRECT(Equipo!$C$4&amp;"!"&amp;ADDRESS(10,COLUMN(I$9)+10)&amp;":"&amp;ADDRESS(1000,COLUMN(I$9)+10))),
SUMIF(INDIRECT(Equipo!$D$4&amp;"!B10:B1000"),$B104,INDIRECT(Equipo!$D$4&amp;"!"&amp;ADDRESS(10,COLUMN(I$9)+10)&amp;":"&amp;ADDRESS(1000,COLUMN(I$9)+10))),
SUMIF(INDIRECT(Equipo!$E$4&amp;"!B10:B1000"),$B104,INDIRECT(Equipo!$E$4&amp;"!"&amp;ADDRESS(10,COLUMN(I$9)+10)&amp;":"&amp;ADDRESS(1000,COLUMN(I$9)+10))),
SUMIF(INDIRECT(Equipo!$F$4&amp;"!B10:B1000"),$B104,INDIRECT(Equipo!$F$4&amp;"!"&amp;ADDRESS(10,COLUMN(I$9)+10)&amp;":"&amp;ADDRESS(1000,COLUMN(I$9)+10))),
SUMIF(INDIRECT(Equipo!$G$4&amp;"!B10:B1000"),$B104,INDIRECT(Equipo!$G$4&amp;"!"&amp;ADDRESS(10,COLUMN(I$9)+10)&amp;":"&amp;ADDRESS(1000,COLUMN(I$9)+10)))
))</f>
        <v>-</v>
      </c>
      <c r="J104" s="2" t="str">
        <f ca="1">IF(ISBLANK(Tareas!$B100),"-",
SUM(
SUMIF(INDIRECT(Equipo!$C$4&amp;"!B10:B1000"),$B104,INDIRECT(Equipo!$C$4&amp;"!"&amp;ADDRESS(10,COLUMN(J$9)+10)&amp;":"&amp;ADDRESS(1000,COLUMN(J$9)+10))),
SUMIF(INDIRECT(Equipo!$D$4&amp;"!B10:B1000"),$B104,INDIRECT(Equipo!$D$4&amp;"!"&amp;ADDRESS(10,COLUMN(J$9)+10)&amp;":"&amp;ADDRESS(1000,COLUMN(J$9)+10))),
SUMIF(INDIRECT(Equipo!$E$4&amp;"!B10:B1000"),$B104,INDIRECT(Equipo!$E$4&amp;"!"&amp;ADDRESS(10,COLUMN(J$9)+10)&amp;":"&amp;ADDRESS(1000,COLUMN(J$9)+10))),
SUMIF(INDIRECT(Equipo!$F$4&amp;"!B10:B1000"),$B104,INDIRECT(Equipo!$F$4&amp;"!"&amp;ADDRESS(10,COLUMN(J$9)+10)&amp;":"&amp;ADDRESS(1000,COLUMN(J$9)+10))),
SUMIF(INDIRECT(Equipo!$G$4&amp;"!B10:B1000"),$B104,INDIRECT(Equipo!$G$4&amp;"!"&amp;ADDRESS(10,COLUMN(J$9)+10)&amp;":"&amp;ADDRESS(1000,COLUMN(J$9)+10)))
))</f>
        <v>-</v>
      </c>
      <c r="K104" s="2" t="str">
        <f ca="1">IF(ISBLANK(Tareas!$B100),"-",
SUM(
SUMIF(INDIRECT(Equipo!$C$4&amp;"!B10:B1000"),$B104,INDIRECT(Equipo!$C$4&amp;"!"&amp;ADDRESS(10,COLUMN(K$9)+10)&amp;":"&amp;ADDRESS(1000,COLUMN(K$9)+10))),
SUMIF(INDIRECT(Equipo!$D$4&amp;"!B10:B1000"),$B104,INDIRECT(Equipo!$D$4&amp;"!"&amp;ADDRESS(10,COLUMN(K$9)+10)&amp;":"&amp;ADDRESS(1000,COLUMN(K$9)+10))),
SUMIF(INDIRECT(Equipo!$E$4&amp;"!B10:B1000"),$B104,INDIRECT(Equipo!$E$4&amp;"!"&amp;ADDRESS(10,COLUMN(K$9)+10)&amp;":"&amp;ADDRESS(1000,COLUMN(K$9)+10))),
SUMIF(INDIRECT(Equipo!$F$4&amp;"!B10:B1000"),$B104,INDIRECT(Equipo!$F$4&amp;"!"&amp;ADDRESS(10,COLUMN(K$9)+10)&amp;":"&amp;ADDRESS(1000,COLUMN(K$9)+10))),
SUMIF(INDIRECT(Equipo!$G$4&amp;"!B10:B1000"),$B104,INDIRECT(Equipo!$G$4&amp;"!"&amp;ADDRESS(10,COLUMN(K$9)+10)&amp;":"&amp;ADDRESS(1000,COLUMN(K$9)+10)))
))</f>
        <v>-</v>
      </c>
      <c r="L104" s="2" t="str">
        <f ca="1">IF(ISBLANK(Tareas!$B100),"-",
SUM(
SUMIF(INDIRECT(Equipo!$C$4&amp;"!B10:B1000"),$B104,INDIRECT(Equipo!$C$4&amp;"!"&amp;ADDRESS(10,COLUMN(L$9)+10)&amp;":"&amp;ADDRESS(1000,COLUMN(L$9)+10))),
SUMIF(INDIRECT(Equipo!$D$4&amp;"!B10:B1000"),$B104,INDIRECT(Equipo!$D$4&amp;"!"&amp;ADDRESS(10,COLUMN(L$9)+10)&amp;":"&amp;ADDRESS(1000,COLUMN(L$9)+10))),
SUMIF(INDIRECT(Equipo!$E$4&amp;"!B10:B1000"),$B104,INDIRECT(Equipo!$E$4&amp;"!"&amp;ADDRESS(10,COLUMN(L$9)+10)&amp;":"&amp;ADDRESS(1000,COLUMN(L$9)+10))),
SUMIF(INDIRECT(Equipo!$F$4&amp;"!B10:B1000"),$B104,INDIRECT(Equipo!$F$4&amp;"!"&amp;ADDRESS(10,COLUMN(L$9)+10)&amp;":"&amp;ADDRESS(1000,COLUMN(L$9)+10))),
SUMIF(INDIRECT(Equipo!$G$4&amp;"!B10:B1000"),$B104,INDIRECT(Equipo!$G$4&amp;"!"&amp;ADDRESS(10,COLUMN(L$9)+10)&amp;":"&amp;ADDRESS(1000,COLUMN(L$9)+10)))
))</f>
        <v>-</v>
      </c>
      <c r="M104" s="2" t="str">
        <f ca="1">IF(ISBLANK(Tareas!$B100),"-",
SUM(
SUMIF(INDIRECT(Equipo!$C$4&amp;"!B10:B1000"),$B104,INDIRECT(Equipo!$C$4&amp;"!"&amp;ADDRESS(10,COLUMN(M$9)+10)&amp;":"&amp;ADDRESS(1000,COLUMN(M$9)+10))),
SUMIF(INDIRECT(Equipo!$D$4&amp;"!B10:B1000"),$B104,INDIRECT(Equipo!$D$4&amp;"!"&amp;ADDRESS(10,COLUMN(M$9)+10)&amp;":"&amp;ADDRESS(1000,COLUMN(M$9)+10))),
SUMIF(INDIRECT(Equipo!$E$4&amp;"!B10:B1000"),$B104,INDIRECT(Equipo!$E$4&amp;"!"&amp;ADDRESS(10,COLUMN(M$9)+10)&amp;":"&amp;ADDRESS(1000,COLUMN(M$9)+10))),
SUMIF(INDIRECT(Equipo!$F$4&amp;"!B10:B1000"),$B104,INDIRECT(Equipo!$F$4&amp;"!"&amp;ADDRESS(10,COLUMN(M$9)+10)&amp;":"&amp;ADDRESS(1000,COLUMN(M$9)+10))),
SUMIF(INDIRECT(Equipo!$G$4&amp;"!B10:B1000"),$B104,INDIRECT(Equipo!$G$4&amp;"!"&amp;ADDRESS(10,COLUMN(M$9)+10)&amp;":"&amp;ADDRESS(1000,COLUMN(M$9)+10)))
))</f>
        <v>-</v>
      </c>
      <c r="N104" s="2" t="str">
        <f ca="1">IF(ISBLANK(Tareas!$B100),"-",
SUM(
SUMIF(INDIRECT(Equipo!$C$4&amp;"!B10:B1000"),$B104,INDIRECT(Equipo!$C$4&amp;"!"&amp;ADDRESS(10,COLUMN(N$9)+10)&amp;":"&amp;ADDRESS(1000,COLUMN(N$9)+10))),
SUMIF(INDIRECT(Equipo!$D$4&amp;"!B10:B1000"),$B104,INDIRECT(Equipo!$D$4&amp;"!"&amp;ADDRESS(10,COLUMN(N$9)+10)&amp;":"&amp;ADDRESS(1000,COLUMN(N$9)+10))),
SUMIF(INDIRECT(Equipo!$E$4&amp;"!B10:B1000"),$B104,INDIRECT(Equipo!$E$4&amp;"!"&amp;ADDRESS(10,COLUMN(N$9)+10)&amp;":"&amp;ADDRESS(1000,COLUMN(N$9)+10))),
SUMIF(INDIRECT(Equipo!$F$4&amp;"!B10:B1000"),$B104,INDIRECT(Equipo!$F$4&amp;"!"&amp;ADDRESS(10,COLUMN(N$9)+10)&amp;":"&amp;ADDRESS(1000,COLUMN(N$9)+10))),
SUMIF(INDIRECT(Equipo!$G$4&amp;"!B10:B1000"),$B104,INDIRECT(Equipo!$G$4&amp;"!"&amp;ADDRESS(10,COLUMN(N$9)+10)&amp;":"&amp;ADDRESS(1000,COLUMN(N$9)+10)))
))</f>
        <v>-</v>
      </c>
    </row>
    <row r="105" spans="3:14">
      <c r="C105" s="2" t="str">
        <f>IF(ISBLANK(Tareas!$B101),"-",SUM(D105:K105))</f>
        <v>-</v>
      </c>
      <c r="D105" s="2" t="str">
        <f ca="1">IF(ISBLANK(Tareas!$B101),"-",
SUM(
SUMIF(INDIRECT(Equipo!$C$4&amp;"!B10:B1000"),$B105,INDIRECT(Equipo!$C$4&amp;"!"&amp;ADDRESS(10,COLUMN(D$9)+10)&amp;":"&amp;ADDRESS(1000,COLUMN(D$9)+10))),
SUMIF(INDIRECT(Equipo!$D$4&amp;"!B10:B1000"),$B105,INDIRECT(Equipo!$D$4&amp;"!"&amp;ADDRESS(10,COLUMN(D$9)+10)&amp;":"&amp;ADDRESS(1000,COLUMN(D$9)+10))),
SUMIF(INDIRECT(Equipo!$E$4&amp;"!B10:B1000"),$B105,INDIRECT(Equipo!$E$4&amp;"!"&amp;ADDRESS(10,COLUMN(D$9)+10)&amp;":"&amp;ADDRESS(1000,COLUMN(D$9)+10))),
SUMIF(INDIRECT(Equipo!$F$4&amp;"!B10:B1000"),$B105,INDIRECT(Equipo!$F$4&amp;"!"&amp;ADDRESS(10,COLUMN(D$9)+10)&amp;":"&amp;ADDRESS(1000,COLUMN(D$9)+10))),
SUMIF(INDIRECT(Equipo!$G$4&amp;"!B10:B1000"),$B105,INDIRECT(Equipo!$G$4&amp;"!"&amp;ADDRESS(10,COLUMN(D$9)+10)&amp;":"&amp;ADDRESS(1000,COLUMN(D$9)+10)))
))</f>
        <v>-</v>
      </c>
      <c r="E105" s="2" t="str">
        <f ca="1">IF(ISBLANK(Tareas!$B101),"-",
SUM(
SUMIF(INDIRECT(Equipo!$C$4&amp;"!B10:B1000"),$B105,INDIRECT(Equipo!$C$4&amp;"!"&amp;ADDRESS(10,COLUMN(E$9)+10)&amp;":"&amp;ADDRESS(1000,COLUMN(E$9)+10))),
SUMIF(INDIRECT(Equipo!$D$4&amp;"!B10:B1000"),$B105,INDIRECT(Equipo!$D$4&amp;"!"&amp;ADDRESS(10,COLUMN(E$9)+10)&amp;":"&amp;ADDRESS(1000,COLUMN(E$9)+10))),
SUMIF(INDIRECT(Equipo!$E$4&amp;"!B10:B1000"),$B105,INDIRECT(Equipo!$E$4&amp;"!"&amp;ADDRESS(10,COLUMN(E$9)+10)&amp;":"&amp;ADDRESS(1000,COLUMN(E$9)+10))),
SUMIF(INDIRECT(Equipo!$F$4&amp;"!B10:B1000"),$B105,INDIRECT(Equipo!$F$4&amp;"!"&amp;ADDRESS(10,COLUMN(E$9)+10)&amp;":"&amp;ADDRESS(1000,COLUMN(E$9)+10))),
SUMIF(INDIRECT(Equipo!$G$4&amp;"!B10:B1000"),$B105,INDIRECT(Equipo!$G$4&amp;"!"&amp;ADDRESS(10,COLUMN(E$9)+10)&amp;":"&amp;ADDRESS(1000,COLUMN(E$9)+10)))
))</f>
        <v>-</v>
      </c>
      <c r="F105" s="2" t="str">
        <f ca="1">IF(ISBLANK(Tareas!$B101),"-",
SUM(
SUMIF(INDIRECT(Equipo!$C$4&amp;"!B10:B1000"),$B105,INDIRECT(Equipo!$C$4&amp;"!"&amp;ADDRESS(10,COLUMN(F$9)+10)&amp;":"&amp;ADDRESS(1000,COLUMN(F$9)+10))),
SUMIF(INDIRECT(Equipo!$D$4&amp;"!B10:B1000"),$B105,INDIRECT(Equipo!$D$4&amp;"!"&amp;ADDRESS(10,COLUMN(F$9)+10)&amp;":"&amp;ADDRESS(1000,COLUMN(F$9)+10))),
SUMIF(INDIRECT(Equipo!$E$4&amp;"!B10:B1000"),$B105,INDIRECT(Equipo!$E$4&amp;"!"&amp;ADDRESS(10,COLUMN(F$9)+10)&amp;":"&amp;ADDRESS(1000,COLUMN(F$9)+10))),
SUMIF(INDIRECT(Equipo!$F$4&amp;"!B10:B1000"),$B105,INDIRECT(Equipo!$F$4&amp;"!"&amp;ADDRESS(10,COLUMN(F$9)+10)&amp;":"&amp;ADDRESS(1000,COLUMN(F$9)+10))),
SUMIF(INDIRECT(Equipo!$G$4&amp;"!B10:B1000"),$B105,INDIRECT(Equipo!$G$4&amp;"!"&amp;ADDRESS(10,COLUMN(F$9)+10)&amp;":"&amp;ADDRESS(1000,COLUMN(F$9)+10)))
))</f>
        <v>-</v>
      </c>
      <c r="G105" s="2" t="str">
        <f ca="1">IF(ISBLANK(Tareas!$B101),"-",
SUM(
SUMIF(INDIRECT(Equipo!$C$4&amp;"!B10:B1000"),$B105,INDIRECT(Equipo!$C$4&amp;"!"&amp;ADDRESS(10,COLUMN(G$9)+10)&amp;":"&amp;ADDRESS(1000,COLUMN(G$9)+10))),
SUMIF(INDIRECT(Equipo!$D$4&amp;"!B10:B1000"),$B105,INDIRECT(Equipo!$D$4&amp;"!"&amp;ADDRESS(10,COLUMN(G$9)+10)&amp;":"&amp;ADDRESS(1000,COLUMN(G$9)+10))),
SUMIF(INDIRECT(Equipo!$E$4&amp;"!B10:B1000"),$B105,INDIRECT(Equipo!$E$4&amp;"!"&amp;ADDRESS(10,COLUMN(G$9)+10)&amp;":"&amp;ADDRESS(1000,COLUMN(G$9)+10))),
SUMIF(INDIRECT(Equipo!$F$4&amp;"!B10:B1000"),$B105,INDIRECT(Equipo!$F$4&amp;"!"&amp;ADDRESS(10,COLUMN(G$9)+10)&amp;":"&amp;ADDRESS(1000,COLUMN(G$9)+10))),
SUMIF(INDIRECT(Equipo!$G$4&amp;"!B10:B1000"),$B105,INDIRECT(Equipo!$G$4&amp;"!"&amp;ADDRESS(10,COLUMN(G$9)+10)&amp;":"&amp;ADDRESS(1000,COLUMN(G$9)+10)))
))</f>
        <v>-</v>
      </c>
      <c r="H105" s="2" t="str">
        <f ca="1">IF(ISBLANK(Tareas!$B101),"-",
SUM(
SUMIF(INDIRECT(Equipo!$C$4&amp;"!B10:B1000"),$B105,INDIRECT(Equipo!$C$4&amp;"!"&amp;ADDRESS(10,COLUMN(H$9)+10)&amp;":"&amp;ADDRESS(1000,COLUMN(H$9)+10))),
SUMIF(INDIRECT(Equipo!$D$4&amp;"!B10:B1000"),$B105,INDIRECT(Equipo!$D$4&amp;"!"&amp;ADDRESS(10,COLUMN(H$9)+10)&amp;":"&amp;ADDRESS(1000,COLUMN(H$9)+10))),
SUMIF(INDIRECT(Equipo!$E$4&amp;"!B10:B1000"),$B105,INDIRECT(Equipo!$E$4&amp;"!"&amp;ADDRESS(10,COLUMN(H$9)+10)&amp;":"&amp;ADDRESS(1000,COLUMN(H$9)+10))),
SUMIF(INDIRECT(Equipo!$F$4&amp;"!B10:B1000"),$B105,INDIRECT(Equipo!$F$4&amp;"!"&amp;ADDRESS(10,COLUMN(H$9)+10)&amp;":"&amp;ADDRESS(1000,COLUMN(H$9)+10))),
SUMIF(INDIRECT(Equipo!$G$4&amp;"!B10:B1000"),$B105,INDIRECT(Equipo!$G$4&amp;"!"&amp;ADDRESS(10,COLUMN(H$9)+10)&amp;":"&amp;ADDRESS(1000,COLUMN(H$9)+10)))
))</f>
        <v>-</v>
      </c>
      <c r="I105" s="2" t="str">
        <f ca="1">IF(ISBLANK(Tareas!$B101),"-",
SUM(
SUMIF(INDIRECT(Equipo!$C$4&amp;"!B10:B1000"),$B105,INDIRECT(Equipo!$C$4&amp;"!"&amp;ADDRESS(10,COLUMN(I$9)+10)&amp;":"&amp;ADDRESS(1000,COLUMN(I$9)+10))),
SUMIF(INDIRECT(Equipo!$D$4&amp;"!B10:B1000"),$B105,INDIRECT(Equipo!$D$4&amp;"!"&amp;ADDRESS(10,COLUMN(I$9)+10)&amp;":"&amp;ADDRESS(1000,COLUMN(I$9)+10))),
SUMIF(INDIRECT(Equipo!$E$4&amp;"!B10:B1000"),$B105,INDIRECT(Equipo!$E$4&amp;"!"&amp;ADDRESS(10,COLUMN(I$9)+10)&amp;":"&amp;ADDRESS(1000,COLUMN(I$9)+10))),
SUMIF(INDIRECT(Equipo!$F$4&amp;"!B10:B1000"),$B105,INDIRECT(Equipo!$F$4&amp;"!"&amp;ADDRESS(10,COLUMN(I$9)+10)&amp;":"&amp;ADDRESS(1000,COLUMN(I$9)+10))),
SUMIF(INDIRECT(Equipo!$G$4&amp;"!B10:B1000"),$B105,INDIRECT(Equipo!$G$4&amp;"!"&amp;ADDRESS(10,COLUMN(I$9)+10)&amp;":"&amp;ADDRESS(1000,COLUMN(I$9)+10)))
))</f>
        <v>-</v>
      </c>
      <c r="J105" s="2" t="str">
        <f ca="1">IF(ISBLANK(Tareas!$B101),"-",
SUM(
SUMIF(INDIRECT(Equipo!$C$4&amp;"!B10:B1000"),$B105,INDIRECT(Equipo!$C$4&amp;"!"&amp;ADDRESS(10,COLUMN(J$9)+10)&amp;":"&amp;ADDRESS(1000,COLUMN(J$9)+10))),
SUMIF(INDIRECT(Equipo!$D$4&amp;"!B10:B1000"),$B105,INDIRECT(Equipo!$D$4&amp;"!"&amp;ADDRESS(10,COLUMN(J$9)+10)&amp;":"&amp;ADDRESS(1000,COLUMN(J$9)+10))),
SUMIF(INDIRECT(Equipo!$E$4&amp;"!B10:B1000"),$B105,INDIRECT(Equipo!$E$4&amp;"!"&amp;ADDRESS(10,COLUMN(J$9)+10)&amp;":"&amp;ADDRESS(1000,COLUMN(J$9)+10))),
SUMIF(INDIRECT(Equipo!$F$4&amp;"!B10:B1000"),$B105,INDIRECT(Equipo!$F$4&amp;"!"&amp;ADDRESS(10,COLUMN(J$9)+10)&amp;":"&amp;ADDRESS(1000,COLUMN(J$9)+10))),
SUMIF(INDIRECT(Equipo!$G$4&amp;"!B10:B1000"),$B105,INDIRECT(Equipo!$G$4&amp;"!"&amp;ADDRESS(10,COLUMN(J$9)+10)&amp;":"&amp;ADDRESS(1000,COLUMN(J$9)+10)))
))</f>
        <v>-</v>
      </c>
      <c r="K105" s="2" t="str">
        <f ca="1">IF(ISBLANK(Tareas!$B101),"-",
SUM(
SUMIF(INDIRECT(Equipo!$C$4&amp;"!B10:B1000"),$B105,INDIRECT(Equipo!$C$4&amp;"!"&amp;ADDRESS(10,COLUMN(K$9)+10)&amp;":"&amp;ADDRESS(1000,COLUMN(K$9)+10))),
SUMIF(INDIRECT(Equipo!$D$4&amp;"!B10:B1000"),$B105,INDIRECT(Equipo!$D$4&amp;"!"&amp;ADDRESS(10,COLUMN(K$9)+10)&amp;":"&amp;ADDRESS(1000,COLUMN(K$9)+10))),
SUMIF(INDIRECT(Equipo!$E$4&amp;"!B10:B1000"),$B105,INDIRECT(Equipo!$E$4&amp;"!"&amp;ADDRESS(10,COLUMN(K$9)+10)&amp;":"&amp;ADDRESS(1000,COLUMN(K$9)+10))),
SUMIF(INDIRECT(Equipo!$F$4&amp;"!B10:B1000"),$B105,INDIRECT(Equipo!$F$4&amp;"!"&amp;ADDRESS(10,COLUMN(K$9)+10)&amp;":"&amp;ADDRESS(1000,COLUMN(K$9)+10))),
SUMIF(INDIRECT(Equipo!$G$4&amp;"!B10:B1000"),$B105,INDIRECT(Equipo!$G$4&amp;"!"&amp;ADDRESS(10,COLUMN(K$9)+10)&amp;":"&amp;ADDRESS(1000,COLUMN(K$9)+10)))
))</f>
        <v>-</v>
      </c>
      <c r="L105" s="2" t="str">
        <f ca="1">IF(ISBLANK(Tareas!$B101),"-",
SUM(
SUMIF(INDIRECT(Equipo!$C$4&amp;"!B10:B1000"),$B105,INDIRECT(Equipo!$C$4&amp;"!"&amp;ADDRESS(10,COLUMN(L$9)+10)&amp;":"&amp;ADDRESS(1000,COLUMN(L$9)+10))),
SUMIF(INDIRECT(Equipo!$D$4&amp;"!B10:B1000"),$B105,INDIRECT(Equipo!$D$4&amp;"!"&amp;ADDRESS(10,COLUMN(L$9)+10)&amp;":"&amp;ADDRESS(1000,COLUMN(L$9)+10))),
SUMIF(INDIRECT(Equipo!$E$4&amp;"!B10:B1000"),$B105,INDIRECT(Equipo!$E$4&amp;"!"&amp;ADDRESS(10,COLUMN(L$9)+10)&amp;":"&amp;ADDRESS(1000,COLUMN(L$9)+10))),
SUMIF(INDIRECT(Equipo!$F$4&amp;"!B10:B1000"),$B105,INDIRECT(Equipo!$F$4&amp;"!"&amp;ADDRESS(10,COLUMN(L$9)+10)&amp;":"&amp;ADDRESS(1000,COLUMN(L$9)+10))),
SUMIF(INDIRECT(Equipo!$G$4&amp;"!B10:B1000"),$B105,INDIRECT(Equipo!$G$4&amp;"!"&amp;ADDRESS(10,COLUMN(L$9)+10)&amp;":"&amp;ADDRESS(1000,COLUMN(L$9)+10)))
))</f>
        <v>-</v>
      </c>
      <c r="M105" s="2" t="str">
        <f ca="1">IF(ISBLANK(Tareas!$B101),"-",
SUM(
SUMIF(INDIRECT(Equipo!$C$4&amp;"!B10:B1000"),$B105,INDIRECT(Equipo!$C$4&amp;"!"&amp;ADDRESS(10,COLUMN(M$9)+10)&amp;":"&amp;ADDRESS(1000,COLUMN(M$9)+10))),
SUMIF(INDIRECT(Equipo!$D$4&amp;"!B10:B1000"),$B105,INDIRECT(Equipo!$D$4&amp;"!"&amp;ADDRESS(10,COLUMN(M$9)+10)&amp;":"&amp;ADDRESS(1000,COLUMN(M$9)+10))),
SUMIF(INDIRECT(Equipo!$E$4&amp;"!B10:B1000"),$B105,INDIRECT(Equipo!$E$4&amp;"!"&amp;ADDRESS(10,COLUMN(M$9)+10)&amp;":"&amp;ADDRESS(1000,COLUMN(M$9)+10))),
SUMIF(INDIRECT(Equipo!$F$4&amp;"!B10:B1000"),$B105,INDIRECT(Equipo!$F$4&amp;"!"&amp;ADDRESS(10,COLUMN(M$9)+10)&amp;":"&amp;ADDRESS(1000,COLUMN(M$9)+10))),
SUMIF(INDIRECT(Equipo!$G$4&amp;"!B10:B1000"),$B105,INDIRECT(Equipo!$G$4&amp;"!"&amp;ADDRESS(10,COLUMN(M$9)+10)&amp;":"&amp;ADDRESS(1000,COLUMN(M$9)+10)))
))</f>
        <v>-</v>
      </c>
      <c r="N105" s="2" t="str">
        <f ca="1">IF(ISBLANK(Tareas!$B101),"-",
SUM(
SUMIF(INDIRECT(Equipo!$C$4&amp;"!B10:B1000"),$B105,INDIRECT(Equipo!$C$4&amp;"!"&amp;ADDRESS(10,COLUMN(N$9)+10)&amp;":"&amp;ADDRESS(1000,COLUMN(N$9)+10))),
SUMIF(INDIRECT(Equipo!$D$4&amp;"!B10:B1000"),$B105,INDIRECT(Equipo!$D$4&amp;"!"&amp;ADDRESS(10,COLUMN(N$9)+10)&amp;":"&amp;ADDRESS(1000,COLUMN(N$9)+10))),
SUMIF(INDIRECT(Equipo!$E$4&amp;"!B10:B1000"),$B105,INDIRECT(Equipo!$E$4&amp;"!"&amp;ADDRESS(10,COLUMN(N$9)+10)&amp;":"&amp;ADDRESS(1000,COLUMN(N$9)+10))),
SUMIF(INDIRECT(Equipo!$F$4&amp;"!B10:B1000"),$B105,INDIRECT(Equipo!$F$4&amp;"!"&amp;ADDRESS(10,COLUMN(N$9)+10)&amp;":"&amp;ADDRESS(1000,COLUMN(N$9)+10))),
SUMIF(INDIRECT(Equipo!$G$4&amp;"!B10:B1000"),$B105,INDIRECT(Equipo!$G$4&amp;"!"&amp;ADDRESS(10,COLUMN(N$9)+10)&amp;":"&amp;ADDRESS(1000,COLUMN(N$9)+10)))
))</f>
        <v>-</v>
      </c>
    </row>
    <row r="106" spans="3:14">
      <c r="C106" s="2" t="str">
        <f>IF(ISBLANK(Tareas!$B102),"-",SUM(D106:K106))</f>
        <v>-</v>
      </c>
      <c r="D106" s="2" t="str">
        <f ca="1">IF(ISBLANK(Tareas!$B102),"-",
SUM(
SUMIF(INDIRECT(Equipo!$C$4&amp;"!B10:B1000"),$B106,INDIRECT(Equipo!$C$4&amp;"!"&amp;ADDRESS(10,COLUMN(D$9)+10)&amp;":"&amp;ADDRESS(1000,COLUMN(D$9)+10))),
SUMIF(INDIRECT(Equipo!$D$4&amp;"!B10:B1000"),$B106,INDIRECT(Equipo!$D$4&amp;"!"&amp;ADDRESS(10,COLUMN(D$9)+10)&amp;":"&amp;ADDRESS(1000,COLUMN(D$9)+10))),
SUMIF(INDIRECT(Equipo!$E$4&amp;"!B10:B1000"),$B106,INDIRECT(Equipo!$E$4&amp;"!"&amp;ADDRESS(10,COLUMN(D$9)+10)&amp;":"&amp;ADDRESS(1000,COLUMN(D$9)+10))),
SUMIF(INDIRECT(Equipo!$F$4&amp;"!B10:B1000"),$B106,INDIRECT(Equipo!$F$4&amp;"!"&amp;ADDRESS(10,COLUMN(D$9)+10)&amp;":"&amp;ADDRESS(1000,COLUMN(D$9)+10))),
SUMIF(INDIRECT(Equipo!$G$4&amp;"!B10:B1000"),$B106,INDIRECT(Equipo!$G$4&amp;"!"&amp;ADDRESS(10,COLUMN(D$9)+10)&amp;":"&amp;ADDRESS(1000,COLUMN(D$9)+10)))
))</f>
        <v>-</v>
      </c>
      <c r="E106" s="2" t="str">
        <f ca="1">IF(ISBLANK(Tareas!$B102),"-",
SUM(
SUMIF(INDIRECT(Equipo!$C$4&amp;"!B10:B1000"),$B106,INDIRECT(Equipo!$C$4&amp;"!"&amp;ADDRESS(10,COLUMN(E$9)+10)&amp;":"&amp;ADDRESS(1000,COLUMN(E$9)+10))),
SUMIF(INDIRECT(Equipo!$D$4&amp;"!B10:B1000"),$B106,INDIRECT(Equipo!$D$4&amp;"!"&amp;ADDRESS(10,COLUMN(E$9)+10)&amp;":"&amp;ADDRESS(1000,COLUMN(E$9)+10))),
SUMIF(INDIRECT(Equipo!$E$4&amp;"!B10:B1000"),$B106,INDIRECT(Equipo!$E$4&amp;"!"&amp;ADDRESS(10,COLUMN(E$9)+10)&amp;":"&amp;ADDRESS(1000,COLUMN(E$9)+10))),
SUMIF(INDIRECT(Equipo!$F$4&amp;"!B10:B1000"),$B106,INDIRECT(Equipo!$F$4&amp;"!"&amp;ADDRESS(10,COLUMN(E$9)+10)&amp;":"&amp;ADDRESS(1000,COLUMN(E$9)+10))),
SUMIF(INDIRECT(Equipo!$G$4&amp;"!B10:B1000"),$B106,INDIRECT(Equipo!$G$4&amp;"!"&amp;ADDRESS(10,COLUMN(E$9)+10)&amp;":"&amp;ADDRESS(1000,COLUMN(E$9)+10)))
))</f>
        <v>-</v>
      </c>
      <c r="F106" s="2" t="str">
        <f ca="1">IF(ISBLANK(Tareas!$B102),"-",
SUM(
SUMIF(INDIRECT(Equipo!$C$4&amp;"!B10:B1000"),$B106,INDIRECT(Equipo!$C$4&amp;"!"&amp;ADDRESS(10,COLUMN(F$9)+10)&amp;":"&amp;ADDRESS(1000,COLUMN(F$9)+10))),
SUMIF(INDIRECT(Equipo!$D$4&amp;"!B10:B1000"),$B106,INDIRECT(Equipo!$D$4&amp;"!"&amp;ADDRESS(10,COLUMN(F$9)+10)&amp;":"&amp;ADDRESS(1000,COLUMN(F$9)+10))),
SUMIF(INDIRECT(Equipo!$E$4&amp;"!B10:B1000"),$B106,INDIRECT(Equipo!$E$4&amp;"!"&amp;ADDRESS(10,COLUMN(F$9)+10)&amp;":"&amp;ADDRESS(1000,COLUMN(F$9)+10))),
SUMIF(INDIRECT(Equipo!$F$4&amp;"!B10:B1000"),$B106,INDIRECT(Equipo!$F$4&amp;"!"&amp;ADDRESS(10,COLUMN(F$9)+10)&amp;":"&amp;ADDRESS(1000,COLUMN(F$9)+10))),
SUMIF(INDIRECT(Equipo!$G$4&amp;"!B10:B1000"),$B106,INDIRECT(Equipo!$G$4&amp;"!"&amp;ADDRESS(10,COLUMN(F$9)+10)&amp;":"&amp;ADDRESS(1000,COLUMN(F$9)+10)))
))</f>
        <v>-</v>
      </c>
      <c r="G106" s="2" t="str">
        <f ca="1">IF(ISBLANK(Tareas!$B102),"-",
SUM(
SUMIF(INDIRECT(Equipo!$C$4&amp;"!B10:B1000"),$B106,INDIRECT(Equipo!$C$4&amp;"!"&amp;ADDRESS(10,COLUMN(G$9)+10)&amp;":"&amp;ADDRESS(1000,COLUMN(G$9)+10))),
SUMIF(INDIRECT(Equipo!$D$4&amp;"!B10:B1000"),$B106,INDIRECT(Equipo!$D$4&amp;"!"&amp;ADDRESS(10,COLUMN(G$9)+10)&amp;":"&amp;ADDRESS(1000,COLUMN(G$9)+10))),
SUMIF(INDIRECT(Equipo!$E$4&amp;"!B10:B1000"),$B106,INDIRECT(Equipo!$E$4&amp;"!"&amp;ADDRESS(10,COLUMN(G$9)+10)&amp;":"&amp;ADDRESS(1000,COLUMN(G$9)+10))),
SUMIF(INDIRECT(Equipo!$F$4&amp;"!B10:B1000"),$B106,INDIRECT(Equipo!$F$4&amp;"!"&amp;ADDRESS(10,COLUMN(G$9)+10)&amp;":"&amp;ADDRESS(1000,COLUMN(G$9)+10))),
SUMIF(INDIRECT(Equipo!$G$4&amp;"!B10:B1000"),$B106,INDIRECT(Equipo!$G$4&amp;"!"&amp;ADDRESS(10,COLUMN(G$9)+10)&amp;":"&amp;ADDRESS(1000,COLUMN(G$9)+10)))
))</f>
        <v>-</v>
      </c>
      <c r="H106" s="2" t="str">
        <f ca="1">IF(ISBLANK(Tareas!$B102),"-",
SUM(
SUMIF(INDIRECT(Equipo!$C$4&amp;"!B10:B1000"),$B106,INDIRECT(Equipo!$C$4&amp;"!"&amp;ADDRESS(10,COLUMN(H$9)+10)&amp;":"&amp;ADDRESS(1000,COLUMN(H$9)+10))),
SUMIF(INDIRECT(Equipo!$D$4&amp;"!B10:B1000"),$B106,INDIRECT(Equipo!$D$4&amp;"!"&amp;ADDRESS(10,COLUMN(H$9)+10)&amp;":"&amp;ADDRESS(1000,COLUMN(H$9)+10))),
SUMIF(INDIRECT(Equipo!$E$4&amp;"!B10:B1000"),$B106,INDIRECT(Equipo!$E$4&amp;"!"&amp;ADDRESS(10,COLUMN(H$9)+10)&amp;":"&amp;ADDRESS(1000,COLUMN(H$9)+10))),
SUMIF(INDIRECT(Equipo!$F$4&amp;"!B10:B1000"),$B106,INDIRECT(Equipo!$F$4&amp;"!"&amp;ADDRESS(10,COLUMN(H$9)+10)&amp;":"&amp;ADDRESS(1000,COLUMN(H$9)+10))),
SUMIF(INDIRECT(Equipo!$G$4&amp;"!B10:B1000"),$B106,INDIRECT(Equipo!$G$4&amp;"!"&amp;ADDRESS(10,COLUMN(H$9)+10)&amp;":"&amp;ADDRESS(1000,COLUMN(H$9)+10)))
))</f>
        <v>-</v>
      </c>
      <c r="I106" s="2" t="str">
        <f ca="1">IF(ISBLANK(Tareas!$B102),"-",
SUM(
SUMIF(INDIRECT(Equipo!$C$4&amp;"!B10:B1000"),$B106,INDIRECT(Equipo!$C$4&amp;"!"&amp;ADDRESS(10,COLUMN(I$9)+10)&amp;":"&amp;ADDRESS(1000,COLUMN(I$9)+10))),
SUMIF(INDIRECT(Equipo!$D$4&amp;"!B10:B1000"),$B106,INDIRECT(Equipo!$D$4&amp;"!"&amp;ADDRESS(10,COLUMN(I$9)+10)&amp;":"&amp;ADDRESS(1000,COLUMN(I$9)+10))),
SUMIF(INDIRECT(Equipo!$E$4&amp;"!B10:B1000"),$B106,INDIRECT(Equipo!$E$4&amp;"!"&amp;ADDRESS(10,COLUMN(I$9)+10)&amp;":"&amp;ADDRESS(1000,COLUMN(I$9)+10))),
SUMIF(INDIRECT(Equipo!$F$4&amp;"!B10:B1000"),$B106,INDIRECT(Equipo!$F$4&amp;"!"&amp;ADDRESS(10,COLUMN(I$9)+10)&amp;":"&amp;ADDRESS(1000,COLUMN(I$9)+10))),
SUMIF(INDIRECT(Equipo!$G$4&amp;"!B10:B1000"),$B106,INDIRECT(Equipo!$G$4&amp;"!"&amp;ADDRESS(10,COLUMN(I$9)+10)&amp;":"&amp;ADDRESS(1000,COLUMN(I$9)+10)))
))</f>
        <v>-</v>
      </c>
      <c r="J106" s="2" t="str">
        <f ca="1">IF(ISBLANK(Tareas!$B102),"-",
SUM(
SUMIF(INDIRECT(Equipo!$C$4&amp;"!B10:B1000"),$B106,INDIRECT(Equipo!$C$4&amp;"!"&amp;ADDRESS(10,COLUMN(J$9)+10)&amp;":"&amp;ADDRESS(1000,COLUMN(J$9)+10))),
SUMIF(INDIRECT(Equipo!$D$4&amp;"!B10:B1000"),$B106,INDIRECT(Equipo!$D$4&amp;"!"&amp;ADDRESS(10,COLUMN(J$9)+10)&amp;":"&amp;ADDRESS(1000,COLUMN(J$9)+10))),
SUMIF(INDIRECT(Equipo!$E$4&amp;"!B10:B1000"),$B106,INDIRECT(Equipo!$E$4&amp;"!"&amp;ADDRESS(10,COLUMN(J$9)+10)&amp;":"&amp;ADDRESS(1000,COLUMN(J$9)+10))),
SUMIF(INDIRECT(Equipo!$F$4&amp;"!B10:B1000"),$B106,INDIRECT(Equipo!$F$4&amp;"!"&amp;ADDRESS(10,COLUMN(J$9)+10)&amp;":"&amp;ADDRESS(1000,COLUMN(J$9)+10))),
SUMIF(INDIRECT(Equipo!$G$4&amp;"!B10:B1000"),$B106,INDIRECT(Equipo!$G$4&amp;"!"&amp;ADDRESS(10,COLUMN(J$9)+10)&amp;":"&amp;ADDRESS(1000,COLUMN(J$9)+10)))
))</f>
        <v>-</v>
      </c>
      <c r="K106" s="2" t="str">
        <f ca="1">IF(ISBLANK(Tareas!$B102),"-",
SUM(
SUMIF(INDIRECT(Equipo!$C$4&amp;"!B10:B1000"),$B106,INDIRECT(Equipo!$C$4&amp;"!"&amp;ADDRESS(10,COLUMN(K$9)+10)&amp;":"&amp;ADDRESS(1000,COLUMN(K$9)+10))),
SUMIF(INDIRECT(Equipo!$D$4&amp;"!B10:B1000"),$B106,INDIRECT(Equipo!$D$4&amp;"!"&amp;ADDRESS(10,COLUMN(K$9)+10)&amp;":"&amp;ADDRESS(1000,COLUMN(K$9)+10))),
SUMIF(INDIRECT(Equipo!$E$4&amp;"!B10:B1000"),$B106,INDIRECT(Equipo!$E$4&amp;"!"&amp;ADDRESS(10,COLUMN(K$9)+10)&amp;":"&amp;ADDRESS(1000,COLUMN(K$9)+10))),
SUMIF(INDIRECT(Equipo!$F$4&amp;"!B10:B1000"),$B106,INDIRECT(Equipo!$F$4&amp;"!"&amp;ADDRESS(10,COLUMN(K$9)+10)&amp;":"&amp;ADDRESS(1000,COLUMN(K$9)+10))),
SUMIF(INDIRECT(Equipo!$G$4&amp;"!B10:B1000"),$B106,INDIRECT(Equipo!$G$4&amp;"!"&amp;ADDRESS(10,COLUMN(K$9)+10)&amp;":"&amp;ADDRESS(1000,COLUMN(K$9)+10)))
))</f>
        <v>-</v>
      </c>
      <c r="L106" s="2" t="str">
        <f ca="1">IF(ISBLANK(Tareas!$B102),"-",
SUM(
SUMIF(INDIRECT(Equipo!$C$4&amp;"!B10:B1000"),$B106,INDIRECT(Equipo!$C$4&amp;"!"&amp;ADDRESS(10,COLUMN(L$9)+10)&amp;":"&amp;ADDRESS(1000,COLUMN(L$9)+10))),
SUMIF(INDIRECT(Equipo!$D$4&amp;"!B10:B1000"),$B106,INDIRECT(Equipo!$D$4&amp;"!"&amp;ADDRESS(10,COLUMN(L$9)+10)&amp;":"&amp;ADDRESS(1000,COLUMN(L$9)+10))),
SUMIF(INDIRECT(Equipo!$E$4&amp;"!B10:B1000"),$B106,INDIRECT(Equipo!$E$4&amp;"!"&amp;ADDRESS(10,COLUMN(L$9)+10)&amp;":"&amp;ADDRESS(1000,COLUMN(L$9)+10))),
SUMIF(INDIRECT(Equipo!$F$4&amp;"!B10:B1000"),$B106,INDIRECT(Equipo!$F$4&amp;"!"&amp;ADDRESS(10,COLUMN(L$9)+10)&amp;":"&amp;ADDRESS(1000,COLUMN(L$9)+10))),
SUMIF(INDIRECT(Equipo!$G$4&amp;"!B10:B1000"),$B106,INDIRECT(Equipo!$G$4&amp;"!"&amp;ADDRESS(10,COLUMN(L$9)+10)&amp;":"&amp;ADDRESS(1000,COLUMN(L$9)+10)))
))</f>
        <v>-</v>
      </c>
      <c r="M106" s="2" t="str">
        <f ca="1">IF(ISBLANK(Tareas!$B102),"-",
SUM(
SUMIF(INDIRECT(Equipo!$C$4&amp;"!B10:B1000"),$B106,INDIRECT(Equipo!$C$4&amp;"!"&amp;ADDRESS(10,COLUMN(M$9)+10)&amp;":"&amp;ADDRESS(1000,COLUMN(M$9)+10))),
SUMIF(INDIRECT(Equipo!$D$4&amp;"!B10:B1000"),$B106,INDIRECT(Equipo!$D$4&amp;"!"&amp;ADDRESS(10,COLUMN(M$9)+10)&amp;":"&amp;ADDRESS(1000,COLUMN(M$9)+10))),
SUMIF(INDIRECT(Equipo!$E$4&amp;"!B10:B1000"),$B106,INDIRECT(Equipo!$E$4&amp;"!"&amp;ADDRESS(10,COLUMN(M$9)+10)&amp;":"&amp;ADDRESS(1000,COLUMN(M$9)+10))),
SUMIF(INDIRECT(Equipo!$F$4&amp;"!B10:B1000"),$B106,INDIRECT(Equipo!$F$4&amp;"!"&amp;ADDRESS(10,COLUMN(M$9)+10)&amp;":"&amp;ADDRESS(1000,COLUMN(M$9)+10))),
SUMIF(INDIRECT(Equipo!$G$4&amp;"!B10:B1000"),$B106,INDIRECT(Equipo!$G$4&amp;"!"&amp;ADDRESS(10,COLUMN(M$9)+10)&amp;":"&amp;ADDRESS(1000,COLUMN(M$9)+10)))
))</f>
        <v>-</v>
      </c>
      <c r="N106" s="2" t="str">
        <f ca="1">IF(ISBLANK(Tareas!$B102),"-",
SUM(
SUMIF(INDIRECT(Equipo!$C$4&amp;"!B10:B1000"),$B106,INDIRECT(Equipo!$C$4&amp;"!"&amp;ADDRESS(10,COLUMN(N$9)+10)&amp;":"&amp;ADDRESS(1000,COLUMN(N$9)+10))),
SUMIF(INDIRECT(Equipo!$D$4&amp;"!B10:B1000"),$B106,INDIRECT(Equipo!$D$4&amp;"!"&amp;ADDRESS(10,COLUMN(N$9)+10)&amp;":"&amp;ADDRESS(1000,COLUMN(N$9)+10))),
SUMIF(INDIRECT(Equipo!$E$4&amp;"!B10:B1000"),$B106,INDIRECT(Equipo!$E$4&amp;"!"&amp;ADDRESS(10,COLUMN(N$9)+10)&amp;":"&amp;ADDRESS(1000,COLUMN(N$9)+10))),
SUMIF(INDIRECT(Equipo!$F$4&amp;"!B10:B1000"),$B106,INDIRECT(Equipo!$F$4&amp;"!"&amp;ADDRESS(10,COLUMN(N$9)+10)&amp;":"&amp;ADDRESS(1000,COLUMN(N$9)+10))),
SUMIF(INDIRECT(Equipo!$G$4&amp;"!B10:B1000"),$B106,INDIRECT(Equipo!$G$4&amp;"!"&amp;ADDRESS(10,COLUMN(N$9)+10)&amp;":"&amp;ADDRESS(1000,COLUMN(N$9)+10)))
))</f>
        <v>-</v>
      </c>
    </row>
    <row r="107" spans="3:14">
      <c r="C107" s="2" t="str">
        <f>IF(ISBLANK(Tareas!$B103),"-",SUM(D107:K107))</f>
        <v>-</v>
      </c>
      <c r="D107" s="2" t="str">
        <f ca="1">IF(ISBLANK(Tareas!$B103),"-",
SUM(
SUMIF(INDIRECT(Equipo!$C$4&amp;"!B10:B1000"),$B107,INDIRECT(Equipo!$C$4&amp;"!"&amp;ADDRESS(10,COLUMN(D$9)+10)&amp;":"&amp;ADDRESS(1000,COLUMN(D$9)+10))),
SUMIF(INDIRECT(Equipo!$D$4&amp;"!B10:B1000"),$B107,INDIRECT(Equipo!$D$4&amp;"!"&amp;ADDRESS(10,COLUMN(D$9)+10)&amp;":"&amp;ADDRESS(1000,COLUMN(D$9)+10))),
SUMIF(INDIRECT(Equipo!$E$4&amp;"!B10:B1000"),$B107,INDIRECT(Equipo!$E$4&amp;"!"&amp;ADDRESS(10,COLUMN(D$9)+10)&amp;":"&amp;ADDRESS(1000,COLUMN(D$9)+10))),
SUMIF(INDIRECT(Equipo!$F$4&amp;"!B10:B1000"),$B107,INDIRECT(Equipo!$F$4&amp;"!"&amp;ADDRESS(10,COLUMN(D$9)+10)&amp;":"&amp;ADDRESS(1000,COLUMN(D$9)+10))),
SUMIF(INDIRECT(Equipo!$G$4&amp;"!B10:B1000"),$B107,INDIRECT(Equipo!$G$4&amp;"!"&amp;ADDRESS(10,COLUMN(D$9)+10)&amp;":"&amp;ADDRESS(1000,COLUMN(D$9)+10)))
))</f>
        <v>-</v>
      </c>
      <c r="E107" s="2" t="str">
        <f ca="1">IF(ISBLANK(Tareas!$B103),"-",
SUM(
SUMIF(INDIRECT(Equipo!$C$4&amp;"!B10:B1000"),$B107,INDIRECT(Equipo!$C$4&amp;"!"&amp;ADDRESS(10,COLUMN(E$9)+10)&amp;":"&amp;ADDRESS(1000,COLUMN(E$9)+10))),
SUMIF(INDIRECT(Equipo!$D$4&amp;"!B10:B1000"),$B107,INDIRECT(Equipo!$D$4&amp;"!"&amp;ADDRESS(10,COLUMN(E$9)+10)&amp;":"&amp;ADDRESS(1000,COLUMN(E$9)+10))),
SUMIF(INDIRECT(Equipo!$E$4&amp;"!B10:B1000"),$B107,INDIRECT(Equipo!$E$4&amp;"!"&amp;ADDRESS(10,COLUMN(E$9)+10)&amp;":"&amp;ADDRESS(1000,COLUMN(E$9)+10))),
SUMIF(INDIRECT(Equipo!$F$4&amp;"!B10:B1000"),$B107,INDIRECT(Equipo!$F$4&amp;"!"&amp;ADDRESS(10,COLUMN(E$9)+10)&amp;":"&amp;ADDRESS(1000,COLUMN(E$9)+10))),
SUMIF(INDIRECT(Equipo!$G$4&amp;"!B10:B1000"),$B107,INDIRECT(Equipo!$G$4&amp;"!"&amp;ADDRESS(10,COLUMN(E$9)+10)&amp;":"&amp;ADDRESS(1000,COLUMN(E$9)+10)))
))</f>
        <v>-</v>
      </c>
      <c r="F107" s="2" t="str">
        <f ca="1">IF(ISBLANK(Tareas!$B103),"-",
SUM(
SUMIF(INDIRECT(Equipo!$C$4&amp;"!B10:B1000"),$B107,INDIRECT(Equipo!$C$4&amp;"!"&amp;ADDRESS(10,COLUMN(F$9)+10)&amp;":"&amp;ADDRESS(1000,COLUMN(F$9)+10))),
SUMIF(INDIRECT(Equipo!$D$4&amp;"!B10:B1000"),$B107,INDIRECT(Equipo!$D$4&amp;"!"&amp;ADDRESS(10,COLUMN(F$9)+10)&amp;":"&amp;ADDRESS(1000,COLUMN(F$9)+10))),
SUMIF(INDIRECT(Equipo!$E$4&amp;"!B10:B1000"),$B107,INDIRECT(Equipo!$E$4&amp;"!"&amp;ADDRESS(10,COLUMN(F$9)+10)&amp;":"&amp;ADDRESS(1000,COLUMN(F$9)+10))),
SUMIF(INDIRECT(Equipo!$F$4&amp;"!B10:B1000"),$B107,INDIRECT(Equipo!$F$4&amp;"!"&amp;ADDRESS(10,COLUMN(F$9)+10)&amp;":"&amp;ADDRESS(1000,COLUMN(F$9)+10))),
SUMIF(INDIRECT(Equipo!$G$4&amp;"!B10:B1000"),$B107,INDIRECT(Equipo!$G$4&amp;"!"&amp;ADDRESS(10,COLUMN(F$9)+10)&amp;":"&amp;ADDRESS(1000,COLUMN(F$9)+10)))
))</f>
        <v>-</v>
      </c>
      <c r="G107" s="2" t="str">
        <f ca="1">IF(ISBLANK(Tareas!$B103),"-",
SUM(
SUMIF(INDIRECT(Equipo!$C$4&amp;"!B10:B1000"),$B107,INDIRECT(Equipo!$C$4&amp;"!"&amp;ADDRESS(10,COLUMN(G$9)+10)&amp;":"&amp;ADDRESS(1000,COLUMN(G$9)+10))),
SUMIF(INDIRECT(Equipo!$D$4&amp;"!B10:B1000"),$B107,INDIRECT(Equipo!$D$4&amp;"!"&amp;ADDRESS(10,COLUMN(G$9)+10)&amp;":"&amp;ADDRESS(1000,COLUMN(G$9)+10))),
SUMIF(INDIRECT(Equipo!$E$4&amp;"!B10:B1000"),$B107,INDIRECT(Equipo!$E$4&amp;"!"&amp;ADDRESS(10,COLUMN(G$9)+10)&amp;":"&amp;ADDRESS(1000,COLUMN(G$9)+10))),
SUMIF(INDIRECT(Equipo!$F$4&amp;"!B10:B1000"),$B107,INDIRECT(Equipo!$F$4&amp;"!"&amp;ADDRESS(10,COLUMN(G$9)+10)&amp;":"&amp;ADDRESS(1000,COLUMN(G$9)+10))),
SUMIF(INDIRECT(Equipo!$G$4&amp;"!B10:B1000"),$B107,INDIRECT(Equipo!$G$4&amp;"!"&amp;ADDRESS(10,COLUMN(G$9)+10)&amp;":"&amp;ADDRESS(1000,COLUMN(G$9)+10)))
))</f>
        <v>-</v>
      </c>
      <c r="H107" s="2" t="str">
        <f ca="1">IF(ISBLANK(Tareas!$B103),"-",
SUM(
SUMIF(INDIRECT(Equipo!$C$4&amp;"!B10:B1000"),$B107,INDIRECT(Equipo!$C$4&amp;"!"&amp;ADDRESS(10,COLUMN(H$9)+10)&amp;":"&amp;ADDRESS(1000,COLUMN(H$9)+10))),
SUMIF(INDIRECT(Equipo!$D$4&amp;"!B10:B1000"),$B107,INDIRECT(Equipo!$D$4&amp;"!"&amp;ADDRESS(10,COLUMN(H$9)+10)&amp;":"&amp;ADDRESS(1000,COLUMN(H$9)+10))),
SUMIF(INDIRECT(Equipo!$E$4&amp;"!B10:B1000"),$B107,INDIRECT(Equipo!$E$4&amp;"!"&amp;ADDRESS(10,COLUMN(H$9)+10)&amp;":"&amp;ADDRESS(1000,COLUMN(H$9)+10))),
SUMIF(INDIRECT(Equipo!$F$4&amp;"!B10:B1000"),$B107,INDIRECT(Equipo!$F$4&amp;"!"&amp;ADDRESS(10,COLUMN(H$9)+10)&amp;":"&amp;ADDRESS(1000,COLUMN(H$9)+10))),
SUMIF(INDIRECT(Equipo!$G$4&amp;"!B10:B1000"),$B107,INDIRECT(Equipo!$G$4&amp;"!"&amp;ADDRESS(10,COLUMN(H$9)+10)&amp;":"&amp;ADDRESS(1000,COLUMN(H$9)+10)))
))</f>
        <v>-</v>
      </c>
      <c r="I107" s="2" t="str">
        <f ca="1">IF(ISBLANK(Tareas!$B103),"-",
SUM(
SUMIF(INDIRECT(Equipo!$C$4&amp;"!B10:B1000"),$B107,INDIRECT(Equipo!$C$4&amp;"!"&amp;ADDRESS(10,COLUMN(I$9)+10)&amp;":"&amp;ADDRESS(1000,COLUMN(I$9)+10))),
SUMIF(INDIRECT(Equipo!$D$4&amp;"!B10:B1000"),$B107,INDIRECT(Equipo!$D$4&amp;"!"&amp;ADDRESS(10,COLUMN(I$9)+10)&amp;":"&amp;ADDRESS(1000,COLUMN(I$9)+10))),
SUMIF(INDIRECT(Equipo!$E$4&amp;"!B10:B1000"),$B107,INDIRECT(Equipo!$E$4&amp;"!"&amp;ADDRESS(10,COLUMN(I$9)+10)&amp;":"&amp;ADDRESS(1000,COLUMN(I$9)+10))),
SUMIF(INDIRECT(Equipo!$F$4&amp;"!B10:B1000"),$B107,INDIRECT(Equipo!$F$4&amp;"!"&amp;ADDRESS(10,COLUMN(I$9)+10)&amp;":"&amp;ADDRESS(1000,COLUMN(I$9)+10))),
SUMIF(INDIRECT(Equipo!$G$4&amp;"!B10:B1000"),$B107,INDIRECT(Equipo!$G$4&amp;"!"&amp;ADDRESS(10,COLUMN(I$9)+10)&amp;":"&amp;ADDRESS(1000,COLUMN(I$9)+10)))
))</f>
        <v>-</v>
      </c>
      <c r="J107" s="2" t="str">
        <f ca="1">IF(ISBLANK(Tareas!$B103),"-",
SUM(
SUMIF(INDIRECT(Equipo!$C$4&amp;"!B10:B1000"),$B107,INDIRECT(Equipo!$C$4&amp;"!"&amp;ADDRESS(10,COLUMN(J$9)+10)&amp;":"&amp;ADDRESS(1000,COLUMN(J$9)+10))),
SUMIF(INDIRECT(Equipo!$D$4&amp;"!B10:B1000"),$B107,INDIRECT(Equipo!$D$4&amp;"!"&amp;ADDRESS(10,COLUMN(J$9)+10)&amp;":"&amp;ADDRESS(1000,COLUMN(J$9)+10))),
SUMIF(INDIRECT(Equipo!$E$4&amp;"!B10:B1000"),$B107,INDIRECT(Equipo!$E$4&amp;"!"&amp;ADDRESS(10,COLUMN(J$9)+10)&amp;":"&amp;ADDRESS(1000,COLUMN(J$9)+10))),
SUMIF(INDIRECT(Equipo!$F$4&amp;"!B10:B1000"),$B107,INDIRECT(Equipo!$F$4&amp;"!"&amp;ADDRESS(10,COLUMN(J$9)+10)&amp;":"&amp;ADDRESS(1000,COLUMN(J$9)+10))),
SUMIF(INDIRECT(Equipo!$G$4&amp;"!B10:B1000"),$B107,INDIRECT(Equipo!$G$4&amp;"!"&amp;ADDRESS(10,COLUMN(J$9)+10)&amp;":"&amp;ADDRESS(1000,COLUMN(J$9)+10)))
))</f>
        <v>-</v>
      </c>
      <c r="K107" s="2" t="str">
        <f ca="1">IF(ISBLANK(Tareas!$B103),"-",
SUM(
SUMIF(INDIRECT(Equipo!$C$4&amp;"!B10:B1000"),$B107,INDIRECT(Equipo!$C$4&amp;"!"&amp;ADDRESS(10,COLUMN(K$9)+10)&amp;":"&amp;ADDRESS(1000,COLUMN(K$9)+10))),
SUMIF(INDIRECT(Equipo!$D$4&amp;"!B10:B1000"),$B107,INDIRECT(Equipo!$D$4&amp;"!"&amp;ADDRESS(10,COLUMN(K$9)+10)&amp;":"&amp;ADDRESS(1000,COLUMN(K$9)+10))),
SUMIF(INDIRECT(Equipo!$E$4&amp;"!B10:B1000"),$B107,INDIRECT(Equipo!$E$4&amp;"!"&amp;ADDRESS(10,COLUMN(K$9)+10)&amp;":"&amp;ADDRESS(1000,COLUMN(K$9)+10))),
SUMIF(INDIRECT(Equipo!$F$4&amp;"!B10:B1000"),$B107,INDIRECT(Equipo!$F$4&amp;"!"&amp;ADDRESS(10,COLUMN(K$9)+10)&amp;":"&amp;ADDRESS(1000,COLUMN(K$9)+10))),
SUMIF(INDIRECT(Equipo!$G$4&amp;"!B10:B1000"),$B107,INDIRECT(Equipo!$G$4&amp;"!"&amp;ADDRESS(10,COLUMN(K$9)+10)&amp;":"&amp;ADDRESS(1000,COLUMN(K$9)+10)))
))</f>
        <v>-</v>
      </c>
      <c r="L107" s="2" t="str">
        <f ca="1">IF(ISBLANK(Tareas!$B103),"-",
SUM(
SUMIF(INDIRECT(Equipo!$C$4&amp;"!B10:B1000"),$B107,INDIRECT(Equipo!$C$4&amp;"!"&amp;ADDRESS(10,COLUMN(L$9)+10)&amp;":"&amp;ADDRESS(1000,COLUMN(L$9)+10))),
SUMIF(INDIRECT(Equipo!$D$4&amp;"!B10:B1000"),$B107,INDIRECT(Equipo!$D$4&amp;"!"&amp;ADDRESS(10,COLUMN(L$9)+10)&amp;":"&amp;ADDRESS(1000,COLUMN(L$9)+10))),
SUMIF(INDIRECT(Equipo!$E$4&amp;"!B10:B1000"),$B107,INDIRECT(Equipo!$E$4&amp;"!"&amp;ADDRESS(10,COLUMN(L$9)+10)&amp;":"&amp;ADDRESS(1000,COLUMN(L$9)+10))),
SUMIF(INDIRECT(Equipo!$F$4&amp;"!B10:B1000"),$B107,INDIRECT(Equipo!$F$4&amp;"!"&amp;ADDRESS(10,COLUMN(L$9)+10)&amp;":"&amp;ADDRESS(1000,COLUMN(L$9)+10))),
SUMIF(INDIRECT(Equipo!$G$4&amp;"!B10:B1000"),$B107,INDIRECT(Equipo!$G$4&amp;"!"&amp;ADDRESS(10,COLUMN(L$9)+10)&amp;":"&amp;ADDRESS(1000,COLUMN(L$9)+10)))
))</f>
        <v>-</v>
      </c>
      <c r="M107" s="2" t="str">
        <f ca="1">IF(ISBLANK(Tareas!$B103),"-",
SUM(
SUMIF(INDIRECT(Equipo!$C$4&amp;"!B10:B1000"),$B107,INDIRECT(Equipo!$C$4&amp;"!"&amp;ADDRESS(10,COLUMN(M$9)+10)&amp;":"&amp;ADDRESS(1000,COLUMN(M$9)+10))),
SUMIF(INDIRECT(Equipo!$D$4&amp;"!B10:B1000"),$B107,INDIRECT(Equipo!$D$4&amp;"!"&amp;ADDRESS(10,COLUMN(M$9)+10)&amp;":"&amp;ADDRESS(1000,COLUMN(M$9)+10))),
SUMIF(INDIRECT(Equipo!$E$4&amp;"!B10:B1000"),$B107,INDIRECT(Equipo!$E$4&amp;"!"&amp;ADDRESS(10,COLUMN(M$9)+10)&amp;":"&amp;ADDRESS(1000,COLUMN(M$9)+10))),
SUMIF(INDIRECT(Equipo!$F$4&amp;"!B10:B1000"),$B107,INDIRECT(Equipo!$F$4&amp;"!"&amp;ADDRESS(10,COLUMN(M$9)+10)&amp;":"&amp;ADDRESS(1000,COLUMN(M$9)+10))),
SUMIF(INDIRECT(Equipo!$G$4&amp;"!B10:B1000"),$B107,INDIRECT(Equipo!$G$4&amp;"!"&amp;ADDRESS(10,COLUMN(M$9)+10)&amp;":"&amp;ADDRESS(1000,COLUMN(M$9)+10)))
))</f>
        <v>-</v>
      </c>
      <c r="N107" s="2" t="str">
        <f ca="1">IF(ISBLANK(Tareas!$B103),"-",
SUM(
SUMIF(INDIRECT(Equipo!$C$4&amp;"!B10:B1000"),$B107,INDIRECT(Equipo!$C$4&amp;"!"&amp;ADDRESS(10,COLUMN(N$9)+10)&amp;":"&amp;ADDRESS(1000,COLUMN(N$9)+10))),
SUMIF(INDIRECT(Equipo!$D$4&amp;"!B10:B1000"),$B107,INDIRECT(Equipo!$D$4&amp;"!"&amp;ADDRESS(10,COLUMN(N$9)+10)&amp;":"&amp;ADDRESS(1000,COLUMN(N$9)+10))),
SUMIF(INDIRECT(Equipo!$E$4&amp;"!B10:B1000"),$B107,INDIRECT(Equipo!$E$4&amp;"!"&amp;ADDRESS(10,COLUMN(N$9)+10)&amp;":"&amp;ADDRESS(1000,COLUMN(N$9)+10))),
SUMIF(INDIRECT(Equipo!$F$4&amp;"!B10:B1000"),$B107,INDIRECT(Equipo!$F$4&amp;"!"&amp;ADDRESS(10,COLUMN(N$9)+10)&amp;":"&amp;ADDRESS(1000,COLUMN(N$9)+10))),
SUMIF(INDIRECT(Equipo!$G$4&amp;"!B10:B1000"),$B107,INDIRECT(Equipo!$G$4&amp;"!"&amp;ADDRESS(10,COLUMN(N$9)+10)&amp;":"&amp;ADDRESS(1000,COLUMN(N$9)+10)))
))</f>
        <v>-</v>
      </c>
    </row>
    <row r="108" spans="3:14">
      <c r="C108" s="2" t="str">
        <f>IF(ISBLANK(Tareas!$B104),"-",SUM(D108:K108))</f>
        <v>-</v>
      </c>
      <c r="D108" s="2" t="str">
        <f ca="1">IF(ISBLANK(Tareas!$B104),"-",
SUM(
SUMIF(INDIRECT(Equipo!$C$4&amp;"!B10:B1000"),$B108,INDIRECT(Equipo!$C$4&amp;"!"&amp;ADDRESS(10,COLUMN(D$9)+10)&amp;":"&amp;ADDRESS(1000,COLUMN(D$9)+10))),
SUMIF(INDIRECT(Equipo!$D$4&amp;"!B10:B1000"),$B108,INDIRECT(Equipo!$D$4&amp;"!"&amp;ADDRESS(10,COLUMN(D$9)+10)&amp;":"&amp;ADDRESS(1000,COLUMN(D$9)+10))),
SUMIF(INDIRECT(Equipo!$E$4&amp;"!B10:B1000"),$B108,INDIRECT(Equipo!$E$4&amp;"!"&amp;ADDRESS(10,COLUMN(D$9)+10)&amp;":"&amp;ADDRESS(1000,COLUMN(D$9)+10))),
SUMIF(INDIRECT(Equipo!$F$4&amp;"!B10:B1000"),$B108,INDIRECT(Equipo!$F$4&amp;"!"&amp;ADDRESS(10,COLUMN(D$9)+10)&amp;":"&amp;ADDRESS(1000,COLUMN(D$9)+10))),
SUMIF(INDIRECT(Equipo!$G$4&amp;"!B10:B1000"),$B108,INDIRECT(Equipo!$G$4&amp;"!"&amp;ADDRESS(10,COLUMN(D$9)+10)&amp;":"&amp;ADDRESS(1000,COLUMN(D$9)+10)))
))</f>
        <v>-</v>
      </c>
      <c r="E108" s="2" t="str">
        <f ca="1">IF(ISBLANK(Tareas!$B104),"-",
SUM(
SUMIF(INDIRECT(Equipo!$C$4&amp;"!B10:B1000"),$B108,INDIRECT(Equipo!$C$4&amp;"!"&amp;ADDRESS(10,COLUMN(E$9)+10)&amp;":"&amp;ADDRESS(1000,COLUMN(E$9)+10))),
SUMIF(INDIRECT(Equipo!$D$4&amp;"!B10:B1000"),$B108,INDIRECT(Equipo!$D$4&amp;"!"&amp;ADDRESS(10,COLUMN(E$9)+10)&amp;":"&amp;ADDRESS(1000,COLUMN(E$9)+10))),
SUMIF(INDIRECT(Equipo!$E$4&amp;"!B10:B1000"),$B108,INDIRECT(Equipo!$E$4&amp;"!"&amp;ADDRESS(10,COLUMN(E$9)+10)&amp;":"&amp;ADDRESS(1000,COLUMN(E$9)+10))),
SUMIF(INDIRECT(Equipo!$F$4&amp;"!B10:B1000"),$B108,INDIRECT(Equipo!$F$4&amp;"!"&amp;ADDRESS(10,COLUMN(E$9)+10)&amp;":"&amp;ADDRESS(1000,COLUMN(E$9)+10))),
SUMIF(INDIRECT(Equipo!$G$4&amp;"!B10:B1000"),$B108,INDIRECT(Equipo!$G$4&amp;"!"&amp;ADDRESS(10,COLUMN(E$9)+10)&amp;":"&amp;ADDRESS(1000,COLUMN(E$9)+10)))
))</f>
        <v>-</v>
      </c>
      <c r="F108" s="2" t="str">
        <f ca="1">IF(ISBLANK(Tareas!$B104),"-",
SUM(
SUMIF(INDIRECT(Equipo!$C$4&amp;"!B10:B1000"),$B108,INDIRECT(Equipo!$C$4&amp;"!"&amp;ADDRESS(10,COLUMN(F$9)+10)&amp;":"&amp;ADDRESS(1000,COLUMN(F$9)+10))),
SUMIF(INDIRECT(Equipo!$D$4&amp;"!B10:B1000"),$B108,INDIRECT(Equipo!$D$4&amp;"!"&amp;ADDRESS(10,COLUMN(F$9)+10)&amp;":"&amp;ADDRESS(1000,COLUMN(F$9)+10))),
SUMIF(INDIRECT(Equipo!$E$4&amp;"!B10:B1000"),$B108,INDIRECT(Equipo!$E$4&amp;"!"&amp;ADDRESS(10,COLUMN(F$9)+10)&amp;":"&amp;ADDRESS(1000,COLUMN(F$9)+10))),
SUMIF(INDIRECT(Equipo!$F$4&amp;"!B10:B1000"),$B108,INDIRECT(Equipo!$F$4&amp;"!"&amp;ADDRESS(10,COLUMN(F$9)+10)&amp;":"&amp;ADDRESS(1000,COLUMN(F$9)+10))),
SUMIF(INDIRECT(Equipo!$G$4&amp;"!B10:B1000"),$B108,INDIRECT(Equipo!$G$4&amp;"!"&amp;ADDRESS(10,COLUMN(F$9)+10)&amp;":"&amp;ADDRESS(1000,COLUMN(F$9)+10)))
))</f>
        <v>-</v>
      </c>
      <c r="G108" s="2" t="str">
        <f ca="1">IF(ISBLANK(Tareas!$B104),"-",
SUM(
SUMIF(INDIRECT(Equipo!$C$4&amp;"!B10:B1000"),$B108,INDIRECT(Equipo!$C$4&amp;"!"&amp;ADDRESS(10,COLUMN(G$9)+10)&amp;":"&amp;ADDRESS(1000,COLUMN(G$9)+10))),
SUMIF(INDIRECT(Equipo!$D$4&amp;"!B10:B1000"),$B108,INDIRECT(Equipo!$D$4&amp;"!"&amp;ADDRESS(10,COLUMN(G$9)+10)&amp;":"&amp;ADDRESS(1000,COLUMN(G$9)+10))),
SUMIF(INDIRECT(Equipo!$E$4&amp;"!B10:B1000"),$B108,INDIRECT(Equipo!$E$4&amp;"!"&amp;ADDRESS(10,COLUMN(G$9)+10)&amp;":"&amp;ADDRESS(1000,COLUMN(G$9)+10))),
SUMIF(INDIRECT(Equipo!$F$4&amp;"!B10:B1000"),$B108,INDIRECT(Equipo!$F$4&amp;"!"&amp;ADDRESS(10,COLUMN(G$9)+10)&amp;":"&amp;ADDRESS(1000,COLUMN(G$9)+10))),
SUMIF(INDIRECT(Equipo!$G$4&amp;"!B10:B1000"),$B108,INDIRECT(Equipo!$G$4&amp;"!"&amp;ADDRESS(10,COLUMN(G$9)+10)&amp;":"&amp;ADDRESS(1000,COLUMN(G$9)+10)))
))</f>
        <v>-</v>
      </c>
      <c r="H108" s="2" t="str">
        <f ca="1">IF(ISBLANK(Tareas!$B104),"-",
SUM(
SUMIF(INDIRECT(Equipo!$C$4&amp;"!B10:B1000"),$B108,INDIRECT(Equipo!$C$4&amp;"!"&amp;ADDRESS(10,COLUMN(H$9)+10)&amp;":"&amp;ADDRESS(1000,COLUMN(H$9)+10))),
SUMIF(INDIRECT(Equipo!$D$4&amp;"!B10:B1000"),$B108,INDIRECT(Equipo!$D$4&amp;"!"&amp;ADDRESS(10,COLUMN(H$9)+10)&amp;":"&amp;ADDRESS(1000,COLUMN(H$9)+10))),
SUMIF(INDIRECT(Equipo!$E$4&amp;"!B10:B1000"),$B108,INDIRECT(Equipo!$E$4&amp;"!"&amp;ADDRESS(10,COLUMN(H$9)+10)&amp;":"&amp;ADDRESS(1000,COLUMN(H$9)+10))),
SUMIF(INDIRECT(Equipo!$F$4&amp;"!B10:B1000"),$B108,INDIRECT(Equipo!$F$4&amp;"!"&amp;ADDRESS(10,COLUMN(H$9)+10)&amp;":"&amp;ADDRESS(1000,COLUMN(H$9)+10))),
SUMIF(INDIRECT(Equipo!$G$4&amp;"!B10:B1000"),$B108,INDIRECT(Equipo!$G$4&amp;"!"&amp;ADDRESS(10,COLUMN(H$9)+10)&amp;":"&amp;ADDRESS(1000,COLUMN(H$9)+10)))
))</f>
        <v>-</v>
      </c>
      <c r="I108" s="2" t="str">
        <f ca="1">IF(ISBLANK(Tareas!$B104),"-",
SUM(
SUMIF(INDIRECT(Equipo!$C$4&amp;"!B10:B1000"),$B108,INDIRECT(Equipo!$C$4&amp;"!"&amp;ADDRESS(10,COLUMN(I$9)+10)&amp;":"&amp;ADDRESS(1000,COLUMN(I$9)+10))),
SUMIF(INDIRECT(Equipo!$D$4&amp;"!B10:B1000"),$B108,INDIRECT(Equipo!$D$4&amp;"!"&amp;ADDRESS(10,COLUMN(I$9)+10)&amp;":"&amp;ADDRESS(1000,COLUMN(I$9)+10))),
SUMIF(INDIRECT(Equipo!$E$4&amp;"!B10:B1000"),$B108,INDIRECT(Equipo!$E$4&amp;"!"&amp;ADDRESS(10,COLUMN(I$9)+10)&amp;":"&amp;ADDRESS(1000,COLUMN(I$9)+10))),
SUMIF(INDIRECT(Equipo!$F$4&amp;"!B10:B1000"),$B108,INDIRECT(Equipo!$F$4&amp;"!"&amp;ADDRESS(10,COLUMN(I$9)+10)&amp;":"&amp;ADDRESS(1000,COLUMN(I$9)+10))),
SUMIF(INDIRECT(Equipo!$G$4&amp;"!B10:B1000"),$B108,INDIRECT(Equipo!$G$4&amp;"!"&amp;ADDRESS(10,COLUMN(I$9)+10)&amp;":"&amp;ADDRESS(1000,COLUMN(I$9)+10)))
))</f>
        <v>-</v>
      </c>
      <c r="J108" s="2" t="str">
        <f ca="1">IF(ISBLANK(Tareas!$B104),"-",
SUM(
SUMIF(INDIRECT(Equipo!$C$4&amp;"!B10:B1000"),$B108,INDIRECT(Equipo!$C$4&amp;"!"&amp;ADDRESS(10,COLUMN(J$9)+10)&amp;":"&amp;ADDRESS(1000,COLUMN(J$9)+10))),
SUMIF(INDIRECT(Equipo!$D$4&amp;"!B10:B1000"),$B108,INDIRECT(Equipo!$D$4&amp;"!"&amp;ADDRESS(10,COLUMN(J$9)+10)&amp;":"&amp;ADDRESS(1000,COLUMN(J$9)+10))),
SUMIF(INDIRECT(Equipo!$E$4&amp;"!B10:B1000"),$B108,INDIRECT(Equipo!$E$4&amp;"!"&amp;ADDRESS(10,COLUMN(J$9)+10)&amp;":"&amp;ADDRESS(1000,COLUMN(J$9)+10))),
SUMIF(INDIRECT(Equipo!$F$4&amp;"!B10:B1000"),$B108,INDIRECT(Equipo!$F$4&amp;"!"&amp;ADDRESS(10,COLUMN(J$9)+10)&amp;":"&amp;ADDRESS(1000,COLUMN(J$9)+10))),
SUMIF(INDIRECT(Equipo!$G$4&amp;"!B10:B1000"),$B108,INDIRECT(Equipo!$G$4&amp;"!"&amp;ADDRESS(10,COLUMN(J$9)+10)&amp;":"&amp;ADDRESS(1000,COLUMN(J$9)+10)))
))</f>
        <v>-</v>
      </c>
      <c r="K108" s="2" t="str">
        <f ca="1">IF(ISBLANK(Tareas!$B104),"-",
SUM(
SUMIF(INDIRECT(Equipo!$C$4&amp;"!B10:B1000"),$B108,INDIRECT(Equipo!$C$4&amp;"!"&amp;ADDRESS(10,COLUMN(K$9)+10)&amp;":"&amp;ADDRESS(1000,COLUMN(K$9)+10))),
SUMIF(INDIRECT(Equipo!$D$4&amp;"!B10:B1000"),$B108,INDIRECT(Equipo!$D$4&amp;"!"&amp;ADDRESS(10,COLUMN(K$9)+10)&amp;":"&amp;ADDRESS(1000,COLUMN(K$9)+10))),
SUMIF(INDIRECT(Equipo!$E$4&amp;"!B10:B1000"),$B108,INDIRECT(Equipo!$E$4&amp;"!"&amp;ADDRESS(10,COLUMN(K$9)+10)&amp;":"&amp;ADDRESS(1000,COLUMN(K$9)+10))),
SUMIF(INDIRECT(Equipo!$F$4&amp;"!B10:B1000"),$B108,INDIRECT(Equipo!$F$4&amp;"!"&amp;ADDRESS(10,COLUMN(K$9)+10)&amp;":"&amp;ADDRESS(1000,COLUMN(K$9)+10))),
SUMIF(INDIRECT(Equipo!$G$4&amp;"!B10:B1000"),$B108,INDIRECT(Equipo!$G$4&amp;"!"&amp;ADDRESS(10,COLUMN(K$9)+10)&amp;":"&amp;ADDRESS(1000,COLUMN(K$9)+10)))
))</f>
        <v>-</v>
      </c>
      <c r="L108" s="2" t="str">
        <f ca="1">IF(ISBLANK(Tareas!$B104),"-",
SUM(
SUMIF(INDIRECT(Equipo!$C$4&amp;"!B10:B1000"),$B108,INDIRECT(Equipo!$C$4&amp;"!"&amp;ADDRESS(10,COLUMN(L$9)+10)&amp;":"&amp;ADDRESS(1000,COLUMN(L$9)+10))),
SUMIF(INDIRECT(Equipo!$D$4&amp;"!B10:B1000"),$B108,INDIRECT(Equipo!$D$4&amp;"!"&amp;ADDRESS(10,COLUMN(L$9)+10)&amp;":"&amp;ADDRESS(1000,COLUMN(L$9)+10))),
SUMIF(INDIRECT(Equipo!$E$4&amp;"!B10:B1000"),$B108,INDIRECT(Equipo!$E$4&amp;"!"&amp;ADDRESS(10,COLUMN(L$9)+10)&amp;":"&amp;ADDRESS(1000,COLUMN(L$9)+10))),
SUMIF(INDIRECT(Equipo!$F$4&amp;"!B10:B1000"),$B108,INDIRECT(Equipo!$F$4&amp;"!"&amp;ADDRESS(10,COLUMN(L$9)+10)&amp;":"&amp;ADDRESS(1000,COLUMN(L$9)+10))),
SUMIF(INDIRECT(Equipo!$G$4&amp;"!B10:B1000"),$B108,INDIRECT(Equipo!$G$4&amp;"!"&amp;ADDRESS(10,COLUMN(L$9)+10)&amp;":"&amp;ADDRESS(1000,COLUMN(L$9)+10)))
))</f>
        <v>-</v>
      </c>
      <c r="M108" s="2" t="str">
        <f ca="1">IF(ISBLANK(Tareas!$B104),"-",
SUM(
SUMIF(INDIRECT(Equipo!$C$4&amp;"!B10:B1000"),$B108,INDIRECT(Equipo!$C$4&amp;"!"&amp;ADDRESS(10,COLUMN(M$9)+10)&amp;":"&amp;ADDRESS(1000,COLUMN(M$9)+10))),
SUMIF(INDIRECT(Equipo!$D$4&amp;"!B10:B1000"),$B108,INDIRECT(Equipo!$D$4&amp;"!"&amp;ADDRESS(10,COLUMN(M$9)+10)&amp;":"&amp;ADDRESS(1000,COLUMN(M$9)+10))),
SUMIF(INDIRECT(Equipo!$E$4&amp;"!B10:B1000"),$B108,INDIRECT(Equipo!$E$4&amp;"!"&amp;ADDRESS(10,COLUMN(M$9)+10)&amp;":"&amp;ADDRESS(1000,COLUMN(M$9)+10))),
SUMIF(INDIRECT(Equipo!$F$4&amp;"!B10:B1000"),$B108,INDIRECT(Equipo!$F$4&amp;"!"&amp;ADDRESS(10,COLUMN(M$9)+10)&amp;":"&amp;ADDRESS(1000,COLUMN(M$9)+10))),
SUMIF(INDIRECT(Equipo!$G$4&amp;"!B10:B1000"),$B108,INDIRECT(Equipo!$G$4&amp;"!"&amp;ADDRESS(10,COLUMN(M$9)+10)&amp;":"&amp;ADDRESS(1000,COLUMN(M$9)+10)))
))</f>
        <v>-</v>
      </c>
      <c r="N108" s="2" t="str">
        <f ca="1">IF(ISBLANK(Tareas!$B104),"-",
SUM(
SUMIF(INDIRECT(Equipo!$C$4&amp;"!B10:B1000"),$B108,INDIRECT(Equipo!$C$4&amp;"!"&amp;ADDRESS(10,COLUMN(N$9)+10)&amp;":"&amp;ADDRESS(1000,COLUMN(N$9)+10))),
SUMIF(INDIRECT(Equipo!$D$4&amp;"!B10:B1000"),$B108,INDIRECT(Equipo!$D$4&amp;"!"&amp;ADDRESS(10,COLUMN(N$9)+10)&amp;":"&amp;ADDRESS(1000,COLUMN(N$9)+10))),
SUMIF(INDIRECT(Equipo!$E$4&amp;"!B10:B1000"),$B108,INDIRECT(Equipo!$E$4&amp;"!"&amp;ADDRESS(10,COLUMN(N$9)+10)&amp;":"&amp;ADDRESS(1000,COLUMN(N$9)+10))),
SUMIF(INDIRECT(Equipo!$F$4&amp;"!B10:B1000"),$B108,INDIRECT(Equipo!$F$4&amp;"!"&amp;ADDRESS(10,COLUMN(N$9)+10)&amp;":"&amp;ADDRESS(1000,COLUMN(N$9)+10))),
SUMIF(INDIRECT(Equipo!$G$4&amp;"!B10:B1000"),$B108,INDIRECT(Equipo!$G$4&amp;"!"&amp;ADDRESS(10,COLUMN(N$9)+10)&amp;":"&amp;ADDRESS(1000,COLUMN(N$9)+10)))
))</f>
        <v>-</v>
      </c>
    </row>
    <row r="109" spans="3:14">
      <c r="C109" s="2" t="str">
        <f>IF(ISBLANK(Tareas!$B105),"-",SUM(D109:K109))</f>
        <v>-</v>
      </c>
      <c r="D109" s="2" t="str">
        <f ca="1">IF(ISBLANK(Tareas!$B105),"-",
SUM(
SUMIF(INDIRECT(Equipo!$C$4&amp;"!B10:B1000"),$B109,INDIRECT(Equipo!$C$4&amp;"!"&amp;ADDRESS(10,COLUMN(D$9)+10)&amp;":"&amp;ADDRESS(1000,COLUMN(D$9)+10))),
SUMIF(INDIRECT(Equipo!$D$4&amp;"!B10:B1000"),$B109,INDIRECT(Equipo!$D$4&amp;"!"&amp;ADDRESS(10,COLUMN(D$9)+10)&amp;":"&amp;ADDRESS(1000,COLUMN(D$9)+10))),
SUMIF(INDIRECT(Equipo!$E$4&amp;"!B10:B1000"),$B109,INDIRECT(Equipo!$E$4&amp;"!"&amp;ADDRESS(10,COLUMN(D$9)+10)&amp;":"&amp;ADDRESS(1000,COLUMN(D$9)+10))),
SUMIF(INDIRECT(Equipo!$F$4&amp;"!B10:B1000"),$B109,INDIRECT(Equipo!$F$4&amp;"!"&amp;ADDRESS(10,COLUMN(D$9)+10)&amp;":"&amp;ADDRESS(1000,COLUMN(D$9)+10))),
SUMIF(INDIRECT(Equipo!$G$4&amp;"!B10:B1000"),$B109,INDIRECT(Equipo!$G$4&amp;"!"&amp;ADDRESS(10,COLUMN(D$9)+10)&amp;":"&amp;ADDRESS(1000,COLUMN(D$9)+10)))
))</f>
        <v>-</v>
      </c>
      <c r="E109" s="2" t="str">
        <f ca="1">IF(ISBLANK(Tareas!$B105),"-",
SUM(
SUMIF(INDIRECT(Equipo!$C$4&amp;"!B10:B1000"),$B109,INDIRECT(Equipo!$C$4&amp;"!"&amp;ADDRESS(10,COLUMN(E$9)+10)&amp;":"&amp;ADDRESS(1000,COLUMN(E$9)+10))),
SUMIF(INDIRECT(Equipo!$D$4&amp;"!B10:B1000"),$B109,INDIRECT(Equipo!$D$4&amp;"!"&amp;ADDRESS(10,COLUMN(E$9)+10)&amp;":"&amp;ADDRESS(1000,COLUMN(E$9)+10))),
SUMIF(INDIRECT(Equipo!$E$4&amp;"!B10:B1000"),$B109,INDIRECT(Equipo!$E$4&amp;"!"&amp;ADDRESS(10,COLUMN(E$9)+10)&amp;":"&amp;ADDRESS(1000,COLUMN(E$9)+10))),
SUMIF(INDIRECT(Equipo!$F$4&amp;"!B10:B1000"),$B109,INDIRECT(Equipo!$F$4&amp;"!"&amp;ADDRESS(10,COLUMN(E$9)+10)&amp;":"&amp;ADDRESS(1000,COLUMN(E$9)+10))),
SUMIF(INDIRECT(Equipo!$G$4&amp;"!B10:B1000"),$B109,INDIRECT(Equipo!$G$4&amp;"!"&amp;ADDRESS(10,COLUMN(E$9)+10)&amp;":"&amp;ADDRESS(1000,COLUMN(E$9)+10)))
))</f>
        <v>-</v>
      </c>
      <c r="F109" s="2" t="str">
        <f ca="1">IF(ISBLANK(Tareas!$B105),"-",
SUM(
SUMIF(INDIRECT(Equipo!$C$4&amp;"!B10:B1000"),$B109,INDIRECT(Equipo!$C$4&amp;"!"&amp;ADDRESS(10,COLUMN(F$9)+10)&amp;":"&amp;ADDRESS(1000,COLUMN(F$9)+10))),
SUMIF(INDIRECT(Equipo!$D$4&amp;"!B10:B1000"),$B109,INDIRECT(Equipo!$D$4&amp;"!"&amp;ADDRESS(10,COLUMN(F$9)+10)&amp;":"&amp;ADDRESS(1000,COLUMN(F$9)+10))),
SUMIF(INDIRECT(Equipo!$E$4&amp;"!B10:B1000"),$B109,INDIRECT(Equipo!$E$4&amp;"!"&amp;ADDRESS(10,COLUMN(F$9)+10)&amp;":"&amp;ADDRESS(1000,COLUMN(F$9)+10))),
SUMIF(INDIRECT(Equipo!$F$4&amp;"!B10:B1000"),$B109,INDIRECT(Equipo!$F$4&amp;"!"&amp;ADDRESS(10,COLUMN(F$9)+10)&amp;":"&amp;ADDRESS(1000,COLUMN(F$9)+10))),
SUMIF(INDIRECT(Equipo!$G$4&amp;"!B10:B1000"),$B109,INDIRECT(Equipo!$G$4&amp;"!"&amp;ADDRESS(10,COLUMN(F$9)+10)&amp;":"&amp;ADDRESS(1000,COLUMN(F$9)+10)))
))</f>
        <v>-</v>
      </c>
      <c r="G109" s="2" t="str">
        <f ca="1">IF(ISBLANK(Tareas!$B105),"-",
SUM(
SUMIF(INDIRECT(Equipo!$C$4&amp;"!B10:B1000"),$B109,INDIRECT(Equipo!$C$4&amp;"!"&amp;ADDRESS(10,COLUMN(G$9)+10)&amp;":"&amp;ADDRESS(1000,COLUMN(G$9)+10))),
SUMIF(INDIRECT(Equipo!$D$4&amp;"!B10:B1000"),$B109,INDIRECT(Equipo!$D$4&amp;"!"&amp;ADDRESS(10,COLUMN(G$9)+10)&amp;":"&amp;ADDRESS(1000,COLUMN(G$9)+10))),
SUMIF(INDIRECT(Equipo!$E$4&amp;"!B10:B1000"),$B109,INDIRECT(Equipo!$E$4&amp;"!"&amp;ADDRESS(10,COLUMN(G$9)+10)&amp;":"&amp;ADDRESS(1000,COLUMN(G$9)+10))),
SUMIF(INDIRECT(Equipo!$F$4&amp;"!B10:B1000"),$B109,INDIRECT(Equipo!$F$4&amp;"!"&amp;ADDRESS(10,COLUMN(G$9)+10)&amp;":"&amp;ADDRESS(1000,COLUMN(G$9)+10))),
SUMIF(INDIRECT(Equipo!$G$4&amp;"!B10:B1000"),$B109,INDIRECT(Equipo!$G$4&amp;"!"&amp;ADDRESS(10,COLUMN(G$9)+10)&amp;":"&amp;ADDRESS(1000,COLUMN(G$9)+10)))
))</f>
        <v>-</v>
      </c>
      <c r="H109" s="2" t="str">
        <f ca="1">IF(ISBLANK(Tareas!$B105),"-",
SUM(
SUMIF(INDIRECT(Equipo!$C$4&amp;"!B10:B1000"),$B109,INDIRECT(Equipo!$C$4&amp;"!"&amp;ADDRESS(10,COLUMN(H$9)+10)&amp;":"&amp;ADDRESS(1000,COLUMN(H$9)+10))),
SUMIF(INDIRECT(Equipo!$D$4&amp;"!B10:B1000"),$B109,INDIRECT(Equipo!$D$4&amp;"!"&amp;ADDRESS(10,COLUMN(H$9)+10)&amp;":"&amp;ADDRESS(1000,COLUMN(H$9)+10))),
SUMIF(INDIRECT(Equipo!$E$4&amp;"!B10:B1000"),$B109,INDIRECT(Equipo!$E$4&amp;"!"&amp;ADDRESS(10,COLUMN(H$9)+10)&amp;":"&amp;ADDRESS(1000,COLUMN(H$9)+10))),
SUMIF(INDIRECT(Equipo!$F$4&amp;"!B10:B1000"),$B109,INDIRECT(Equipo!$F$4&amp;"!"&amp;ADDRESS(10,COLUMN(H$9)+10)&amp;":"&amp;ADDRESS(1000,COLUMN(H$9)+10))),
SUMIF(INDIRECT(Equipo!$G$4&amp;"!B10:B1000"),$B109,INDIRECT(Equipo!$G$4&amp;"!"&amp;ADDRESS(10,COLUMN(H$9)+10)&amp;":"&amp;ADDRESS(1000,COLUMN(H$9)+10)))
))</f>
        <v>-</v>
      </c>
      <c r="I109" s="2" t="str">
        <f ca="1">IF(ISBLANK(Tareas!$B105),"-",
SUM(
SUMIF(INDIRECT(Equipo!$C$4&amp;"!B10:B1000"),$B109,INDIRECT(Equipo!$C$4&amp;"!"&amp;ADDRESS(10,COLUMN(I$9)+10)&amp;":"&amp;ADDRESS(1000,COLUMN(I$9)+10))),
SUMIF(INDIRECT(Equipo!$D$4&amp;"!B10:B1000"),$B109,INDIRECT(Equipo!$D$4&amp;"!"&amp;ADDRESS(10,COLUMN(I$9)+10)&amp;":"&amp;ADDRESS(1000,COLUMN(I$9)+10))),
SUMIF(INDIRECT(Equipo!$E$4&amp;"!B10:B1000"),$B109,INDIRECT(Equipo!$E$4&amp;"!"&amp;ADDRESS(10,COLUMN(I$9)+10)&amp;":"&amp;ADDRESS(1000,COLUMN(I$9)+10))),
SUMIF(INDIRECT(Equipo!$F$4&amp;"!B10:B1000"),$B109,INDIRECT(Equipo!$F$4&amp;"!"&amp;ADDRESS(10,COLUMN(I$9)+10)&amp;":"&amp;ADDRESS(1000,COLUMN(I$9)+10))),
SUMIF(INDIRECT(Equipo!$G$4&amp;"!B10:B1000"),$B109,INDIRECT(Equipo!$G$4&amp;"!"&amp;ADDRESS(10,COLUMN(I$9)+10)&amp;":"&amp;ADDRESS(1000,COLUMN(I$9)+10)))
))</f>
        <v>-</v>
      </c>
      <c r="J109" s="2" t="str">
        <f ca="1">IF(ISBLANK(Tareas!$B105),"-",
SUM(
SUMIF(INDIRECT(Equipo!$C$4&amp;"!B10:B1000"),$B109,INDIRECT(Equipo!$C$4&amp;"!"&amp;ADDRESS(10,COLUMN(J$9)+10)&amp;":"&amp;ADDRESS(1000,COLUMN(J$9)+10))),
SUMIF(INDIRECT(Equipo!$D$4&amp;"!B10:B1000"),$B109,INDIRECT(Equipo!$D$4&amp;"!"&amp;ADDRESS(10,COLUMN(J$9)+10)&amp;":"&amp;ADDRESS(1000,COLUMN(J$9)+10))),
SUMIF(INDIRECT(Equipo!$E$4&amp;"!B10:B1000"),$B109,INDIRECT(Equipo!$E$4&amp;"!"&amp;ADDRESS(10,COLUMN(J$9)+10)&amp;":"&amp;ADDRESS(1000,COLUMN(J$9)+10))),
SUMIF(INDIRECT(Equipo!$F$4&amp;"!B10:B1000"),$B109,INDIRECT(Equipo!$F$4&amp;"!"&amp;ADDRESS(10,COLUMN(J$9)+10)&amp;":"&amp;ADDRESS(1000,COLUMN(J$9)+10))),
SUMIF(INDIRECT(Equipo!$G$4&amp;"!B10:B1000"),$B109,INDIRECT(Equipo!$G$4&amp;"!"&amp;ADDRESS(10,COLUMN(J$9)+10)&amp;":"&amp;ADDRESS(1000,COLUMN(J$9)+10)))
))</f>
        <v>-</v>
      </c>
      <c r="K109" s="2" t="str">
        <f ca="1">IF(ISBLANK(Tareas!$B105),"-",
SUM(
SUMIF(INDIRECT(Equipo!$C$4&amp;"!B10:B1000"),$B109,INDIRECT(Equipo!$C$4&amp;"!"&amp;ADDRESS(10,COLUMN(K$9)+10)&amp;":"&amp;ADDRESS(1000,COLUMN(K$9)+10))),
SUMIF(INDIRECT(Equipo!$D$4&amp;"!B10:B1000"),$B109,INDIRECT(Equipo!$D$4&amp;"!"&amp;ADDRESS(10,COLUMN(K$9)+10)&amp;":"&amp;ADDRESS(1000,COLUMN(K$9)+10))),
SUMIF(INDIRECT(Equipo!$E$4&amp;"!B10:B1000"),$B109,INDIRECT(Equipo!$E$4&amp;"!"&amp;ADDRESS(10,COLUMN(K$9)+10)&amp;":"&amp;ADDRESS(1000,COLUMN(K$9)+10))),
SUMIF(INDIRECT(Equipo!$F$4&amp;"!B10:B1000"),$B109,INDIRECT(Equipo!$F$4&amp;"!"&amp;ADDRESS(10,COLUMN(K$9)+10)&amp;":"&amp;ADDRESS(1000,COLUMN(K$9)+10))),
SUMIF(INDIRECT(Equipo!$G$4&amp;"!B10:B1000"),$B109,INDIRECT(Equipo!$G$4&amp;"!"&amp;ADDRESS(10,COLUMN(K$9)+10)&amp;":"&amp;ADDRESS(1000,COLUMN(K$9)+10)))
))</f>
        <v>-</v>
      </c>
      <c r="L109" s="2" t="str">
        <f ca="1">IF(ISBLANK(Tareas!$B105),"-",
SUM(
SUMIF(INDIRECT(Equipo!$C$4&amp;"!B10:B1000"),$B109,INDIRECT(Equipo!$C$4&amp;"!"&amp;ADDRESS(10,COLUMN(L$9)+10)&amp;":"&amp;ADDRESS(1000,COLUMN(L$9)+10))),
SUMIF(INDIRECT(Equipo!$D$4&amp;"!B10:B1000"),$B109,INDIRECT(Equipo!$D$4&amp;"!"&amp;ADDRESS(10,COLUMN(L$9)+10)&amp;":"&amp;ADDRESS(1000,COLUMN(L$9)+10))),
SUMIF(INDIRECT(Equipo!$E$4&amp;"!B10:B1000"),$B109,INDIRECT(Equipo!$E$4&amp;"!"&amp;ADDRESS(10,COLUMN(L$9)+10)&amp;":"&amp;ADDRESS(1000,COLUMN(L$9)+10))),
SUMIF(INDIRECT(Equipo!$F$4&amp;"!B10:B1000"),$B109,INDIRECT(Equipo!$F$4&amp;"!"&amp;ADDRESS(10,COLUMN(L$9)+10)&amp;":"&amp;ADDRESS(1000,COLUMN(L$9)+10))),
SUMIF(INDIRECT(Equipo!$G$4&amp;"!B10:B1000"),$B109,INDIRECT(Equipo!$G$4&amp;"!"&amp;ADDRESS(10,COLUMN(L$9)+10)&amp;":"&amp;ADDRESS(1000,COLUMN(L$9)+10)))
))</f>
        <v>-</v>
      </c>
      <c r="M109" s="2" t="str">
        <f ca="1">IF(ISBLANK(Tareas!$B105),"-",
SUM(
SUMIF(INDIRECT(Equipo!$C$4&amp;"!B10:B1000"),$B109,INDIRECT(Equipo!$C$4&amp;"!"&amp;ADDRESS(10,COLUMN(M$9)+10)&amp;":"&amp;ADDRESS(1000,COLUMN(M$9)+10))),
SUMIF(INDIRECT(Equipo!$D$4&amp;"!B10:B1000"),$B109,INDIRECT(Equipo!$D$4&amp;"!"&amp;ADDRESS(10,COLUMN(M$9)+10)&amp;":"&amp;ADDRESS(1000,COLUMN(M$9)+10))),
SUMIF(INDIRECT(Equipo!$E$4&amp;"!B10:B1000"),$B109,INDIRECT(Equipo!$E$4&amp;"!"&amp;ADDRESS(10,COLUMN(M$9)+10)&amp;":"&amp;ADDRESS(1000,COLUMN(M$9)+10))),
SUMIF(INDIRECT(Equipo!$F$4&amp;"!B10:B1000"),$B109,INDIRECT(Equipo!$F$4&amp;"!"&amp;ADDRESS(10,COLUMN(M$9)+10)&amp;":"&amp;ADDRESS(1000,COLUMN(M$9)+10))),
SUMIF(INDIRECT(Equipo!$G$4&amp;"!B10:B1000"),$B109,INDIRECT(Equipo!$G$4&amp;"!"&amp;ADDRESS(10,COLUMN(M$9)+10)&amp;":"&amp;ADDRESS(1000,COLUMN(M$9)+10)))
))</f>
        <v>-</v>
      </c>
      <c r="N109" s="2" t="str">
        <f ca="1">IF(ISBLANK(Tareas!$B105),"-",
SUM(
SUMIF(INDIRECT(Equipo!$C$4&amp;"!B10:B1000"),$B109,INDIRECT(Equipo!$C$4&amp;"!"&amp;ADDRESS(10,COLUMN(N$9)+10)&amp;":"&amp;ADDRESS(1000,COLUMN(N$9)+10))),
SUMIF(INDIRECT(Equipo!$D$4&amp;"!B10:B1000"),$B109,INDIRECT(Equipo!$D$4&amp;"!"&amp;ADDRESS(10,COLUMN(N$9)+10)&amp;":"&amp;ADDRESS(1000,COLUMN(N$9)+10))),
SUMIF(INDIRECT(Equipo!$E$4&amp;"!B10:B1000"),$B109,INDIRECT(Equipo!$E$4&amp;"!"&amp;ADDRESS(10,COLUMN(N$9)+10)&amp;":"&amp;ADDRESS(1000,COLUMN(N$9)+10))),
SUMIF(INDIRECT(Equipo!$F$4&amp;"!B10:B1000"),$B109,INDIRECT(Equipo!$F$4&amp;"!"&amp;ADDRESS(10,COLUMN(N$9)+10)&amp;":"&amp;ADDRESS(1000,COLUMN(N$9)+10))),
SUMIF(INDIRECT(Equipo!$G$4&amp;"!B10:B1000"),$B109,INDIRECT(Equipo!$G$4&amp;"!"&amp;ADDRESS(10,COLUMN(N$9)+10)&amp;":"&amp;ADDRESS(1000,COLUMN(N$9)+10)))
))</f>
        <v>-</v>
      </c>
    </row>
    <row r="110" spans="3:14">
      <c r="C110" s="2" t="str">
        <f>IF(ISBLANK(Tareas!$B106),"-",SUM(D110:K110))</f>
        <v>-</v>
      </c>
      <c r="D110" s="2" t="str">
        <f ca="1">IF(ISBLANK(Tareas!$B106),"-",
SUM(
SUMIF(INDIRECT(Equipo!$C$4&amp;"!B10:B1000"),$B110,INDIRECT(Equipo!$C$4&amp;"!"&amp;ADDRESS(10,COLUMN(D$9)+10)&amp;":"&amp;ADDRESS(1000,COLUMN(D$9)+10))),
SUMIF(INDIRECT(Equipo!$D$4&amp;"!B10:B1000"),$B110,INDIRECT(Equipo!$D$4&amp;"!"&amp;ADDRESS(10,COLUMN(D$9)+10)&amp;":"&amp;ADDRESS(1000,COLUMN(D$9)+10))),
SUMIF(INDIRECT(Equipo!$E$4&amp;"!B10:B1000"),$B110,INDIRECT(Equipo!$E$4&amp;"!"&amp;ADDRESS(10,COLUMN(D$9)+10)&amp;":"&amp;ADDRESS(1000,COLUMN(D$9)+10))),
SUMIF(INDIRECT(Equipo!$F$4&amp;"!B10:B1000"),$B110,INDIRECT(Equipo!$F$4&amp;"!"&amp;ADDRESS(10,COLUMN(D$9)+10)&amp;":"&amp;ADDRESS(1000,COLUMN(D$9)+10))),
SUMIF(INDIRECT(Equipo!$G$4&amp;"!B10:B1000"),$B110,INDIRECT(Equipo!$G$4&amp;"!"&amp;ADDRESS(10,COLUMN(D$9)+10)&amp;":"&amp;ADDRESS(1000,COLUMN(D$9)+10)))
))</f>
        <v>-</v>
      </c>
      <c r="E110" s="2" t="str">
        <f ca="1">IF(ISBLANK(Tareas!$B106),"-",
SUM(
SUMIF(INDIRECT(Equipo!$C$4&amp;"!B10:B1000"),$B110,INDIRECT(Equipo!$C$4&amp;"!"&amp;ADDRESS(10,COLUMN(E$9)+10)&amp;":"&amp;ADDRESS(1000,COLUMN(E$9)+10))),
SUMIF(INDIRECT(Equipo!$D$4&amp;"!B10:B1000"),$B110,INDIRECT(Equipo!$D$4&amp;"!"&amp;ADDRESS(10,COLUMN(E$9)+10)&amp;":"&amp;ADDRESS(1000,COLUMN(E$9)+10))),
SUMIF(INDIRECT(Equipo!$E$4&amp;"!B10:B1000"),$B110,INDIRECT(Equipo!$E$4&amp;"!"&amp;ADDRESS(10,COLUMN(E$9)+10)&amp;":"&amp;ADDRESS(1000,COLUMN(E$9)+10))),
SUMIF(INDIRECT(Equipo!$F$4&amp;"!B10:B1000"),$B110,INDIRECT(Equipo!$F$4&amp;"!"&amp;ADDRESS(10,COLUMN(E$9)+10)&amp;":"&amp;ADDRESS(1000,COLUMN(E$9)+10))),
SUMIF(INDIRECT(Equipo!$G$4&amp;"!B10:B1000"),$B110,INDIRECT(Equipo!$G$4&amp;"!"&amp;ADDRESS(10,COLUMN(E$9)+10)&amp;":"&amp;ADDRESS(1000,COLUMN(E$9)+10)))
))</f>
        <v>-</v>
      </c>
      <c r="F110" s="2" t="str">
        <f ca="1">IF(ISBLANK(Tareas!$B106),"-",
SUM(
SUMIF(INDIRECT(Equipo!$C$4&amp;"!B10:B1000"),$B110,INDIRECT(Equipo!$C$4&amp;"!"&amp;ADDRESS(10,COLUMN(F$9)+10)&amp;":"&amp;ADDRESS(1000,COLUMN(F$9)+10))),
SUMIF(INDIRECT(Equipo!$D$4&amp;"!B10:B1000"),$B110,INDIRECT(Equipo!$D$4&amp;"!"&amp;ADDRESS(10,COLUMN(F$9)+10)&amp;":"&amp;ADDRESS(1000,COLUMN(F$9)+10))),
SUMIF(INDIRECT(Equipo!$E$4&amp;"!B10:B1000"),$B110,INDIRECT(Equipo!$E$4&amp;"!"&amp;ADDRESS(10,COLUMN(F$9)+10)&amp;":"&amp;ADDRESS(1000,COLUMN(F$9)+10))),
SUMIF(INDIRECT(Equipo!$F$4&amp;"!B10:B1000"),$B110,INDIRECT(Equipo!$F$4&amp;"!"&amp;ADDRESS(10,COLUMN(F$9)+10)&amp;":"&amp;ADDRESS(1000,COLUMN(F$9)+10))),
SUMIF(INDIRECT(Equipo!$G$4&amp;"!B10:B1000"),$B110,INDIRECT(Equipo!$G$4&amp;"!"&amp;ADDRESS(10,COLUMN(F$9)+10)&amp;":"&amp;ADDRESS(1000,COLUMN(F$9)+10)))
))</f>
        <v>-</v>
      </c>
      <c r="G110" s="2" t="str">
        <f ca="1">IF(ISBLANK(Tareas!$B106),"-",
SUM(
SUMIF(INDIRECT(Equipo!$C$4&amp;"!B10:B1000"),$B110,INDIRECT(Equipo!$C$4&amp;"!"&amp;ADDRESS(10,COLUMN(G$9)+10)&amp;":"&amp;ADDRESS(1000,COLUMN(G$9)+10))),
SUMIF(INDIRECT(Equipo!$D$4&amp;"!B10:B1000"),$B110,INDIRECT(Equipo!$D$4&amp;"!"&amp;ADDRESS(10,COLUMN(G$9)+10)&amp;":"&amp;ADDRESS(1000,COLUMN(G$9)+10))),
SUMIF(INDIRECT(Equipo!$E$4&amp;"!B10:B1000"),$B110,INDIRECT(Equipo!$E$4&amp;"!"&amp;ADDRESS(10,COLUMN(G$9)+10)&amp;":"&amp;ADDRESS(1000,COLUMN(G$9)+10))),
SUMIF(INDIRECT(Equipo!$F$4&amp;"!B10:B1000"),$B110,INDIRECT(Equipo!$F$4&amp;"!"&amp;ADDRESS(10,COLUMN(G$9)+10)&amp;":"&amp;ADDRESS(1000,COLUMN(G$9)+10))),
SUMIF(INDIRECT(Equipo!$G$4&amp;"!B10:B1000"),$B110,INDIRECT(Equipo!$G$4&amp;"!"&amp;ADDRESS(10,COLUMN(G$9)+10)&amp;":"&amp;ADDRESS(1000,COLUMN(G$9)+10)))
))</f>
        <v>-</v>
      </c>
      <c r="H110" s="2" t="str">
        <f ca="1">IF(ISBLANK(Tareas!$B106),"-",
SUM(
SUMIF(INDIRECT(Equipo!$C$4&amp;"!B10:B1000"),$B110,INDIRECT(Equipo!$C$4&amp;"!"&amp;ADDRESS(10,COLUMN(H$9)+10)&amp;":"&amp;ADDRESS(1000,COLUMN(H$9)+10))),
SUMIF(INDIRECT(Equipo!$D$4&amp;"!B10:B1000"),$B110,INDIRECT(Equipo!$D$4&amp;"!"&amp;ADDRESS(10,COLUMN(H$9)+10)&amp;":"&amp;ADDRESS(1000,COLUMN(H$9)+10))),
SUMIF(INDIRECT(Equipo!$E$4&amp;"!B10:B1000"),$B110,INDIRECT(Equipo!$E$4&amp;"!"&amp;ADDRESS(10,COLUMN(H$9)+10)&amp;":"&amp;ADDRESS(1000,COLUMN(H$9)+10))),
SUMIF(INDIRECT(Equipo!$F$4&amp;"!B10:B1000"),$B110,INDIRECT(Equipo!$F$4&amp;"!"&amp;ADDRESS(10,COLUMN(H$9)+10)&amp;":"&amp;ADDRESS(1000,COLUMN(H$9)+10))),
SUMIF(INDIRECT(Equipo!$G$4&amp;"!B10:B1000"),$B110,INDIRECT(Equipo!$G$4&amp;"!"&amp;ADDRESS(10,COLUMN(H$9)+10)&amp;":"&amp;ADDRESS(1000,COLUMN(H$9)+10)))
))</f>
        <v>-</v>
      </c>
      <c r="I110" s="2" t="str">
        <f ca="1">IF(ISBLANK(Tareas!$B106),"-",
SUM(
SUMIF(INDIRECT(Equipo!$C$4&amp;"!B10:B1000"),$B110,INDIRECT(Equipo!$C$4&amp;"!"&amp;ADDRESS(10,COLUMN(I$9)+10)&amp;":"&amp;ADDRESS(1000,COLUMN(I$9)+10))),
SUMIF(INDIRECT(Equipo!$D$4&amp;"!B10:B1000"),$B110,INDIRECT(Equipo!$D$4&amp;"!"&amp;ADDRESS(10,COLUMN(I$9)+10)&amp;":"&amp;ADDRESS(1000,COLUMN(I$9)+10))),
SUMIF(INDIRECT(Equipo!$E$4&amp;"!B10:B1000"),$B110,INDIRECT(Equipo!$E$4&amp;"!"&amp;ADDRESS(10,COLUMN(I$9)+10)&amp;":"&amp;ADDRESS(1000,COLUMN(I$9)+10))),
SUMIF(INDIRECT(Equipo!$F$4&amp;"!B10:B1000"),$B110,INDIRECT(Equipo!$F$4&amp;"!"&amp;ADDRESS(10,COLUMN(I$9)+10)&amp;":"&amp;ADDRESS(1000,COLUMN(I$9)+10))),
SUMIF(INDIRECT(Equipo!$G$4&amp;"!B10:B1000"),$B110,INDIRECT(Equipo!$G$4&amp;"!"&amp;ADDRESS(10,COLUMN(I$9)+10)&amp;":"&amp;ADDRESS(1000,COLUMN(I$9)+10)))
))</f>
        <v>-</v>
      </c>
      <c r="J110" s="2" t="str">
        <f ca="1">IF(ISBLANK(Tareas!$B106),"-",
SUM(
SUMIF(INDIRECT(Equipo!$C$4&amp;"!B10:B1000"),$B110,INDIRECT(Equipo!$C$4&amp;"!"&amp;ADDRESS(10,COLUMN(J$9)+10)&amp;":"&amp;ADDRESS(1000,COLUMN(J$9)+10))),
SUMIF(INDIRECT(Equipo!$D$4&amp;"!B10:B1000"),$B110,INDIRECT(Equipo!$D$4&amp;"!"&amp;ADDRESS(10,COLUMN(J$9)+10)&amp;":"&amp;ADDRESS(1000,COLUMN(J$9)+10))),
SUMIF(INDIRECT(Equipo!$E$4&amp;"!B10:B1000"),$B110,INDIRECT(Equipo!$E$4&amp;"!"&amp;ADDRESS(10,COLUMN(J$9)+10)&amp;":"&amp;ADDRESS(1000,COLUMN(J$9)+10))),
SUMIF(INDIRECT(Equipo!$F$4&amp;"!B10:B1000"),$B110,INDIRECT(Equipo!$F$4&amp;"!"&amp;ADDRESS(10,COLUMN(J$9)+10)&amp;":"&amp;ADDRESS(1000,COLUMN(J$9)+10))),
SUMIF(INDIRECT(Equipo!$G$4&amp;"!B10:B1000"),$B110,INDIRECT(Equipo!$G$4&amp;"!"&amp;ADDRESS(10,COLUMN(J$9)+10)&amp;":"&amp;ADDRESS(1000,COLUMN(J$9)+10)))
))</f>
        <v>-</v>
      </c>
      <c r="K110" s="2" t="str">
        <f ca="1">IF(ISBLANK(Tareas!$B106),"-",
SUM(
SUMIF(INDIRECT(Equipo!$C$4&amp;"!B10:B1000"),$B110,INDIRECT(Equipo!$C$4&amp;"!"&amp;ADDRESS(10,COLUMN(K$9)+10)&amp;":"&amp;ADDRESS(1000,COLUMN(K$9)+10))),
SUMIF(INDIRECT(Equipo!$D$4&amp;"!B10:B1000"),$B110,INDIRECT(Equipo!$D$4&amp;"!"&amp;ADDRESS(10,COLUMN(K$9)+10)&amp;":"&amp;ADDRESS(1000,COLUMN(K$9)+10))),
SUMIF(INDIRECT(Equipo!$E$4&amp;"!B10:B1000"),$B110,INDIRECT(Equipo!$E$4&amp;"!"&amp;ADDRESS(10,COLUMN(K$9)+10)&amp;":"&amp;ADDRESS(1000,COLUMN(K$9)+10))),
SUMIF(INDIRECT(Equipo!$F$4&amp;"!B10:B1000"),$B110,INDIRECT(Equipo!$F$4&amp;"!"&amp;ADDRESS(10,COLUMN(K$9)+10)&amp;":"&amp;ADDRESS(1000,COLUMN(K$9)+10))),
SUMIF(INDIRECT(Equipo!$G$4&amp;"!B10:B1000"),$B110,INDIRECT(Equipo!$G$4&amp;"!"&amp;ADDRESS(10,COLUMN(K$9)+10)&amp;":"&amp;ADDRESS(1000,COLUMN(K$9)+10)))
))</f>
        <v>-</v>
      </c>
      <c r="L110" s="2" t="str">
        <f ca="1">IF(ISBLANK(Tareas!$B106),"-",
SUM(
SUMIF(INDIRECT(Equipo!$C$4&amp;"!B10:B1000"),$B110,INDIRECT(Equipo!$C$4&amp;"!"&amp;ADDRESS(10,COLUMN(L$9)+10)&amp;":"&amp;ADDRESS(1000,COLUMN(L$9)+10))),
SUMIF(INDIRECT(Equipo!$D$4&amp;"!B10:B1000"),$B110,INDIRECT(Equipo!$D$4&amp;"!"&amp;ADDRESS(10,COLUMN(L$9)+10)&amp;":"&amp;ADDRESS(1000,COLUMN(L$9)+10))),
SUMIF(INDIRECT(Equipo!$E$4&amp;"!B10:B1000"),$B110,INDIRECT(Equipo!$E$4&amp;"!"&amp;ADDRESS(10,COLUMN(L$9)+10)&amp;":"&amp;ADDRESS(1000,COLUMN(L$9)+10))),
SUMIF(INDIRECT(Equipo!$F$4&amp;"!B10:B1000"),$B110,INDIRECT(Equipo!$F$4&amp;"!"&amp;ADDRESS(10,COLUMN(L$9)+10)&amp;":"&amp;ADDRESS(1000,COLUMN(L$9)+10))),
SUMIF(INDIRECT(Equipo!$G$4&amp;"!B10:B1000"),$B110,INDIRECT(Equipo!$G$4&amp;"!"&amp;ADDRESS(10,COLUMN(L$9)+10)&amp;":"&amp;ADDRESS(1000,COLUMN(L$9)+10)))
))</f>
        <v>-</v>
      </c>
      <c r="M110" s="2" t="str">
        <f ca="1">IF(ISBLANK(Tareas!$B106),"-",
SUM(
SUMIF(INDIRECT(Equipo!$C$4&amp;"!B10:B1000"),$B110,INDIRECT(Equipo!$C$4&amp;"!"&amp;ADDRESS(10,COLUMN(M$9)+10)&amp;":"&amp;ADDRESS(1000,COLUMN(M$9)+10))),
SUMIF(INDIRECT(Equipo!$D$4&amp;"!B10:B1000"),$B110,INDIRECT(Equipo!$D$4&amp;"!"&amp;ADDRESS(10,COLUMN(M$9)+10)&amp;":"&amp;ADDRESS(1000,COLUMN(M$9)+10))),
SUMIF(INDIRECT(Equipo!$E$4&amp;"!B10:B1000"),$B110,INDIRECT(Equipo!$E$4&amp;"!"&amp;ADDRESS(10,COLUMN(M$9)+10)&amp;":"&amp;ADDRESS(1000,COLUMN(M$9)+10))),
SUMIF(INDIRECT(Equipo!$F$4&amp;"!B10:B1000"),$B110,INDIRECT(Equipo!$F$4&amp;"!"&amp;ADDRESS(10,COLUMN(M$9)+10)&amp;":"&amp;ADDRESS(1000,COLUMN(M$9)+10))),
SUMIF(INDIRECT(Equipo!$G$4&amp;"!B10:B1000"),$B110,INDIRECT(Equipo!$G$4&amp;"!"&amp;ADDRESS(10,COLUMN(M$9)+10)&amp;":"&amp;ADDRESS(1000,COLUMN(M$9)+10)))
))</f>
        <v>-</v>
      </c>
      <c r="N110" s="2" t="str">
        <f ca="1">IF(ISBLANK(Tareas!$B106),"-",
SUM(
SUMIF(INDIRECT(Equipo!$C$4&amp;"!B10:B1000"),$B110,INDIRECT(Equipo!$C$4&amp;"!"&amp;ADDRESS(10,COLUMN(N$9)+10)&amp;":"&amp;ADDRESS(1000,COLUMN(N$9)+10))),
SUMIF(INDIRECT(Equipo!$D$4&amp;"!B10:B1000"),$B110,INDIRECT(Equipo!$D$4&amp;"!"&amp;ADDRESS(10,COLUMN(N$9)+10)&amp;":"&amp;ADDRESS(1000,COLUMN(N$9)+10))),
SUMIF(INDIRECT(Equipo!$E$4&amp;"!B10:B1000"),$B110,INDIRECT(Equipo!$E$4&amp;"!"&amp;ADDRESS(10,COLUMN(N$9)+10)&amp;":"&amp;ADDRESS(1000,COLUMN(N$9)+10))),
SUMIF(INDIRECT(Equipo!$F$4&amp;"!B10:B1000"),$B110,INDIRECT(Equipo!$F$4&amp;"!"&amp;ADDRESS(10,COLUMN(N$9)+10)&amp;":"&amp;ADDRESS(1000,COLUMN(N$9)+10))),
SUMIF(INDIRECT(Equipo!$G$4&amp;"!B10:B1000"),$B110,INDIRECT(Equipo!$G$4&amp;"!"&amp;ADDRESS(10,COLUMN(N$9)+10)&amp;":"&amp;ADDRESS(1000,COLUMN(N$9)+10)))
))</f>
        <v>-</v>
      </c>
    </row>
    <row r="111" spans="3:14">
      <c r="C111" s="2" t="str">
        <f>IF(ISBLANK(Tareas!$B107),"-",SUM(D111:K111))</f>
        <v>-</v>
      </c>
      <c r="D111" s="2" t="str">
        <f ca="1">IF(ISBLANK(Tareas!$B107),"-",
SUM(
SUMIF(INDIRECT(Equipo!$C$4&amp;"!B10:B1000"),$B111,INDIRECT(Equipo!$C$4&amp;"!"&amp;ADDRESS(10,COLUMN(D$9)+10)&amp;":"&amp;ADDRESS(1000,COLUMN(D$9)+10))),
SUMIF(INDIRECT(Equipo!$D$4&amp;"!B10:B1000"),$B111,INDIRECT(Equipo!$D$4&amp;"!"&amp;ADDRESS(10,COLUMN(D$9)+10)&amp;":"&amp;ADDRESS(1000,COLUMN(D$9)+10))),
SUMIF(INDIRECT(Equipo!$E$4&amp;"!B10:B1000"),$B111,INDIRECT(Equipo!$E$4&amp;"!"&amp;ADDRESS(10,COLUMN(D$9)+10)&amp;":"&amp;ADDRESS(1000,COLUMN(D$9)+10))),
SUMIF(INDIRECT(Equipo!$F$4&amp;"!B10:B1000"),$B111,INDIRECT(Equipo!$F$4&amp;"!"&amp;ADDRESS(10,COLUMN(D$9)+10)&amp;":"&amp;ADDRESS(1000,COLUMN(D$9)+10))),
SUMIF(INDIRECT(Equipo!$G$4&amp;"!B10:B1000"),$B111,INDIRECT(Equipo!$G$4&amp;"!"&amp;ADDRESS(10,COLUMN(D$9)+10)&amp;":"&amp;ADDRESS(1000,COLUMN(D$9)+10)))
))</f>
        <v>-</v>
      </c>
      <c r="E111" s="2" t="str">
        <f ca="1">IF(ISBLANK(Tareas!$B107),"-",
SUM(
SUMIF(INDIRECT(Equipo!$C$4&amp;"!B10:B1000"),$B111,INDIRECT(Equipo!$C$4&amp;"!"&amp;ADDRESS(10,COLUMN(E$9)+10)&amp;":"&amp;ADDRESS(1000,COLUMN(E$9)+10))),
SUMIF(INDIRECT(Equipo!$D$4&amp;"!B10:B1000"),$B111,INDIRECT(Equipo!$D$4&amp;"!"&amp;ADDRESS(10,COLUMN(E$9)+10)&amp;":"&amp;ADDRESS(1000,COLUMN(E$9)+10))),
SUMIF(INDIRECT(Equipo!$E$4&amp;"!B10:B1000"),$B111,INDIRECT(Equipo!$E$4&amp;"!"&amp;ADDRESS(10,COLUMN(E$9)+10)&amp;":"&amp;ADDRESS(1000,COLUMN(E$9)+10))),
SUMIF(INDIRECT(Equipo!$F$4&amp;"!B10:B1000"),$B111,INDIRECT(Equipo!$F$4&amp;"!"&amp;ADDRESS(10,COLUMN(E$9)+10)&amp;":"&amp;ADDRESS(1000,COLUMN(E$9)+10))),
SUMIF(INDIRECT(Equipo!$G$4&amp;"!B10:B1000"),$B111,INDIRECT(Equipo!$G$4&amp;"!"&amp;ADDRESS(10,COLUMN(E$9)+10)&amp;":"&amp;ADDRESS(1000,COLUMN(E$9)+10)))
))</f>
        <v>-</v>
      </c>
      <c r="F111" s="2" t="str">
        <f ca="1">IF(ISBLANK(Tareas!$B107),"-",
SUM(
SUMIF(INDIRECT(Equipo!$C$4&amp;"!B10:B1000"),$B111,INDIRECT(Equipo!$C$4&amp;"!"&amp;ADDRESS(10,COLUMN(F$9)+10)&amp;":"&amp;ADDRESS(1000,COLUMN(F$9)+10))),
SUMIF(INDIRECT(Equipo!$D$4&amp;"!B10:B1000"),$B111,INDIRECT(Equipo!$D$4&amp;"!"&amp;ADDRESS(10,COLUMN(F$9)+10)&amp;":"&amp;ADDRESS(1000,COLUMN(F$9)+10))),
SUMIF(INDIRECT(Equipo!$E$4&amp;"!B10:B1000"),$B111,INDIRECT(Equipo!$E$4&amp;"!"&amp;ADDRESS(10,COLUMN(F$9)+10)&amp;":"&amp;ADDRESS(1000,COLUMN(F$9)+10))),
SUMIF(INDIRECT(Equipo!$F$4&amp;"!B10:B1000"),$B111,INDIRECT(Equipo!$F$4&amp;"!"&amp;ADDRESS(10,COLUMN(F$9)+10)&amp;":"&amp;ADDRESS(1000,COLUMN(F$9)+10))),
SUMIF(INDIRECT(Equipo!$G$4&amp;"!B10:B1000"),$B111,INDIRECT(Equipo!$G$4&amp;"!"&amp;ADDRESS(10,COLUMN(F$9)+10)&amp;":"&amp;ADDRESS(1000,COLUMN(F$9)+10)))
))</f>
        <v>-</v>
      </c>
      <c r="G111" s="2" t="str">
        <f ca="1">IF(ISBLANK(Tareas!$B107),"-",
SUM(
SUMIF(INDIRECT(Equipo!$C$4&amp;"!B10:B1000"),$B111,INDIRECT(Equipo!$C$4&amp;"!"&amp;ADDRESS(10,COLUMN(G$9)+10)&amp;":"&amp;ADDRESS(1000,COLUMN(G$9)+10))),
SUMIF(INDIRECT(Equipo!$D$4&amp;"!B10:B1000"),$B111,INDIRECT(Equipo!$D$4&amp;"!"&amp;ADDRESS(10,COLUMN(G$9)+10)&amp;":"&amp;ADDRESS(1000,COLUMN(G$9)+10))),
SUMIF(INDIRECT(Equipo!$E$4&amp;"!B10:B1000"),$B111,INDIRECT(Equipo!$E$4&amp;"!"&amp;ADDRESS(10,COLUMN(G$9)+10)&amp;":"&amp;ADDRESS(1000,COLUMN(G$9)+10))),
SUMIF(INDIRECT(Equipo!$F$4&amp;"!B10:B1000"),$B111,INDIRECT(Equipo!$F$4&amp;"!"&amp;ADDRESS(10,COLUMN(G$9)+10)&amp;":"&amp;ADDRESS(1000,COLUMN(G$9)+10))),
SUMIF(INDIRECT(Equipo!$G$4&amp;"!B10:B1000"),$B111,INDIRECT(Equipo!$G$4&amp;"!"&amp;ADDRESS(10,COLUMN(G$9)+10)&amp;":"&amp;ADDRESS(1000,COLUMN(G$9)+10)))
))</f>
        <v>-</v>
      </c>
      <c r="H111" s="2" t="str">
        <f ca="1">IF(ISBLANK(Tareas!$B107),"-",
SUM(
SUMIF(INDIRECT(Equipo!$C$4&amp;"!B10:B1000"),$B111,INDIRECT(Equipo!$C$4&amp;"!"&amp;ADDRESS(10,COLUMN(H$9)+10)&amp;":"&amp;ADDRESS(1000,COLUMN(H$9)+10))),
SUMIF(INDIRECT(Equipo!$D$4&amp;"!B10:B1000"),$B111,INDIRECT(Equipo!$D$4&amp;"!"&amp;ADDRESS(10,COLUMN(H$9)+10)&amp;":"&amp;ADDRESS(1000,COLUMN(H$9)+10))),
SUMIF(INDIRECT(Equipo!$E$4&amp;"!B10:B1000"),$B111,INDIRECT(Equipo!$E$4&amp;"!"&amp;ADDRESS(10,COLUMN(H$9)+10)&amp;":"&amp;ADDRESS(1000,COLUMN(H$9)+10))),
SUMIF(INDIRECT(Equipo!$F$4&amp;"!B10:B1000"),$B111,INDIRECT(Equipo!$F$4&amp;"!"&amp;ADDRESS(10,COLUMN(H$9)+10)&amp;":"&amp;ADDRESS(1000,COLUMN(H$9)+10))),
SUMIF(INDIRECT(Equipo!$G$4&amp;"!B10:B1000"),$B111,INDIRECT(Equipo!$G$4&amp;"!"&amp;ADDRESS(10,COLUMN(H$9)+10)&amp;":"&amp;ADDRESS(1000,COLUMN(H$9)+10)))
))</f>
        <v>-</v>
      </c>
      <c r="I111" s="2" t="str">
        <f ca="1">IF(ISBLANK(Tareas!$B107),"-",
SUM(
SUMIF(INDIRECT(Equipo!$C$4&amp;"!B10:B1000"),$B111,INDIRECT(Equipo!$C$4&amp;"!"&amp;ADDRESS(10,COLUMN(I$9)+10)&amp;":"&amp;ADDRESS(1000,COLUMN(I$9)+10))),
SUMIF(INDIRECT(Equipo!$D$4&amp;"!B10:B1000"),$B111,INDIRECT(Equipo!$D$4&amp;"!"&amp;ADDRESS(10,COLUMN(I$9)+10)&amp;":"&amp;ADDRESS(1000,COLUMN(I$9)+10))),
SUMIF(INDIRECT(Equipo!$E$4&amp;"!B10:B1000"),$B111,INDIRECT(Equipo!$E$4&amp;"!"&amp;ADDRESS(10,COLUMN(I$9)+10)&amp;":"&amp;ADDRESS(1000,COLUMN(I$9)+10))),
SUMIF(INDIRECT(Equipo!$F$4&amp;"!B10:B1000"),$B111,INDIRECT(Equipo!$F$4&amp;"!"&amp;ADDRESS(10,COLUMN(I$9)+10)&amp;":"&amp;ADDRESS(1000,COLUMN(I$9)+10))),
SUMIF(INDIRECT(Equipo!$G$4&amp;"!B10:B1000"),$B111,INDIRECT(Equipo!$G$4&amp;"!"&amp;ADDRESS(10,COLUMN(I$9)+10)&amp;":"&amp;ADDRESS(1000,COLUMN(I$9)+10)))
))</f>
        <v>-</v>
      </c>
      <c r="J111" s="2" t="str">
        <f ca="1">IF(ISBLANK(Tareas!$B107),"-",
SUM(
SUMIF(INDIRECT(Equipo!$C$4&amp;"!B10:B1000"),$B111,INDIRECT(Equipo!$C$4&amp;"!"&amp;ADDRESS(10,COLUMN(J$9)+10)&amp;":"&amp;ADDRESS(1000,COLUMN(J$9)+10))),
SUMIF(INDIRECT(Equipo!$D$4&amp;"!B10:B1000"),$B111,INDIRECT(Equipo!$D$4&amp;"!"&amp;ADDRESS(10,COLUMN(J$9)+10)&amp;":"&amp;ADDRESS(1000,COLUMN(J$9)+10))),
SUMIF(INDIRECT(Equipo!$E$4&amp;"!B10:B1000"),$B111,INDIRECT(Equipo!$E$4&amp;"!"&amp;ADDRESS(10,COLUMN(J$9)+10)&amp;":"&amp;ADDRESS(1000,COLUMN(J$9)+10))),
SUMIF(INDIRECT(Equipo!$F$4&amp;"!B10:B1000"),$B111,INDIRECT(Equipo!$F$4&amp;"!"&amp;ADDRESS(10,COLUMN(J$9)+10)&amp;":"&amp;ADDRESS(1000,COLUMN(J$9)+10))),
SUMIF(INDIRECT(Equipo!$G$4&amp;"!B10:B1000"),$B111,INDIRECT(Equipo!$G$4&amp;"!"&amp;ADDRESS(10,COLUMN(J$9)+10)&amp;":"&amp;ADDRESS(1000,COLUMN(J$9)+10)))
))</f>
        <v>-</v>
      </c>
      <c r="K111" s="2" t="str">
        <f ca="1">IF(ISBLANK(Tareas!$B107),"-",
SUM(
SUMIF(INDIRECT(Equipo!$C$4&amp;"!B10:B1000"),$B111,INDIRECT(Equipo!$C$4&amp;"!"&amp;ADDRESS(10,COLUMN(K$9)+10)&amp;":"&amp;ADDRESS(1000,COLUMN(K$9)+10))),
SUMIF(INDIRECT(Equipo!$D$4&amp;"!B10:B1000"),$B111,INDIRECT(Equipo!$D$4&amp;"!"&amp;ADDRESS(10,COLUMN(K$9)+10)&amp;":"&amp;ADDRESS(1000,COLUMN(K$9)+10))),
SUMIF(INDIRECT(Equipo!$E$4&amp;"!B10:B1000"),$B111,INDIRECT(Equipo!$E$4&amp;"!"&amp;ADDRESS(10,COLUMN(K$9)+10)&amp;":"&amp;ADDRESS(1000,COLUMN(K$9)+10))),
SUMIF(INDIRECT(Equipo!$F$4&amp;"!B10:B1000"),$B111,INDIRECT(Equipo!$F$4&amp;"!"&amp;ADDRESS(10,COLUMN(K$9)+10)&amp;":"&amp;ADDRESS(1000,COLUMN(K$9)+10))),
SUMIF(INDIRECT(Equipo!$G$4&amp;"!B10:B1000"),$B111,INDIRECT(Equipo!$G$4&amp;"!"&amp;ADDRESS(10,COLUMN(K$9)+10)&amp;":"&amp;ADDRESS(1000,COLUMN(K$9)+10)))
))</f>
        <v>-</v>
      </c>
      <c r="L111" s="2" t="str">
        <f ca="1">IF(ISBLANK(Tareas!$B107),"-",
SUM(
SUMIF(INDIRECT(Equipo!$C$4&amp;"!B10:B1000"),$B111,INDIRECT(Equipo!$C$4&amp;"!"&amp;ADDRESS(10,COLUMN(L$9)+10)&amp;":"&amp;ADDRESS(1000,COLUMN(L$9)+10))),
SUMIF(INDIRECT(Equipo!$D$4&amp;"!B10:B1000"),$B111,INDIRECT(Equipo!$D$4&amp;"!"&amp;ADDRESS(10,COLUMN(L$9)+10)&amp;":"&amp;ADDRESS(1000,COLUMN(L$9)+10))),
SUMIF(INDIRECT(Equipo!$E$4&amp;"!B10:B1000"),$B111,INDIRECT(Equipo!$E$4&amp;"!"&amp;ADDRESS(10,COLUMN(L$9)+10)&amp;":"&amp;ADDRESS(1000,COLUMN(L$9)+10))),
SUMIF(INDIRECT(Equipo!$F$4&amp;"!B10:B1000"),$B111,INDIRECT(Equipo!$F$4&amp;"!"&amp;ADDRESS(10,COLUMN(L$9)+10)&amp;":"&amp;ADDRESS(1000,COLUMN(L$9)+10))),
SUMIF(INDIRECT(Equipo!$G$4&amp;"!B10:B1000"),$B111,INDIRECT(Equipo!$G$4&amp;"!"&amp;ADDRESS(10,COLUMN(L$9)+10)&amp;":"&amp;ADDRESS(1000,COLUMN(L$9)+10)))
))</f>
        <v>-</v>
      </c>
      <c r="M111" s="2" t="str">
        <f ca="1">IF(ISBLANK(Tareas!$B107),"-",
SUM(
SUMIF(INDIRECT(Equipo!$C$4&amp;"!B10:B1000"),$B111,INDIRECT(Equipo!$C$4&amp;"!"&amp;ADDRESS(10,COLUMN(M$9)+10)&amp;":"&amp;ADDRESS(1000,COLUMN(M$9)+10))),
SUMIF(INDIRECT(Equipo!$D$4&amp;"!B10:B1000"),$B111,INDIRECT(Equipo!$D$4&amp;"!"&amp;ADDRESS(10,COLUMN(M$9)+10)&amp;":"&amp;ADDRESS(1000,COLUMN(M$9)+10))),
SUMIF(INDIRECT(Equipo!$E$4&amp;"!B10:B1000"),$B111,INDIRECT(Equipo!$E$4&amp;"!"&amp;ADDRESS(10,COLUMN(M$9)+10)&amp;":"&amp;ADDRESS(1000,COLUMN(M$9)+10))),
SUMIF(INDIRECT(Equipo!$F$4&amp;"!B10:B1000"),$B111,INDIRECT(Equipo!$F$4&amp;"!"&amp;ADDRESS(10,COLUMN(M$9)+10)&amp;":"&amp;ADDRESS(1000,COLUMN(M$9)+10))),
SUMIF(INDIRECT(Equipo!$G$4&amp;"!B10:B1000"),$B111,INDIRECT(Equipo!$G$4&amp;"!"&amp;ADDRESS(10,COLUMN(M$9)+10)&amp;":"&amp;ADDRESS(1000,COLUMN(M$9)+10)))
))</f>
        <v>-</v>
      </c>
      <c r="N111" s="2" t="str">
        <f ca="1">IF(ISBLANK(Tareas!$B107),"-",
SUM(
SUMIF(INDIRECT(Equipo!$C$4&amp;"!B10:B1000"),$B111,INDIRECT(Equipo!$C$4&amp;"!"&amp;ADDRESS(10,COLUMN(N$9)+10)&amp;":"&amp;ADDRESS(1000,COLUMN(N$9)+10))),
SUMIF(INDIRECT(Equipo!$D$4&amp;"!B10:B1000"),$B111,INDIRECT(Equipo!$D$4&amp;"!"&amp;ADDRESS(10,COLUMN(N$9)+10)&amp;":"&amp;ADDRESS(1000,COLUMN(N$9)+10))),
SUMIF(INDIRECT(Equipo!$E$4&amp;"!B10:B1000"),$B111,INDIRECT(Equipo!$E$4&amp;"!"&amp;ADDRESS(10,COLUMN(N$9)+10)&amp;":"&amp;ADDRESS(1000,COLUMN(N$9)+10))),
SUMIF(INDIRECT(Equipo!$F$4&amp;"!B10:B1000"),$B111,INDIRECT(Equipo!$F$4&amp;"!"&amp;ADDRESS(10,COLUMN(N$9)+10)&amp;":"&amp;ADDRESS(1000,COLUMN(N$9)+10))),
SUMIF(INDIRECT(Equipo!$G$4&amp;"!B10:B1000"),$B111,INDIRECT(Equipo!$G$4&amp;"!"&amp;ADDRESS(10,COLUMN(N$9)+10)&amp;":"&amp;ADDRESS(1000,COLUMN(N$9)+10)))
))</f>
        <v>-</v>
      </c>
    </row>
    <row r="112" spans="3:14">
      <c r="C112" s="2" t="str">
        <f>IF(ISBLANK(Tareas!$B108),"-",SUM(D112:K112))</f>
        <v>-</v>
      </c>
      <c r="D112" s="2" t="str">
        <f ca="1">IF(ISBLANK(Tareas!$B108),"-",
SUM(
SUMIF(INDIRECT(Equipo!$C$4&amp;"!B10:B1000"),$B112,INDIRECT(Equipo!$C$4&amp;"!"&amp;ADDRESS(10,COLUMN(D$9)+10)&amp;":"&amp;ADDRESS(1000,COLUMN(D$9)+10))),
SUMIF(INDIRECT(Equipo!$D$4&amp;"!B10:B1000"),$B112,INDIRECT(Equipo!$D$4&amp;"!"&amp;ADDRESS(10,COLUMN(D$9)+10)&amp;":"&amp;ADDRESS(1000,COLUMN(D$9)+10))),
SUMIF(INDIRECT(Equipo!$E$4&amp;"!B10:B1000"),$B112,INDIRECT(Equipo!$E$4&amp;"!"&amp;ADDRESS(10,COLUMN(D$9)+10)&amp;":"&amp;ADDRESS(1000,COLUMN(D$9)+10))),
SUMIF(INDIRECT(Equipo!$F$4&amp;"!B10:B1000"),$B112,INDIRECT(Equipo!$F$4&amp;"!"&amp;ADDRESS(10,COLUMN(D$9)+10)&amp;":"&amp;ADDRESS(1000,COLUMN(D$9)+10))),
SUMIF(INDIRECT(Equipo!$G$4&amp;"!B10:B1000"),$B112,INDIRECT(Equipo!$G$4&amp;"!"&amp;ADDRESS(10,COLUMN(D$9)+10)&amp;":"&amp;ADDRESS(1000,COLUMN(D$9)+10)))
))</f>
        <v>-</v>
      </c>
      <c r="E112" s="2" t="str">
        <f ca="1">IF(ISBLANK(Tareas!$B108),"-",
SUM(
SUMIF(INDIRECT(Equipo!$C$4&amp;"!B10:B1000"),$B112,INDIRECT(Equipo!$C$4&amp;"!"&amp;ADDRESS(10,COLUMN(E$9)+10)&amp;":"&amp;ADDRESS(1000,COLUMN(E$9)+10))),
SUMIF(INDIRECT(Equipo!$D$4&amp;"!B10:B1000"),$B112,INDIRECT(Equipo!$D$4&amp;"!"&amp;ADDRESS(10,COLUMN(E$9)+10)&amp;":"&amp;ADDRESS(1000,COLUMN(E$9)+10))),
SUMIF(INDIRECT(Equipo!$E$4&amp;"!B10:B1000"),$B112,INDIRECT(Equipo!$E$4&amp;"!"&amp;ADDRESS(10,COLUMN(E$9)+10)&amp;":"&amp;ADDRESS(1000,COLUMN(E$9)+10))),
SUMIF(INDIRECT(Equipo!$F$4&amp;"!B10:B1000"),$B112,INDIRECT(Equipo!$F$4&amp;"!"&amp;ADDRESS(10,COLUMN(E$9)+10)&amp;":"&amp;ADDRESS(1000,COLUMN(E$9)+10))),
SUMIF(INDIRECT(Equipo!$G$4&amp;"!B10:B1000"),$B112,INDIRECT(Equipo!$G$4&amp;"!"&amp;ADDRESS(10,COLUMN(E$9)+10)&amp;":"&amp;ADDRESS(1000,COLUMN(E$9)+10)))
))</f>
        <v>-</v>
      </c>
      <c r="F112" s="2" t="str">
        <f ca="1">IF(ISBLANK(Tareas!$B108),"-",
SUM(
SUMIF(INDIRECT(Equipo!$C$4&amp;"!B10:B1000"),$B112,INDIRECT(Equipo!$C$4&amp;"!"&amp;ADDRESS(10,COLUMN(F$9)+10)&amp;":"&amp;ADDRESS(1000,COLUMN(F$9)+10))),
SUMIF(INDIRECT(Equipo!$D$4&amp;"!B10:B1000"),$B112,INDIRECT(Equipo!$D$4&amp;"!"&amp;ADDRESS(10,COLUMN(F$9)+10)&amp;":"&amp;ADDRESS(1000,COLUMN(F$9)+10))),
SUMIF(INDIRECT(Equipo!$E$4&amp;"!B10:B1000"),$B112,INDIRECT(Equipo!$E$4&amp;"!"&amp;ADDRESS(10,COLUMN(F$9)+10)&amp;":"&amp;ADDRESS(1000,COLUMN(F$9)+10))),
SUMIF(INDIRECT(Equipo!$F$4&amp;"!B10:B1000"),$B112,INDIRECT(Equipo!$F$4&amp;"!"&amp;ADDRESS(10,COLUMN(F$9)+10)&amp;":"&amp;ADDRESS(1000,COLUMN(F$9)+10))),
SUMIF(INDIRECT(Equipo!$G$4&amp;"!B10:B1000"),$B112,INDIRECT(Equipo!$G$4&amp;"!"&amp;ADDRESS(10,COLUMN(F$9)+10)&amp;":"&amp;ADDRESS(1000,COLUMN(F$9)+10)))
))</f>
        <v>-</v>
      </c>
      <c r="G112" s="2" t="str">
        <f ca="1">IF(ISBLANK(Tareas!$B108),"-",
SUM(
SUMIF(INDIRECT(Equipo!$C$4&amp;"!B10:B1000"),$B112,INDIRECT(Equipo!$C$4&amp;"!"&amp;ADDRESS(10,COLUMN(G$9)+10)&amp;":"&amp;ADDRESS(1000,COLUMN(G$9)+10))),
SUMIF(INDIRECT(Equipo!$D$4&amp;"!B10:B1000"),$B112,INDIRECT(Equipo!$D$4&amp;"!"&amp;ADDRESS(10,COLUMN(G$9)+10)&amp;":"&amp;ADDRESS(1000,COLUMN(G$9)+10))),
SUMIF(INDIRECT(Equipo!$E$4&amp;"!B10:B1000"),$B112,INDIRECT(Equipo!$E$4&amp;"!"&amp;ADDRESS(10,COLUMN(G$9)+10)&amp;":"&amp;ADDRESS(1000,COLUMN(G$9)+10))),
SUMIF(INDIRECT(Equipo!$F$4&amp;"!B10:B1000"),$B112,INDIRECT(Equipo!$F$4&amp;"!"&amp;ADDRESS(10,COLUMN(G$9)+10)&amp;":"&amp;ADDRESS(1000,COLUMN(G$9)+10))),
SUMIF(INDIRECT(Equipo!$G$4&amp;"!B10:B1000"),$B112,INDIRECT(Equipo!$G$4&amp;"!"&amp;ADDRESS(10,COLUMN(G$9)+10)&amp;":"&amp;ADDRESS(1000,COLUMN(G$9)+10)))
))</f>
        <v>-</v>
      </c>
      <c r="H112" s="2" t="str">
        <f ca="1">IF(ISBLANK(Tareas!$B108),"-",
SUM(
SUMIF(INDIRECT(Equipo!$C$4&amp;"!B10:B1000"),$B112,INDIRECT(Equipo!$C$4&amp;"!"&amp;ADDRESS(10,COLUMN(H$9)+10)&amp;":"&amp;ADDRESS(1000,COLUMN(H$9)+10))),
SUMIF(INDIRECT(Equipo!$D$4&amp;"!B10:B1000"),$B112,INDIRECT(Equipo!$D$4&amp;"!"&amp;ADDRESS(10,COLUMN(H$9)+10)&amp;":"&amp;ADDRESS(1000,COLUMN(H$9)+10))),
SUMIF(INDIRECT(Equipo!$E$4&amp;"!B10:B1000"),$B112,INDIRECT(Equipo!$E$4&amp;"!"&amp;ADDRESS(10,COLUMN(H$9)+10)&amp;":"&amp;ADDRESS(1000,COLUMN(H$9)+10))),
SUMIF(INDIRECT(Equipo!$F$4&amp;"!B10:B1000"),$B112,INDIRECT(Equipo!$F$4&amp;"!"&amp;ADDRESS(10,COLUMN(H$9)+10)&amp;":"&amp;ADDRESS(1000,COLUMN(H$9)+10))),
SUMIF(INDIRECT(Equipo!$G$4&amp;"!B10:B1000"),$B112,INDIRECT(Equipo!$G$4&amp;"!"&amp;ADDRESS(10,COLUMN(H$9)+10)&amp;":"&amp;ADDRESS(1000,COLUMN(H$9)+10)))
))</f>
        <v>-</v>
      </c>
      <c r="I112" s="2" t="str">
        <f ca="1">IF(ISBLANK(Tareas!$B108),"-",
SUM(
SUMIF(INDIRECT(Equipo!$C$4&amp;"!B10:B1000"),$B112,INDIRECT(Equipo!$C$4&amp;"!"&amp;ADDRESS(10,COLUMN(I$9)+10)&amp;":"&amp;ADDRESS(1000,COLUMN(I$9)+10))),
SUMIF(INDIRECT(Equipo!$D$4&amp;"!B10:B1000"),$B112,INDIRECT(Equipo!$D$4&amp;"!"&amp;ADDRESS(10,COLUMN(I$9)+10)&amp;":"&amp;ADDRESS(1000,COLUMN(I$9)+10))),
SUMIF(INDIRECT(Equipo!$E$4&amp;"!B10:B1000"),$B112,INDIRECT(Equipo!$E$4&amp;"!"&amp;ADDRESS(10,COLUMN(I$9)+10)&amp;":"&amp;ADDRESS(1000,COLUMN(I$9)+10))),
SUMIF(INDIRECT(Equipo!$F$4&amp;"!B10:B1000"),$B112,INDIRECT(Equipo!$F$4&amp;"!"&amp;ADDRESS(10,COLUMN(I$9)+10)&amp;":"&amp;ADDRESS(1000,COLUMN(I$9)+10))),
SUMIF(INDIRECT(Equipo!$G$4&amp;"!B10:B1000"),$B112,INDIRECT(Equipo!$G$4&amp;"!"&amp;ADDRESS(10,COLUMN(I$9)+10)&amp;":"&amp;ADDRESS(1000,COLUMN(I$9)+10)))
))</f>
        <v>-</v>
      </c>
      <c r="J112" s="2" t="str">
        <f ca="1">IF(ISBLANK(Tareas!$B108),"-",
SUM(
SUMIF(INDIRECT(Equipo!$C$4&amp;"!B10:B1000"),$B112,INDIRECT(Equipo!$C$4&amp;"!"&amp;ADDRESS(10,COLUMN(J$9)+10)&amp;":"&amp;ADDRESS(1000,COLUMN(J$9)+10))),
SUMIF(INDIRECT(Equipo!$D$4&amp;"!B10:B1000"),$B112,INDIRECT(Equipo!$D$4&amp;"!"&amp;ADDRESS(10,COLUMN(J$9)+10)&amp;":"&amp;ADDRESS(1000,COLUMN(J$9)+10))),
SUMIF(INDIRECT(Equipo!$E$4&amp;"!B10:B1000"),$B112,INDIRECT(Equipo!$E$4&amp;"!"&amp;ADDRESS(10,COLUMN(J$9)+10)&amp;":"&amp;ADDRESS(1000,COLUMN(J$9)+10))),
SUMIF(INDIRECT(Equipo!$F$4&amp;"!B10:B1000"),$B112,INDIRECT(Equipo!$F$4&amp;"!"&amp;ADDRESS(10,COLUMN(J$9)+10)&amp;":"&amp;ADDRESS(1000,COLUMN(J$9)+10))),
SUMIF(INDIRECT(Equipo!$G$4&amp;"!B10:B1000"),$B112,INDIRECT(Equipo!$G$4&amp;"!"&amp;ADDRESS(10,COLUMN(J$9)+10)&amp;":"&amp;ADDRESS(1000,COLUMN(J$9)+10)))
))</f>
        <v>-</v>
      </c>
      <c r="K112" s="2" t="str">
        <f ca="1">IF(ISBLANK(Tareas!$B108),"-",
SUM(
SUMIF(INDIRECT(Equipo!$C$4&amp;"!B10:B1000"),$B112,INDIRECT(Equipo!$C$4&amp;"!"&amp;ADDRESS(10,COLUMN(K$9)+10)&amp;":"&amp;ADDRESS(1000,COLUMN(K$9)+10))),
SUMIF(INDIRECT(Equipo!$D$4&amp;"!B10:B1000"),$B112,INDIRECT(Equipo!$D$4&amp;"!"&amp;ADDRESS(10,COLUMN(K$9)+10)&amp;":"&amp;ADDRESS(1000,COLUMN(K$9)+10))),
SUMIF(INDIRECT(Equipo!$E$4&amp;"!B10:B1000"),$B112,INDIRECT(Equipo!$E$4&amp;"!"&amp;ADDRESS(10,COLUMN(K$9)+10)&amp;":"&amp;ADDRESS(1000,COLUMN(K$9)+10))),
SUMIF(INDIRECT(Equipo!$F$4&amp;"!B10:B1000"),$B112,INDIRECT(Equipo!$F$4&amp;"!"&amp;ADDRESS(10,COLUMN(K$9)+10)&amp;":"&amp;ADDRESS(1000,COLUMN(K$9)+10))),
SUMIF(INDIRECT(Equipo!$G$4&amp;"!B10:B1000"),$B112,INDIRECT(Equipo!$G$4&amp;"!"&amp;ADDRESS(10,COLUMN(K$9)+10)&amp;":"&amp;ADDRESS(1000,COLUMN(K$9)+10)))
))</f>
        <v>-</v>
      </c>
      <c r="L112" s="2" t="str">
        <f ca="1">IF(ISBLANK(Tareas!$B108),"-",
SUM(
SUMIF(INDIRECT(Equipo!$C$4&amp;"!B10:B1000"),$B112,INDIRECT(Equipo!$C$4&amp;"!"&amp;ADDRESS(10,COLUMN(L$9)+10)&amp;":"&amp;ADDRESS(1000,COLUMN(L$9)+10))),
SUMIF(INDIRECT(Equipo!$D$4&amp;"!B10:B1000"),$B112,INDIRECT(Equipo!$D$4&amp;"!"&amp;ADDRESS(10,COLUMN(L$9)+10)&amp;":"&amp;ADDRESS(1000,COLUMN(L$9)+10))),
SUMIF(INDIRECT(Equipo!$E$4&amp;"!B10:B1000"),$B112,INDIRECT(Equipo!$E$4&amp;"!"&amp;ADDRESS(10,COLUMN(L$9)+10)&amp;":"&amp;ADDRESS(1000,COLUMN(L$9)+10))),
SUMIF(INDIRECT(Equipo!$F$4&amp;"!B10:B1000"),$B112,INDIRECT(Equipo!$F$4&amp;"!"&amp;ADDRESS(10,COLUMN(L$9)+10)&amp;":"&amp;ADDRESS(1000,COLUMN(L$9)+10))),
SUMIF(INDIRECT(Equipo!$G$4&amp;"!B10:B1000"),$B112,INDIRECT(Equipo!$G$4&amp;"!"&amp;ADDRESS(10,COLUMN(L$9)+10)&amp;":"&amp;ADDRESS(1000,COLUMN(L$9)+10)))
))</f>
        <v>-</v>
      </c>
      <c r="M112" s="2" t="str">
        <f ca="1">IF(ISBLANK(Tareas!$B108),"-",
SUM(
SUMIF(INDIRECT(Equipo!$C$4&amp;"!B10:B1000"),$B112,INDIRECT(Equipo!$C$4&amp;"!"&amp;ADDRESS(10,COLUMN(M$9)+10)&amp;":"&amp;ADDRESS(1000,COLUMN(M$9)+10))),
SUMIF(INDIRECT(Equipo!$D$4&amp;"!B10:B1000"),$B112,INDIRECT(Equipo!$D$4&amp;"!"&amp;ADDRESS(10,COLUMN(M$9)+10)&amp;":"&amp;ADDRESS(1000,COLUMN(M$9)+10))),
SUMIF(INDIRECT(Equipo!$E$4&amp;"!B10:B1000"),$B112,INDIRECT(Equipo!$E$4&amp;"!"&amp;ADDRESS(10,COLUMN(M$9)+10)&amp;":"&amp;ADDRESS(1000,COLUMN(M$9)+10))),
SUMIF(INDIRECT(Equipo!$F$4&amp;"!B10:B1000"),$B112,INDIRECT(Equipo!$F$4&amp;"!"&amp;ADDRESS(10,COLUMN(M$9)+10)&amp;":"&amp;ADDRESS(1000,COLUMN(M$9)+10))),
SUMIF(INDIRECT(Equipo!$G$4&amp;"!B10:B1000"),$B112,INDIRECT(Equipo!$G$4&amp;"!"&amp;ADDRESS(10,COLUMN(M$9)+10)&amp;":"&amp;ADDRESS(1000,COLUMN(M$9)+10)))
))</f>
        <v>-</v>
      </c>
      <c r="N112" s="2" t="str">
        <f ca="1">IF(ISBLANK(Tareas!$B108),"-",
SUM(
SUMIF(INDIRECT(Equipo!$C$4&amp;"!B10:B1000"),$B112,INDIRECT(Equipo!$C$4&amp;"!"&amp;ADDRESS(10,COLUMN(N$9)+10)&amp;":"&amp;ADDRESS(1000,COLUMN(N$9)+10))),
SUMIF(INDIRECT(Equipo!$D$4&amp;"!B10:B1000"),$B112,INDIRECT(Equipo!$D$4&amp;"!"&amp;ADDRESS(10,COLUMN(N$9)+10)&amp;":"&amp;ADDRESS(1000,COLUMN(N$9)+10))),
SUMIF(INDIRECT(Equipo!$E$4&amp;"!B10:B1000"),$B112,INDIRECT(Equipo!$E$4&amp;"!"&amp;ADDRESS(10,COLUMN(N$9)+10)&amp;":"&amp;ADDRESS(1000,COLUMN(N$9)+10))),
SUMIF(INDIRECT(Equipo!$F$4&amp;"!B10:B1000"),$B112,INDIRECT(Equipo!$F$4&amp;"!"&amp;ADDRESS(10,COLUMN(N$9)+10)&amp;":"&amp;ADDRESS(1000,COLUMN(N$9)+10))),
SUMIF(INDIRECT(Equipo!$G$4&amp;"!B10:B1000"),$B112,INDIRECT(Equipo!$G$4&amp;"!"&amp;ADDRESS(10,COLUMN(N$9)+10)&amp;":"&amp;ADDRESS(1000,COLUMN(N$9)+10)))
))</f>
        <v>-</v>
      </c>
    </row>
    <row r="113" spans="3:14">
      <c r="C113" s="2" t="str">
        <f>IF(ISBLANK(Tareas!$B109),"-",SUM(D113:K113))</f>
        <v>-</v>
      </c>
      <c r="D113" s="2" t="str">
        <f ca="1">IF(ISBLANK(Tareas!$B109),"-",
SUM(
SUMIF(INDIRECT(Equipo!$C$4&amp;"!B10:B1000"),$B113,INDIRECT(Equipo!$C$4&amp;"!"&amp;ADDRESS(10,COLUMN(D$9)+10)&amp;":"&amp;ADDRESS(1000,COLUMN(D$9)+10))),
SUMIF(INDIRECT(Equipo!$D$4&amp;"!B10:B1000"),$B113,INDIRECT(Equipo!$D$4&amp;"!"&amp;ADDRESS(10,COLUMN(D$9)+10)&amp;":"&amp;ADDRESS(1000,COLUMN(D$9)+10))),
SUMIF(INDIRECT(Equipo!$E$4&amp;"!B10:B1000"),$B113,INDIRECT(Equipo!$E$4&amp;"!"&amp;ADDRESS(10,COLUMN(D$9)+10)&amp;":"&amp;ADDRESS(1000,COLUMN(D$9)+10))),
SUMIF(INDIRECT(Equipo!$F$4&amp;"!B10:B1000"),$B113,INDIRECT(Equipo!$F$4&amp;"!"&amp;ADDRESS(10,COLUMN(D$9)+10)&amp;":"&amp;ADDRESS(1000,COLUMN(D$9)+10))),
SUMIF(INDIRECT(Equipo!$G$4&amp;"!B10:B1000"),$B113,INDIRECT(Equipo!$G$4&amp;"!"&amp;ADDRESS(10,COLUMN(D$9)+10)&amp;":"&amp;ADDRESS(1000,COLUMN(D$9)+10)))
))</f>
        <v>-</v>
      </c>
      <c r="E113" s="2" t="str">
        <f ca="1">IF(ISBLANK(Tareas!$B109),"-",
SUM(
SUMIF(INDIRECT(Equipo!$C$4&amp;"!B10:B1000"),$B113,INDIRECT(Equipo!$C$4&amp;"!"&amp;ADDRESS(10,COLUMN(E$9)+10)&amp;":"&amp;ADDRESS(1000,COLUMN(E$9)+10))),
SUMIF(INDIRECT(Equipo!$D$4&amp;"!B10:B1000"),$B113,INDIRECT(Equipo!$D$4&amp;"!"&amp;ADDRESS(10,COLUMN(E$9)+10)&amp;":"&amp;ADDRESS(1000,COLUMN(E$9)+10))),
SUMIF(INDIRECT(Equipo!$E$4&amp;"!B10:B1000"),$B113,INDIRECT(Equipo!$E$4&amp;"!"&amp;ADDRESS(10,COLUMN(E$9)+10)&amp;":"&amp;ADDRESS(1000,COLUMN(E$9)+10))),
SUMIF(INDIRECT(Equipo!$F$4&amp;"!B10:B1000"),$B113,INDIRECT(Equipo!$F$4&amp;"!"&amp;ADDRESS(10,COLUMN(E$9)+10)&amp;":"&amp;ADDRESS(1000,COLUMN(E$9)+10))),
SUMIF(INDIRECT(Equipo!$G$4&amp;"!B10:B1000"),$B113,INDIRECT(Equipo!$G$4&amp;"!"&amp;ADDRESS(10,COLUMN(E$9)+10)&amp;":"&amp;ADDRESS(1000,COLUMN(E$9)+10)))
))</f>
        <v>-</v>
      </c>
      <c r="F113" s="2" t="str">
        <f ca="1">IF(ISBLANK(Tareas!$B109),"-",
SUM(
SUMIF(INDIRECT(Equipo!$C$4&amp;"!B10:B1000"),$B113,INDIRECT(Equipo!$C$4&amp;"!"&amp;ADDRESS(10,COLUMN(F$9)+10)&amp;":"&amp;ADDRESS(1000,COLUMN(F$9)+10))),
SUMIF(INDIRECT(Equipo!$D$4&amp;"!B10:B1000"),$B113,INDIRECT(Equipo!$D$4&amp;"!"&amp;ADDRESS(10,COLUMN(F$9)+10)&amp;":"&amp;ADDRESS(1000,COLUMN(F$9)+10))),
SUMIF(INDIRECT(Equipo!$E$4&amp;"!B10:B1000"),$B113,INDIRECT(Equipo!$E$4&amp;"!"&amp;ADDRESS(10,COLUMN(F$9)+10)&amp;":"&amp;ADDRESS(1000,COLUMN(F$9)+10))),
SUMIF(INDIRECT(Equipo!$F$4&amp;"!B10:B1000"),$B113,INDIRECT(Equipo!$F$4&amp;"!"&amp;ADDRESS(10,COLUMN(F$9)+10)&amp;":"&amp;ADDRESS(1000,COLUMN(F$9)+10))),
SUMIF(INDIRECT(Equipo!$G$4&amp;"!B10:B1000"),$B113,INDIRECT(Equipo!$G$4&amp;"!"&amp;ADDRESS(10,COLUMN(F$9)+10)&amp;":"&amp;ADDRESS(1000,COLUMN(F$9)+10)))
))</f>
        <v>-</v>
      </c>
      <c r="G113" s="2" t="str">
        <f ca="1">IF(ISBLANK(Tareas!$B109),"-",
SUM(
SUMIF(INDIRECT(Equipo!$C$4&amp;"!B10:B1000"),$B113,INDIRECT(Equipo!$C$4&amp;"!"&amp;ADDRESS(10,COLUMN(G$9)+10)&amp;":"&amp;ADDRESS(1000,COLUMN(G$9)+10))),
SUMIF(INDIRECT(Equipo!$D$4&amp;"!B10:B1000"),$B113,INDIRECT(Equipo!$D$4&amp;"!"&amp;ADDRESS(10,COLUMN(G$9)+10)&amp;":"&amp;ADDRESS(1000,COLUMN(G$9)+10))),
SUMIF(INDIRECT(Equipo!$E$4&amp;"!B10:B1000"),$B113,INDIRECT(Equipo!$E$4&amp;"!"&amp;ADDRESS(10,COLUMN(G$9)+10)&amp;":"&amp;ADDRESS(1000,COLUMN(G$9)+10))),
SUMIF(INDIRECT(Equipo!$F$4&amp;"!B10:B1000"),$B113,INDIRECT(Equipo!$F$4&amp;"!"&amp;ADDRESS(10,COLUMN(G$9)+10)&amp;":"&amp;ADDRESS(1000,COLUMN(G$9)+10))),
SUMIF(INDIRECT(Equipo!$G$4&amp;"!B10:B1000"),$B113,INDIRECT(Equipo!$G$4&amp;"!"&amp;ADDRESS(10,COLUMN(G$9)+10)&amp;":"&amp;ADDRESS(1000,COLUMN(G$9)+10)))
))</f>
        <v>-</v>
      </c>
      <c r="H113" s="2" t="str">
        <f ca="1">IF(ISBLANK(Tareas!$B109),"-",
SUM(
SUMIF(INDIRECT(Equipo!$C$4&amp;"!B10:B1000"),$B113,INDIRECT(Equipo!$C$4&amp;"!"&amp;ADDRESS(10,COLUMN(H$9)+10)&amp;":"&amp;ADDRESS(1000,COLUMN(H$9)+10))),
SUMIF(INDIRECT(Equipo!$D$4&amp;"!B10:B1000"),$B113,INDIRECT(Equipo!$D$4&amp;"!"&amp;ADDRESS(10,COLUMN(H$9)+10)&amp;":"&amp;ADDRESS(1000,COLUMN(H$9)+10))),
SUMIF(INDIRECT(Equipo!$E$4&amp;"!B10:B1000"),$B113,INDIRECT(Equipo!$E$4&amp;"!"&amp;ADDRESS(10,COLUMN(H$9)+10)&amp;":"&amp;ADDRESS(1000,COLUMN(H$9)+10))),
SUMIF(INDIRECT(Equipo!$F$4&amp;"!B10:B1000"),$B113,INDIRECT(Equipo!$F$4&amp;"!"&amp;ADDRESS(10,COLUMN(H$9)+10)&amp;":"&amp;ADDRESS(1000,COLUMN(H$9)+10))),
SUMIF(INDIRECT(Equipo!$G$4&amp;"!B10:B1000"),$B113,INDIRECT(Equipo!$G$4&amp;"!"&amp;ADDRESS(10,COLUMN(H$9)+10)&amp;":"&amp;ADDRESS(1000,COLUMN(H$9)+10)))
))</f>
        <v>-</v>
      </c>
      <c r="I113" s="2" t="str">
        <f ca="1">IF(ISBLANK(Tareas!$B109),"-",
SUM(
SUMIF(INDIRECT(Equipo!$C$4&amp;"!B10:B1000"),$B113,INDIRECT(Equipo!$C$4&amp;"!"&amp;ADDRESS(10,COLUMN(I$9)+10)&amp;":"&amp;ADDRESS(1000,COLUMN(I$9)+10))),
SUMIF(INDIRECT(Equipo!$D$4&amp;"!B10:B1000"),$B113,INDIRECT(Equipo!$D$4&amp;"!"&amp;ADDRESS(10,COLUMN(I$9)+10)&amp;":"&amp;ADDRESS(1000,COLUMN(I$9)+10))),
SUMIF(INDIRECT(Equipo!$E$4&amp;"!B10:B1000"),$B113,INDIRECT(Equipo!$E$4&amp;"!"&amp;ADDRESS(10,COLUMN(I$9)+10)&amp;":"&amp;ADDRESS(1000,COLUMN(I$9)+10))),
SUMIF(INDIRECT(Equipo!$F$4&amp;"!B10:B1000"),$B113,INDIRECT(Equipo!$F$4&amp;"!"&amp;ADDRESS(10,COLUMN(I$9)+10)&amp;":"&amp;ADDRESS(1000,COLUMN(I$9)+10))),
SUMIF(INDIRECT(Equipo!$G$4&amp;"!B10:B1000"),$B113,INDIRECT(Equipo!$G$4&amp;"!"&amp;ADDRESS(10,COLUMN(I$9)+10)&amp;":"&amp;ADDRESS(1000,COLUMN(I$9)+10)))
))</f>
        <v>-</v>
      </c>
      <c r="J113" s="2" t="str">
        <f ca="1">IF(ISBLANK(Tareas!$B109),"-",
SUM(
SUMIF(INDIRECT(Equipo!$C$4&amp;"!B10:B1000"),$B113,INDIRECT(Equipo!$C$4&amp;"!"&amp;ADDRESS(10,COLUMN(J$9)+10)&amp;":"&amp;ADDRESS(1000,COLUMN(J$9)+10))),
SUMIF(INDIRECT(Equipo!$D$4&amp;"!B10:B1000"),$B113,INDIRECT(Equipo!$D$4&amp;"!"&amp;ADDRESS(10,COLUMN(J$9)+10)&amp;":"&amp;ADDRESS(1000,COLUMN(J$9)+10))),
SUMIF(INDIRECT(Equipo!$E$4&amp;"!B10:B1000"),$B113,INDIRECT(Equipo!$E$4&amp;"!"&amp;ADDRESS(10,COLUMN(J$9)+10)&amp;":"&amp;ADDRESS(1000,COLUMN(J$9)+10))),
SUMIF(INDIRECT(Equipo!$F$4&amp;"!B10:B1000"),$B113,INDIRECT(Equipo!$F$4&amp;"!"&amp;ADDRESS(10,COLUMN(J$9)+10)&amp;":"&amp;ADDRESS(1000,COLUMN(J$9)+10))),
SUMIF(INDIRECT(Equipo!$G$4&amp;"!B10:B1000"),$B113,INDIRECT(Equipo!$G$4&amp;"!"&amp;ADDRESS(10,COLUMN(J$9)+10)&amp;":"&amp;ADDRESS(1000,COLUMN(J$9)+10)))
))</f>
        <v>-</v>
      </c>
      <c r="K113" s="2" t="str">
        <f ca="1">IF(ISBLANK(Tareas!$B109),"-",
SUM(
SUMIF(INDIRECT(Equipo!$C$4&amp;"!B10:B1000"),$B113,INDIRECT(Equipo!$C$4&amp;"!"&amp;ADDRESS(10,COLUMN(K$9)+10)&amp;":"&amp;ADDRESS(1000,COLUMN(K$9)+10))),
SUMIF(INDIRECT(Equipo!$D$4&amp;"!B10:B1000"),$B113,INDIRECT(Equipo!$D$4&amp;"!"&amp;ADDRESS(10,COLUMN(K$9)+10)&amp;":"&amp;ADDRESS(1000,COLUMN(K$9)+10))),
SUMIF(INDIRECT(Equipo!$E$4&amp;"!B10:B1000"),$B113,INDIRECT(Equipo!$E$4&amp;"!"&amp;ADDRESS(10,COLUMN(K$9)+10)&amp;":"&amp;ADDRESS(1000,COLUMN(K$9)+10))),
SUMIF(INDIRECT(Equipo!$F$4&amp;"!B10:B1000"),$B113,INDIRECT(Equipo!$F$4&amp;"!"&amp;ADDRESS(10,COLUMN(K$9)+10)&amp;":"&amp;ADDRESS(1000,COLUMN(K$9)+10))),
SUMIF(INDIRECT(Equipo!$G$4&amp;"!B10:B1000"),$B113,INDIRECT(Equipo!$G$4&amp;"!"&amp;ADDRESS(10,COLUMN(K$9)+10)&amp;":"&amp;ADDRESS(1000,COLUMN(K$9)+10)))
))</f>
        <v>-</v>
      </c>
      <c r="L113" s="2" t="str">
        <f ca="1">IF(ISBLANK(Tareas!$B109),"-",
SUM(
SUMIF(INDIRECT(Equipo!$C$4&amp;"!B10:B1000"),$B113,INDIRECT(Equipo!$C$4&amp;"!"&amp;ADDRESS(10,COLUMN(L$9)+10)&amp;":"&amp;ADDRESS(1000,COLUMN(L$9)+10))),
SUMIF(INDIRECT(Equipo!$D$4&amp;"!B10:B1000"),$B113,INDIRECT(Equipo!$D$4&amp;"!"&amp;ADDRESS(10,COLUMN(L$9)+10)&amp;":"&amp;ADDRESS(1000,COLUMN(L$9)+10))),
SUMIF(INDIRECT(Equipo!$E$4&amp;"!B10:B1000"),$B113,INDIRECT(Equipo!$E$4&amp;"!"&amp;ADDRESS(10,COLUMN(L$9)+10)&amp;":"&amp;ADDRESS(1000,COLUMN(L$9)+10))),
SUMIF(INDIRECT(Equipo!$F$4&amp;"!B10:B1000"),$B113,INDIRECT(Equipo!$F$4&amp;"!"&amp;ADDRESS(10,COLUMN(L$9)+10)&amp;":"&amp;ADDRESS(1000,COLUMN(L$9)+10))),
SUMIF(INDIRECT(Equipo!$G$4&amp;"!B10:B1000"),$B113,INDIRECT(Equipo!$G$4&amp;"!"&amp;ADDRESS(10,COLUMN(L$9)+10)&amp;":"&amp;ADDRESS(1000,COLUMN(L$9)+10)))
))</f>
        <v>-</v>
      </c>
      <c r="M113" s="2" t="str">
        <f ca="1">IF(ISBLANK(Tareas!$B109),"-",
SUM(
SUMIF(INDIRECT(Equipo!$C$4&amp;"!B10:B1000"),$B113,INDIRECT(Equipo!$C$4&amp;"!"&amp;ADDRESS(10,COLUMN(M$9)+10)&amp;":"&amp;ADDRESS(1000,COLUMN(M$9)+10))),
SUMIF(INDIRECT(Equipo!$D$4&amp;"!B10:B1000"),$B113,INDIRECT(Equipo!$D$4&amp;"!"&amp;ADDRESS(10,COLUMN(M$9)+10)&amp;":"&amp;ADDRESS(1000,COLUMN(M$9)+10))),
SUMIF(INDIRECT(Equipo!$E$4&amp;"!B10:B1000"),$B113,INDIRECT(Equipo!$E$4&amp;"!"&amp;ADDRESS(10,COLUMN(M$9)+10)&amp;":"&amp;ADDRESS(1000,COLUMN(M$9)+10))),
SUMIF(INDIRECT(Equipo!$F$4&amp;"!B10:B1000"),$B113,INDIRECT(Equipo!$F$4&amp;"!"&amp;ADDRESS(10,COLUMN(M$9)+10)&amp;":"&amp;ADDRESS(1000,COLUMN(M$9)+10))),
SUMIF(INDIRECT(Equipo!$G$4&amp;"!B10:B1000"),$B113,INDIRECT(Equipo!$G$4&amp;"!"&amp;ADDRESS(10,COLUMN(M$9)+10)&amp;":"&amp;ADDRESS(1000,COLUMN(M$9)+10)))
))</f>
        <v>-</v>
      </c>
      <c r="N113" s="2" t="str">
        <f ca="1">IF(ISBLANK(Tareas!$B109),"-",
SUM(
SUMIF(INDIRECT(Equipo!$C$4&amp;"!B10:B1000"),$B113,INDIRECT(Equipo!$C$4&amp;"!"&amp;ADDRESS(10,COLUMN(N$9)+10)&amp;":"&amp;ADDRESS(1000,COLUMN(N$9)+10))),
SUMIF(INDIRECT(Equipo!$D$4&amp;"!B10:B1000"),$B113,INDIRECT(Equipo!$D$4&amp;"!"&amp;ADDRESS(10,COLUMN(N$9)+10)&amp;":"&amp;ADDRESS(1000,COLUMN(N$9)+10))),
SUMIF(INDIRECT(Equipo!$E$4&amp;"!B10:B1000"),$B113,INDIRECT(Equipo!$E$4&amp;"!"&amp;ADDRESS(10,COLUMN(N$9)+10)&amp;":"&amp;ADDRESS(1000,COLUMN(N$9)+10))),
SUMIF(INDIRECT(Equipo!$F$4&amp;"!B10:B1000"),$B113,INDIRECT(Equipo!$F$4&amp;"!"&amp;ADDRESS(10,COLUMN(N$9)+10)&amp;":"&amp;ADDRESS(1000,COLUMN(N$9)+10))),
SUMIF(INDIRECT(Equipo!$G$4&amp;"!B10:B1000"),$B113,INDIRECT(Equipo!$G$4&amp;"!"&amp;ADDRESS(10,COLUMN(N$9)+10)&amp;":"&amp;ADDRESS(1000,COLUMN(N$9)+10)))
))</f>
        <v>-</v>
      </c>
    </row>
    <row r="114" spans="3:14">
      <c r="C114" s="2" t="str">
        <f>IF(ISBLANK(Tareas!$B110),"-",SUM(D114:K114))</f>
        <v>-</v>
      </c>
      <c r="D114" s="2" t="str">
        <f ca="1">IF(ISBLANK(Tareas!$B110),"-",
SUM(
SUMIF(INDIRECT(Equipo!$C$4&amp;"!B10:B1000"),$B114,INDIRECT(Equipo!$C$4&amp;"!"&amp;ADDRESS(10,COLUMN(D$9)+10)&amp;":"&amp;ADDRESS(1000,COLUMN(D$9)+10))),
SUMIF(INDIRECT(Equipo!$D$4&amp;"!B10:B1000"),$B114,INDIRECT(Equipo!$D$4&amp;"!"&amp;ADDRESS(10,COLUMN(D$9)+10)&amp;":"&amp;ADDRESS(1000,COLUMN(D$9)+10))),
SUMIF(INDIRECT(Equipo!$E$4&amp;"!B10:B1000"),$B114,INDIRECT(Equipo!$E$4&amp;"!"&amp;ADDRESS(10,COLUMN(D$9)+10)&amp;":"&amp;ADDRESS(1000,COLUMN(D$9)+10))),
SUMIF(INDIRECT(Equipo!$F$4&amp;"!B10:B1000"),$B114,INDIRECT(Equipo!$F$4&amp;"!"&amp;ADDRESS(10,COLUMN(D$9)+10)&amp;":"&amp;ADDRESS(1000,COLUMN(D$9)+10))),
SUMIF(INDIRECT(Equipo!$G$4&amp;"!B10:B1000"),$B114,INDIRECT(Equipo!$G$4&amp;"!"&amp;ADDRESS(10,COLUMN(D$9)+10)&amp;":"&amp;ADDRESS(1000,COLUMN(D$9)+10)))
))</f>
        <v>-</v>
      </c>
      <c r="E114" s="2" t="str">
        <f ca="1">IF(ISBLANK(Tareas!$B110),"-",
SUM(
SUMIF(INDIRECT(Equipo!$C$4&amp;"!B10:B1000"),$B114,INDIRECT(Equipo!$C$4&amp;"!"&amp;ADDRESS(10,COLUMN(E$9)+10)&amp;":"&amp;ADDRESS(1000,COLUMN(E$9)+10))),
SUMIF(INDIRECT(Equipo!$D$4&amp;"!B10:B1000"),$B114,INDIRECT(Equipo!$D$4&amp;"!"&amp;ADDRESS(10,COLUMN(E$9)+10)&amp;":"&amp;ADDRESS(1000,COLUMN(E$9)+10))),
SUMIF(INDIRECT(Equipo!$E$4&amp;"!B10:B1000"),$B114,INDIRECT(Equipo!$E$4&amp;"!"&amp;ADDRESS(10,COLUMN(E$9)+10)&amp;":"&amp;ADDRESS(1000,COLUMN(E$9)+10))),
SUMIF(INDIRECT(Equipo!$F$4&amp;"!B10:B1000"),$B114,INDIRECT(Equipo!$F$4&amp;"!"&amp;ADDRESS(10,COLUMN(E$9)+10)&amp;":"&amp;ADDRESS(1000,COLUMN(E$9)+10))),
SUMIF(INDIRECT(Equipo!$G$4&amp;"!B10:B1000"),$B114,INDIRECT(Equipo!$G$4&amp;"!"&amp;ADDRESS(10,COLUMN(E$9)+10)&amp;":"&amp;ADDRESS(1000,COLUMN(E$9)+10)))
))</f>
        <v>-</v>
      </c>
      <c r="F114" s="2" t="str">
        <f ca="1">IF(ISBLANK(Tareas!$B110),"-",
SUM(
SUMIF(INDIRECT(Equipo!$C$4&amp;"!B10:B1000"),$B114,INDIRECT(Equipo!$C$4&amp;"!"&amp;ADDRESS(10,COLUMN(F$9)+10)&amp;":"&amp;ADDRESS(1000,COLUMN(F$9)+10))),
SUMIF(INDIRECT(Equipo!$D$4&amp;"!B10:B1000"),$B114,INDIRECT(Equipo!$D$4&amp;"!"&amp;ADDRESS(10,COLUMN(F$9)+10)&amp;":"&amp;ADDRESS(1000,COLUMN(F$9)+10))),
SUMIF(INDIRECT(Equipo!$E$4&amp;"!B10:B1000"),$B114,INDIRECT(Equipo!$E$4&amp;"!"&amp;ADDRESS(10,COLUMN(F$9)+10)&amp;":"&amp;ADDRESS(1000,COLUMN(F$9)+10))),
SUMIF(INDIRECT(Equipo!$F$4&amp;"!B10:B1000"),$B114,INDIRECT(Equipo!$F$4&amp;"!"&amp;ADDRESS(10,COLUMN(F$9)+10)&amp;":"&amp;ADDRESS(1000,COLUMN(F$9)+10))),
SUMIF(INDIRECT(Equipo!$G$4&amp;"!B10:B1000"),$B114,INDIRECT(Equipo!$G$4&amp;"!"&amp;ADDRESS(10,COLUMN(F$9)+10)&amp;":"&amp;ADDRESS(1000,COLUMN(F$9)+10)))
))</f>
        <v>-</v>
      </c>
      <c r="G114" s="2" t="str">
        <f ca="1">IF(ISBLANK(Tareas!$B110),"-",
SUM(
SUMIF(INDIRECT(Equipo!$C$4&amp;"!B10:B1000"),$B114,INDIRECT(Equipo!$C$4&amp;"!"&amp;ADDRESS(10,COLUMN(G$9)+10)&amp;":"&amp;ADDRESS(1000,COLUMN(G$9)+10))),
SUMIF(INDIRECT(Equipo!$D$4&amp;"!B10:B1000"),$B114,INDIRECT(Equipo!$D$4&amp;"!"&amp;ADDRESS(10,COLUMN(G$9)+10)&amp;":"&amp;ADDRESS(1000,COLUMN(G$9)+10))),
SUMIF(INDIRECT(Equipo!$E$4&amp;"!B10:B1000"),$B114,INDIRECT(Equipo!$E$4&amp;"!"&amp;ADDRESS(10,COLUMN(G$9)+10)&amp;":"&amp;ADDRESS(1000,COLUMN(G$9)+10))),
SUMIF(INDIRECT(Equipo!$F$4&amp;"!B10:B1000"),$B114,INDIRECT(Equipo!$F$4&amp;"!"&amp;ADDRESS(10,COLUMN(G$9)+10)&amp;":"&amp;ADDRESS(1000,COLUMN(G$9)+10))),
SUMIF(INDIRECT(Equipo!$G$4&amp;"!B10:B1000"),$B114,INDIRECT(Equipo!$G$4&amp;"!"&amp;ADDRESS(10,COLUMN(G$9)+10)&amp;":"&amp;ADDRESS(1000,COLUMN(G$9)+10)))
))</f>
        <v>-</v>
      </c>
      <c r="H114" s="2" t="str">
        <f ca="1">IF(ISBLANK(Tareas!$B110),"-",
SUM(
SUMIF(INDIRECT(Equipo!$C$4&amp;"!B10:B1000"),$B114,INDIRECT(Equipo!$C$4&amp;"!"&amp;ADDRESS(10,COLUMN(H$9)+10)&amp;":"&amp;ADDRESS(1000,COLUMN(H$9)+10))),
SUMIF(INDIRECT(Equipo!$D$4&amp;"!B10:B1000"),$B114,INDIRECT(Equipo!$D$4&amp;"!"&amp;ADDRESS(10,COLUMN(H$9)+10)&amp;":"&amp;ADDRESS(1000,COLUMN(H$9)+10))),
SUMIF(INDIRECT(Equipo!$E$4&amp;"!B10:B1000"),$B114,INDIRECT(Equipo!$E$4&amp;"!"&amp;ADDRESS(10,COLUMN(H$9)+10)&amp;":"&amp;ADDRESS(1000,COLUMN(H$9)+10))),
SUMIF(INDIRECT(Equipo!$F$4&amp;"!B10:B1000"),$B114,INDIRECT(Equipo!$F$4&amp;"!"&amp;ADDRESS(10,COLUMN(H$9)+10)&amp;":"&amp;ADDRESS(1000,COLUMN(H$9)+10))),
SUMIF(INDIRECT(Equipo!$G$4&amp;"!B10:B1000"),$B114,INDIRECT(Equipo!$G$4&amp;"!"&amp;ADDRESS(10,COLUMN(H$9)+10)&amp;":"&amp;ADDRESS(1000,COLUMN(H$9)+10)))
))</f>
        <v>-</v>
      </c>
      <c r="I114" s="2" t="str">
        <f ca="1">IF(ISBLANK(Tareas!$B110),"-",
SUM(
SUMIF(INDIRECT(Equipo!$C$4&amp;"!B10:B1000"),$B114,INDIRECT(Equipo!$C$4&amp;"!"&amp;ADDRESS(10,COLUMN(I$9)+10)&amp;":"&amp;ADDRESS(1000,COLUMN(I$9)+10))),
SUMIF(INDIRECT(Equipo!$D$4&amp;"!B10:B1000"),$B114,INDIRECT(Equipo!$D$4&amp;"!"&amp;ADDRESS(10,COLUMN(I$9)+10)&amp;":"&amp;ADDRESS(1000,COLUMN(I$9)+10))),
SUMIF(INDIRECT(Equipo!$E$4&amp;"!B10:B1000"),$B114,INDIRECT(Equipo!$E$4&amp;"!"&amp;ADDRESS(10,COLUMN(I$9)+10)&amp;":"&amp;ADDRESS(1000,COLUMN(I$9)+10))),
SUMIF(INDIRECT(Equipo!$F$4&amp;"!B10:B1000"),$B114,INDIRECT(Equipo!$F$4&amp;"!"&amp;ADDRESS(10,COLUMN(I$9)+10)&amp;":"&amp;ADDRESS(1000,COLUMN(I$9)+10))),
SUMIF(INDIRECT(Equipo!$G$4&amp;"!B10:B1000"),$B114,INDIRECT(Equipo!$G$4&amp;"!"&amp;ADDRESS(10,COLUMN(I$9)+10)&amp;":"&amp;ADDRESS(1000,COLUMN(I$9)+10)))
))</f>
        <v>-</v>
      </c>
      <c r="J114" s="2" t="str">
        <f ca="1">IF(ISBLANK(Tareas!$B110),"-",
SUM(
SUMIF(INDIRECT(Equipo!$C$4&amp;"!B10:B1000"),$B114,INDIRECT(Equipo!$C$4&amp;"!"&amp;ADDRESS(10,COLUMN(J$9)+10)&amp;":"&amp;ADDRESS(1000,COLUMN(J$9)+10))),
SUMIF(INDIRECT(Equipo!$D$4&amp;"!B10:B1000"),$B114,INDIRECT(Equipo!$D$4&amp;"!"&amp;ADDRESS(10,COLUMN(J$9)+10)&amp;":"&amp;ADDRESS(1000,COLUMN(J$9)+10))),
SUMIF(INDIRECT(Equipo!$E$4&amp;"!B10:B1000"),$B114,INDIRECT(Equipo!$E$4&amp;"!"&amp;ADDRESS(10,COLUMN(J$9)+10)&amp;":"&amp;ADDRESS(1000,COLUMN(J$9)+10))),
SUMIF(INDIRECT(Equipo!$F$4&amp;"!B10:B1000"),$B114,INDIRECT(Equipo!$F$4&amp;"!"&amp;ADDRESS(10,COLUMN(J$9)+10)&amp;":"&amp;ADDRESS(1000,COLUMN(J$9)+10))),
SUMIF(INDIRECT(Equipo!$G$4&amp;"!B10:B1000"),$B114,INDIRECT(Equipo!$G$4&amp;"!"&amp;ADDRESS(10,COLUMN(J$9)+10)&amp;":"&amp;ADDRESS(1000,COLUMN(J$9)+10)))
))</f>
        <v>-</v>
      </c>
      <c r="K114" s="2" t="str">
        <f ca="1">IF(ISBLANK(Tareas!$B110),"-",
SUM(
SUMIF(INDIRECT(Equipo!$C$4&amp;"!B10:B1000"),$B114,INDIRECT(Equipo!$C$4&amp;"!"&amp;ADDRESS(10,COLUMN(K$9)+10)&amp;":"&amp;ADDRESS(1000,COLUMN(K$9)+10))),
SUMIF(INDIRECT(Equipo!$D$4&amp;"!B10:B1000"),$B114,INDIRECT(Equipo!$D$4&amp;"!"&amp;ADDRESS(10,COLUMN(K$9)+10)&amp;":"&amp;ADDRESS(1000,COLUMN(K$9)+10))),
SUMIF(INDIRECT(Equipo!$E$4&amp;"!B10:B1000"),$B114,INDIRECT(Equipo!$E$4&amp;"!"&amp;ADDRESS(10,COLUMN(K$9)+10)&amp;":"&amp;ADDRESS(1000,COLUMN(K$9)+10))),
SUMIF(INDIRECT(Equipo!$F$4&amp;"!B10:B1000"),$B114,INDIRECT(Equipo!$F$4&amp;"!"&amp;ADDRESS(10,COLUMN(K$9)+10)&amp;":"&amp;ADDRESS(1000,COLUMN(K$9)+10))),
SUMIF(INDIRECT(Equipo!$G$4&amp;"!B10:B1000"),$B114,INDIRECT(Equipo!$G$4&amp;"!"&amp;ADDRESS(10,COLUMN(K$9)+10)&amp;":"&amp;ADDRESS(1000,COLUMN(K$9)+10)))
))</f>
        <v>-</v>
      </c>
      <c r="L114" s="2" t="str">
        <f ca="1">IF(ISBLANK(Tareas!$B110),"-",
SUM(
SUMIF(INDIRECT(Equipo!$C$4&amp;"!B10:B1000"),$B114,INDIRECT(Equipo!$C$4&amp;"!"&amp;ADDRESS(10,COLUMN(L$9)+10)&amp;":"&amp;ADDRESS(1000,COLUMN(L$9)+10))),
SUMIF(INDIRECT(Equipo!$D$4&amp;"!B10:B1000"),$B114,INDIRECT(Equipo!$D$4&amp;"!"&amp;ADDRESS(10,COLUMN(L$9)+10)&amp;":"&amp;ADDRESS(1000,COLUMN(L$9)+10))),
SUMIF(INDIRECT(Equipo!$E$4&amp;"!B10:B1000"),$B114,INDIRECT(Equipo!$E$4&amp;"!"&amp;ADDRESS(10,COLUMN(L$9)+10)&amp;":"&amp;ADDRESS(1000,COLUMN(L$9)+10))),
SUMIF(INDIRECT(Equipo!$F$4&amp;"!B10:B1000"),$B114,INDIRECT(Equipo!$F$4&amp;"!"&amp;ADDRESS(10,COLUMN(L$9)+10)&amp;":"&amp;ADDRESS(1000,COLUMN(L$9)+10))),
SUMIF(INDIRECT(Equipo!$G$4&amp;"!B10:B1000"),$B114,INDIRECT(Equipo!$G$4&amp;"!"&amp;ADDRESS(10,COLUMN(L$9)+10)&amp;":"&amp;ADDRESS(1000,COLUMN(L$9)+10)))
))</f>
        <v>-</v>
      </c>
      <c r="M114" s="2" t="str">
        <f ca="1">IF(ISBLANK(Tareas!$B110),"-",
SUM(
SUMIF(INDIRECT(Equipo!$C$4&amp;"!B10:B1000"),$B114,INDIRECT(Equipo!$C$4&amp;"!"&amp;ADDRESS(10,COLUMN(M$9)+10)&amp;":"&amp;ADDRESS(1000,COLUMN(M$9)+10))),
SUMIF(INDIRECT(Equipo!$D$4&amp;"!B10:B1000"),$B114,INDIRECT(Equipo!$D$4&amp;"!"&amp;ADDRESS(10,COLUMN(M$9)+10)&amp;":"&amp;ADDRESS(1000,COLUMN(M$9)+10))),
SUMIF(INDIRECT(Equipo!$E$4&amp;"!B10:B1000"),$B114,INDIRECT(Equipo!$E$4&amp;"!"&amp;ADDRESS(10,COLUMN(M$9)+10)&amp;":"&amp;ADDRESS(1000,COLUMN(M$9)+10))),
SUMIF(INDIRECT(Equipo!$F$4&amp;"!B10:B1000"),$B114,INDIRECT(Equipo!$F$4&amp;"!"&amp;ADDRESS(10,COLUMN(M$9)+10)&amp;":"&amp;ADDRESS(1000,COLUMN(M$9)+10))),
SUMIF(INDIRECT(Equipo!$G$4&amp;"!B10:B1000"),$B114,INDIRECT(Equipo!$G$4&amp;"!"&amp;ADDRESS(10,COLUMN(M$9)+10)&amp;":"&amp;ADDRESS(1000,COLUMN(M$9)+10)))
))</f>
        <v>-</v>
      </c>
      <c r="N114" s="2" t="str">
        <f ca="1">IF(ISBLANK(Tareas!$B110),"-",
SUM(
SUMIF(INDIRECT(Equipo!$C$4&amp;"!B10:B1000"),$B114,INDIRECT(Equipo!$C$4&amp;"!"&amp;ADDRESS(10,COLUMN(N$9)+10)&amp;":"&amp;ADDRESS(1000,COLUMN(N$9)+10))),
SUMIF(INDIRECT(Equipo!$D$4&amp;"!B10:B1000"),$B114,INDIRECT(Equipo!$D$4&amp;"!"&amp;ADDRESS(10,COLUMN(N$9)+10)&amp;":"&amp;ADDRESS(1000,COLUMN(N$9)+10))),
SUMIF(INDIRECT(Equipo!$E$4&amp;"!B10:B1000"),$B114,INDIRECT(Equipo!$E$4&amp;"!"&amp;ADDRESS(10,COLUMN(N$9)+10)&amp;":"&amp;ADDRESS(1000,COLUMN(N$9)+10))),
SUMIF(INDIRECT(Equipo!$F$4&amp;"!B10:B1000"),$B114,INDIRECT(Equipo!$F$4&amp;"!"&amp;ADDRESS(10,COLUMN(N$9)+10)&amp;":"&amp;ADDRESS(1000,COLUMN(N$9)+10))),
SUMIF(INDIRECT(Equipo!$G$4&amp;"!B10:B1000"),$B114,INDIRECT(Equipo!$G$4&amp;"!"&amp;ADDRESS(10,COLUMN(N$9)+10)&amp;":"&amp;ADDRESS(1000,COLUMN(N$9)+10)))
))</f>
        <v>-</v>
      </c>
    </row>
    <row r="115" spans="3:14">
      <c r="C115" s="2" t="str">
        <f>IF(ISBLANK(Tareas!$B111),"-",SUM(D115:K115))</f>
        <v>-</v>
      </c>
      <c r="D115" s="2" t="str">
        <f ca="1">IF(ISBLANK(Tareas!$B111),"-",
SUM(
SUMIF(INDIRECT(Equipo!$C$4&amp;"!B10:B1000"),$B115,INDIRECT(Equipo!$C$4&amp;"!"&amp;ADDRESS(10,COLUMN(D$9)+10)&amp;":"&amp;ADDRESS(1000,COLUMN(D$9)+10))),
SUMIF(INDIRECT(Equipo!$D$4&amp;"!B10:B1000"),$B115,INDIRECT(Equipo!$D$4&amp;"!"&amp;ADDRESS(10,COLUMN(D$9)+10)&amp;":"&amp;ADDRESS(1000,COLUMN(D$9)+10))),
SUMIF(INDIRECT(Equipo!$E$4&amp;"!B10:B1000"),$B115,INDIRECT(Equipo!$E$4&amp;"!"&amp;ADDRESS(10,COLUMN(D$9)+10)&amp;":"&amp;ADDRESS(1000,COLUMN(D$9)+10))),
SUMIF(INDIRECT(Equipo!$F$4&amp;"!B10:B1000"),$B115,INDIRECT(Equipo!$F$4&amp;"!"&amp;ADDRESS(10,COLUMN(D$9)+10)&amp;":"&amp;ADDRESS(1000,COLUMN(D$9)+10))),
SUMIF(INDIRECT(Equipo!$G$4&amp;"!B10:B1000"),$B115,INDIRECT(Equipo!$G$4&amp;"!"&amp;ADDRESS(10,COLUMN(D$9)+10)&amp;":"&amp;ADDRESS(1000,COLUMN(D$9)+10)))
))</f>
        <v>-</v>
      </c>
      <c r="E115" s="2" t="str">
        <f ca="1">IF(ISBLANK(Tareas!$B111),"-",
SUM(
SUMIF(INDIRECT(Equipo!$C$4&amp;"!B10:B1000"),$B115,INDIRECT(Equipo!$C$4&amp;"!"&amp;ADDRESS(10,COLUMN(E$9)+10)&amp;":"&amp;ADDRESS(1000,COLUMN(E$9)+10))),
SUMIF(INDIRECT(Equipo!$D$4&amp;"!B10:B1000"),$B115,INDIRECT(Equipo!$D$4&amp;"!"&amp;ADDRESS(10,COLUMN(E$9)+10)&amp;":"&amp;ADDRESS(1000,COLUMN(E$9)+10))),
SUMIF(INDIRECT(Equipo!$E$4&amp;"!B10:B1000"),$B115,INDIRECT(Equipo!$E$4&amp;"!"&amp;ADDRESS(10,COLUMN(E$9)+10)&amp;":"&amp;ADDRESS(1000,COLUMN(E$9)+10))),
SUMIF(INDIRECT(Equipo!$F$4&amp;"!B10:B1000"),$B115,INDIRECT(Equipo!$F$4&amp;"!"&amp;ADDRESS(10,COLUMN(E$9)+10)&amp;":"&amp;ADDRESS(1000,COLUMN(E$9)+10))),
SUMIF(INDIRECT(Equipo!$G$4&amp;"!B10:B1000"),$B115,INDIRECT(Equipo!$G$4&amp;"!"&amp;ADDRESS(10,COLUMN(E$9)+10)&amp;":"&amp;ADDRESS(1000,COLUMN(E$9)+10)))
))</f>
        <v>-</v>
      </c>
      <c r="F115" s="2" t="str">
        <f ca="1">IF(ISBLANK(Tareas!$B111),"-",
SUM(
SUMIF(INDIRECT(Equipo!$C$4&amp;"!B10:B1000"),$B115,INDIRECT(Equipo!$C$4&amp;"!"&amp;ADDRESS(10,COLUMN(F$9)+10)&amp;":"&amp;ADDRESS(1000,COLUMN(F$9)+10))),
SUMIF(INDIRECT(Equipo!$D$4&amp;"!B10:B1000"),$B115,INDIRECT(Equipo!$D$4&amp;"!"&amp;ADDRESS(10,COLUMN(F$9)+10)&amp;":"&amp;ADDRESS(1000,COLUMN(F$9)+10))),
SUMIF(INDIRECT(Equipo!$E$4&amp;"!B10:B1000"),$B115,INDIRECT(Equipo!$E$4&amp;"!"&amp;ADDRESS(10,COLUMN(F$9)+10)&amp;":"&amp;ADDRESS(1000,COLUMN(F$9)+10))),
SUMIF(INDIRECT(Equipo!$F$4&amp;"!B10:B1000"),$B115,INDIRECT(Equipo!$F$4&amp;"!"&amp;ADDRESS(10,COLUMN(F$9)+10)&amp;":"&amp;ADDRESS(1000,COLUMN(F$9)+10))),
SUMIF(INDIRECT(Equipo!$G$4&amp;"!B10:B1000"),$B115,INDIRECT(Equipo!$G$4&amp;"!"&amp;ADDRESS(10,COLUMN(F$9)+10)&amp;":"&amp;ADDRESS(1000,COLUMN(F$9)+10)))
))</f>
        <v>-</v>
      </c>
      <c r="G115" s="2" t="str">
        <f ca="1">IF(ISBLANK(Tareas!$B111),"-",
SUM(
SUMIF(INDIRECT(Equipo!$C$4&amp;"!B10:B1000"),$B115,INDIRECT(Equipo!$C$4&amp;"!"&amp;ADDRESS(10,COLUMN(G$9)+10)&amp;":"&amp;ADDRESS(1000,COLUMN(G$9)+10))),
SUMIF(INDIRECT(Equipo!$D$4&amp;"!B10:B1000"),$B115,INDIRECT(Equipo!$D$4&amp;"!"&amp;ADDRESS(10,COLUMN(G$9)+10)&amp;":"&amp;ADDRESS(1000,COLUMN(G$9)+10))),
SUMIF(INDIRECT(Equipo!$E$4&amp;"!B10:B1000"),$B115,INDIRECT(Equipo!$E$4&amp;"!"&amp;ADDRESS(10,COLUMN(G$9)+10)&amp;":"&amp;ADDRESS(1000,COLUMN(G$9)+10))),
SUMIF(INDIRECT(Equipo!$F$4&amp;"!B10:B1000"),$B115,INDIRECT(Equipo!$F$4&amp;"!"&amp;ADDRESS(10,COLUMN(G$9)+10)&amp;":"&amp;ADDRESS(1000,COLUMN(G$9)+10))),
SUMIF(INDIRECT(Equipo!$G$4&amp;"!B10:B1000"),$B115,INDIRECT(Equipo!$G$4&amp;"!"&amp;ADDRESS(10,COLUMN(G$9)+10)&amp;":"&amp;ADDRESS(1000,COLUMN(G$9)+10)))
))</f>
        <v>-</v>
      </c>
      <c r="H115" s="2" t="str">
        <f ca="1">IF(ISBLANK(Tareas!$B111),"-",
SUM(
SUMIF(INDIRECT(Equipo!$C$4&amp;"!B10:B1000"),$B115,INDIRECT(Equipo!$C$4&amp;"!"&amp;ADDRESS(10,COLUMN(H$9)+10)&amp;":"&amp;ADDRESS(1000,COLUMN(H$9)+10))),
SUMIF(INDIRECT(Equipo!$D$4&amp;"!B10:B1000"),$B115,INDIRECT(Equipo!$D$4&amp;"!"&amp;ADDRESS(10,COLUMN(H$9)+10)&amp;":"&amp;ADDRESS(1000,COLUMN(H$9)+10))),
SUMIF(INDIRECT(Equipo!$E$4&amp;"!B10:B1000"),$B115,INDIRECT(Equipo!$E$4&amp;"!"&amp;ADDRESS(10,COLUMN(H$9)+10)&amp;":"&amp;ADDRESS(1000,COLUMN(H$9)+10))),
SUMIF(INDIRECT(Equipo!$F$4&amp;"!B10:B1000"),$B115,INDIRECT(Equipo!$F$4&amp;"!"&amp;ADDRESS(10,COLUMN(H$9)+10)&amp;":"&amp;ADDRESS(1000,COLUMN(H$9)+10))),
SUMIF(INDIRECT(Equipo!$G$4&amp;"!B10:B1000"),$B115,INDIRECT(Equipo!$G$4&amp;"!"&amp;ADDRESS(10,COLUMN(H$9)+10)&amp;":"&amp;ADDRESS(1000,COLUMN(H$9)+10)))
))</f>
        <v>-</v>
      </c>
      <c r="I115" s="2" t="str">
        <f ca="1">IF(ISBLANK(Tareas!$B111),"-",
SUM(
SUMIF(INDIRECT(Equipo!$C$4&amp;"!B10:B1000"),$B115,INDIRECT(Equipo!$C$4&amp;"!"&amp;ADDRESS(10,COLUMN(I$9)+10)&amp;":"&amp;ADDRESS(1000,COLUMN(I$9)+10))),
SUMIF(INDIRECT(Equipo!$D$4&amp;"!B10:B1000"),$B115,INDIRECT(Equipo!$D$4&amp;"!"&amp;ADDRESS(10,COLUMN(I$9)+10)&amp;":"&amp;ADDRESS(1000,COLUMN(I$9)+10))),
SUMIF(INDIRECT(Equipo!$E$4&amp;"!B10:B1000"),$B115,INDIRECT(Equipo!$E$4&amp;"!"&amp;ADDRESS(10,COLUMN(I$9)+10)&amp;":"&amp;ADDRESS(1000,COLUMN(I$9)+10))),
SUMIF(INDIRECT(Equipo!$F$4&amp;"!B10:B1000"),$B115,INDIRECT(Equipo!$F$4&amp;"!"&amp;ADDRESS(10,COLUMN(I$9)+10)&amp;":"&amp;ADDRESS(1000,COLUMN(I$9)+10))),
SUMIF(INDIRECT(Equipo!$G$4&amp;"!B10:B1000"),$B115,INDIRECT(Equipo!$G$4&amp;"!"&amp;ADDRESS(10,COLUMN(I$9)+10)&amp;":"&amp;ADDRESS(1000,COLUMN(I$9)+10)))
))</f>
        <v>-</v>
      </c>
      <c r="J115" s="2" t="str">
        <f ca="1">IF(ISBLANK(Tareas!$B111),"-",
SUM(
SUMIF(INDIRECT(Equipo!$C$4&amp;"!B10:B1000"),$B115,INDIRECT(Equipo!$C$4&amp;"!"&amp;ADDRESS(10,COLUMN(J$9)+10)&amp;":"&amp;ADDRESS(1000,COLUMN(J$9)+10))),
SUMIF(INDIRECT(Equipo!$D$4&amp;"!B10:B1000"),$B115,INDIRECT(Equipo!$D$4&amp;"!"&amp;ADDRESS(10,COLUMN(J$9)+10)&amp;":"&amp;ADDRESS(1000,COLUMN(J$9)+10))),
SUMIF(INDIRECT(Equipo!$E$4&amp;"!B10:B1000"),$B115,INDIRECT(Equipo!$E$4&amp;"!"&amp;ADDRESS(10,COLUMN(J$9)+10)&amp;":"&amp;ADDRESS(1000,COLUMN(J$9)+10))),
SUMIF(INDIRECT(Equipo!$F$4&amp;"!B10:B1000"),$B115,INDIRECT(Equipo!$F$4&amp;"!"&amp;ADDRESS(10,COLUMN(J$9)+10)&amp;":"&amp;ADDRESS(1000,COLUMN(J$9)+10))),
SUMIF(INDIRECT(Equipo!$G$4&amp;"!B10:B1000"),$B115,INDIRECT(Equipo!$G$4&amp;"!"&amp;ADDRESS(10,COLUMN(J$9)+10)&amp;":"&amp;ADDRESS(1000,COLUMN(J$9)+10)))
))</f>
        <v>-</v>
      </c>
      <c r="K115" s="2" t="str">
        <f ca="1">IF(ISBLANK(Tareas!$B111),"-",
SUM(
SUMIF(INDIRECT(Equipo!$C$4&amp;"!B10:B1000"),$B115,INDIRECT(Equipo!$C$4&amp;"!"&amp;ADDRESS(10,COLUMN(K$9)+10)&amp;":"&amp;ADDRESS(1000,COLUMN(K$9)+10))),
SUMIF(INDIRECT(Equipo!$D$4&amp;"!B10:B1000"),$B115,INDIRECT(Equipo!$D$4&amp;"!"&amp;ADDRESS(10,COLUMN(K$9)+10)&amp;":"&amp;ADDRESS(1000,COLUMN(K$9)+10))),
SUMIF(INDIRECT(Equipo!$E$4&amp;"!B10:B1000"),$B115,INDIRECT(Equipo!$E$4&amp;"!"&amp;ADDRESS(10,COLUMN(K$9)+10)&amp;":"&amp;ADDRESS(1000,COLUMN(K$9)+10))),
SUMIF(INDIRECT(Equipo!$F$4&amp;"!B10:B1000"),$B115,INDIRECT(Equipo!$F$4&amp;"!"&amp;ADDRESS(10,COLUMN(K$9)+10)&amp;":"&amp;ADDRESS(1000,COLUMN(K$9)+10))),
SUMIF(INDIRECT(Equipo!$G$4&amp;"!B10:B1000"),$B115,INDIRECT(Equipo!$G$4&amp;"!"&amp;ADDRESS(10,COLUMN(K$9)+10)&amp;":"&amp;ADDRESS(1000,COLUMN(K$9)+10)))
))</f>
        <v>-</v>
      </c>
      <c r="L115" s="2" t="str">
        <f ca="1">IF(ISBLANK(Tareas!$B111),"-",
SUM(
SUMIF(INDIRECT(Equipo!$C$4&amp;"!B10:B1000"),$B115,INDIRECT(Equipo!$C$4&amp;"!"&amp;ADDRESS(10,COLUMN(L$9)+10)&amp;":"&amp;ADDRESS(1000,COLUMN(L$9)+10))),
SUMIF(INDIRECT(Equipo!$D$4&amp;"!B10:B1000"),$B115,INDIRECT(Equipo!$D$4&amp;"!"&amp;ADDRESS(10,COLUMN(L$9)+10)&amp;":"&amp;ADDRESS(1000,COLUMN(L$9)+10))),
SUMIF(INDIRECT(Equipo!$E$4&amp;"!B10:B1000"),$B115,INDIRECT(Equipo!$E$4&amp;"!"&amp;ADDRESS(10,COLUMN(L$9)+10)&amp;":"&amp;ADDRESS(1000,COLUMN(L$9)+10))),
SUMIF(INDIRECT(Equipo!$F$4&amp;"!B10:B1000"),$B115,INDIRECT(Equipo!$F$4&amp;"!"&amp;ADDRESS(10,COLUMN(L$9)+10)&amp;":"&amp;ADDRESS(1000,COLUMN(L$9)+10))),
SUMIF(INDIRECT(Equipo!$G$4&amp;"!B10:B1000"),$B115,INDIRECT(Equipo!$G$4&amp;"!"&amp;ADDRESS(10,COLUMN(L$9)+10)&amp;":"&amp;ADDRESS(1000,COLUMN(L$9)+10)))
))</f>
        <v>-</v>
      </c>
      <c r="M115" s="2" t="str">
        <f ca="1">IF(ISBLANK(Tareas!$B111),"-",
SUM(
SUMIF(INDIRECT(Equipo!$C$4&amp;"!B10:B1000"),$B115,INDIRECT(Equipo!$C$4&amp;"!"&amp;ADDRESS(10,COLUMN(M$9)+10)&amp;":"&amp;ADDRESS(1000,COLUMN(M$9)+10))),
SUMIF(INDIRECT(Equipo!$D$4&amp;"!B10:B1000"),$B115,INDIRECT(Equipo!$D$4&amp;"!"&amp;ADDRESS(10,COLUMN(M$9)+10)&amp;":"&amp;ADDRESS(1000,COLUMN(M$9)+10))),
SUMIF(INDIRECT(Equipo!$E$4&amp;"!B10:B1000"),$B115,INDIRECT(Equipo!$E$4&amp;"!"&amp;ADDRESS(10,COLUMN(M$9)+10)&amp;":"&amp;ADDRESS(1000,COLUMN(M$9)+10))),
SUMIF(INDIRECT(Equipo!$F$4&amp;"!B10:B1000"),$B115,INDIRECT(Equipo!$F$4&amp;"!"&amp;ADDRESS(10,COLUMN(M$9)+10)&amp;":"&amp;ADDRESS(1000,COLUMN(M$9)+10))),
SUMIF(INDIRECT(Equipo!$G$4&amp;"!B10:B1000"),$B115,INDIRECT(Equipo!$G$4&amp;"!"&amp;ADDRESS(10,COLUMN(M$9)+10)&amp;":"&amp;ADDRESS(1000,COLUMN(M$9)+10)))
))</f>
        <v>-</v>
      </c>
      <c r="N115" s="2" t="str">
        <f ca="1">IF(ISBLANK(Tareas!$B111),"-",
SUM(
SUMIF(INDIRECT(Equipo!$C$4&amp;"!B10:B1000"),$B115,INDIRECT(Equipo!$C$4&amp;"!"&amp;ADDRESS(10,COLUMN(N$9)+10)&amp;":"&amp;ADDRESS(1000,COLUMN(N$9)+10))),
SUMIF(INDIRECT(Equipo!$D$4&amp;"!B10:B1000"),$B115,INDIRECT(Equipo!$D$4&amp;"!"&amp;ADDRESS(10,COLUMN(N$9)+10)&amp;":"&amp;ADDRESS(1000,COLUMN(N$9)+10))),
SUMIF(INDIRECT(Equipo!$E$4&amp;"!B10:B1000"),$B115,INDIRECT(Equipo!$E$4&amp;"!"&amp;ADDRESS(10,COLUMN(N$9)+10)&amp;":"&amp;ADDRESS(1000,COLUMN(N$9)+10))),
SUMIF(INDIRECT(Equipo!$F$4&amp;"!B10:B1000"),$B115,INDIRECT(Equipo!$F$4&amp;"!"&amp;ADDRESS(10,COLUMN(N$9)+10)&amp;":"&amp;ADDRESS(1000,COLUMN(N$9)+10))),
SUMIF(INDIRECT(Equipo!$G$4&amp;"!B10:B1000"),$B115,INDIRECT(Equipo!$G$4&amp;"!"&amp;ADDRESS(10,COLUMN(N$9)+10)&amp;":"&amp;ADDRESS(1000,COLUMN(N$9)+10)))
))</f>
        <v>-</v>
      </c>
    </row>
    <row r="116" spans="3:14">
      <c r="C116" s="2" t="str">
        <f>IF(ISBLANK(Tareas!$B112),"-",SUM(D116:K116))</f>
        <v>-</v>
      </c>
      <c r="D116" s="2" t="str">
        <f ca="1">IF(ISBLANK(Tareas!$B112),"-",
SUM(
SUMIF(INDIRECT(Equipo!$C$4&amp;"!B10:B1000"),$B116,INDIRECT(Equipo!$C$4&amp;"!"&amp;ADDRESS(10,COLUMN(D$9)+10)&amp;":"&amp;ADDRESS(1000,COLUMN(D$9)+10))),
SUMIF(INDIRECT(Equipo!$D$4&amp;"!B10:B1000"),$B116,INDIRECT(Equipo!$D$4&amp;"!"&amp;ADDRESS(10,COLUMN(D$9)+10)&amp;":"&amp;ADDRESS(1000,COLUMN(D$9)+10))),
SUMIF(INDIRECT(Equipo!$E$4&amp;"!B10:B1000"),$B116,INDIRECT(Equipo!$E$4&amp;"!"&amp;ADDRESS(10,COLUMN(D$9)+10)&amp;":"&amp;ADDRESS(1000,COLUMN(D$9)+10))),
SUMIF(INDIRECT(Equipo!$F$4&amp;"!B10:B1000"),$B116,INDIRECT(Equipo!$F$4&amp;"!"&amp;ADDRESS(10,COLUMN(D$9)+10)&amp;":"&amp;ADDRESS(1000,COLUMN(D$9)+10))),
SUMIF(INDIRECT(Equipo!$G$4&amp;"!B10:B1000"),$B116,INDIRECT(Equipo!$G$4&amp;"!"&amp;ADDRESS(10,COLUMN(D$9)+10)&amp;":"&amp;ADDRESS(1000,COLUMN(D$9)+10)))
))</f>
        <v>-</v>
      </c>
      <c r="E116" s="2" t="str">
        <f ca="1">IF(ISBLANK(Tareas!$B112),"-",
SUM(
SUMIF(INDIRECT(Equipo!$C$4&amp;"!B10:B1000"),$B116,INDIRECT(Equipo!$C$4&amp;"!"&amp;ADDRESS(10,COLUMN(E$9)+10)&amp;":"&amp;ADDRESS(1000,COLUMN(E$9)+10))),
SUMIF(INDIRECT(Equipo!$D$4&amp;"!B10:B1000"),$B116,INDIRECT(Equipo!$D$4&amp;"!"&amp;ADDRESS(10,COLUMN(E$9)+10)&amp;":"&amp;ADDRESS(1000,COLUMN(E$9)+10))),
SUMIF(INDIRECT(Equipo!$E$4&amp;"!B10:B1000"),$B116,INDIRECT(Equipo!$E$4&amp;"!"&amp;ADDRESS(10,COLUMN(E$9)+10)&amp;":"&amp;ADDRESS(1000,COLUMN(E$9)+10))),
SUMIF(INDIRECT(Equipo!$F$4&amp;"!B10:B1000"),$B116,INDIRECT(Equipo!$F$4&amp;"!"&amp;ADDRESS(10,COLUMN(E$9)+10)&amp;":"&amp;ADDRESS(1000,COLUMN(E$9)+10))),
SUMIF(INDIRECT(Equipo!$G$4&amp;"!B10:B1000"),$B116,INDIRECT(Equipo!$G$4&amp;"!"&amp;ADDRESS(10,COLUMN(E$9)+10)&amp;":"&amp;ADDRESS(1000,COLUMN(E$9)+10)))
))</f>
        <v>-</v>
      </c>
      <c r="F116" s="2" t="str">
        <f ca="1">IF(ISBLANK(Tareas!$B112),"-",
SUM(
SUMIF(INDIRECT(Equipo!$C$4&amp;"!B10:B1000"),$B116,INDIRECT(Equipo!$C$4&amp;"!"&amp;ADDRESS(10,COLUMN(F$9)+10)&amp;":"&amp;ADDRESS(1000,COLUMN(F$9)+10))),
SUMIF(INDIRECT(Equipo!$D$4&amp;"!B10:B1000"),$B116,INDIRECT(Equipo!$D$4&amp;"!"&amp;ADDRESS(10,COLUMN(F$9)+10)&amp;":"&amp;ADDRESS(1000,COLUMN(F$9)+10))),
SUMIF(INDIRECT(Equipo!$E$4&amp;"!B10:B1000"),$B116,INDIRECT(Equipo!$E$4&amp;"!"&amp;ADDRESS(10,COLUMN(F$9)+10)&amp;":"&amp;ADDRESS(1000,COLUMN(F$9)+10))),
SUMIF(INDIRECT(Equipo!$F$4&amp;"!B10:B1000"),$B116,INDIRECT(Equipo!$F$4&amp;"!"&amp;ADDRESS(10,COLUMN(F$9)+10)&amp;":"&amp;ADDRESS(1000,COLUMN(F$9)+10))),
SUMIF(INDIRECT(Equipo!$G$4&amp;"!B10:B1000"),$B116,INDIRECT(Equipo!$G$4&amp;"!"&amp;ADDRESS(10,COLUMN(F$9)+10)&amp;":"&amp;ADDRESS(1000,COLUMN(F$9)+10)))
))</f>
        <v>-</v>
      </c>
      <c r="G116" s="2" t="str">
        <f ca="1">IF(ISBLANK(Tareas!$B112),"-",
SUM(
SUMIF(INDIRECT(Equipo!$C$4&amp;"!B10:B1000"),$B116,INDIRECT(Equipo!$C$4&amp;"!"&amp;ADDRESS(10,COLUMN(G$9)+10)&amp;":"&amp;ADDRESS(1000,COLUMN(G$9)+10))),
SUMIF(INDIRECT(Equipo!$D$4&amp;"!B10:B1000"),$B116,INDIRECT(Equipo!$D$4&amp;"!"&amp;ADDRESS(10,COLUMN(G$9)+10)&amp;":"&amp;ADDRESS(1000,COLUMN(G$9)+10))),
SUMIF(INDIRECT(Equipo!$E$4&amp;"!B10:B1000"),$B116,INDIRECT(Equipo!$E$4&amp;"!"&amp;ADDRESS(10,COLUMN(G$9)+10)&amp;":"&amp;ADDRESS(1000,COLUMN(G$9)+10))),
SUMIF(INDIRECT(Equipo!$F$4&amp;"!B10:B1000"),$B116,INDIRECT(Equipo!$F$4&amp;"!"&amp;ADDRESS(10,COLUMN(G$9)+10)&amp;":"&amp;ADDRESS(1000,COLUMN(G$9)+10))),
SUMIF(INDIRECT(Equipo!$G$4&amp;"!B10:B1000"),$B116,INDIRECT(Equipo!$G$4&amp;"!"&amp;ADDRESS(10,COLUMN(G$9)+10)&amp;":"&amp;ADDRESS(1000,COLUMN(G$9)+10)))
))</f>
        <v>-</v>
      </c>
      <c r="H116" s="2" t="str">
        <f ca="1">IF(ISBLANK(Tareas!$B112),"-",
SUM(
SUMIF(INDIRECT(Equipo!$C$4&amp;"!B10:B1000"),$B116,INDIRECT(Equipo!$C$4&amp;"!"&amp;ADDRESS(10,COLUMN(H$9)+10)&amp;":"&amp;ADDRESS(1000,COLUMN(H$9)+10))),
SUMIF(INDIRECT(Equipo!$D$4&amp;"!B10:B1000"),$B116,INDIRECT(Equipo!$D$4&amp;"!"&amp;ADDRESS(10,COLUMN(H$9)+10)&amp;":"&amp;ADDRESS(1000,COLUMN(H$9)+10))),
SUMIF(INDIRECT(Equipo!$E$4&amp;"!B10:B1000"),$B116,INDIRECT(Equipo!$E$4&amp;"!"&amp;ADDRESS(10,COLUMN(H$9)+10)&amp;":"&amp;ADDRESS(1000,COLUMN(H$9)+10))),
SUMIF(INDIRECT(Equipo!$F$4&amp;"!B10:B1000"),$B116,INDIRECT(Equipo!$F$4&amp;"!"&amp;ADDRESS(10,COLUMN(H$9)+10)&amp;":"&amp;ADDRESS(1000,COLUMN(H$9)+10))),
SUMIF(INDIRECT(Equipo!$G$4&amp;"!B10:B1000"),$B116,INDIRECT(Equipo!$G$4&amp;"!"&amp;ADDRESS(10,COLUMN(H$9)+10)&amp;":"&amp;ADDRESS(1000,COLUMN(H$9)+10)))
))</f>
        <v>-</v>
      </c>
      <c r="I116" s="2" t="str">
        <f ca="1">IF(ISBLANK(Tareas!$B112),"-",
SUM(
SUMIF(INDIRECT(Equipo!$C$4&amp;"!B10:B1000"),$B116,INDIRECT(Equipo!$C$4&amp;"!"&amp;ADDRESS(10,COLUMN(I$9)+10)&amp;":"&amp;ADDRESS(1000,COLUMN(I$9)+10))),
SUMIF(INDIRECT(Equipo!$D$4&amp;"!B10:B1000"),$B116,INDIRECT(Equipo!$D$4&amp;"!"&amp;ADDRESS(10,COLUMN(I$9)+10)&amp;":"&amp;ADDRESS(1000,COLUMN(I$9)+10))),
SUMIF(INDIRECT(Equipo!$E$4&amp;"!B10:B1000"),$B116,INDIRECT(Equipo!$E$4&amp;"!"&amp;ADDRESS(10,COLUMN(I$9)+10)&amp;":"&amp;ADDRESS(1000,COLUMN(I$9)+10))),
SUMIF(INDIRECT(Equipo!$F$4&amp;"!B10:B1000"),$B116,INDIRECT(Equipo!$F$4&amp;"!"&amp;ADDRESS(10,COLUMN(I$9)+10)&amp;":"&amp;ADDRESS(1000,COLUMN(I$9)+10))),
SUMIF(INDIRECT(Equipo!$G$4&amp;"!B10:B1000"),$B116,INDIRECT(Equipo!$G$4&amp;"!"&amp;ADDRESS(10,COLUMN(I$9)+10)&amp;":"&amp;ADDRESS(1000,COLUMN(I$9)+10)))
))</f>
        <v>-</v>
      </c>
      <c r="J116" s="2" t="str">
        <f ca="1">IF(ISBLANK(Tareas!$B112),"-",
SUM(
SUMIF(INDIRECT(Equipo!$C$4&amp;"!B10:B1000"),$B116,INDIRECT(Equipo!$C$4&amp;"!"&amp;ADDRESS(10,COLUMN(J$9)+10)&amp;":"&amp;ADDRESS(1000,COLUMN(J$9)+10))),
SUMIF(INDIRECT(Equipo!$D$4&amp;"!B10:B1000"),$B116,INDIRECT(Equipo!$D$4&amp;"!"&amp;ADDRESS(10,COLUMN(J$9)+10)&amp;":"&amp;ADDRESS(1000,COLUMN(J$9)+10))),
SUMIF(INDIRECT(Equipo!$E$4&amp;"!B10:B1000"),$B116,INDIRECT(Equipo!$E$4&amp;"!"&amp;ADDRESS(10,COLUMN(J$9)+10)&amp;":"&amp;ADDRESS(1000,COLUMN(J$9)+10))),
SUMIF(INDIRECT(Equipo!$F$4&amp;"!B10:B1000"),$B116,INDIRECT(Equipo!$F$4&amp;"!"&amp;ADDRESS(10,COLUMN(J$9)+10)&amp;":"&amp;ADDRESS(1000,COLUMN(J$9)+10))),
SUMIF(INDIRECT(Equipo!$G$4&amp;"!B10:B1000"),$B116,INDIRECT(Equipo!$G$4&amp;"!"&amp;ADDRESS(10,COLUMN(J$9)+10)&amp;":"&amp;ADDRESS(1000,COLUMN(J$9)+10)))
))</f>
        <v>-</v>
      </c>
      <c r="K116" s="2" t="str">
        <f ca="1">IF(ISBLANK(Tareas!$B112),"-",
SUM(
SUMIF(INDIRECT(Equipo!$C$4&amp;"!B10:B1000"),$B116,INDIRECT(Equipo!$C$4&amp;"!"&amp;ADDRESS(10,COLUMN(K$9)+10)&amp;":"&amp;ADDRESS(1000,COLUMN(K$9)+10))),
SUMIF(INDIRECT(Equipo!$D$4&amp;"!B10:B1000"),$B116,INDIRECT(Equipo!$D$4&amp;"!"&amp;ADDRESS(10,COLUMN(K$9)+10)&amp;":"&amp;ADDRESS(1000,COLUMN(K$9)+10))),
SUMIF(INDIRECT(Equipo!$E$4&amp;"!B10:B1000"),$B116,INDIRECT(Equipo!$E$4&amp;"!"&amp;ADDRESS(10,COLUMN(K$9)+10)&amp;":"&amp;ADDRESS(1000,COLUMN(K$9)+10))),
SUMIF(INDIRECT(Equipo!$F$4&amp;"!B10:B1000"),$B116,INDIRECT(Equipo!$F$4&amp;"!"&amp;ADDRESS(10,COLUMN(K$9)+10)&amp;":"&amp;ADDRESS(1000,COLUMN(K$9)+10))),
SUMIF(INDIRECT(Equipo!$G$4&amp;"!B10:B1000"),$B116,INDIRECT(Equipo!$G$4&amp;"!"&amp;ADDRESS(10,COLUMN(K$9)+10)&amp;":"&amp;ADDRESS(1000,COLUMN(K$9)+10)))
))</f>
        <v>-</v>
      </c>
      <c r="L116" s="2" t="str">
        <f ca="1">IF(ISBLANK(Tareas!$B112),"-",
SUM(
SUMIF(INDIRECT(Equipo!$C$4&amp;"!B10:B1000"),$B116,INDIRECT(Equipo!$C$4&amp;"!"&amp;ADDRESS(10,COLUMN(L$9)+10)&amp;":"&amp;ADDRESS(1000,COLUMN(L$9)+10))),
SUMIF(INDIRECT(Equipo!$D$4&amp;"!B10:B1000"),$B116,INDIRECT(Equipo!$D$4&amp;"!"&amp;ADDRESS(10,COLUMN(L$9)+10)&amp;":"&amp;ADDRESS(1000,COLUMN(L$9)+10))),
SUMIF(INDIRECT(Equipo!$E$4&amp;"!B10:B1000"),$B116,INDIRECT(Equipo!$E$4&amp;"!"&amp;ADDRESS(10,COLUMN(L$9)+10)&amp;":"&amp;ADDRESS(1000,COLUMN(L$9)+10))),
SUMIF(INDIRECT(Equipo!$F$4&amp;"!B10:B1000"),$B116,INDIRECT(Equipo!$F$4&amp;"!"&amp;ADDRESS(10,COLUMN(L$9)+10)&amp;":"&amp;ADDRESS(1000,COLUMN(L$9)+10))),
SUMIF(INDIRECT(Equipo!$G$4&amp;"!B10:B1000"),$B116,INDIRECT(Equipo!$G$4&amp;"!"&amp;ADDRESS(10,COLUMN(L$9)+10)&amp;":"&amp;ADDRESS(1000,COLUMN(L$9)+10)))
))</f>
        <v>-</v>
      </c>
      <c r="M116" s="2" t="str">
        <f ca="1">IF(ISBLANK(Tareas!$B112),"-",
SUM(
SUMIF(INDIRECT(Equipo!$C$4&amp;"!B10:B1000"),$B116,INDIRECT(Equipo!$C$4&amp;"!"&amp;ADDRESS(10,COLUMN(M$9)+10)&amp;":"&amp;ADDRESS(1000,COLUMN(M$9)+10))),
SUMIF(INDIRECT(Equipo!$D$4&amp;"!B10:B1000"),$B116,INDIRECT(Equipo!$D$4&amp;"!"&amp;ADDRESS(10,COLUMN(M$9)+10)&amp;":"&amp;ADDRESS(1000,COLUMN(M$9)+10))),
SUMIF(INDIRECT(Equipo!$E$4&amp;"!B10:B1000"),$B116,INDIRECT(Equipo!$E$4&amp;"!"&amp;ADDRESS(10,COLUMN(M$9)+10)&amp;":"&amp;ADDRESS(1000,COLUMN(M$9)+10))),
SUMIF(INDIRECT(Equipo!$F$4&amp;"!B10:B1000"),$B116,INDIRECT(Equipo!$F$4&amp;"!"&amp;ADDRESS(10,COLUMN(M$9)+10)&amp;":"&amp;ADDRESS(1000,COLUMN(M$9)+10))),
SUMIF(INDIRECT(Equipo!$G$4&amp;"!B10:B1000"),$B116,INDIRECT(Equipo!$G$4&amp;"!"&amp;ADDRESS(10,COLUMN(M$9)+10)&amp;":"&amp;ADDRESS(1000,COLUMN(M$9)+10)))
))</f>
        <v>-</v>
      </c>
      <c r="N116" s="2" t="str">
        <f ca="1">IF(ISBLANK(Tareas!$B112),"-",
SUM(
SUMIF(INDIRECT(Equipo!$C$4&amp;"!B10:B1000"),$B116,INDIRECT(Equipo!$C$4&amp;"!"&amp;ADDRESS(10,COLUMN(N$9)+10)&amp;":"&amp;ADDRESS(1000,COLUMN(N$9)+10))),
SUMIF(INDIRECT(Equipo!$D$4&amp;"!B10:B1000"),$B116,INDIRECT(Equipo!$D$4&amp;"!"&amp;ADDRESS(10,COLUMN(N$9)+10)&amp;":"&amp;ADDRESS(1000,COLUMN(N$9)+10))),
SUMIF(INDIRECT(Equipo!$E$4&amp;"!B10:B1000"),$B116,INDIRECT(Equipo!$E$4&amp;"!"&amp;ADDRESS(10,COLUMN(N$9)+10)&amp;":"&amp;ADDRESS(1000,COLUMN(N$9)+10))),
SUMIF(INDIRECT(Equipo!$F$4&amp;"!B10:B1000"),$B116,INDIRECT(Equipo!$F$4&amp;"!"&amp;ADDRESS(10,COLUMN(N$9)+10)&amp;":"&amp;ADDRESS(1000,COLUMN(N$9)+10))),
SUMIF(INDIRECT(Equipo!$G$4&amp;"!B10:B1000"),$B116,INDIRECT(Equipo!$G$4&amp;"!"&amp;ADDRESS(10,COLUMN(N$9)+10)&amp;":"&amp;ADDRESS(1000,COLUMN(N$9)+10)))
))</f>
        <v>-</v>
      </c>
    </row>
    <row r="117" spans="3:14">
      <c r="C117" s="2" t="str">
        <f>IF(ISBLANK(Tareas!$B113),"-",SUM(D117:K117))</f>
        <v>-</v>
      </c>
      <c r="D117" s="2" t="str">
        <f ca="1">IF(ISBLANK(Tareas!$B113),"-",
SUM(
SUMIF(INDIRECT(Equipo!$C$4&amp;"!B10:B1000"),$B117,INDIRECT(Equipo!$C$4&amp;"!"&amp;ADDRESS(10,COLUMN(D$9)+10)&amp;":"&amp;ADDRESS(1000,COLUMN(D$9)+10))),
SUMIF(INDIRECT(Equipo!$D$4&amp;"!B10:B1000"),$B117,INDIRECT(Equipo!$D$4&amp;"!"&amp;ADDRESS(10,COLUMN(D$9)+10)&amp;":"&amp;ADDRESS(1000,COLUMN(D$9)+10))),
SUMIF(INDIRECT(Equipo!$E$4&amp;"!B10:B1000"),$B117,INDIRECT(Equipo!$E$4&amp;"!"&amp;ADDRESS(10,COLUMN(D$9)+10)&amp;":"&amp;ADDRESS(1000,COLUMN(D$9)+10))),
SUMIF(INDIRECT(Equipo!$F$4&amp;"!B10:B1000"),$B117,INDIRECT(Equipo!$F$4&amp;"!"&amp;ADDRESS(10,COLUMN(D$9)+10)&amp;":"&amp;ADDRESS(1000,COLUMN(D$9)+10))),
SUMIF(INDIRECT(Equipo!$G$4&amp;"!B10:B1000"),$B117,INDIRECT(Equipo!$G$4&amp;"!"&amp;ADDRESS(10,COLUMN(D$9)+10)&amp;":"&amp;ADDRESS(1000,COLUMN(D$9)+10)))
))</f>
        <v>-</v>
      </c>
      <c r="E117" s="2" t="str">
        <f ca="1">IF(ISBLANK(Tareas!$B113),"-",
SUM(
SUMIF(INDIRECT(Equipo!$C$4&amp;"!B10:B1000"),$B117,INDIRECT(Equipo!$C$4&amp;"!"&amp;ADDRESS(10,COLUMN(E$9)+10)&amp;":"&amp;ADDRESS(1000,COLUMN(E$9)+10))),
SUMIF(INDIRECT(Equipo!$D$4&amp;"!B10:B1000"),$B117,INDIRECT(Equipo!$D$4&amp;"!"&amp;ADDRESS(10,COLUMN(E$9)+10)&amp;":"&amp;ADDRESS(1000,COLUMN(E$9)+10))),
SUMIF(INDIRECT(Equipo!$E$4&amp;"!B10:B1000"),$B117,INDIRECT(Equipo!$E$4&amp;"!"&amp;ADDRESS(10,COLUMN(E$9)+10)&amp;":"&amp;ADDRESS(1000,COLUMN(E$9)+10))),
SUMIF(INDIRECT(Equipo!$F$4&amp;"!B10:B1000"),$B117,INDIRECT(Equipo!$F$4&amp;"!"&amp;ADDRESS(10,COLUMN(E$9)+10)&amp;":"&amp;ADDRESS(1000,COLUMN(E$9)+10))),
SUMIF(INDIRECT(Equipo!$G$4&amp;"!B10:B1000"),$B117,INDIRECT(Equipo!$G$4&amp;"!"&amp;ADDRESS(10,COLUMN(E$9)+10)&amp;":"&amp;ADDRESS(1000,COLUMN(E$9)+10)))
))</f>
        <v>-</v>
      </c>
      <c r="F117" s="2" t="str">
        <f ca="1">IF(ISBLANK(Tareas!$B113),"-",
SUM(
SUMIF(INDIRECT(Equipo!$C$4&amp;"!B10:B1000"),$B117,INDIRECT(Equipo!$C$4&amp;"!"&amp;ADDRESS(10,COLUMN(F$9)+10)&amp;":"&amp;ADDRESS(1000,COLUMN(F$9)+10))),
SUMIF(INDIRECT(Equipo!$D$4&amp;"!B10:B1000"),$B117,INDIRECT(Equipo!$D$4&amp;"!"&amp;ADDRESS(10,COLUMN(F$9)+10)&amp;":"&amp;ADDRESS(1000,COLUMN(F$9)+10))),
SUMIF(INDIRECT(Equipo!$E$4&amp;"!B10:B1000"),$B117,INDIRECT(Equipo!$E$4&amp;"!"&amp;ADDRESS(10,COLUMN(F$9)+10)&amp;":"&amp;ADDRESS(1000,COLUMN(F$9)+10))),
SUMIF(INDIRECT(Equipo!$F$4&amp;"!B10:B1000"),$B117,INDIRECT(Equipo!$F$4&amp;"!"&amp;ADDRESS(10,COLUMN(F$9)+10)&amp;":"&amp;ADDRESS(1000,COLUMN(F$9)+10))),
SUMIF(INDIRECT(Equipo!$G$4&amp;"!B10:B1000"),$B117,INDIRECT(Equipo!$G$4&amp;"!"&amp;ADDRESS(10,COLUMN(F$9)+10)&amp;":"&amp;ADDRESS(1000,COLUMN(F$9)+10)))
))</f>
        <v>-</v>
      </c>
      <c r="G117" s="2" t="str">
        <f ca="1">IF(ISBLANK(Tareas!$B113),"-",
SUM(
SUMIF(INDIRECT(Equipo!$C$4&amp;"!B10:B1000"),$B117,INDIRECT(Equipo!$C$4&amp;"!"&amp;ADDRESS(10,COLUMN(G$9)+10)&amp;":"&amp;ADDRESS(1000,COLUMN(G$9)+10))),
SUMIF(INDIRECT(Equipo!$D$4&amp;"!B10:B1000"),$B117,INDIRECT(Equipo!$D$4&amp;"!"&amp;ADDRESS(10,COLUMN(G$9)+10)&amp;":"&amp;ADDRESS(1000,COLUMN(G$9)+10))),
SUMIF(INDIRECT(Equipo!$E$4&amp;"!B10:B1000"),$B117,INDIRECT(Equipo!$E$4&amp;"!"&amp;ADDRESS(10,COLUMN(G$9)+10)&amp;":"&amp;ADDRESS(1000,COLUMN(G$9)+10))),
SUMIF(INDIRECT(Equipo!$F$4&amp;"!B10:B1000"),$B117,INDIRECT(Equipo!$F$4&amp;"!"&amp;ADDRESS(10,COLUMN(G$9)+10)&amp;":"&amp;ADDRESS(1000,COLUMN(G$9)+10))),
SUMIF(INDIRECT(Equipo!$G$4&amp;"!B10:B1000"),$B117,INDIRECT(Equipo!$G$4&amp;"!"&amp;ADDRESS(10,COLUMN(G$9)+10)&amp;":"&amp;ADDRESS(1000,COLUMN(G$9)+10)))
))</f>
        <v>-</v>
      </c>
      <c r="H117" s="2" t="str">
        <f ca="1">IF(ISBLANK(Tareas!$B113),"-",
SUM(
SUMIF(INDIRECT(Equipo!$C$4&amp;"!B10:B1000"),$B117,INDIRECT(Equipo!$C$4&amp;"!"&amp;ADDRESS(10,COLUMN(H$9)+10)&amp;":"&amp;ADDRESS(1000,COLUMN(H$9)+10))),
SUMIF(INDIRECT(Equipo!$D$4&amp;"!B10:B1000"),$B117,INDIRECT(Equipo!$D$4&amp;"!"&amp;ADDRESS(10,COLUMN(H$9)+10)&amp;":"&amp;ADDRESS(1000,COLUMN(H$9)+10))),
SUMIF(INDIRECT(Equipo!$E$4&amp;"!B10:B1000"),$B117,INDIRECT(Equipo!$E$4&amp;"!"&amp;ADDRESS(10,COLUMN(H$9)+10)&amp;":"&amp;ADDRESS(1000,COLUMN(H$9)+10))),
SUMIF(INDIRECT(Equipo!$F$4&amp;"!B10:B1000"),$B117,INDIRECT(Equipo!$F$4&amp;"!"&amp;ADDRESS(10,COLUMN(H$9)+10)&amp;":"&amp;ADDRESS(1000,COLUMN(H$9)+10))),
SUMIF(INDIRECT(Equipo!$G$4&amp;"!B10:B1000"),$B117,INDIRECT(Equipo!$G$4&amp;"!"&amp;ADDRESS(10,COLUMN(H$9)+10)&amp;":"&amp;ADDRESS(1000,COLUMN(H$9)+10)))
))</f>
        <v>-</v>
      </c>
      <c r="I117" s="2" t="str">
        <f ca="1">IF(ISBLANK(Tareas!$B113),"-",
SUM(
SUMIF(INDIRECT(Equipo!$C$4&amp;"!B10:B1000"),$B117,INDIRECT(Equipo!$C$4&amp;"!"&amp;ADDRESS(10,COLUMN(I$9)+10)&amp;":"&amp;ADDRESS(1000,COLUMN(I$9)+10))),
SUMIF(INDIRECT(Equipo!$D$4&amp;"!B10:B1000"),$B117,INDIRECT(Equipo!$D$4&amp;"!"&amp;ADDRESS(10,COLUMN(I$9)+10)&amp;":"&amp;ADDRESS(1000,COLUMN(I$9)+10))),
SUMIF(INDIRECT(Equipo!$E$4&amp;"!B10:B1000"),$B117,INDIRECT(Equipo!$E$4&amp;"!"&amp;ADDRESS(10,COLUMN(I$9)+10)&amp;":"&amp;ADDRESS(1000,COLUMN(I$9)+10))),
SUMIF(INDIRECT(Equipo!$F$4&amp;"!B10:B1000"),$B117,INDIRECT(Equipo!$F$4&amp;"!"&amp;ADDRESS(10,COLUMN(I$9)+10)&amp;":"&amp;ADDRESS(1000,COLUMN(I$9)+10))),
SUMIF(INDIRECT(Equipo!$G$4&amp;"!B10:B1000"),$B117,INDIRECT(Equipo!$G$4&amp;"!"&amp;ADDRESS(10,COLUMN(I$9)+10)&amp;":"&amp;ADDRESS(1000,COLUMN(I$9)+10)))
))</f>
        <v>-</v>
      </c>
      <c r="J117" s="2" t="str">
        <f ca="1">IF(ISBLANK(Tareas!$B113),"-",
SUM(
SUMIF(INDIRECT(Equipo!$C$4&amp;"!B10:B1000"),$B117,INDIRECT(Equipo!$C$4&amp;"!"&amp;ADDRESS(10,COLUMN(J$9)+10)&amp;":"&amp;ADDRESS(1000,COLUMN(J$9)+10))),
SUMIF(INDIRECT(Equipo!$D$4&amp;"!B10:B1000"),$B117,INDIRECT(Equipo!$D$4&amp;"!"&amp;ADDRESS(10,COLUMN(J$9)+10)&amp;":"&amp;ADDRESS(1000,COLUMN(J$9)+10))),
SUMIF(INDIRECT(Equipo!$E$4&amp;"!B10:B1000"),$B117,INDIRECT(Equipo!$E$4&amp;"!"&amp;ADDRESS(10,COLUMN(J$9)+10)&amp;":"&amp;ADDRESS(1000,COLUMN(J$9)+10))),
SUMIF(INDIRECT(Equipo!$F$4&amp;"!B10:B1000"),$B117,INDIRECT(Equipo!$F$4&amp;"!"&amp;ADDRESS(10,COLUMN(J$9)+10)&amp;":"&amp;ADDRESS(1000,COLUMN(J$9)+10))),
SUMIF(INDIRECT(Equipo!$G$4&amp;"!B10:B1000"),$B117,INDIRECT(Equipo!$G$4&amp;"!"&amp;ADDRESS(10,COLUMN(J$9)+10)&amp;":"&amp;ADDRESS(1000,COLUMN(J$9)+10)))
))</f>
        <v>-</v>
      </c>
      <c r="K117" s="2" t="str">
        <f ca="1">IF(ISBLANK(Tareas!$B113),"-",
SUM(
SUMIF(INDIRECT(Equipo!$C$4&amp;"!B10:B1000"),$B117,INDIRECT(Equipo!$C$4&amp;"!"&amp;ADDRESS(10,COLUMN(K$9)+10)&amp;":"&amp;ADDRESS(1000,COLUMN(K$9)+10))),
SUMIF(INDIRECT(Equipo!$D$4&amp;"!B10:B1000"),$B117,INDIRECT(Equipo!$D$4&amp;"!"&amp;ADDRESS(10,COLUMN(K$9)+10)&amp;":"&amp;ADDRESS(1000,COLUMN(K$9)+10))),
SUMIF(INDIRECT(Equipo!$E$4&amp;"!B10:B1000"),$B117,INDIRECT(Equipo!$E$4&amp;"!"&amp;ADDRESS(10,COLUMN(K$9)+10)&amp;":"&amp;ADDRESS(1000,COLUMN(K$9)+10))),
SUMIF(INDIRECT(Equipo!$F$4&amp;"!B10:B1000"),$B117,INDIRECT(Equipo!$F$4&amp;"!"&amp;ADDRESS(10,COLUMN(K$9)+10)&amp;":"&amp;ADDRESS(1000,COLUMN(K$9)+10))),
SUMIF(INDIRECT(Equipo!$G$4&amp;"!B10:B1000"),$B117,INDIRECT(Equipo!$G$4&amp;"!"&amp;ADDRESS(10,COLUMN(K$9)+10)&amp;":"&amp;ADDRESS(1000,COLUMN(K$9)+10)))
))</f>
        <v>-</v>
      </c>
      <c r="L117" s="2" t="str">
        <f ca="1">IF(ISBLANK(Tareas!$B113),"-",
SUM(
SUMIF(INDIRECT(Equipo!$C$4&amp;"!B10:B1000"),$B117,INDIRECT(Equipo!$C$4&amp;"!"&amp;ADDRESS(10,COLUMN(L$9)+10)&amp;":"&amp;ADDRESS(1000,COLUMN(L$9)+10))),
SUMIF(INDIRECT(Equipo!$D$4&amp;"!B10:B1000"),$B117,INDIRECT(Equipo!$D$4&amp;"!"&amp;ADDRESS(10,COLUMN(L$9)+10)&amp;":"&amp;ADDRESS(1000,COLUMN(L$9)+10))),
SUMIF(INDIRECT(Equipo!$E$4&amp;"!B10:B1000"),$B117,INDIRECT(Equipo!$E$4&amp;"!"&amp;ADDRESS(10,COLUMN(L$9)+10)&amp;":"&amp;ADDRESS(1000,COLUMN(L$9)+10))),
SUMIF(INDIRECT(Equipo!$F$4&amp;"!B10:B1000"),$B117,INDIRECT(Equipo!$F$4&amp;"!"&amp;ADDRESS(10,COLUMN(L$9)+10)&amp;":"&amp;ADDRESS(1000,COLUMN(L$9)+10))),
SUMIF(INDIRECT(Equipo!$G$4&amp;"!B10:B1000"),$B117,INDIRECT(Equipo!$G$4&amp;"!"&amp;ADDRESS(10,COLUMN(L$9)+10)&amp;":"&amp;ADDRESS(1000,COLUMN(L$9)+10)))
))</f>
        <v>-</v>
      </c>
      <c r="M117" s="2" t="str">
        <f ca="1">IF(ISBLANK(Tareas!$B113),"-",
SUM(
SUMIF(INDIRECT(Equipo!$C$4&amp;"!B10:B1000"),$B117,INDIRECT(Equipo!$C$4&amp;"!"&amp;ADDRESS(10,COLUMN(M$9)+10)&amp;":"&amp;ADDRESS(1000,COLUMN(M$9)+10))),
SUMIF(INDIRECT(Equipo!$D$4&amp;"!B10:B1000"),$B117,INDIRECT(Equipo!$D$4&amp;"!"&amp;ADDRESS(10,COLUMN(M$9)+10)&amp;":"&amp;ADDRESS(1000,COLUMN(M$9)+10))),
SUMIF(INDIRECT(Equipo!$E$4&amp;"!B10:B1000"),$B117,INDIRECT(Equipo!$E$4&amp;"!"&amp;ADDRESS(10,COLUMN(M$9)+10)&amp;":"&amp;ADDRESS(1000,COLUMN(M$9)+10))),
SUMIF(INDIRECT(Equipo!$F$4&amp;"!B10:B1000"),$B117,INDIRECT(Equipo!$F$4&amp;"!"&amp;ADDRESS(10,COLUMN(M$9)+10)&amp;":"&amp;ADDRESS(1000,COLUMN(M$9)+10))),
SUMIF(INDIRECT(Equipo!$G$4&amp;"!B10:B1000"),$B117,INDIRECT(Equipo!$G$4&amp;"!"&amp;ADDRESS(10,COLUMN(M$9)+10)&amp;":"&amp;ADDRESS(1000,COLUMN(M$9)+10)))
))</f>
        <v>-</v>
      </c>
      <c r="N117" s="2" t="str">
        <f ca="1">IF(ISBLANK(Tareas!$B113),"-",
SUM(
SUMIF(INDIRECT(Equipo!$C$4&amp;"!B10:B1000"),$B117,INDIRECT(Equipo!$C$4&amp;"!"&amp;ADDRESS(10,COLUMN(N$9)+10)&amp;":"&amp;ADDRESS(1000,COLUMN(N$9)+10))),
SUMIF(INDIRECT(Equipo!$D$4&amp;"!B10:B1000"),$B117,INDIRECT(Equipo!$D$4&amp;"!"&amp;ADDRESS(10,COLUMN(N$9)+10)&amp;":"&amp;ADDRESS(1000,COLUMN(N$9)+10))),
SUMIF(INDIRECT(Equipo!$E$4&amp;"!B10:B1000"),$B117,INDIRECT(Equipo!$E$4&amp;"!"&amp;ADDRESS(10,COLUMN(N$9)+10)&amp;":"&amp;ADDRESS(1000,COLUMN(N$9)+10))),
SUMIF(INDIRECT(Equipo!$F$4&amp;"!B10:B1000"),$B117,INDIRECT(Equipo!$F$4&amp;"!"&amp;ADDRESS(10,COLUMN(N$9)+10)&amp;":"&amp;ADDRESS(1000,COLUMN(N$9)+10))),
SUMIF(INDIRECT(Equipo!$G$4&amp;"!B10:B1000"),$B117,INDIRECT(Equipo!$G$4&amp;"!"&amp;ADDRESS(10,COLUMN(N$9)+10)&amp;":"&amp;ADDRESS(1000,COLUMN(N$9)+10)))
))</f>
        <v>-</v>
      </c>
    </row>
    <row r="118" spans="3:14">
      <c r="C118" s="2" t="str">
        <f>IF(ISBLANK(Tareas!$B114),"-",SUM(D118:K118))</f>
        <v>-</v>
      </c>
      <c r="D118" s="2" t="str">
        <f ca="1">IF(ISBLANK(Tareas!$B114),"-",
SUM(
SUMIF(INDIRECT(Equipo!$C$4&amp;"!B10:B1000"),$B118,INDIRECT(Equipo!$C$4&amp;"!"&amp;ADDRESS(10,COLUMN(D$9)+10)&amp;":"&amp;ADDRESS(1000,COLUMN(D$9)+10))),
SUMIF(INDIRECT(Equipo!$D$4&amp;"!B10:B1000"),$B118,INDIRECT(Equipo!$D$4&amp;"!"&amp;ADDRESS(10,COLUMN(D$9)+10)&amp;":"&amp;ADDRESS(1000,COLUMN(D$9)+10))),
SUMIF(INDIRECT(Equipo!$E$4&amp;"!B10:B1000"),$B118,INDIRECT(Equipo!$E$4&amp;"!"&amp;ADDRESS(10,COLUMN(D$9)+10)&amp;":"&amp;ADDRESS(1000,COLUMN(D$9)+10))),
SUMIF(INDIRECT(Equipo!$F$4&amp;"!B10:B1000"),$B118,INDIRECT(Equipo!$F$4&amp;"!"&amp;ADDRESS(10,COLUMN(D$9)+10)&amp;":"&amp;ADDRESS(1000,COLUMN(D$9)+10))),
SUMIF(INDIRECT(Equipo!$G$4&amp;"!B10:B1000"),$B118,INDIRECT(Equipo!$G$4&amp;"!"&amp;ADDRESS(10,COLUMN(D$9)+10)&amp;":"&amp;ADDRESS(1000,COLUMN(D$9)+10)))
))</f>
        <v>-</v>
      </c>
      <c r="E118" s="2" t="str">
        <f ca="1">IF(ISBLANK(Tareas!$B114),"-",
SUM(
SUMIF(INDIRECT(Equipo!$C$4&amp;"!B10:B1000"),$B118,INDIRECT(Equipo!$C$4&amp;"!"&amp;ADDRESS(10,COLUMN(E$9)+10)&amp;":"&amp;ADDRESS(1000,COLUMN(E$9)+10))),
SUMIF(INDIRECT(Equipo!$D$4&amp;"!B10:B1000"),$B118,INDIRECT(Equipo!$D$4&amp;"!"&amp;ADDRESS(10,COLUMN(E$9)+10)&amp;":"&amp;ADDRESS(1000,COLUMN(E$9)+10))),
SUMIF(INDIRECT(Equipo!$E$4&amp;"!B10:B1000"),$B118,INDIRECT(Equipo!$E$4&amp;"!"&amp;ADDRESS(10,COLUMN(E$9)+10)&amp;":"&amp;ADDRESS(1000,COLUMN(E$9)+10))),
SUMIF(INDIRECT(Equipo!$F$4&amp;"!B10:B1000"),$B118,INDIRECT(Equipo!$F$4&amp;"!"&amp;ADDRESS(10,COLUMN(E$9)+10)&amp;":"&amp;ADDRESS(1000,COLUMN(E$9)+10))),
SUMIF(INDIRECT(Equipo!$G$4&amp;"!B10:B1000"),$B118,INDIRECT(Equipo!$G$4&amp;"!"&amp;ADDRESS(10,COLUMN(E$9)+10)&amp;":"&amp;ADDRESS(1000,COLUMN(E$9)+10)))
))</f>
        <v>-</v>
      </c>
      <c r="F118" s="2" t="str">
        <f ca="1">IF(ISBLANK(Tareas!$B114),"-",
SUM(
SUMIF(INDIRECT(Equipo!$C$4&amp;"!B10:B1000"),$B118,INDIRECT(Equipo!$C$4&amp;"!"&amp;ADDRESS(10,COLUMN(F$9)+10)&amp;":"&amp;ADDRESS(1000,COLUMN(F$9)+10))),
SUMIF(INDIRECT(Equipo!$D$4&amp;"!B10:B1000"),$B118,INDIRECT(Equipo!$D$4&amp;"!"&amp;ADDRESS(10,COLUMN(F$9)+10)&amp;":"&amp;ADDRESS(1000,COLUMN(F$9)+10))),
SUMIF(INDIRECT(Equipo!$E$4&amp;"!B10:B1000"),$B118,INDIRECT(Equipo!$E$4&amp;"!"&amp;ADDRESS(10,COLUMN(F$9)+10)&amp;":"&amp;ADDRESS(1000,COLUMN(F$9)+10))),
SUMIF(INDIRECT(Equipo!$F$4&amp;"!B10:B1000"),$B118,INDIRECT(Equipo!$F$4&amp;"!"&amp;ADDRESS(10,COLUMN(F$9)+10)&amp;":"&amp;ADDRESS(1000,COLUMN(F$9)+10))),
SUMIF(INDIRECT(Equipo!$G$4&amp;"!B10:B1000"),$B118,INDIRECT(Equipo!$G$4&amp;"!"&amp;ADDRESS(10,COLUMN(F$9)+10)&amp;":"&amp;ADDRESS(1000,COLUMN(F$9)+10)))
))</f>
        <v>-</v>
      </c>
      <c r="G118" s="2" t="str">
        <f ca="1">IF(ISBLANK(Tareas!$B114),"-",
SUM(
SUMIF(INDIRECT(Equipo!$C$4&amp;"!B10:B1000"),$B118,INDIRECT(Equipo!$C$4&amp;"!"&amp;ADDRESS(10,COLUMN(G$9)+10)&amp;":"&amp;ADDRESS(1000,COLUMN(G$9)+10))),
SUMIF(INDIRECT(Equipo!$D$4&amp;"!B10:B1000"),$B118,INDIRECT(Equipo!$D$4&amp;"!"&amp;ADDRESS(10,COLUMN(G$9)+10)&amp;":"&amp;ADDRESS(1000,COLUMN(G$9)+10))),
SUMIF(INDIRECT(Equipo!$E$4&amp;"!B10:B1000"),$B118,INDIRECT(Equipo!$E$4&amp;"!"&amp;ADDRESS(10,COLUMN(G$9)+10)&amp;":"&amp;ADDRESS(1000,COLUMN(G$9)+10))),
SUMIF(INDIRECT(Equipo!$F$4&amp;"!B10:B1000"),$B118,INDIRECT(Equipo!$F$4&amp;"!"&amp;ADDRESS(10,COLUMN(G$9)+10)&amp;":"&amp;ADDRESS(1000,COLUMN(G$9)+10))),
SUMIF(INDIRECT(Equipo!$G$4&amp;"!B10:B1000"),$B118,INDIRECT(Equipo!$G$4&amp;"!"&amp;ADDRESS(10,COLUMN(G$9)+10)&amp;":"&amp;ADDRESS(1000,COLUMN(G$9)+10)))
))</f>
        <v>-</v>
      </c>
      <c r="H118" s="2" t="str">
        <f ca="1">IF(ISBLANK(Tareas!$B114),"-",
SUM(
SUMIF(INDIRECT(Equipo!$C$4&amp;"!B10:B1000"),$B118,INDIRECT(Equipo!$C$4&amp;"!"&amp;ADDRESS(10,COLUMN(H$9)+10)&amp;":"&amp;ADDRESS(1000,COLUMN(H$9)+10))),
SUMIF(INDIRECT(Equipo!$D$4&amp;"!B10:B1000"),$B118,INDIRECT(Equipo!$D$4&amp;"!"&amp;ADDRESS(10,COLUMN(H$9)+10)&amp;":"&amp;ADDRESS(1000,COLUMN(H$9)+10))),
SUMIF(INDIRECT(Equipo!$E$4&amp;"!B10:B1000"),$B118,INDIRECT(Equipo!$E$4&amp;"!"&amp;ADDRESS(10,COLUMN(H$9)+10)&amp;":"&amp;ADDRESS(1000,COLUMN(H$9)+10))),
SUMIF(INDIRECT(Equipo!$F$4&amp;"!B10:B1000"),$B118,INDIRECT(Equipo!$F$4&amp;"!"&amp;ADDRESS(10,COLUMN(H$9)+10)&amp;":"&amp;ADDRESS(1000,COLUMN(H$9)+10))),
SUMIF(INDIRECT(Equipo!$G$4&amp;"!B10:B1000"),$B118,INDIRECT(Equipo!$G$4&amp;"!"&amp;ADDRESS(10,COLUMN(H$9)+10)&amp;":"&amp;ADDRESS(1000,COLUMN(H$9)+10)))
))</f>
        <v>-</v>
      </c>
      <c r="I118" s="2" t="str">
        <f ca="1">IF(ISBLANK(Tareas!$B114),"-",
SUM(
SUMIF(INDIRECT(Equipo!$C$4&amp;"!B10:B1000"),$B118,INDIRECT(Equipo!$C$4&amp;"!"&amp;ADDRESS(10,COLUMN(I$9)+10)&amp;":"&amp;ADDRESS(1000,COLUMN(I$9)+10))),
SUMIF(INDIRECT(Equipo!$D$4&amp;"!B10:B1000"),$B118,INDIRECT(Equipo!$D$4&amp;"!"&amp;ADDRESS(10,COLUMN(I$9)+10)&amp;":"&amp;ADDRESS(1000,COLUMN(I$9)+10))),
SUMIF(INDIRECT(Equipo!$E$4&amp;"!B10:B1000"),$B118,INDIRECT(Equipo!$E$4&amp;"!"&amp;ADDRESS(10,COLUMN(I$9)+10)&amp;":"&amp;ADDRESS(1000,COLUMN(I$9)+10))),
SUMIF(INDIRECT(Equipo!$F$4&amp;"!B10:B1000"),$B118,INDIRECT(Equipo!$F$4&amp;"!"&amp;ADDRESS(10,COLUMN(I$9)+10)&amp;":"&amp;ADDRESS(1000,COLUMN(I$9)+10))),
SUMIF(INDIRECT(Equipo!$G$4&amp;"!B10:B1000"),$B118,INDIRECT(Equipo!$G$4&amp;"!"&amp;ADDRESS(10,COLUMN(I$9)+10)&amp;":"&amp;ADDRESS(1000,COLUMN(I$9)+10)))
))</f>
        <v>-</v>
      </c>
      <c r="J118" s="2" t="str">
        <f ca="1">IF(ISBLANK(Tareas!$B114),"-",
SUM(
SUMIF(INDIRECT(Equipo!$C$4&amp;"!B10:B1000"),$B118,INDIRECT(Equipo!$C$4&amp;"!"&amp;ADDRESS(10,COLUMN(J$9)+10)&amp;":"&amp;ADDRESS(1000,COLUMN(J$9)+10))),
SUMIF(INDIRECT(Equipo!$D$4&amp;"!B10:B1000"),$B118,INDIRECT(Equipo!$D$4&amp;"!"&amp;ADDRESS(10,COLUMN(J$9)+10)&amp;":"&amp;ADDRESS(1000,COLUMN(J$9)+10))),
SUMIF(INDIRECT(Equipo!$E$4&amp;"!B10:B1000"),$B118,INDIRECT(Equipo!$E$4&amp;"!"&amp;ADDRESS(10,COLUMN(J$9)+10)&amp;":"&amp;ADDRESS(1000,COLUMN(J$9)+10))),
SUMIF(INDIRECT(Equipo!$F$4&amp;"!B10:B1000"),$B118,INDIRECT(Equipo!$F$4&amp;"!"&amp;ADDRESS(10,COLUMN(J$9)+10)&amp;":"&amp;ADDRESS(1000,COLUMN(J$9)+10))),
SUMIF(INDIRECT(Equipo!$G$4&amp;"!B10:B1000"),$B118,INDIRECT(Equipo!$G$4&amp;"!"&amp;ADDRESS(10,COLUMN(J$9)+10)&amp;":"&amp;ADDRESS(1000,COLUMN(J$9)+10)))
))</f>
        <v>-</v>
      </c>
      <c r="K118" s="2" t="str">
        <f ca="1">IF(ISBLANK(Tareas!$B114),"-",
SUM(
SUMIF(INDIRECT(Equipo!$C$4&amp;"!B10:B1000"),$B118,INDIRECT(Equipo!$C$4&amp;"!"&amp;ADDRESS(10,COLUMN(K$9)+10)&amp;":"&amp;ADDRESS(1000,COLUMN(K$9)+10))),
SUMIF(INDIRECT(Equipo!$D$4&amp;"!B10:B1000"),$B118,INDIRECT(Equipo!$D$4&amp;"!"&amp;ADDRESS(10,COLUMN(K$9)+10)&amp;":"&amp;ADDRESS(1000,COLUMN(K$9)+10))),
SUMIF(INDIRECT(Equipo!$E$4&amp;"!B10:B1000"),$B118,INDIRECT(Equipo!$E$4&amp;"!"&amp;ADDRESS(10,COLUMN(K$9)+10)&amp;":"&amp;ADDRESS(1000,COLUMN(K$9)+10))),
SUMIF(INDIRECT(Equipo!$F$4&amp;"!B10:B1000"),$B118,INDIRECT(Equipo!$F$4&amp;"!"&amp;ADDRESS(10,COLUMN(K$9)+10)&amp;":"&amp;ADDRESS(1000,COLUMN(K$9)+10))),
SUMIF(INDIRECT(Equipo!$G$4&amp;"!B10:B1000"),$B118,INDIRECT(Equipo!$G$4&amp;"!"&amp;ADDRESS(10,COLUMN(K$9)+10)&amp;":"&amp;ADDRESS(1000,COLUMN(K$9)+10)))
))</f>
        <v>-</v>
      </c>
      <c r="L118" s="2" t="str">
        <f ca="1">IF(ISBLANK(Tareas!$B114),"-",
SUM(
SUMIF(INDIRECT(Equipo!$C$4&amp;"!B10:B1000"),$B118,INDIRECT(Equipo!$C$4&amp;"!"&amp;ADDRESS(10,COLUMN(L$9)+10)&amp;":"&amp;ADDRESS(1000,COLUMN(L$9)+10))),
SUMIF(INDIRECT(Equipo!$D$4&amp;"!B10:B1000"),$B118,INDIRECT(Equipo!$D$4&amp;"!"&amp;ADDRESS(10,COLUMN(L$9)+10)&amp;":"&amp;ADDRESS(1000,COLUMN(L$9)+10))),
SUMIF(INDIRECT(Equipo!$E$4&amp;"!B10:B1000"),$B118,INDIRECT(Equipo!$E$4&amp;"!"&amp;ADDRESS(10,COLUMN(L$9)+10)&amp;":"&amp;ADDRESS(1000,COLUMN(L$9)+10))),
SUMIF(INDIRECT(Equipo!$F$4&amp;"!B10:B1000"),$B118,INDIRECT(Equipo!$F$4&amp;"!"&amp;ADDRESS(10,COLUMN(L$9)+10)&amp;":"&amp;ADDRESS(1000,COLUMN(L$9)+10))),
SUMIF(INDIRECT(Equipo!$G$4&amp;"!B10:B1000"),$B118,INDIRECT(Equipo!$G$4&amp;"!"&amp;ADDRESS(10,COLUMN(L$9)+10)&amp;":"&amp;ADDRESS(1000,COLUMN(L$9)+10)))
))</f>
        <v>-</v>
      </c>
      <c r="M118" s="2" t="str">
        <f ca="1">IF(ISBLANK(Tareas!$B114),"-",
SUM(
SUMIF(INDIRECT(Equipo!$C$4&amp;"!B10:B1000"),$B118,INDIRECT(Equipo!$C$4&amp;"!"&amp;ADDRESS(10,COLUMN(M$9)+10)&amp;":"&amp;ADDRESS(1000,COLUMN(M$9)+10))),
SUMIF(INDIRECT(Equipo!$D$4&amp;"!B10:B1000"),$B118,INDIRECT(Equipo!$D$4&amp;"!"&amp;ADDRESS(10,COLUMN(M$9)+10)&amp;":"&amp;ADDRESS(1000,COLUMN(M$9)+10))),
SUMIF(INDIRECT(Equipo!$E$4&amp;"!B10:B1000"),$B118,INDIRECT(Equipo!$E$4&amp;"!"&amp;ADDRESS(10,COLUMN(M$9)+10)&amp;":"&amp;ADDRESS(1000,COLUMN(M$9)+10))),
SUMIF(INDIRECT(Equipo!$F$4&amp;"!B10:B1000"),$B118,INDIRECT(Equipo!$F$4&amp;"!"&amp;ADDRESS(10,COLUMN(M$9)+10)&amp;":"&amp;ADDRESS(1000,COLUMN(M$9)+10))),
SUMIF(INDIRECT(Equipo!$G$4&amp;"!B10:B1000"),$B118,INDIRECT(Equipo!$G$4&amp;"!"&amp;ADDRESS(10,COLUMN(M$9)+10)&amp;":"&amp;ADDRESS(1000,COLUMN(M$9)+10)))
))</f>
        <v>-</v>
      </c>
      <c r="N118" s="2" t="str">
        <f ca="1">IF(ISBLANK(Tareas!$B114),"-",
SUM(
SUMIF(INDIRECT(Equipo!$C$4&amp;"!B10:B1000"),$B118,INDIRECT(Equipo!$C$4&amp;"!"&amp;ADDRESS(10,COLUMN(N$9)+10)&amp;":"&amp;ADDRESS(1000,COLUMN(N$9)+10))),
SUMIF(INDIRECT(Equipo!$D$4&amp;"!B10:B1000"),$B118,INDIRECT(Equipo!$D$4&amp;"!"&amp;ADDRESS(10,COLUMN(N$9)+10)&amp;":"&amp;ADDRESS(1000,COLUMN(N$9)+10))),
SUMIF(INDIRECT(Equipo!$E$4&amp;"!B10:B1000"),$B118,INDIRECT(Equipo!$E$4&amp;"!"&amp;ADDRESS(10,COLUMN(N$9)+10)&amp;":"&amp;ADDRESS(1000,COLUMN(N$9)+10))),
SUMIF(INDIRECT(Equipo!$F$4&amp;"!B10:B1000"),$B118,INDIRECT(Equipo!$F$4&amp;"!"&amp;ADDRESS(10,COLUMN(N$9)+10)&amp;":"&amp;ADDRESS(1000,COLUMN(N$9)+10))),
SUMIF(INDIRECT(Equipo!$G$4&amp;"!B10:B1000"),$B118,INDIRECT(Equipo!$G$4&amp;"!"&amp;ADDRESS(10,COLUMN(N$9)+10)&amp;":"&amp;ADDRESS(1000,COLUMN(N$9)+10)))
))</f>
        <v>-</v>
      </c>
    </row>
    <row r="119" spans="3:14">
      <c r="C119" s="2" t="str">
        <f>IF(ISBLANK(Tareas!$B115),"-",SUM(D119:K119))</f>
        <v>-</v>
      </c>
      <c r="D119" s="2" t="str">
        <f ca="1">IF(ISBLANK(Tareas!$B115),"-",
SUM(
SUMIF(INDIRECT(Equipo!$C$4&amp;"!B10:B1000"),$B119,INDIRECT(Equipo!$C$4&amp;"!"&amp;ADDRESS(10,COLUMN(D$9)+10)&amp;":"&amp;ADDRESS(1000,COLUMN(D$9)+10))),
SUMIF(INDIRECT(Equipo!$D$4&amp;"!B10:B1000"),$B119,INDIRECT(Equipo!$D$4&amp;"!"&amp;ADDRESS(10,COLUMN(D$9)+10)&amp;":"&amp;ADDRESS(1000,COLUMN(D$9)+10))),
SUMIF(INDIRECT(Equipo!$E$4&amp;"!B10:B1000"),$B119,INDIRECT(Equipo!$E$4&amp;"!"&amp;ADDRESS(10,COLUMN(D$9)+10)&amp;":"&amp;ADDRESS(1000,COLUMN(D$9)+10))),
SUMIF(INDIRECT(Equipo!$F$4&amp;"!B10:B1000"),$B119,INDIRECT(Equipo!$F$4&amp;"!"&amp;ADDRESS(10,COLUMN(D$9)+10)&amp;":"&amp;ADDRESS(1000,COLUMN(D$9)+10))),
SUMIF(INDIRECT(Equipo!$G$4&amp;"!B10:B1000"),$B119,INDIRECT(Equipo!$G$4&amp;"!"&amp;ADDRESS(10,COLUMN(D$9)+10)&amp;":"&amp;ADDRESS(1000,COLUMN(D$9)+10)))
))</f>
        <v>-</v>
      </c>
      <c r="E119" s="2" t="str">
        <f ca="1">IF(ISBLANK(Tareas!$B115),"-",
SUM(
SUMIF(INDIRECT(Equipo!$C$4&amp;"!B10:B1000"),$B119,INDIRECT(Equipo!$C$4&amp;"!"&amp;ADDRESS(10,COLUMN(E$9)+10)&amp;":"&amp;ADDRESS(1000,COLUMN(E$9)+10))),
SUMIF(INDIRECT(Equipo!$D$4&amp;"!B10:B1000"),$B119,INDIRECT(Equipo!$D$4&amp;"!"&amp;ADDRESS(10,COLUMN(E$9)+10)&amp;":"&amp;ADDRESS(1000,COLUMN(E$9)+10))),
SUMIF(INDIRECT(Equipo!$E$4&amp;"!B10:B1000"),$B119,INDIRECT(Equipo!$E$4&amp;"!"&amp;ADDRESS(10,COLUMN(E$9)+10)&amp;":"&amp;ADDRESS(1000,COLUMN(E$9)+10))),
SUMIF(INDIRECT(Equipo!$F$4&amp;"!B10:B1000"),$B119,INDIRECT(Equipo!$F$4&amp;"!"&amp;ADDRESS(10,COLUMN(E$9)+10)&amp;":"&amp;ADDRESS(1000,COLUMN(E$9)+10))),
SUMIF(INDIRECT(Equipo!$G$4&amp;"!B10:B1000"),$B119,INDIRECT(Equipo!$G$4&amp;"!"&amp;ADDRESS(10,COLUMN(E$9)+10)&amp;":"&amp;ADDRESS(1000,COLUMN(E$9)+10)))
))</f>
        <v>-</v>
      </c>
      <c r="F119" s="2" t="str">
        <f ca="1">IF(ISBLANK(Tareas!$B115),"-",
SUM(
SUMIF(INDIRECT(Equipo!$C$4&amp;"!B10:B1000"),$B119,INDIRECT(Equipo!$C$4&amp;"!"&amp;ADDRESS(10,COLUMN(F$9)+10)&amp;":"&amp;ADDRESS(1000,COLUMN(F$9)+10))),
SUMIF(INDIRECT(Equipo!$D$4&amp;"!B10:B1000"),$B119,INDIRECT(Equipo!$D$4&amp;"!"&amp;ADDRESS(10,COLUMN(F$9)+10)&amp;":"&amp;ADDRESS(1000,COLUMN(F$9)+10))),
SUMIF(INDIRECT(Equipo!$E$4&amp;"!B10:B1000"),$B119,INDIRECT(Equipo!$E$4&amp;"!"&amp;ADDRESS(10,COLUMN(F$9)+10)&amp;":"&amp;ADDRESS(1000,COLUMN(F$9)+10))),
SUMIF(INDIRECT(Equipo!$F$4&amp;"!B10:B1000"),$B119,INDIRECT(Equipo!$F$4&amp;"!"&amp;ADDRESS(10,COLUMN(F$9)+10)&amp;":"&amp;ADDRESS(1000,COLUMN(F$9)+10))),
SUMIF(INDIRECT(Equipo!$G$4&amp;"!B10:B1000"),$B119,INDIRECT(Equipo!$G$4&amp;"!"&amp;ADDRESS(10,COLUMN(F$9)+10)&amp;":"&amp;ADDRESS(1000,COLUMN(F$9)+10)))
))</f>
        <v>-</v>
      </c>
      <c r="G119" s="2" t="str">
        <f ca="1">IF(ISBLANK(Tareas!$B115),"-",
SUM(
SUMIF(INDIRECT(Equipo!$C$4&amp;"!B10:B1000"),$B119,INDIRECT(Equipo!$C$4&amp;"!"&amp;ADDRESS(10,COLUMN(G$9)+10)&amp;":"&amp;ADDRESS(1000,COLUMN(G$9)+10))),
SUMIF(INDIRECT(Equipo!$D$4&amp;"!B10:B1000"),$B119,INDIRECT(Equipo!$D$4&amp;"!"&amp;ADDRESS(10,COLUMN(G$9)+10)&amp;":"&amp;ADDRESS(1000,COLUMN(G$9)+10))),
SUMIF(INDIRECT(Equipo!$E$4&amp;"!B10:B1000"),$B119,INDIRECT(Equipo!$E$4&amp;"!"&amp;ADDRESS(10,COLUMN(G$9)+10)&amp;":"&amp;ADDRESS(1000,COLUMN(G$9)+10))),
SUMIF(INDIRECT(Equipo!$F$4&amp;"!B10:B1000"),$B119,INDIRECT(Equipo!$F$4&amp;"!"&amp;ADDRESS(10,COLUMN(G$9)+10)&amp;":"&amp;ADDRESS(1000,COLUMN(G$9)+10))),
SUMIF(INDIRECT(Equipo!$G$4&amp;"!B10:B1000"),$B119,INDIRECT(Equipo!$G$4&amp;"!"&amp;ADDRESS(10,COLUMN(G$9)+10)&amp;":"&amp;ADDRESS(1000,COLUMN(G$9)+10)))
))</f>
        <v>-</v>
      </c>
      <c r="H119" s="2" t="str">
        <f ca="1">IF(ISBLANK(Tareas!$B115),"-",
SUM(
SUMIF(INDIRECT(Equipo!$C$4&amp;"!B10:B1000"),$B119,INDIRECT(Equipo!$C$4&amp;"!"&amp;ADDRESS(10,COLUMN(H$9)+10)&amp;":"&amp;ADDRESS(1000,COLUMN(H$9)+10))),
SUMIF(INDIRECT(Equipo!$D$4&amp;"!B10:B1000"),$B119,INDIRECT(Equipo!$D$4&amp;"!"&amp;ADDRESS(10,COLUMN(H$9)+10)&amp;":"&amp;ADDRESS(1000,COLUMN(H$9)+10))),
SUMIF(INDIRECT(Equipo!$E$4&amp;"!B10:B1000"),$B119,INDIRECT(Equipo!$E$4&amp;"!"&amp;ADDRESS(10,COLUMN(H$9)+10)&amp;":"&amp;ADDRESS(1000,COLUMN(H$9)+10))),
SUMIF(INDIRECT(Equipo!$F$4&amp;"!B10:B1000"),$B119,INDIRECT(Equipo!$F$4&amp;"!"&amp;ADDRESS(10,COLUMN(H$9)+10)&amp;":"&amp;ADDRESS(1000,COLUMN(H$9)+10))),
SUMIF(INDIRECT(Equipo!$G$4&amp;"!B10:B1000"),$B119,INDIRECT(Equipo!$G$4&amp;"!"&amp;ADDRESS(10,COLUMN(H$9)+10)&amp;":"&amp;ADDRESS(1000,COLUMN(H$9)+10)))
))</f>
        <v>-</v>
      </c>
      <c r="I119" s="2" t="str">
        <f ca="1">IF(ISBLANK(Tareas!$B115),"-",
SUM(
SUMIF(INDIRECT(Equipo!$C$4&amp;"!B10:B1000"),$B119,INDIRECT(Equipo!$C$4&amp;"!"&amp;ADDRESS(10,COLUMN(I$9)+10)&amp;":"&amp;ADDRESS(1000,COLUMN(I$9)+10))),
SUMIF(INDIRECT(Equipo!$D$4&amp;"!B10:B1000"),$B119,INDIRECT(Equipo!$D$4&amp;"!"&amp;ADDRESS(10,COLUMN(I$9)+10)&amp;":"&amp;ADDRESS(1000,COLUMN(I$9)+10))),
SUMIF(INDIRECT(Equipo!$E$4&amp;"!B10:B1000"),$B119,INDIRECT(Equipo!$E$4&amp;"!"&amp;ADDRESS(10,COLUMN(I$9)+10)&amp;":"&amp;ADDRESS(1000,COLUMN(I$9)+10))),
SUMIF(INDIRECT(Equipo!$F$4&amp;"!B10:B1000"),$B119,INDIRECT(Equipo!$F$4&amp;"!"&amp;ADDRESS(10,COLUMN(I$9)+10)&amp;":"&amp;ADDRESS(1000,COLUMN(I$9)+10))),
SUMIF(INDIRECT(Equipo!$G$4&amp;"!B10:B1000"),$B119,INDIRECT(Equipo!$G$4&amp;"!"&amp;ADDRESS(10,COLUMN(I$9)+10)&amp;":"&amp;ADDRESS(1000,COLUMN(I$9)+10)))
))</f>
        <v>-</v>
      </c>
      <c r="J119" s="2" t="str">
        <f ca="1">IF(ISBLANK(Tareas!$B115),"-",
SUM(
SUMIF(INDIRECT(Equipo!$C$4&amp;"!B10:B1000"),$B119,INDIRECT(Equipo!$C$4&amp;"!"&amp;ADDRESS(10,COLUMN(J$9)+10)&amp;":"&amp;ADDRESS(1000,COLUMN(J$9)+10))),
SUMIF(INDIRECT(Equipo!$D$4&amp;"!B10:B1000"),$B119,INDIRECT(Equipo!$D$4&amp;"!"&amp;ADDRESS(10,COLUMN(J$9)+10)&amp;":"&amp;ADDRESS(1000,COLUMN(J$9)+10))),
SUMIF(INDIRECT(Equipo!$E$4&amp;"!B10:B1000"),$B119,INDIRECT(Equipo!$E$4&amp;"!"&amp;ADDRESS(10,COLUMN(J$9)+10)&amp;":"&amp;ADDRESS(1000,COLUMN(J$9)+10))),
SUMIF(INDIRECT(Equipo!$F$4&amp;"!B10:B1000"),$B119,INDIRECT(Equipo!$F$4&amp;"!"&amp;ADDRESS(10,COLUMN(J$9)+10)&amp;":"&amp;ADDRESS(1000,COLUMN(J$9)+10))),
SUMIF(INDIRECT(Equipo!$G$4&amp;"!B10:B1000"),$B119,INDIRECT(Equipo!$G$4&amp;"!"&amp;ADDRESS(10,COLUMN(J$9)+10)&amp;":"&amp;ADDRESS(1000,COLUMN(J$9)+10)))
))</f>
        <v>-</v>
      </c>
      <c r="K119" s="2" t="str">
        <f ca="1">IF(ISBLANK(Tareas!$B115),"-",
SUM(
SUMIF(INDIRECT(Equipo!$C$4&amp;"!B10:B1000"),$B119,INDIRECT(Equipo!$C$4&amp;"!"&amp;ADDRESS(10,COLUMN(K$9)+10)&amp;":"&amp;ADDRESS(1000,COLUMN(K$9)+10))),
SUMIF(INDIRECT(Equipo!$D$4&amp;"!B10:B1000"),$B119,INDIRECT(Equipo!$D$4&amp;"!"&amp;ADDRESS(10,COLUMN(K$9)+10)&amp;":"&amp;ADDRESS(1000,COLUMN(K$9)+10))),
SUMIF(INDIRECT(Equipo!$E$4&amp;"!B10:B1000"),$B119,INDIRECT(Equipo!$E$4&amp;"!"&amp;ADDRESS(10,COLUMN(K$9)+10)&amp;":"&amp;ADDRESS(1000,COLUMN(K$9)+10))),
SUMIF(INDIRECT(Equipo!$F$4&amp;"!B10:B1000"),$B119,INDIRECT(Equipo!$F$4&amp;"!"&amp;ADDRESS(10,COLUMN(K$9)+10)&amp;":"&amp;ADDRESS(1000,COLUMN(K$9)+10))),
SUMIF(INDIRECT(Equipo!$G$4&amp;"!B10:B1000"),$B119,INDIRECT(Equipo!$G$4&amp;"!"&amp;ADDRESS(10,COLUMN(K$9)+10)&amp;":"&amp;ADDRESS(1000,COLUMN(K$9)+10)))
))</f>
        <v>-</v>
      </c>
      <c r="L119" s="2" t="str">
        <f ca="1">IF(ISBLANK(Tareas!$B115),"-",
SUM(
SUMIF(INDIRECT(Equipo!$C$4&amp;"!B10:B1000"),$B119,INDIRECT(Equipo!$C$4&amp;"!"&amp;ADDRESS(10,COLUMN(L$9)+10)&amp;":"&amp;ADDRESS(1000,COLUMN(L$9)+10))),
SUMIF(INDIRECT(Equipo!$D$4&amp;"!B10:B1000"),$B119,INDIRECT(Equipo!$D$4&amp;"!"&amp;ADDRESS(10,COLUMN(L$9)+10)&amp;":"&amp;ADDRESS(1000,COLUMN(L$9)+10))),
SUMIF(INDIRECT(Equipo!$E$4&amp;"!B10:B1000"),$B119,INDIRECT(Equipo!$E$4&amp;"!"&amp;ADDRESS(10,COLUMN(L$9)+10)&amp;":"&amp;ADDRESS(1000,COLUMN(L$9)+10))),
SUMIF(INDIRECT(Equipo!$F$4&amp;"!B10:B1000"),$B119,INDIRECT(Equipo!$F$4&amp;"!"&amp;ADDRESS(10,COLUMN(L$9)+10)&amp;":"&amp;ADDRESS(1000,COLUMN(L$9)+10))),
SUMIF(INDIRECT(Equipo!$G$4&amp;"!B10:B1000"),$B119,INDIRECT(Equipo!$G$4&amp;"!"&amp;ADDRESS(10,COLUMN(L$9)+10)&amp;":"&amp;ADDRESS(1000,COLUMN(L$9)+10)))
))</f>
        <v>-</v>
      </c>
      <c r="M119" s="2" t="str">
        <f ca="1">IF(ISBLANK(Tareas!$B115),"-",
SUM(
SUMIF(INDIRECT(Equipo!$C$4&amp;"!B10:B1000"),$B119,INDIRECT(Equipo!$C$4&amp;"!"&amp;ADDRESS(10,COLUMN(M$9)+10)&amp;":"&amp;ADDRESS(1000,COLUMN(M$9)+10))),
SUMIF(INDIRECT(Equipo!$D$4&amp;"!B10:B1000"),$B119,INDIRECT(Equipo!$D$4&amp;"!"&amp;ADDRESS(10,COLUMN(M$9)+10)&amp;":"&amp;ADDRESS(1000,COLUMN(M$9)+10))),
SUMIF(INDIRECT(Equipo!$E$4&amp;"!B10:B1000"),$B119,INDIRECT(Equipo!$E$4&amp;"!"&amp;ADDRESS(10,COLUMN(M$9)+10)&amp;":"&amp;ADDRESS(1000,COLUMN(M$9)+10))),
SUMIF(INDIRECT(Equipo!$F$4&amp;"!B10:B1000"),$B119,INDIRECT(Equipo!$F$4&amp;"!"&amp;ADDRESS(10,COLUMN(M$9)+10)&amp;":"&amp;ADDRESS(1000,COLUMN(M$9)+10))),
SUMIF(INDIRECT(Equipo!$G$4&amp;"!B10:B1000"),$B119,INDIRECT(Equipo!$G$4&amp;"!"&amp;ADDRESS(10,COLUMN(M$9)+10)&amp;":"&amp;ADDRESS(1000,COLUMN(M$9)+10)))
))</f>
        <v>-</v>
      </c>
      <c r="N119" s="2" t="str">
        <f ca="1">IF(ISBLANK(Tareas!$B115),"-",
SUM(
SUMIF(INDIRECT(Equipo!$C$4&amp;"!B10:B1000"),$B119,INDIRECT(Equipo!$C$4&amp;"!"&amp;ADDRESS(10,COLUMN(N$9)+10)&amp;":"&amp;ADDRESS(1000,COLUMN(N$9)+10))),
SUMIF(INDIRECT(Equipo!$D$4&amp;"!B10:B1000"),$B119,INDIRECT(Equipo!$D$4&amp;"!"&amp;ADDRESS(10,COLUMN(N$9)+10)&amp;":"&amp;ADDRESS(1000,COLUMN(N$9)+10))),
SUMIF(INDIRECT(Equipo!$E$4&amp;"!B10:B1000"),$B119,INDIRECT(Equipo!$E$4&amp;"!"&amp;ADDRESS(10,COLUMN(N$9)+10)&amp;":"&amp;ADDRESS(1000,COLUMN(N$9)+10))),
SUMIF(INDIRECT(Equipo!$F$4&amp;"!B10:B1000"),$B119,INDIRECT(Equipo!$F$4&amp;"!"&amp;ADDRESS(10,COLUMN(N$9)+10)&amp;":"&amp;ADDRESS(1000,COLUMN(N$9)+10))),
SUMIF(INDIRECT(Equipo!$G$4&amp;"!B10:B1000"),$B119,INDIRECT(Equipo!$G$4&amp;"!"&amp;ADDRESS(10,COLUMN(N$9)+10)&amp;":"&amp;ADDRESS(1000,COLUMN(N$9)+10)))
))</f>
        <v>-</v>
      </c>
    </row>
    <row r="120" spans="3:14">
      <c r="C120" s="2" t="str">
        <f>IF(ISBLANK(Tareas!$B116),"-",SUM(D120:K120))</f>
        <v>-</v>
      </c>
      <c r="D120" s="2" t="str">
        <f ca="1">IF(ISBLANK(Tareas!$B116),"-",
SUM(
SUMIF(INDIRECT(Equipo!$C$4&amp;"!B10:B1000"),$B120,INDIRECT(Equipo!$C$4&amp;"!"&amp;ADDRESS(10,COLUMN(D$9)+10)&amp;":"&amp;ADDRESS(1000,COLUMN(D$9)+10))),
SUMIF(INDIRECT(Equipo!$D$4&amp;"!B10:B1000"),$B120,INDIRECT(Equipo!$D$4&amp;"!"&amp;ADDRESS(10,COLUMN(D$9)+10)&amp;":"&amp;ADDRESS(1000,COLUMN(D$9)+10))),
SUMIF(INDIRECT(Equipo!$E$4&amp;"!B10:B1000"),$B120,INDIRECT(Equipo!$E$4&amp;"!"&amp;ADDRESS(10,COLUMN(D$9)+10)&amp;":"&amp;ADDRESS(1000,COLUMN(D$9)+10))),
SUMIF(INDIRECT(Equipo!$F$4&amp;"!B10:B1000"),$B120,INDIRECT(Equipo!$F$4&amp;"!"&amp;ADDRESS(10,COLUMN(D$9)+10)&amp;":"&amp;ADDRESS(1000,COLUMN(D$9)+10))),
SUMIF(INDIRECT(Equipo!$G$4&amp;"!B10:B1000"),$B120,INDIRECT(Equipo!$G$4&amp;"!"&amp;ADDRESS(10,COLUMN(D$9)+10)&amp;":"&amp;ADDRESS(1000,COLUMN(D$9)+10)))
))</f>
        <v>-</v>
      </c>
      <c r="E120" s="2" t="str">
        <f ca="1">IF(ISBLANK(Tareas!$B116),"-",
SUM(
SUMIF(INDIRECT(Equipo!$C$4&amp;"!B10:B1000"),$B120,INDIRECT(Equipo!$C$4&amp;"!"&amp;ADDRESS(10,COLUMN(E$9)+10)&amp;":"&amp;ADDRESS(1000,COLUMN(E$9)+10))),
SUMIF(INDIRECT(Equipo!$D$4&amp;"!B10:B1000"),$B120,INDIRECT(Equipo!$D$4&amp;"!"&amp;ADDRESS(10,COLUMN(E$9)+10)&amp;":"&amp;ADDRESS(1000,COLUMN(E$9)+10))),
SUMIF(INDIRECT(Equipo!$E$4&amp;"!B10:B1000"),$B120,INDIRECT(Equipo!$E$4&amp;"!"&amp;ADDRESS(10,COLUMN(E$9)+10)&amp;":"&amp;ADDRESS(1000,COLUMN(E$9)+10))),
SUMIF(INDIRECT(Equipo!$F$4&amp;"!B10:B1000"),$B120,INDIRECT(Equipo!$F$4&amp;"!"&amp;ADDRESS(10,COLUMN(E$9)+10)&amp;":"&amp;ADDRESS(1000,COLUMN(E$9)+10))),
SUMIF(INDIRECT(Equipo!$G$4&amp;"!B10:B1000"),$B120,INDIRECT(Equipo!$G$4&amp;"!"&amp;ADDRESS(10,COLUMN(E$9)+10)&amp;":"&amp;ADDRESS(1000,COLUMN(E$9)+10)))
))</f>
        <v>-</v>
      </c>
      <c r="F120" s="2" t="str">
        <f ca="1">IF(ISBLANK(Tareas!$B116),"-",
SUM(
SUMIF(INDIRECT(Equipo!$C$4&amp;"!B10:B1000"),$B120,INDIRECT(Equipo!$C$4&amp;"!"&amp;ADDRESS(10,COLUMN(F$9)+10)&amp;":"&amp;ADDRESS(1000,COLUMN(F$9)+10))),
SUMIF(INDIRECT(Equipo!$D$4&amp;"!B10:B1000"),$B120,INDIRECT(Equipo!$D$4&amp;"!"&amp;ADDRESS(10,COLUMN(F$9)+10)&amp;":"&amp;ADDRESS(1000,COLUMN(F$9)+10))),
SUMIF(INDIRECT(Equipo!$E$4&amp;"!B10:B1000"),$B120,INDIRECT(Equipo!$E$4&amp;"!"&amp;ADDRESS(10,COLUMN(F$9)+10)&amp;":"&amp;ADDRESS(1000,COLUMN(F$9)+10))),
SUMIF(INDIRECT(Equipo!$F$4&amp;"!B10:B1000"),$B120,INDIRECT(Equipo!$F$4&amp;"!"&amp;ADDRESS(10,COLUMN(F$9)+10)&amp;":"&amp;ADDRESS(1000,COLUMN(F$9)+10))),
SUMIF(INDIRECT(Equipo!$G$4&amp;"!B10:B1000"),$B120,INDIRECT(Equipo!$G$4&amp;"!"&amp;ADDRESS(10,COLUMN(F$9)+10)&amp;":"&amp;ADDRESS(1000,COLUMN(F$9)+10)))
))</f>
        <v>-</v>
      </c>
      <c r="G120" s="2" t="str">
        <f ca="1">IF(ISBLANK(Tareas!$B116),"-",
SUM(
SUMIF(INDIRECT(Equipo!$C$4&amp;"!B10:B1000"),$B120,INDIRECT(Equipo!$C$4&amp;"!"&amp;ADDRESS(10,COLUMN(G$9)+10)&amp;":"&amp;ADDRESS(1000,COLUMN(G$9)+10))),
SUMIF(INDIRECT(Equipo!$D$4&amp;"!B10:B1000"),$B120,INDIRECT(Equipo!$D$4&amp;"!"&amp;ADDRESS(10,COLUMN(G$9)+10)&amp;":"&amp;ADDRESS(1000,COLUMN(G$9)+10))),
SUMIF(INDIRECT(Equipo!$E$4&amp;"!B10:B1000"),$B120,INDIRECT(Equipo!$E$4&amp;"!"&amp;ADDRESS(10,COLUMN(G$9)+10)&amp;":"&amp;ADDRESS(1000,COLUMN(G$9)+10))),
SUMIF(INDIRECT(Equipo!$F$4&amp;"!B10:B1000"),$B120,INDIRECT(Equipo!$F$4&amp;"!"&amp;ADDRESS(10,COLUMN(G$9)+10)&amp;":"&amp;ADDRESS(1000,COLUMN(G$9)+10))),
SUMIF(INDIRECT(Equipo!$G$4&amp;"!B10:B1000"),$B120,INDIRECT(Equipo!$G$4&amp;"!"&amp;ADDRESS(10,COLUMN(G$9)+10)&amp;":"&amp;ADDRESS(1000,COLUMN(G$9)+10)))
))</f>
        <v>-</v>
      </c>
      <c r="H120" s="2" t="str">
        <f ca="1">IF(ISBLANK(Tareas!$B116),"-",
SUM(
SUMIF(INDIRECT(Equipo!$C$4&amp;"!B10:B1000"),$B120,INDIRECT(Equipo!$C$4&amp;"!"&amp;ADDRESS(10,COLUMN(H$9)+10)&amp;":"&amp;ADDRESS(1000,COLUMN(H$9)+10))),
SUMIF(INDIRECT(Equipo!$D$4&amp;"!B10:B1000"),$B120,INDIRECT(Equipo!$D$4&amp;"!"&amp;ADDRESS(10,COLUMN(H$9)+10)&amp;":"&amp;ADDRESS(1000,COLUMN(H$9)+10))),
SUMIF(INDIRECT(Equipo!$E$4&amp;"!B10:B1000"),$B120,INDIRECT(Equipo!$E$4&amp;"!"&amp;ADDRESS(10,COLUMN(H$9)+10)&amp;":"&amp;ADDRESS(1000,COLUMN(H$9)+10))),
SUMIF(INDIRECT(Equipo!$F$4&amp;"!B10:B1000"),$B120,INDIRECT(Equipo!$F$4&amp;"!"&amp;ADDRESS(10,COLUMN(H$9)+10)&amp;":"&amp;ADDRESS(1000,COLUMN(H$9)+10))),
SUMIF(INDIRECT(Equipo!$G$4&amp;"!B10:B1000"),$B120,INDIRECT(Equipo!$G$4&amp;"!"&amp;ADDRESS(10,COLUMN(H$9)+10)&amp;":"&amp;ADDRESS(1000,COLUMN(H$9)+10)))
))</f>
        <v>-</v>
      </c>
      <c r="I120" s="2" t="str">
        <f ca="1">IF(ISBLANK(Tareas!$B116),"-",
SUM(
SUMIF(INDIRECT(Equipo!$C$4&amp;"!B10:B1000"),$B120,INDIRECT(Equipo!$C$4&amp;"!"&amp;ADDRESS(10,COLUMN(I$9)+10)&amp;":"&amp;ADDRESS(1000,COLUMN(I$9)+10))),
SUMIF(INDIRECT(Equipo!$D$4&amp;"!B10:B1000"),$B120,INDIRECT(Equipo!$D$4&amp;"!"&amp;ADDRESS(10,COLUMN(I$9)+10)&amp;":"&amp;ADDRESS(1000,COLUMN(I$9)+10))),
SUMIF(INDIRECT(Equipo!$E$4&amp;"!B10:B1000"),$B120,INDIRECT(Equipo!$E$4&amp;"!"&amp;ADDRESS(10,COLUMN(I$9)+10)&amp;":"&amp;ADDRESS(1000,COLUMN(I$9)+10))),
SUMIF(INDIRECT(Equipo!$F$4&amp;"!B10:B1000"),$B120,INDIRECT(Equipo!$F$4&amp;"!"&amp;ADDRESS(10,COLUMN(I$9)+10)&amp;":"&amp;ADDRESS(1000,COLUMN(I$9)+10))),
SUMIF(INDIRECT(Equipo!$G$4&amp;"!B10:B1000"),$B120,INDIRECT(Equipo!$G$4&amp;"!"&amp;ADDRESS(10,COLUMN(I$9)+10)&amp;":"&amp;ADDRESS(1000,COLUMN(I$9)+10)))
))</f>
        <v>-</v>
      </c>
      <c r="J120" s="2" t="str">
        <f ca="1">IF(ISBLANK(Tareas!$B116),"-",
SUM(
SUMIF(INDIRECT(Equipo!$C$4&amp;"!B10:B1000"),$B120,INDIRECT(Equipo!$C$4&amp;"!"&amp;ADDRESS(10,COLUMN(J$9)+10)&amp;":"&amp;ADDRESS(1000,COLUMN(J$9)+10))),
SUMIF(INDIRECT(Equipo!$D$4&amp;"!B10:B1000"),$B120,INDIRECT(Equipo!$D$4&amp;"!"&amp;ADDRESS(10,COLUMN(J$9)+10)&amp;":"&amp;ADDRESS(1000,COLUMN(J$9)+10))),
SUMIF(INDIRECT(Equipo!$E$4&amp;"!B10:B1000"),$B120,INDIRECT(Equipo!$E$4&amp;"!"&amp;ADDRESS(10,COLUMN(J$9)+10)&amp;":"&amp;ADDRESS(1000,COLUMN(J$9)+10))),
SUMIF(INDIRECT(Equipo!$F$4&amp;"!B10:B1000"),$B120,INDIRECT(Equipo!$F$4&amp;"!"&amp;ADDRESS(10,COLUMN(J$9)+10)&amp;":"&amp;ADDRESS(1000,COLUMN(J$9)+10))),
SUMIF(INDIRECT(Equipo!$G$4&amp;"!B10:B1000"),$B120,INDIRECT(Equipo!$G$4&amp;"!"&amp;ADDRESS(10,COLUMN(J$9)+10)&amp;":"&amp;ADDRESS(1000,COLUMN(J$9)+10)))
))</f>
        <v>-</v>
      </c>
      <c r="K120" s="2" t="str">
        <f ca="1">IF(ISBLANK(Tareas!$B116),"-",
SUM(
SUMIF(INDIRECT(Equipo!$C$4&amp;"!B10:B1000"),$B120,INDIRECT(Equipo!$C$4&amp;"!"&amp;ADDRESS(10,COLUMN(K$9)+10)&amp;":"&amp;ADDRESS(1000,COLUMN(K$9)+10))),
SUMIF(INDIRECT(Equipo!$D$4&amp;"!B10:B1000"),$B120,INDIRECT(Equipo!$D$4&amp;"!"&amp;ADDRESS(10,COLUMN(K$9)+10)&amp;":"&amp;ADDRESS(1000,COLUMN(K$9)+10))),
SUMIF(INDIRECT(Equipo!$E$4&amp;"!B10:B1000"),$B120,INDIRECT(Equipo!$E$4&amp;"!"&amp;ADDRESS(10,COLUMN(K$9)+10)&amp;":"&amp;ADDRESS(1000,COLUMN(K$9)+10))),
SUMIF(INDIRECT(Equipo!$F$4&amp;"!B10:B1000"),$B120,INDIRECT(Equipo!$F$4&amp;"!"&amp;ADDRESS(10,COLUMN(K$9)+10)&amp;":"&amp;ADDRESS(1000,COLUMN(K$9)+10))),
SUMIF(INDIRECT(Equipo!$G$4&amp;"!B10:B1000"),$B120,INDIRECT(Equipo!$G$4&amp;"!"&amp;ADDRESS(10,COLUMN(K$9)+10)&amp;":"&amp;ADDRESS(1000,COLUMN(K$9)+10)))
))</f>
        <v>-</v>
      </c>
      <c r="L120" s="2" t="str">
        <f ca="1">IF(ISBLANK(Tareas!$B116),"-",
SUM(
SUMIF(INDIRECT(Equipo!$C$4&amp;"!B10:B1000"),$B120,INDIRECT(Equipo!$C$4&amp;"!"&amp;ADDRESS(10,COLUMN(L$9)+10)&amp;":"&amp;ADDRESS(1000,COLUMN(L$9)+10))),
SUMIF(INDIRECT(Equipo!$D$4&amp;"!B10:B1000"),$B120,INDIRECT(Equipo!$D$4&amp;"!"&amp;ADDRESS(10,COLUMN(L$9)+10)&amp;":"&amp;ADDRESS(1000,COLUMN(L$9)+10))),
SUMIF(INDIRECT(Equipo!$E$4&amp;"!B10:B1000"),$B120,INDIRECT(Equipo!$E$4&amp;"!"&amp;ADDRESS(10,COLUMN(L$9)+10)&amp;":"&amp;ADDRESS(1000,COLUMN(L$9)+10))),
SUMIF(INDIRECT(Equipo!$F$4&amp;"!B10:B1000"),$B120,INDIRECT(Equipo!$F$4&amp;"!"&amp;ADDRESS(10,COLUMN(L$9)+10)&amp;":"&amp;ADDRESS(1000,COLUMN(L$9)+10))),
SUMIF(INDIRECT(Equipo!$G$4&amp;"!B10:B1000"),$B120,INDIRECT(Equipo!$G$4&amp;"!"&amp;ADDRESS(10,COLUMN(L$9)+10)&amp;":"&amp;ADDRESS(1000,COLUMN(L$9)+10)))
))</f>
        <v>-</v>
      </c>
      <c r="M120" s="2" t="str">
        <f ca="1">IF(ISBLANK(Tareas!$B116),"-",
SUM(
SUMIF(INDIRECT(Equipo!$C$4&amp;"!B10:B1000"),$B120,INDIRECT(Equipo!$C$4&amp;"!"&amp;ADDRESS(10,COLUMN(M$9)+10)&amp;":"&amp;ADDRESS(1000,COLUMN(M$9)+10))),
SUMIF(INDIRECT(Equipo!$D$4&amp;"!B10:B1000"),$B120,INDIRECT(Equipo!$D$4&amp;"!"&amp;ADDRESS(10,COLUMN(M$9)+10)&amp;":"&amp;ADDRESS(1000,COLUMN(M$9)+10))),
SUMIF(INDIRECT(Equipo!$E$4&amp;"!B10:B1000"),$B120,INDIRECT(Equipo!$E$4&amp;"!"&amp;ADDRESS(10,COLUMN(M$9)+10)&amp;":"&amp;ADDRESS(1000,COLUMN(M$9)+10))),
SUMIF(INDIRECT(Equipo!$F$4&amp;"!B10:B1000"),$B120,INDIRECT(Equipo!$F$4&amp;"!"&amp;ADDRESS(10,COLUMN(M$9)+10)&amp;":"&amp;ADDRESS(1000,COLUMN(M$9)+10))),
SUMIF(INDIRECT(Equipo!$G$4&amp;"!B10:B1000"),$B120,INDIRECT(Equipo!$G$4&amp;"!"&amp;ADDRESS(10,COLUMN(M$9)+10)&amp;":"&amp;ADDRESS(1000,COLUMN(M$9)+10)))
))</f>
        <v>-</v>
      </c>
      <c r="N120" s="2" t="str">
        <f ca="1">IF(ISBLANK(Tareas!$B116),"-",
SUM(
SUMIF(INDIRECT(Equipo!$C$4&amp;"!B10:B1000"),$B120,INDIRECT(Equipo!$C$4&amp;"!"&amp;ADDRESS(10,COLUMN(N$9)+10)&amp;":"&amp;ADDRESS(1000,COLUMN(N$9)+10))),
SUMIF(INDIRECT(Equipo!$D$4&amp;"!B10:B1000"),$B120,INDIRECT(Equipo!$D$4&amp;"!"&amp;ADDRESS(10,COLUMN(N$9)+10)&amp;":"&amp;ADDRESS(1000,COLUMN(N$9)+10))),
SUMIF(INDIRECT(Equipo!$E$4&amp;"!B10:B1000"),$B120,INDIRECT(Equipo!$E$4&amp;"!"&amp;ADDRESS(10,COLUMN(N$9)+10)&amp;":"&amp;ADDRESS(1000,COLUMN(N$9)+10))),
SUMIF(INDIRECT(Equipo!$F$4&amp;"!B10:B1000"),$B120,INDIRECT(Equipo!$F$4&amp;"!"&amp;ADDRESS(10,COLUMN(N$9)+10)&amp;":"&amp;ADDRESS(1000,COLUMN(N$9)+10))),
SUMIF(INDIRECT(Equipo!$G$4&amp;"!B10:B1000"),$B120,INDIRECT(Equipo!$G$4&amp;"!"&amp;ADDRESS(10,COLUMN(N$9)+10)&amp;":"&amp;ADDRESS(1000,COLUMN(N$9)+10)))
))</f>
        <v>-</v>
      </c>
    </row>
    <row r="121" spans="3:14">
      <c r="C121" s="2" t="str">
        <f>IF(ISBLANK(Tareas!$B117),"-",SUM(D121:K121))</f>
        <v>-</v>
      </c>
      <c r="D121" s="2" t="str">
        <f ca="1">IF(ISBLANK(Tareas!$B117),"-",
SUM(
SUMIF(INDIRECT(Equipo!$C$4&amp;"!B10:B1000"),$B121,INDIRECT(Equipo!$C$4&amp;"!"&amp;ADDRESS(10,COLUMN(D$9)+10)&amp;":"&amp;ADDRESS(1000,COLUMN(D$9)+10))),
SUMIF(INDIRECT(Equipo!$D$4&amp;"!B10:B1000"),$B121,INDIRECT(Equipo!$D$4&amp;"!"&amp;ADDRESS(10,COLUMN(D$9)+10)&amp;":"&amp;ADDRESS(1000,COLUMN(D$9)+10))),
SUMIF(INDIRECT(Equipo!$E$4&amp;"!B10:B1000"),$B121,INDIRECT(Equipo!$E$4&amp;"!"&amp;ADDRESS(10,COLUMN(D$9)+10)&amp;":"&amp;ADDRESS(1000,COLUMN(D$9)+10))),
SUMIF(INDIRECT(Equipo!$F$4&amp;"!B10:B1000"),$B121,INDIRECT(Equipo!$F$4&amp;"!"&amp;ADDRESS(10,COLUMN(D$9)+10)&amp;":"&amp;ADDRESS(1000,COLUMN(D$9)+10))),
SUMIF(INDIRECT(Equipo!$G$4&amp;"!B10:B1000"),$B121,INDIRECT(Equipo!$G$4&amp;"!"&amp;ADDRESS(10,COLUMN(D$9)+10)&amp;":"&amp;ADDRESS(1000,COLUMN(D$9)+10)))
))</f>
        <v>-</v>
      </c>
      <c r="E121" s="2" t="str">
        <f ca="1">IF(ISBLANK(Tareas!$B117),"-",
SUM(
SUMIF(INDIRECT(Equipo!$C$4&amp;"!B10:B1000"),$B121,INDIRECT(Equipo!$C$4&amp;"!"&amp;ADDRESS(10,COLUMN(E$9)+10)&amp;":"&amp;ADDRESS(1000,COLUMN(E$9)+10))),
SUMIF(INDIRECT(Equipo!$D$4&amp;"!B10:B1000"),$B121,INDIRECT(Equipo!$D$4&amp;"!"&amp;ADDRESS(10,COLUMN(E$9)+10)&amp;":"&amp;ADDRESS(1000,COLUMN(E$9)+10))),
SUMIF(INDIRECT(Equipo!$E$4&amp;"!B10:B1000"),$B121,INDIRECT(Equipo!$E$4&amp;"!"&amp;ADDRESS(10,COLUMN(E$9)+10)&amp;":"&amp;ADDRESS(1000,COLUMN(E$9)+10))),
SUMIF(INDIRECT(Equipo!$F$4&amp;"!B10:B1000"),$B121,INDIRECT(Equipo!$F$4&amp;"!"&amp;ADDRESS(10,COLUMN(E$9)+10)&amp;":"&amp;ADDRESS(1000,COLUMN(E$9)+10))),
SUMIF(INDIRECT(Equipo!$G$4&amp;"!B10:B1000"),$B121,INDIRECT(Equipo!$G$4&amp;"!"&amp;ADDRESS(10,COLUMN(E$9)+10)&amp;":"&amp;ADDRESS(1000,COLUMN(E$9)+10)))
))</f>
        <v>-</v>
      </c>
      <c r="F121" s="2" t="str">
        <f ca="1">IF(ISBLANK(Tareas!$B117),"-",
SUM(
SUMIF(INDIRECT(Equipo!$C$4&amp;"!B10:B1000"),$B121,INDIRECT(Equipo!$C$4&amp;"!"&amp;ADDRESS(10,COLUMN(F$9)+10)&amp;":"&amp;ADDRESS(1000,COLUMN(F$9)+10))),
SUMIF(INDIRECT(Equipo!$D$4&amp;"!B10:B1000"),$B121,INDIRECT(Equipo!$D$4&amp;"!"&amp;ADDRESS(10,COLUMN(F$9)+10)&amp;":"&amp;ADDRESS(1000,COLUMN(F$9)+10))),
SUMIF(INDIRECT(Equipo!$E$4&amp;"!B10:B1000"),$B121,INDIRECT(Equipo!$E$4&amp;"!"&amp;ADDRESS(10,COLUMN(F$9)+10)&amp;":"&amp;ADDRESS(1000,COLUMN(F$9)+10))),
SUMIF(INDIRECT(Equipo!$F$4&amp;"!B10:B1000"),$B121,INDIRECT(Equipo!$F$4&amp;"!"&amp;ADDRESS(10,COLUMN(F$9)+10)&amp;":"&amp;ADDRESS(1000,COLUMN(F$9)+10))),
SUMIF(INDIRECT(Equipo!$G$4&amp;"!B10:B1000"),$B121,INDIRECT(Equipo!$G$4&amp;"!"&amp;ADDRESS(10,COLUMN(F$9)+10)&amp;":"&amp;ADDRESS(1000,COLUMN(F$9)+10)))
))</f>
        <v>-</v>
      </c>
      <c r="G121" s="2" t="str">
        <f ca="1">IF(ISBLANK(Tareas!$B117),"-",
SUM(
SUMIF(INDIRECT(Equipo!$C$4&amp;"!B10:B1000"),$B121,INDIRECT(Equipo!$C$4&amp;"!"&amp;ADDRESS(10,COLUMN(G$9)+10)&amp;":"&amp;ADDRESS(1000,COLUMN(G$9)+10))),
SUMIF(INDIRECT(Equipo!$D$4&amp;"!B10:B1000"),$B121,INDIRECT(Equipo!$D$4&amp;"!"&amp;ADDRESS(10,COLUMN(G$9)+10)&amp;":"&amp;ADDRESS(1000,COLUMN(G$9)+10))),
SUMIF(INDIRECT(Equipo!$E$4&amp;"!B10:B1000"),$B121,INDIRECT(Equipo!$E$4&amp;"!"&amp;ADDRESS(10,COLUMN(G$9)+10)&amp;":"&amp;ADDRESS(1000,COLUMN(G$9)+10))),
SUMIF(INDIRECT(Equipo!$F$4&amp;"!B10:B1000"),$B121,INDIRECT(Equipo!$F$4&amp;"!"&amp;ADDRESS(10,COLUMN(G$9)+10)&amp;":"&amp;ADDRESS(1000,COLUMN(G$9)+10))),
SUMIF(INDIRECT(Equipo!$G$4&amp;"!B10:B1000"),$B121,INDIRECT(Equipo!$G$4&amp;"!"&amp;ADDRESS(10,COLUMN(G$9)+10)&amp;":"&amp;ADDRESS(1000,COLUMN(G$9)+10)))
))</f>
        <v>-</v>
      </c>
      <c r="H121" s="2" t="str">
        <f ca="1">IF(ISBLANK(Tareas!$B117),"-",
SUM(
SUMIF(INDIRECT(Equipo!$C$4&amp;"!B10:B1000"),$B121,INDIRECT(Equipo!$C$4&amp;"!"&amp;ADDRESS(10,COLUMN(H$9)+10)&amp;":"&amp;ADDRESS(1000,COLUMN(H$9)+10))),
SUMIF(INDIRECT(Equipo!$D$4&amp;"!B10:B1000"),$B121,INDIRECT(Equipo!$D$4&amp;"!"&amp;ADDRESS(10,COLUMN(H$9)+10)&amp;":"&amp;ADDRESS(1000,COLUMN(H$9)+10))),
SUMIF(INDIRECT(Equipo!$E$4&amp;"!B10:B1000"),$B121,INDIRECT(Equipo!$E$4&amp;"!"&amp;ADDRESS(10,COLUMN(H$9)+10)&amp;":"&amp;ADDRESS(1000,COLUMN(H$9)+10))),
SUMIF(INDIRECT(Equipo!$F$4&amp;"!B10:B1000"),$B121,INDIRECT(Equipo!$F$4&amp;"!"&amp;ADDRESS(10,COLUMN(H$9)+10)&amp;":"&amp;ADDRESS(1000,COLUMN(H$9)+10))),
SUMIF(INDIRECT(Equipo!$G$4&amp;"!B10:B1000"),$B121,INDIRECT(Equipo!$G$4&amp;"!"&amp;ADDRESS(10,COLUMN(H$9)+10)&amp;":"&amp;ADDRESS(1000,COLUMN(H$9)+10)))
))</f>
        <v>-</v>
      </c>
      <c r="I121" s="2" t="str">
        <f ca="1">IF(ISBLANK(Tareas!$B117),"-",
SUM(
SUMIF(INDIRECT(Equipo!$C$4&amp;"!B10:B1000"),$B121,INDIRECT(Equipo!$C$4&amp;"!"&amp;ADDRESS(10,COLUMN(I$9)+10)&amp;":"&amp;ADDRESS(1000,COLUMN(I$9)+10))),
SUMIF(INDIRECT(Equipo!$D$4&amp;"!B10:B1000"),$B121,INDIRECT(Equipo!$D$4&amp;"!"&amp;ADDRESS(10,COLUMN(I$9)+10)&amp;":"&amp;ADDRESS(1000,COLUMN(I$9)+10))),
SUMIF(INDIRECT(Equipo!$E$4&amp;"!B10:B1000"),$B121,INDIRECT(Equipo!$E$4&amp;"!"&amp;ADDRESS(10,COLUMN(I$9)+10)&amp;":"&amp;ADDRESS(1000,COLUMN(I$9)+10))),
SUMIF(INDIRECT(Equipo!$F$4&amp;"!B10:B1000"),$B121,INDIRECT(Equipo!$F$4&amp;"!"&amp;ADDRESS(10,COLUMN(I$9)+10)&amp;":"&amp;ADDRESS(1000,COLUMN(I$9)+10))),
SUMIF(INDIRECT(Equipo!$G$4&amp;"!B10:B1000"),$B121,INDIRECT(Equipo!$G$4&amp;"!"&amp;ADDRESS(10,COLUMN(I$9)+10)&amp;":"&amp;ADDRESS(1000,COLUMN(I$9)+10)))
))</f>
        <v>-</v>
      </c>
      <c r="J121" s="2" t="str">
        <f ca="1">IF(ISBLANK(Tareas!$B117),"-",
SUM(
SUMIF(INDIRECT(Equipo!$C$4&amp;"!B10:B1000"),$B121,INDIRECT(Equipo!$C$4&amp;"!"&amp;ADDRESS(10,COLUMN(J$9)+10)&amp;":"&amp;ADDRESS(1000,COLUMN(J$9)+10))),
SUMIF(INDIRECT(Equipo!$D$4&amp;"!B10:B1000"),$B121,INDIRECT(Equipo!$D$4&amp;"!"&amp;ADDRESS(10,COLUMN(J$9)+10)&amp;":"&amp;ADDRESS(1000,COLUMN(J$9)+10))),
SUMIF(INDIRECT(Equipo!$E$4&amp;"!B10:B1000"),$B121,INDIRECT(Equipo!$E$4&amp;"!"&amp;ADDRESS(10,COLUMN(J$9)+10)&amp;":"&amp;ADDRESS(1000,COLUMN(J$9)+10))),
SUMIF(INDIRECT(Equipo!$F$4&amp;"!B10:B1000"),$B121,INDIRECT(Equipo!$F$4&amp;"!"&amp;ADDRESS(10,COLUMN(J$9)+10)&amp;":"&amp;ADDRESS(1000,COLUMN(J$9)+10))),
SUMIF(INDIRECT(Equipo!$G$4&amp;"!B10:B1000"),$B121,INDIRECT(Equipo!$G$4&amp;"!"&amp;ADDRESS(10,COLUMN(J$9)+10)&amp;":"&amp;ADDRESS(1000,COLUMN(J$9)+10)))
))</f>
        <v>-</v>
      </c>
      <c r="K121" s="2" t="str">
        <f ca="1">IF(ISBLANK(Tareas!$B117),"-",
SUM(
SUMIF(INDIRECT(Equipo!$C$4&amp;"!B10:B1000"),$B121,INDIRECT(Equipo!$C$4&amp;"!"&amp;ADDRESS(10,COLUMN(K$9)+10)&amp;":"&amp;ADDRESS(1000,COLUMN(K$9)+10))),
SUMIF(INDIRECT(Equipo!$D$4&amp;"!B10:B1000"),$B121,INDIRECT(Equipo!$D$4&amp;"!"&amp;ADDRESS(10,COLUMN(K$9)+10)&amp;":"&amp;ADDRESS(1000,COLUMN(K$9)+10))),
SUMIF(INDIRECT(Equipo!$E$4&amp;"!B10:B1000"),$B121,INDIRECT(Equipo!$E$4&amp;"!"&amp;ADDRESS(10,COLUMN(K$9)+10)&amp;":"&amp;ADDRESS(1000,COLUMN(K$9)+10))),
SUMIF(INDIRECT(Equipo!$F$4&amp;"!B10:B1000"),$B121,INDIRECT(Equipo!$F$4&amp;"!"&amp;ADDRESS(10,COLUMN(K$9)+10)&amp;":"&amp;ADDRESS(1000,COLUMN(K$9)+10))),
SUMIF(INDIRECT(Equipo!$G$4&amp;"!B10:B1000"),$B121,INDIRECT(Equipo!$G$4&amp;"!"&amp;ADDRESS(10,COLUMN(K$9)+10)&amp;":"&amp;ADDRESS(1000,COLUMN(K$9)+10)))
))</f>
        <v>-</v>
      </c>
      <c r="L121" s="2" t="str">
        <f ca="1">IF(ISBLANK(Tareas!$B117),"-",
SUM(
SUMIF(INDIRECT(Equipo!$C$4&amp;"!B10:B1000"),$B121,INDIRECT(Equipo!$C$4&amp;"!"&amp;ADDRESS(10,COLUMN(L$9)+10)&amp;":"&amp;ADDRESS(1000,COLUMN(L$9)+10))),
SUMIF(INDIRECT(Equipo!$D$4&amp;"!B10:B1000"),$B121,INDIRECT(Equipo!$D$4&amp;"!"&amp;ADDRESS(10,COLUMN(L$9)+10)&amp;":"&amp;ADDRESS(1000,COLUMN(L$9)+10))),
SUMIF(INDIRECT(Equipo!$E$4&amp;"!B10:B1000"),$B121,INDIRECT(Equipo!$E$4&amp;"!"&amp;ADDRESS(10,COLUMN(L$9)+10)&amp;":"&amp;ADDRESS(1000,COLUMN(L$9)+10))),
SUMIF(INDIRECT(Equipo!$F$4&amp;"!B10:B1000"),$B121,INDIRECT(Equipo!$F$4&amp;"!"&amp;ADDRESS(10,COLUMN(L$9)+10)&amp;":"&amp;ADDRESS(1000,COLUMN(L$9)+10))),
SUMIF(INDIRECT(Equipo!$G$4&amp;"!B10:B1000"),$B121,INDIRECT(Equipo!$G$4&amp;"!"&amp;ADDRESS(10,COLUMN(L$9)+10)&amp;":"&amp;ADDRESS(1000,COLUMN(L$9)+10)))
))</f>
        <v>-</v>
      </c>
      <c r="M121" s="2" t="str">
        <f ca="1">IF(ISBLANK(Tareas!$B117),"-",
SUM(
SUMIF(INDIRECT(Equipo!$C$4&amp;"!B10:B1000"),$B121,INDIRECT(Equipo!$C$4&amp;"!"&amp;ADDRESS(10,COLUMN(M$9)+10)&amp;":"&amp;ADDRESS(1000,COLUMN(M$9)+10))),
SUMIF(INDIRECT(Equipo!$D$4&amp;"!B10:B1000"),$B121,INDIRECT(Equipo!$D$4&amp;"!"&amp;ADDRESS(10,COLUMN(M$9)+10)&amp;":"&amp;ADDRESS(1000,COLUMN(M$9)+10))),
SUMIF(INDIRECT(Equipo!$E$4&amp;"!B10:B1000"),$B121,INDIRECT(Equipo!$E$4&amp;"!"&amp;ADDRESS(10,COLUMN(M$9)+10)&amp;":"&amp;ADDRESS(1000,COLUMN(M$9)+10))),
SUMIF(INDIRECT(Equipo!$F$4&amp;"!B10:B1000"),$B121,INDIRECT(Equipo!$F$4&amp;"!"&amp;ADDRESS(10,COLUMN(M$9)+10)&amp;":"&amp;ADDRESS(1000,COLUMN(M$9)+10))),
SUMIF(INDIRECT(Equipo!$G$4&amp;"!B10:B1000"),$B121,INDIRECT(Equipo!$G$4&amp;"!"&amp;ADDRESS(10,COLUMN(M$9)+10)&amp;":"&amp;ADDRESS(1000,COLUMN(M$9)+10)))
))</f>
        <v>-</v>
      </c>
      <c r="N121" s="2" t="str">
        <f ca="1">IF(ISBLANK(Tareas!$B117),"-",
SUM(
SUMIF(INDIRECT(Equipo!$C$4&amp;"!B10:B1000"),$B121,INDIRECT(Equipo!$C$4&amp;"!"&amp;ADDRESS(10,COLUMN(N$9)+10)&amp;":"&amp;ADDRESS(1000,COLUMN(N$9)+10))),
SUMIF(INDIRECT(Equipo!$D$4&amp;"!B10:B1000"),$B121,INDIRECT(Equipo!$D$4&amp;"!"&amp;ADDRESS(10,COLUMN(N$9)+10)&amp;":"&amp;ADDRESS(1000,COLUMN(N$9)+10))),
SUMIF(INDIRECT(Equipo!$E$4&amp;"!B10:B1000"),$B121,INDIRECT(Equipo!$E$4&amp;"!"&amp;ADDRESS(10,COLUMN(N$9)+10)&amp;":"&amp;ADDRESS(1000,COLUMN(N$9)+10))),
SUMIF(INDIRECT(Equipo!$F$4&amp;"!B10:B1000"),$B121,INDIRECT(Equipo!$F$4&amp;"!"&amp;ADDRESS(10,COLUMN(N$9)+10)&amp;":"&amp;ADDRESS(1000,COLUMN(N$9)+10))),
SUMIF(INDIRECT(Equipo!$G$4&amp;"!B10:B1000"),$B121,INDIRECT(Equipo!$G$4&amp;"!"&amp;ADDRESS(10,COLUMN(N$9)+10)&amp;":"&amp;ADDRESS(1000,COLUMN(N$9)+10)))
))</f>
        <v>-</v>
      </c>
    </row>
    <row r="122" spans="3:14">
      <c r="C122" s="2" t="str">
        <f>IF(ISBLANK(Tareas!$B118),"-",SUM(D122:K122))</f>
        <v>-</v>
      </c>
      <c r="D122" s="2" t="str">
        <f ca="1">IF(ISBLANK(Tareas!$B118),"-",
SUM(
SUMIF(INDIRECT(Equipo!$C$4&amp;"!B10:B1000"),$B122,INDIRECT(Equipo!$C$4&amp;"!"&amp;ADDRESS(10,COLUMN(D$9)+10)&amp;":"&amp;ADDRESS(1000,COLUMN(D$9)+10))),
SUMIF(INDIRECT(Equipo!$D$4&amp;"!B10:B1000"),$B122,INDIRECT(Equipo!$D$4&amp;"!"&amp;ADDRESS(10,COLUMN(D$9)+10)&amp;":"&amp;ADDRESS(1000,COLUMN(D$9)+10))),
SUMIF(INDIRECT(Equipo!$E$4&amp;"!B10:B1000"),$B122,INDIRECT(Equipo!$E$4&amp;"!"&amp;ADDRESS(10,COLUMN(D$9)+10)&amp;":"&amp;ADDRESS(1000,COLUMN(D$9)+10))),
SUMIF(INDIRECT(Equipo!$F$4&amp;"!B10:B1000"),$B122,INDIRECT(Equipo!$F$4&amp;"!"&amp;ADDRESS(10,COLUMN(D$9)+10)&amp;":"&amp;ADDRESS(1000,COLUMN(D$9)+10))),
SUMIF(INDIRECT(Equipo!$G$4&amp;"!B10:B1000"),$B122,INDIRECT(Equipo!$G$4&amp;"!"&amp;ADDRESS(10,COLUMN(D$9)+10)&amp;":"&amp;ADDRESS(1000,COLUMN(D$9)+10)))
))</f>
        <v>-</v>
      </c>
      <c r="E122" s="2" t="str">
        <f ca="1">IF(ISBLANK(Tareas!$B118),"-",
SUM(
SUMIF(INDIRECT(Equipo!$C$4&amp;"!B10:B1000"),$B122,INDIRECT(Equipo!$C$4&amp;"!"&amp;ADDRESS(10,COLUMN(E$9)+10)&amp;":"&amp;ADDRESS(1000,COLUMN(E$9)+10))),
SUMIF(INDIRECT(Equipo!$D$4&amp;"!B10:B1000"),$B122,INDIRECT(Equipo!$D$4&amp;"!"&amp;ADDRESS(10,COLUMN(E$9)+10)&amp;":"&amp;ADDRESS(1000,COLUMN(E$9)+10))),
SUMIF(INDIRECT(Equipo!$E$4&amp;"!B10:B1000"),$B122,INDIRECT(Equipo!$E$4&amp;"!"&amp;ADDRESS(10,COLUMN(E$9)+10)&amp;":"&amp;ADDRESS(1000,COLUMN(E$9)+10))),
SUMIF(INDIRECT(Equipo!$F$4&amp;"!B10:B1000"),$B122,INDIRECT(Equipo!$F$4&amp;"!"&amp;ADDRESS(10,COLUMN(E$9)+10)&amp;":"&amp;ADDRESS(1000,COLUMN(E$9)+10))),
SUMIF(INDIRECT(Equipo!$G$4&amp;"!B10:B1000"),$B122,INDIRECT(Equipo!$G$4&amp;"!"&amp;ADDRESS(10,COLUMN(E$9)+10)&amp;":"&amp;ADDRESS(1000,COLUMN(E$9)+10)))
))</f>
        <v>-</v>
      </c>
      <c r="F122" s="2" t="str">
        <f ca="1">IF(ISBLANK(Tareas!$B118),"-",
SUM(
SUMIF(INDIRECT(Equipo!$C$4&amp;"!B10:B1000"),$B122,INDIRECT(Equipo!$C$4&amp;"!"&amp;ADDRESS(10,COLUMN(F$9)+10)&amp;":"&amp;ADDRESS(1000,COLUMN(F$9)+10))),
SUMIF(INDIRECT(Equipo!$D$4&amp;"!B10:B1000"),$B122,INDIRECT(Equipo!$D$4&amp;"!"&amp;ADDRESS(10,COLUMN(F$9)+10)&amp;":"&amp;ADDRESS(1000,COLUMN(F$9)+10))),
SUMIF(INDIRECT(Equipo!$E$4&amp;"!B10:B1000"),$B122,INDIRECT(Equipo!$E$4&amp;"!"&amp;ADDRESS(10,COLUMN(F$9)+10)&amp;":"&amp;ADDRESS(1000,COLUMN(F$9)+10))),
SUMIF(INDIRECT(Equipo!$F$4&amp;"!B10:B1000"),$B122,INDIRECT(Equipo!$F$4&amp;"!"&amp;ADDRESS(10,COLUMN(F$9)+10)&amp;":"&amp;ADDRESS(1000,COLUMN(F$9)+10))),
SUMIF(INDIRECT(Equipo!$G$4&amp;"!B10:B1000"),$B122,INDIRECT(Equipo!$G$4&amp;"!"&amp;ADDRESS(10,COLUMN(F$9)+10)&amp;":"&amp;ADDRESS(1000,COLUMN(F$9)+10)))
))</f>
        <v>-</v>
      </c>
      <c r="G122" s="2" t="str">
        <f ca="1">IF(ISBLANK(Tareas!$B118),"-",
SUM(
SUMIF(INDIRECT(Equipo!$C$4&amp;"!B10:B1000"),$B122,INDIRECT(Equipo!$C$4&amp;"!"&amp;ADDRESS(10,COLUMN(G$9)+10)&amp;":"&amp;ADDRESS(1000,COLUMN(G$9)+10))),
SUMIF(INDIRECT(Equipo!$D$4&amp;"!B10:B1000"),$B122,INDIRECT(Equipo!$D$4&amp;"!"&amp;ADDRESS(10,COLUMN(G$9)+10)&amp;":"&amp;ADDRESS(1000,COLUMN(G$9)+10))),
SUMIF(INDIRECT(Equipo!$E$4&amp;"!B10:B1000"),$B122,INDIRECT(Equipo!$E$4&amp;"!"&amp;ADDRESS(10,COLUMN(G$9)+10)&amp;":"&amp;ADDRESS(1000,COLUMN(G$9)+10))),
SUMIF(INDIRECT(Equipo!$F$4&amp;"!B10:B1000"),$B122,INDIRECT(Equipo!$F$4&amp;"!"&amp;ADDRESS(10,COLUMN(G$9)+10)&amp;":"&amp;ADDRESS(1000,COLUMN(G$9)+10))),
SUMIF(INDIRECT(Equipo!$G$4&amp;"!B10:B1000"),$B122,INDIRECT(Equipo!$G$4&amp;"!"&amp;ADDRESS(10,COLUMN(G$9)+10)&amp;":"&amp;ADDRESS(1000,COLUMN(G$9)+10)))
))</f>
        <v>-</v>
      </c>
      <c r="H122" s="2" t="str">
        <f ca="1">IF(ISBLANK(Tareas!$B118),"-",
SUM(
SUMIF(INDIRECT(Equipo!$C$4&amp;"!B10:B1000"),$B122,INDIRECT(Equipo!$C$4&amp;"!"&amp;ADDRESS(10,COLUMN(H$9)+10)&amp;":"&amp;ADDRESS(1000,COLUMN(H$9)+10))),
SUMIF(INDIRECT(Equipo!$D$4&amp;"!B10:B1000"),$B122,INDIRECT(Equipo!$D$4&amp;"!"&amp;ADDRESS(10,COLUMN(H$9)+10)&amp;":"&amp;ADDRESS(1000,COLUMN(H$9)+10))),
SUMIF(INDIRECT(Equipo!$E$4&amp;"!B10:B1000"),$B122,INDIRECT(Equipo!$E$4&amp;"!"&amp;ADDRESS(10,COLUMN(H$9)+10)&amp;":"&amp;ADDRESS(1000,COLUMN(H$9)+10))),
SUMIF(INDIRECT(Equipo!$F$4&amp;"!B10:B1000"),$B122,INDIRECT(Equipo!$F$4&amp;"!"&amp;ADDRESS(10,COLUMN(H$9)+10)&amp;":"&amp;ADDRESS(1000,COLUMN(H$9)+10))),
SUMIF(INDIRECT(Equipo!$G$4&amp;"!B10:B1000"),$B122,INDIRECT(Equipo!$G$4&amp;"!"&amp;ADDRESS(10,COLUMN(H$9)+10)&amp;":"&amp;ADDRESS(1000,COLUMN(H$9)+10)))
))</f>
        <v>-</v>
      </c>
      <c r="I122" s="2" t="str">
        <f ca="1">IF(ISBLANK(Tareas!$B118),"-",
SUM(
SUMIF(INDIRECT(Equipo!$C$4&amp;"!B10:B1000"),$B122,INDIRECT(Equipo!$C$4&amp;"!"&amp;ADDRESS(10,COLUMN(I$9)+10)&amp;":"&amp;ADDRESS(1000,COLUMN(I$9)+10))),
SUMIF(INDIRECT(Equipo!$D$4&amp;"!B10:B1000"),$B122,INDIRECT(Equipo!$D$4&amp;"!"&amp;ADDRESS(10,COLUMN(I$9)+10)&amp;":"&amp;ADDRESS(1000,COLUMN(I$9)+10))),
SUMIF(INDIRECT(Equipo!$E$4&amp;"!B10:B1000"),$B122,INDIRECT(Equipo!$E$4&amp;"!"&amp;ADDRESS(10,COLUMN(I$9)+10)&amp;":"&amp;ADDRESS(1000,COLUMN(I$9)+10))),
SUMIF(INDIRECT(Equipo!$F$4&amp;"!B10:B1000"),$B122,INDIRECT(Equipo!$F$4&amp;"!"&amp;ADDRESS(10,COLUMN(I$9)+10)&amp;":"&amp;ADDRESS(1000,COLUMN(I$9)+10))),
SUMIF(INDIRECT(Equipo!$G$4&amp;"!B10:B1000"),$B122,INDIRECT(Equipo!$G$4&amp;"!"&amp;ADDRESS(10,COLUMN(I$9)+10)&amp;":"&amp;ADDRESS(1000,COLUMN(I$9)+10)))
))</f>
        <v>-</v>
      </c>
      <c r="J122" s="2" t="str">
        <f ca="1">IF(ISBLANK(Tareas!$B118),"-",
SUM(
SUMIF(INDIRECT(Equipo!$C$4&amp;"!B10:B1000"),$B122,INDIRECT(Equipo!$C$4&amp;"!"&amp;ADDRESS(10,COLUMN(J$9)+10)&amp;":"&amp;ADDRESS(1000,COLUMN(J$9)+10))),
SUMIF(INDIRECT(Equipo!$D$4&amp;"!B10:B1000"),$B122,INDIRECT(Equipo!$D$4&amp;"!"&amp;ADDRESS(10,COLUMN(J$9)+10)&amp;":"&amp;ADDRESS(1000,COLUMN(J$9)+10))),
SUMIF(INDIRECT(Equipo!$E$4&amp;"!B10:B1000"),$B122,INDIRECT(Equipo!$E$4&amp;"!"&amp;ADDRESS(10,COLUMN(J$9)+10)&amp;":"&amp;ADDRESS(1000,COLUMN(J$9)+10))),
SUMIF(INDIRECT(Equipo!$F$4&amp;"!B10:B1000"),$B122,INDIRECT(Equipo!$F$4&amp;"!"&amp;ADDRESS(10,COLUMN(J$9)+10)&amp;":"&amp;ADDRESS(1000,COLUMN(J$9)+10))),
SUMIF(INDIRECT(Equipo!$G$4&amp;"!B10:B1000"),$B122,INDIRECT(Equipo!$G$4&amp;"!"&amp;ADDRESS(10,COLUMN(J$9)+10)&amp;":"&amp;ADDRESS(1000,COLUMN(J$9)+10)))
))</f>
        <v>-</v>
      </c>
      <c r="K122" s="2" t="str">
        <f ca="1">IF(ISBLANK(Tareas!$B118),"-",
SUM(
SUMIF(INDIRECT(Equipo!$C$4&amp;"!B10:B1000"),$B122,INDIRECT(Equipo!$C$4&amp;"!"&amp;ADDRESS(10,COLUMN(K$9)+10)&amp;":"&amp;ADDRESS(1000,COLUMN(K$9)+10))),
SUMIF(INDIRECT(Equipo!$D$4&amp;"!B10:B1000"),$B122,INDIRECT(Equipo!$D$4&amp;"!"&amp;ADDRESS(10,COLUMN(K$9)+10)&amp;":"&amp;ADDRESS(1000,COLUMN(K$9)+10))),
SUMIF(INDIRECT(Equipo!$E$4&amp;"!B10:B1000"),$B122,INDIRECT(Equipo!$E$4&amp;"!"&amp;ADDRESS(10,COLUMN(K$9)+10)&amp;":"&amp;ADDRESS(1000,COLUMN(K$9)+10))),
SUMIF(INDIRECT(Equipo!$F$4&amp;"!B10:B1000"),$B122,INDIRECT(Equipo!$F$4&amp;"!"&amp;ADDRESS(10,COLUMN(K$9)+10)&amp;":"&amp;ADDRESS(1000,COLUMN(K$9)+10))),
SUMIF(INDIRECT(Equipo!$G$4&amp;"!B10:B1000"),$B122,INDIRECT(Equipo!$G$4&amp;"!"&amp;ADDRESS(10,COLUMN(K$9)+10)&amp;":"&amp;ADDRESS(1000,COLUMN(K$9)+10)))
))</f>
        <v>-</v>
      </c>
      <c r="L122" s="2" t="str">
        <f ca="1">IF(ISBLANK(Tareas!$B118),"-",
SUM(
SUMIF(INDIRECT(Equipo!$C$4&amp;"!B10:B1000"),$B122,INDIRECT(Equipo!$C$4&amp;"!"&amp;ADDRESS(10,COLUMN(L$9)+10)&amp;":"&amp;ADDRESS(1000,COLUMN(L$9)+10))),
SUMIF(INDIRECT(Equipo!$D$4&amp;"!B10:B1000"),$B122,INDIRECT(Equipo!$D$4&amp;"!"&amp;ADDRESS(10,COLUMN(L$9)+10)&amp;":"&amp;ADDRESS(1000,COLUMN(L$9)+10))),
SUMIF(INDIRECT(Equipo!$E$4&amp;"!B10:B1000"),$B122,INDIRECT(Equipo!$E$4&amp;"!"&amp;ADDRESS(10,COLUMN(L$9)+10)&amp;":"&amp;ADDRESS(1000,COLUMN(L$9)+10))),
SUMIF(INDIRECT(Equipo!$F$4&amp;"!B10:B1000"),$B122,INDIRECT(Equipo!$F$4&amp;"!"&amp;ADDRESS(10,COLUMN(L$9)+10)&amp;":"&amp;ADDRESS(1000,COLUMN(L$9)+10))),
SUMIF(INDIRECT(Equipo!$G$4&amp;"!B10:B1000"),$B122,INDIRECT(Equipo!$G$4&amp;"!"&amp;ADDRESS(10,COLUMN(L$9)+10)&amp;":"&amp;ADDRESS(1000,COLUMN(L$9)+10)))
))</f>
        <v>-</v>
      </c>
      <c r="M122" s="2" t="str">
        <f ca="1">IF(ISBLANK(Tareas!$B118),"-",
SUM(
SUMIF(INDIRECT(Equipo!$C$4&amp;"!B10:B1000"),$B122,INDIRECT(Equipo!$C$4&amp;"!"&amp;ADDRESS(10,COLUMN(M$9)+10)&amp;":"&amp;ADDRESS(1000,COLUMN(M$9)+10))),
SUMIF(INDIRECT(Equipo!$D$4&amp;"!B10:B1000"),$B122,INDIRECT(Equipo!$D$4&amp;"!"&amp;ADDRESS(10,COLUMN(M$9)+10)&amp;":"&amp;ADDRESS(1000,COLUMN(M$9)+10))),
SUMIF(INDIRECT(Equipo!$E$4&amp;"!B10:B1000"),$B122,INDIRECT(Equipo!$E$4&amp;"!"&amp;ADDRESS(10,COLUMN(M$9)+10)&amp;":"&amp;ADDRESS(1000,COLUMN(M$9)+10))),
SUMIF(INDIRECT(Equipo!$F$4&amp;"!B10:B1000"),$B122,INDIRECT(Equipo!$F$4&amp;"!"&amp;ADDRESS(10,COLUMN(M$9)+10)&amp;":"&amp;ADDRESS(1000,COLUMN(M$9)+10))),
SUMIF(INDIRECT(Equipo!$G$4&amp;"!B10:B1000"),$B122,INDIRECT(Equipo!$G$4&amp;"!"&amp;ADDRESS(10,COLUMN(M$9)+10)&amp;":"&amp;ADDRESS(1000,COLUMN(M$9)+10)))
))</f>
        <v>-</v>
      </c>
      <c r="N122" s="2" t="str">
        <f ca="1">IF(ISBLANK(Tareas!$B118),"-",
SUM(
SUMIF(INDIRECT(Equipo!$C$4&amp;"!B10:B1000"),$B122,INDIRECT(Equipo!$C$4&amp;"!"&amp;ADDRESS(10,COLUMN(N$9)+10)&amp;":"&amp;ADDRESS(1000,COLUMN(N$9)+10))),
SUMIF(INDIRECT(Equipo!$D$4&amp;"!B10:B1000"),$B122,INDIRECT(Equipo!$D$4&amp;"!"&amp;ADDRESS(10,COLUMN(N$9)+10)&amp;":"&amp;ADDRESS(1000,COLUMN(N$9)+10))),
SUMIF(INDIRECT(Equipo!$E$4&amp;"!B10:B1000"),$B122,INDIRECT(Equipo!$E$4&amp;"!"&amp;ADDRESS(10,COLUMN(N$9)+10)&amp;":"&amp;ADDRESS(1000,COLUMN(N$9)+10))),
SUMIF(INDIRECT(Equipo!$F$4&amp;"!B10:B1000"),$B122,INDIRECT(Equipo!$F$4&amp;"!"&amp;ADDRESS(10,COLUMN(N$9)+10)&amp;":"&amp;ADDRESS(1000,COLUMN(N$9)+10))),
SUMIF(INDIRECT(Equipo!$G$4&amp;"!B10:B1000"),$B122,INDIRECT(Equipo!$G$4&amp;"!"&amp;ADDRESS(10,COLUMN(N$9)+10)&amp;":"&amp;ADDRESS(1000,COLUMN(N$9)+10)))
))</f>
        <v>-</v>
      </c>
    </row>
    <row r="123" spans="3:14">
      <c r="C123" s="2" t="str">
        <f>IF(ISBLANK(Tareas!$B119),"-",SUM(D123:K123))</f>
        <v>-</v>
      </c>
      <c r="D123" s="2" t="str">
        <f ca="1">IF(ISBLANK(Tareas!$B119),"-",
SUM(
SUMIF(INDIRECT(Equipo!$C$4&amp;"!B10:B1000"),$B123,INDIRECT(Equipo!$C$4&amp;"!"&amp;ADDRESS(10,COLUMN(D$9)+10)&amp;":"&amp;ADDRESS(1000,COLUMN(D$9)+10))),
SUMIF(INDIRECT(Equipo!$D$4&amp;"!B10:B1000"),$B123,INDIRECT(Equipo!$D$4&amp;"!"&amp;ADDRESS(10,COLUMN(D$9)+10)&amp;":"&amp;ADDRESS(1000,COLUMN(D$9)+10))),
SUMIF(INDIRECT(Equipo!$E$4&amp;"!B10:B1000"),$B123,INDIRECT(Equipo!$E$4&amp;"!"&amp;ADDRESS(10,COLUMN(D$9)+10)&amp;":"&amp;ADDRESS(1000,COLUMN(D$9)+10))),
SUMIF(INDIRECT(Equipo!$F$4&amp;"!B10:B1000"),$B123,INDIRECT(Equipo!$F$4&amp;"!"&amp;ADDRESS(10,COLUMN(D$9)+10)&amp;":"&amp;ADDRESS(1000,COLUMN(D$9)+10))),
SUMIF(INDIRECT(Equipo!$G$4&amp;"!B10:B1000"),$B123,INDIRECT(Equipo!$G$4&amp;"!"&amp;ADDRESS(10,COLUMN(D$9)+10)&amp;":"&amp;ADDRESS(1000,COLUMN(D$9)+10)))
))</f>
        <v>-</v>
      </c>
      <c r="E123" s="2" t="str">
        <f ca="1">IF(ISBLANK(Tareas!$B119),"-",
SUM(
SUMIF(INDIRECT(Equipo!$C$4&amp;"!B10:B1000"),$B123,INDIRECT(Equipo!$C$4&amp;"!"&amp;ADDRESS(10,COLUMN(E$9)+10)&amp;":"&amp;ADDRESS(1000,COLUMN(E$9)+10))),
SUMIF(INDIRECT(Equipo!$D$4&amp;"!B10:B1000"),$B123,INDIRECT(Equipo!$D$4&amp;"!"&amp;ADDRESS(10,COLUMN(E$9)+10)&amp;":"&amp;ADDRESS(1000,COLUMN(E$9)+10))),
SUMIF(INDIRECT(Equipo!$E$4&amp;"!B10:B1000"),$B123,INDIRECT(Equipo!$E$4&amp;"!"&amp;ADDRESS(10,COLUMN(E$9)+10)&amp;":"&amp;ADDRESS(1000,COLUMN(E$9)+10))),
SUMIF(INDIRECT(Equipo!$F$4&amp;"!B10:B1000"),$B123,INDIRECT(Equipo!$F$4&amp;"!"&amp;ADDRESS(10,COLUMN(E$9)+10)&amp;":"&amp;ADDRESS(1000,COLUMN(E$9)+10))),
SUMIF(INDIRECT(Equipo!$G$4&amp;"!B10:B1000"),$B123,INDIRECT(Equipo!$G$4&amp;"!"&amp;ADDRESS(10,COLUMN(E$9)+10)&amp;":"&amp;ADDRESS(1000,COLUMN(E$9)+10)))
))</f>
        <v>-</v>
      </c>
      <c r="F123" s="2" t="str">
        <f ca="1">IF(ISBLANK(Tareas!$B119),"-",
SUM(
SUMIF(INDIRECT(Equipo!$C$4&amp;"!B10:B1000"),$B123,INDIRECT(Equipo!$C$4&amp;"!"&amp;ADDRESS(10,COLUMN(F$9)+10)&amp;":"&amp;ADDRESS(1000,COLUMN(F$9)+10))),
SUMIF(INDIRECT(Equipo!$D$4&amp;"!B10:B1000"),$B123,INDIRECT(Equipo!$D$4&amp;"!"&amp;ADDRESS(10,COLUMN(F$9)+10)&amp;":"&amp;ADDRESS(1000,COLUMN(F$9)+10))),
SUMIF(INDIRECT(Equipo!$E$4&amp;"!B10:B1000"),$B123,INDIRECT(Equipo!$E$4&amp;"!"&amp;ADDRESS(10,COLUMN(F$9)+10)&amp;":"&amp;ADDRESS(1000,COLUMN(F$9)+10))),
SUMIF(INDIRECT(Equipo!$F$4&amp;"!B10:B1000"),$B123,INDIRECT(Equipo!$F$4&amp;"!"&amp;ADDRESS(10,COLUMN(F$9)+10)&amp;":"&amp;ADDRESS(1000,COLUMN(F$9)+10))),
SUMIF(INDIRECT(Equipo!$G$4&amp;"!B10:B1000"),$B123,INDIRECT(Equipo!$G$4&amp;"!"&amp;ADDRESS(10,COLUMN(F$9)+10)&amp;":"&amp;ADDRESS(1000,COLUMN(F$9)+10)))
))</f>
        <v>-</v>
      </c>
      <c r="G123" s="2" t="str">
        <f ca="1">IF(ISBLANK(Tareas!$B119),"-",
SUM(
SUMIF(INDIRECT(Equipo!$C$4&amp;"!B10:B1000"),$B123,INDIRECT(Equipo!$C$4&amp;"!"&amp;ADDRESS(10,COLUMN(G$9)+10)&amp;":"&amp;ADDRESS(1000,COLUMN(G$9)+10))),
SUMIF(INDIRECT(Equipo!$D$4&amp;"!B10:B1000"),$B123,INDIRECT(Equipo!$D$4&amp;"!"&amp;ADDRESS(10,COLUMN(G$9)+10)&amp;":"&amp;ADDRESS(1000,COLUMN(G$9)+10))),
SUMIF(INDIRECT(Equipo!$E$4&amp;"!B10:B1000"),$B123,INDIRECT(Equipo!$E$4&amp;"!"&amp;ADDRESS(10,COLUMN(G$9)+10)&amp;":"&amp;ADDRESS(1000,COLUMN(G$9)+10))),
SUMIF(INDIRECT(Equipo!$F$4&amp;"!B10:B1000"),$B123,INDIRECT(Equipo!$F$4&amp;"!"&amp;ADDRESS(10,COLUMN(G$9)+10)&amp;":"&amp;ADDRESS(1000,COLUMN(G$9)+10))),
SUMIF(INDIRECT(Equipo!$G$4&amp;"!B10:B1000"),$B123,INDIRECT(Equipo!$G$4&amp;"!"&amp;ADDRESS(10,COLUMN(G$9)+10)&amp;":"&amp;ADDRESS(1000,COLUMN(G$9)+10)))
))</f>
        <v>-</v>
      </c>
      <c r="H123" s="2" t="str">
        <f ca="1">IF(ISBLANK(Tareas!$B119),"-",
SUM(
SUMIF(INDIRECT(Equipo!$C$4&amp;"!B10:B1000"),$B123,INDIRECT(Equipo!$C$4&amp;"!"&amp;ADDRESS(10,COLUMN(H$9)+10)&amp;":"&amp;ADDRESS(1000,COLUMN(H$9)+10))),
SUMIF(INDIRECT(Equipo!$D$4&amp;"!B10:B1000"),$B123,INDIRECT(Equipo!$D$4&amp;"!"&amp;ADDRESS(10,COLUMN(H$9)+10)&amp;":"&amp;ADDRESS(1000,COLUMN(H$9)+10))),
SUMIF(INDIRECT(Equipo!$E$4&amp;"!B10:B1000"),$B123,INDIRECT(Equipo!$E$4&amp;"!"&amp;ADDRESS(10,COLUMN(H$9)+10)&amp;":"&amp;ADDRESS(1000,COLUMN(H$9)+10))),
SUMIF(INDIRECT(Equipo!$F$4&amp;"!B10:B1000"),$B123,INDIRECT(Equipo!$F$4&amp;"!"&amp;ADDRESS(10,COLUMN(H$9)+10)&amp;":"&amp;ADDRESS(1000,COLUMN(H$9)+10))),
SUMIF(INDIRECT(Equipo!$G$4&amp;"!B10:B1000"),$B123,INDIRECT(Equipo!$G$4&amp;"!"&amp;ADDRESS(10,COLUMN(H$9)+10)&amp;":"&amp;ADDRESS(1000,COLUMN(H$9)+10)))
))</f>
        <v>-</v>
      </c>
      <c r="I123" s="2" t="str">
        <f ca="1">IF(ISBLANK(Tareas!$B119),"-",
SUM(
SUMIF(INDIRECT(Equipo!$C$4&amp;"!B10:B1000"),$B123,INDIRECT(Equipo!$C$4&amp;"!"&amp;ADDRESS(10,COLUMN(I$9)+10)&amp;":"&amp;ADDRESS(1000,COLUMN(I$9)+10))),
SUMIF(INDIRECT(Equipo!$D$4&amp;"!B10:B1000"),$B123,INDIRECT(Equipo!$D$4&amp;"!"&amp;ADDRESS(10,COLUMN(I$9)+10)&amp;":"&amp;ADDRESS(1000,COLUMN(I$9)+10))),
SUMIF(INDIRECT(Equipo!$E$4&amp;"!B10:B1000"),$B123,INDIRECT(Equipo!$E$4&amp;"!"&amp;ADDRESS(10,COLUMN(I$9)+10)&amp;":"&amp;ADDRESS(1000,COLUMN(I$9)+10))),
SUMIF(INDIRECT(Equipo!$F$4&amp;"!B10:B1000"),$B123,INDIRECT(Equipo!$F$4&amp;"!"&amp;ADDRESS(10,COLUMN(I$9)+10)&amp;":"&amp;ADDRESS(1000,COLUMN(I$9)+10))),
SUMIF(INDIRECT(Equipo!$G$4&amp;"!B10:B1000"),$B123,INDIRECT(Equipo!$G$4&amp;"!"&amp;ADDRESS(10,COLUMN(I$9)+10)&amp;":"&amp;ADDRESS(1000,COLUMN(I$9)+10)))
))</f>
        <v>-</v>
      </c>
      <c r="J123" s="2" t="str">
        <f ca="1">IF(ISBLANK(Tareas!$B119),"-",
SUM(
SUMIF(INDIRECT(Equipo!$C$4&amp;"!B10:B1000"),$B123,INDIRECT(Equipo!$C$4&amp;"!"&amp;ADDRESS(10,COLUMN(J$9)+10)&amp;":"&amp;ADDRESS(1000,COLUMN(J$9)+10))),
SUMIF(INDIRECT(Equipo!$D$4&amp;"!B10:B1000"),$B123,INDIRECT(Equipo!$D$4&amp;"!"&amp;ADDRESS(10,COLUMN(J$9)+10)&amp;":"&amp;ADDRESS(1000,COLUMN(J$9)+10))),
SUMIF(INDIRECT(Equipo!$E$4&amp;"!B10:B1000"),$B123,INDIRECT(Equipo!$E$4&amp;"!"&amp;ADDRESS(10,COLUMN(J$9)+10)&amp;":"&amp;ADDRESS(1000,COLUMN(J$9)+10))),
SUMIF(INDIRECT(Equipo!$F$4&amp;"!B10:B1000"),$B123,INDIRECT(Equipo!$F$4&amp;"!"&amp;ADDRESS(10,COLUMN(J$9)+10)&amp;":"&amp;ADDRESS(1000,COLUMN(J$9)+10))),
SUMIF(INDIRECT(Equipo!$G$4&amp;"!B10:B1000"),$B123,INDIRECT(Equipo!$G$4&amp;"!"&amp;ADDRESS(10,COLUMN(J$9)+10)&amp;":"&amp;ADDRESS(1000,COLUMN(J$9)+10)))
))</f>
        <v>-</v>
      </c>
      <c r="K123" s="2" t="str">
        <f ca="1">IF(ISBLANK(Tareas!$B119),"-",
SUM(
SUMIF(INDIRECT(Equipo!$C$4&amp;"!B10:B1000"),$B123,INDIRECT(Equipo!$C$4&amp;"!"&amp;ADDRESS(10,COLUMN(K$9)+10)&amp;":"&amp;ADDRESS(1000,COLUMN(K$9)+10))),
SUMIF(INDIRECT(Equipo!$D$4&amp;"!B10:B1000"),$B123,INDIRECT(Equipo!$D$4&amp;"!"&amp;ADDRESS(10,COLUMN(K$9)+10)&amp;":"&amp;ADDRESS(1000,COLUMN(K$9)+10))),
SUMIF(INDIRECT(Equipo!$E$4&amp;"!B10:B1000"),$B123,INDIRECT(Equipo!$E$4&amp;"!"&amp;ADDRESS(10,COLUMN(K$9)+10)&amp;":"&amp;ADDRESS(1000,COLUMN(K$9)+10))),
SUMIF(INDIRECT(Equipo!$F$4&amp;"!B10:B1000"),$B123,INDIRECT(Equipo!$F$4&amp;"!"&amp;ADDRESS(10,COLUMN(K$9)+10)&amp;":"&amp;ADDRESS(1000,COLUMN(K$9)+10))),
SUMIF(INDIRECT(Equipo!$G$4&amp;"!B10:B1000"),$B123,INDIRECT(Equipo!$G$4&amp;"!"&amp;ADDRESS(10,COLUMN(K$9)+10)&amp;":"&amp;ADDRESS(1000,COLUMN(K$9)+10)))
))</f>
        <v>-</v>
      </c>
      <c r="L123" s="2" t="str">
        <f ca="1">IF(ISBLANK(Tareas!$B119),"-",
SUM(
SUMIF(INDIRECT(Equipo!$C$4&amp;"!B10:B1000"),$B123,INDIRECT(Equipo!$C$4&amp;"!"&amp;ADDRESS(10,COLUMN(L$9)+10)&amp;":"&amp;ADDRESS(1000,COLUMN(L$9)+10))),
SUMIF(INDIRECT(Equipo!$D$4&amp;"!B10:B1000"),$B123,INDIRECT(Equipo!$D$4&amp;"!"&amp;ADDRESS(10,COLUMN(L$9)+10)&amp;":"&amp;ADDRESS(1000,COLUMN(L$9)+10))),
SUMIF(INDIRECT(Equipo!$E$4&amp;"!B10:B1000"),$B123,INDIRECT(Equipo!$E$4&amp;"!"&amp;ADDRESS(10,COLUMN(L$9)+10)&amp;":"&amp;ADDRESS(1000,COLUMN(L$9)+10))),
SUMIF(INDIRECT(Equipo!$F$4&amp;"!B10:B1000"),$B123,INDIRECT(Equipo!$F$4&amp;"!"&amp;ADDRESS(10,COLUMN(L$9)+10)&amp;":"&amp;ADDRESS(1000,COLUMN(L$9)+10))),
SUMIF(INDIRECT(Equipo!$G$4&amp;"!B10:B1000"),$B123,INDIRECT(Equipo!$G$4&amp;"!"&amp;ADDRESS(10,COLUMN(L$9)+10)&amp;":"&amp;ADDRESS(1000,COLUMN(L$9)+10)))
))</f>
        <v>-</v>
      </c>
      <c r="M123" s="2" t="str">
        <f ca="1">IF(ISBLANK(Tareas!$B119),"-",
SUM(
SUMIF(INDIRECT(Equipo!$C$4&amp;"!B10:B1000"),$B123,INDIRECT(Equipo!$C$4&amp;"!"&amp;ADDRESS(10,COLUMN(M$9)+10)&amp;":"&amp;ADDRESS(1000,COLUMN(M$9)+10))),
SUMIF(INDIRECT(Equipo!$D$4&amp;"!B10:B1000"),$B123,INDIRECT(Equipo!$D$4&amp;"!"&amp;ADDRESS(10,COLUMN(M$9)+10)&amp;":"&amp;ADDRESS(1000,COLUMN(M$9)+10))),
SUMIF(INDIRECT(Equipo!$E$4&amp;"!B10:B1000"),$B123,INDIRECT(Equipo!$E$4&amp;"!"&amp;ADDRESS(10,COLUMN(M$9)+10)&amp;":"&amp;ADDRESS(1000,COLUMN(M$9)+10))),
SUMIF(INDIRECT(Equipo!$F$4&amp;"!B10:B1000"),$B123,INDIRECT(Equipo!$F$4&amp;"!"&amp;ADDRESS(10,COLUMN(M$9)+10)&amp;":"&amp;ADDRESS(1000,COLUMN(M$9)+10))),
SUMIF(INDIRECT(Equipo!$G$4&amp;"!B10:B1000"),$B123,INDIRECT(Equipo!$G$4&amp;"!"&amp;ADDRESS(10,COLUMN(M$9)+10)&amp;":"&amp;ADDRESS(1000,COLUMN(M$9)+10)))
))</f>
        <v>-</v>
      </c>
      <c r="N123" s="2" t="str">
        <f ca="1">IF(ISBLANK(Tareas!$B119),"-",
SUM(
SUMIF(INDIRECT(Equipo!$C$4&amp;"!B10:B1000"),$B123,INDIRECT(Equipo!$C$4&amp;"!"&amp;ADDRESS(10,COLUMN(N$9)+10)&amp;":"&amp;ADDRESS(1000,COLUMN(N$9)+10))),
SUMIF(INDIRECT(Equipo!$D$4&amp;"!B10:B1000"),$B123,INDIRECT(Equipo!$D$4&amp;"!"&amp;ADDRESS(10,COLUMN(N$9)+10)&amp;":"&amp;ADDRESS(1000,COLUMN(N$9)+10))),
SUMIF(INDIRECT(Equipo!$E$4&amp;"!B10:B1000"),$B123,INDIRECT(Equipo!$E$4&amp;"!"&amp;ADDRESS(10,COLUMN(N$9)+10)&amp;":"&amp;ADDRESS(1000,COLUMN(N$9)+10))),
SUMIF(INDIRECT(Equipo!$F$4&amp;"!B10:B1000"),$B123,INDIRECT(Equipo!$F$4&amp;"!"&amp;ADDRESS(10,COLUMN(N$9)+10)&amp;":"&amp;ADDRESS(1000,COLUMN(N$9)+10))),
SUMIF(INDIRECT(Equipo!$G$4&amp;"!B10:B1000"),$B123,INDIRECT(Equipo!$G$4&amp;"!"&amp;ADDRESS(10,COLUMN(N$9)+10)&amp;":"&amp;ADDRESS(1000,COLUMN(N$9)+10)))
))</f>
        <v>-</v>
      </c>
    </row>
    <row r="124" spans="3:14">
      <c r="C124" s="2" t="str">
        <f>IF(ISBLANK(Tareas!$B120),"-",SUM(D124:K124))</f>
        <v>-</v>
      </c>
      <c r="D124" s="2" t="str">
        <f ca="1">IF(ISBLANK(Tareas!$B120),"-",
SUM(
SUMIF(INDIRECT(Equipo!$C$4&amp;"!B10:B1000"),$B124,INDIRECT(Equipo!$C$4&amp;"!"&amp;ADDRESS(10,COLUMN(D$9)+10)&amp;":"&amp;ADDRESS(1000,COLUMN(D$9)+10))),
SUMIF(INDIRECT(Equipo!$D$4&amp;"!B10:B1000"),$B124,INDIRECT(Equipo!$D$4&amp;"!"&amp;ADDRESS(10,COLUMN(D$9)+10)&amp;":"&amp;ADDRESS(1000,COLUMN(D$9)+10))),
SUMIF(INDIRECT(Equipo!$E$4&amp;"!B10:B1000"),$B124,INDIRECT(Equipo!$E$4&amp;"!"&amp;ADDRESS(10,COLUMN(D$9)+10)&amp;":"&amp;ADDRESS(1000,COLUMN(D$9)+10))),
SUMIF(INDIRECT(Equipo!$F$4&amp;"!B10:B1000"),$B124,INDIRECT(Equipo!$F$4&amp;"!"&amp;ADDRESS(10,COLUMN(D$9)+10)&amp;":"&amp;ADDRESS(1000,COLUMN(D$9)+10))),
SUMIF(INDIRECT(Equipo!$G$4&amp;"!B10:B1000"),$B124,INDIRECT(Equipo!$G$4&amp;"!"&amp;ADDRESS(10,COLUMN(D$9)+10)&amp;":"&amp;ADDRESS(1000,COLUMN(D$9)+10)))
))</f>
        <v>-</v>
      </c>
      <c r="E124" s="2" t="str">
        <f ca="1">IF(ISBLANK(Tareas!$B120),"-",
SUM(
SUMIF(INDIRECT(Equipo!$C$4&amp;"!B10:B1000"),$B124,INDIRECT(Equipo!$C$4&amp;"!"&amp;ADDRESS(10,COLUMN(E$9)+10)&amp;":"&amp;ADDRESS(1000,COLUMN(E$9)+10))),
SUMIF(INDIRECT(Equipo!$D$4&amp;"!B10:B1000"),$B124,INDIRECT(Equipo!$D$4&amp;"!"&amp;ADDRESS(10,COLUMN(E$9)+10)&amp;":"&amp;ADDRESS(1000,COLUMN(E$9)+10))),
SUMIF(INDIRECT(Equipo!$E$4&amp;"!B10:B1000"),$B124,INDIRECT(Equipo!$E$4&amp;"!"&amp;ADDRESS(10,COLUMN(E$9)+10)&amp;":"&amp;ADDRESS(1000,COLUMN(E$9)+10))),
SUMIF(INDIRECT(Equipo!$F$4&amp;"!B10:B1000"),$B124,INDIRECT(Equipo!$F$4&amp;"!"&amp;ADDRESS(10,COLUMN(E$9)+10)&amp;":"&amp;ADDRESS(1000,COLUMN(E$9)+10))),
SUMIF(INDIRECT(Equipo!$G$4&amp;"!B10:B1000"),$B124,INDIRECT(Equipo!$G$4&amp;"!"&amp;ADDRESS(10,COLUMN(E$9)+10)&amp;":"&amp;ADDRESS(1000,COLUMN(E$9)+10)))
))</f>
        <v>-</v>
      </c>
      <c r="F124" s="2" t="str">
        <f ca="1">IF(ISBLANK(Tareas!$B120),"-",
SUM(
SUMIF(INDIRECT(Equipo!$C$4&amp;"!B10:B1000"),$B124,INDIRECT(Equipo!$C$4&amp;"!"&amp;ADDRESS(10,COLUMN(F$9)+10)&amp;":"&amp;ADDRESS(1000,COLUMN(F$9)+10))),
SUMIF(INDIRECT(Equipo!$D$4&amp;"!B10:B1000"),$B124,INDIRECT(Equipo!$D$4&amp;"!"&amp;ADDRESS(10,COLUMN(F$9)+10)&amp;":"&amp;ADDRESS(1000,COLUMN(F$9)+10))),
SUMIF(INDIRECT(Equipo!$E$4&amp;"!B10:B1000"),$B124,INDIRECT(Equipo!$E$4&amp;"!"&amp;ADDRESS(10,COLUMN(F$9)+10)&amp;":"&amp;ADDRESS(1000,COLUMN(F$9)+10))),
SUMIF(INDIRECT(Equipo!$F$4&amp;"!B10:B1000"),$B124,INDIRECT(Equipo!$F$4&amp;"!"&amp;ADDRESS(10,COLUMN(F$9)+10)&amp;":"&amp;ADDRESS(1000,COLUMN(F$9)+10))),
SUMIF(INDIRECT(Equipo!$G$4&amp;"!B10:B1000"),$B124,INDIRECT(Equipo!$G$4&amp;"!"&amp;ADDRESS(10,COLUMN(F$9)+10)&amp;":"&amp;ADDRESS(1000,COLUMN(F$9)+10)))
))</f>
        <v>-</v>
      </c>
      <c r="G124" s="2" t="str">
        <f ca="1">IF(ISBLANK(Tareas!$B120),"-",
SUM(
SUMIF(INDIRECT(Equipo!$C$4&amp;"!B10:B1000"),$B124,INDIRECT(Equipo!$C$4&amp;"!"&amp;ADDRESS(10,COLUMN(G$9)+10)&amp;":"&amp;ADDRESS(1000,COLUMN(G$9)+10))),
SUMIF(INDIRECT(Equipo!$D$4&amp;"!B10:B1000"),$B124,INDIRECT(Equipo!$D$4&amp;"!"&amp;ADDRESS(10,COLUMN(G$9)+10)&amp;":"&amp;ADDRESS(1000,COLUMN(G$9)+10))),
SUMIF(INDIRECT(Equipo!$E$4&amp;"!B10:B1000"),$B124,INDIRECT(Equipo!$E$4&amp;"!"&amp;ADDRESS(10,COLUMN(G$9)+10)&amp;":"&amp;ADDRESS(1000,COLUMN(G$9)+10))),
SUMIF(INDIRECT(Equipo!$F$4&amp;"!B10:B1000"),$B124,INDIRECT(Equipo!$F$4&amp;"!"&amp;ADDRESS(10,COLUMN(G$9)+10)&amp;":"&amp;ADDRESS(1000,COLUMN(G$9)+10))),
SUMIF(INDIRECT(Equipo!$G$4&amp;"!B10:B1000"),$B124,INDIRECT(Equipo!$G$4&amp;"!"&amp;ADDRESS(10,COLUMN(G$9)+10)&amp;":"&amp;ADDRESS(1000,COLUMN(G$9)+10)))
))</f>
        <v>-</v>
      </c>
      <c r="H124" s="2" t="str">
        <f ca="1">IF(ISBLANK(Tareas!$B120),"-",
SUM(
SUMIF(INDIRECT(Equipo!$C$4&amp;"!B10:B1000"),$B124,INDIRECT(Equipo!$C$4&amp;"!"&amp;ADDRESS(10,COLUMN(H$9)+10)&amp;":"&amp;ADDRESS(1000,COLUMN(H$9)+10))),
SUMIF(INDIRECT(Equipo!$D$4&amp;"!B10:B1000"),$B124,INDIRECT(Equipo!$D$4&amp;"!"&amp;ADDRESS(10,COLUMN(H$9)+10)&amp;":"&amp;ADDRESS(1000,COLUMN(H$9)+10))),
SUMIF(INDIRECT(Equipo!$E$4&amp;"!B10:B1000"),$B124,INDIRECT(Equipo!$E$4&amp;"!"&amp;ADDRESS(10,COLUMN(H$9)+10)&amp;":"&amp;ADDRESS(1000,COLUMN(H$9)+10))),
SUMIF(INDIRECT(Equipo!$F$4&amp;"!B10:B1000"),$B124,INDIRECT(Equipo!$F$4&amp;"!"&amp;ADDRESS(10,COLUMN(H$9)+10)&amp;":"&amp;ADDRESS(1000,COLUMN(H$9)+10))),
SUMIF(INDIRECT(Equipo!$G$4&amp;"!B10:B1000"),$B124,INDIRECT(Equipo!$G$4&amp;"!"&amp;ADDRESS(10,COLUMN(H$9)+10)&amp;":"&amp;ADDRESS(1000,COLUMN(H$9)+10)))
))</f>
        <v>-</v>
      </c>
      <c r="I124" s="2" t="str">
        <f ca="1">IF(ISBLANK(Tareas!$B120),"-",
SUM(
SUMIF(INDIRECT(Equipo!$C$4&amp;"!B10:B1000"),$B124,INDIRECT(Equipo!$C$4&amp;"!"&amp;ADDRESS(10,COLUMN(I$9)+10)&amp;":"&amp;ADDRESS(1000,COLUMN(I$9)+10))),
SUMIF(INDIRECT(Equipo!$D$4&amp;"!B10:B1000"),$B124,INDIRECT(Equipo!$D$4&amp;"!"&amp;ADDRESS(10,COLUMN(I$9)+10)&amp;":"&amp;ADDRESS(1000,COLUMN(I$9)+10))),
SUMIF(INDIRECT(Equipo!$E$4&amp;"!B10:B1000"),$B124,INDIRECT(Equipo!$E$4&amp;"!"&amp;ADDRESS(10,COLUMN(I$9)+10)&amp;":"&amp;ADDRESS(1000,COLUMN(I$9)+10))),
SUMIF(INDIRECT(Equipo!$F$4&amp;"!B10:B1000"),$B124,INDIRECT(Equipo!$F$4&amp;"!"&amp;ADDRESS(10,COLUMN(I$9)+10)&amp;":"&amp;ADDRESS(1000,COLUMN(I$9)+10))),
SUMIF(INDIRECT(Equipo!$G$4&amp;"!B10:B1000"),$B124,INDIRECT(Equipo!$G$4&amp;"!"&amp;ADDRESS(10,COLUMN(I$9)+10)&amp;":"&amp;ADDRESS(1000,COLUMN(I$9)+10)))
))</f>
        <v>-</v>
      </c>
      <c r="J124" s="2" t="str">
        <f ca="1">IF(ISBLANK(Tareas!$B120),"-",
SUM(
SUMIF(INDIRECT(Equipo!$C$4&amp;"!B10:B1000"),$B124,INDIRECT(Equipo!$C$4&amp;"!"&amp;ADDRESS(10,COLUMN(J$9)+10)&amp;":"&amp;ADDRESS(1000,COLUMN(J$9)+10))),
SUMIF(INDIRECT(Equipo!$D$4&amp;"!B10:B1000"),$B124,INDIRECT(Equipo!$D$4&amp;"!"&amp;ADDRESS(10,COLUMN(J$9)+10)&amp;":"&amp;ADDRESS(1000,COLUMN(J$9)+10))),
SUMIF(INDIRECT(Equipo!$E$4&amp;"!B10:B1000"),$B124,INDIRECT(Equipo!$E$4&amp;"!"&amp;ADDRESS(10,COLUMN(J$9)+10)&amp;":"&amp;ADDRESS(1000,COLUMN(J$9)+10))),
SUMIF(INDIRECT(Equipo!$F$4&amp;"!B10:B1000"),$B124,INDIRECT(Equipo!$F$4&amp;"!"&amp;ADDRESS(10,COLUMN(J$9)+10)&amp;":"&amp;ADDRESS(1000,COLUMN(J$9)+10))),
SUMIF(INDIRECT(Equipo!$G$4&amp;"!B10:B1000"),$B124,INDIRECT(Equipo!$G$4&amp;"!"&amp;ADDRESS(10,COLUMN(J$9)+10)&amp;":"&amp;ADDRESS(1000,COLUMN(J$9)+10)))
))</f>
        <v>-</v>
      </c>
      <c r="K124" s="2" t="str">
        <f ca="1">IF(ISBLANK(Tareas!$B120),"-",
SUM(
SUMIF(INDIRECT(Equipo!$C$4&amp;"!B10:B1000"),$B124,INDIRECT(Equipo!$C$4&amp;"!"&amp;ADDRESS(10,COLUMN(K$9)+10)&amp;":"&amp;ADDRESS(1000,COLUMN(K$9)+10))),
SUMIF(INDIRECT(Equipo!$D$4&amp;"!B10:B1000"),$B124,INDIRECT(Equipo!$D$4&amp;"!"&amp;ADDRESS(10,COLUMN(K$9)+10)&amp;":"&amp;ADDRESS(1000,COLUMN(K$9)+10))),
SUMIF(INDIRECT(Equipo!$E$4&amp;"!B10:B1000"),$B124,INDIRECT(Equipo!$E$4&amp;"!"&amp;ADDRESS(10,COLUMN(K$9)+10)&amp;":"&amp;ADDRESS(1000,COLUMN(K$9)+10))),
SUMIF(INDIRECT(Equipo!$F$4&amp;"!B10:B1000"),$B124,INDIRECT(Equipo!$F$4&amp;"!"&amp;ADDRESS(10,COLUMN(K$9)+10)&amp;":"&amp;ADDRESS(1000,COLUMN(K$9)+10))),
SUMIF(INDIRECT(Equipo!$G$4&amp;"!B10:B1000"),$B124,INDIRECT(Equipo!$G$4&amp;"!"&amp;ADDRESS(10,COLUMN(K$9)+10)&amp;":"&amp;ADDRESS(1000,COLUMN(K$9)+10)))
))</f>
        <v>-</v>
      </c>
      <c r="L124" s="2" t="str">
        <f ca="1">IF(ISBLANK(Tareas!$B120),"-",
SUM(
SUMIF(INDIRECT(Equipo!$C$4&amp;"!B10:B1000"),$B124,INDIRECT(Equipo!$C$4&amp;"!"&amp;ADDRESS(10,COLUMN(L$9)+10)&amp;":"&amp;ADDRESS(1000,COLUMN(L$9)+10))),
SUMIF(INDIRECT(Equipo!$D$4&amp;"!B10:B1000"),$B124,INDIRECT(Equipo!$D$4&amp;"!"&amp;ADDRESS(10,COLUMN(L$9)+10)&amp;":"&amp;ADDRESS(1000,COLUMN(L$9)+10))),
SUMIF(INDIRECT(Equipo!$E$4&amp;"!B10:B1000"),$B124,INDIRECT(Equipo!$E$4&amp;"!"&amp;ADDRESS(10,COLUMN(L$9)+10)&amp;":"&amp;ADDRESS(1000,COLUMN(L$9)+10))),
SUMIF(INDIRECT(Equipo!$F$4&amp;"!B10:B1000"),$B124,INDIRECT(Equipo!$F$4&amp;"!"&amp;ADDRESS(10,COLUMN(L$9)+10)&amp;":"&amp;ADDRESS(1000,COLUMN(L$9)+10))),
SUMIF(INDIRECT(Equipo!$G$4&amp;"!B10:B1000"),$B124,INDIRECT(Equipo!$G$4&amp;"!"&amp;ADDRESS(10,COLUMN(L$9)+10)&amp;":"&amp;ADDRESS(1000,COLUMN(L$9)+10)))
))</f>
        <v>-</v>
      </c>
      <c r="M124" s="2" t="str">
        <f ca="1">IF(ISBLANK(Tareas!$B120),"-",
SUM(
SUMIF(INDIRECT(Equipo!$C$4&amp;"!B10:B1000"),$B124,INDIRECT(Equipo!$C$4&amp;"!"&amp;ADDRESS(10,COLUMN(M$9)+10)&amp;":"&amp;ADDRESS(1000,COLUMN(M$9)+10))),
SUMIF(INDIRECT(Equipo!$D$4&amp;"!B10:B1000"),$B124,INDIRECT(Equipo!$D$4&amp;"!"&amp;ADDRESS(10,COLUMN(M$9)+10)&amp;":"&amp;ADDRESS(1000,COLUMN(M$9)+10))),
SUMIF(INDIRECT(Equipo!$E$4&amp;"!B10:B1000"),$B124,INDIRECT(Equipo!$E$4&amp;"!"&amp;ADDRESS(10,COLUMN(M$9)+10)&amp;":"&amp;ADDRESS(1000,COLUMN(M$9)+10))),
SUMIF(INDIRECT(Equipo!$F$4&amp;"!B10:B1000"),$B124,INDIRECT(Equipo!$F$4&amp;"!"&amp;ADDRESS(10,COLUMN(M$9)+10)&amp;":"&amp;ADDRESS(1000,COLUMN(M$9)+10))),
SUMIF(INDIRECT(Equipo!$G$4&amp;"!B10:B1000"),$B124,INDIRECT(Equipo!$G$4&amp;"!"&amp;ADDRESS(10,COLUMN(M$9)+10)&amp;":"&amp;ADDRESS(1000,COLUMN(M$9)+10)))
))</f>
        <v>-</v>
      </c>
      <c r="N124" s="2" t="str">
        <f ca="1">IF(ISBLANK(Tareas!$B120),"-",
SUM(
SUMIF(INDIRECT(Equipo!$C$4&amp;"!B10:B1000"),$B124,INDIRECT(Equipo!$C$4&amp;"!"&amp;ADDRESS(10,COLUMN(N$9)+10)&amp;":"&amp;ADDRESS(1000,COLUMN(N$9)+10))),
SUMIF(INDIRECT(Equipo!$D$4&amp;"!B10:B1000"),$B124,INDIRECT(Equipo!$D$4&amp;"!"&amp;ADDRESS(10,COLUMN(N$9)+10)&amp;":"&amp;ADDRESS(1000,COLUMN(N$9)+10))),
SUMIF(INDIRECT(Equipo!$E$4&amp;"!B10:B1000"),$B124,INDIRECT(Equipo!$E$4&amp;"!"&amp;ADDRESS(10,COLUMN(N$9)+10)&amp;":"&amp;ADDRESS(1000,COLUMN(N$9)+10))),
SUMIF(INDIRECT(Equipo!$F$4&amp;"!B10:B1000"),$B124,INDIRECT(Equipo!$F$4&amp;"!"&amp;ADDRESS(10,COLUMN(N$9)+10)&amp;":"&amp;ADDRESS(1000,COLUMN(N$9)+10))),
SUMIF(INDIRECT(Equipo!$G$4&amp;"!B10:B1000"),$B124,INDIRECT(Equipo!$G$4&amp;"!"&amp;ADDRESS(10,COLUMN(N$9)+10)&amp;":"&amp;ADDRESS(1000,COLUMN(N$9)+10)))
))</f>
        <v>-</v>
      </c>
    </row>
    <row r="125" spans="3:14">
      <c r="C125" s="2" t="str">
        <f>IF(ISBLANK(Tareas!$B121),"-",SUM(D125:K125))</f>
        <v>-</v>
      </c>
      <c r="D125" s="2" t="str">
        <f ca="1">IF(ISBLANK(Tareas!$B121),"-",
SUM(
SUMIF(INDIRECT(Equipo!$C$4&amp;"!B10:B1000"),$B125,INDIRECT(Equipo!$C$4&amp;"!"&amp;ADDRESS(10,COLUMN(D$9)+10)&amp;":"&amp;ADDRESS(1000,COLUMN(D$9)+10))),
SUMIF(INDIRECT(Equipo!$D$4&amp;"!B10:B1000"),$B125,INDIRECT(Equipo!$D$4&amp;"!"&amp;ADDRESS(10,COLUMN(D$9)+10)&amp;":"&amp;ADDRESS(1000,COLUMN(D$9)+10))),
SUMIF(INDIRECT(Equipo!$E$4&amp;"!B10:B1000"),$B125,INDIRECT(Equipo!$E$4&amp;"!"&amp;ADDRESS(10,COLUMN(D$9)+10)&amp;":"&amp;ADDRESS(1000,COLUMN(D$9)+10))),
SUMIF(INDIRECT(Equipo!$F$4&amp;"!B10:B1000"),$B125,INDIRECT(Equipo!$F$4&amp;"!"&amp;ADDRESS(10,COLUMN(D$9)+10)&amp;":"&amp;ADDRESS(1000,COLUMN(D$9)+10))),
SUMIF(INDIRECT(Equipo!$G$4&amp;"!B10:B1000"),$B125,INDIRECT(Equipo!$G$4&amp;"!"&amp;ADDRESS(10,COLUMN(D$9)+10)&amp;":"&amp;ADDRESS(1000,COLUMN(D$9)+10)))
))</f>
        <v>-</v>
      </c>
      <c r="E125" s="2" t="str">
        <f ca="1">IF(ISBLANK(Tareas!$B121),"-",
SUM(
SUMIF(INDIRECT(Equipo!$C$4&amp;"!B10:B1000"),$B125,INDIRECT(Equipo!$C$4&amp;"!"&amp;ADDRESS(10,COLUMN(E$9)+10)&amp;":"&amp;ADDRESS(1000,COLUMN(E$9)+10))),
SUMIF(INDIRECT(Equipo!$D$4&amp;"!B10:B1000"),$B125,INDIRECT(Equipo!$D$4&amp;"!"&amp;ADDRESS(10,COLUMN(E$9)+10)&amp;":"&amp;ADDRESS(1000,COLUMN(E$9)+10))),
SUMIF(INDIRECT(Equipo!$E$4&amp;"!B10:B1000"),$B125,INDIRECT(Equipo!$E$4&amp;"!"&amp;ADDRESS(10,COLUMN(E$9)+10)&amp;":"&amp;ADDRESS(1000,COLUMN(E$9)+10))),
SUMIF(INDIRECT(Equipo!$F$4&amp;"!B10:B1000"),$B125,INDIRECT(Equipo!$F$4&amp;"!"&amp;ADDRESS(10,COLUMN(E$9)+10)&amp;":"&amp;ADDRESS(1000,COLUMN(E$9)+10))),
SUMIF(INDIRECT(Equipo!$G$4&amp;"!B10:B1000"),$B125,INDIRECT(Equipo!$G$4&amp;"!"&amp;ADDRESS(10,COLUMN(E$9)+10)&amp;":"&amp;ADDRESS(1000,COLUMN(E$9)+10)))
))</f>
        <v>-</v>
      </c>
      <c r="F125" s="2" t="str">
        <f ca="1">IF(ISBLANK(Tareas!$B121),"-",
SUM(
SUMIF(INDIRECT(Equipo!$C$4&amp;"!B10:B1000"),$B125,INDIRECT(Equipo!$C$4&amp;"!"&amp;ADDRESS(10,COLUMN(F$9)+10)&amp;":"&amp;ADDRESS(1000,COLUMN(F$9)+10))),
SUMIF(INDIRECT(Equipo!$D$4&amp;"!B10:B1000"),$B125,INDIRECT(Equipo!$D$4&amp;"!"&amp;ADDRESS(10,COLUMN(F$9)+10)&amp;":"&amp;ADDRESS(1000,COLUMN(F$9)+10))),
SUMIF(INDIRECT(Equipo!$E$4&amp;"!B10:B1000"),$B125,INDIRECT(Equipo!$E$4&amp;"!"&amp;ADDRESS(10,COLUMN(F$9)+10)&amp;":"&amp;ADDRESS(1000,COLUMN(F$9)+10))),
SUMIF(INDIRECT(Equipo!$F$4&amp;"!B10:B1000"),$B125,INDIRECT(Equipo!$F$4&amp;"!"&amp;ADDRESS(10,COLUMN(F$9)+10)&amp;":"&amp;ADDRESS(1000,COLUMN(F$9)+10))),
SUMIF(INDIRECT(Equipo!$G$4&amp;"!B10:B1000"),$B125,INDIRECT(Equipo!$G$4&amp;"!"&amp;ADDRESS(10,COLUMN(F$9)+10)&amp;":"&amp;ADDRESS(1000,COLUMN(F$9)+10)))
))</f>
        <v>-</v>
      </c>
      <c r="G125" s="2" t="str">
        <f ca="1">IF(ISBLANK(Tareas!$B121),"-",
SUM(
SUMIF(INDIRECT(Equipo!$C$4&amp;"!B10:B1000"),$B125,INDIRECT(Equipo!$C$4&amp;"!"&amp;ADDRESS(10,COLUMN(G$9)+10)&amp;":"&amp;ADDRESS(1000,COLUMN(G$9)+10))),
SUMIF(INDIRECT(Equipo!$D$4&amp;"!B10:B1000"),$B125,INDIRECT(Equipo!$D$4&amp;"!"&amp;ADDRESS(10,COLUMN(G$9)+10)&amp;":"&amp;ADDRESS(1000,COLUMN(G$9)+10))),
SUMIF(INDIRECT(Equipo!$E$4&amp;"!B10:B1000"),$B125,INDIRECT(Equipo!$E$4&amp;"!"&amp;ADDRESS(10,COLUMN(G$9)+10)&amp;":"&amp;ADDRESS(1000,COLUMN(G$9)+10))),
SUMIF(INDIRECT(Equipo!$F$4&amp;"!B10:B1000"),$B125,INDIRECT(Equipo!$F$4&amp;"!"&amp;ADDRESS(10,COLUMN(G$9)+10)&amp;":"&amp;ADDRESS(1000,COLUMN(G$9)+10))),
SUMIF(INDIRECT(Equipo!$G$4&amp;"!B10:B1000"),$B125,INDIRECT(Equipo!$G$4&amp;"!"&amp;ADDRESS(10,COLUMN(G$9)+10)&amp;":"&amp;ADDRESS(1000,COLUMN(G$9)+10)))
))</f>
        <v>-</v>
      </c>
      <c r="H125" s="2" t="str">
        <f ca="1">IF(ISBLANK(Tareas!$B121),"-",
SUM(
SUMIF(INDIRECT(Equipo!$C$4&amp;"!B10:B1000"),$B125,INDIRECT(Equipo!$C$4&amp;"!"&amp;ADDRESS(10,COLUMN(H$9)+10)&amp;":"&amp;ADDRESS(1000,COLUMN(H$9)+10))),
SUMIF(INDIRECT(Equipo!$D$4&amp;"!B10:B1000"),$B125,INDIRECT(Equipo!$D$4&amp;"!"&amp;ADDRESS(10,COLUMN(H$9)+10)&amp;":"&amp;ADDRESS(1000,COLUMN(H$9)+10))),
SUMIF(INDIRECT(Equipo!$E$4&amp;"!B10:B1000"),$B125,INDIRECT(Equipo!$E$4&amp;"!"&amp;ADDRESS(10,COLUMN(H$9)+10)&amp;":"&amp;ADDRESS(1000,COLUMN(H$9)+10))),
SUMIF(INDIRECT(Equipo!$F$4&amp;"!B10:B1000"),$B125,INDIRECT(Equipo!$F$4&amp;"!"&amp;ADDRESS(10,COLUMN(H$9)+10)&amp;":"&amp;ADDRESS(1000,COLUMN(H$9)+10))),
SUMIF(INDIRECT(Equipo!$G$4&amp;"!B10:B1000"),$B125,INDIRECT(Equipo!$G$4&amp;"!"&amp;ADDRESS(10,COLUMN(H$9)+10)&amp;":"&amp;ADDRESS(1000,COLUMN(H$9)+10)))
))</f>
        <v>-</v>
      </c>
      <c r="I125" s="2" t="str">
        <f ca="1">IF(ISBLANK(Tareas!$B121),"-",
SUM(
SUMIF(INDIRECT(Equipo!$C$4&amp;"!B10:B1000"),$B125,INDIRECT(Equipo!$C$4&amp;"!"&amp;ADDRESS(10,COLUMN(I$9)+10)&amp;":"&amp;ADDRESS(1000,COLUMN(I$9)+10))),
SUMIF(INDIRECT(Equipo!$D$4&amp;"!B10:B1000"),$B125,INDIRECT(Equipo!$D$4&amp;"!"&amp;ADDRESS(10,COLUMN(I$9)+10)&amp;":"&amp;ADDRESS(1000,COLUMN(I$9)+10))),
SUMIF(INDIRECT(Equipo!$E$4&amp;"!B10:B1000"),$B125,INDIRECT(Equipo!$E$4&amp;"!"&amp;ADDRESS(10,COLUMN(I$9)+10)&amp;":"&amp;ADDRESS(1000,COLUMN(I$9)+10))),
SUMIF(INDIRECT(Equipo!$F$4&amp;"!B10:B1000"),$B125,INDIRECT(Equipo!$F$4&amp;"!"&amp;ADDRESS(10,COLUMN(I$9)+10)&amp;":"&amp;ADDRESS(1000,COLUMN(I$9)+10))),
SUMIF(INDIRECT(Equipo!$G$4&amp;"!B10:B1000"),$B125,INDIRECT(Equipo!$G$4&amp;"!"&amp;ADDRESS(10,COLUMN(I$9)+10)&amp;":"&amp;ADDRESS(1000,COLUMN(I$9)+10)))
))</f>
        <v>-</v>
      </c>
      <c r="J125" s="2" t="str">
        <f ca="1">IF(ISBLANK(Tareas!$B121),"-",
SUM(
SUMIF(INDIRECT(Equipo!$C$4&amp;"!B10:B1000"),$B125,INDIRECT(Equipo!$C$4&amp;"!"&amp;ADDRESS(10,COLUMN(J$9)+10)&amp;":"&amp;ADDRESS(1000,COLUMN(J$9)+10))),
SUMIF(INDIRECT(Equipo!$D$4&amp;"!B10:B1000"),$B125,INDIRECT(Equipo!$D$4&amp;"!"&amp;ADDRESS(10,COLUMN(J$9)+10)&amp;":"&amp;ADDRESS(1000,COLUMN(J$9)+10))),
SUMIF(INDIRECT(Equipo!$E$4&amp;"!B10:B1000"),$B125,INDIRECT(Equipo!$E$4&amp;"!"&amp;ADDRESS(10,COLUMN(J$9)+10)&amp;":"&amp;ADDRESS(1000,COLUMN(J$9)+10))),
SUMIF(INDIRECT(Equipo!$F$4&amp;"!B10:B1000"),$B125,INDIRECT(Equipo!$F$4&amp;"!"&amp;ADDRESS(10,COLUMN(J$9)+10)&amp;":"&amp;ADDRESS(1000,COLUMN(J$9)+10))),
SUMIF(INDIRECT(Equipo!$G$4&amp;"!B10:B1000"),$B125,INDIRECT(Equipo!$G$4&amp;"!"&amp;ADDRESS(10,COLUMN(J$9)+10)&amp;":"&amp;ADDRESS(1000,COLUMN(J$9)+10)))
))</f>
        <v>-</v>
      </c>
      <c r="K125" s="2" t="str">
        <f ca="1">IF(ISBLANK(Tareas!$B121),"-",
SUM(
SUMIF(INDIRECT(Equipo!$C$4&amp;"!B10:B1000"),$B125,INDIRECT(Equipo!$C$4&amp;"!"&amp;ADDRESS(10,COLUMN(K$9)+10)&amp;":"&amp;ADDRESS(1000,COLUMN(K$9)+10))),
SUMIF(INDIRECT(Equipo!$D$4&amp;"!B10:B1000"),$B125,INDIRECT(Equipo!$D$4&amp;"!"&amp;ADDRESS(10,COLUMN(K$9)+10)&amp;":"&amp;ADDRESS(1000,COLUMN(K$9)+10))),
SUMIF(INDIRECT(Equipo!$E$4&amp;"!B10:B1000"),$B125,INDIRECT(Equipo!$E$4&amp;"!"&amp;ADDRESS(10,COLUMN(K$9)+10)&amp;":"&amp;ADDRESS(1000,COLUMN(K$9)+10))),
SUMIF(INDIRECT(Equipo!$F$4&amp;"!B10:B1000"),$B125,INDIRECT(Equipo!$F$4&amp;"!"&amp;ADDRESS(10,COLUMN(K$9)+10)&amp;":"&amp;ADDRESS(1000,COLUMN(K$9)+10))),
SUMIF(INDIRECT(Equipo!$G$4&amp;"!B10:B1000"),$B125,INDIRECT(Equipo!$G$4&amp;"!"&amp;ADDRESS(10,COLUMN(K$9)+10)&amp;":"&amp;ADDRESS(1000,COLUMN(K$9)+10)))
))</f>
        <v>-</v>
      </c>
      <c r="L125" s="2" t="str">
        <f ca="1">IF(ISBLANK(Tareas!$B121),"-",
SUM(
SUMIF(INDIRECT(Equipo!$C$4&amp;"!B10:B1000"),$B125,INDIRECT(Equipo!$C$4&amp;"!"&amp;ADDRESS(10,COLUMN(L$9)+10)&amp;":"&amp;ADDRESS(1000,COLUMN(L$9)+10))),
SUMIF(INDIRECT(Equipo!$D$4&amp;"!B10:B1000"),$B125,INDIRECT(Equipo!$D$4&amp;"!"&amp;ADDRESS(10,COLUMN(L$9)+10)&amp;":"&amp;ADDRESS(1000,COLUMN(L$9)+10))),
SUMIF(INDIRECT(Equipo!$E$4&amp;"!B10:B1000"),$B125,INDIRECT(Equipo!$E$4&amp;"!"&amp;ADDRESS(10,COLUMN(L$9)+10)&amp;":"&amp;ADDRESS(1000,COLUMN(L$9)+10))),
SUMIF(INDIRECT(Equipo!$F$4&amp;"!B10:B1000"),$B125,INDIRECT(Equipo!$F$4&amp;"!"&amp;ADDRESS(10,COLUMN(L$9)+10)&amp;":"&amp;ADDRESS(1000,COLUMN(L$9)+10))),
SUMIF(INDIRECT(Equipo!$G$4&amp;"!B10:B1000"),$B125,INDIRECT(Equipo!$G$4&amp;"!"&amp;ADDRESS(10,COLUMN(L$9)+10)&amp;":"&amp;ADDRESS(1000,COLUMN(L$9)+10)))
))</f>
        <v>-</v>
      </c>
      <c r="M125" s="2" t="str">
        <f ca="1">IF(ISBLANK(Tareas!$B121),"-",
SUM(
SUMIF(INDIRECT(Equipo!$C$4&amp;"!B10:B1000"),$B125,INDIRECT(Equipo!$C$4&amp;"!"&amp;ADDRESS(10,COLUMN(M$9)+10)&amp;":"&amp;ADDRESS(1000,COLUMN(M$9)+10))),
SUMIF(INDIRECT(Equipo!$D$4&amp;"!B10:B1000"),$B125,INDIRECT(Equipo!$D$4&amp;"!"&amp;ADDRESS(10,COLUMN(M$9)+10)&amp;":"&amp;ADDRESS(1000,COLUMN(M$9)+10))),
SUMIF(INDIRECT(Equipo!$E$4&amp;"!B10:B1000"),$B125,INDIRECT(Equipo!$E$4&amp;"!"&amp;ADDRESS(10,COLUMN(M$9)+10)&amp;":"&amp;ADDRESS(1000,COLUMN(M$9)+10))),
SUMIF(INDIRECT(Equipo!$F$4&amp;"!B10:B1000"),$B125,INDIRECT(Equipo!$F$4&amp;"!"&amp;ADDRESS(10,COLUMN(M$9)+10)&amp;":"&amp;ADDRESS(1000,COLUMN(M$9)+10))),
SUMIF(INDIRECT(Equipo!$G$4&amp;"!B10:B1000"),$B125,INDIRECT(Equipo!$G$4&amp;"!"&amp;ADDRESS(10,COLUMN(M$9)+10)&amp;":"&amp;ADDRESS(1000,COLUMN(M$9)+10)))
))</f>
        <v>-</v>
      </c>
      <c r="N125" s="2" t="str">
        <f ca="1">IF(ISBLANK(Tareas!$B121),"-",
SUM(
SUMIF(INDIRECT(Equipo!$C$4&amp;"!B10:B1000"),$B125,INDIRECT(Equipo!$C$4&amp;"!"&amp;ADDRESS(10,COLUMN(N$9)+10)&amp;":"&amp;ADDRESS(1000,COLUMN(N$9)+10))),
SUMIF(INDIRECT(Equipo!$D$4&amp;"!B10:B1000"),$B125,INDIRECT(Equipo!$D$4&amp;"!"&amp;ADDRESS(10,COLUMN(N$9)+10)&amp;":"&amp;ADDRESS(1000,COLUMN(N$9)+10))),
SUMIF(INDIRECT(Equipo!$E$4&amp;"!B10:B1000"),$B125,INDIRECT(Equipo!$E$4&amp;"!"&amp;ADDRESS(10,COLUMN(N$9)+10)&amp;":"&amp;ADDRESS(1000,COLUMN(N$9)+10))),
SUMIF(INDIRECT(Equipo!$F$4&amp;"!B10:B1000"),$B125,INDIRECT(Equipo!$F$4&amp;"!"&amp;ADDRESS(10,COLUMN(N$9)+10)&amp;":"&amp;ADDRESS(1000,COLUMN(N$9)+10))),
SUMIF(INDIRECT(Equipo!$G$4&amp;"!B10:B1000"),$B125,INDIRECT(Equipo!$G$4&amp;"!"&amp;ADDRESS(10,COLUMN(N$9)+10)&amp;":"&amp;ADDRESS(1000,COLUMN(N$9)+10)))
))</f>
        <v>-</v>
      </c>
    </row>
    <row r="126" spans="3:14">
      <c r="C126" s="2" t="str">
        <f>IF(ISBLANK(Tareas!$B122),"-",SUM(D126:K126))</f>
        <v>-</v>
      </c>
      <c r="D126" s="2" t="str">
        <f ca="1">IF(ISBLANK(Tareas!$B122),"-",
SUM(
SUMIF(INDIRECT(Equipo!$C$4&amp;"!B10:B1000"),$B126,INDIRECT(Equipo!$C$4&amp;"!"&amp;ADDRESS(10,COLUMN(D$9)+10)&amp;":"&amp;ADDRESS(1000,COLUMN(D$9)+10))),
SUMIF(INDIRECT(Equipo!$D$4&amp;"!B10:B1000"),$B126,INDIRECT(Equipo!$D$4&amp;"!"&amp;ADDRESS(10,COLUMN(D$9)+10)&amp;":"&amp;ADDRESS(1000,COLUMN(D$9)+10))),
SUMIF(INDIRECT(Equipo!$E$4&amp;"!B10:B1000"),$B126,INDIRECT(Equipo!$E$4&amp;"!"&amp;ADDRESS(10,COLUMN(D$9)+10)&amp;":"&amp;ADDRESS(1000,COLUMN(D$9)+10))),
SUMIF(INDIRECT(Equipo!$F$4&amp;"!B10:B1000"),$B126,INDIRECT(Equipo!$F$4&amp;"!"&amp;ADDRESS(10,COLUMN(D$9)+10)&amp;":"&amp;ADDRESS(1000,COLUMN(D$9)+10))),
SUMIF(INDIRECT(Equipo!$G$4&amp;"!B10:B1000"),$B126,INDIRECT(Equipo!$G$4&amp;"!"&amp;ADDRESS(10,COLUMN(D$9)+10)&amp;":"&amp;ADDRESS(1000,COLUMN(D$9)+10)))
))</f>
        <v>-</v>
      </c>
      <c r="E126" s="2" t="str">
        <f ca="1">IF(ISBLANK(Tareas!$B122),"-",
SUM(
SUMIF(INDIRECT(Equipo!$C$4&amp;"!B10:B1000"),$B126,INDIRECT(Equipo!$C$4&amp;"!"&amp;ADDRESS(10,COLUMN(E$9)+10)&amp;":"&amp;ADDRESS(1000,COLUMN(E$9)+10))),
SUMIF(INDIRECT(Equipo!$D$4&amp;"!B10:B1000"),$B126,INDIRECT(Equipo!$D$4&amp;"!"&amp;ADDRESS(10,COLUMN(E$9)+10)&amp;":"&amp;ADDRESS(1000,COLUMN(E$9)+10))),
SUMIF(INDIRECT(Equipo!$E$4&amp;"!B10:B1000"),$B126,INDIRECT(Equipo!$E$4&amp;"!"&amp;ADDRESS(10,COLUMN(E$9)+10)&amp;":"&amp;ADDRESS(1000,COLUMN(E$9)+10))),
SUMIF(INDIRECT(Equipo!$F$4&amp;"!B10:B1000"),$B126,INDIRECT(Equipo!$F$4&amp;"!"&amp;ADDRESS(10,COLUMN(E$9)+10)&amp;":"&amp;ADDRESS(1000,COLUMN(E$9)+10))),
SUMIF(INDIRECT(Equipo!$G$4&amp;"!B10:B1000"),$B126,INDIRECT(Equipo!$G$4&amp;"!"&amp;ADDRESS(10,COLUMN(E$9)+10)&amp;":"&amp;ADDRESS(1000,COLUMN(E$9)+10)))
))</f>
        <v>-</v>
      </c>
      <c r="F126" s="2" t="str">
        <f ca="1">IF(ISBLANK(Tareas!$B122),"-",
SUM(
SUMIF(INDIRECT(Equipo!$C$4&amp;"!B10:B1000"),$B126,INDIRECT(Equipo!$C$4&amp;"!"&amp;ADDRESS(10,COLUMN(F$9)+10)&amp;":"&amp;ADDRESS(1000,COLUMN(F$9)+10))),
SUMIF(INDIRECT(Equipo!$D$4&amp;"!B10:B1000"),$B126,INDIRECT(Equipo!$D$4&amp;"!"&amp;ADDRESS(10,COLUMN(F$9)+10)&amp;":"&amp;ADDRESS(1000,COLUMN(F$9)+10))),
SUMIF(INDIRECT(Equipo!$E$4&amp;"!B10:B1000"),$B126,INDIRECT(Equipo!$E$4&amp;"!"&amp;ADDRESS(10,COLUMN(F$9)+10)&amp;":"&amp;ADDRESS(1000,COLUMN(F$9)+10))),
SUMIF(INDIRECT(Equipo!$F$4&amp;"!B10:B1000"),$B126,INDIRECT(Equipo!$F$4&amp;"!"&amp;ADDRESS(10,COLUMN(F$9)+10)&amp;":"&amp;ADDRESS(1000,COLUMN(F$9)+10))),
SUMIF(INDIRECT(Equipo!$G$4&amp;"!B10:B1000"),$B126,INDIRECT(Equipo!$G$4&amp;"!"&amp;ADDRESS(10,COLUMN(F$9)+10)&amp;":"&amp;ADDRESS(1000,COLUMN(F$9)+10)))
))</f>
        <v>-</v>
      </c>
      <c r="G126" s="2" t="str">
        <f ca="1">IF(ISBLANK(Tareas!$B122),"-",
SUM(
SUMIF(INDIRECT(Equipo!$C$4&amp;"!B10:B1000"),$B126,INDIRECT(Equipo!$C$4&amp;"!"&amp;ADDRESS(10,COLUMN(G$9)+10)&amp;":"&amp;ADDRESS(1000,COLUMN(G$9)+10))),
SUMIF(INDIRECT(Equipo!$D$4&amp;"!B10:B1000"),$B126,INDIRECT(Equipo!$D$4&amp;"!"&amp;ADDRESS(10,COLUMN(G$9)+10)&amp;":"&amp;ADDRESS(1000,COLUMN(G$9)+10))),
SUMIF(INDIRECT(Equipo!$E$4&amp;"!B10:B1000"),$B126,INDIRECT(Equipo!$E$4&amp;"!"&amp;ADDRESS(10,COLUMN(G$9)+10)&amp;":"&amp;ADDRESS(1000,COLUMN(G$9)+10))),
SUMIF(INDIRECT(Equipo!$F$4&amp;"!B10:B1000"),$B126,INDIRECT(Equipo!$F$4&amp;"!"&amp;ADDRESS(10,COLUMN(G$9)+10)&amp;":"&amp;ADDRESS(1000,COLUMN(G$9)+10))),
SUMIF(INDIRECT(Equipo!$G$4&amp;"!B10:B1000"),$B126,INDIRECT(Equipo!$G$4&amp;"!"&amp;ADDRESS(10,COLUMN(G$9)+10)&amp;":"&amp;ADDRESS(1000,COLUMN(G$9)+10)))
))</f>
        <v>-</v>
      </c>
      <c r="H126" s="2" t="str">
        <f ca="1">IF(ISBLANK(Tareas!$B122),"-",
SUM(
SUMIF(INDIRECT(Equipo!$C$4&amp;"!B10:B1000"),$B126,INDIRECT(Equipo!$C$4&amp;"!"&amp;ADDRESS(10,COLUMN(H$9)+10)&amp;":"&amp;ADDRESS(1000,COLUMN(H$9)+10))),
SUMIF(INDIRECT(Equipo!$D$4&amp;"!B10:B1000"),$B126,INDIRECT(Equipo!$D$4&amp;"!"&amp;ADDRESS(10,COLUMN(H$9)+10)&amp;":"&amp;ADDRESS(1000,COLUMN(H$9)+10))),
SUMIF(INDIRECT(Equipo!$E$4&amp;"!B10:B1000"),$B126,INDIRECT(Equipo!$E$4&amp;"!"&amp;ADDRESS(10,COLUMN(H$9)+10)&amp;":"&amp;ADDRESS(1000,COLUMN(H$9)+10))),
SUMIF(INDIRECT(Equipo!$F$4&amp;"!B10:B1000"),$B126,INDIRECT(Equipo!$F$4&amp;"!"&amp;ADDRESS(10,COLUMN(H$9)+10)&amp;":"&amp;ADDRESS(1000,COLUMN(H$9)+10))),
SUMIF(INDIRECT(Equipo!$G$4&amp;"!B10:B1000"),$B126,INDIRECT(Equipo!$G$4&amp;"!"&amp;ADDRESS(10,COLUMN(H$9)+10)&amp;":"&amp;ADDRESS(1000,COLUMN(H$9)+10)))
))</f>
        <v>-</v>
      </c>
      <c r="I126" s="2" t="str">
        <f ca="1">IF(ISBLANK(Tareas!$B122),"-",
SUM(
SUMIF(INDIRECT(Equipo!$C$4&amp;"!B10:B1000"),$B126,INDIRECT(Equipo!$C$4&amp;"!"&amp;ADDRESS(10,COLUMN(I$9)+10)&amp;":"&amp;ADDRESS(1000,COLUMN(I$9)+10))),
SUMIF(INDIRECT(Equipo!$D$4&amp;"!B10:B1000"),$B126,INDIRECT(Equipo!$D$4&amp;"!"&amp;ADDRESS(10,COLUMN(I$9)+10)&amp;":"&amp;ADDRESS(1000,COLUMN(I$9)+10))),
SUMIF(INDIRECT(Equipo!$E$4&amp;"!B10:B1000"),$B126,INDIRECT(Equipo!$E$4&amp;"!"&amp;ADDRESS(10,COLUMN(I$9)+10)&amp;":"&amp;ADDRESS(1000,COLUMN(I$9)+10))),
SUMIF(INDIRECT(Equipo!$F$4&amp;"!B10:B1000"),$B126,INDIRECT(Equipo!$F$4&amp;"!"&amp;ADDRESS(10,COLUMN(I$9)+10)&amp;":"&amp;ADDRESS(1000,COLUMN(I$9)+10))),
SUMIF(INDIRECT(Equipo!$G$4&amp;"!B10:B1000"),$B126,INDIRECT(Equipo!$G$4&amp;"!"&amp;ADDRESS(10,COLUMN(I$9)+10)&amp;":"&amp;ADDRESS(1000,COLUMN(I$9)+10)))
))</f>
        <v>-</v>
      </c>
      <c r="J126" s="2" t="str">
        <f ca="1">IF(ISBLANK(Tareas!$B122),"-",
SUM(
SUMIF(INDIRECT(Equipo!$C$4&amp;"!B10:B1000"),$B126,INDIRECT(Equipo!$C$4&amp;"!"&amp;ADDRESS(10,COLUMN(J$9)+10)&amp;":"&amp;ADDRESS(1000,COLUMN(J$9)+10))),
SUMIF(INDIRECT(Equipo!$D$4&amp;"!B10:B1000"),$B126,INDIRECT(Equipo!$D$4&amp;"!"&amp;ADDRESS(10,COLUMN(J$9)+10)&amp;":"&amp;ADDRESS(1000,COLUMN(J$9)+10))),
SUMIF(INDIRECT(Equipo!$E$4&amp;"!B10:B1000"),$B126,INDIRECT(Equipo!$E$4&amp;"!"&amp;ADDRESS(10,COLUMN(J$9)+10)&amp;":"&amp;ADDRESS(1000,COLUMN(J$9)+10))),
SUMIF(INDIRECT(Equipo!$F$4&amp;"!B10:B1000"),$B126,INDIRECT(Equipo!$F$4&amp;"!"&amp;ADDRESS(10,COLUMN(J$9)+10)&amp;":"&amp;ADDRESS(1000,COLUMN(J$9)+10))),
SUMIF(INDIRECT(Equipo!$G$4&amp;"!B10:B1000"),$B126,INDIRECT(Equipo!$G$4&amp;"!"&amp;ADDRESS(10,COLUMN(J$9)+10)&amp;":"&amp;ADDRESS(1000,COLUMN(J$9)+10)))
))</f>
        <v>-</v>
      </c>
      <c r="K126" s="2" t="str">
        <f ca="1">IF(ISBLANK(Tareas!$B122),"-",
SUM(
SUMIF(INDIRECT(Equipo!$C$4&amp;"!B10:B1000"),$B126,INDIRECT(Equipo!$C$4&amp;"!"&amp;ADDRESS(10,COLUMN(K$9)+10)&amp;":"&amp;ADDRESS(1000,COLUMN(K$9)+10))),
SUMIF(INDIRECT(Equipo!$D$4&amp;"!B10:B1000"),$B126,INDIRECT(Equipo!$D$4&amp;"!"&amp;ADDRESS(10,COLUMN(K$9)+10)&amp;":"&amp;ADDRESS(1000,COLUMN(K$9)+10))),
SUMIF(INDIRECT(Equipo!$E$4&amp;"!B10:B1000"),$B126,INDIRECT(Equipo!$E$4&amp;"!"&amp;ADDRESS(10,COLUMN(K$9)+10)&amp;":"&amp;ADDRESS(1000,COLUMN(K$9)+10))),
SUMIF(INDIRECT(Equipo!$F$4&amp;"!B10:B1000"),$B126,INDIRECT(Equipo!$F$4&amp;"!"&amp;ADDRESS(10,COLUMN(K$9)+10)&amp;":"&amp;ADDRESS(1000,COLUMN(K$9)+10))),
SUMIF(INDIRECT(Equipo!$G$4&amp;"!B10:B1000"),$B126,INDIRECT(Equipo!$G$4&amp;"!"&amp;ADDRESS(10,COLUMN(K$9)+10)&amp;":"&amp;ADDRESS(1000,COLUMN(K$9)+10)))
))</f>
        <v>-</v>
      </c>
      <c r="L126" s="2" t="str">
        <f ca="1">IF(ISBLANK(Tareas!$B122),"-",
SUM(
SUMIF(INDIRECT(Equipo!$C$4&amp;"!B10:B1000"),$B126,INDIRECT(Equipo!$C$4&amp;"!"&amp;ADDRESS(10,COLUMN(L$9)+10)&amp;":"&amp;ADDRESS(1000,COLUMN(L$9)+10))),
SUMIF(INDIRECT(Equipo!$D$4&amp;"!B10:B1000"),$B126,INDIRECT(Equipo!$D$4&amp;"!"&amp;ADDRESS(10,COLUMN(L$9)+10)&amp;":"&amp;ADDRESS(1000,COLUMN(L$9)+10))),
SUMIF(INDIRECT(Equipo!$E$4&amp;"!B10:B1000"),$B126,INDIRECT(Equipo!$E$4&amp;"!"&amp;ADDRESS(10,COLUMN(L$9)+10)&amp;":"&amp;ADDRESS(1000,COLUMN(L$9)+10))),
SUMIF(INDIRECT(Equipo!$F$4&amp;"!B10:B1000"),$B126,INDIRECT(Equipo!$F$4&amp;"!"&amp;ADDRESS(10,COLUMN(L$9)+10)&amp;":"&amp;ADDRESS(1000,COLUMN(L$9)+10))),
SUMIF(INDIRECT(Equipo!$G$4&amp;"!B10:B1000"),$B126,INDIRECT(Equipo!$G$4&amp;"!"&amp;ADDRESS(10,COLUMN(L$9)+10)&amp;":"&amp;ADDRESS(1000,COLUMN(L$9)+10)))
))</f>
        <v>-</v>
      </c>
      <c r="M126" s="2" t="str">
        <f ca="1">IF(ISBLANK(Tareas!$B122),"-",
SUM(
SUMIF(INDIRECT(Equipo!$C$4&amp;"!B10:B1000"),$B126,INDIRECT(Equipo!$C$4&amp;"!"&amp;ADDRESS(10,COLUMN(M$9)+10)&amp;":"&amp;ADDRESS(1000,COLUMN(M$9)+10))),
SUMIF(INDIRECT(Equipo!$D$4&amp;"!B10:B1000"),$B126,INDIRECT(Equipo!$D$4&amp;"!"&amp;ADDRESS(10,COLUMN(M$9)+10)&amp;":"&amp;ADDRESS(1000,COLUMN(M$9)+10))),
SUMIF(INDIRECT(Equipo!$E$4&amp;"!B10:B1000"),$B126,INDIRECT(Equipo!$E$4&amp;"!"&amp;ADDRESS(10,COLUMN(M$9)+10)&amp;":"&amp;ADDRESS(1000,COLUMN(M$9)+10))),
SUMIF(INDIRECT(Equipo!$F$4&amp;"!B10:B1000"),$B126,INDIRECT(Equipo!$F$4&amp;"!"&amp;ADDRESS(10,COLUMN(M$9)+10)&amp;":"&amp;ADDRESS(1000,COLUMN(M$9)+10))),
SUMIF(INDIRECT(Equipo!$G$4&amp;"!B10:B1000"),$B126,INDIRECT(Equipo!$G$4&amp;"!"&amp;ADDRESS(10,COLUMN(M$9)+10)&amp;":"&amp;ADDRESS(1000,COLUMN(M$9)+10)))
))</f>
        <v>-</v>
      </c>
      <c r="N126" s="2" t="str">
        <f ca="1">IF(ISBLANK(Tareas!$B122),"-",
SUM(
SUMIF(INDIRECT(Equipo!$C$4&amp;"!B10:B1000"),$B126,INDIRECT(Equipo!$C$4&amp;"!"&amp;ADDRESS(10,COLUMN(N$9)+10)&amp;":"&amp;ADDRESS(1000,COLUMN(N$9)+10))),
SUMIF(INDIRECT(Equipo!$D$4&amp;"!B10:B1000"),$B126,INDIRECT(Equipo!$D$4&amp;"!"&amp;ADDRESS(10,COLUMN(N$9)+10)&amp;":"&amp;ADDRESS(1000,COLUMN(N$9)+10))),
SUMIF(INDIRECT(Equipo!$E$4&amp;"!B10:B1000"),$B126,INDIRECT(Equipo!$E$4&amp;"!"&amp;ADDRESS(10,COLUMN(N$9)+10)&amp;":"&amp;ADDRESS(1000,COLUMN(N$9)+10))),
SUMIF(INDIRECT(Equipo!$F$4&amp;"!B10:B1000"),$B126,INDIRECT(Equipo!$F$4&amp;"!"&amp;ADDRESS(10,COLUMN(N$9)+10)&amp;":"&amp;ADDRESS(1000,COLUMN(N$9)+10))),
SUMIF(INDIRECT(Equipo!$G$4&amp;"!B10:B1000"),$B126,INDIRECT(Equipo!$G$4&amp;"!"&amp;ADDRESS(10,COLUMN(N$9)+10)&amp;":"&amp;ADDRESS(1000,COLUMN(N$9)+10)))
))</f>
        <v>-</v>
      </c>
    </row>
    <row r="127" spans="3:14">
      <c r="C127" s="2" t="str">
        <f>IF(ISBLANK(Tareas!$B123),"-",SUM(D127:K127))</f>
        <v>-</v>
      </c>
      <c r="D127" s="2" t="str">
        <f ca="1">IF(ISBLANK(Tareas!$B123),"-",
SUM(
SUMIF(INDIRECT(Equipo!$C$4&amp;"!B10:B1000"),$B127,INDIRECT(Equipo!$C$4&amp;"!"&amp;ADDRESS(10,COLUMN(D$9)+10)&amp;":"&amp;ADDRESS(1000,COLUMN(D$9)+10))),
SUMIF(INDIRECT(Equipo!$D$4&amp;"!B10:B1000"),$B127,INDIRECT(Equipo!$D$4&amp;"!"&amp;ADDRESS(10,COLUMN(D$9)+10)&amp;":"&amp;ADDRESS(1000,COLUMN(D$9)+10))),
SUMIF(INDIRECT(Equipo!$E$4&amp;"!B10:B1000"),$B127,INDIRECT(Equipo!$E$4&amp;"!"&amp;ADDRESS(10,COLUMN(D$9)+10)&amp;":"&amp;ADDRESS(1000,COLUMN(D$9)+10))),
SUMIF(INDIRECT(Equipo!$F$4&amp;"!B10:B1000"),$B127,INDIRECT(Equipo!$F$4&amp;"!"&amp;ADDRESS(10,COLUMN(D$9)+10)&amp;":"&amp;ADDRESS(1000,COLUMN(D$9)+10))),
SUMIF(INDIRECT(Equipo!$G$4&amp;"!B10:B1000"),$B127,INDIRECT(Equipo!$G$4&amp;"!"&amp;ADDRESS(10,COLUMN(D$9)+10)&amp;":"&amp;ADDRESS(1000,COLUMN(D$9)+10)))
))</f>
        <v>-</v>
      </c>
      <c r="E127" s="2" t="str">
        <f ca="1">IF(ISBLANK(Tareas!$B123),"-",
SUM(
SUMIF(INDIRECT(Equipo!$C$4&amp;"!B10:B1000"),$B127,INDIRECT(Equipo!$C$4&amp;"!"&amp;ADDRESS(10,COLUMN(E$9)+10)&amp;":"&amp;ADDRESS(1000,COLUMN(E$9)+10))),
SUMIF(INDIRECT(Equipo!$D$4&amp;"!B10:B1000"),$B127,INDIRECT(Equipo!$D$4&amp;"!"&amp;ADDRESS(10,COLUMN(E$9)+10)&amp;":"&amp;ADDRESS(1000,COLUMN(E$9)+10))),
SUMIF(INDIRECT(Equipo!$E$4&amp;"!B10:B1000"),$B127,INDIRECT(Equipo!$E$4&amp;"!"&amp;ADDRESS(10,COLUMN(E$9)+10)&amp;":"&amp;ADDRESS(1000,COLUMN(E$9)+10))),
SUMIF(INDIRECT(Equipo!$F$4&amp;"!B10:B1000"),$B127,INDIRECT(Equipo!$F$4&amp;"!"&amp;ADDRESS(10,COLUMN(E$9)+10)&amp;":"&amp;ADDRESS(1000,COLUMN(E$9)+10))),
SUMIF(INDIRECT(Equipo!$G$4&amp;"!B10:B1000"),$B127,INDIRECT(Equipo!$G$4&amp;"!"&amp;ADDRESS(10,COLUMN(E$9)+10)&amp;":"&amp;ADDRESS(1000,COLUMN(E$9)+10)))
))</f>
        <v>-</v>
      </c>
      <c r="F127" s="2" t="str">
        <f ca="1">IF(ISBLANK(Tareas!$B123),"-",
SUM(
SUMIF(INDIRECT(Equipo!$C$4&amp;"!B10:B1000"),$B127,INDIRECT(Equipo!$C$4&amp;"!"&amp;ADDRESS(10,COLUMN(F$9)+10)&amp;":"&amp;ADDRESS(1000,COLUMN(F$9)+10))),
SUMIF(INDIRECT(Equipo!$D$4&amp;"!B10:B1000"),$B127,INDIRECT(Equipo!$D$4&amp;"!"&amp;ADDRESS(10,COLUMN(F$9)+10)&amp;":"&amp;ADDRESS(1000,COLUMN(F$9)+10))),
SUMIF(INDIRECT(Equipo!$E$4&amp;"!B10:B1000"),$B127,INDIRECT(Equipo!$E$4&amp;"!"&amp;ADDRESS(10,COLUMN(F$9)+10)&amp;":"&amp;ADDRESS(1000,COLUMN(F$9)+10))),
SUMIF(INDIRECT(Equipo!$F$4&amp;"!B10:B1000"),$B127,INDIRECT(Equipo!$F$4&amp;"!"&amp;ADDRESS(10,COLUMN(F$9)+10)&amp;":"&amp;ADDRESS(1000,COLUMN(F$9)+10))),
SUMIF(INDIRECT(Equipo!$G$4&amp;"!B10:B1000"),$B127,INDIRECT(Equipo!$G$4&amp;"!"&amp;ADDRESS(10,COLUMN(F$9)+10)&amp;":"&amp;ADDRESS(1000,COLUMN(F$9)+10)))
))</f>
        <v>-</v>
      </c>
      <c r="G127" s="2" t="str">
        <f ca="1">IF(ISBLANK(Tareas!$B123),"-",
SUM(
SUMIF(INDIRECT(Equipo!$C$4&amp;"!B10:B1000"),$B127,INDIRECT(Equipo!$C$4&amp;"!"&amp;ADDRESS(10,COLUMN(G$9)+10)&amp;":"&amp;ADDRESS(1000,COLUMN(G$9)+10))),
SUMIF(INDIRECT(Equipo!$D$4&amp;"!B10:B1000"),$B127,INDIRECT(Equipo!$D$4&amp;"!"&amp;ADDRESS(10,COLUMN(G$9)+10)&amp;":"&amp;ADDRESS(1000,COLUMN(G$9)+10))),
SUMIF(INDIRECT(Equipo!$E$4&amp;"!B10:B1000"),$B127,INDIRECT(Equipo!$E$4&amp;"!"&amp;ADDRESS(10,COLUMN(G$9)+10)&amp;":"&amp;ADDRESS(1000,COLUMN(G$9)+10))),
SUMIF(INDIRECT(Equipo!$F$4&amp;"!B10:B1000"),$B127,INDIRECT(Equipo!$F$4&amp;"!"&amp;ADDRESS(10,COLUMN(G$9)+10)&amp;":"&amp;ADDRESS(1000,COLUMN(G$9)+10))),
SUMIF(INDIRECT(Equipo!$G$4&amp;"!B10:B1000"),$B127,INDIRECT(Equipo!$G$4&amp;"!"&amp;ADDRESS(10,COLUMN(G$9)+10)&amp;":"&amp;ADDRESS(1000,COLUMN(G$9)+10)))
))</f>
        <v>-</v>
      </c>
      <c r="H127" s="2" t="str">
        <f ca="1">IF(ISBLANK(Tareas!$B123),"-",
SUM(
SUMIF(INDIRECT(Equipo!$C$4&amp;"!B10:B1000"),$B127,INDIRECT(Equipo!$C$4&amp;"!"&amp;ADDRESS(10,COLUMN(H$9)+10)&amp;":"&amp;ADDRESS(1000,COLUMN(H$9)+10))),
SUMIF(INDIRECT(Equipo!$D$4&amp;"!B10:B1000"),$B127,INDIRECT(Equipo!$D$4&amp;"!"&amp;ADDRESS(10,COLUMN(H$9)+10)&amp;":"&amp;ADDRESS(1000,COLUMN(H$9)+10))),
SUMIF(INDIRECT(Equipo!$E$4&amp;"!B10:B1000"),$B127,INDIRECT(Equipo!$E$4&amp;"!"&amp;ADDRESS(10,COLUMN(H$9)+10)&amp;":"&amp;ADDRESS(1000,COLUMN(H$9)+10))),
SUMIF(INDIRECT(Equipo!$F$4&amp;"!B10:B1000"),$B127,INDIRECT(Equipo!$F$4&amp;"!"&amp;ADDRESS(10,COLUMN(H$9)+10)&amp;":"&amp;ADDRESS(1000,COLUMN(H$9)+10))),
SUMIF(INDIRECT(Equipo!$G$4&amp;"!B10:B1000"),$B127,INDIRECT(Equipo!$G$4&amp;"!"&amp;ADDRESS(10,COLUMN(H$9)+10)&amp;":"&amp;ADDRESS(1000,COLUMN(H$9)+10)))
))</f>
        <v>-</v>
      </c>
      <c r="I127" s="2" t="str">
        <f ca="1">IF(ISBLANK(Tareas!$B123),"-",
SUM(
SUMIF(INDIRECT(Equipo!$C$4&amp;"!B10:B1000"),$B127,INDIRECT(Equipo!$C$4&amp;"!"&amp;ADDRESS(10,COLUMN(I$9)+10)&amp;":"&amp;ADDRESS(1000,COLUMN(I$9)+10))),
SUMIF(INDIRECT(Equipo!$D$4&amp;"!B10:B1000"),$B127,INDIRECT(Equipo!$D$4&amp;"!"&amp;ADDRESS(10,COLUMN(I$9)+10)&amp;":"&amp;ADDRESS(1000,COLUMN(I$9)+10))),
SUMIF(INDIRECT(Equipo!$E$4&amp;"!B10:B1000"),$B127,INDIRECT(Equipo!$E$4&amp;"!"&amp;ADDRESS(10,COLUMN(I$9)+10)&amp;":"&amp;ADDRESS(1000,COLUMN(I$9)+10))),
SUMIF(INDIRECT(Equipo!$F$4&amp;"!B10:B1000"),$B127,INDIRECT(Equipo!$F$4&amp;"!"&amp;ADDRESS(10,COLUMN(I$9)+10)&amp;":"&amp;ADDRESS(1000,COLUMN(I$9)+10))),
SUMIF(INDIRECT(Equipo!$G$4&amp;"!B10:B1000"),$B127,INDIRECT(Equipo!$G$4&amp;"!"&amp;ADDRESS(10,COLUMN(I$9)+10)&amp;":"&amp;ADDRESS(1000,COLUMN(I$9)+10)))
))</f>
        <v>-</v>
      </c>
      <c r="J127" s="2" t="str">
        <f ca="1">IF(ISBLANK(Tareas!$B123),"-",
SUM(
SUMIF(INDIRECT(Equipo!$C$4&amp;"!B10:B1000"),$B127,INDIRECT(Equipo!$C$4&amp;"!"&amp;ADDRESS(10,COLUMN(J$9)+10)&amp;":"&amp;ADDRESS(1000,COLUMN(J$9)+10))),
SUMIF(INDIRECT(Equipo!$D$4&amp;"!B10:B1000"),$B127,INDIRECT(Equipo!$D$4&amp;"!"&amp;ADDRESS(10,COLUMN(J$9)+10)&amp;":"&amp;ADDRESS(1000,COLUMN(J$9)+10))),
SUMIF(INDIRECT(Equipo!$E$4&amp;"!B10:B1000"),$B127,INDIRECT(Equipo!$E$4&amp;"!"&amp;ADDRESS(10,COLUMN(J$9)+10)&amp;":"&amp;ADDRESS(1000,COLUMN(J$9)+10))),
SUMIF(INDIRECT(Equipo!$F$4&amp;"!B10:B1000"),$B127,INDIRECT(Equipo!$F$4&amp;"!"&amp;ADDRESS(10,COLUMN(J$9)+10)&amp;":"&amp;ADDRESS(1000,COLUMN(J$9)+10))),
SUMIF(INDIRECT(Equipo!$G$4&amp;"!B10:B1000"),$B127,INDIRECT(Equipo!$G$4&amp;"!"&amp;ADDRESS(10,COLUMN(J$9)+10)&amp;":"&amp;ADDRESS(1000,COLUMN(J$9)+10)))
))</f>
        <v>-</v>
      </c>
      <c r="K127" s="2" t="str">
        <f ca="1">IF(ISBLANK(Tareas!$B123),"-",
SUM(
SUMIF(INDIRECT(Equipo!$C$4&amp;"!B10:B1000"),$B127,INDIRECT(Equipo!$C$4&amp;"!"&amp;ADDRESS(10,COLUMN(K$9)+10)&amp;":"&amp;ADDRESS(1000,COLUMN(K$9)+10))),
SUMIF(INDIRECT(Equipo!$D$4&amp;"!B10:B1000"),$B127,INDIRECT(Equipo!$D$4&amp;"!"&amp;ADDRESS(10,COLUMN(K$9)+10)&amp;":"&amp;ADDRESS(1000,COLUMN(K$9)+10))),
SUMIF(INDIRECT(Equipo!$E$4&amp;"!B10:B1000"),$B127,INDIRECT(Equipo!$E$4&amp;"!"&amp;ADDRESS(10,COLUMN(K$9)+10)&amp;":"&amp;ADDRESS(1000,COLUMN(K$9)+10))),
SUMIF(INDIRECT(Equipo!$F$4&amp;"!B10:B1000"),$B127,INDIRECT(Equipo!$F$4&amp;"!"&amp;ADDRESS(10,COLUMN(K$9)+10)&amp;":"&amp;ADDRESS(1000,COLUMN(K$9)+10))),
SUMIF(INDIRECT(Equipo!$G$4&amp;"!B10:B1000"),$B127,INDIRECT(Equipo!$G$4&amp;"!"&amp;ADDRESS(10,COLUMN(K$9)+10)&amp;":"&amp;ADDRESS(1000,COLUMN(K$9)+10)))
))</f>
        <v>-</v>
      </c>
      <c r="L127" s="2" t="str">
        <f ca="1">IF(ISBLANK(Tareas!$B123),"-",
SUM(
SUMIF(INDIRECT(Equipo!$C$4&amp;"!B10:B1000"),$B127,INDIRECT(Equipo!$C$4&amp;"!"&amp;ADDRESS(10,COLUMN(L$9)+10)&amp;":"&amp;ADDRESS(1000,COLUMN(L$9)+10))),
SUMIF(INDIRECT(Equipo!$D$4&amp;"!B10:B1000"),$B127,INDIRECT(Equipo!$D$4&amp;"!"&amp;ADDRESS(10,COLUMN(L$9)+10)&amp;":"&amp;ADDRESS(1000,COLUMN(L$9)+10))),
SUMIF(INDIRECT(Equipo!$E$4&amp;"!B10:B1000"),$B127,INDIRECT(Equipo!$E$4&amp;"!"&amp;ADDRESS(10,COLUMN(L$9)+10)&amp;":"&amp;ADDRESS(1000,COLUMN(L$9)+10))),
SUMIF(INDIRECT(Equipo!$F$4&amp;"!B10:B1000"),$B127,INDIRECT(Equipo!$F$4&amp;"!"&amp;ADDRESS(10,COLUMN(L$9)+10)&amp;":"&amp;ADDRESS(1000,COLUMN(L$9)+10))),
SUMIF(INDIRECT(Equipo!$G$4&amp;"!B10:B1000"),$B127,INDIRECT(Equipo!$G$4&amp;"!"&amp;ADDRESS(10,COLUMN(L$9)+10)&amp;":"&amp;ADDRESS(1000,COLUMN(L$9)+10)))
))</f>
        <v>-</v>
      </c>
      <c r="M127" s="2" t="str">
        <f ca="1">IF(ISBLANK(Tareas!$B123),"-",
SUM(
SUMIF(INDIRECT(Equipo!$C$4&amp;"!B10:B1000"),$B127,INDIRECT(Equipo!$C$4&amp;"!"&amp;ADDRESS(10,COLUMN(M$9)+10)&amp;":"&amp;ADDRESS(1000,COLUMN(M$9)+10))),
SUMIF(INDIRECT(Equipo!$D$4&amp;"!B10:B1000"),$B127,INDIRECT(Equipo!$D$4&amp;"!"&amp;ADDRESS(10,COLUMN(M$9)+10)&amp;":"&amp;ADDRESS(1000,COLUMN(M$9)+10))),
SUMIF(INDIRECT(Equipo!$E$4&amp;"!B10:B1000"),$B127,INDIRECT(Equipo!$E$4&amp;"!"&amp;ADDRESS(10,COLUMN(M$9)+10)&amp;":"&amp;ADDRESS(1000,COLUMN(M$9)+10))),
SUMIF(INDIRECT(Equipo!$F$4&amp;"!B10:B1000"),$B127,INDIRECT(Equipo!$F$4&amp;"!"&amp;ADDRESS(10,COLUMN(M$9)+10)&amp;":"&amp;ADDRESS(1000,COLUMN(M$9)+10))),
SUMIF(INDIRECT(Equipo!$G$4&amp;"!B10:B1000"),$B127,INDIRECT(Equipo!$G$4&amp;"!"&amp;ADDRESS(10,COLUMN(M$9)+10)&amp;":"&amp;ADDRESS(1000,COLUMN(M$9)+10)))
))</f>
        <v>-</v>
      </c>
      <c r="N127" s="2" t="str">
        <f ca="1">IF(ISBLANK(Tareas!$B123),"-",
SUM(
SUMIF(INDIRECT(Equipo!$C$4&amp;"!B10:B1000"),$B127,INDIRECT(Equipo!$C$4&amp;"!"&amp;ADDRESS(10,COLUMN(N$9)+10)&amp;":"&amp;ADDRESS(1000,COLUMN(N$9)+10))),
SUMIF(INDIRECT(Equipo!$D$4&amp;"!B10:B1000"),$B127,INDIRECT(Equipo!$D$4&amp;"!"&amp;ADDRESS(10,COLUMN(N$9)+10)&amp;":"&amp;ADDRESS(1000,COLUMN(N$9)+10))),
SUMIF(INDIRECT(Equipo!$E$4&amp;"!B10:B1000"),$B127,INDIRECT(Equipo!$E$4&amp;"!"&amp;ADDRESS(10,COLUMN(N$9)+10)&amp;":"&amp;ADDRESS(1000,COLUMN(N$9)+10))),
SUMIF(INDIRECT(Equipo!$F$4&amp;"!B10:B1000"),$B127,INDIRECT(Equipo!$F$4&amp;"!"&amp;ADDRESS(10,COLUMN(N$9)+10)&amp;":"&amp;ADDRESS(1000,COLUMN(N$9)+10))),
SUMIF(INDIRECT(Equipo!$G$4&amp;"!B10:B1000"),$B127,INDIRECT(Equipo!$G$4&amp;"!"&amp;ADDRESS(10,COLUMN(N$9)+10)&amp;":"&amp;ADDRESS(1000,COLUMN(N$9)+10)))
))</f>
        <v>-</v>
      </c>
    </row>
    <row r="128" spans="3:14">
      <c r="C128" s="2" t="str">
        <f>IF(ISBLANK(Tareas!$B124),"-",SUM(D128:K128))</f>
        <v>-</v>
      </c>
      <c r="D128" s="2" t="str">
        <f ca="1">IF(ISBLANK(Tareas!$B124),"-",
SUM(
SUMIF(INDIRECT(Equipo!$C$4&amp;"!B10:B1000"),$B128,INDIRECT(Equipo!$C$4&amp;"!"&amp;ADDRESS(10,COLUMN(D$9)+10)&amp;":"&amp;ADDRESS(1000,COLUMN(D$9)+10))),
SUMIF(INDIRECT(Equipo!$D$4&amp;"!B10:B1000"),$B128,INDIRECT(Equipo!$D$4&amp;"!"&amp;ADDRESS(10,COLUMN(D$9)+10)&amp;":"&amp;ADDRESS(1000,COLUMN(D$9)+10))),
SUMIF(INDIRECT(Equipo!$E$4&amp;"!B10:B1000"),$B128,INDIRECT(Equipo!$E$4&amp;"!"&amp;ADDRESS(10,COLUMN(D$9)+10)&amp;":"&amp;ADDRESS(1000,COLUMN(D$9)+10))),
SUMIF(INDIRECT(Equipo!$F$4&amp;"!B10:B1000"),$B128,INDIRECT(Equipo!$F$4&amp;"!"&amp;ADDRESS(10,COLUMN(D$9)+10)&amp;":"&amp;ADDRESS(1000,COLUMN(D$9)+10))),
SUMIF(INDIRECT(Equipo!$G$4&amp;"!B10:B1000"),$B128,INDIRECT(Equipo!$G$4&amp;"!"&amp;ADDRESS(10,COLUMN(D$9)+10)&amp;":"&amp;ADDRESS(1000,COLUMN(D$9)+10)))
))</f>
        <v>-</v>
      </c>
      <c r="E128" s="2" t="str">
        <f ca="1">IF(ISBLANK(Tareas!$B124),"-",
SUM(
SUMIF(INDIRECT(Equipo!$C$4&amp;"!B10:B1000"),$B128,INDIRECT(Equipo!$C$4&amp;"!"&amp;ADDRESS(10,COLUMN(E$9)+10)&amp;":"&amp;ADDRESS(1000,COLUMN(E$9)+10))),
SUMIF(INDIRECT(Equipo!$D$4&amp;"!B10:B1000"),$B128,INDIRECT(Equipo!$D$4&amp;"!"&amp;ADDRESS(10,COLUMN(E$9)+10)&amp;":"&amp;ADDRESS(1000,COLUMN(E$9)+10))),
SUMIF(INDIRECT(Equipo!$E$4&amp;"!B10:B1000"),$B128,INDIRECT(Equipo!$E$4&amp;"!"&amp;ADDRESS(10,COLUMN(E$9)+10)&amp;":"&amp;ADDRESS(1000,COLUMN(E$9)+10))),
SUMIF(INDIRECT(Equipo!$F$4&amp;"!B10:B1000"),$B128,INDIRECT(Equipo!$F$4&amp;"!"&amp;ADDRESS(10,COLUMN(E$9)+10)&amp;":"&amp;ADDRESS(1000,COLUMN(E$9)+10))),
SUMIF(INDIRECT(Equipo!$G$4&amp;"!B10:B1000"),$B128,INDIRECT(Equipo!$G$4&amp;"!"&amp;ADDRESS(10,COLUMN(E$9)+10)&amp;":"&amp;ADDRESS(1000,COLUMN(E$9)+10)))
))</f>
        <v>-</v>
      </c>
      <c r="F128" s="2" t="str">
        <f ca="1">IF(ISBLANK(Tareas!$B124),"-",
SUM(
SUMIF(INDIRECT(Equipo!$C$4&amp;"!B10:B1000"),$B128,INDIRECT(Equipo!$C$4&amp;"!"&amp;ADDRESS(10,COLUMN(F$9)+10)&amp;":"&amp;ADDRESS(1000,COLUMN(F$9)+10))),
SUMIF(INDIRECT(Equipo!$D$4&amp;"!B10:B1000"),$B128,INDIRECT(Equipo!$D$4&amp;"!"&amp;ADDRESS(10,COLUMN(F$9)+10)&amp;":"&amp;ADDRESS(1000,COLUMN(F$9)+10))),
SUMIF(INDIRECT(Equipo!$E$4&amp;"!B10:B1000"),$B128,INDIRECT(Equipo!$E$4&amp;"!"&amp;ADDRESS(10,COLUMN(F$9)+10)&amp;":"&amp;ADDRESS(1000,COLUMN(F$9)+10))),
SUMIF(INDIRECT(Equipo!$F$4&amp;"!B10:B1000"),$B128,INDIRECT(Equipo!$F$4&amp;"!"&amp;ADDRESS(10,COLUMN(F$9)+10)&amp;":"&amp;ADDRESS(1000,COLUMN(F$9)+10))),
SUMIF(INDIRECT(Equipo!$G$4&amp;"!B10:B1000"),$B128,INDIRECT(Equipo!$G$4&amp;"!"&amp;ADDRESS(10,COLUMN(F$9)+10)&amp;":"&amp;ADDRESS(1000,COLUMN(F$9)+10)))
))</f>
        <v>-</v>
      </c>
      <c r="G128" s="2" t="str">
        <f ca="1">IF(ISBLANK(Tareas!$B124),"-",
SUM(
SUMIF(INDIRECT(Equipo!$C$4&amp;"!B10:B1000"),$B128,INDIRECT(Equipo!$C$4&amp;"!"&amp;ADDRESS(10,COLUMN(G$9)+10)&amp;":"&amp;ADDRESS(1000,COLUMN(G$9)+10))),
SUMIF(INDIRECT(Equipo!$D$4&amp;"!B10:B1000"),$B128,INDIRECT(Equipo!$D$4&amp;"!"&amp;ADDRESS(10,COLUMN(G$9)+10)&amp;":"&amp;ADDRESS(1000,COLUMN(G$9)+10))),
SUMIF(INDIRECT(Equipo!$E$4&amp;"!B10:B1000"),$B128,INDIRECT(Equipo!$E$4&amp;"!"&amp;ADDRESS(10,COLUMN(G$9)+10)&amp;":"&amp;ADDRESS(1000,COLUMN(G$9)+10))),
SUMIF(INDIRECT(Equipo!$F$4&amp;"!B10:B1000"),$B128,INDIRECT(Equipo!$F$4&amp;"!"&amp;ADDRESS(10,COLUMN(G$9)+10)&amp;":"&amp;ADDRESS(1000,COLUMN(G$9)+10))),
SUMIF(INDIRECT(Equipo!$G$4&amp;"!B10:B1000"),$B128,INDIRECT(Equipo!$G$4&amp;"!"&amp;ADDRESS(10,COLUMN(G$9)+10)&amp;":"&amp;ADDRESS(1000,COLUMN(G$9)+10)))
))</f>
        <v>-</v>
      </c>
      <c r="H128" s="2" t="str">
        <f ca="1">IF(ISBLANK(Tareas!$B124),"-",
SUM(
SUMIF(INDIRECT(Equipo!$C$4&amp;"!B10:B1000"),$B128,INDIRECT(Equipo!$C$4&amp;"!"&amp;ADDRESS(10,COLUMN(H$9)+10)&amp;":"&amp;ADDRESS(1000,COLUMN(H$9)+10))),
SUMIF(INDIRECT(Equipo!$D$4&amp;"!B10:B1000"),$B128,INDIRECT(Equipo!$D$4&amp;"!"&amp;ADDRESS(10,COLUMN(H$9)+10)&amp;":"&amp;ADDRESS(1000,COLUMN(H$9)+10))),
SUMIF(INDIRECT(Equipo!$E$4&amp;"!B10:B1000"),$B128,INDIRECT(Equipo!$E$4&amp;"!"&amp;ADDRESS(10,COLUMN(H$9)+10)&amp;":"&amp;ADDRESS(1000,COLUMN(H$9)+10))),
SUMIF(INDIRECT(Equipo!$F$4&amp;"!B10:B1000"),$B128,INDIRECT(Equipo!$F$4&amp;"!"&amp;ADDRESS(10,COLUMN(H$9)+10)&amp;":"&amp;ADDRESS(1000,COLUMN(H$9)+10))),
SUMIF(INDIRECT(Equipo!$G$4&amp;"!B10:B1000"),$B128,INDIRECT(Equipo!$G$4&amp;"!"&amp;ADDRESS(10,COLUMN(H$9)+10)&amp;":"&amp;ADDRESS(1000,COLUMN(H$9)+10)))
))</f>
        <v>-</v>
      </c>
      <c r="I128" s="2" t="str">
        <f ca="1">IF(ISBLANK(Tareas!$B124),"-",
SUM(
SUMIF(INDIRECT(Equipo!$C$4&amp;"!B10:B1000"),$B128,INDIRECT(Equipo!$C$4&amp;"!"&amp;ADDRESS(10,COLUMN(I$9)+10)&amp;":"&amp;ADDRESS(1000,COLUMN(I$9)+10))),
SUMIF(INDIRECT(Equipo!$D$4&amp;"!B10:B1000"),$B128,INDIRECT(Equipo!$D$4&amp;"!"&amp;ADDRESS(10,COLUMN(I$9)+10)&amp;":"&amp;ADDRESS(1000,COLUMN(I$9)+10))),
SUMIF(INDIRECT(Equipo!$E$4&amp;"!B10:B1000"),$B128,INDIRECT(Equipo!$E$4&amp;"!"&amp;ADDRESS(10,COLUMN(I$9)+10)&amp;":"&amp;ADDRESS(1000,COLUMN(I$9)+10))),
SUMIF(INDIRECT(Equipo!$F$4&amp;"!B10:B1000"),$B128,INDIRECT(Equipo!$F$4&amp;"!"&amp;ADDRESS(10,COLUMN(I$9)+10)&amp;":"&amp;ADDRESS(1000,COLUMN(I$9)+10))),
SUMIF(INDIRECT(Equipo!$G$4&amp;"!B10:B1000"),$B128,INDIRECT(Equipo!$G$4&amp;"!"&amp;ADDRESS(10,COLUMN(I$9)+10)&amp;":"&amp;ADDRESS(1000,COLUMN(I$9)+10)))
))</f>
        <v>-</v>
      </c>
      <c r="J128" s="2" t="str">
        <f ca="1">IF(ISBLANK(Tareas!$B124),"-",
SUM(
SUMIF(INDIRECT(Equipo!$C$4&amp;"!B10:B1000"),$B128,INDIRECT(Equipo!$C$4&amp;"!"&amp;ADDRESS(10,COLUMN(J$9)+10)&amp;":"&amp;ADDRESS(1000,COLUMN(J$9)+10))),
SUMIF(INDIRECT(Equipo!$D$4&amp;"!B10:B1000"),$B128,INDIRECT(Equipo!$D$4&amp;"!"&amp;ADDRESS(10,COLUMN(J$9)+10)&amp;":"&amp;ADDRESS(1000,COLUMN(J$9)+10))),
SUMIF(INDIRECT(Equipo!$E$4&amp;"!B10:B1000"),$B128,INDIRECT(Equipo!$E$4&amp;"!"&amp;ADDRESS(10,COLUMN(J$9)+10)&amp;":"&amp;ADDRESS(1000,COLUMN(J$9)+10))),
SUMIF(INDIRECT(Equipo!$F$4&amp;"!B10:B1000"),$B128,INDIRECT(Equipo!$F$4&amp;"!"&amp;ADDRESS(10,COLUMN(J$9)+10)&amp;":"&amp;ADDRESS(1000,COLUMN(J$9)+10))),
SUMIF(INDIRECT(Equipo!$G$4&amp;"!B10:B1000"),$B128,INDIRECT(Equipo!$G$4&amp;"!"&amp;ADDRESS(10,COLUMN(J$9)+10)&amp;":"&amp;ADDRESS(1000,COLUMN(J$9)+10)))
))</f>
        <v>-</v>
      </c>
      <c r="K128" s="2" t="str">
        <f ca="1">IF(ISBLANK(Tareas!$B124),"-",
SUM(
SUMIF(INDIRECT(Equipo!$C$4&amp;"!B10:B1000"),$B128,INDIRECT(Equipo!$C$4&amp;"!"&amp;ADDRESS(10,COLUMN(K$9)+10)&amp;":"&amp;ADDRESS(1000,COLUMN(K$9)+10))),
SUMIF(INDIRECT(Equipo!$D$4&amp;"!B10:B1000"),$B128,INDIRECT(Equipo!$D$4&amp;"!"&amp;ADDRESS(10,COLUMN(K$9)+10)&amp;":"&amp;ADDRESS(1000,COLUMN(K$9)+10))),
SUMIF(INDIRECT(Equipo!$E$4&amp;"!B10:B1000"),$B128,INDIRECT(Equipo!$E$4&amp;"!"&amp;ADDRESS(10,COLUMN(K$9)+10)&amp;":"&amp;ADDRESS(1000,COLUMN(K$9)+10))),
SUMIF(INDIRECT(Equipo!$F$4&amp;"!B10:B1000"),$B128,INDIRECT(Equipo!$F$4&amp;"!"&amp;ADDRESS(10,COLUMN(K$9)+10)&amp;":"&amp;ADDRESS(1000,COLUMN(K$9)+10))),
SUMIF(INDIRECT(Equipo!$G$4&amp;"!B10:B1000"),$B128,INDIRECT(Equipo!$G$4&amp;"!"&amp;ADDRESS(10,COLUMN(K$9)+10)&amp;":"&amp;ADDRESS(1000,COLUMN(K$9)+10)))
))</f>
        <v>-</v>
      </c>
      <c r="L128" s="2" t="str">
        <f ca="1">IF(ISBLANK(Tareas!$B124),"-",
SUM(
SUMIF(INDIRECT(Equipo!$C$4&amp;"!B10:B1000"),$B128,INDIRECT(Equipo!$C$4&amp;"!"&amp;ADDRESS(10,COLUMN(L$9)+10)&amp;":"&amp;ADDRESS(1000,COLUMN(L$9)+10))),
SUMIF(INDIRECT(Equipo!$D$4&amp;"!B10:B1000"),$B128,INDIRECT(Equipo!$D$4&amp;"!"&amp;ADDRESS(10,COLUMN(L$9)+10)&amp;":"&amp;ADDRESS(1000,COLUMN(L$9)+10))),
SUMIF(INDIRECT(Equipo!$E$4&amp;"!B10:B1000"),$B128,INDIRECT(Equipo!$E$4&amp;"!"&amp;ADDRESS(10,COLUMN(L$9)+10)&amp;":"&amp;ADDRESS(1000,COLUMN(L$9)+10))),
SUMIF(INDIRECT(Equipo!$F$4&amp;"!B10:B1000"),$B128,INDIRECT(Equipo!$F$4&amp;"!"&amp;ADDRESS(10,COLUMN(L$9)+10)&amp;":"&amp;ADDRESS(1000,COLUMN(L$9)+10))),
SUMIF(INDIRECT(Equipo!$G$4&amp;"!B10:B1000"),$B128,INDIRECT(Equipo!$G$4&amp;"!"&amp;ADDRESS(10,COLUMN(L$9)+10)&amp;":"&amp;ADDRESS(1000,COLUMN(L$9)+10)))
))</f>
        <v>-</v>
      </c>
      <c r="M128" s="2" t="str">
        <f ca="1">IF(ISBLANK(Tareas!$B124),"-",
SUM(
SUMIF(INDIRECT(Equipo!$C$4&amp;"!B10:B1000"),$B128,INDIRECT(Equipo!$C$4&amp;"!"&amp;ADDRESS(10,COLUMN(M$9)+10)&amp;":"&amp;ADDRESS(1000,COLUMN(M$9)+10))),
SUMIF(INDIRECT(Equipo!$D$4&amp;"!B10:B1000"),$B128,INDIRECT(Equipo!$D$4&amp;"!"&amp;ADDRESS(10,COLUMN(M$9)+10)&amp;":"&amp;ADDRESS(1000,COLUMN(M$9)+10))),
SUMIF(INDIRECT(Equipo!$E$4&amp;"!B10:B1000"),$B128,INDIRECT(Equipo!$E$4&amp;"!"&amp;ADDRESS(10,COLUMN(M$9)+10)&amp;":"&amp;ADDRESS(1000,COLUMN(M$9)+10))),
SUMIF(INDIRECT(Equipo!$F$4&amp;"!B10:B1000"),$B128,INDIRECT(Equipo!$F$4&amp;"!"&amp;ADDRESS(10,COLUMN(M$9)+10)&amp;":"&amp;ADDRESS(1000,COLUMN(M$9)+10))),
SUMIF(INDIRECT(Equipo!$G$4&amp;"!B10:B1000"),$B128,INDIRECT(Equipo!$G$4&amp;"!"&amp;ADDRESS(10,COLUMN(M$9)+10)&amp;":"&amp;ADDRESS(1000,COLUMN(M$9)+10)))
))</f>
        <v>-</v>
      </c>
      <c r="N128" s="2" t="str">
        <f ca="1">IF(ISBLANK(Tareas!$B124),"-",
SUM(
SUMIF(INDIRECT(Equipo!$C$4&amp;"!B10:B1000"),$B128,INDIRECT(Equipo!$C$4&amp;"!"&amp;ADDRESS(10,COLUMN(N$9)+10)&amp;":"&amp;ADDRESS(1000,COLUMN(N$9)+10))),
SUMIF(INDIRECT(Equipo!$D$4&amp;"!B10:B1000"),$B128,INDIRECT(Equipo!$D$4&amp;"!"&amp;ADDRESS(10,COLUMN(N$9)+10)&amp;":"&amp;ADDRESS(1000,COLUMN(N$9)+10))),
SUMIF(INDIRECT(Equipo!$E$4&amp;"!B10:B1000"),$B128,INDIRECT(Equipo!$E$4&amp;"!"&amp;ADDRESS(10,COLUMN(N$9)+10)&amp;":"&amp;ADDRESS(1000,COLUMN(N$9)+10))),
SUMIF(INDIRECT(Equipo!$F$4&amp;"!B10:B1000"),$B128,INDIRECT(Equipo!$F$4&amp;"!"&amp;ADDRESS(10,COLUMN(N$9)+10)&amp;":"&amp;ADDRESS(1000,COLUMN(N$9)+10))),
SUMIF(INDIRECT(Equipo!$G$4&amp;"!B10:B1000"),$B128,INDIRECT(Equipo!$G$4&amp;"!"&amp;ADDRESS(10,COLUMN(N$9)+10)&amp;":"&amp;ADDRESS(1000,COLUMN(N$9)+10)))
))</f>
        <v>-</v>
      </c>
    </row>
    <row r="129" spans="3:14">
      <c r="C129" s="2" t="str">
        <f>IF(ISBLANK(Tareas!$B125),"-",SUM(D129:K129))</f>
        <v>-</v>
      </c>
      <c r="D129" s="2" t="str">
        <f ca="1">IF(ISBLANK(Tareas!$B125),"-",
SUM(
SUMIF(INDIRECT(Equipo!$C$4&amp;"!B10:B1000"),$B129,INDIRECT(Equipo!$C$4&amp;"!"&amp;ADDRESS(10,COLUMN(D$9)+10)&amp;":"&amp;ADDRESS(1000,COLUMN(D$9)+10))),
SUMIF(INDIRECT(Equipo!$D$4&amp;"!B10:B1000"),$B129,INDIRECT(Equipo!$D$4&amp;"!"&amp;ADDRESS(10,COLUMN(D$9)+10)&amp;":"&amp;ADDRESS(1000,COLUMN(D$9)+10))),
SUMIF(INDIRECT(Equipo!$E$4&amp;"!B10:B1000"),$B129,INDIRECT(Equipo!$E$4&amp;"!"&amp;ADDRESS(10,COLUMN(D$9)+10)&amp;":"&amp;ADDRESS(1000,COLUMN(D$9)+10))),
SUMIF(INDIRECT(Equipo!$F$4&amp;"!B10:B1000"),$B129,INDIRECT(Equipo!$F$4&amp;"!"&amp;ADDRESS(10,COLUMN(D$9)+10)&amp;":"&amp;ADDRESS(1000,COLUMN(D$9)+10))),
SUMIF(INDIRECT(Equipo!$G$4&amp;"!B10:B1000"),$B129,INDIRECT(Equipo!$G$4&amp;"!"&amp;ADDRESS(10,COLUMN(D$9)+10)&amp;":"&amp;ADDRESS(1000,COLUMN(D$9)+10)))
))</f>
        <v>-</v>
      </c>
      <c r="E129" s="2" t="str">
        <f ca="1">IF(ISBLANK(Tareas!$B125),"-",
SUM(
SUMIF(INDIRECT(Equipo!$C$4&amp;"!B10:B1000"),$B129,INDIRECT(Equipo!$C$4&amp;"!"&amp;ADDRESS(10,COLUMN(E$9)+10)&amp;":"&amp;ADDRESS(1000,COLUMN(E$9)+10))),
SUMIF(INDIRECT(Equipo!$D$4&amp;"!B10:B1000"),$B129,INDIRECT(Equipo!$D$4&amp;"!"&amp;ADDRESS(10,COLUMN(E$9)+10)&amp;":"&amp;ADDRESS(1000,COLUMN(E$9)+10))),
SUMIF(INDIRECT(Equipo!$E$4&amp;"!B10:B1000"),$B129,INDIRECT(Equipo!$E$4&amp;"!"&amp;ADDRESS(10,COLUMN(E$9)+10)&amp;":"&amp;ADDRESS(1000,COLUMN(E$9)+10))),
SUMIF(INDIRECT(Equipo!$F$4&amp;"!B10:B1000"),$B129,INDIRECT(Equipo!$F$4&amp;"!"&amp;ADDRESS(10,COLUMN(E$9)+10)&amp;":"&amp;ADDRESS(1000,COLUMN(E$9)+10))),
SUMIF(INDIRECT(Equipo!$G$4&amp;"!B10:B1000"),$B129,INDIRECT(Equipo!$G$4&amp;"!"&amp;ADDRESS(10,COLUMN(E$9)+10)&amp;":"&amp;ADDRESS(1000,COLUMN(E$9)+10)))
))</f>
        <v>-</v>
      </c>
      <c r="F129" s="2" t="str">
        <f ca="1">IF(ISBLANK(Tareas!$B125),"-",
SUM(
SUMIF(INDIRECT(Equipo!$C$4&amp;"!B10:B1000"),$B129,INDIRECT(Equipo!$C$4&amp;"!"&amp;ADDRESS(10,COLUMN(F$9)+10)&amp;":"&amp;ADDRESS(1000,COLUMN(F$9)+10))),
SUMIF(INDIRECT(Equipo!$D$4&amp;"!B10:B1000"),$B129,INDIRECT(Equipo!$D$4&amp;"!"&amp;ADDRESS(10,COLUMN(F$9)+10)&amp;":"&amp;ADDRESS(1000,COLUMN(F$9)+10))),
SUMIF(INDIRECT(Equipo!$E$4&amp;"!B10:B1000"),$B129,INDIRECT(Equipo!$E$4&amp;"!"&amp;ADDRESS(10,COLUMN(F$9)+10)&amp;":"&amp;ADDRESS(1000,COLUMN(F$9)+10))),
SUMIF(INDIRECT(Equipo!$F$4&amp;"!B10:B1000"),$B129,INDIRECT(Equipo!$F$4&amp;"!"&amp;ADDRESS(10,COLUMN(F$9)+10)&amp;":"&amp;ADDRESS(1000,COLUMN(F$9)+10))),
SUMIF(INDIRECT(Equipo!$G$4&amp;"!B10:B1000"),$B129,INDIRECT(Equipo!$G$4&amp;"!"&amp;ADDRESS(10,COLUMN(F$9)+10)&amp;":"&amp;ADDRESS(1000,COLUMN(F$9)+10)))
))</f>
        <v>-</v>
      </c>
      <c r="G129" s="2" t="str">
        <f ca="1">IF(ISBLANK(Tareas!$B125),"-",
SUM(
SUMIF(INDIRECT(Equipo!$C$4&amp;"!B10:B1000"),$B129,INDIRECT(Equipo!$C$4&amp;"!"&amp;ADDRESS(10,COLUMN(G$9)+10)&amp;":"&amp;ADDRESS(1000,COLUMN(G$9)+10))),
SUMIF(INDIRECT(Equipo!$D$4&amp;"!B10:B1000"),$B129,INDIRECT(Equipo!$D$4&amp;"!"&amp;ADDRESS(10,COLUMN(G$9)+10)&amp;":"&amp;ADDRESS(1000,COLUMN(G$9)+10))),
SUMIF(INDIRECT(Equipo!$E$4&amp;"!B10:B1000"),$B129,INDIRECT(Equipo!$E$4&amp;"!"&amp;ADDRESS(10,COLUMN(G$9)+10)&amp;":"&amp;ADDRESS(1000,COLUMN(G$9)+10))),
SUMIF(INDIRECT(Equipo!$F$4&amp;"!B10:B1000"),$B129,INDIRECT(Equipo!$F$4&amp;"!"&amp;ADDRESS(10,COLUMN(G$9)+10)&amp;":"&amp;ADDRESS(1000,COLUMN(G$9)+10))),
SUMIF(INDIRECT(Equipo!$G$4&amp;"!B10:B1000"),$B129,INDIRECT(Equipo!$G$4&amp;"!"&amp;ADDRESS(10,COLUMN(G$9)+10)&amp;":"&amp;ADDRESS(1000,COLUMN(G$9)+10)))
))</f>
        <v>-</v>
      </c>
      <c r="H129" s="2" t="str">
        <f ca="1">IF(ISBLANK(Tareas!$B125),"-",
SUM(
SUMIF(INDIRECT(Equipo!$C$4&amp;"!B10:B1000"),$B129,INDIRECT(Equipo!$C$4&amp;"!"&amp;ADDRESS(10,COLUMN(H$9)+10)&amp;":"&amp;ADDRESS(1000,COLUMN(H$9)+10))),
SUMIF(INDIRECT(Equipo!$D$4&amp;"!B10:B1000"),$B129,INDIRECT(Equipo!$D$4&amp;"!"&amp;ADDRESS(10,COLUMN(H$9)+10)&amp;":"&amp;ADDRESS(1000,COLUMN(H$9)+10))),
SUMIF(INDIRECT(Equipo!$E$4&amp;"!B10:B1000"),$B129,INDIRECT(Equipo!$E$4&amp;"!"&amp;ADDRESS(10,COLUMN(H$9)+10)&amp;":"&amp;ADDRESS(1000,COLUMN(H$9)+10))),
SUMIF(INDIRECT(Equipo!$F$4&amp;"!B10:B1000"),$B129,INDIRECT(Equipo!$F$4&amp;"!"&amp;ADDRESS(10,COLUMN(H$9)+10)&amp;":"&amp;ADDRESS(1000,COLUMN(H$9)+10))),
SUMIF(INDIRECT(Equipo!$G$4&amp;"!B10:B1000"),$B129,INDIRECT(Equipo!$G$4&amp;"!"&amp;ADDRESS(10,COLUMN(H$9)+10)&amp;":"&amp;ADDRESS(1000,COLUMN(H$9)+10)))
))</f>
        <v>-</v>
      </c>
      <c r="I129" s="2" t="str">
        <f ca="1">IF(ISBLANK(Tareas!$B125),"-",
SUM(
SUMIF(INDIRECT(Equipo!$C$4&amp;"!B10:B1000"),$B129,INDIRECT(Equipo!$C$4&amp;"!"&amp;ADDRESS(10,COLUMN(I$9)+10)&amp;":"&amp;ADDRESS(1000,COLUMN(I$9)+10))),
SUMIF(INDIRECT(Equipo!$D$4&amp;"!B10:B1000"),$B129,INDIRECT(Equipo!$D$4&amp;"!"&amp;ADDRESS(10,COLUMN(I$9)+10)&amp;":"&amp;ADDRESS(1000,COLUMN(I$9)+10))),
SUMIF(INDIRECT(Equipo!$E$4&amp;"!B10:B1000"),$B129,INDIRECT(Equipo!$E$4&amp;"!"&amp;ADDRESS(10,COLUMN(I$9)+10)&amp;":"&amp;ADDRESS(1000,COLUMN(I$9)+10))),
SUMIF(INDIRECT(Equipo!$F$4&amp;"!B10:B1000"),$B129,INDIRECT(Equipo!$F$4&amp;"!"&amp;ADDRESS(10,COLUMN(I$9)+10)&amp;":"&amp;ADDRESS(1000,COLUMN(I$9)+10))),
SUMIF(INDIRECT(Equipo!$G$4&amp;"!B10:B1000"),$B129,INDIRECT(Equipo!$G$4&amp;"!"&amp;ADDRESS(10,COLUMN(I$9)+10)&amp;":"&amp;ADDRESS(1000,COLUMN(I$9)+10)))
))</f>
        <v>-</v>
      </c>
      <c r="J129" s="2" t="str">
        <f ca="1">IF(ISBLANK(Tareas!$B125),"-",
SUM(
SUMIF(INDIRECT(Equipo!$C$4&amp;"!B10:B1000"),$B129,INDIRECT(Equipo!$C$4&amp;"!"&amp;ADDRESS(10,COLUMN(J$9)+10)&amp;":"&amp;ADDRESS(1000,COLUMN(J$9)+10))),
SUMIF(INDIRECT(Equipo!$D$4&amp;"!B10:B1000"),$B129,INDIRECT(Equipo!$D$4&amp;"!"&amp;ADDRESS(10,COLUMN(J$9)+10)&amp;":"&amp;ADDRESS(1000,COLUMN(J$9)+10))),
SUMIF(INDIRECT(Equipo!$E$4&amp;"!B10:B1000"),$B129,INDIRECT(Equipo!$E$4&amp;"!"&amp;ADDRESS(10,COLUMN(J$9)+10)&amp;":"&amp;ADDRESS(1000,COLUMN(J$9)+10))),
SUMIF(INDIRECT(Equipo!$F$4&amp;"!B10:B1000"),$B129,INDIRECT(Equipo!$F$4&amp;"!"&amp;ADDRESS(10,COLUMN(J$9)+10)&amp;":"&amp;ADDRESS(1000,COLUMN(J$9)+10))),
SUMIF(INDIRECT(Equipo!$G$4&amp;"!B10:B1000"),$B129,INDIRECT(Equipo!$G$4&amp;"!"&amp;ADDRESS(10,COLUMN(J$9)+10)&amp;":"&amp;ADDRESS(1000,COLUMN(J$9)+10)))
))</f>
        <v>-</v>
      </c>
      <c r="K129" s="2" t="str">
        <f ca="1">IF(ISBLANK(Tareas!$B125),"-",
SUM(
SUMIF(INDIRECT(Equipo!$C$4&amp;"!B10:B1000"),$B129,INDIRECT(Equipo!$C$4&amp;"!"&amp;ADDRESS(10,COLUMN(K$9)+10)&amp;":"&amp;ADDRESS(1000,COLUMN(K$9)+10))),
SUMIF(INDIRECT(Equipo!$D$4&amp;"!B10:B1000"),$B129,INDIRECT(Equipo!$D$4&amp;"!"&amp;ADDRESS(10,COLUMN(K$9)+10)&amp;":"&amp;ADDRESS(1000,COLUMN(K$9)+10))),
SUMIF(INDIRECT(Equipo!$E$4&amp;"!B10:B1000"),$B129,INDIRECT(Equipo!$E$4&amp;"!"&amp;ADDRESS(10,COLUMN(K$9)+10)&amp;":"&amp;ADDRESS(1000,COLUMN(K$9)+10))),
SUMIF(INDIRECT(Equipo!$F$4&amp;"!B10:B1000"),$B129,INDIRECT(Equipo!$F$4&amp;"!"&amp;ADDRESS(10,COLUMN(K$9)+10)&amp;":"&amp;ADDRESS(1000,COLUMN(K$9)+10))),
SUMIF(INDIRECT(Equipo!$G$4&amp;"!B10:B1000"),$B129,INDIRECT(Equipo!$G$4&amp;"!"&amp;ADDRESS(10,COLUMN(K$9)+10)&amp;":"&amp;ADDRESS(1000,COLUMN(K$9)+10)))
))</f>
        <v>-</v>
      </c>
      <c r="L129" s="2" t="str">
        <f ca="1">IF(ISBLANK(Tareas!$B125),"-",
SUM(
SUMIF(INDIRECT(Equipo!$C$4&amp;"!B10:B1000"),$B129,INDIRECT(Equipo!$C$4&amp;"!"&amp;ADDRESS(10,COLUMN(L$9)+10)&amp;":"&amp;ADDRESS(1000,COLUMN(L$9)+10))),
SUMIF(INDIRECT(Equipo!$D$4&amp;"!B10:B1000"),$B129,INDIRECT(Equipo!$D$4&amp;"!"&amp;ADDRESS(10,COLUMN(L$9)+10)&amp;":"&amp;ADDRESS(1000,COLUMN(L$9)+10))),
SUMIF(INDIRECT(Equipo!$E$4&amp;"!B10:B1000"),$B129,INDIRECT(Equipo!$E$4&amp;"!"&amp;ADDRESS(10,COLUMN(L$9)+10)&amp;":"&amp;ADDRESS(1000,COLUMN(L$9)+10))),
SUMIF(INDIRECT(Equipo!$F$4&amp;"!B10:B1000"),$B129,INDIRECT(Equipo!$F$4&amp;"!"&amp;ADDRESS(10,COLUMN(L$9)+10)&amp;":"&amp;ADDRESS(1000,COLUMN(L$9)+10))),
SUMIF(INDIRECT(Equipo!$G$4&amp;"!B10:B1000"),$B129,INDIRECT(Equipo!$G$4&amp;"!"&amp;ADDRESS(10,COLUMN(L$9)+10)&amp;":"&amp;ADDRESS(1000,COLUMN(L$9)+10)))
))</f>
        <v>-</v>
      </c>
      <c r="M129" s="2" t="str">
        <f ca="1">IF(ISBLANK(Tareas!$B125),"-",
SUM(
SUMIF(INDIRECT(Equipo!$C$4&amp;"!B10:B1000"),$B129,INDIRECT(Equipo!$C$4&amp;"!"&amp;ADDRESS(10,COLUMN(M$9)+10)&amp;":"&amp;ADDRESS(1000,COLUMN(M$9)+10))),
SUMIF(INDIRECT(Equipo!$D$4&amp;"!B10:B1000"),$B129,INDIRECT(Equipo!$D$4&amp;"!"&amp;ADDRESS(10,COLUMN(M$9)+10)&amp;":"&amp;ADDRESS(1000,COLUMN(M$9)+10))),
SUMIF(INDIRECT(Equipo!$E$4&amp;"!B10:B1000"),$B129,INDIRECT(Equipo!$E$4&amp;"!"&amp;ADDRESS(10,COLUMN(M$9)+10)&amp;":"&amp;ADDRESS(1000,COLUMN(M$9)+10))),
SUMIF(INDIRECT(Equipo!$F$4&amp;"!B10:B1000"),$B129,INDIRECT(Equipo!$F$4&amp;"!"&amp;ADDRESS(10,COLUMN(M$9)+10)&amp;":"&amp;ADDRESS(1000,COLUMN(M$9)+10))),
SUMIF(INDIRECT(Equipo!$G$4&amp;"!B10:B1000"),$B129,INDIRECT(Equipo!$G$4&amp;"!"&amp;ADDRESS(10,COLUMN(M$9)+10)&amp;":"&amp;ADDRESS(1000,COLUMN(M$9)+10)))
))</f>
        <v>-</v>
      </c>
      <c r="N129" s="2" t="str">
        <f ca="1">IF(ISBLANK(Tareas!$B125),"-",
SUM(
SUMIF(INDIRECT(Equipo!$C$4&amp;"!B10:B1000"),$B129,INDIRECT(Equipo!$C$4&amp;"!"&amp;ADDRESS(10,COLUMN(N$9)+10)&amp;":"&amp;ADDRESS(1000,COLUMN(N$9)+10))),
SUMIF(INDIRECT(Equipo!$D$4&amp;"!B10:B1000"),$B129,INDIRECT(Equipo!$D$4&amp;"!"&amp;ADDRESS(10,COLUMN(N$9)+10)&amp;":"&amp;ADDRESS(1000,COLUMN(N$9)+10))),
SUMIF(INDIRECT(Equipo!$E$4&amp;"!B10:B1000"),$B129,INDIRECT(Equipo!$E$4&amp;"!"&amp;ADDRESS(10,COLUMN(N$9)+10)&amp;":"&amp;ADDRESS(1000,COLUMN(N$9)+10))),
SUMIF(INDIRECT(Equipo!$F$4&amp;"!B10:B1000"),$B129,INDIRECT(Equipo!$F$4&amp;"!"&amp;ADDRESS(10,COLUMN(N$9)+10)&amp;":"&amp;ADDRESS(1000,COLUMN(N$9)+10))),
SUMIF(INDIRECT(Equipo!$G$4&amp;"!B10:B1000"),$B129,INDIRECT(Equipo!$G$4&amp;"!"&amp;ADDRESS(10,COLUMN(N$9)+10)&amp;":"&amp;ADDRESS(1000,COLUMN(N$9)+10)))
))</f>
        <v>-</v>
      </c>
    </row>
    <row r="130" spans="3:14">
      <c r="C130" s="2" t="str">
        <f>IF(ISBLANK(Tareas!$B126),"-",SUM(D130:K130))</f>
        <v>-</v>
      </c>
      <c r="D130" s="2" t="str">
        <f ca="1">IF(ISBLANK(Tareas!$B126),"-",
SUM(
SUMIF(INDIRECT(Equipo!$C$4&amp;"!B10:B1000"),$B130,INDIRECT(Equipo!$C$4&amp;"!"&amp;ADDRESS(10,COLUMN(D$9)+10)&amp;":"&amp;ADDRESS(1000,COLUMN(D$9)+10))),
SUMIF(INDIRECT(Equipo!$D$4&amp;"!B10:B1000"),$B130,INDIRECT(Equipo!$D$4&amp;"!"&amp;ADDRESS(10,COLUMN(D$9)+10)&amp;":"&amp;ADDRESS(1000,COLUMN(D$9)+10))),
SUMIF(INDIRECT(Equipo!$E$4&amp;"!B10:B1000"),$B130,INDIRECT(Equipo!$E$4&amp;"!"&amp;ADDRESS(10,COLUMN(D$9)+10)&amp;":"&amp;ADDRESS(1000,COLUMN(D$9)+10))),
SUMIF(INDIRECT(Equipo!$F$4&amp;"!B10:B1000"),$B130,INDIRECT(Equipo!$F$4&amp;"!"&amp;ADDRESS(10,COLUMN(D$9)+10)&amp;":"&amp;ADDRESS(1000,COLUMN(D$9)+10))),
SUMIF(INDIRECT(Equipo!$G$4&amp;"!B10:B1000"),$B130,INDIRECT(Equipo!$G$4&amp;"!"&amp;ADDRESS(10,COLUMN(D$9)+10)&amp;":"&amp;ADDRESS(1000,COLUMN(D$9)+10)))
))</f>
        <v>-</v>
      </c>
      <c r="E130" s="2" t="str">
        <f ca="1">IF(ISBLANK(Tareas!$B126),"-",
SUM(
SUMIF(INDIRECT(Equipo!$C$4&amp;"!B10:B1000"),$B130,INDIRECT(Equipo!$C$4&amp;"!"&amp;ADDRESS(10,COLUMN(E$9)+10)&amp;":"&amp;ADDRESS(1000,COLUMN(E$9)+10))),
SUMIF(INDIRECT(Equipo!$D$4&amp;"!B10:B1000"),$B130,INDIRECT(Equipo!$D$4&amp;"!"&amp;ADDRESS(10,COLUMN(E$9)+10)&amp;":"&amp;ADDRESS(1000,COLUMN(E$9)+10))),
SUMIF(INDIRECT(Equipo!$E$4&amp;"!B10:B1000"),$B130,INDIRECT(Equipo!$E$4&amp;"!"&amp;ADDRESS(10,COLUMN(E$9)+10)&amp;":"&amp;ADDRESS(1000,COLUMN(E$9)+10))),
SUMIF(INDIRECT(Equipo!$F$4&amp;"!B10:B1000"),$B130,INDIRECT(Equipo!$F$4&amp;"!"&amp;ADDRESS(10,COLUMN(E$9)+10)&amp;":"&amp;ADDRESS(1000,COLUMN(E$9)+10))),
SUMIF(INDIRECT(Equipo!$G$4&amp;"!B10:B1000"),$B130,INDIRECT(Equipo!$G$4&amp;"!"&amp;ADDRESS(10,COLUMN(E$9)+10)&amp;":"&amp;ADDRESS(1000,COLUMN(E$9)+10)))
))</f>
        <v>-</v>
      </c>
      <c r="F130" s="2" t="str">
        <f ca="1">IF(ISBLANK(Tareas!$B126),"-",
SUM(
SUMIF(INDIRECT(Equipo!$C$4&amp;"!B10:B1000"),$B130,INDIRECT(Equipo!$C$4&amp;"!"&amp;ADDRESS(10,COLUMN(F$9)+10)&amp;":"&amp;ADDRESS(1000,COLUMN(F$9)+10))),
SUMIF(INDIRECT(Equipo!$D$4&amp;"!B10:B1000"),$B130,INDIRECT(Equipo!$D$4&amp;"!"&amp;ADDRESS(10,COLUMN(F$9)+10)&amp;":"&amp;ADDRESS(1000,COLUMN(F$9)+10))),
SUMIF(INDIRECT(Equipo!$E$4&amp;"!B10:B1000"),$B130,INDIRECT(Equipo!$E$4&amp;"!"&amp;ADDRESS(10,COLUMN(F$9)+10)&amp;":"&amp;ADDRESS(1000,COLUMN(F$9)+10))),
SUMIF(INDIRECT(Equipo!$F$4&amp;"!B10:B1000"),$B130,INDIRECT(Equipo!$F$4&amp;"!"&amp;ADDRESS(10,COLUMN(F$9)+10)&amp;":"&amp;ADDRESS(1000,COLUMN(F$9)+10))),
SUMIF(INDIRECT(Equipo!$G$4&amp;"!B10:B1000"),$B130,INDIRECT(Equipo!$G$4&amp;"!"&amp;ADDRESS(10,COLUMN(F$9)+10)&amp;":"&amp;ADDRESS(1000,COLUMN(F$9)+10)))
))</f>
        <v>-</v>
      </c>
      <c r="G130" s="2" t="str">
        <f ca="1">IF(ISBLANK(Tareas!$B126),"-",
SUM(
SUMIF(INDIRECT(Equipo!$C$4&amp;"!B10:B1000"),$B130,INDIRECT(Equipo!$C$4&amp;"!"&amp;ADDRESS(10,COLUMN(G$9)+10)&amp;":"&amp;ADDRESS(1000,COLUMN(G$9)+10))),
SUMIF(INDIRECT(Equipo!$D$4&amp;"!B10:B1000"),$B130,INDIRECT(Equipo!$D$4&amp;"!"&amp;ADDRESS(10,COLUMN(G$9)+10)&amp;":"&amp;ADDRESS(1000,COLUMN(G$9)+10))),
SUMIF(INDIRECT(Equipo!$E$4&amp;"!B10:B1000"),$B130,INDIRECT(Equipo!$E$4&amp;"!"&amp;ADDRESS(10,COLUMN(G$9)+10)&amp;":"&amp;ADDRESS(1000,COLUMN(G$9)+10))),
SUMIF(INDIRECT(Equipo!$F$4&amp;"!B10:B1000"),$B130,INDIRECT(Equipo!$F$4&amp;"!"&amp;ADDRESS(10,COLUMN(G$9)+10)&amp;":"&amp;ADDRESS(1000,COLUMN(G$9)+10))),
SUMIF(INDIRECT(Equipo!$G$4&amp;"!B10:B1000"),$B130,INDIRECT(Equipo!$G$4&amp;"!"&amp;ADDRESS(10,COLUMN(G$9)+10)&amp;":"&amp;ADDRESS(1000,COLUMN(G$9)+10)))
))</f>
        <v>-</v>
      </c>
      <c r="H130" s="2" t="str">
        <f ca="1">IF(ISBLANK(Tareas!$B126),"-",
SUM(
SUMIF(INDIRECT(Equipo!$C$4&amp;"!B10:B1000"),$B130,INDIRECT(Equipo!$C$4&amp;"!"&amp;ADDRESS(10,COLUMN(H$9)+10)&amp;":"&amp;ADDRESS(1000,COLUMN(H$9)+10))),
SUMIF(INDIRECT(Equipo!$D$4&amp;"!B10:B1000"),$B130,INDIRECT(Equipo!$D$4&amp;"!"&amp;ADDRESS(10,COLUMN(H$9)+10)&amp;":"&amp;ADDRESS(1000,COLUMN(H$9)+10))),
SUMIF(INDIRECT(Equipo!$E$4&amp;"!B10:B1000"),$B130,INDIRECT(Equipo!$E$4&amp;"!"&amp;ADDRESS(10,COLUMN(H$9)+10)&amp;":"&amp;ADDRESS(1000,COLUMN(H$9)+10))),
SUMIF(INDIRECT(Equipo!$F$4&amp;"!B10:B1000"),$B130,INDIRECT(Equipo!$F$4&amp;"!"&amp;ADDRESS(10,COLUMN(H$9)+10)&amp;":"&amp;ADDRESS(1000,COLUMN(H$9)+10))),
SUMIF(INDIRECT(Equipo!$G$4&amp;"!B10:B1000"),$B130,INDIRECT(Equipo!$G$4&amp;"!"&amp;ADDRESS(10,COLUMN(H$9)+10)&amp;":"&amp;ADDRESS(1000,COLUMN(H$9)+10)))
))</f>
        <v>-</v>
      </c>
      <c r="I130" s="2" t="str">
        <f ca="1">IF(ISBLANK(Tareas!$B126),"-",
SUM(
SUMIF(INDIRECT(Equipo!$C$4&amp;"!B10:B1000"),$B130,INDIRECT(Equipo!$C$4&amp;"!"&amp;ADDRESS(10,COLUMN(I$9)+10)&amp;":"&amp;ADDRESS(1000,COLUMN(I$9)+10))),
SUMIF(INDIRECT(Equipo!$D$4&amp;"!B10:B1000"),$B130,INDIRECT(Equipo!$D$4&amp;"!"&amp;ADDRESS(10,COLUMN(I$9)+10)&amp;":"&amp;ADDRESS(1000,COLUMN(I$9)+10))),
SUMIF(INDIRECT(Equipo!$E$4&amp;"!B10:B1000"),$B130,INDIRECT(Equipo!$E$4&amp;"!"&amp;ADDRESS(10,COLUMN(I$9)+10)&amp;":"&amp;ADDRESS(1000,COLUMN(I$9)+10))),
SUMIF(INDIRECT(Equipo!$F$4&amp;"!B10:B1000"),$B130,INDIRECT(Equipo!$F$4&amp;"!"&amp;ADDRESS(10,COLUMN(I$9)+10)&amp;":"&amp;ADDRESS(1000,COLUMN(I$9)+10))),
SUMIF(INDIRECT(Equipo!$G$4&amp;"!B10:B1000"),$B130,INDIRECT(Equipo!$G$4&amp;"!"&amp;ADDRESS(10,COLUMN(I$9)+10)&amp;":"&amp;ADDRESS(1000,COLUMN(I$9)+10)))
))</f>
        <v>-</v>
      </c>
      <c r="J130" s="2" t="str">
        <f ca="1">IF(ISBLANK(Tareas!$B126),"-",
SUM(
SUMIF(INDIRECT(Equipo!$C$4&amp;"!B10:B1000"),$B130,INDIRECT(Equipo!$C$4&amp;"!"&amp;ADDRESS(10,COLUMN(J$9)+10)&amp;":"&amp;ADDRESS(1000,COLUMN(J$9)+10))),
SUMIF(INDIRECT(Equipo!$D$4&amp;"!B10:B1000"),$B130,INDIRECT(Equipo!$D$4&amp;"!"&amp;ADDRESS(10,COLUMN(J$9)+10)&amp;":"&amp;ADDRESS(1000,COLUMN(J$9)+10))),
SUMIF(INDIRECT(Equipo!$E$4&amp;"!B10:B1000"),$B130,INDIRECT(Equipo!$E$4&amp;"!"&amp;ADDRESS(10,COLUMN(J$9)+10)&amp;":"&amp;ADDRESS(1000,COLUMN(J$9)+10))),
SUMIF(INDIRECT(Equipo!$F$4&amp;"!B10:B1000"),$B130,INDIRECT(Equipo!$F$4&amp;"!"&amp;ADDRESS(10,COLUMN(J$9)+10)&amp;":"&amp;ADDRESS(1000,COLUMN(J$9)+10))),
SUMIF(INDIRECT(Equipo!$G$4&amp;"!B10:B1000"),$B130,INDIRECT(Equipo!$G$4&amp;"!"&amp;ADDRESS(10,COLUMN(J$9)+10)&amp;":"&amp;ADDRESS(1000,COLUMN(J$9)+10)))
))</f>
        <v>-</v>
      </c>
      <c r="K130" s="2" t="str">
        <f ca="1">IF(ISBLANK(Tareas!$B126),"-",
SUM(
SUMIF(INDIRECT(Equipo!$C$4&amp;"!B10:B1000"),$B130,INDIRECT(Equipo!$C$4&amp;"!"&amp;ADDRESS(10,COLUMN(K$9)+10)&amp;":"&amp;ADDRESS(1000,COLUMN(K$9)+10))),
SUMIF(INDIRECT(Equipo!$D$4&amp;"!B10:B1000"),$B130,INDIRECT(Equipo!$D$4&amp;"!"&amp;ADDRESS(10,COLUMN(K$9)+10)&amp;":"&amp;ADDRESS(1000,COLUMN(K$9)+10))),
SUMIF(INDIRECT(Equipo!$E$4&amp;"!B10:B1000"),$B130,INDIRECT(Equipo!$E$4&amp;"!"&amp;ADDRESS(10,COLUMN(K$9)+10)&amp;":"&amp;ADDRESS(1000,COLUMN(K$9)+10))),
SUMIF(INDIRECT(Equipo!$F$4&amp;"!B10:B1000"),$B130,INDIRECT(Equipo!$F$4&amp;"!"&amp;ADDRESS(10,COLUMN(K$9)+10)&amp;":"&amp;ADDRESS(1000,COLUMN(K$9)+10))),
SUMIF(INDIRECT(Equipo!$G$4&amp;"!B10:B1000"),$B130,INDIRECT(Equipo!$G$4&amp;"!"&amp;ADDRESS(10,COLUMN(K$9)+10)&amp;":"&amp;ADDRESS(1000,COLUMN(K$9)+10)))
))</f>
        <v>-</v>
      </c>
      <c r="L130" s="2" t="str">
        <f ca="1">IF(ISBLANK(Tareas!$B126),"-",
SUM(
SUMIF(INDIRECT(Equipo!$C$4&amp;"!B10:B1000"),$B130,INDIRECT(Equipo!$C$4&amp;"!"&amp;ADDRESS(10,COLUMN(L$9)+10)&amp;":"&amp;ADDRESS(1000,COLUMN(L$9)+10))),
SUMIF(INDIRECT(Equipo!$D$4&amp;"!B10:B1000"),$B130,INDIRECT(Equipo!$D$4&amp;"!"&amp;ADDRESS(10,COLUMN(L$9)+10)&amp;":"&amp;ADDRESS(1000,COLUMN(L$9)+10))),
SUMIF(INDIRECT(Equipo!$E$4&amp;"!B10:B1000"),$B130,INDIRECT(Equipo!$E$4&amp;"!"&amp;ADDRESS(10,COLUMN(L$9)+10)&amp;":"&amp;ADDRESS(1000,COLUMN(L$9)+10))),
SUMIF(INDIRECT(Equipo!$F$4&amp;"!B10:B1000"),$B130,INDIRECT(Equipo!$F$4&amp;"!"&amp;ADDRESS(10,COLUMN(L$9)+10)&amp;":"&amp;ADDRESS(1000,COLUMN(L$9)+10))),
SUMIF(INDIRECT(Equipo!$G$4&amp;"!B10:B1000"),$B130,INDIRECT(Equipo!$G$4&amp;"!"&amp;ADDRESS(10,COLUMN(L$9)+10)&amp;":"&amp;ADDRESS(1000,COLUMN(L$9)+10)))
))</f>
        <v>-</v>
      </c>
      <c r="M130" s="2" t="str">
        <f ca="1">IF(ISBLANK(Tareas!$B126),"-",
SUM(
SUMIF(INDIRECT(Equipo!$C$4&amp;"!B10:B1000"),$B130,INDIRECT(Equipo!$C$4&amp;"!"&amp;ADDRESS(10,COLUMN(M$9)+10)&amp;":"&amp;ADDRESS(1000,COLUMN(M$9)+10))),
SUMIF(INDIRECT(Equipo!$D$4&amp;"!B10:B1000"),$B130,INDIRECT(Equipo!$D$4&amp;"!"&amp;ADDRESS(10,COLUMN(M$9)+10)&amp;":"&amp;ADDRESS(1000,COLUMN(M$9)+10))),
SUMIF(INDIRECT(Equipo!$E$4&amp;"!B10:B1000"),$B130,INDIRECT(Equipo!$E$4&amp;"!"&amp;ADDRESS(10,COLUMN(M$9)+10)&amp;":"&amp;ADDRESS(1000,COLUMN(M$9)+10))),
SUMIF(INDIRECT(Equipo!$F$4&amp;"!B10:B1000"),$B130,INDIRECT(Equipo!$F$4&amp;"!"&amp;ADDRESS(10,COLUMN(M$9)+10)&amp;":"&amp;ADDRESS(1000,COLUMN(M$9)+10))),
SUMIF(INDIRECT(Equipo!$G$4&amp;"!B10:B1000"),$B130,INDIRECT(Equipo!$G$4&amp;"!"&amp;ADDRESS(10,COLUMN(M$9)+10)&amp;":"&amp;ADDRESS(1000,COLUMN(M$9)+10)))
))</f>
        <v>-</v>
      </c>
      <c r="N130" s="2" t="str">
        <f ca="1">IF(ISBLANK(Tareas!$B126),"-",
SUM(
SUMIF(INDIRECT(Equipo!$C$4&amp;"!B10:B1000"),$B130,INDIRECT(Equipo!$C$4&amp;"!"&amp;ADDRESS(10,COLUMN(N$9)+10)&amp;":"&amp;ADDRESS(1000,COLUMN(N$9)+10))),
SUMIF(INDIRECT(Equipo!$D$4&amp;"!B10:B1000"),$B130,INDIRECT(Equipo!$D$4&amp;"!"&amp;ADDRESS(10,COLUMN(N$9)+10)&amp;":"&amp;ADDRESS(1000,COLUMN(N$9)+10))),
SUMIF(INDIRECT(Equipo!$E$4&amp;"!B10:B1000"),$B130,INDIRECT(Equipo!$E$4&amp;"!"&amp;ADDRESS(10,COLUMN(N$9)+10)&amp;":"&amp;ADDRESS(1000,COLUMN(N$9)+10))),
SUMIF(INDIRECT(Equipo!$F$4&amp;"!B10:B1000"),$B130,INDIRECT(Equipo!$F$4&amp;"!"&amp;ADDRESS(10,COLUMN(N$9)+10)&amp;":"&amp;ADDRESS(1000,COLUMN(N$9)+10))),
SUMIF(INDIRECT(Equipo!$G$4&amp;"!B10:B1000"),$B130,INDIRECT(Equipo!$G$4&amp;"!"&amp;ADDRESS(10,COLUMN(N$9)+10)&amp;":"&amp;ADDRESS(1000,COLUMN(N$9)+10)))
))</f>
        <v>-</v>
      </c>
    </row>
    <row r="131" spans="3:14">
      <c r="C131" s="2" t="str">
        <f>IF(ISBLANK(Tareas!$B127),"-",SUM(D131:K131))</f>
        <v>-</v>
      </c>
      <c r="D131" s="2" t="str">
        <f ca="1">IF(ISBLANK(Tareas!$B127),"-",
SUM(
SUMIF(INDIRECT(Equipo!$C$4&amp;"!B10:B1000"),$B131,INDIRECT(Equipo!$C$4&amp;"!"&amp;ADDRESS(10,COLUMN(D$9)+10)&amp;":"&amp;ADDRESS(1000,COLUMN(D$9)+10))),
SUMIF(INDIRECT(Equipo!$D$4&amp;"!B10:B1000"),$B131,INDIRECT(Equipo!$D$4&amp;"!"&amp;ADDRESS(10,COLUMN(D$9)+10)&amp;":"&amp;ADDRESS(1000,COLUMN(D$9)+10))),
SUMIF(INDIRECT(Equipo!$E$4&amp;"!B10:B1000"),$B131,INDIRECT(Equipo!$E$4&amp;"!"&amp;ADDRESS(10,COLUMN(D$9)+10)&amp;":"&amp;ADDRESS(1000,COLUMN(D$9)+10))),
SUMIF(INDIRECT(Equipo!$F$4&amp;"!B10:B1000"),$B131,INDIRECT(Equipo!$F$4&amp;"!"&amp;ADDRESS(10,COLUMN(D$9)+10)&amp;":"&amp;ADDRESS(1000,COLUMN(D$9)+10))),
SUMIF(INDIRECT(Equipo!$G$4&amp;"!B10:B1000"),$B131,INDIRECT(Equipo!$G$4&amp;"!"&amp;ADDRESS(10,COLUMN(D$9)+10)&amp;":"&amp;ADDRESS(1000,COLUMN(D$9)+10)))
))</f>
        <v>-</v>
      </c>
      <c r="E131" s="2" t="str">
        <f ca="1">IF(ISBLANK(Tareas!$B127),"-",
SUM(
SUMIF(INDIRECT(Equipo!$C$4&amp;"!B10:B1000"),$B131,INDIRECT(Equipo!$C$4&amp;"!"&amp;ADDRESS(10,COLUMN(E$9)+10)&amp;":"&amp;ADDRESS(1000,COLUMN(E$9)+10))),
SUMIF(INDIRECT(Equipo!$D$4&amp;"!B10:B1000"),$B131,INDIRECT(Equipo!$D$4&amp;"!"&amp;ADDRESS(10,COLUMN(E$9)+10)&amp;":"&amp;ADDRESS(1000,COLUMN(E$9)+10))),
SUMIF(INDIRECT(Equipo!$E$4&amp;"!B10:B1000"),$B131,INDIRECT(Equipo!$E$4&amp;"!"&amp;ADDRESS(10,COLUMN(E$9)+10)&amp;":"&amp;ADDRESS(1000,COLUMN(E$9)+10))),
SUMIF(INDIRECT(Equipo!$F$4&amp;"!B10:B1000"),$B131,INDIRECT(Equipo!$F$4&amp;"!"&amp;ADDRESS(10,COLUMN(E$9)+10)&amp;":"&amp;ADDRESS(1000,COLUMN(E$9)+10))),
SUMIF(INDIRECT(Equipo!$G$4&amp;"!B10:B1000"),$B131,INDIRECT(Equipo!$G$4&amp;"!"&amp;ADDRESS(10,COLUMN(E$9)+10)&amp;":"&amp;ADDRESS(1000,COLUMN(E$9)+10)))
))</f>
        <v>-</v>
      </c>
      <c r="F131" s="2" t="str">
        <f ca="1">IF(ISBLANK(Tareas!$B127),"-",
SUM(
SUMIF(INDIRECT(Equipo!$C$4&amp;"!B10:B1000"),$B131,INDIRECT(Equipo!$C$4&amp;"!"&amp;ADDRESS(10,COLUMN(F$9)+10)&amp;":"&amp;ADDRESS(1000,COLUMN(F$9)+10))),
SUMIF(INDIRECT(Equipo!$D$4&amp;"!B10:B1000"),$B131,INDIRECT(Equipo!$D$4&amp;"!"&amp;ADDRESS(10,COLUMN(F$9)+10)&amp;":"&amp;ADDRESS(1000,COLUMN(F$9)+10))),
SUMIF(INDIRECT(Equipo!$E$4&amp;"!B10:B1000"),$B131,INDIRECT(Equipo!$E$4&amp;"!"&amp;ADDRESS(10,COLUMN(F$9)+10)&amp;":"&amp;ADDRESS(1000,COLUMN(F$9)+10))),
SUMIF(INDIRECT(Equipo!$F$4&amp;"!B10:B1000"),$B131,INDIRECT(Equipo!$F$4&amp;"!"&amp;ADDRESS(10,COLUMN(F$9)+10)&amp;":"&amp;ADDRESS(1000,COLUMN(F$9)+10))),
SUMIF(INDIRECT(Equipo!$G$4&amp;"!B10:B1000"),$B131,INDIRECT(Equipo!$G$4&amp;"!"&amp;ADDRESS(10,COLUMN(F$9)+10)&amp;":"&amp;ADDRESS(1000,COLUMN(F$9)+10)))
))</f>
        <v>-</v>
      </c>
      <c r="G131" s="2" t="str">
        <f ca="1">IF(ISBLANK(Tareas!$B127),"-",
SUM(
SUMIF(INDIRECT(Equipo!$C$4&amp;"!B10:B1000"),$B131,INDIRECT(Equipo!$C$4&amp;"!"&amp;ADDRESS(10,COLUMN(G$9)+10)&amp;":"&amp;ADDRESS(1000,COLUMN(G$9)+10))),
SUMIF(INDIRECT(Equipo!$D$4&amp;"!B10:B1000"),$B131,INDIRECT(Equipo!$D$4&amp;"!"&amp;ADDRESS(10,COLUMN(G$9)+10)&amp;":"&amp;ADDRESS(1000,COLUMN(G$9)+10))),
SUMIF(INDIRECT(Equipo!$E$4&amp;"!B10:B1000"),$B131,INDIRECT(Equipo!$E$4&amp;"!"&amp;ADDRESS(10,COLUMN(G$9)+10)&amp;":"&amp;ADDRESS(1000,COLUMN(G$9)+10))),
SUMIF(INDIRECT(Equipo!$F$4&amp;"!B10:B1000"),$B131,INDIRECT(Equipo!$F$4&amp;"!"&amp;ADDRESS(10,COLUMN(G$9)+10)&amp;":"&amp;ADDRESS(1000,COLUMN(G$9)+10))),
SUMIF(INDIRECT(Equipo!$G$4&amp;"!B10:B1000"),$B131,INDIRECT(Equipo!$G$4&amp;"!"&amp;ADDRESS(10,COLUMN(G$9)+10)&amp;":"&amp;ADDRESS(1000,COLUMN(G$9)+10)))
))</f>
        <v>-</v>
      </c>
      <c r="H131" s="2" t="str">
        <f ca="1">IF(ISBLANK(Tareas!$B127),"-",
SUM(
SUMIF(INDIRECT(Equipo!$C$4&amp;"!B10:B1000"),$B131,INDIRECT(Equipo!$C$4&amp;"!"&amp;ADDRESS(10,COLUMN(H$9)+10)&amp;":"&amp;ADDRESS(1000,COLUMN(H$9)+10))),
SUMIF(INDIRECT(Equipo!$D$4&amp;"!B10:B1000"),$B131,INDIRECT(Equipo!$D$4&amp;"!"&amp;ADDRESS(10,COLUMN(H$9)+10)&amp;":"&amp;ADDRESS(1000,COLUMN(H$9)+10))),
SUMIF(INDIRECT(Equipo!$E$4&amp;"!B10:B1000"),$B131,INDIRECT(Equipo!$E$4&amp;"!"&amp;ADDRESS(10,COLUMN(H$9)+10)&amp;":"&amp;ADDRESS(1000,COLUMN(H$9)+10))),
SUMIF(INDIRECT(Equipo!$F$4&amp;"!B10:B1000"),$B131,INDIRECT(Equipo!$F$4&amp;"!"&amp;ADDRESS(10,COLUMN(H$9)+10)&amp;":"&amp;ADDRESS(1000,COLUMN(H$9)+10))),
SUMIF(INDIRECT(Equipo!$G$4&amp;"!B10:B1000"),$B131,INDIRECT(Equipo!$G$4&amp;"!"&amp;ADDRESS(10,COLUMN(H$9)+10)&amp;":"&amp;ADDRESS(1000,COLUMN(H$9)+10)))
))</f>
        <v>-</v>
      </c>
      <c r="I131" s="2" t="str">
        <f ca="1">IF(ISBLANK(Tareas!$B127),"-",
SUM(
SUMIF(INDIRECT(Equipo!$C$4&amp;"!B10:B1000"),$B131,INDIRECT(Equipo!$C$4&amp;"!"&amp;ADDRESS(10,COLUMN(I$9)+10)&amp;":"&amp;ADDRESS(1000,COLUMN(I$9)+10))),
SUMIF(INDIRECT(Equipo!$D$4&amp;"!B10:B1000"),$B131,INDIRECT(Equipo!$D$4&amp;"!"&amp;ADDRESS(10,COLUMN(I$9)+10)&amp;":"&amp;ADDRESS(1000,COLUMN(I$9)+10))),
SUMIF(INDIRECT(Equipo!$E$4&amp;"!B10:B1000"),$B131,INDIRECT(Equipo!$E$4&amp;"!"&amp;ADDRESS(10,COLUMN(I$9)+10)&amp;":"&amp;ADDRESS(1000,COLUMN(I$9)+10))),
SUMIF(INDIRECT(Equipo!$F$4&amp;"!B10:B1000"),$B131,INDIRECT(Equipo!$F$4&amp;"!"&amp;ADDRESS(10,COLUMN(I$9)+10)&amp;":"&amp;ADDRESS(1000,COLUMN(I$9)+10))),
SUMIF(INDIRECT(Equipo!$G$4&amp;"!B10:B1000"),$B131,INDIRECT(Equipo!$G$4&amp;"!"&amp;ADDRESS(10,COLUMN(I$9)+10)&amp;":"&amp;ADDRESS(1000,COLUMN(I$9)+10)))
))</f>
        <v>-</v>
      </c>
      <c r="J131" s="2" t="str">
        <f ca="1">IF(ISBLANK(Tareas!$B127),"-",
SUM(
SUMIF(INDIRECT(Equipo!$C$4&amp;"!B10:B1000"),$B131,INDIRECT(Equipo!$C$4&amp;"!"&amp;ADDRESS(10,COLUMN(J$9)+10)&amp;":"&amp;ADDRESS(1000,COLUMN(J$9)+10))),
SUMIF(INDIRECT(Equipo!$D$4&amp;"!B10:B1000"),$B131,INDIRECT(Equipo!$D$4&amp;"!"&amp;ADDRESS(10,COLUMN(J$9)+10)&amp;":"&amp;ADDRESS(1000,COLUMN(J$9)+10))),
SUMIF(INDIRECT(Equipo!$E$4&amp;"!B10:B1000"),$B131,INDIRECT(Equipo!$E$4&amp;"!"&amp;ADDRESS(10,COLUMN(J$9)+10)&amp;":"&amp;ADDRESS(1000,COLUMN(J$9)+10))),
SUMIF(INDIRECT(Equipo!$F$4&amp;"!B10:B1000"),$B131,INDIRECT(Equipo!$F$4&amp;"!"&amp;ADDRESS(10,COLUMN(J$9)+10)&amp;":"&amp;ADDRESS(1000,COLUMN(J$9)+10))),
SUMIF(INDIRECT(Equipo!$G$4&amp;"!B10:B1000"),$B131,INDIRECT(Equipo!$G$4&amp;"!"&amp;ADDRESS(10,COLUMN(J$9)+10)&amp;":"&amp;ADDRESS(1000,COLUMN(J$9)+10)))
))</f>
        <v>-</v>
      </c>
      <c r="K131" s="2" t="str">
        <f ca="1">IF(ISBLANK(Tareas!$B127),"-",
SUM(
SUMIF(INDIRECT(Equipo!$C$4&amp;"!B10:B1000"),$B131,INDIRECT(Equipo!$C$4&amp;"!"&amp;ADDRESS(10,COLUMN(K$9)+10)&amp;":"&amp;ADDRESS(1000,COLUMN(K$9)+10))),
SUMIF(INDIRECT(Equipo!$D$4&amp;"!B10:B1000"),$B131,INDIRECT(Equipo!$D$4&amp;"!"&amp;ADDRESS(10,COLUMN(K$9)+10)&amp;":"&amp;ADDRESS(1000,COLUMN(K$9)+10))),
SUMIF(INDIRECT(Equipo!$E$4&amp;"!B10:B1000"),$B131,INDIRECT(Equipo!$E$4&amp;"!"&amp;ADDRESS(10,COLUMN(K$9)+10)&amp;":"&amp;ADDRESS(1000,COLUMN(K$9)+10))),
SUMIF(INDIRECT(Equipo!$F$4&amp;"!B10:B1000"),$B131,INDIRECT(Equipo!$F$4&amp;"!"&amp;ADDRESS(10,COLUMN(K$9)+10)&amp;":"&amp;ADDRESS(1000,COLUMN(K$9)+10))),
SUMIF(INDIRECT(Equipo!$G$4&amp;"!B10:B1000"),$B131,INDIRECT(Equipo!$G$4&amp;"!"&amp;ADDRESS(10,COLUMN(K$9)+10)&amp;":"&amp;ADDRESS(1000,COLUMN(K$9)+10)))
))</f>
        <v>-</v>
      </c>
      <c r="L131" s="2" t="str">
        <f ca="1">IF(ISBLANK(Tareas!$B127),"-",
SUM(
SUMIF(INDIRECT(Equipo!$C$4&amp;"!B10:B1000"),$B131,INDIRECT(Equipo!$C$4&amp;"!"&amp;ADDRESS(10,COLUMN(L$9)+10)&amp;":"&amp;ADDRESS(1000,COLUMN(L$9)+10))),
SUMIF(INDIRECT(Equipo!$D$4&amp;"!B10:B1000"),$B131,INDIRECT(Equipo!$D$4&amp;"!"&amp;ADDRESS(10,COLUMN(L$9)+10)&amp;":"&amp;ADDRESS(1000,COLUMN(L$9)+10))),
SUMIF(INDIRECT(Equipo!$E$4&amp;"!B10:B1000"),$B131,INDIRECT(Equipo!$E$4&amp;"!"&amp;ADDRESS(10,COLUMN(L$9)+10)&amp;":"&amp;ADDRESS(1000,COLUMN(L$9)+10))),
SUMIF(INDIRECT(Equipo!$F$4&amp;"!B10:B1000"),$B131,INDIRECT(Equipo!$F$4&amp;"!"&amp;ADDRESS(10,COLUMN(L$9)+10)&amp;":"&amp;ADDRESS(1000,COLUMN(L$9)+10))),
SUMIF(INDIRECT(Equipo!$G$4&amp;"!B10:B1000"),$B131,INDIRECT(Equipo!$G$4&amp;"!"&amp;ADDRESS(10,COLUMN(L$9)+10)&amp;":"&amp;ADDRESS(1000,COLUMN(L$9)+10)))
))</f>
        <v>-</v>
      </c>
      <c r="M131" s="2" t="str">
        <f ca="1">IF(ISBLANK(Tareas!$B127),"-",
SUM(
SUMIF(INDIRECT(Equipo!$C$4&amp;"!B10:B1000"),$B131,INDIRECT(Equipo!$C$4&amp;"!"&amp;ADDRESS(10,COLUMN(M$9)+10)&amp;":"&amp;ADDRESS(1000,COLUMN(M$9)+10))),
SUMIF(INDIRECT(Equipo!$D$4&amp;"!B10:B1000"),$B131,INDIRECT(Equipo!$D$4&amp;"!"&amp;ADDRESS(10,COLUMN(M$9)+10)&amp;":"&amp;ADDRESS(1000,COLUMN(M$9)+10))),
SUMIF(INDIRECT(Equipo!$E$4&amp;"!B10:B1000"),$B131,INDIRECT(Equipo!$E$4&amp;"!"&amp;ADDRESS(10,COLUMN(M$9)+10)&amp;":"&amp;ADDRESS(1000,COLUMN(M$9)+10))),
SUMIF(INDIRECT(Equipo!$F$4&amp;"!B10:B1000"),$B131,INDIRECT(Equipo!$F$4&amp;"!"&amp;ADDRESS(10,COLUMN(M$9)+10)&amp;":"&amp;ADDRESS(1000,COLUMN(M$9)+10))),
SUMIF(INDIRECT(Equipo!$G$4&amp;"!B10:B1000"),$B131,INDIRECT(Equipo!$G$4&amp;"!"&amp;ADDRESS(10,COLUMN(M$9)+10)&amp;":"&amp;ADDRESS(1000,COLUMN(M$9)+10)))
))</f>
        <v>-</v>
      </c>
      <c r="N131" s="2" t="str">
        <f ca="1">IF(ISBLANK(Tareas!$B127),"-",
SUM(
SUMIF(INDIRECT(Equipo!$C$4&amp;"!B10:B1000"),$B131,INDIRECT(Equipo!$C$4&amp;"!"&amp;ADDRESS(10,COLUMN(N$9)+10)&amp;":"&amp;ADDRESS(1000,COLUMN(N$9)+10))),
SUMIF(INDIRECT(Equipo!$D$4&amp;"!B10:B1000"),$B131,INDIRECT(Equipo!$D$4&amp;"!"&amp;ADDRESS(10,COLUMN(N$9)+10)&amp;":"&amp;ADDRESS(1000,COLUMN(N$9)+10))),
SUMIF(INDIRECT(Equipo!$E$4&amp;"!B10:B1000"),$B131,INDIRECT(Equipo!$E$4&amp;"!"&amp;ADDRESS(10,COLUMN(N$9)+10)&amp;":"&amp;ADDRESS(1000,COLUMN(N$9)+10))),
SUMIF(INDIRECT(Equipo!$F$4&amp;"!B10:B1000"),$B131,INDIRECT(Equipo!$F$4&amp;"!"&amp;ADDRESS(10,COLUMN(N$9)+10)&amp;":"&amp;ADDRESS(1000,COLUMN(N$9)+10))),
SUMIF(INDIRECT(Equipo!$G$4&amp;"!B10:B1000"),$B131,INDIRECT(Equipo!$G$4&amp;"!"&amp;ADDRESS(10,COLUMN(N$9)+10)&amp;":"&amp;ADDRESS(1000,COLUMN(N$9)+10)))
))</f>
        <v>-</v>
      </c>
    </row>
    <row r="132" spans="3:14">
      <c r="C132" s="2" t="str">
        <f>IF(ISBLANK(Tareas!$B128),"-",SUM(D132:K132))</f>
        <v>-</v>
      </c>
      <c r="D132" s="2" t="str">
        <f ca="1">IF(ISBLANK(Tareas!$B128),"-",
SUM(
SUMIF(INDIRECT(Equipo!$C$4&amp;"!B10:B1000"),$B132,INDIRECT(Equipo!$C$4&amp;"!"&amp;ADDRESS(10,COLUMN(D$9)+10)&amp;":"&amp;ADDRESS(1000,COLUMN(D$9)+10))),
SUMIF(INDIRECT(Equipo!$D$4&amp;"!B10:B1000"),$B132,INDIRECT(Equipo!$D$4&amp;"!"&amp;ADDRESS(10,COLUMN(D$9)+10)&amp;":"&amp;ADDRESS(1000,COLUMN(D$9)+10))),
SUMIF(INDIRECT(Equipo!$E$4&amp;"!B10:B1000"),$B132,INDIRECT(Equipo!$E$4&amp;"!"&amp;ADDRESS(10,COLUMN(D$9)+10)&amp;":"&amp;ADDRESS(1000,COLUMN(D$9)+10))),
SUMIF(INDIRECT(Equipo!$F$4&amp;"!B10:B1000"),$B132,INDIRECT(Equipo!$F$4&amp;"!"&amp;ADDRESS(10,COLUMN(D$9)+10)&amp;":"&amp;ADDRESS(1000,COLUMN(D$9)+10))),
SUMIF(INDIRECT(Equipo!$G$4&amp;"!B10:B1000"),$B132,INDIRECT(Equipo!$G$4&amp;"!"&amp;ADDRESS(10,COLUMN(D$9)+10)&amp;":"&amp;ADDRESS(1000,COLUMN(D$9)+10)))
))</f>
        <v>-</v>
      </c>
      <c r="E132" s="2" t="str">
        <f ca="1">IF(ISBLANK(Tareas!$B128),"-",
SUM(
SUMIF(INDIRECT(Equipo!$C$4&amp;"!B10:B1000"),$B132,INDIRECT(Equipo!$C$4&amp;"!"&amp;ADDRESS(10,COLUMN(E$9)+10)&amp;":"&amp;ADDRESS(1000,COLUMN(E$9)+10))),
SUMIF(INDIRECT(Equipo!$D$4&amp;"!B10:B1000"),$B132,INDIRECT(Equipo!$D$4&amp;"!"&amp;ADDRESS(10,COLUMN(E$9)+10)&amp;":"&amp;ADDRESS(1000,COLUMN(E$9)+10))),
SUMIF(INDIRECT(Equipo!$E$4&amp;"!B10:B1000"),$B132,INDIRECT(Equipo!$E$4&amp;"!"&amp;ADDRESS(10,COLUMN(E$9)+10)&amp;":"&amp;ADDRESS(1000,COLUMN(E$9)+10))),
SUMIF(INDIRECT(Equipo!$F$4&amp;"!B10:B1000"),$B132,INDIRECT(Equipo!$F$4&amp;"!"&amp;ADDRESS(10,COLUMN(E$9)+10)&amp;":"&amp;ADDRESS(1000,COLUMN(E$9)+10))),
SUMIF(INDIRECT(Equipo!$G$4&amp;"!B10:B1000"),$B132,INDIRECT(Equipo!$G$4&amp;"!"&amp;ADDRESS(10,COLUMN(E$9)+10)&amp;":"&amp;ADDRESS(1000,COLUMN(E$9)+10)))
))</f>
        <v>-</v>
      </c>
      <c r="F132" s="2" t="str">
        <f ca="1">IF(ISBLANK(Tareas!$B128),"-",
SUM(
SUMIF(INDIRECT(Equipo!$C$4&amp;"!B10:B1000"),$B132,INDIRECT(Equipo!$C$4&amp;"!"&amp;ADDRESS(10,COLUMN(F$9)+10)&amp;":"&amp;ADDRESS(1000,COLUMN(F$9)+10))),
SUMIF(INDIRECT(Equipo!$D$4&amp;"!B10:B1000"),$B132,INDIRECT(Equipo!$D$4&amp;"!"&amp;ADDRESS(10,COLUMN(F$9)+10)&amp;":"&amp;ADDRESS(1000,COLUMN(F$9)+10))),
SUMIF(INDIRECT(Equipo!$E$4&amp;"!B10:B1000"),$B132,INDIRECT(Equipo!$E$4&amp;"!"&amp;ADDRESS(10,COLUMN(F$9)+10)&amp;":"&amp;ADDRESS(1000,COLUMN(F$9)+10))),
SUMIF(INDIRECT(Equipo!$F$4&amp;"!B10:B1000"),$B132,INDIRECT(Equipo!$F$4&amp;"!"&amp;ADDRESS(10,COLUMN(F$9)+10)&amp;":"&amp;ADDRESS(1000,COLUMN(F$9)+10))),
SUMIF(INDIRECT(Equipo!$G$4&amp;"!B10:B1000"),$B132,INDIRECT(Equipo!$G$4&amp;"!"&amp;ADDRESS(10,COLUMN(F$9)+10)&amp;":"&amp;ADDRESS(1000,COLUMN(F$9)+10)))
))</f>
        <v>-</v>
      </c>
      <c r="G132" s="2" t="str">
        <f ca="1">IF(ISBLANK(Tareas!$B128),"-",
SUM(
SUMIF(INDIRECT(Equipo!$C$4&amp;"!B10:B1000"),$B132,INDIRECT(Equipo!$C$4&amp;"!"&amp;ADDRESS(10,COLUMN(G$9)+10)&amp;":"&amp;ADDRESS(1000,COLUMN(G$9)+10))),
SUMIF(INDIRECT(Equipo!$D$4&amp;"!B10:B1000"),$B132,INDIRECT(Equipo!$D$4&amp;"!"&amp;ADDRESS(10,COLUMN(G$9)+10)&amp;":"&amp;ADDRESS(1000,COLUMN(G$9)+10))),
SUMIF(INDIRECT(Equipo!$E$4&amp;"!B10:B1000"),$B132,INDIRECT(Equipo!$E$4&amp;"!"&amp;ADDRESS(10,COLUMN(G$9)+10)&amp;":"&amp;ADDRESS(1000,COLUMN(G$9)+10))),
SUMIF(INDIRECT(Equipo!$F$4&amp;"!B10:B1000"),$B132,INDIRECT(Equipo!$F$4&amp;"!"&amp;ADDRESS(10,COLUMN(G$9)+10)&amp;":"&amp;ADDRESS(1000,COLUMN(G$9)+10))),
SUMIF(INDIRECT(Equipo!$G$4&amp;"!B10:B1000"),$B132,INDIRECT(Equipo!$G$4&amp;"!"&amp;ADDRESS(10,COLUMN(G$9)+10)&amp;":"&amp;ADDRESS(1000,COLUMN(G$9)+10)))
))</f>
        <v>-</v>
      </c>
      <c r="H132" s="2" t="str">
        <f ca="1">IF(ISBLANK(Tareas!$B128),"-",
SUM(
SUMIF(INDIRECT(Equipo!$C$4&amp;"!B10:B1000"),$B132,INDIRECT(Equipo!$C$4&amp;"!"&amp;ADDRESS(10,COLUMN(H$9)+10)&amp;":"&amp;ADDRESS(1000,COLUMN(H$9)+10))),
SUMIF(INDIRECT(Equipo!$D$4&amp;"!B10:B1000"),$B132,INDIRECT(Equipo!$D$4&amp;"!"&amp;ADDRESS(10,COLUMN(H$9)+10)&amp;":"&amp;ADDRESS(1000,COLUMN(H$9)+10))),
SUMIF(INDIRECT(Equipo!$E$4&amp;"!B10:B1000"),$B132,INDIRECT(Equipo!$E$4&amp;"!"&amp;ADDRESS(10,COLUMN(H$9)+10)&amp;":"&amp;ADDRESS(1000,COLUMN(H$9)+10))),
SUMIF(INDIRECT(Equipo!$F$4&amp;"!B10:B1000"),$B132,INDIRECT(Equipo!$F$4&amp;"!"&amp;ADDRESS(10,COLUMN(H$9)+10)&amp;":"&amp;ADDRESS(1000,COLUMN(H$9)+10))),
SUMIF(INDIRECT(Equipo!$G$4&amp;"!B10:B1000"),$B132,INDIRECT(Equipo!$G$4&amp;"!"&amp;ADDRESS(10,COLUMN(H$9)+10)&amp;":"&amp;ADDRESS(1000,COLUMN(H$9)+10)))
))</f>
        <v>-</v>
      </c>
      <c r="I132" s="2" t="str">
        <f ca="1">IF(ISBLANK(Tareas!$B128),"-",
SUM(
SUMIF(INDIRECT(Equipo!$C$4&amp;"!B10:B1000"),$B132,INDIRECT(Equipo!$C$4&amp;"!"&amp;ADDRESS(10,COLUMN(I$9)+10)&amp;":"&amp;ADDRESS(1000,COLUMN(I$9)+10))),
SUMIF(INDIRECT(Equipo!$D$4&amp;"!B10:B1000"),$B132,INDIRECT(Equipo!$D$4&amp;"!"&amp;ADDRESS(10,COLUMN(I$9)+10)&amp;":"&amp;ADDRESS(1000,COLUMN(I$9)+10))),
SUMIF(INDIRECT(Equipo!$E$4&amp;"!B10:B1000"),$B132,INDIRECT(Equipo!$E$4&amp;"!"&amp;ADDRESS(10,COLUMN(I$9)+10)&amp;":"&amp;ADDRESS(1000,COLUMN(I$9)+10))),
SUMIF(INDIRECT(Equipo!$F$4&amp;"!B10:B1000"),$B132,INDIRECT(Equipo!$F$4&amp;"!"&amp;ADDRESS(10,COLUMN(I$9)+10)&amp;":"&amp;ADDRESS(1000,COLUMN(I$9)+10))),
SUMIF(INDIRECT(Equipo!$G$4&amp;"!B10:B1000"),$B132,INDIRECT(Equipo!$G$4&amp;"!"&amp;ADDRESS(10,COLUMN(I$9)+10)&amp;":"&amp;ADDRESS(1000,COLUMN(I$9)+10)))
))</f>
        <v>-</v>
      </c>
      <c r="J132" s="2" t="str">
        <f ca="1">IF(ISBLANK(Tareas!$B128),"-",
SUM(
SUMIF(INDIRECT(Equipo!$C$4&amp;"!B10:B1000"),$B132,INDIRECT(Equipo!$C$4&amp;"!"&amp;ADDRESS(10,COLUMN(J$9)+10)&amp;":"&amp;ADDRESS(1000,COLUMN(J$9)+10))),
SUMIF(INDIRECT(Equipo!$D$4&amp;"!B10:B1000"),$B132,INDIRECT(Equipo!$D$4&amp;"!"&amp;ADDRESS(10,COLUMN(J$9)+10)&amp;":"&amp;ADDRESS(1000,COLUMN(J$9)+10))),
SUMIF(INDIRECT(Equipo!$E$4&amp;"!B10:B1000"),$B132,INDIRECT(Equipo!$E$4&amp;"!"&amp;ADDRESS(10,COLUMN(J$9)+10)&amp;":"&amp;ADDRESS(1000,COLUMN(J$9)+10))),
SUMIF(INDIRECT(Equipo!$F$4&amp;"!B10:B1000"),$B132,INDIRECT(Equipo!$F$4&amp;"!"&amp;ADDRESS(10,COLUMN(J$9)+10)&amp;":"&amp;ADDRESS(1000,COLUMN(J$9)+10))),
SUMIF(INDIRECT(Equipo!$G$4&amp;"!B10:B1000"),$B132,INDIRECT(Equipo!$G$4&amp;"!"&amp;ADDRESS(10,COLUMN(J$9)+10)&amp;":"&amp;ADDRESS(1000,COLUMN(J$9)+10)))
))</f>
        <v>-</v>
      </c>
      <c r="K132" s="2" t="str">
        <f ca="1">IF(ISBLANK(Tareas!$B128),"-",
SUM(
SUMIF(INDIRECT(Equipo!$C$4&amp;"!B10:B1000"),$B132,INDIRECT(Equipo!$C$4&amp;"!"&amp;ADDRESS(10,COLUMN(K$9)+10)&amp;":"&amp;ADDRESS(1000,COLUMN(K$9)+10))),
SUMIF(INDIRECT(Equipo!$D$4&amp;"!B10:B1000"),$B132,INDIRECT(Equipo!$D$4&amp;"!"&amp;ADDRESS(10,COLUMN(K$9)+10)&amp;":"&amp;ADDRESS(1000,COLUMN(K$9)+10))),
SUMIF(INDIRECT(Equipo!$E$4&amp;"!B10:B1000"),$B132,INDIRECT(Equipo!$E$4&amp;"!"&amp;ADDRESS(10,COLUMN(K$9)+10)&amp;":"&amp;ADDRESS(1000,COLUMN(K$9)+10))),
SUMIF(INDIRECT(Equipo!$F$4&amp;"!B10:B1000"),$B132,INDIRECT(Equipo!$F$4&amp;"!"&amp;ADDRESS(10,COLUMN(K$9)+10)&amp;":"&amp;ADDRESS(1000,COLUMN(K$9)+10))),
SUMIF(INDIRECT(Equipo!$G$4&amp;"!B10:B1000"),$B132,INDIRECT(Equipo!$G$4&amp;"!"&amp;ADDRESS(10,COLUMN(K$9)+10)&amp;":"&amp;ADDRESS(1000,COLUMN(K$9)+10)))
))</f>
        <v>-</v>
      </c>
      <c r="L132" s="2" t="str">
        <f ca="1">IF(ISBLANK(Tareas!$B128),"-",
SUM(
SUMIF(INDIRECT(Equipo!$C$4&amp;"!B10:B1000"),$B132,INDIRECT(Equipo!$C$4&amp;"!"&amp;ADDRESS(10,COLUMN(L$9)+10)&amp;":"&amp;ADDRESS(1000,COLUMN(L$9)+10))),
SUMIF(INDIRECT(Equipo!$D$4&amp;"!B10:B1000"),$B132,INDIRECT(Equipo!$D$4&amp;"!"&amp;ADDRESS(10,COLUMN(L$9)+10)&amp;":"&amp;ADDRESS(1000,COLUMN(L$9)+10))),
SUMIF(INDIRECT(Equipo!$E$4&amp;"!B10:B1000"),$B132,INDIRECT(Equipo!$E$4&amp;"!"&amp;ADDRESS(10,COLUMN(L$9)+10)&amp;":"&amp;ADDRESS(1000,COLUMN(L$9)+10))),
SUMIF(INDIRECT(Equipo!$F$4&amp;"!B10:B1000"),$B132,INDIRECT(Equipo!$F$4&amp;"!"&amp;ADDRESS(10,COLUMN(L$9)+10)&amp;":"&amp;ADDRESS(1000,COLUMN(L$9)+10))),
SUMIF(INDIRECT(Equipo!$G$4&amp;"!B10:B1000"),$B132,INDIRECT(Equipo!$G$4&amp;"!"&amp;ADDRESS(10,COLUMN(L$9)+10)&amp;":"&amp;ADDRESS(1000,COLUMN(L$9)+10)))
))</f>
        <v>-</v>
      </c>
      <c r="M132" s="2" t="str">
        <f ca="1">IF(ISBLANK(Tareas!$B128),"-",
SUM(
SUMIF(INDIRECT(Equipo!$C$4&amp;"!B10:B1000"),$B132,INDIRECT(Equipo!$C$4&amp;"!"&amp;ADDRESS(10,COLUMN(M$9)+10)&amp;":"&amp;ADDRESS(1000,COLUMN(M$9)+10))),
SUMIF(INDIRECT(Equipo!$D$4&amp;"!B10:B1000"),$B132,INDIRECT(Equipo!$D$4&amp;"!"&amp;ADDRESS(10,COLUMN(M$9)+10)&amp;":"&amp;ADDRESS(1000,COLUMN(M$9)+10))),
SUMIF(INDIRECT(Equipo!$E$4&amp;"!B10:B1000"),$B132,INDIRECT(Equipo!$E$4&amp;"!"&amp;ADDRESS(10,COLUMN(M$9)+10)&amp;":"&amp;ADDRESS(1000,COLUMN(M$9)+10))),
SUMIF(INDIRECT(Equipo!$F$4&amp;"!B10:B1000"),$B132,INDIRECT(Equipo!$F$4&amp;"!"&amp;ADDRESS(10,COLUMN(M$9)+10)&amp;":"&amp;ADDRESS(1000,COLUMN(M$9)+10))),
SUMIF(INDIRECT(Equipo!$G$4&amp;"!B10:B1000"),$B132,INDIRECT(Equipo!$G$4&amp;"!"&amp;ADDRESS(10,COLUMN(M$9)+10)&amp;":"&amp;ADDRESS(1000,COLUMN(M$9)+10)))
))</f>
        <v>-</v>
      </c>
      <c r="N132" s="2" t="str">
        <f ca="1">IF(ISBLANK(Tareas!$B128),"-",
SUM(
SUMIF(INDIRECT(Equipo!$C$4&amp;"!B10:B1000"),$B132,INDIRECT(Equipo!$C$4&amp;"!"&amp;ADDRESS(10,COLUMN(N$9)+10)&amp;":"&amp;ADDRESS(1000,COLUMN(N$9)+10))),
SUMIF(INDIRECT(Equipo!$D$4&amp;"!B10:B1000"),$B132,INDIRECT(Equipo!$D$4&amp;"!"&amp;ADDRESS(10,COLUMN(N$9)+10)&amp;":"&amp;ADDRESS(1000,COLUMN(N$9)+10))),
SUMIF(INDIRECT(Equipo!$E$4&amp;"!B10:B1000"),$B132,INDIRECT(Equipo!$E$4&amp;"!"&amp;ADDRESS(10,COLUMN(N$9)+10)&amp;":"&amp;ADDRESS(1000,COLUMN(N$9)+10))),
SUMIF(INDIRECT(Equipo!$F$4&amp;"!B10:B1000"),$B132,INDIRECT(Equipo!$F$4&amp;"!"&amp;ADDRESS(10,COLUMN(N$9)+10)&amp;":"&amp;ADDRESS(1000,COLUMN(N$9)+10))),
SUMIF(INDIRECT(Equipo!$G$4&amp;"!B10:B1000"),$B132,INDIRECT(Equipo!$G$4&amp;"!"&amp;ADDRESS(10,COLUMN(N$9)+10)&amp;":"&amp;ADDRESS(1000,COLUMN(N$9)+10)))
))</f>
        <v>-</v>
      </c>
    </row>
    <row r="133" spans="3:14">
      <c r="C133" s="2" t="str">
        <f>IF(ISBLANK(Tareas!$B129),"-",SUM(D133:K133))</f>
        <v>-</v>
      </c>
      <c r="D133" s="2" t="str">
        <f ca="1">IF(ISBLANK(Tareas!$B129),"-",
SUM(
SUMIF(INDIRECT(Equipo!$C$4&amp;"!B10:B1000"),$B133,INDIRECT(Equipo!$C$4&amp;"!"&amp;ADDRESS(10,COLUMN(D$9)+10)&amp;":"&amp;ADDRESS(1000,COLUMN(D$9)+10))),
SUMIF(INDIRECT(Equipo!$D$4&amp;"!B10:B1000"),$B133,INDIRECT(Equipo!$D$4&amp;"!"&amp;ADDRESS(10,COLUMN(D$9)+10)&amp;":"&amp;ADDRESS(1000,COLUMN(D$9)+10))),
SUMIF(INDIRECT(Equipo!$E$4&amp;"!B10:B1000"),$B133,INDIRECT(Equipo!$E$4&amp;"!"&amp;ADDRESS(10,COLUMN(D$9)+10)&amp;":"&amp;ADDRESS(1000,COLUMN(D$9)+10))),
SUMIF(INDIRECT(Equipo!$F$4&amp;"!B10:B1000"),$B133,INDIRECT(Equipo!$F$4&amp;"!"&amp;ADDRESS(10,COLUMN(D$9)+10)&amp;":"&amp;ADDRESS(1000,COLUMN(D$9)+10))),
SUMIF(INDIRECT(Equipo!$G$4&amp;"!B10:B1000"),$B133,INDIRECT(Equipo!$G$4&amp;"!"&amp;ADDRESS(10,COLUMN(D$9)+10)&amp;":"&amp;ADDRESS(1000,COLUMN(D$9)+10)))
))</f>
        <v>-</v>
      </c>
      <c r="E133" s="2" t="str">
        <f ca="1">IF(ISBLANK(Tareas!$B129),"-",
SUM(
SUMIF(INDIRECT(Equipo!$C$4&amp;"!B10:B1000"),$B133,INDIRECT(Equipo!$C$4&amp;"!"&amp;ADDRESS(10,COLUMN(E$9)+10)&amp;":"&amp;ADDRESS(1000,COLUMN(E$9)+10))),
SUMIF(INDIRECT(Equipo!$D$4&amp;"!B10:B1000"),$B133,INDIRECT(Equipo!$D$4&amp;"!"&amp;ADDRESS(10,COLUMN(E$9)+10)&amp;":"&amp;ADDRESS(1000,COLUMN(E$9)+10))),
SUMIF(INDIRECT(Equipo!$E$4&amp;"!B10:B1000"),$B133,INDIRECT(Equipo!$E$4&amp;"!"&amp;ADDRESS(10,COLUMN(E$9)+10)&amp;":"&amp;ADDRESS(1000,COLUMN(E$9)+10))),
SUMIF(INDIRECT(Equipo!$F$4&amp;"!B10:B1000"),$B133,INDIRECT(Equipo!$F$4&amp;"!"&amp;ADDRESS(10,COLUMN(E$9)+10)&amp;":"&amp;ADDRESS(1000,COLUMN(E$9)+10))),
SUMIF(INDIRECT(Equipo!$G$4&amp;"!B10:B1000"),$B133,INDIRECT(Equipo!$G$4&amp;"!"&amp;ADDRESS(10,COLUMN(E$9)+10)&amp;":"&amp;ADDRESS(1000,COLUMN(E$9)+10)))
))</f>
        <v>-</v>
      </c>
      <c r="F133" s="2" t="str">
        <f ca="1">IF(ISBLANK(Tareas!$B129),"-",
SUM(
SUMIF(INDIRECT(Equipo!$C$4&amp;"!B10:B1000"),$B133,INDIRECT(Equipo!$C$4&amp;"!"&amp;ADDRESS(10,COLUMN(F$9)+10)&amp;":"&amp;ADDRESS(1000,COLUMN(F$9)+10))),
SUMIF(INDIRECT(Equipo!$D$4&amp;"!B10:B1000"),$B133,INDIRECT(Equipo!$D$4&amp;"!"&amp;ADDRESS(10,COLUMN(F$9)+10)&amp;":"&amp;ADDRESS(1000,COLUMN(F$9)+10))),
SUMIF(INDIRECT(Equipo!$E$4&amp;"!B10:B1000"),$B133,INDIRECT(Equipo!$E$4&amp;"!"&amp;ADDRESS(10,COLUMN(F$9)+10)&amp;":"&amp;ADDRESS(1000,COLUMN(F$9)+10))),
SUMIF(INDIRECT(Equipo!$F$4&amp;"!B10:B1000"),$B133,INDIRECT(Equipo!$F$4&amp;"!"&amp;ADDRESS(10,COLUMN(F$9)+10)&amp;":"&amp;ADDRESS(1000,COLUMN(F$9)+10))),
SUMIF(INDIRECT(Equipo!$G$4&amp;"!B10:B1000"),$B133,INDIRECT(Equipo!$G$4&amp;"!"&amp;ADDRESS(10,COLUMN(F$9)+10)&amp;":"&amp;ADDRESS(1000,COLUMN(F$9)+10)))
))</f>
        <v>-</v>
      </c>
      <c r="G133" s="2" t="str">
        <f ca="1">IF(ISBLANK(Tareas!$B129),"-",
SUM(
SUMIF(INDIRECT(Equipo!$C$4&amp;"!B10:B1000"),$B133,INDIRECT(Equipo!$C$4&amp;"!"&amp;ADDRESS(10,COLUMN(G$9)+10)&amp;":"&amp;ADDRESS(1000,COLUMN(G$9)+10))),
SUMIF(INDIRECT(Equipo!$D$4&amp;"!B10:B1000"),$B133,INDIRECT(Equipo!$D$4&amp;"!"&amp;ADDRESS(10,COLUMN(G$9)+10)&amp;":"&amp;ADDRESS(1000,COLUMN(G$9)+10))),
SUMIF(INDIRECT(Equipo!$E$4&amp;"!B10:B1000"),$B133,INDIRECT(Equipo!$E$4&amp;"!"&amp;ADDRESS(10,COLUMN(G$9)+10)&amp;":"&amp;ADDRESS(1000,COLUMN(G$9)+10))),
SUMIF(INDIRECT(Equipo!$F$4&amp;"!B10:B1000"),$B133,INDIRECT(Equipo!$F$4&amp;"!"&amp;ADDRESS(10,COLUMN(G$9)+10)&amp;":"&amp;ADDRESS(1000,COLUMN(G$9)+10))),
SUMIF(INDIRECT(Equipo!$G$4&amp;"!B10:B1000"),$B133,INDIRECT(Equipo!$G$4&amp;"!"&amp;ADDRESS(10,COLUMN(G$9)+10)&amp;":"&amp;ADDRESS(1000,COLUMN(G$9)+10)))
))</f>
        <v>-</v>
      </c>
      <c r="H133" s="2" t="str">
        <f ca="1">IF(ISBLANK(Tareas!$B129),"-",
SUM(
SUMIF(INDIRECT(Equipo!$C$4&amp;"!B10:B1000"),$B133,INDIRECT(Equipo!$C$4&amp;"!"&amp;ADDRESS(10,COLUMN(H$9)+10)&amp;":"&amp;ADDRESS(1000,COLUMN(H$9)+10))),
SUMIF(INDIRECT(Equipo!$D$4&amp;"!B10:B1000"),$B133,INDIRECT(Equipo!$D$4&amp;"!"&amp;ADDRESS(10,COLUMN(H$9)+10)&amp;":"&amp;ADDRESS(1000,COLUMN(H$9)+10))),
SUMIF(INDIRECT(Equipo!$E$4&amp;"!B10:B1000"),$B133,INDIRECT(Equipo!$E$4&amp;"!"&amp;ADDRESS(10,COLUMN(H$9)+10)&amp;":"&amp;ADDRESS(1000,COLUMN(H$9)+10))),
SUMIF(INDIRECT(Equipo!$F$4&amp;"!B10:B1000"),$B133,INDIRECT(Equipo!$F$4&amp;"!"&amp;ADDRESS(10,COLUMN(H$9)+10)&amp;":"&amp;ADDRESS(1000,COLUMN(H$9)+10))),
SUMIF(INDIRECT(Equipo!$G$4&amp;"!B10:B1000"),$B133,INDIRECT(Equipo!$G$4&amp;"!"&amp;ADDRESS(10,COLUMN(H$9)+10)&amp;":"&amp;ADDRESS(1000,COLUMN(H$9)+10)))
))</f>
        <v>-</v>
      </c>
      <c r="I133" s="2" t="str">
        <f ca="1">IF(ISBLANK(Tareas!$B129),"-",
SUM(
SUMIF(INDIRECT(Equipo!$C$4&amp;"!B10:B1000"),$B133,INDIRECT(Equipo!$C$4&amp;"!"&amp;ADDRESS(10,COLUMN(I$9)+10)&amp;":"&amp;ADDRESS(1000,COLUMN(I$9)+10))),
SUMIF(INDIRECT(Equipo!$D$4&amp;"!B10:B1000"),$B133,INDIRECT(Equipo!$D$4&amp;"!"&amp;ADDRESS(10,COLUMN(I$9)+10)&amp;":"&amp;ADDRESS(1000,COLUMN(I$9)+10))),
SUMIF(INDIRECT(Equipo!$E$4&amp;"!B10:B1000"),$B133,INDIRECT(Equipo!$E$4&amp;"!"&amp;ADDRESS(10,COLUMN(I$9)+10)&amp;":"&amp;ADDRESS(1000,COLUMN(I$9)+10))),
SUMIF(INDIRECT(Equipo!$F$4&amp;"!B10:B1000"),$B133,INDIRECT(Equipo!$F$4&amp;"!"&amp;ADDRESS(10,COLUMN(I$9)+10)&amp;":"&amp;ADDRESS(1000,COLUMN(I$9)+10))),
SUMIF(INDIRECT(Equipo!$G$4&amp;"!B10:B1000"),$B133,INDIRECT(Equipo!$G$4&amp;"!"&amp;ADDRESS(10,COLUMN(I$9)+10)&amp;":"&amp;ADDRESS(1000,COLUMN(I$9)+10)))
))</f>
        <v>-</v>
      </c>
      <c r="J133" s="2" t="str">
        <f ca="1">IF(ISBLANK(Tareas!$B129),"-",
SUM(
SUMIF(INDIRECT(Equipo!$C$4&amp;"!B10:B1000"),$B133,INDIRECT(Equipo!$C$4&amp;"!"&amp;ADDRESS(10,COLUMN(J$9)+10)&amp;":"&amp;ADDRESS(1000,COLUMN(J$9)+10))),
SUMIF(INDIRECT(Equipo!$D$4&amp;"!B10:B1000"),$B133,INDIRECT(Equipo!$D$4&amp;"!"&amp;ADDRESS(10,COLUMN(J$9)+10)&amp;":"&amp;ADDRESS(1000,COLUMN(J$9)+10))),
SUMIF(INDIRECT(Equipo!$E$4&amp;"!B10:B1000"),$B133,INDIRECT(Equipo!$E$4&amp;"!"&amp;ADDRESS(10,COLUMN(J$9)+10)&amp;":"&amp;ADDRESS(1000,COLUMN(J$9)+10))),
SUMIF(INDIRECT(Equipo!$F$4&amp;"!B10:B1000"),$B133,INDIRECT(Equipo!$F$4&amp;"!"&amp;ADDRESS(10,COLUMN(J$9)+10)&amp;":"&amp;ADDRESS(1000,COLUMN(J$9)+10))),
SUMIF(INDIRECT(Equipo!$G$4&amp;"!B10:B1000"),$B133,INDIRECT(Equipo!$G$4&amp;"!"&amp;ADDRESS(10,COLUMN(J$9)+10)&amp;":"&amp;ADDRESS(1000,COLUMN(J$9)+10)))
))</f>
        <v>-</v>
      </c>
      <c r="K133" s="2" t="str">
        <f ca="1">IF(ISBLANK(Tareas!$B129),"-",
SUM(
SUMIF(INDIRECT(Equipo!$C$4&amp;"!B10:B1000"),$B133,INDIRECT(Equipo!$C$4&amp;"!"&amp;ADDRESS(10,COLUMN(K$9)+10)&amp;":"&amp;ADDRESS(1000,COLUMN(K$9)+10))),
SUMIF(INDIRECT(Equipo!$D$4&amp;"!B10:B1000"),$B133,INDIRECT(Equipo!$D$4&amp;"!"&amp;ADDRESS(10,COLUMN(K$9)+10)&amp;":"&amp;ADDRESS(1000,COLUMN(K$9)+10))),
SUMIF(INDIRECT(Equipo!$E$4&amp;"!B10:B1000"),$B133,INDIRECT(Equipo!$E$4&amp;"!"&amp;ADDRESS(10,COLUMN(K$9)+10)&amp;":"&amp;ADDRESS(1000,COLUMN(K$9)+10))),
SUMIF(INDIRECT(Equipo!$F$4&amp;"!B10:B1000"),$B133,INDIRECT(Equipo!$F$4&amp;"!"&amp;ADDRESS(10,COLUMN(K$9)+10)&amp;":"&amp;ADDRESS(1000,COLUMN(K$9)+10))),
SUMIF(INDIRECT(Equipo!$G$4&amp;"!B10:B1000"),$B133,INDIRECT(Equipo!$G$4&amp;"!"&amp;ADDRESS(10,COLUMN(K$9)+10)&amp;":"&amp;ADDRESS(1000,COLUMN(K$9)+10)))
))</f>
        <v>-</v>
      </c>
      <c r="L133" s="2" t="str">
        <f ca="1">IF(ISBLANK(Tareas!$B129),"-",
SUM(
SUMIF(INDIRECT(Equipo!$C$4&amp;"!B10:B1000"),$B133,INDIRECT(Equipo!$C$4&amp;"!"&amp;ADDRESS(10,COLUMN(L$9)+10)&amp;":"&amp;ADDRESS(1000,COLUMN(L$9)+10))),
SUMIF(INDIRECT(Equipo!$D$4&amp;"!B10:B1000"),$B133,INDIRECT(Equipo!$D$4&amp;"!"&amp;ADDRESS(10,COLUMN(L$9)+10)&amp;":"&amp;ADDRESS(1000,COLUMN(L$9)+10))),
SUMIF(INDIRECT(Equipo!$E$4&amp;"!B10:B1000"),$B133,INDIRECT(Equipo!$E$4&amp;"!"&amp;ADDRESS(10,COLUMN(L$9)+10)&amp;":"&amp;ADDRESS(1000,COLUMN(L$9)+10))),
SUMIF(INDIRECT(Equipo!$F$4&amp;"!B10:B1000"),$B133,INDIRECT(Equipo!$F$4&amp;"!"&amp;ADDRESS(10,COLUMN(L$9)+10)&amp;":"&amp;ADDRESS(1000,COLUMN(L$9)+10))),
SUMIF(INDIRECT(Equipo!$G$4&amp;"!B10:B1000"),$B133,INDIRECT(Equipo!$G$4&amp;"!"&amp;ADDRESS(10,COLUMN(L$9)+10)&amp;":"&amp;ADDRESS(1000,COLUMN(L$9)+10)))
))</f>
        <v>-</v>
      </c>
      <c r="M133" s="2" t="str">
        <f ca="1">IF(ISBLANK(Tareas!$B129),"-",
SUM(
SUMIF(INDIRECT(Equipo!$C$4&amp;"!B10:B1000"),$B133,INDIRECT(Equipo!$C$4&amp;"!"&amp;ADDRESS(10,COLUMN(M$9)+10)&amp;":"&amp;ADDRESS(1000,COLUMN(M$9)+10))),
SUMIF(INDIRECT(Equipo!$D$4&amp;"!B10:B1000"),$B133,INDIRECT(Equipo!$D$4&amp;"!"&amp;ADDRESS(10,COLUMN(M$9)+10)&amp;":"&amp;ADDRESS(1000,COLUMN(M$9)+10))),
SUMIF(INDIRECT(Equipo!$E$4&amp;"!B10:B1000"),$B133,INDIRECT(Equipo!$E$4&amp;"!"&amp;ADDRESS(10,COLUMN(M$9)+10)&amp;":"&amp;ADDRESS(1000,COLUMN(M$9)+10))),
SUMIF(INDIRECT(Equipo!$F$4&amp;"!B10:B1000"),$B133,INDIRECT(Equipo!$F$4&amp;"!"&amp;ADDRESS(10,COLUMN(M$9)+10)&amp;":"&amp;ADDRESS(1000,COLUMN(M$9)+10))),
SUMIF(INDIRECT(Equipo!$G$4&amp;"!B10:B1000"),$B133,INDIRECT(Equipo!$G$4&amp;"!"&amp;ADDRESS(10,COLUMN(M$9)+10)&amp;":"&amp;ADDRESS(1000,COLUMN(M$9)+10)))
))</f>
        <v>-</v>
      </c>
      <c r="N133" s="2" t="str">
        <f ca="1">IF(ISBLANK(Tareas!$B129),"-",
SUM(
SUMIF(INDIRECT(Equipo!$C$4&amp;"!B10:B1000"),$B133,INDIRECT(Equipo!$C$4&amp;"!"&amp;ADDRESS(10,COLUMN(N$9)+10)&amp;":"&amp;ADDRESS(1000,COLUMN(N$9)+10))),
SUMIF(INDIRECT(Equipo!$D$4&amp;"!B10:B1000"),$B133,INDIRECT(Equipo!$D$4&amp;"!"&amp;ADDRESS(10,COLUMN(N$9)+10)&amp;":"&amp;ADDRESS(1000,COLUMN(N$9)+10))),
SUMIF(INDIRECT(Equipo!$E$4&amp;"!B10:B1000"),$B133,INDIRECT(Equipo!$E$4&amp;"!"&amp;ADDRESS(10,COLUMN(N$9)+10)&amp;":"&amp;ADDRESS(1000,COLUMN(N$9)+10))),
SUMIF(INDIRECT(Equipo!$F$4&amp;"!B10:B1000"),$B133,INDIRECT(Equipo!$F$4&amp;"!"&amp;ADDRESS(10,COLUMN(N$9)+10)&amp;":"&amp;ADDRESS(1000,COLUMN(N$9)+10))),
SUMIF(INDIRECT(Equipo!$G$4&amp;"!B10:B1000"),$B133,INDIRECT(Equipo!$G$4&amp;"!"&amp;ADDRESS(10,COLUMN(N$9)+10)&amp;":"&amp;ADDRESS(1000,COLUMN(N$9)+10)))
))</f>
        <v>-</v>
      </c>
    </row>
    <row r="134" spans="3:14">
      <c r="C134" s="2" t="str">
        <f>IF(ISBLANK(Tareas!$B130),"-",SUM(D134:K134))</f>
        <v>-</v>
      </c>
      <c r="D134" s="2" t="str">
        <f ca="1">IF(ISBLANK(Tareas!$B130),"-",
SUM(
SUMIF(INDIRECT(Equipo!$C$4&amp;"!B10:B1000"),$B134,INDIRECT(Equipo!$C$4&amp;"!"&amp;ADDRESS(10,COLUMN(D$9)+10)&amp;":"&amp;ADDRESS(1000,COLUMN(D$9)+10))),
SUMIF(INDIRECT(Equipo!$D$4&amp;"!B10:B1000"),$B134,INDIRECT(Equipo!$D$4&amp;"!"&amp;ADDRESS(10,COLUMN(D$9)+10)&amp;":"&amp;ADDRESS(1000,COLUMN(D$9)+10))),
SUMIF(INDIRECT(Equipo!$E$4&amp;"!B10:B1000"),$B134,INDIRECT(Equipo!$E$4&amp;"!"&amp;ADDRESS(10,COLUMN(D$9)+10)&amp;":"&amp;ADDRESS(1000,COLUMN(D$9)+10))),
SUMIF(INDIRECT(Equipo!$F$4&amp;"!B10:B1000"),$B134,INDIRECT(Equipo!$F$4&amp;"!"&amp;ADDRESS(10,COLUMN(D$9)+10)&amp;":"&amp;ADDRESS(1000,COLUMN(D$9)+10))),
SUMIF(INDIRECT(Equipo!$G$4&amp;"!B10:B1000"),$B134,INDIRECT(Equipo!$G$4&amp;"!"&amp;ADDRESS(10,COLUMN(D$9)+10)&amp;":"&amp;ADDRESS(1000,COLUMN(D$9)+10)))
))</f>
        <v>-</v>
      </c>
      <c r="E134" s="2" t="str">
        <f ca="1">IF(ISBLANK(Tareas!$B130),"-",
SUM(
SUMIF(INDIRECT(Equipo!$C$4&amp;"!B10:B1000"),$B134,INDIRECT(Equipo!$C$4&amp;"!"&amp;ADDRESS(10,COLUMN(E$9)+10)&amp;":"&amp;ADDRESS(1000,COLUMN(E$9)+10))),
SUMIF(INDIRECT(Equipo!$D$4&amp;"!B10:B1000"),$B134,INDIRECT(Equipo!$D$4&amp;"!"&amp;ADDRESS(10,COLUMN(E$9)+10)&amp;":"&amp;ADDRESS(1000,COLUMN(E$9)+10))),
SUMIF(INDIRECT(Equipo!$E$4&amp;"!B10:B1000"),$B134,INDIRECT(Equipo!$E$4&amp;"!"&amp;ADDRESS(10,COLUMN(E$9)+10)&amp;":"&amp;ADDRESS(1000,COLUMN(E$9)+10))),
SUMIF(INDIRECT(Equipo!$F$4&amp;"!B10:B1000"),$B134,INDIRECT(Equipo!$F$4&amp;"!"&amp;ADDRESS(10,COLUMN(E$9)+10)&amp;":"&amp;ADDRESS(1000,COLUMN(E$9)+10))),
SUMIF(INDIRECT(Equipo!$G$4&amp;"!B10:B1000"),$B134,INDIRECT(Equipo!$G$4&amp;"!"&amp;ADDRESS(10,COLUMN(E$9)+10)&amp;":"&amp;ADDRESS(1000,COLUMN(E$9)+10)))
))</f>
        <v>-</v>
      </c>
      <c r="F134" s="2" t="str">
        <f ca="1">IF(ISBLANK(Tareas!$B130),"-",
SUM(
SUMIF(INDIRECT(Equipo!$C$4&amp;"!B10:B1000"),$B134,INDIRECT(Equipo!$C$4&amp;"!"&amp;ADDRESS(10,COLUMN(F$9)+10)&amp;":"&amp;ADDRESS(1000,COLUMN(F$9)+10))),
SUMIF(INDIRECT(Equipo!$D$4&amp;"!B10:B1000"),$B134,INDIRECT(Equipo!$D$4&amp;"!"&amp;ADDRESS(10,COLUMN(F$9)+10)&amp;":"&amp;ADDRESS(1000,COLUMN(F$9)+10))),
SUMIF(INDIRECT(Equipo!$E$4&amp;"!B10:B1000"),$B134,INDIRECT(Equipo!$E$4&amp;"!"&amp;ADDRESS(10,COLUMN(F$9)+10)&amp;":"&amp;ADDRESS(1000,COLUMN(F$9)+10))),
SUMIF(INDIRECT(Equipo!$F$4&amp;"!B10:B1000"),$B134,INDIRECT(Equipo!$F$4&amp;"!"&amp;ADDRESS(10,COLUMN(F$9)+10)&amp;":"&amp;ADDRESS(1000,COLUMN(F$9)+10))),
SUMIF(INDIRECT(Equipo!$G$4&amp;"!B10:B1000"),$B134,INDIRECT(Equipo!$G$4&amp;"!"&amp;ADDRESS(10,COLUMN(F$9)+10)&amp;":"&amp;ADDRESS(1000,COLUMN(F$9)+10)))
))</f>
        <v>-</v>
      </c>
      <c r="G134" s="2" t="str">
        <f ca="1">IF(ISBLANK(Tareas!$B130),"-",
SUM(
SUMIF(INDIRECT(Equipo!$C$4&amp;"!B10:B1000"),$B134,INDIRECT(Equipo!$C$4&amp;"!"&amp;ADDRESS(10,COLUMN(G$9)+10)&amp;":"&amp;ADDRESS(1000,COLUMN(G$9)+10))),
SUMIF(INDIRECT(Equipo!$D$4&amp;"!B10:B1000"),$B134,INDIRECT(Equipo!$D$4&amp;"!"&amp;ADDRESS(10,COLUMN(G$9)+10)&amp;":"&amp;ADDRESS(1000,COLUMN(G$9)+10))),
SUMIF(INDIRECT(Equipo!$E$4&amp;"!B10:B1000"),$B134,INDIRECT(Equipo!$E$4&amp;"!"&amp;ADDRESS(10,COLUMN(G$9)+10)&amp;":"&amp;ADDRESS(1000,COLUMN(G$9)+10))),
SUMIF(INDIRECT(Equipo!$F$4&amp;"!B10:B1000"),$B134,INDIRECT(Equipo!$F$4&amp;"!"&amp;ADDRESS(10,COLUMN(G$9)+10)&amp;":"&amp;ADDRESS(1000,COLUMN(G$9)+10))),
SUMIF(INDIRECT(Equipo!$G$4&amp;"!B10:B1000"),$B134,INDIRECT(Equipo!$G$4&amp;"!"&amp;ADDRESS(10,COLUMN(G$9)+10)&amp;":"&amp;ADDRESS(1000,COLUMN(G$9)+10)))
))</f>
        <v>-</v>
      </c>
      <c r="H134" s="2" t="str">
        <f ca="1">IF(ISBLANK(Tareas!$B130),"-",
SUM(
SUMIF(INDIRECT(Equipo!$C$4&amp;"!B10:B1000"),$B134,INDIRECT(Equipo!$C$4&amp;"!"&amp;ADDRESS(10,COLUMN(H$9)+10)&amp;":"&amp;ADDRESS(1000,COLUMN(H$9)+10))),
SUMIF(INDIRECT(Equipo!$D$4&amp;"!B10:B1000"),$B134,INDIRECT(Equipo!$D$4&amp;"!"&amp;ADDRESS(10,COLUMN(H$9)+10)&amp;":"&amp;ADDRESS(1000,COLUMN(H$9)+10))),
SUMIF(INDIRECT(Equipo!$E$4&amp;"!B10:B1000"),$B134,INDIRECT(Equipo!$E$4&amp;"!"&amp;ADDRESS(10,COLUMN(H$9)+10)&amp;":"&amp;ADDRESS(1000,COLUMN(H$9)+10))),
SUMIF(INDIRECT(Equipo!$F$4&amp;"!B10:B1000"),$B134,INDIRECT(Equipo!$F$4&amp;"!"&amp;ADDRESS(10,COLUMN(H$9)+10)&amp;":"&amp;ADDRESS(1000,COLUMN(H$9)+10))),
SUMIF(INDIRECT(Equipo!$G$4&amp;"!B10:B1000"),$B134,INDIRECT(Equipo!$G$4&amp;"!"&amp;ADDRESS(10,COLUMN(H$9)+10)&amp;":"&amp;ADDRESS(1000,COLUMN(H$9)+10)))
))</f>
        <v>-</v>
      </c>
      <c r="I134" s="2" t="str">
        <f ca="1">IF(ISBLANK(Tareas!$B130),"-",
SUM(
SUMIF(INDIRECT(Equipo!$C$4&amp;"!B10:B1000"),$B134,INDIRECT(Equipo!$C$4&amp;"!"&amp;ADDRESS(10,COLUMN(I$9)+10)&amp;":"&amp;ADDRESS(1000,COLUMN(I$9)+10))),
SUMIF(INDIRECT(Equipo!$D$4&amp;"!B10:B1000"),$B134,INDIRECT(Equipo!$D$4&amp;"!"&amp;ADDRESS(10,COLUMN(I$9)+10)&amp;":"&amp;ADDRESS(1000,COLUMN(I$9)+10))),
SUMIF(INDIRECT(Equipo!$E$4&amp;"!B10:B1000"),$B134,INDIRECT(Equipo!$E$4&amp;"!"&amp;ADDRESS(10,COLUMN(I$9)+10)&amp;":"&amp;ADDRESS(1000,COLUMN(I$9)+10))),
SUMIF(INDIRECT(Equipo!$F$4&amp;"!B10:B1000"),$B134,INDIRECT(Equipo!$F$4&amp;"!"&amp;ADDRESS(10,COLUMN(I$9)+10)&amp;":"&amp;ADDRESS(1000,COLUMN(I$9)+10))),
SUMIF(INDIRECT(Equipo!$G$4&amp;"!B10:B1000"),$B134,INDIRECT(Equipo!$G$4&amp;"!"&amp;ADDRESS(10,COLUMN(I$9)+10)&amp;":"&amp;ADDRESS(1000,COLUMN(I$9)+10)))
))</f>
        <v>-</v>
      </c>
      <c r="J134" s="2" t="str">
        <f ca="1">IF(ISBLANK(Tareas!$B130),"-",
SUM(
SUMIF(INDIRECT(Equipo!$C$4&amp;"!B10:B1000"),$B134,INDIRECT(Equipo!$C$4&amp;"!"&amp;ADDRESS(10,COLUMN(J$9)+10)&amp;":"&amp;ADDRESS(1000,COLUMN(J$9)+10))),
SUMIF(INDIRECT(Equipo!$D$4&amp;"!B10:B1000"),$B134,INDIRECT(Equipo!$D$4&amp;"!"&amp;ADDRESS(10,COLUMN(J$9)+10)&amp;":"&amp;ADDRESS(1000,COLUMN(J$9)+10))),
SUMIF(INDIRECT(Equipo!$E$4&amp;"!B10:B1000"),$B134,INDIRECT(Equipo!$E$4&amp;"!"&amp;ADDRESS(10,COLUMN(J$9)+10)&amp;":"&amp;ADDRESS(1000,COLUMN(J$9)+10))),
SUMIF(INDIRECT(Equipo!$F$4&amp;"!B10:B1000"),$B134,INDIRECT(Equipo!$F$4&amp;"!"&amp;ADDRESS(10,COLUMN(J$9)+10)&amp;":"&amp;ADDRESS(1000,COLUMN(J$9)+10))),
SUMIF(INDIRECT(Equipo!$G$4&amp;"!B10:B1000"),$B134,INDIRECT(Equipo!$G$4&amp;"!"&amp;ADDRESS(10,COLUMN(J$9)+10)&amp;":"&amp;ADDRESS(1000,COLUMN(J$9)+10)))
))</f>
        <v>-</v>
      </c>
      <c r="K134" s="2" t="str">
        <f ca="1">IF(ISBLANK(Tareas!$B130),"-",
SUM(
SUMIF(INDIRECT(Equipo!$C$4&amp;"!B10:B1000"),$B134,INDIRECT(Equipo!$C$4&amp;"!"&amp;ADDRESS(10,COLUMN(K$9)+10)&amp;":"&amp;ADDRESS(1000,COLUMN(K$9)+10))),
SUMIF(INDIRECT(Equipo!$D$4&amp;"!B10:B1000"),$B134,INDIRECT(Equipo!$D$4&amp;"!"&amp;ADDRESS(10,COLUMN(K$9)+10)&amp;":"&amp;ADDRESS(1000,COLUMN(K$9)+10))),
SUMIF(INDIRECT(Equipo!$E$4&amp;"!B10:B1000"),$B134,INDIRECT(Equipo!$E$4&amp;"!"&amp;ADDRESS(10,COLUMN(K$9)+10)&amp;":"&amp;ADDRESS(1000,COLUMN(K$9)+10))),
SUMIF(INDIRECT(Equipo!$F$4&amp;"!B10:B1000"),$B134,INDIRECT(Equipo!$F$4&amp;"!"&amp;ADDRESS(10,COLUMN(K$9)+10)&amp;":"&amp;ADDRESS(1000,COLUMN(K$9)+10))),
SUMIF(INDIRECT(Equipo!$G$4&amp;"!B10:B1000"),$B134,INDIRECT(Equipo!$G$4&amp;"!"&amp;ADDRESS(10,COLUMN(K$9)+10)&amp;":"&amp;ADDRESS(1000,COLUMN(K$9)+10)))
))</f>
        <v>-</v>
      </c>
      <c r="L134" s="2" t="str">
        <f ca="1">IF(ISBLANK(Tareas!$B130),"-",
SUM(
SUMIF(INDIRECT(Equipo!$C$4&amp;"!B10:B1000"),$B134,INDIRECT(Equipo!$C$4&amp;"!"&amp;ADDRESS(10,COLUMN(L$9)+10)&amp;":"&amp;ADDRESS(1000,COLUMN(L$9)+10))),
SUMIF(INDIRECT(Equipo!$D$4&amp;"!B10:B1000"),$B134,INDIRECT(Equipo!$D$4&amp;"!"&amp;ADDRESS(10,COLUMN(L$9)+10)&amp;":"&amp;ADDRESS(1000,COLUMN(L$9)+10))),
SUMIF(INDIRECT(Equipo!$E$4&amp;"!B10:B1000"),$B134,INDIRECT(Equipo!$E$4&amp;"!"&amp;ADDRESS(10,COLUMN(L$9)+10)&amp;":"&amp;ADDRESS(1000,COLUMN(L$9)+10))),
SUMIF(INDIRECT(Equipo!$F$4&amp;"!B10:B1000"),$B134,INDIRECT(Equipo!$F$4&amp;"!"&amp;ADDRESS(10,COLUMN(L$9)+10)&amp;":"&amp;ADDRESS(1000,COLUMN(L$9)+10))),
SUMIF(INDIRECT(Equipo!$G$4&amp;"!B10:B1000"),$B134,INDIRECT(Equipo!$G$4&amp;"!"&amp;ADDRESS(10,COLUMN(L$9)+10)&amp;":"&amp;ADDRESS(1000,COLUMN(L$9)+10)))
))</f>
        <v>-</v>
      </c>
      <c r="M134" s="2" t="str">
        <f ca="1">IF(ISBLANK(Tareas!$B130),"-",
SUM(
SUMIF(INDIRECT(Equipo!$C$4&amp;"!B10:B1000"),$B134,INDIRECT(Equipo!$C$4&amp;"!"&amp;ADDRESS(10,COLUMN(M$9)+10)&amp;":"&amp;ADDRESS(1000,COLUMN(M$9)+10))),
SUMIF(INDIRECT(Equipo!$D$4&amp;"!B10:B1000"),$B134,INDIRECT(Equipo!$D$4&amp;"!"&amp;ADDRESS(10,COLUMN(M$9)+10)&amp;":"&amp;ADDRESS(1000,COLUMN(M$9)+10))),
SUMIF(INDIRECT(Equipo!$E$4&amp;"!B10:B1000"),$B134,INDIRECT(Equipo!$E$4&amp;"!"&amp;ADDRESS(10,COLUMN(M$9)+10)&amp;":"&amp;ADDRESS(1000,COLUMN(M$9)+10))),
SUMIF(INDIRECT(Equipo!$F$4&amp;"!B10:B1000"),$B134,INDIRECT(Equipo!$F$4&amp;"!"&amp;ADDRESS(10,COLUMN(M$9)+10)&amp;":"&amp;ADDRESS(1000,COLUMN(M$9)+10))),
SUMIF(INDIRECT(Equipo!$G$4&amp;"!B10:B1000"),$B134,INDIRECT(Equipo!$G$4&amp;"!"&amp;ADDRESS(10,COLUMN(M$9)+10)&amp;":"&amp;ADDRESS(1000,COLUMN(M$9)+10)))
))</f>
        <v>-</v>
      </c>
      <c r="N134" s="2" t="str">
        <f ca="1">IF(ISBLANK(Tareas!$B130),"-",
SUM(
SUMIF(INDIRECT(Equipo!$C$4&amp;"!B10:B1000"),$B134,INDIRECT(Equipo!$C$4&amp;"!"&amp;ADDRESS(10,COLUMN(N$9)+10)&amp;":"&amp;ADDRESS(1000,COLUMN(N$9)+10))),
SUMIF(INDIRECT(Equipo!$D$4&amp;"!B10:B1000"),$B134,INDIRECT(Equipo!$D$4&amp;"!"&amp;ADDRESS(10,COLUMN(N$9)+10)&amp;":"&amp;ADDRESS(1000,COLUMN(N$9)+10))),
SUMIF(INDIRECT(Equipo!$E$4&amp;"!B10:B1000"),$B134,INDIRECT(Equipo!$E$4&amp;"!"&amp;ADDRESS(10,COLUMN(N$9)+10)&amp;":"&amp;ADDRESS(1000,COLUMN(N$9)+10))),
SUMIF(INDIRECT(Equipo!$F$4&amp;"!B10:B1000"),$B134,INDIRECT(Equipo!$F$4&amp;"!"&amp;ADDRESS(10,COLUMN(N$9)+10)&amp;":"&amp;ADDRESS(1000,COLUMN(N$9)+10))),
SUMIF(INDIRECT(Equipo!$G$4&amp;"!B10:B1000"),$B134,INDIRECT(Equipo!$G$4&amp;"!"&amp;ADDRESS(10,COLUMN(N$9)+10)&amp;":"&amp;ADDRESS(1000,COLUMN(N$9)+10)))
))</f>
        <v>-</v>
      </c>
    </row>
    <row r="135" spans="3:14">
      <c r="C135" s="2" t="str">
        <f>IF(ISBLANK(Tareas!$B131),"-",SUM(D135:K135))</f>
        <v>-</v>
      </c>
      <c r="D135" s="2" t="str">
        <f ca="1">IF(ISBLANK(Tareas!$B131),"-",
SUM(
SUMIF(INDIRECT(Equipo!$C$4&amp;"!B10:B1000"),$B135,INDIRECT(Equipo!$C$4&amp;"!"&amp;ADDRESS(10,COLUMN(D$9)+10)&amp;":"&amp;ADDRESS(1000,COLUMN(D$9)+10))),
SUMIF(INDIRECT(Equipo!$D$4&amp;"!B10:B1000"),$B135,INDIRECT(Equipo!$D$4&amp;"!"&amp;ADDRESS(10,COLUMN(D$9)+10)&amp;":"&amp;ADDRESS(1000,COLUMN(D$9)+10))),
SUMIF(INDIRECT(Equipo!$E$4&amp;"!B10:B1000"),$B135,INDIRECT(Equipo!$E$4&amp;"!"&amp;ADDRESS(10,COLUMN(D$9)+10)&amp;":"&amp;ADDRESS(1000,COLUMN(D$9)+10))),
SUMIF(INDIRECT(Equipo!$F$4&amp;"!B10:B1000"),$B135,INDIRECT(Equipo!$F$4&amp;"!"&amp;ADDRESS(10,COLUMN(D$9)+10)&amp;":"&amp;ADDRESS(1000,COLUMN(D$9)+10))),
SUMIF(INDIRECT(Equipo!$G$4&amp;"!B10:B1000"),$B135,INDIRECT(Equipo!$G$4&amp;"!"&amp;ADDRESS(10,COLUMN(D$9)+10)&amp;":"&amp;ADDRESS(1000,COLUMN(D$9)+10)))
))</f>
        <v>-</v>
      </c>
      <c r="E135" s="2" t="str">
        <f ca="1">IF(ISBLANK(Tareas!$B131),"-",
SUM(
SUMIF(INDIRECT(Equipo!$C$4&amp;"!B10:B1000"),$B135,INDIRECT(Equipo!$C$4&amp;"!"&amp;ADDRESS(10,COLUMN(E$9)+10)&amp;":"&amp;ADDRESS(1000,COLUMN(E$9)+10))),
SUMIF(INDIRECT(Equipo!$D$4&amp;"!B10:B1000"),$B135,INDIRECT(Equipo!$D$4&amp;"!"&amp;ADDRESS(10,COLUMN(E$9)+10)&amp;":"&amp;ADDRESS(1000,COLUMN(E$9)+10))),
SUMIF(INDIRECT(Equipo!$E$4&amp;"!B10:B1000"),$B135,INDIRECT(Equipo!$E$4&amp;"!"&amp;ADDRESS(10,COLUMN(E$9)+10)&amp;":"&amp;ADDRESS(1000,COLUMN(E$9)+10))),
SUMIF(INDIRECT(Equipo!$F$4&amp;"!B10:B1000"),$B135,INDIRECT(Equipo!$F$4&amp;"!"&amp;ADDRESS(10,COLUMN(E$9)+10)&amp;":"&amp;ADDRESS(1000,COLUMN(E$9)+10))),
SUMIF(INDIRECT(Equipo!$G$4&amp;"!B10:B1000"),$B135,INDIRECT(Equipo!$G$4&amp;"!"&amp;ADDRESS(10,COLUMN(E$9)+10)&amp;":"&amp;ADDRESS(1000,COLUMN(E$9)+10)))
))</f>
        <v>-</v>
      </c>
      <c r="F135" s="2" t="str">
        <f ca="1">IF(ISBLANK(Tareas!$B131),"-",
SUM(
SUMIF(INDIRECT(Equipo!$C$4&amp;"!B10:B1000"),$B135,INDIRECT(Equipo!$C$4&amp;"!"&amp;ADDRESS(10,COLUMN(F$9)+10)&amp;":"&amp;ADDRESS(1000,COLUMN(F$9)+10))),
SUMIF(INDIRECT(Equipo!$D$4&amp;"!B10:B1000"),$B135,INDIRECT(Equipo!$D$4&amp;"!"&amp;ADDRESS(10,COLUMN(F$9)+10)&amp;":"&amp;ADDRESS(1000,COLUMN(F$9)+10))),
SUMIF(INDIRECT(Equipo!$E$4&amp;"!B10:B1000"),$B135,INDIRECT(Equipo!$E$4&amp;"!"&amp;ADDRESS(10,COLUMN(F$9)+10)&amp;":"&amp;ADDRESS(1000,COLUMN(F$9)+10))),
SUMIF(INDIRECT(Equipo!$F$4&amp;"!B10:B1000"),$B135,INDIRECT(Equipo!$F$4&amp;"!"&amp;ADDRESS(10,COLUMN(F$9)+10)&amp;":"&amp;ADDRESS(1000,COLUMN(F$9)+10))),
SUMIF(INDIRECT(Equipo!$G$4&amp;"!B10:B1000"),$B135,INDIRECT(Equipo!$G$4&amp;"!"&amp;ADDRESS(10,COLUMN(F$9)+10)&amp;":"&amp;ADDRESS(1000,COLUMN(F$9)+10)))
))</f>
        <v>-</v>
      </c>
      <c r="G135" s="2" t="str">
        <f ca="1">IF(ISBLANK(Tareas!$B131),"-",
SUM(
SUMIF(INDIRECT(Equipo!$C$4&amp;"!B10:B1000"),$B135,INDIRECT(Equipo!$C$4&amp;"!"&amp;ADDRESS(10,COLUMN(G$9)+10)&amp;":"&amp;ADDRESS(1000,COLUMN(G$9)+10))),
SUMIF(INDIRECT(Equipo!$D$4&amp;"!B10:B1000"),$B135,INDIRECT(Equipo!$D$4&amp;"!"&amp;ADDRESS(10,COLUMN(G$9)+10)&amp;":"&amp;ADDRESS(1000,COLUMN(G$9)+10))),
SUMIF(INDIRECT(Equipo!$E$4&amp;"!B10:B1000"),$B135,INDIRECT(Equipo!$E$4&amp;"!"&amp;ADDRESS(10,COLUMN(G$9)+10)&amp;":"&amp;ADDRESS(1000,COLUMN(G$9)+10))),
SUMIF(INDIRECT(Equipo!$F$4&amp;"!B10:B1000"),$B135,INDIRECT(Equipo!$F$4&amp;"!"&amp;ADDRESS(10,COLUMN(G$9)+10)&amp;":"&amp;ADDRESS(1000,COLUMN(G$9)+10))),
SUMIF(INDIRECT(Equipo!$G$4&amp;"!B10:B1000"),$B135,INDIRECT(Equipo!$G$4&amp;"!"&amp;ADDRESS(10,COLUMN(G$9)+10)&amp;":"&amp;ADDRESS(1000,COLUMN(G$9)+10)))
))</f>
        <v>-</v>
      </c>
      <c r="H135" s="2" t="str">
        <f ca="1">IF(ISBLANK(Tareas!$B131),"-",
SUM(
SUMIF(INDIRECT(Equipo!$C$4&amp;"!B10:B1000"),$B135,INDIRECT(Equipo!$C$4&amp;"!"&amp;ADDRESS(10,COLUMN(H$9)+10)&amp;":"&amp;ADDRESS(1000,COLUMN(H$9)+10))),
SUMIF(INDIRECT(Equipo!$D$4&amp;"!B10:B1000"),$B135,INDIRECT(Equipo!$D$4&amp;"!"&amp;ADDRESS(10,COLUMN(H$9)+10)&amp;":"&amp;ADDRESS(1000,COLUMN(H$9)+10))),
SUMIF(INDIRECT(Equipo!$E$4&amp;"!B10:B1000"),$B135,INDIRECT(Equipo!$E$4&amp;"!"&amp;ADDRESS(10,COLUMN(H$9)+10)&amp;":"&amp;ADDRESS(1000,COLUMN(H$9)+10))),
SUMIF(INDIRECT(Equipo!$F$4&amp;"!B10:B1000"),$B135,INDIRECT(Equipo!$F$4&amp;"!"&amp;ADDRESS(10,COLUMN(H$9)+10)&amp;":"&amp;ADDRESS(1000,COLUMN(H$9)+10))),
SUMIF(INDIRECT(Equipo!$G$4&amp;"!B10:B1000"),$B135,INDIRECT(Equipo!$G$4&amp;"!"&amp;ADDRESS(10,COLUMN(H$9)+10)&amp;":"&amp;ADDRESS(1000,COLUMN(H$9)+10)))
))</f>
        <v>-</v>
      </c>
      <c r="I135" s="2" t="str">
        <f ca="1">IF(ISBLANK(Tareas!$B131),"-",
SUM(
SUMIF(INDIRECT(Equipo!$C$4&amp;"!B10:B1000"),$B135,INDIRECT(Equipo!$C$4&amp;"!"&amp;ADDRESS(10,COLUMN(I$9)+10)&amp;":"&amp;ADDRESS(1000,COLUMN(I$9)+10))),
SUMIF(INDIRECT(Equipo!$D$4&amp;"!B10:B1000"),$B135,INDIRECT(Equipo!$D$4&amp;"!"&amp;ADDRESS(10,COLUMN(I$9)+10)&amp;":"&amp;ADDRESS(1000,COLUMN(I$9)+10))),
SUMIF(INDIRECT(Equipo!$E$4&amp;"!B10:B1000"),$B135,INDIRECT(Equipo!$E$4&amp;"!"&amp;ADDRESS(10,COLUMN(I$9)+10)&amp;":"&amp;ADDRESS(1000,COLUMN(I$9)+10))),
SUMIF(INDIRECT(Equipo!$F$4&amp;"!B10:B1000"),$B135,INDIRECT(Equipo!$F$4&amp;"!"&amp;ADDRESS(10,COLUMN(I$9)+10)&amp;":"&amp;ADDRESS(1000,COLUMN(I$9)+10))),
SUMIF(INDIRECT(Equipo!$G$4&amp;"!B10:B1000"),$B135,INDIRECT(Equipo!$G$4&amp;"!"&amp;ADDRESS(10,COLUMN(I$9)+10)&amp;":"&amp;ADDRESS(1000,COLUMN(I$9)+10)))
))</f>
        <v>-</v>
      </c>
      <c r="J135" s="2" t="str">
        <f ca="1">IF(ISBLANK(Tareas!$B131),"-",
SUM(
SUMIF(INDIRECT(Equipo!$C$4&amp;"!B10:B1000"),$B135,INDIRECT(Equipo!$C$4&amp;"!"&amp;ADDRESS(10,COLUMN(J$9)+10)&amp;":"&amp;ADDRESS(1000,COLUMN(J$9)+10))),
SUMIF(INDIRECT(Equipo!$D$4&amp;"!B10:B1000"),$B135,INDIRECT(Equipo!$D$4&amp;"!"&amp;ADDRESS(10,COLUMN(J$9)+10)&amp;":"&amp;ADDRESS(1000,COLUMN(J$9)+10))),
SUMIF(INDIRECT(Equipo!$E$4&amp;"!B10:B1000"),$B135,INDIRECT(Equipo!$E$4&amp;"!"&amp;ADDRESS(10,COLUMN(J$9)+10)&amp;":"&amp;ADDRESS(1000,COLUMN(J$9)+10))),
SUMIF(INDIRECT(Equipo!$F$4&amp;"!B10:B1000"),$B135,INDIRECT(Equipo!$F$4&amp;"!"&amp;ADDRESS(10,COLUMN(J$9)+10)&amp;":"&amp;ADDRESS(1000,COLUMN(J$9)+10))),
SUMIF(INDIRECT(Equipo!$G$4&amp;"!B10:B1000"),$B135,INDIRECT(Equipo!$G$4&amp;"!"&amp;ADDRESS(10,COLUMN(J$9)+10)&amp;":"&amp;ADDRESS(1000,COLUMN(J$9)+10)))
))</f>
        <v>-</v>
      </c>
      <c r="K135" s="2" t="str">
        <f ca="1">IF(ISBLANK(Tareas!$B131),"-",
SUM(
SUMIF(INDIRECT(Equipo!$C$4&amp;"!B10:B1000"),$B135,INDIRECT(Equipo!$C$4&amp;"!"&amp;ADDRESS(10,COLUMN(K$9)+10)&amp;":"&amp;ADDRESS(1000,COLUMN(K$9)+10))),
SUMIF(INDIRECT(Equipo!$D$4&amp;"!B10:B1000"),$B135,INDIRECT(Equipo!$D$4&amp;"!"&amp;ADDRESS(10,COLUMN(K$9)+10)&amp;":"&amp;ADDRESS(1000,COLUMN(K$9)+10))),
SUMIF(INDIRECT(Equipo!$E$4&amp;"!B10:B1000"),$B135,INDIRECT(Equipo!$E$4&amp;"!"&amp;ADDRESS(10,COLUMN(K$9)+10)&amp;":"&amp;ADDRESS(1000,COLUMN(K$9)+10))),
SUMIF(INDIRECT(Equipo!$F$4&amp;"!B10:B1000"),$B135,INDIRECT(Equipo!$F$4&amp;"!"&amp;ADDRESS(10,COLUMN(K$9)+10)&amp;":"&amp;ADDRESS(1000,COLUMN(K$9)+10))),
SUMIF(INDIRECT(Equipo!$G$4&amp;"!B10:B1000"),$B135,INDIRECT(Equipo!$G$4&amp;"!"&amp;ADDRESS(10,COLUMN(K$9)+10)&amp;":"&amp;ADDRESS(1000,COLUMN(K$9)+10)))
))</f>
        <v>-</v>
      </c>
      <c r="L135" s="2" t="str">
        <f ca="1">IF(ISBLANK(Tareas!$B131),"-",
SUM(
SUMIF(INDIRECT(Equipo!$C$4&amp;"!B10:B1000"),$B135,INDIRECT(Equipo!$C$4&amp;"!"&amp;ADDRESS(10,COLUMN(L$9)+10)&amp;":"&amp;ADDRESS(1000,COLUMN(L$9)+10))),
SUMIF(INDIRECT(Equipo!$D$4&amp;"!B10:B1000"),$B135,INDIRECT(Equipo!$D$4&amp;"!"&amp;ADDRESS(10,COLUMN(L$9)+10)&amp;":"&amp;ADDRESS(1000,COLUMN(L$9)+10))),
SUMIF(INDIRECT(Equipo!$E$4&amp;"!B10:B1000"),$B135,INDIRECT(Equipo!$E$4&amp;"!"&amp;ADDRESS(10,COLUMN(L$9)+10)&amp;":"&amp;ADDRESS(1000,COLUMN(L$9)+10))),
SUMIF(INDIRECT(Equipo!$F$4&amp;"!B10:B1000"),$B135,INDIRECT(Equipo!$F$4&amp;"!"&amp;ADDRESS(10,COLUMN(L$9)+10)&amp;":"&amp;ADDRESS(1000,COLUMN(L$9)+10))),
SUMIF(INDIRECT(Equipo!$G$4&amp;"!B10:B1000"),$B135,INDIRECT(Equipo!$G$4&amp;"!"&amp;ADDRESS(10,COLUMN(L$9)+10)&amp;":"&amp;ADDRESS(1000,COLUMN(L$9)+10)))
))</f>
        <v>-</v>
      </c>
      <c r="M135" s="2" t="str">
        <f ca="1">IF(ISBLANK(Tareas!$B131),"-",
SUM(
SUMIF(INDIRECT(Equipo!$C$4&amp;"!B10:B1000"),$B135,INDIRECT(Equipo!$C$4&amp;"!"&amp;ADDRESS(10,COLUMN(M$9)+10)&amp;":"&amp;ADDRESS(1000,COLUMN(M$9)+10))),
SUMIF(INDIRECT(Equipo!$D$4&amp;"!B10:B1000"),$B135,INDIRECT(Equipo!$D$4&amp;"!"&amp;ADDRESS(10,COLUMN(M$9)+10)&amp;":"&amp;ADDRESS(1000,COLUMN(M$9)+10))),
SUMIF(INDIRECT(Equipo!$E$4&amp;"!B10:B1000"),$B135,INDIRECT(Equipo!$E$4&amp;"!"&amp;ADDRESS(10,COLUMN(M$9)+10)&amp;":"&amp;ADDRESS(1000,COLUMN(M$9)+10))),
SUMIF(INDIRECT(Equipo!$F$4&amp;"!B10:B1000"),$B135,INDIRECT(Equipo!$F$4&amp;"!"&amp;ADDRESS(10,COLUMN(M$9)+10)&amp;":"&amp;ADDRESS(1000,COLUMN(M$9)+10))),
SUMIF(INDIRECT(Equipo!$G$4&amp;"!B10:B1000"),$B135,INDIRECT(Equipo!$G$4&amp;"!"&amp;ADDRESS(10,COLUMN(M$9)+10)&amp;":"&amp;ADDRESS(1000,COLUMN(M$9)+10)))
))</f>
        <v>-</v>
      </c>
      <c r="N135" s="2" t="str">
        <f ca="1">IF(ISBLANK(Tareas!$B131),"-",
SUM(
SUMIF(INDIRECT(Equipo!$C$4&amp;"!B10:B1000"),$B135,INDIRECT(Equipo!$C$4&amp;"!"&amp;ADDRESS(10,COLUMN(N$9)+10)&amp;":"&amp;ADDRESS(1000,COLUMN(N$9)+10))),
SUMIF(INDIRECT(Equipo!$D$4&amp;"!B10:B1000"),$B135,INDIRECT(Equipo!$D$4&amp;"!"&amp;ADDRESS(10,COLUMN(N$9)+10)&amp;":"&amp;ADDRESS(1000,COLUMN(N$9)+10))),
SUMIF(INDIRECT(Equipo!$E$4&amp;"!B10:B1000"),$B135,INDIRECT(Equipo!$E$4&amp;"!"&amp;ADDRESS(10,COLUMN(N$9)+10)&amp;":"&amp;ADDRESS(1000,COLUMN(N$9)+10))),
SUMIF(INDIRECT(Equipo!$F$4&amp;"!B10:B1000"),$B135,INDIRECT(Equipo!$F$4&amp;"!"&amp;ADDRESS(10,COLUMN(N$9)+10)&amp;":"&amp;ADDRESS(1000,COLUMN(N$9)+10))),
SUMIF(INDIRECT(Equipo!$G$4&amp;"!B10:B1000"),$B135,INDIRECT(Equipo!$G$4&amp;"!"&amp;ADDRESS(10,COLUMN(N$9)+10)&amp;":"&amp;ADDRESS(1000,COLUMN(N$9)+10)))
))</f>
        <v>-</v>
      </c>
    </row>
    <row r="136" spans="3:14">
      <c r="C136" s="2" t="str">
        <f>IF(ISBLANK(Tareas!$B132),"-",SUM(D136:K136))</f>
        <v>-</v>
      </c>
      <c r="D136" s="2" t="str">
        <f ca="1">IF(ISBLANK(Tareas!$B132),"-",
SUM(
SUMIF(INDIRECT(Equipo!$C$4&amp;"!B10:B1000"),$B136,INDIRECT(Equipo!$C$4&amp;"!"&amp;ADDRESS(10,COLUMN(D$9)+10)&amp;":"&amp;ADDRESS(1000,COLUMN(D$9)+10))),
SUMIF(INDIRECT(Equipo!$D$4&amp;"!B10:B1000"),$B136,INDIRECT(Equipo!$D$4&amp;"!"&amp;ADDRESS(10,COLUMN(D$9)+10)&amp;":"&amp;ADDRESS(1000,COLUMN(D$9)+10))),
SUMIF(INDIRECT(Equipo!$E$4&amp;"!B10:B1000"),$B136,INDIRECT(Equipo!$E$4&amp;"!"&amp;ADDRESS(10,COLUMN(D$9)+10)&amp;":"&amp;ADDRESS(1000,COLUMN(D$9)+10))),
SUMIF(INDIRECT(Equipo!$F$4&amp;"!B10:B1000"),$B136,INDIRECT(Equipo!$F$4&amp;"!"&amp;ADDRESS(10,COLUMN(D$9)+10)&amp;":"&amp;ADDRESS(1000,COLUMN(D$9)+10))),
SUMIF(INDIRECT(Equipo!$G$4&amp;"!B10:B1000"),$B136,INDIRECT(Equipo!$G$4&amp;"!"&amp;ADDRESS(10,COLUMN(D$9)+10)&amp;":"&amp;ADDRESS(1000,COLUMN(D$9)+10)))
))</f>
        <v>-</v>
      </c>
      <c r="E136" s="2" t="str">
        <f ca="1">IF(ISBLANK(Tareas!$B132),"-",
SUM(
SUMIF(INDIRECT(Equipo!$C$4&amp;"!B10:B1000"),$B136,INDIRECT(Equipo!$C$4&amp;"!"&amp;ADDRESS(10,COLUMN(E$9)+10)&amp;":"&amp;ADDRESS(1000,COLUMN(E$9)+10))),
SUMIF(INDIRECT(Equipo!$D$4&amp;"!B10:B1000"),$B136,INDIRECT(Equipo!$D$4&amp;"!"&amp;ADDRESS(10,COLUMN(E$9)+10)&amp;":"&amp;ADDRESS(1000,COLUMN(E$9)+10))),
SUMIF(INDIRECT(Equipo!$E$4&amp;"!B10:B1000"),$B136,INDIRECT(Equipo!$E$4&amp;"!"&amp;ADDRESS(10,COLUMN(E$9)+10)&amp;":"&amp;ADDRESS(1000,COLUMN(E$9)+10))),
SUMIF(INDIRECT(Equipo!$F$4&amp;"!B10:B1000"),$B136,INDIRECT(Equipo!$F$4&amp;"!"&amp;ADDRESS(10,COLUMN(E$9)+10)&amp;":"&amp;ADDRESS(1000,COLUMN(E$9)+10))),
SUMIF(INDIRECT(Equipo!$G$4&amp;"!B10:B1000"),$B136,INDIRECT(Equipo!$G$4&amp;"!"&amp;ADDRESS(10,COLUMN(E$9)+10)&amp;":"&amp;ADDRESS(1000,COLUMN(E$9)+10)))
))</f>
        <v>-</v>
      </c>
      <c r="F136" s="2" t="str">
        <f ca="1">IF(ISBLANK(Tareas!$B132),"-",
SUM(
SUMIF(INDIRECT(Equipo!$C$4&amp;"!B10:B1000"),$B136,INDIRECT(Equipo!$C$4&amp;"!"&amp;ADDRESS(10,COLUMN(F$9)+10)&amp;":"&amp;ADDRESS(1000,COLUMN(F$9)+10))),
SUMIF(INDIRECT(Equipo!$D$4&amp;"!B10:B1000"),$B136,INDIRECT(Equipo!$D$4&amp;"!"&amp;ADDRESS(10,COLUMN(F$9)+10)&amp;":"&amp;ADDRESS(1000,COLUMN(F$9)+10))),
SUMIF(INDIRECT(Equipo!$E$4&amp;"!B10:B1000"),$B136,INDIRECT(Equipo!$E$4&amp;"!"&amp;ADDRESS(10,COLUMN(F$9)+10)&amp;":"&amp;ADDRESS(1000,COLUMN(F$9)+10))),
SUMIF(INDIRECT(Equipo!$F$4&amp;"!B10:B1000"),$B136,INDIRECT(Equipo!$F$4&amp;"!"&amp;ADDRESS(10,COLUMN(F$9)+10)&amp;":"&amp;ADDRESS(1000,COLUMN(F$9)+10))),
SUMIF(INDIRECT(Equipo!$G$4&amp;"!B10:B1000"),$B136,INDIRECT(Equipo!$G$4&amp;"!"&amp;ADDRESS(10,COLUMN(F$9)+10)&amp;":"&amp;ADDRESS(1000,COLUMN(F$9)+10)))
))</f>
        <v>-</v>
      </c>
      <c r="G136" s="2" t="str">
        <f ca="1">IF(ISBLANK(Tareas!$B132),"-",
SUM(
SUMIF(INDIRECT(Equipo!$C$4&amp;"!B10:B1000"),$B136,INDIRECT(Equipo!$C$4&amp;"!"&amp;ADDRESS(10,COLUMN(G$9)+10)&amp;":"&amp;ADDRESS(1000,COLUMN(G$9)+10))),
SUMIF(INDIRECT(Equipo!$D$4&amp;"!B10:B1000"),$B136,INDIRECT(Equipo!$D$4&amp;"!"&amp;ADDRESS(10,COLUMN(G$9)+10)&amp;":"&amp;ADDRESS(1000,COLUMN(G$9)+10))),
SUMIF(INDIRECT(Equipo!$E$4&amp;"!B10:B1000"),$B136,INDIRECT(Equipo!$E$4&amp;"!"&amp;ADDRESS(10,COLUMN(G$9)+10)&amp;":"&amp;ADDRESS(1000,COLUMN(G$9)+10))),
SUMIF(INDIRECT(Equipo!$F$4&amp;"!B10:B1000"),$B136,INDIRECT(Equipo!$F$4&amp;"!"&amp;ADDRESS(10,COLUMN(G$9)+10)&amp;":"&amp;ADDRESS(1000,COLUMN(G$9)+10))),
SUMIF(INDIRECT(Equipo!$G$4&amp;"!B10:B1000"),$B136,INDIRECT(Equipo!$G$4&amp;"!"&amp;ADDRESS(10,COLUMN(G$9)+10)&amp;":"&amp;ADDRESS(1000,COLUMN(G$9)+10)))
))</f>
        <v>-</v>
      </c>
      <c r="H136" s="2" t="str">
        <f ca="1">IF(ISBLANK(Tareas!$B132),"-",
SUM(
SUMIF(INDIRECT(Equipo!$C$4&amp;"!B10:B1000"),$B136,INDIRECT(Equipo!$C$4&amp;"!"&amp;ADDRESS(10,COLUMN(H$9)+10)&amp;":"&amp;ADDRESS(1000,COLUMN(H$9)+10))),
SUMIF(INDIRECT(Equipo!$D$4&amp;"!B10:B1000"),$B136,INDIRECT(Equipo!$D$4&amp;"!"&amp;ADDRESS(10,COLUMN(H$9)+10)&amp;":"&amp;ADDRESS(1000,COLUMN(H$9)+10))),
SUMIF(INDIRECT(Equipo!$E$4&amp;"!B10:B1000"),$B136,INDIRECT(Equipo!$E$4&amp;"!"&amp;ADDRESS(10,COLUMN(H$9)+10)&amp;":"&amp;ADDRESS(1000,COLUMN(H$9)+10))),
SUMIF(INDIRECT(Equipo!$F$4&amp;"!B10:B1000"),$B136,INDIRECT(Equipo!$F$4&amp;"!"&amp;ADDRESS(10,COLUMN(H$9)+10)&amp;":"&amp;ADDRESS(1000,COLUMN(H$9)+10))),
SUMIF(INDIRECT(Equipo!$G$4&amp;"!B10:B1000"),$B136,INDIRECT(Equipo!$G$4&amp;"!"&amp;ADDRESS(10,COLUMN(H$9)+10)&amp;":"&amp;ADDRESS(1000,COLUMN(H$9)+10)))
))</f>
        <v>-</v>
      </c>
      <c r="I136" s="2" t="str">
        <f ca="1">IF(ISBLANK(Tareas!$B132),"-",
SUM(
SUMIF(INDIRECT(Equipo!$C$4&amp;"!B10:B1000"),$B136,INDIRECT(Equipo!$C$4&amp;"!"&amp;ADDRESS(10,COLUMN(I$9)+10)&amp;":"&amp;ADDRESS(1000,COLUMN(I$9)+10))),
SUMIF(INDIRECT(Equipo!$D$4&amp;"!B10:B1000"),$B136,INDIRECT(Equipo!$D$4&amp;"!"&amp;ADDRESS(10,COLUMN(I$9)+10)&amp;":"&amp;ADDRESS(1000,COLUMN(I$9)+10))),
SUMIF(INDIRECT(Equipo!$E$4&amp;"!B10:B1000"),$B136,INDIRECT(Equipo!$E$4&amp;"!"&amp;ADDRESS(10,COLUMN(I$9)+10)&amp;":"&amp;ADDRESS(1000,COLUMN(I$9)+10))),
SUMIF(INDIRECT(Equipo!$F$4&amp;"!B10:B1000"),$B136,INDIRECT(Equipo!$F$4&amp;"!"&amp;ADDRESS(10,COLUMN(I$9)+10)&amp;":"&amp;ADDRESS(1000,COLUMN(I$9)+10))),
SUMIF(INDIRECT(Equipo!$G$4&amp;"!B10:B1000"),$B136,INDIRECT(Equipo!$G$4&amp;"!"&amp;ADDRESS(10,COLUMN(I$9)+10)&amp;":"&amp;ADDRESS(1000,COLUMN(I$9)+10)))
))</f>
        <v>-</v>
      </c>
      <c r="J136" s="2" t="str">
        <f ca="1">IF(ISBLANK(Tareas!$B132),"-",
SUM(
SUMIF(INDIRECT(Equipo!$C$4&amp;"!B10:B1000"),$B136,INDIRECT(Equipo!$C$4&amp;"!"&amp;ADDRESS(10,COLUMN(J$9)+10)&amp;":"&amp;ADDRESS(1000,COLUMN(J$9)+10))),
SUMIF(INDIRECT(Equipo!$D$4&amp;"!B10:B1000"),$B136,INDIRECT(Equipo!$D$4&amp;"!"&amp;ADDRESS(10,COLUMN(J$9)+10)&amp;":"&amp;ADDRESS(1000,COLUMN(J$9)+10))),
SUMIF(INDIRECT(Equipo!$E$4&amp;"!B10:B1000"),$B136,INDIRECT(Equipo!$E$4&amp;"!"&amp;ADDRESS(10,COLUMN(J$9)+10)&amp;":"&amp;ADDRESS(1000,COLUMN(J$9)+10))),
SUMIF(INDIRECT(Equipo!$F$4&amp;"!B10:B1000"),$B136,INDIRECT(Equipo!$F$4&amp;"!"&amp;ADDRESS(10,COLUMN(J$9)+10)&amp;":"&amp;ADDRESS(1000,COLUMN(J$9)+10))),
SUMIF(INDIRECT(Equipo!$G$4&amp;"!B10:B1000"),$B136,INDIRECT(Equipo!$G$4&amp;"!"&amp;ADDRESS(10,COLUMN(J$9)+10)&amp;":"&amp;ADDRESS(1000,COLUMN(J$9)+10)))
))</f>
        <v>-</v>
      </c>
      <c r="K136" s="2" t="str">
        <f ca="1">IF(ISBLANK(Tareas!$B132),"-",
SUM(
SUMIF(INDIRECT(Equipo!$C$4&amp;"!B10:B1000"),$B136,INDIRECT(Equipo!$C$4&amp;"!"&amp;ADDRESS(10,COLUMN(K$9)+10)&amp;":"&amp;ADDRESS(1000,COLUMN(K$9)+10))),
SUMIF(INDIRECT(Equipo!$D$4&amp;"!B10:B1000"),$B136,INDIRECT(Equipo!$D$4&amp;"!"&amp;ADDRESS(10,COLUMN(K$9)+10)&amp;":"&amp;ADDRESS(1000,COLUMN(K$9)+10))),
SUMIF(INDIRECT(Equipo!$E$4&amp;"!B10:B1000"),$B136,INDIRECT(Equipo!$E$4&amp;"!"&amp;ADDRESS(10,COLUMN(K$9)+10)&amp;":"&amp;ADDRESS(1000,COLUMN(K$9)+10))),
SUMIF(INDIRECT(Equipo!$F$4&amp;"!B10:B1000"),$B136,INDIRECT(Equipo!$F$4&amp;"!"&amp;ADDRESS(10,COLUMN(K$9)+10)&amp;":"&amp;ADDRESS(1000,COLUMN(K$9)+10))),
SUMIF(INDIRECT(Equipo!$G$4&amp;"!B10:B1000"),$B136,INDIRECT(Equipo!$G$4&amp;"!"&amp;ADDRESS(10,COLUMN(K$9)+10)&amp;":"&amp;ADDRESS(1000,COLUMN(K$9)+10)))
))</f>
        <v>-</v>
      </c>
      <c r="L136" s="2" t="str">
        <f ca="1">IF(ISBLANK(Tareas!$B132),"-",
SUM(
SUMIF(INDIRECT(Equipo!$C$4&amp;"!B10:B1000"),$B136,INDIRECT(Equipo!$C$4&amp;"!"&amp;ADDRESS(10,COLUMN(L$9)+10)&amp;":"&amp;ADDRESS(1000,COLUMN(L$9)+10))),
SUMIF(INDIRECT(Equipo!$D$4&amp;"!B10:B1000"),$B136,INDIRECT(Equipo!$D$4&amp;"!"&amp;ADDRESS(10,COLUMN(L$9)+10)&amp;":"&amp;ADDRESS(1000,COLUMN(L$9)+10))),
SUMIF(INDIRECT(Equipo!$E$4&amp;"!B10:B1000"),$B136,INDIRECT(Equipo!$E$4&amp;"!"&amp;ADDRESS(10,COLUMN(L$9)+10)&amp;":"&amp;ADDRESS(1000,COLUMN(L$9)+10))),
SUMIF(INDIRECT(Equipo!$F$4&amp;"!B10:B1000"),$B136,INDIRECT(Equipo!$F$4&amp;"!"&amp;ADDRESS(10,COLUMN(L$9)+10)&amp;":"&amp;ADDRESS(1000,COLUMN(L$9)+10))),
SUMIF(INDIRECT(Equipo!$G$4&amp;"!B10:B1000"),$B136,INDIRECT(Equipo!$G$4&amp;"!"&amp;ADDRESS(10,COLUMN(L$9)+10)&amp;":"&amp;ADDRESS(1000,COLUMN(L$9)+10)))
))</f>
        <v>-</v>
      </c>
      <c r="M136" s="2" t="str">
        <f ca="1">IF(ISBLANK(Tareas!$B132),"-",
SUM(
SUMIF(INDIRECT(Equipo!$C$4&amp;"!B10:B1000"),$B136,INDIRECT(Equipo!$C$4&amp;"!"&amp;ADDRESS(10,COLUMN(M$9)+10)&amp;":"&amp;ADDRESS(1000,COLUMN(M$9)+10))),
SUMIF(INDIRECT(Equipo!$D$4&amp;"!B10:B1000"),$B136,INDIRECT(Equipo!$D$4&amp;"!"&amp;ADDRESS(10,COLUMN(M$9)+10)&amp;":"&amp;ADDRESS(1000,COLUMN(M$9)+10))),
SUMIF(INDIRECT(Equipo!$E$4&amp;"!B10:B1000"),$B136,INDIRECT(Equipo!$E$4&amp;"!"&amp;ADDRESS(10,COLUMN(M$9)+10)&amp;":"&amp;ADDRESS(1000,COLUMN(M$9)+10))),
SUMIF(INDIRECT(Equipo!$F$4&amp;"!B10:B1000"),$B136,INDIRECT(Equipo!$F$4&amp;"!"&amp;ADDRESS(10,COLUMN(M$9)+10)&amp;":"&amp;ADDRESS(1000,COLUMN(M$9)+10))),
SUMIF(INDIRECT(Equipo!$G$4&amp;"!B10:B1000"),$B136,INDIRECT(Equipo!$G$4&amp;"!"&amp;ADDRESS(10,COLUMN(M$9)+10)&amp;":"&amp;ADDRESS(1000,COLUMN(M$9)+10)))
))</f>
        <v>-</v>
      </c>
      <c r="N136" s="2" t="str">
        <f ca="1">IF(ISBLANK(Tareas!$B132),"-",
SUM(
SUMIF(INDIRECT(Equipo!$C$4&amp;"!B10:B1000"),$B136,INDIRECT(Equipo!$C$4&amp;"!"&amp;ADDRESS(10,COLUMN(N$9)+10)&amp;":"&amp;ADDRESS(1000,COLUMN(N$9)+10))),
SUMIF(INDIRECT(Equipo!$D$4&amp;"!B10:B1000"),$B136,INDIRECT(Equipo!$D$4&amp;"!"&amp;ADDRESS(10,COLUMN(N$9)+10)&amp;":"&amp;ADDRESS(1000,COLUMN(N$9)+10))),
SUMIF(INDIRECT(Equipo!$E$4&amp;"!B10:B1000"),$B136,INDIRECT(Equipo!$E$4&amp;"!"&amp;ADDRESS(10,COLUMN(N$9)+10)&amp;":"&amp;ADDRESS(1000,COLUMN(N$9)+10))),
SUMIF(INDIRECT(Equipo!$F$4&amp;"!B10:B1000"),$B136,INDIRECT(Equipo!$F$4&amp;"!"&amp;ADDRESS(10,COLUMN(N$9)+10)&amp;":"&amp;ADDRESS(1000,COLUMN(N$9)+10))),
SUMIF(INDIRECT(Equipo!$G$4&amp;"!B10:B1000"),$B136,INDIRECT(Equipo!$G$4&amp;"!"&amp;ADDRESS(10,COLUMN(N$9)+10)&amp;":"&amp;ADDRESS(1000,COLUMN(N$9)+10)))
))</f>
        <v>-</v>
      </c>
    </row>
    <row r="137" spans="3:14">
      <c r="C137" s="2" t="str">
        <f>IF(ISBLANK(Tareas!$B133),"-",SUM(D137:K137))</f>
        <v>-</v>
      </c>
      <c r="D137" s="2" t="str">
        <f ca="1">IF(ISBLANK(Tareas!$B133),"-",
SUM(
SUMIF(INDIRECT(Equipo!$C$4&amp;"!B10:B1000"),$B137,INDIRECT(Equipo!$C$4&amp;"!"&amp;ADDRESS(10,COLUMN(D$9)+10)&amp;":"&amp;ADDRESS(1000,COLUMN(D$9)+10))),
SUMIF(INDIRECT(Equipo!$D$4&amp;"!B10:B1000"),$B137,INDIRECT(Equipo!$D$4&amp;"!"&amp;ADDRESS(10,COLUMN(D$9)+10)&amp;":"&amp;ADDRESS(1000,COLUMN(D$9)+10))),
SUMIF(INDIRECT(Equipo!$E$4&amp;"!B10:B1000"),$B137,INDIRECT(Equipo!$E$4&amp;"!"&amp;ADDRESS(10,COLUMN(D$9)+10)&amp;":"&amp;ADDRESS(1000,COLUMN(D$9)+10))),
SUMIF(INDIRECT(Equipo!$F$4&amp;"!B10:B1000"),$B137,INDIRECT(Equipo!$F$4&amp;"!"&amp;ADDRESS(10,COLUMN(D$9)+10)&amp;":"&amp;ADDRESS(1000,COLUMN(D$9)+10))),
SUMIF(INDIRECT(Equipo!$G$4&amp;"!B10:B1000"),$B137,INDIRECT(Equipo!$G$4&amp;"!"&amp;ADDRESS(10,COLUMN(D$9)+10)&amp;":"&amp;ADDRESS(1000,COLUMN(D$9)+10)))
))</f>
        <v>-</v>
      </c>
      <c r="E137" s="2" t="str">
        <f ca="1">IF(ISBLANK(Tareas!$B133),"-",
SUM(
SUMIF(INDIRECT(Equipo!$C$4&amp;"!B10:B1000"),$B137,INDIRECT(Equipo!$C$4&amp;"!"&amp;ADDRESS(10,COLUMN(E$9)+10)&amp;":"&amp;ADDRESS(1000,COLUMN(E$9)+10))),
SUMIF(INDIRECT(Equipo!$D$4&amp;"!B10:B1000"),$B137,INDIRECT(Equipo!$D$4&amp;"!"&amp;ADDRESS(10,COLUMN(E$9)+10)&amp;":"&amp;ADDRESS(1000,COLUMN(E$9)+10))),
SUMIF(INDIRECT(Equipo!$E$4&amp;"!B10:B1000"),$B137,INDIRECT(Equipo!$E$4&amp;"!"&amp;ADDRESS(10,COLUMN(E$9)+10)&amp;":"&amp;ADDRESS(1000,COLUMN(E$9)+10))),
SUMIF(INDIRECT(Equipo!$F$4&amp;"!B10:B1000"),$B137,INDIRECT(Equipo!$F$4&amp;"!"&amp;ADDRESS(10,COLUMN(E$9)+10)&amp;":"&amp;ADDRESS(1000,COLUMN(E$9)+10))),
SUMIF(INDIRECT(Equipo!$G$4&amp;"!B10:B1000"),$B137,INDIRECT(Equipo!$G$4&amp;"!"&amp;ADDRESS(10,COLUMN(E$9)+10)&amp;":"&amp;ADDRESS(1000,COLUMN(E$9)+10)))
))</f>
        <v>-</v>
      </c>
      <c r="F137" s="2" t="str">
        <f ca="1">IF(ISBLANK(Tareas!$B133),"-",
SUM(
SUMIF(INDIRECT(Equipo!$C$4&amp;"!B10:B1000"),$B137,INDIRECT(Equipo!$C$4&amp;"!"&amp;ADDRESS(10,COLUMN(F$9)+10)&amp;":"&amp;ADDRESS(1000,COLUMN(F$9)+10))),
SUMIF(INDIRECT(Equipo!$D$4&amp;"!B10:B1000"),$B137,INDIRECT(Equipo!$D$4&amp;"!"&amp;ADDRESS(10,COLUMN(F$9)+10)&amp;":"&amp;ADDRESS(1000,COLUMN(F$9)+10))),
SUMIF(INDIRECT(Equipo!$E$4&amp;"!B10:B1000"),$B137,INDIRECT(Equipo!$E$4&amp;"!"&amp;ADDRESS(10,COLUMN(F$9)+10)&amp;":"&amp;ADDRESS(1000,COLUMN(F$9)+10))),
SUMIF(INDIRECT(Equipo!$F$4&amp;"!B10:B1000"),$B137,INDIRECT(Equipo!$F$4&amp;"!"&amp;ADDRESS(10,COLUMN(F$9)+10)&amp;":"&amp;ADDRESS(1000,COLUMN(F$9)+10))),
SUMIF(INDIRECT(Equipo!$G$4&amp;"!B10:B1000"),$B137,INDIRECT(Equipo!$G$4&amp;"!"&amp;ADDRESS(10,COLUMN(F$9)+10)&amp;":"&amp;ADDRESS(1000,COLUMN(F$9)+10)))
))</f>
        <v>-</v>
      </c>
      <c r="G137" s="2" t="str">
        <f ca="1">IF(ISBLANK(Tareas!$B133),"-",
SUM(
SUMIF(INDIRECT(Equipo!$C$4&amp;"!B10:B1000"),$B137,INDIRECT(Equipo!$C$4&amp;"!"&amp;ADDRESS(10,COLUMN(G$9)+10)&amp;":"&amp;ADDRESS(1000,COLUMN(G$9)+10))),
SUMIF(INDIRECT(Equipo!$D$4&amp;"!B10:B1000"),$B137,INDIRECT(Equipo!$D$4&amp;"!"&amp;ADDRESS(10,COLUMN(G$9)+10)&amp;":"&amp;ADDRESS(1000,COLUMN(G$9)+10))),
SUMIF(INDIRECT(Equipo!$E$4&amp;"!B10:B1000"),$B137,INDIRECT(Equipo!$E$4&amp;"!"&amp;ADDRESS(10,COLUMN(G$9)+10)&amp;":"&amp;ADDRESS(1000,COLUMN(G$9)+10))),
SUMIF(INDIRECT(Equipo!$F$4&amp;"!B10:B1000"),$B137,INDIRECT(Equipo!$F$4&amp;"!"&amp;ADDRESS(10,COLUMN(G$9)+10)&amp;":"&amp;ADDRESS(1000,COLUMN(G$9)+10))),
SUMIF(INDIRECT(Equipo!$G$4&amp;"!B10:B1000"),$B137,INDIRECT(Equipo!$G$4&amp;"!"&amp;ADDRESS(10,COLUMN(G$9)+10)&amp;":"&amp;ADDRESS(1000,COLUMN(G$9)+10)))
))</f>
        <v>-</v>
      </c>
      <c r="H137" s="2" t="str">
        <f ca="1">IF(ISBLANK(Tareas!$B133),"-",
SUM(
SUMIF(INDIRECT(Equipo!$C$4&amp;"!B10:B1000"),$B137,INDIRECT(Equipo!$C$4&amp;"!"&amp;ADDRESS(10,COLUMN(H$9)+10)&amp;":"&amp;ADDRESS(1000,COLUMN(H$9)+10))),
SUMIF(INDIRECT(Equipo!$D$4&amp;"!B10:B1000"),$B137,INDIRECT(Equipo!$D$4&amp;"!"&amp;ADDRESS(10,COLUMN(H$9)+10)&amp;":"&amp;ADDRESS(1000,COLUMN(H$9)+10))),
SUMIF(INDIRECT(Equipo!$E$4&amp;"!B10:B1000"),$B137,INDIRECT(Equipo!$E$4&amp;"!"&amp;ADDRESS(10,COLUMN(H$9)+10)&amp;":"&amp;ADDRESS(1000,COLUMN(H$9)+10))),
SUMIF(INDIRECT(Equipo!$F$4&amp;"!B10:B1000"),$B137,INDIRECT(Equipo!$F$4&amp;"!"&amp;ADDRESS(10,COLUMN(H$9)+10)&amp;":"&amp;ADDRESS(1000,COLUMN(H$9)+10))),
SUMIF(INDIRECT(Equipo!$G$4&amp;"!B10:B1000"),$B137,INDIRECT(Equipo!$G$4&amp;"!"&amp;ADDRESS(10,COLUMN(H$9)+10)&amp;":"&amp;ADDRESS(1000,COLUMN(H$9)+10)))
))</f>
        <v>-</v>
      </c>
      <c r="I137" s="2" t="str">
        <f ca="1">IF(ISBLANK(Tareas!$B133),"-",
SUM(
SUMIF(INDIRECT(Equipo!$C$4&amp;"!B10:B1000"),$B137,INDIRECT(Equipo!$C$4&amp;"!"&amp;ADDRESS(10,COLUMN(I$9)+10)&amp;":"&amp;ADDRESS(1000,COLUMN(I$9)+10))),
SUMIF(INDIRECT(Equipo!$D$4&amp;"!B10:B1000"),$B137,INDIRECT(Equipo!$D$4&amp;"!"&amp;ADDRESS(10,COLUMN(I$9)+10)&amp;":"&amp;ADDRESS(1000,COLUMN(I$9)+10))),
SUMIF(INDIRECT(Equipo!$E$4&amp;"!B10:B1000"),$B137,INDIRECT(Equipo!$E$4&amp;"!"&amp;ADDRESS(10,COLUMN(I$9)+10)&amp;":"&amp;ADDRESS(1000,COLUMN(I$9)+10))),
SUMIF(INDIRECT(Equipo!$F$4&amp;"!B10:B1000"),$B137,INDIRECT(Equipo!$F$4&amp;"!"&amp;ADDRESS(10,COLUMN(I$9)+10)&amp;":"&amp;ADDRESS(1000,COLUMN(I$9)+10))),
SUMIF(INDIRECT(Equipo!$G$4&amp;"!B10:B1000"),$B137,INDIRECT(Equipo!$G$4&amp;"!"&amp;ADDRESS(10,COLUMN(I$9)+10)&amp;":"&amp;ADDRESS(1000,COLUMN(I$9)+10)))
))</f>
        <v>-</v>
      </c>
      <c r="J137" s="2" t="str">
        <f ca="1">IF(ISBLANK(Tareas!$B133),"-",
SUM(
SUMIF(INDIRECT(Equipo!$C$4&amp;"!B10:B1000"),$B137,INDIRECT(Equipo!$C$4&amp;"!"&amp;ADDRESS(10,COLUMN(J$9)+10)&amp;":"&amp;ADDRESS(1000,COLUMN(J$9)+10))),
SUMIF(INDIRECT(Equipo!$D$4&amp;"!B10:B1000"),$B137,INDIRECT(Equipo!$D$4&amp;"!"&amp;ADDRESS(10,COLUMN(J$9)+10)&amp;":"&amp;ADDRESS(1000,COLUMN(J$9)+10))),
SUMIF(INDIRECT(Equipo!$E$4&amp;"!B10:B1000"),$B137,INDIRECT(Equipo!$E$4&amp;"!"&amp;ADDRESS(10,COLUMN(J$9)+10)&amp;":"&amp;ADDRESS(1000,COLUMN(J$9)+10))),
SUMIF(INDIRECT(Equipo!$F$4&amp;"!B10:B1000"),$B137,INDIRECT(Equipo!$F$4&amp;"!"&amp;ADDRESS(10,COLUMN(J$9)+10)&amp;":"&amp;ADDRESS(1000,COLUMN(J$9)+10))),
SUMIF(INDIRECT(Equipo!$G$4&amp;"!B10:B1000"),$B137,INDIRECT(Equipo!$G$4&amp;"!"&amp;ADDRESS(10,COLUMN(J$9)+10)&amp;":"&amp;ADDRESS(1000,COLUMN(J$9)+10)))
))</f>
        <v>-</v>
      </c>
      <c r="K137" s="2" t="str">
        <f ca="1">IF(ISBLANK(Tareas!$B133),"-",
SUM(
SUMIF(INDIRECT(Equipo!$C$4&amp;"!B10:B1000"),$B137,INDIRECT(Equipo!$C$4&amp;"!"&amp;ADDRESS(10,COLUMN(K$9)+10)&amp;":"&amp;ADDRESS(1000,COLUMN(K$9)+10))),
SUMIF(INDIRECT(Equipo!$D$4&amp;"!B10:B1000"),$B137,INDIRECT(Equipo!$D$4&amp;"!"&amp;ADDRESS(10,COLUMN(K$9)+10)&amp;":"&amp;ADDRESS(1000,COLUMN(K$9)+10))),
SUMIF(INDIRECT(Equipo!$E$4&amp;"!B10:B1000"),$B137,INDIRECT(Equipo!$E$4&amp;"!"&amp;ADDRESS(10,COLUMN(K$9)+10)&amp;":"&amp;ADDRESS(1000,COLUMN(K$9)+10))),
SUMIF(INDIRECT(Equipo!$F$4&amp;"!B10:B1000"),$B137,INDIRECT(Equipo!$F$4&amp;"!"&amp;ADDRESS(10,COLUMN(K$9)+10)&amp;":"&amp;ADDRESS(1000,COLUMN(K$9)+10))),
SUMIF(INDIRECT(Equipo!$G$4&amp;"!B10:B1000"),$B137,INDIRECT(Equipo!$G$4&amp;"!"&amp;ADDRESS(10,COLUMN(K$9)+10)&amp;":"&amp;ADDRESS(1000,COLUMN(K$9)+10)))
))</f>
        <v>-</v>
      </c>
      <c r="L137" s="2" t="str">
        <f ca="1">IF(ISBLANK(Tareas!$B133),"-",
SUM(
SUMIF(INDIRECT(Equipo!$C$4&amp;"!B10:B1000"),$B137,INDIRECT(Equipo!$C$4&amp;"!"&amp;ADDRESS(10,COLUMN(L$9)+10)&amp;":"&amp;ADDRESS(1000,COLUMN(L$9)+10))),
SUMIF(INDIRECT(Equipo!$D$4&amp;"!B10:B1000"),$B137,INDIRECT(Equipo!$D$4&amp;"!"&amp;ADDRESS(10,COLUMN(L$9)+10)&amp;":"&amp;ADDRESS(1000,COLUMN(L$9)+10))),
SUMIF(INDIRECT(Equipo!$E$4&amp;"!B10:B1000"),$B137,INDIRECT(Equipo!$E$4&amp;"!"&amp;ADDRESS(10,COLUMN(L$9)+10)&amp;":"&amp;ADDRESS(1000,COLUMN(L$9)+10))),
SUMIF(INDIRECT(Equipo!$F$4&amp;"!B10:B1000"),$B137,INDIRECT(Equipo!$F$4&amp;"!"&amp;ADDRESS(10,COLUMN(L$9)+10)&amp;":"&amp;ADDRESS(1000,COLUMN(L$9)+10))),
SUMIF(INDIRECT(Equipo!$G$4&amp;"!B10:B1000"),$B137,INDIRECT(Equipo!$G$4&amp;"!"&amp;ADDRESS(10,COLUMN(L$9)+10)&amp;":"&amp;ADDRESS(1000,COLUMN(L$9)+10)))
))</f>
        <v>-</v>
      </c>
      <c r="M137" s="2" t="str">
        <f ca="1">IF(ISBLANK(Tareas!$B133),"-",
SUM(
SUMIF(INDIRECT(Equipo!$C$4&amp;"!B10:B1000"),$B137,INDIRECT(Equipo!$C$4&amp;"!"&amp;ADDRESS(10,COLUMN(M$9)+10)&amp;":"&amp;ADDRESS(1000,COLUMN(M$9)+10))),
SUMIF(INDIRECT(Equipo!$D$4&amp;"!B10:B1000"),$B137,INDIRECT(Equipo!$D$4&amp;"!"&amp;ADDRESS(10,COLUMN(M$9)+10)&amp;":"&amp;ADDRESS(1000,COLUMN(M$9)+10))),
SUMIF(INDIRECT(Equipo!$E$4&amp;"!B10:B1000"),$B137,INDIRECT(Equipo!$E$4&amp;"!"&amp;ADDRESS(10,COLUMN(M$9)+10)&amp;":"&amp;ADDRESS(1000,COLUMN(M$9)+10))),
SUMIF(INDIRECT(Equipo!$F$4&amp;"!B10:B1000"),$B137,INDIRECT(Equipo!$F$4&amp;"!"&amp;ADDRESS(10,COLUMN(M$9)+10)&amp;":"&amp;ADDRESS(1000,COLUMN(M$9)+10))),
SUMIF(INDIRECT(Equipo!$G$4&amp;"!B10:B1000"),$B137,INDIRECT(Equipo!$G$4&amp;"!"&amp;ADDRESS(10,COLUMN(M$9)+10)&amp;":"&amp;ADDRESS(1000,COLUMN(M$9)+10)))
))</f>
        <v>-</v>
      </c>
      <c r="N137" s="2" t="str">
        <f ca="1">IF(ISBLANK(Tareas!$B133),"-",
SUM(
SUMIF(INDIRECT(Equipo!$C$4&amp;"!B10:B1000"),$B137,INDIRECT(Equipo!$C$4&amp;"!"&amp;ADDRESS(10,COLUMN(N$9)+10)&amp;":"&amp;ADDRESS(1000,COLUMN(N$9)+10))),
SUMIF(INDIRECT(Equipo!$D$4&amp;"!B10:B1000"),$B137,INDIRECT(Equipo!$D$4&amp;"!"&amp;ADDRESS(10,COLUMN(N$9)+10)&amp;":"&amp;ADDRESS(1000,COLUMN(N$9)+10))),
SUMIF(INDIRECT(Equipo!$E$4&amp;"!B10:B1000"),$B137,INDIRECT(Equipo!$E$4&amp;"!"&amp;ADDRESS(10,COLUMN(N$9)+10)&amp;":"&amp;ADDRESS(1000,COLUMN(N$9)+10))),
SUMIF(INDIRECT(Equipo!$F$4&amp;"!B10:B1000"),$B137,INDIRECT(Equipo!$F$4&amp;"!"&amp;ADDRESS(10,COLUMN(N$9)+10)&amp;":"&amp;ADDRESS(1000,COLUMN(N$9)+10))),
SUMIF(INDIRECT(Equipo!$G$4&amp;"!B10:B1000"),$B137,INDIRECT(Equipo!$G$4&amp;"!"&amp;ADDRESS(10,COLUMN(N$9)+10)&amp;":"&amp;ADDRESS(1000,COLUMN(N$9)+10)))
))</f>
        <v>-</v>
      </c>
    </row>
    <row r="138" spans="3:14">
      <c r="C138" s="2" t="str">
        <f>IF(ISBLANK(Tareas!$B134),"-",SUM(D138:K138))</f>
        <v>-</v>
      </c>
      <c r="D138" s="2" t="str">
        <f ca="1">IF(ISBLANK(Tareas!$B134),"-",
SUM(
SUMIF(INDIRECT(Equipo!$C$4&amp;"!B10:B1000"),$B138,INDIRECT(Equipo!$C$4&amp;"!"&amp;ADDRESS(10,COLUMN(D$9)+10)&amp;":"&amp;ADDRESS(1000,COLUMN(D$9)+10))),
SUMIF(INDIRECT(Equipo!$D$4&amp;"!B10:B1000"),$B138,INDIRECT(Equipo!$D$4&amp;"!"&amp;ADDRESS(10,COLUMN(D$9)+10)&amp;":"&amp;ADDRESS(1000,COLUMN(D$9)+10))),
SUMIF(INDIRECT(Equipo!$E$4&amp;"!B10:B1000"),$B138,INDIRECT(Equipo!$E$4&amp;"!"&amp;ADDRESS(10,COLUMN(D$9)+10)&amp;":"&amp;ADDRESS(1000,COLUMN(D$9)+10))),
SUMIF(INDIRECT(Equipo!$F$4&amp;"!B10:B1000"),$B138,INDIRECT(Equipo!$F$4&amp;"!"&amp;ADDRESS(10,COLUMN(D$9)+10)&amp;":"&amp;ADDRESS(1000,COLUMN(D$9)+10))),
SUMIF(INDIRECT(Equipo!$G$4&amp;"!B10:B1000"),$B138,INDIRECT(Equipo!$G$4&amp;"!"&amp;ADDRESS(10,COLUMN(D$9)+10)&amp;":"&amp;ADDRESS(1000,COLUMN(D$9)+10)))
))</f>
        <v>-</v>
      </c>
      <c r="E138" s="2" t="str">
        <f ca="1">IF(ISBLANK(Tareas!$B134),"-",
SUM(
SUMIF(INDIRECT(Equipo!$C$4&amp;"!B10:B1000"),$B138,INDIRECT(Equipo!$C$4&amp;"!"&amp;ADDRESS(10,COLUMN(E$9)+10)&amp;":"&amp;ADDRESS(1000,COLUMN(E$9)+10))),
SUMIF(INDIRECT(Equipo!$D$4&amp;"!B10:B1000"),$B138,INDIRECT(Equipo!$D$4&amp;"!"&amp;ADDRESS(10,COLUMN(E$9)+10)&amp;":"&amp;ADDRESS(1000,COLUMN(E$9)+10))),
SUMIF(INDIRECT(Equipo!$E$4&amp;"!B10:B1000"),$B138,INDIRECT(Equipo!$E$4&amp;"!"&amp;ADDRESS(10,COLUMN(E$9)+10)&amp;":"&amp;ADDRESS(1000,COLUMN(E$9)+10))),
SUMIF(INDIRECT(Equipo!$F$4&amp;"!B10:B1000"),$B138,INDIRECT(Equipo!$F$4&amp;"!"&amp;ADDRESS(10,COLUMN(E$9)+10)&amp;":"&amp;ADDRESS(1000,COLUMN(E$9)+10))),
SUMIF(INDIRECT(Equipo!$G$4&amp;"!B10:B1000"),$B138,INDIRECT(Equipo!$G$4&amp;"!"&amp;ADDRESS(10,COLUMN(E$9)+10)&amp;":"&amp;ADDRESS(1000,COLUMN(E$9)+10)))
))</f>
        <v>-</v>
      </c>
      <c r="F138" s="2" t="str">
        <f ca="1">IF(ISBLANK(Tareas!$B134),"-",
SUM(
SUMIF(INDIRECT(Equipo!$C$4&amp;"!B10:B1000"),$B138,INDIRECT(Equipo!$C$4&amp;"!"&amp;ADDRESS(10,COLUMN(F$9)+10)&amp;":"&amp;ADDRESS(1000,COLUMN(F$9)+10))),
SUMIF(INDIRECT(Equipo!$D$4&amp;"!B10:B1000"),$B138,INDIRECT(Equipo!$D$4&amp;"!"&amp;ADDRESS(10,COLUMN(F$9)+10)&amp;":"&amp;ADDRESS(1000,COLUMN(F$9)+10))),
SUMIF(INDIRECT(Equipo!$E$4&amp;"!B10:B1000"),$B138,INDIRECT(Equipo!$E$4&amp;"!"&amp;ADDRESS(10,COLUMN(F$9)+10)&amp;":"&amp;ADDRESS(1000,COLUMN(F$9)+10))),
SUMIF(INDIRECT(Equipo!$F$4&amp;"!B10:B1000"),$B138,INDIRECT(Equipo!$F$4&amp;"!"&amp;ADDRESS(10,COLUMN(F$9)+10)&amp;":"&amp;ADDRESS(1000,COLUMN(F$9)+10))),
SUMIF(INDIRECT(Equipo!$G$4&amp;"!B10:B1000"),$B138,INDIRECT(Equipo!$G$4&amp;"!"&amp;ADDRESS(10,COLUMN(F$9)+10)&amp;":"&amp;ADDRESS(1000,COLUMN(F$9)+10)))
))</f>
        <v>-</v>
      </c>
      <c r="G138" s="2" t="str">
        <f ca="1">IF(ISBLANK(Tareas!$B134),"-",
SUM(
SUMIF(INDIRECT(Equipo!$C$4&amp;"!B10:B1000"),$B138,INDIRECT(Equipo!$C$4&amp;"!"&amp;ADDRESS(10,COLUMN(G$9)+10)&amp;":"&amp;ADDRESS(1000,COLUMN(G$9)+10))),
SUMIF(INDIRECT(Equipo!$D$4&amp;"!B10:B1000"),$B138,INDIRECT(Equipo!$D$4&amp;"!"&amp;ADDRESS(10,COLUMN(G$9)+10)&amp;":"&amp;ADDRESS(1000,COLUMN(G$9)+10))),
SUMIF(INDIRECT(Equipo!$E$4&amp;"!B10:B1000"),$B138,INDIRECT(Equipo!$E$4&amp;"!"&amp;ADDRESS(10,COLUMN(G$9)+10)&amp;":"&amp;ADDRESS(1000,COLUMN(G$9)+10))),
SUMIF(INDIRECT(Equipo!$F$4&amp;"!B10:B1000"),$B138,INDIRECT(Equipo!$F$4&amp;"!"&amp;ADDRESS(10,COLUMN(G$9)+10)&amp;":"&amp;ADDRESS(1000,COLUMN(G$9)+10))),
SUMIF(INDIRECT(Equipo!$G$4&amp;"!B10:B1000"),$B138,INDIRECT(Equipo!$G$4&amp;"!"&amp;ADDRESS(10,COLUMN(G$9)+10)&amp;":"&amp;ADDRESS(1000,COLUMN(G$9)+10)))
))</f>
        <v>-</v>
      </c>
      <c r="H138" s="2" t="str">
        <f ca="1">IF(ISBLANK(Tareas!$B134),"-",
SUM(
SUMIF(INDIRECT(Equipo!$C$4&amp;"!B10:B1000"),$B138,INDIRECT(Equipo!$C$4&amp;"!"&amp;ADDRESS(10,COLUMN(H$9)+10)&amp;":"&amp;ADDRESS(1000,COLUMN(H$9)+10))),
SUMIF(INDIRECT(Equipo!$D$4&amp;"!B10:B1000"),$B138,INDIRECT(Equipo!$D$4&amp;"!"&amp;ADDRESS(10,COLUMN(H$9)+10)&amp;":"&amp;ADDRESS(1000,COLUMN(H$9)+10))),
SUMIF(INDIRECT(Equipo!$E$4&amp;"!B10:B1000"),$B138,INDIRECT(Equipo!$E$4&amp;"!"&amp;ADDRESS(10,COLUMN(H$9)+10)&amp;":"&amp;ADDRESS(1000,COLUMN(H$9)+10))),
SUMIF(INDIRECT(Equipo!$F$4&amp;"!B10:B1000"),$B138,INDIRECT(Equipo!$F$4&amp;"!"&amp;ADDRESS(10,COLUMN(H$9)+10)&amp;":"&amp;ADDRESS(1000,COLUMN(H$9)+10))),
SUMIF(INDIRECT(Equipo!$G$4&amp;"!B10:B1000"),$B138,INDIRECT(Equipo!$G$4&amp;"!"&amp;ADDRESS(10,COLUMN(H$9)+10)&amp;":"&amp;ADDRESS(1000,COLUMN(H$9)+10)))
))</f>
        <v>-</v>
      </c>
      <c r="I138" s="2" t="str">
        <f ca="1">IF(ISBLANK(Tareas!$B134),"-",
SUM(
SUMIF(INDIRECT(Equipo!$C$4&amp;"!B10:B1000"),$B138,INDIRECT(Equipo!$C$4&amp;"!"&amp;ADDRESS(10,COLUMN(I$9)+10)&amp;":"&amp;ADDRESS(1000,COLUMN(I$9)+10))),
SUMIF(INDIRECT(Equipo!$D$4&amp;"!B10:B1000"),$B138,INDIRECT(Equipo!$D$4&amp;"!"&amp;ADDRESS(10,COLUMN(I$9)+10)&amp;":"&amp;ADDRESS(1000,COLUMN(I$9)+10))),
SUMIF(INDIRECT(Equipo!$E$4&amp;"!B10:B1000"),$B138,INDIRECT(Equipo!$E$4&amp;"!"&amp;ADDRESS(10,COLUMN(I$9)+10)&amp;":"&amp;ADDRESS(1000,COLUMN(I$9)+10))),
SUMIF(INDIRECT(Equipo!$F$4&amp;"!B10:B1000"),$B138,INDIRECT(Equipo!$F$4&amp;"!"&amp;ADDRESS(10,COLUMN(I$9)+10)&amp;":"&amp;ADDRESS(1000,COLUMN(I$9)+10))),
SUMIF(INDIRECT(Equipo!$G$4&amp;"!B10:B1000"),$B138,INDIRECT(Equipo!$G$4&amp;"!"&amp;ADDRESS(10,COLUMN(I$9)+10)&amp;":"&amp;ADDRESS(1000,COLUMN(I$9)+10)))
))</f>
        <v>-</v>
      </c>
      <c r="J138" s="2" t="str">
        <f ca="1">IF(ISBLANK(Tareas!$B134),"-",
SUM(
SUMIF(INDIRECT(Equipo!$C$4&amp;"!B10:B1000"),$B138,INDIRECT(Equipo!$C$4&amp;"!"&amp;ADDRESS(10,COLUMN(J$9)+10)&amp;":"&amp;ADDRESS(1000,COLUMN(J$9)+10))),
SUMIF(INDIRECT(Equipo!$D$4&amp;"!B10:B1000"),$B138,INDIRECT(Equipo!$D$4&amp;"!"&amp;ADDRESS(10,COLUMN(J$9)+10)&amp;":"&amp;ADDRESS(1000,COLUMN(J$9)+10))),
SUMIF(INDIRECT(Equipo!$E$4&amp;"!B10:B1000"),$B138,INDIRECT(Equipo!$E$4&amp;"!"&amp;ADDRESS(10,COLUMN(J$9)+10)&amp;":"&amp;ADDRESS(1000,COLUMN(J$9)+10))),
SUMIF(INDIRECT(Equipo!$F$4&amp;"!B10:B1000"),$B138,INDIRECT(Equipo!$F$4&amp;"!"&amp;ADDRESS(10,COLUMN(J$9)+10)&amp;":"&amp;ADDRESS(1000,COLUMN(J$9)+10))),
SUMIF(INDIRECT(Equipo!$G$4&amp;"!B10:B1000"),$B138,INDIRECT(Equipo!$G$4&amp;"!"&amp;ADDRESS(10,COLUMN(J$9)+10)&amp;":"&amp;ADDRESS(1000,COLUMN(J$9)+10)))
))</f>
        <v>-</v>
      </c>
      <c r="K138" s="2" t="str">
        <f ca="1">IF(ISBLANK(Tareas!$B134),"-",
SUM(
SUMIF(INDIRECT(Equipo!$C$4&amp;"!B10:B1000"),$B138,INDIRECT(Equipo!$C$4&amp;"!"&amp;ADDRESS(10,COLUMN(K$9)+10)&amp;":"&amp;ADDRESS(1000,COLUMN(K$9)+10))),
SUMIF(INDIRECT(Equipo!$D$4&amp;"!B10:B1000"),$B138,INDIRECT(Equipo!$D$4&amp;"!"&amp;ADDRESS(10,COLUMN(K$9)+10)&amp;":"&amp;ADDRESS(1000,COLUMN(K$9)+10))),
SUMIF(INDIRECT(Equipo!$E$4&amp;"!B10:B1000"),$B138,INDIRECT(Equipo!$E$4&amp;"!"&amp;ADDRESS(10,COLUMN(K$9)+10)&amp;":"&amp;ADDRESS(1000,COLUMN(K$9)+10))),
SUMIF(INDIRECT(Equipo!$F$4&amp;"!B10:B1000"),$B138,INDIRECT(Equipo!$F$4&amp;"!"&amp;ADDRESS(10,COLUMN(K$9)+10)&amp;":"&amp;ADDRESS(1000,COLUMN(K$9)+10))),
SUMIF(INDIRECT(Equipo!$G$4&amp;"!B10:B1000"),$B138,INDIRECT(Equipo!$G$4&amp;"!"&amp;ADDRESS(10,COLUMN(K$9)+10)&amp;":"&amp;ADDRESS(1000,COLUMN(K$9)+10)))
))</f>
        <v>-</v>
      </c>
      <c r="L138" s="2" t="str">
        <f ca="1">IF(ISBLANK(Tareas!$B134),"-",
SUM(
SUMIF(INDIRECT(Equipo!$C$4&amp;"!B10:B1000"),$B138,INDIRECT(Equipo!$C$4&amp;"!"&amp;ADDRESS(10,COLUMN(L$9)+10)&amp;":"&amp;ADDRESS(1000,COLUMN(L$9)+10))),
SUMIF(INDIRECT(Equipo!$D$4&amp;"!B10:B1000"),$B138,INDIRECT(Equipo!$D$4&amp;"!"&amp;ADDRESS(10,COLUMN(L$9)+10)&amp;":"&amp;ADDRESS(1000,COLUMN(L$9)+10))),
SUMIF(INDIRECT(Equipo!$E$4&amp;"!B10:B1000"),$B138,INDIRECT(Equipo!$E$4&amp;"!"&amp;ADDRESS(10,COLUMN(L$9)+10)&amp;":"&amp;ADDRESS(1000,COLUMN(L$9)+10))),
SUMIF(INDIRECT(Equipo!$F$4&amp;"!B10:B1000"),$B138,INDIRECT(Equipo!$F$4&amp;"!"&amp;ADDRESS(10,COLUMN(L$9)+10)&amp;":"&amp;ADDRESS(1000,COLUMN(L$9)+10))),
SUMIF(INDIRECT(Equipo!$G$4&amp;"!B10:B1000"),$B138,INDIRECT(Equipo!$G$4&amp;"!"&amp;ADDRESS(10,COLUMN(L$9)+10)&amp;":"&amp;ADDRESS(1000,COLUMN(L$9)+10)))
))</f>
        <v>-</v>
      </c>
      <c r="M138" s="2" t="str">
        <f ca="1">IF(ISBLANK(Tareas!$B134),"-",
SUM(
SUMIF(INDIRECT(Equipo!$C$4&amp;"!B10:B1000"),$B138,INDIRECT(Equipo!$C$4&amp;"!"&amp;ADDRESS(10,COLUMN(M$9)+10)&amp;":"&amp;ADDRESS(1000,COLUMN(M$9)+10))),
SUMIF(INDIRECT(Equipo!$D$4&amp;"!B10:B1000"),$B138,INDIRECT(Equipo!$D$4&amp;"!"&amp;ADDRESS(10,COLUMN(M$9)+10)&amp;":"&amp;ADDRESS(1000,COLUMN(M$9)+10))),
SUMIF(INDIRECT(Equipo!$E$4&amp;"!B10:B1000"),$B138,INDIRECT(Equipo!$E$4&amp;"!"&amp;ADDRESS(10,COLUMN(M$9)+10)&amp;":"&amp;ADDRESS(1000,COLUMN(M$9)+10))),
SUMIF(INDIRECT(Equipo!$F$4&amp;"!B10:B1000"),$B138,INDIRECT(Equipo!$F$4&amp;"!"&amp;ADDRESS(10,COLUMN(M$9)+10)&amp;":"&amp;ADDRESS(1000,COLUMN(M$9)+10))),
SUMIF(INDIRECT(Equipo!$G$4&amp;"!B10:B1000"),$B138,INDIRECT(Equipo!$G$4&amp;"!"&amp;ADDRESS(10,COLUMN(M$9)+10)&amp;":"&amp;ADDRESS(1000,COLUMN(M$9)+10)))
))</f>
        <v>-</v>
      </c>
      <c r="N138" s="2" t="str">
        <f ca="1">IF(ISBLANK(Tareas!$B134),"-",
SUM(
SUMIF(INDIRECT(Equipo!$C$4&amp;"!B10:B1000"),$B138,INDIRECT(Equipo!$C$4&amp;"!"&amp;ADDRESS(10,COLUMN(N$9)+10)&amp;":"&amp;ADDRESS(1000,COLUMN(N$9)+10))),
SUMIF(INDIRECT(Equipo!$D$4&amp;"!B10:B1000"),$B138,INDIRECT(Equipo!$D$4&amp;"!"&amp;ADDRESS(10,COLUMN(N$9)+10)&amp;":"&amp;ADDRESS(1000,COLUMN(N$9)+10))),
SUMIF(INDIRECT(Equipo!$E$4&amp;"!B10:B1000"),$B138,INDIRECT(Equipo!$E$4&amp;"!"&amp;ADDRESS(10,COLUMN(N$9)+10)&amp;":"&amp;ADDRESS(1000,COLUMN(N$9)+10))),
SUMIF(INDIRECT(Equipo!$F$4&amp;"!B10:B1000"),$B138,INDIRECT(Equipo!$F$4&amp;"!"&amp;ADDRESS(10,COLUMN(N$9)+10)&amp;":"&amp;ADDRESS(1000,COLUMN(N$9)+10))),
SUMIF(INDIRECT(Equipo!$G$4&amp;"!B10:B1000"),$B138,INDIRECT(Equipo!$G$4&amp;"!"&amp;ADDRESS(10,COLUMN(N$9)+10)&amp;":"&amp;ADDRESS(1000,COLUMN(N$9)+10)))
))</f>
        <v>-</v>
      </c>
    </row>
    <row r="139" spans="3:14">
      <c r="C139" s="2" t="str">
        <f>IF(ISBLANK(Tareas!$B135),"-",SUM(D139:K139))</f>
        <v>-</v>
      </c>
      <c r="D139" s="2" t="str">
        <f ca="1">IF(ISBLANK(Tareas!$B135),"-",
SUM(
SUMIF(INDIRECT(Equipo!$C$4&amp;"!B10:B1000"),$B139,INDIRECT(Equipo!$C$4&amp;"!"&amp;ADDRESS(10,COLUMN(D$9)+10)&amp;":"&amp;ADDRESS(1000,COLUMN(D$9)+10))),
SUMIF(INDIRECT(Equipo!$D$4&amp;"!B10:B1000"),$B139,INDIRECT(Equipo!$D$4&amp;"!"&amp;ADDRESS(10,COLUMN(D$9)+10)&amp;":"&amp;ADDRESS(1000,COLUMN(D$9)+10))),
SUMIF(INDIRECT(Equipo!$E$4&amp;"!B10:B1000"),$B139,INDIRECT(Equipo!$E$4&amp;"!"&amp;ADDRESS(10,COLUMN(D$9)+10)&amp;":"&amp;ADDRESS(1000,COLUMN(D$9)+10))),
SUMIF(INDIRECT(Equipo!$F$4&amp;"!B10:B1000"),$B139,INDIRECT(Equipo!$F$4&amp;"!"&amp;ADDRESS(10,COLUMN(D$9)+10)&amp;":"&amp;ADDRESS(1000,COLUMN(D$9)+10))),
SUMIF(INDIRECT(Equipo!$G$4&amp;"!B10:B1000"),$B139,INDIRECT(Equipo!$G$4&amp;"!"&amp;ADDRESS(10,COLUMN(D$9)+10)&amp;":"&amp;ADDRESS(1000,COLUMN(D$9)+10)))
))</f>
        <v>-</v>
      </c>
      <c r="E139" s="2" t="str">
        <f ca="1">IF(ISBLANK(Tareas!$B135),"-",
SUM(
SUMIF(INDIRECT(Equipo!$C$4&amp;"!B10:B1000"),$B139,INDIRECT(Equipo!$C$4&amp;"!"&amp;ADDRESS(10,COLUMN(E$9)+10)&amp;":"&amp;ADDRESS(1000,COLUMN(E$9)+10))),
SUMIF(INDIRECT(Equipo!$D$4&amp;"!B10:B1000"),$B139,INDIRECT(Equipo!$D$4&amp;"!"&amp;ADDRESS(10,COLUMN(E$9)+10)&amp;":"&amp;ADDRESS(1000,COLUMN(E$9)+10))),
SUMIF(INDIRECT(Equipo!$E$4&amp;"!B10:B1000"),$B139,INDIRECT(Equipo!$E$4&amp;"!"&amp;ADDRESS(10,COLUMN(E$9)+10)&amp;":"&amp;ADDRESS(1000,COLUMN(E$9)+10))),
SUMIF(INDIRECT(Equipo!$F$4&amp;"!B10:B1000"),$B139,INDIRECT(Equipo!$F$4&amp;"!"&amp;ADDRESS(10,COLUMN(E$9)+10)&amp;":"&amp;ADDRESS(1000,COLUMN(E$9)+10))),
SUMIF(INDIRECT(Equipo!$G$4&amp;"!B10:B1000"),$B139,INDIRECT(Equipo!$G$4&amp;"!"&amp;ADDRESS(10,COLUMN(E$9)+10)&amp;":"&amp;ADDRESS(1000,COLUMN(E$9)+10)))
))</f>
        <v>-</v>
      </c>
      <c r="F139" s="2" t="str">
        <f ca="1">IF(ISBLANK(Tareas!$B135),"-",
SUM(
SUMIF(INDIRECT(Equipo!$C$4&amp;"!B10:B1000"),$B139,INDIRECT(Equipo!$C$4&amp;"!"&amp;ADDRESS(10,COLUMN(F$9)+10)&amp;":"&amp;ADDRESS(1000,COLUMN(F$9)+10))),
SUMIF(INDIRECT(Equipo!$D$4&amp;"!B10:B1000"),$B139,INDIRECT(Equipo!$D$4&amp;"!"&amp;ADDRESS(10,COLUMN(F$9)+10)&amp;":"&amp;ADDRESS(1000,COLUMN(F$9)+10))),
SUMIF(INDIRECT(Equipo!$E$4&amp;"!B10:B1000"),$B139,INDIRECT(Equipo!$E$4&amp;"!"&amp;ADDRESS(10,COLUMN(F$9)+10)&amp;":"&amp;ADDRESS(1000,COLUMN(F$9)+10))),
SUMIF(INDIRECT(Equipo!$F$4&amp;"!B10:B1000"),$B139,INDIRECT(Equipo!$F$4&amp;"!"&amp;ADDRESS(10,COLUMN(F$9)+10)&amp;":"&amp;ADDRESS(1000,COLUMN(F$9)+10))),
SUMIF(INDIRECT(Equipo!$G$4&amp;"!B10:B1000"),$B139,INDIRECT(Equipo!$G$4&amp;"!"&amp;ADDRESS(10,COLUMN(F$9)+10)&amp;":"&amp;ADDRESS(1000,COLUMN(F$9)+10)))
))</f>
        <v>-</v>
      </c>
      <c r="G139" s="2" t="str">
        <f ca="1">IF(ISBLANK(Tareas!$B135),"-",
SUM(
SUMIF(INDIRECT(Equipo!$C$4&amp;"!B10:B1000"),$B139,INDIRECT(Equipo!$C$4&amp;"!"&amp;ADDRESS(10,COLUMN(G$9)+10)&amp;":"&amp;ADDRESS(1000,COLUMN(G$9)+10))),
SUMIF(INDIRECT(Equipo!$D$4&amp;"!B10:B1000"),$B139,INDIRECT(Equipo!$D$4&amp;"!"&amp;ADDRESS(10,COLUMN(G$9)+10)&amp;":"&amp;ADDRESS(1000,COLUMN(G$9)+10))),
SUMIF(INDIRECT(Equipo!$E$4&amp;"!B10:B1000"),$B139,INDIRECT(Equipo!$E$4&amp;"!"&amp;ADDRESS(10,COLUMN(G$9)+10)&amp;":"&amp;ADDRESS(1000,COLUMN(G$9)+10))),
SUMIF(INDIRECT(Equipo!$F$4&amp;"!B10:B1000"),$B139,INDIRECT(Equipo!$F$4&amp;"!"&amp;ADDRESS(10,COLUMN(G$9)+10)&amp;":"&amp;ADDRESS(1000,COLUMN(G$9)+10))),
SUMIF(INDIRECT(Equipo!$G$4&amp;"!B10:B1000"),$B139,INDIRECT(Equipo!$G$4&amp;"!"&amp;ADDRESS(10,COLUMN(G$9)+10)&amp;":"&amp;ADDRESS(1000,COLUMN(G$9)+10)))
))</f>
        <v>-</v>
      </c>
      <c r="H139" s="2" t="str">
        <f ca="1">IF(ISBLANK(Tareas!$B135),"-",
SUM(
SUMIF(INDIRECT(Equipo!$C$4&amp;"!B10:B1000"),$B139,INDIRECT(Equipo!$C$4&amp;"!"&amp;ADDRESS(10,COLUMN(H$9)+10)&amp;":"&amp;ADDRESS(1000,COLUMN(H$9)+10))),
SUMIF(INDIRECT(Equipo!$D$4&amp;"!B10:B1000"),$B139,INDIRECT(Equipo!$D$4&amp;"!"&amp;ADDRESS(10,COLUMN(H$9)+10)&amp;":"&amp;ADDRESS(1000,COLUMN(H$9)+10))),
SUMIF(INDIRECT(Equipo!$E$4&amp;"!B10:B1000"),$B139,INDIRECT(Equipo!$E$4&amp;"!"&amp;ADDRESS(10,COLUMN(H$9)+10)&amp;":"&amp;ADDRESS(1000,COLUMN(H$9)+10))),
SUMIF(INDIRECT(Equipo!$F$4&amp;"!B10:B1000"),$B139,INDIRECT(Equipo!$F$4&amp;"!"&amp;ADDRESS(10,COLUMN(H$9)+10)&amp;":"&amp;ADDRESS(1000,COLUMN(H$9)+10))),
SUMIF(INDIRECT(Equipo!$G$4&amp;"!B10:B1000"),$B139,INDIRECT(Equipo!$G$4&amp;"!"&amp;ADDRESS(10,COLUMN(H$9)+10)&amp;":"&amp;ADDRESS(1000,COLUMN(H$9)+10)))
))</f>
        <v>-</v>
      </c>
      <c r="I139" s="2" t="str">
        <f ca="1">IF(ISBLANK(Tareas!$B135),"-",
SUM(
SUMIF(INDIRECT(Equipo!$C$4&amp;"!B10:B1000"),$B139,INDIRECT(Equipo!$C$4&amp;"!"&amp;ADDRESS(10,COLUMN(I$9)+10)&amp;":"&amp;ADDRESS(1000,COLUMN(I$9)+10))),
SUMIF(INDIRECT(Equipo!$D$4&amp;"!B10:B1000"),$B139,INDIRECT(Equipo!$D$4&amp;"!"&amp;ADDRESS(10,COLUMN(I$9)+10)&amp;":"&amp;ADDRESS(1000,COLUMN(I$9)+10))),
SUMIF(INDIRECT(Equipo!$E$4&amp;"!B10:B1000"),$B139,INDIRECT(Equipo!$E$4&amp;"!"&amp;ADDRESS(10,COLUMN(I$9)+10)&amp;":"&amp;ADDRESS(1000,COLUMN(I$9)+10))),
SUMIF(INDIRECT(Equipo!$F$4&amp;"!B10:B1000"),$B139,INDIRECT(Equipo!$F$4&amp;"!"&amp;ADDRESS(10,COLUMN(I$9)+10)&amp;":"&amp;ADDRESS(1000,COLUMN(I$9)+10))),
SUMIF(INDIRECT(Equipo!$G$4&amp;"!B10:B1000"),$B139,INDIRECT(Equipo!$G$4&amp;"!"&amp;ADDRESS(10,COLUMN(I$9)+10)&amp;":"&amp;ADDRESS(1000,COLUMN(I$9)+10)))
))</f>
        <v>-</v>
      </c>
      <c r="J139" s="2" t="str">
        <f ca="1">IF(ISBLANK(Tareas!$B135),"-",
SUM(
SUMIF(INDIRECT(Equipo!$C$4&amp;"!B10:B1000"),$B139,INDIRECT(Equipo!$C$4&amp;"!"&amp;ADDRESS(10,COLUMN(J$9)+10)&amp;":"&amp;ADDRESS(1000,COLUMN(J$9)+10))),
SUMIF(INDIRECT(Equipo!$D$4&amp;"!B10:B1000"),$B139,INDIRECT(Equipo!$D$4&amp;"!"&amp;ADDRESS(10,COLUMN(J$9)+10)&amp;":"&amp;ADDRESS(1000,COLUMN(J$9)+10))),
SUMIF(INDIRECT(Equipo!$E$4&amp;"!B10:B1000"),$B139,INDIRECT(Equipo!$E$4&amp;"!"&amp;ADDRESS(10,COLUMN(J$9)+10)&amp;":"&amp;ADDRESS(1000,COLUMN(J$9)+10))),
SUMIF(INDIRECT(Equipo!$F$4&amp;"!B10:B1000"),$B139,INDIRECT(Equipo!$F$4&amp;"!"&amp;ADDRESS(10,COLUMN(J$9)+10)&amp;":"&amp;ADDRESS(1000,COLUMN(J$9)+10))),
SUMIF(INDIRECT(Equipo!$G$4&amp;"!B10:B1000"),$B139,INDIRECT(Equipo!$G$4&amp;"!"&amp;ADDRESS(10,COLUMN(J$9)+10)&amp;":"&amp;ADDRESS(1000,COLUMN(J$9)+10)))
))</f>
        <v>-</v>
      </c>
      <c r="K139" s="2" t="str">
        <f ca="1">IF(ISBLANK(Tareas!$B135),"-",
SUM(
SUMIF(INDIRECT(Equipo!$C$4&amp;"!B10:B1000"),$B139,INDIRECT(Equipo!$C$4&amp;"!"&amp;ADDRESS(10,COLUMN(K$9)+10)&amp;":"&amp;ADDRESS(1000,COLUMN(K$9)+10))),
SUMIF(INDIRECT(Equipo!$D$4&amp;"!B10:B1000"),$B139,INDIRECT(Equipo!$D$4&amp;"!"&amp;ADDRESS(10,COLUMN(K$9)+10)&amp;":"&amp;ADDRESS(1000,COLUMN(K$9)+10))),
SUMIF(INDIRECT(Equipo!$E$4&amp;"!B10:B1000"),$B139,INDIRECT(Equipo!$E$4&amp;"!"&amp;ADDRESS(10,COLUMN(K$9)+10)&amp;":"&amp;ADDRESS(1000,COLUMN(K$9)+10))),
SUMIF(INDIRECT(Equipo!$F$4&amp;"!B10:B1000"),$B139,INDIRECT(Equipo!$F$4&amp;"!"&amp;ADDRESS(10,COLUMN(K$9)+10)&amp;":"&amp;ADDRESS(1000,COLUMN(K$9)+10))),
SUMIF(INDIRECT(Equipo!$G$4&amp;"!B10:B1000"),$B139,INDIRECT(Equipo!$G$4&amp;"!"&amp;ADDRESS(10,COLUMN(K$9)+10)&amp;":"&amp;ADDRESS(1000,COLUMN(K$9)+10)))
))</f>
        <v>-</v>
      </c>
      <c r="L139" s="2" t="str">
        <f ca="1">IF(ISBLANK(Tareas!$B135),"-",
SUM(
SUMIF(INDIRECT(Equipo!$C$4&amp;"!B10:B1000"),$B139,INDIRECT(Equipo!$C$4&amp;"!"&amp;ADDRESS(10,COLUMN(L$9)+10)&amp;":"&amp;ADDRESS(1000,COLUMN(L$9)+10))),
SUMIF(INDIRECT(Equipo!$D$4&amp;"!B10:B1000"),$B139,INDIRECT(Equipo!$D$4&amp;"!"&amp;ADDRESS(10,COLUMN(L$9)+10)&amp;":"&amp;ADDRESS(1000,COLUMN(L$9)+10))),
SUMIF(INDIRECT(Equipo!$E$4&amp;"!B10:B1000"),$B139,INDIRECT(Equipo!$E$4&amp;"!"&amp;ADDRESS(10,COLUMN(L$9)+10)&amp;":"&amp;ADDRESS(1000,COLUMN(L$9)+10))),
SUMIF(INDIRECT(Equipo!$F$4&amp;"!B10:B1000"),$B139,INDIRECT(Equipo!$F$4&amp;"!"&amp;ADDRESS(10,COLUMN(L$9)+10)&amp;":"&amp;ADDRESS(1000,COLUMN(L$9)+10))),
SUMIF(INDIRECT(Equipo!$G$4&amp;"!B10:B1000"),$B139,INDIRECT(Equipo!$G$4&amp;"!"&amp;ADDRESS(10,COLUMN(L$9)+10)&amp;":"&amp;ADDRESS(1000,COLUMN(L$9)+10)))
))</f>
        <v>-</v>
      </c>
      <c r="M139" s="2" t="str">
        <f ca="1">IF(ISBLANK(Tareas!$B135),"-",
SUM(
SUMIF(INDIRECT(Equipo!$C$4&amp;"!B10:B1000"),$B139,INDIRECT(Equipo!$C$4&amp;"!"&amp;ADDRESS(10,COLUMN(M$9)+10)&amp;":"&amp;ADDRESS(1000,COLUMN(M$9)+10))),
SUMIF(INDIRECT(Equipo!$D$4&amp;"!B10:B1000"),$B139,INDIRECT(Equipo!$D$4&amp;"!"&amp;ADDRESS(10,COLUMN(M$9)+10)&amp;":"&amp;ADDRESS(1000,COLUMN(M$9)+10))),
SUMIF(INDIRECT(Equipo!$E$4&amp;"!B10:B1000"),$B139,INDIRECT(Equipo!$E$4&amp;"!"&amp;ADDRESS(10,COLUMN(M$9)+10)&amp;":"&amp;ADDRESS(1000,COLUMN(M$9)+10))),
SUMIF(INDIRECT(Equipo!$F$4&amp;"!B10:B1000"),$B139,INDIRECT(Equipo!$F$4&amp;"!"&amp;ADDRESS(10,COLUMN(M$9)+10)&amp;":"&amp;ADDRESS(1000,COLUMN(M$9)+10))),
SUMIF(INDIRECT(Equipo!$G$4&amp;"!B10:B1000"),$B139,INDIRECT(Equipo!$G$4&amp;"!"&amp;ADDRESS(10,COLUMN(M$9)+10)&amp;":"&amp;ADDRESS(1000,COLUMN(M$9)+10)))
))</f>
        <v>-</v>
      </c>
      <c r="N139" s="2" t="str">
        <f ca="1">IF(ISBLANK(Tareas!$B135),"-",
SUM(
SUMIF(INDIRECT(Equipo!$C$4&amp;"!B10:B1000"),$B139,INDIRECT(Equipo!$C$4&amp;"!"&amp;ADDRESS(10,COLUMN(N$9)+10)&amp;":"&amp;ADDRESS(1000,COLUMN(N$9)+10))),
SUMIF(INDIRECT(Equipo!$D$4&amp;"!B10:B1000"),$B139,INDIRECT(Equipo!$D$4&amp;"!"&amp;ADDRESS(10,COLUMN(N$9)+10)&amp;":"&amp;ADDRESS(1000,COLUMN(N$9)+10))),
SUMIF(INDIRECT(Equipo!$E$4&amp;"!B10:B1000"),$B139,INDIRECT(Equipo!$E$4&amp;"!"&amp;ADDRESS(10,COLUMN(N$9)+10)&amp;":"&amp;ADDRESS(1000,COLUMN(N$9)+10))),
SUMIF(INDIRECT(Equipo!$F$4&amp;"!B10:B1000"),$B139,INDIRECT(Equipo!$F$4&amp;"!"&amp;ADDRESS(10,COLUMN(N$9)+10)&amp;":"&amp;ADDRESS(1000,COLUMN(N$9)+10))),
SUMIF(INDIRECT(Equipo!$G$4&amp;"!B10:B1000"),$B139,INDIRECT(Equipo!$G$4&amp;"!"&amp;ADDRESS(10,COLUMN(N$9)+10)&amp;":"&amp;ADDRESS(1000,COLUMN(N$9)+10)))
))</f>
        <v>-</v>
      </c>
    </row>
    <row r="140" spans="3:14">
      <c r="C140" s="2" t="str">
        <f>IF(ISBLANK(Tareas!$B136),"-",SUM(D140:K140))</f>
        <v>-</v>
      </c>
      <c r="D140" s="2" t="str">
        <f ca="1">IF(ISBLANK(Tareas!$B136),"-",
SUM(
SUMIF(INDIRECT(Equipo!$C$4&amp;"!B10:B1000"),$B140,INDIRECT(Equipo!$C$4&amp;"!"&amp;ADDRESS(10,COLUMN(D$9)+10)&amp;":"&amp;ADDRESS(1000,COLUMN(D$9)+10))),
SUMIF(INDIRECT(Equipo!$D$4&amp;"!B10:B1000"),$B140,INDIRECT(Equipo!$D$4&amp;"!"&amp;ADDRESS(10,COLUMN(D$9)+10)&amp;":"&amp;ADDRESS(1000,COLUMN(D$9)+10))),
SUMIF(INDIRECT(Equipo!$E$4&amp;"!B10:B1000"),$B140,INDIRECT(Equipo!$E$4&amp;"!"&amp;ADDRESS(10,COLUMN(D$9)+10)&amp;":"&amp;ADDRESS(1000,COLUMN(D$9)+10))),
SUMIF(INDIRECT(Equipo!$F$4&amp;"!B10:B1000"),$B140,INDIRECT(Equipo!$F$4&amp;"!"&amp;ADDRESS(10,COLUMN(D$9)+10)&amp;":"&amp;ADDRESS(1000,COLUMN(D$9)+10))),
SUMIF(INDIRECT(Equipo!$G$4&amp;"!B10:B1000"),$B140,INDIRECT(Equipo!$G$4&amp;"!"&amp;ADDRESS(10,COLUMN(D$9)+10)&amp;":"&amp;ADDRESS(1000,COLUMN(D$9)+10)))
))</f>
        <v>-</v>
      </c>
      <c r="E140" s="2" t="str">
        <f ca="1">IF(ISBLANK(Tareas!$B136),"-",
SUM(
SUMIF(INDIRECT(Equipo!$C$4&amp;"!B10:B1000"),$B140,INDIRECT(Equipo!$C$4&amp;"!"&amp;ADDRESS(10,COLUMN(E$9)+10)&amp;":"&amp;ADDRESS(1000,COLUMN(E$9)+10))),
SUMIF(INDIRECT(Equipo!$D$4&amp;"!B10:B1000"),$B140,INDIRECT(Equipo!$D$4&amp;"!"&amp;ADDRESS(10,COLUMN(E$9)+10)&amp;":"&amp;ADDRESS(1000,COLUMN(E$9)+10))),
SUMIF(INDIRECT(Equipo!$E$4&amp;"!B10:B1000"),$B140,INDIRECT(Equipo!$E$4&amp;"!"&amp;ADDRESS(10,COLUMN(E$9)+10)&amp;":"&amp;ADDRESS(1000,COLUMN(E$9)+10))),
SUMIF(INDIRECT(Equipo!$F$4&amp;"!B10:B1000"),$B140,INDIRECT(Equipo!$F$4&amp;"!"&amp;ADDRESS(10,COLUMN(E$9)+10)&amp;":"&amp;ADDRESS(1000,COLUMN(E$9)+10))),
SUMIF(INDIRECT(Equipo!$G$4&amp;"!B10:B1000"),$B140,INDIRECT(Equipo!$G$4&amp;"!"&amp;ADDRESS(10,COLUMN(E$9)+10)&amp;":"&amp;ADDRESS(1000,COLUMN(E$9)+10)))
))</f>
        <v>-</v>
      </c>
      <c r="F140" s="2" t="str">
        <f ca="1">IF(ISBLANK(Tareas!$B136),"-",
SUM(
SUMIF(INDIRECT(Equipo!$C$4&amp;"!B10:B1000"),$B140,INDIRECT(Equipo!$C$4&amp;"!"&amp;ADDRESS(10,COLUMN(F$9)+10)&amp;":"&amp;ADDRESS(1000,COLUMN(F$9)+10))),
SUMIF(INDIRECT(Equipo!$D$4&amp;"!B10:B1000"),$B140,INDIRECT(Equipo!$D$4&amp;"!"&amp;ADDRESS(10,COLUMN(F$9)+10)&amp;":"&amp;ADDRESS(1000,COLUMN(F$9)+10))),
SUMIF(INDIRECT(Equipo!$E$4&amp;"!B10:B1000"),$B140,INDIRECT(Equipo!$E$4&amp;"!"&amp;ADDRESS(10,COLUMN(F$9)+10)&amp;":"&amp;ADDRESS(1000,COLUMN(F$9)+10))),
SUMIF(INDIRECT(Equipo!$F$4&amp;"!B10:B1000"),$B140,INDIRECT(Equipo!$F$4&amp;"!"&amp;ADDRESS(10,COLUMN(F$9)+10)&amp;":"&amp;ADDRESS(1000,COLUMN(F$9)+10))),
SUMIF(INDIRECT(Equipo!$G$4&amp;"!B10:B1000"),$B140,INDIRECT(Equipo!$G$4&amp;"!"&amp;ADDRESS(10,COLUMN(F$9)+10)&amp;":"&amp;ADDRESS(1000,COLUMN(F$9)+10)))
))</f>
        <v>-</v>
      </c>
      <c r="G140" s="2" t="str">
        <f ca="1">IF(ISBLANK(Tareas!$B136),"-",
SUM(
SUMIF(INDIRECT(Equipo!$C$4&amp;"!B10:B1000"),$B140,INDIRECT(Equipo!$C$4&amp;"!"&amp;ADDRESS(10,COLUMN(G$9)+10)&amp;":"&amp;ADDRESS(1000,COLUMN(G$9)+10))),
SUMIF(INDIRECT(Equipo!$D$4&amp;"!B10:B1000"),$B140,INDIRECT(Equipo!$D$4&amp;"!"&amp;ADDRESS(10,COLUMN(G$9)+10)&amp;":"&amp;ADDRESS(1000,COLUMN(G$9)+10))),
SUMIF(INDIRECT(Equipo!$E$4&amp;"!B10:B1000"),$B140,INDIRECT(Equipo!$E$4&amp;"!"&amp;ADDRESS(10,COLUMN(G$9)+10)&amp;":"&amp;ADDRESS(1000,COLUMN(G$9)+10))),
SUMIF(INDIRECT(Equipo!$F$4&amp;"!B10:B1000"),$B140,INDIRECT(Equipo!$F$4&amp;"!"&amp;ADDRESS(10,COLUMN(G$9)+10)&amp;":"&amp;ADDRESS(1000,COLUMN(G$9)+10))),
SUMIF(INDIRECT(Equipo!$G$4&amp;"!B10:B1000"),$B140,INDIRECT(Equipo!$G$4&amp;"!"&amp;ADDRESS(10,COLUMN(G$9)+10)&amp;":"&amp;ADDRESS(1000,COLUMN(G$9)+10)))
))</f>
        <v>-</v>
      </c>
      <c r="H140" s="2" t="str">
        <f ca="1">IF(ISBLANK(Tareas!$B136),"-",
SUM(
SUMIF(INDIRECT(Equipo!$C$4&amp;"!B10:B1000"),$B140,INDIRECT(Equipo!$C$4&amp;"!"&amp;ADDRESS(10,COLUMN(H$9)+10)&amp;":"&amp;ADDRESS(1000,COLUMN(H$9)+10))),
SUMIF(INDIRECT(Equipo!$D$4&amp;"!B10:B1000"),$B140,INDIRECT(Equipo!$D$4&amp;"!"&amp;ADDRESS(10,COLUMN(H$9)+10)&amp;":"&amp;ADDRESS(1000,COLUMN(H$9)+10))),
SUMIF(INDIRECT(Equipo!$E$4&amp;"!B10:B1000"),$B140,INDIRECT(Equipo!$E$4&amp;"!"&amp;ADDRESS(10,COLUMN(H$9)+10)&amp;":"&amp;ADDRESS(1000,COLUMN(H$9)+10))),
SUMIF(INDIRECT(Equipo!$F$4&amp;"!B10:B1000"),$B140,INDIRECT(Equipo!$F$4&amp;"!"&amp;ADDRESS(10,COLUMN(H$9)+10)&amp;":"&amp;ADDRESS(1000,COLUMN(H$9)+10))),
SUMIF(INDIRECT(Equipo!$G$4&amp;"!B10:B1000"),$B140,INDIRECT(Equipo!$G$4&amp;"!"&amp;ADDRESS(10,COLUMN(H$9)+10)&amp;":"&amp;ADDRESS(1000,COLUMN(H$9)+10)))
))</f>
        <v>-</v>
      </c>
      <c r="I140" s="2" t="str">
        <f ca="1">IF(ISBLANK(Tareas!$B136),"-",
SUM(
SUMIF(INDIRECT(Equipo!$C$4&amp;"!B10:B1000"),$B140,INDIRECT(Equipo!$C$4&amp;"!"&amp;ADDRESS(10,COLUMN(I$9)+10)&amp;":"&amp;ADDRESS(1000,COLUMN(I$9)+10))),
SUMIF(INDIRECT(Equipo!$D$4&amp;"!B10:B1000"),$B140,INDIRECT(Equipo!$D$4&amp;"!"&amp;ADDRESS(10,COLUMN(I$9)+10)&amp;":"&amp;ADDRESS(1000,COLUMN(I$9)+10))),
SUMIF(INDIRECT(Equipo!$E$4&amp;"!B10:B1000"),$B140,INDIRECT(Equipo!$E$4&amp;"!"&amp;ADDRESS(10,COLUMN(I$9)+10)&amp;":"&amp;ADDRESS(1000,COLUMN(I$9)+10))),
SUMIF(INDIRECT(Equipo!$F$4&amp;"!B10:B1000"),$B140,INDIRECT(Equipo!$F$4&amp;"!"&amp;ADDRESS(10,COLUMN(I$9)+10)&amp;":"&amp;ADDRESS(1000,COLUMN(I$9)+10))),
SUMIF(INDIRECT(Equipo!$G$4&amp;"!B10:B1000"),$B140,INDIRECT(Equipo!$G$4&amp;"!"&amp;ADDRESS(10,COLUMN(I$9)+10)&amp;":"&amp;ADDRESS(1000,COLUMN(I$9)+10)))
))</f>
        <v>-</v>
      </c>
      <c r="J140" s="2" t="str">
        <f ca="1">IF(ISBLANK(Tareas!$B136),"-",
SUM(
SUMIF(INDIRECT(Equipo!$C$4&amp;"!B10:B1000"),$B140,INDIRECT(Equipo!$C$4&amp;"!"&amp;ADDRESS(10,COLUMN(J$9)+10)&amp;":"&amp;ADDRESS(1000,COLUMN(J$9)+10))),
SUMIF(INDIRECT(Equipo!$D$4&amp;"!B10:B1000"),$B140,INDIRECT(Equipo!$D$4&amp;"!"&amp;ADDRESS(10,COLUMN(J$9)+10)&amp;":"&amp;ADDRESS(1000,COLUMN(J$9)+10))),
SUMIF(INDIRECT(Equipo!$E$4&amp;"!B10:B1000"),$B140,INDIRECT(Equipo!$E$4&amp;"!"&amp;ADDRESS(10,COLUMN(J$9)+10)&amp;":"&amp;ADDRESS(1000,COLUMN(J$9)+10))),
SUMIF(INDIRECT(Equipo!$F$4&amp;"!B10:B1000"),$B140,INDIRECT(Equipo!$F$4&amp;"!"&amp;ADDRESS(10,COLUMN(J$9)+10)&amp;":"&amp;ADDRESS(1000,COLUMN(J$9)+10))),
SUMIF(INDIRECT(Equipo!$G$4&amp;"!B10:B1000"),$B140,INDIRECT(Equipo!$G$4&amp;"!"&amp;ADDRESS(10,COLUMN(J$9)+10)&amp;":"&amp;ADDRESS(1000,COLUMN(J$9)+10)))
))</f>
        <v>-</v>
      </c>
      <c r="K140" s="2" t="str">
        <f ca="1">IF(ISBLANK(Tareas!$B136),"-",
SUM(
SUMIF(INDIRECT(Equipo!$C$4&amp;"!B10:B1000"),$B140,INDIRECT(Equipo!$C$4&amp;"!"&amp;ADDRESS(10,COLUMN(K$9)+10)&amp;":"&amp;ADDRESS(1000,COLUMN(K$9)+10))),
SUMIF(INDIRECT(Equipo!$D$4&amp;"!B10:B1000"),$B140,INDIRECT(Equipo!$D$4&amp;"!"&amp;ADDRESS(10,COLUMN(K$9)+10)&amp;":"&amp;ADDRESS(1000,COLUMN(K$9)+10))),
SUMIF(INDIRECT(Equipo!$E$4&amp;"!B10:B1000"),$B140,INDIRECT(Equipo!$E$4&amp;"!"&amp;ADDRESS(10,COLUMN(K$9)+10)&amp;":"&amp;ADDRESS(1000,COLUMN(K$9)+10))),
SUMIF(INDIRECT(Equipo!$F$4&amp;"!B10:B1000"),$B140,INDIRECT(Equipo!$F$4&amp;"!"&amp;ADDRESS(10,COLUMN(K$9)+10)&amp;":"&amp;ADDRESS(1000,COLUMN(K$9)+10))),
SUMIF(INDIRECT(Equipo!$G$4&amp;"!B10:B1000"),$B140,INDIRECT(Equipo!$G$4&amp;"!"&amp;ADDRESS(10,COLUMN(K$9)+10)&amp;":"&amp;ADDRESS(1000,COLUMN(K$9)+10)))
))</f>
        <v>-</v>
      </c>
      <c r="L140" s="2" t="str">
        <f ca="1">IF(ISBLANK(Tareas!$B136),"-",
SUM(
SUMIF(INDIRECT(Equipo!$C$4&amp;"!B10:B1000"),$B140,INDIRECT(Equipo!$C$4&amp;"!"&amp;ADDRESS(10,COLUMN(L$9)+10)&amp;":"&amp;ADDRESS(1000,COLUMN(L$9)+10))),
SUMIF(INDIRECT(Equipo!$D$4&amp;"!B10:B1000"),$B140,INDIRECT(Equipo!$D$4&amp;"!"&amp;ADDRESS(10,COLUMN(L$9)+10)&amp;":"&amp;ADDRESS(1000,COLUMN(L$9)+10))),
SUMIF(INDIRECT(Equipo!$E$4&amp;"!B10:B1000"),$B140,INDIRECT(Equipo!$E$4&amp;"!"&amp;ADDRESS(10,COLUMN(L$9)+10)&amp;":"&amp;ADDRESS(1000,COLUMN(L$9)+10))),
SUMIF(INDIRECT(Equipo!$F$4&amp;"!B10:B1000"),$B140,INDIRECT(Equipo!$F$4&amp;"!"&amp;ADDRESS(10,COLUMN(L$9)+10)&amp;":"&amp;ADDRESS(1000,COLUMN(L$9)+10))),
SUMIF(INDIRECT(Equipo!$G$4&amp;"!B10:B1000"),$B140,INDIRECT(Equipo!$G$4&amp;"!"&amp;ADDRESS(10,COLUMN(L$9)+10)&amp;":"&amp;ADDRESS(1000,COLUMN(L$9)+10)))
))</f>
        <v>-</v>
      </c>
      <c r="M140" s="2" t="str">
        <f ca="1">IF(ISBLANK(Tareas!$B136),"-",
SUM(
SUMIF(INDIRECT(Equipo!$C$4&amp;"!B10:B1000"),$B140,INDIRECT(Equipo!$C$4&amp;"!"&amp;ADDRESS(10,COLUMN(M$9)+10)&amp;":"&amp;ADDRESS(1000,COLUMN(M$9)+10))),
SUMIF(INDIRECT(Equipo!$D$4&amp;"!B10:B1000"),$B140,INDIRECT(Equipo!$D$4&amp;"!"&amp;ADDRESS(10,COLUMN(M$9)+10)&amp;":"&amp;ADDRESS(1000,COLUMN(M$9)+10))),
SUMIF(INDIRECT(Equipo!$E$4&amp;"!B10:B1000"),$B140,INDIRECT(Equipo!$E$4&amp;"!"&amp;ADDRESS(10,COLUMN(M$9)+10)&amp;":"&amp;ADDRESS(1000,COLUMN(M$9)+10))),
SUMIF(INDIRECT(Equipo!$F$4&amp;"!B10:B1000"),$B140,INDIRECT(Equipo!$F$4&amp;"!"&amp;ADDRESS(10,COLUMN(M$9)+10)&amp;":"&amp;ADDRESS(1000,COLUMN(M$9)+10))),
SUMIF(INDIRECT(Equipo!$G$4&amp;"!B10:B1000"),$B140,INDIRECT(Equipo!$G$4&amp;"!"&amp;ADDRESS(10,COLUMN(M$9)+10)&amp;":"&amp;ADDRESS(1000,COLUMN(M$9)+10)))
))</f>
        <v>-</v>
      </c>
      <c r="N140" s="2" t="str">
        <f ca="1">IF(ISBLANK(Tareas!$B136),"-",
SUM(
SUMIF(INDIRECT(Equipo!$C$4&amp;"!B10:B1000"),$B140,INDIRECT(Equipo!$C$4&amp;"!"&amp;ADDRESS(10,COLUMN(N$9)+10)&amp;":"&amp;ADDRESS(1000,COLUMN(N$9)+10))),
SUMIF(INDIRECT(Equipo!$D$4&amp;"!B10:B1000"),$B140,INDIRECT(Equipo!$D$4&amp;"!"&amp;ADDRESS(10,COLUMN(N$9)+10)&amp;":"&amp;ADDRESS(1000,COLUMN(N$9)+10))),
SUMIF(INDIRECT(Equipo!$E$4&amp;"!B10:B1000"),$B140,INDIRECT(Equipo!$E$4&amp;"!"&amp;ADDRESS(10,COLUMN(N$9)+10)&amp;":"&amp;ADDRESS(1000,COLUMN(N$9)+10))),
SUMIF(INDIRECT(Equipo!$F$4&amp;"!B10:B1000"),$B140,INDIRECT(Equipo!$F$4&amp;"!"&amp;ADDRESS(10,COLUMN(N$9)+10)&amp;":"&amp;ADDRESS(1000,COLUMN(N$9)+10))),
SUMIF(INDIRECT(Equipo!$G$4&amp;"!B10:B1000"),$B140,INDIRECT(Equipo!$G$4&amp;"!"&amp;ADDRESS(10,COLUMN(N$9)+10)&amp;":"&amp;ADDRESS(1000,COLUMN(N$9)+10)))
))</f>
        <v>-</v>
      </c>
    </row>
    <row r="141" spans="3:14">
      <c r="C141" s="2" t="str">
        <f>IF(ISBLANK(Tareas!$B137),"-",SUM(D141:K141))</f>
        <v>-</v>
      </c>
      <c r="D141" s="2" t="str">
        <f ca="1">IF(ISBLANK(Tareas!$B137),"-",
SUM(
SUMIF(INDIRECT(Equipo!$C$4&amp;"!B10:B1000"),$B141,INDIRECT(Equipo!$C$4&amp;"!"&amp;ADDRESS(10,COLUMN(D$9)+10)&amp;":"&amp;ADDRESS(1000,COLUMN(D$9)+10))),
SUMIF(INDIRECT(Equipo!$D$4&amp;"!B10:B1000"),$B141,INDIRECT(Equipo!$D$4&amp;"!"&amp;ADDRESS(10,COLUMN(D$9)+10)&amp;":"&amp;ADDRESS(1000,COLUMN(D$9)+10))),
SUMIF(INDIRECT(Equipo!$E$4&amp;"!B10:B1000"),$B141,INDIRECT(Equipo!$E$4&amp;"!"&amp;ADDRESS(10,COLUMN(D$9)+10)&amp;":"&amp;ADDRESS(1000,COLUMN(D$9)+10))),
SUMIF(INDIRECT(Equipo!$F$4&amp;"!B10:B1000"),$B141,INDIRECT(Equipo!$F$4&amp;"!"&amp;ADDRESS(10,COLUMN(D$9)+10)&amp;":"&amp;ADDRESS(1000,COLUMN(D$9)+10))),
SUMIF(INDIRECT(Equipo!$G$4&amp;"!B10:B1000"),$B141,INDIRECT(Equipo!$G$4&amp;"!"&amp;ADDRESS(10,COLUMN(D$9)+10)&amp;":"&amp;ADDRESS(1000,COLUMN(D$9)+10)))
))</f>
        <v>-</v>
      </c>
      <c r="E141" s="2" t="str">
        <f ca="1">IF(ISBLANK(Tareas!$B137),"-",
SUM(
SUMIF(INDIRECT(Equipo!$C$4&amp;"!B10:B1000"),$B141,INDIRECT(Equipo!$C$4&amp;"!"&amp;ADDRESS(10,COLUMN(E$9)+10)&amp;":"&amp;ADDRESS(1000,COLUMN(E$9)+10))),
SUMIF(INDIRECT(Equipo!$D$4&amp;"!B10:B1000"),$B141,INDIRECT(Equipo!$D$4&amp;"!"&amp;ADDRESS(10,COLUMN(E$9)+10)&amp;":"&amp;ADDRESS(1000,COLUMN(E$9)+10))),
SUMIF(INDIRECT(Equipo!$E$4&amp;"!B10:B1000"),$B141,INDIRECT(Equipo!$E$4&amp;"!"&amp;ADDRESS(10,COLUMN(E$9)+10)&amp;":"&amp;ADDRESS(1000,COLUMN(E$9)+10))),
SUMIF(INDIRECT(Equipo!$F$4&amp;"!B10:B1000"),$B141,INDIRECT(Equipo!$F$4&amp;"!"&amp;ADDRESS(10,COLUMN(E$9)+10)&amp;":"&amp;ADDRESS(1000,COLUMN(E$9)+10))),
SUMIF(INDIRECT(Equipo!$G$4&amp;"!B10:B1000"),$B141,INDIRECT(Equipo!$G$4&amp;"!"&amp;ADDRESS(10,COLUMN(E$9)+10)&amp;":"&amp;ADDRESS(1000,COLUMN(E$9)+10)))
))</f>
        <v>-</v>
      </c>
      <c r="F141" s="2" t="str">
        <f ca="1">IF(ISBLANK(Tareas!$B137),"-",
SUM(
SUMIF(INDIRECT(Equipo!$C$4&amp;"!B10:B1000"),$B141,INDIRECT(Equipo!$C$4&amp;"!"&amp;ADDRESS(10,COLUMN(F$9)+10)&amp;":"&amp;ADDRESS(1000,COLUMN(F$9)+10))),
SUMIF(INDIRECT(Equipo!$D$4&amp;"!B10:B1000"),$B141,INDIRECT(Equipo!$D$4&amp;"!"&amp;ADDRESS(10,COLUMN(F$9)+10)&amp;":"&amp;ADDRESS(1000,COLUMN(F$9)+10))),
SUMIF(INDIRECT(Equipo!$E$4&amp;"!B10:B1000"),$B141,INDIRECT(Equipo!$E$4&amp;"!"&amp;ADDRESS(10,COLUMN(F$9)+10)&amp;":"&amp;ADDRESS(1000,COLUMN(F$9)+10))),
SUMIF(INDIRECT(Equipo!$F$4&amp;"!B10:B1000"),$B141,INDIRECT(Equipo!$F$4&amp;"!"&amp;ADDRESS(10,COLUMN(F$9)+10)&amp;":"&amp;ADDRESS(1000,COLUMN(F$9)+10))),
SUMIF(INDIRECT(Equipo!$G$4&amp;"!B10:B1000"),$B141,INDIRECT(Equipo!$G$4&amp;"!"&amp;ADDRESS(10,COLUMN(F$9)+10)&amp;":"&amp;ADDRESS(1000,COLUMN(F$9)+10)))
))</f>
        <v>-</v>
      </c>
      <c r="G141" s="2" t="str">
        <f ca="1">IF(ISBLANK(Tareas!$B137),"-",
SUM(
SUMIF(INDIRECT(Equipo!$C$4&amp;"!B10:B1000"),$B141,INDIRECT(Equipo!$C$4&amp;"!"&amp;ADDRESS(10,COLUMN(G$9)+10)&amp;":"&amp;ADDRESS(1000,COLUMN(G$9)+10))),
SUMIF(INDIRECT(Equipo!$D$4&amp;"!B10:B1000"),$B141,INDIRECT(Equipo!$D$4&amp;"!"&amp;ADDRESS(10,COLUMN(G$9)+10)&amp;":"&amp;ADDRESS(1000,COLUMN(G$9)+10))),
SUMIF(INDIRECT(Equipo!$E$4&amp;"!B10:B1000"),$B141,INDIRECT(Equipo!$E$4&amp;"!"&amp;ADDRESS(10,COLUMN(G$9)+10)&amp;":"&amp;ADDRESS(1000,COLUMN(G$9)+10))),
SUMIF(INDIRECT(Equipo!$F$4&amp;"!B10:B1000"),$B141,INDIRECT(Equipo!$F$4&amp;"!"&amp;ADDRESS(10,COLUMN(G$9)+10)&amp;":"&amp;ADDRESS(1000,COLUMN(G$9)+10))),
SUMIF(INDIRECT(Equipo!$G$4&amp;"!B10:B1000"),$B141,INDIRECT(Equipo!$G$4&amp;"!"&amp;ADDRESS(10,COLUMN(G$9)+10)&amp;":"&amp;ADDRESS(1000,COLUMN(G$9)+10)))
))</f>
        <v>-</v>
      </c>
      <c r="H141" s="2" t="str">
        <f ca="1">IF(ISBLANK(Tareas!$B137),"-",
SUM(
SUMIF(INDIRECT(Equipo!$C$4&amp;"!B10:B1000"),$B141,INDIRECT(Equipo!$C$4&amp;"!"&amp;ADDRESS(10,COLUMN(H$9)+10)&amp;":"&amp;ADDRESS(1000,COLUMN(H$9)+10))),
SUMIF(INDIRECT(Equipo!$D$4&amp;"!B10:B1000"),$B141,INDIRECT(Equipo!$D$4&amp;"!"&amp;ADDRESS(10,COLUMN(H$9)+10)&amp;":"&amp;ADDRESS(1000,COLUMN(H$9)+10))),
SUMIF(INDIRECT(Equipo!$E$4&amp;"!B10:B1000"),$B141,INDIRECT(Equipo!$E$4&amp;"!"&amp;ADDRESS(10,COLUMN(H$9)+10)&amp;":"&amp;ADDRESS(1000,COLUMN(H$9)+10))),
SUMIF(INDIRECT(Equipo!$F$4&amp;"!B10:B1000"),$B141,INDIRECT(Equipo!$F$4&amp;"!"&amp;ADDRESS(10,COLUMN(H$9)+10)&amp;":"&amp;ADDRESS(1000,COLUMN(H$9)+10))),
SUMIF(INDIRECT(Equipo!$G$4&amp;"!B10:B1000"),$B141,INDIRECT(Equipo!$G$4&amp;"!"&amp;ADDRESS(10,COLUMN(H$9)+10)&amp;":"&amp;ADDRESS(1000,COLUMN(H$9)+10)))
))</f>
        <v>-</v>
      </c>
      <c r="I141" s="2" t="str">
        <f ca="1">IF(ISBLANK(Tareas!$B137),"-",
SUM(
SUMIF(INDIRECT(Equipo!$C$4&amp;"!B10:B1000"),$B141,INDIRECT(Equipo!$C$4&amp;"!"&amp;ADDRESS(10,COLUMN(I$9)+10)&amp;":"&amp;ADDRESS(1000,COLUMN(I$9)+10))),
SUMIF(INDIRECT(Equipo!$D$4&amp;"!B10:B1000"),$B141,INDIRECT(Equipo!$D$4&amp;"!"&amp;ADDRESS(10,COLUMN(I$9)+10)&amp;":"&amp;ADDRESS(1000,COLUMN(I$9)+10))),
SUMIF(INDIRECT(Equipo!$E$4&amp;"!B10:B1000"),$B141,INDIRECT(Equipo!$E$4&amp;"!"&amp;ADDRESS(10,COLUMN(I$9)+10)&amp;":"&amp;ADDRESS(1000,COLUMN(I$9)+10))),
SUMIF(INDIRECT(Equipo!$F$4&amp;"!B10:B1000"),$B141,INDIRECT(Equipo!$F$4&amp;"!"&amp;ADDRESS(10,COLUMN(I$9)+10)&amp;":"&amp;ADDRESS(1000,COLUMN(I$9)+10))),
SUMIF(INDIRECT(Equipo!$G$4&amp;"!B10:B1000"),$B141,INDIRECT(Equipo!$G$4&amp;"!"&amp;ADDRESS(10,COLUMN(I$9)+10)&amp;":"&amp;ADDRESS(1000,COLUMN(I$9)+10)))
))</f>
        <v>-</v>
      </c>
      <c r="J141" s="2" t="str">
        <f ca="1">IF(ISBLANK(Tareas!$B137),"-",
SUM(
SUMIF(INDIRECT(Equipo!$C$4&amp;"!B10:B1000"),$B141,INDIRECT(Equipo!$C$4&amp;"!"&amp;ADDRESS(10,COLUMN(J$9)+10)&amp;":"&amp;ADDRESS(1000,COLUMN(J$9)+10))),
SUMIF(INDIRECT(Equipo!$D$4&amp;"!B10:B1000"),$B141,INDIRECT(Equipo!$D$4&amp;"!"&amp;ADDRESS(10,COLUMN(J$9)+10)&amp;":"&amp;ADDRESS(1000,COLUMN(J$9)+10))),
SUMIF(INDIRECT(Equipo!$E$4&amp;"!B10:B1000"),$B141,INDIRECT(Equipo!$E$4&amp;"!"&amp;ADDRESS(10,COLUMN(J$9)+10)&amp;":"&amp;ADDRESS(1000,COLUMN(J$9)+10))),
SUMIF(INDIRECT(Equipo!$F$4&amp;"!B10:B1000"),$B141,INDIRECT(Equipo!$F$4&amp;"!"&amp;ADDRESS(10,COLUMN(J$9)+10)&amp;":"&amp;ADDRESS(1000,COLUMN(J$9)+10))),
SUMIF(INDIRECT(Equipo!$G$4&amp;"!B10:B1000"),$B141,INDIRECT(Equipo!$G$4&amp;"!"&amp;ADDRESS(10,COLUMN(J$9)+10)&amp;":"&amp;ADDRESS(1000,COLUMN(J$9)+10)))
))</f>
        <v>-</v>
      </c>
      <c r="K141" s="2" t="str">
        <f ca="1">IF(ISBLANK(Tareas!$B137),"-",
SUM(
SUMIF(INDIRECT(Equipo!$C$4&amp;"!B10:B1000"),$B141,INDIRECT(Equipo!$C$4&amp;"!"&amp;ADDRESS(10,COLUMN(K$9)+10)&amp;":"&amp;ADDRESS(1000,COLUMN(K$9)+10))),
SUMIF(INDIRECT(Equipo!$D$4&amp;"!B10:B1000"),$B141,INDIRECT(Equipo!$D$4&amp;"!"&amp;ADDRESS(10,COLUMN(K$9)+10)&amp;":"&amp;ADDRESS(1000,COLUMN(K$9)+10))),
SUMIF(INDIRECT(Equipo!$E$4&amp;"!B10:B1000"),$B141,INDIRECT(Equipo!$E$4&amp;"!"&amp;ADDRESS(10,COLUMN(K$9)+10)&amp;":"&amp;ADDRESS(1000,COLUMN(K$9)+10))),
SUMIF(INDIRECT(Equipo!$F$4&amp;"!B10:B1000"),$B141,INDIRECT(Equipo!$F$4&amp;"!"&amp;ADDRESS(10,COLUMN(K$9)+10)&amp;":"&amp;ADDRESS(1000,COLUMN(K$9)+10))),
SUMIF(INDIRECT(Equipo!$G$4&amp;"!B10:B1000"),$B141,INDIRECT(Equipo!$G$4&amp;"!"&amp;ADDRESS(10,COLUMN(K$9)+10)&amp;":"&amp;ADDRESS(1000,COLUMN(K$9)+10)))
))</f>
        <v>-</v>
      </c>
      <c r="L141" s="2" t="str">
        <f ca="1">IF(ISBLANK(Tareas!$B137),"-",
SUM(
SUMIF(INDIRECT(Equipo!$C$4&amp;"!B10:B1000"),$B141,INDIRECT(Equipo!$C$4&amp;"!"&amp;ADDRESS(10,COLUMN(L$9)+10)&amp;":"&amp;ADDRESS(1000,COLUMN(L$9)+10))),
SUMIF(INDIRECT(Equipo!$D$4&amp;"!B10:B1000"),$B141,INDIRECT(Equipo!$D$4&amp;"!"&amp;ADDRESS(10,COLUMN(L$9)+10)&amp;":"&amp;ADDRESS(1000,COLUMN(L$9)+10))),
SUMIF(INDIRECT(Equipo!$E$4&amp;"!B10:B1000"),$B141,INDIRECT(Equipo!$E$4&amp;"!"&amp;ADDRESS(10,COLUMN(L$9)+10)&amp;":"&amp;ADDRESS(1000,COLUMN(L$9)+10))),
SUMIF(INDIRECT(Equipo!$F$4&amp;"!B10:B1000"),$B141,INDIRECT(Equipo!$F$4&amp;"!"&amp;ADDRESS(10,COLUMN(L$9)+10)&amp;":"&amp;ADDRESS(1000,COLUMN(L$9)+10))),
SUMIF(INDIRECT(Equipo!$G$4&amp;"!B10:B1000"),$B141,INDIRECT(Equipo!$G$4&amp;"!"&amp;ADDRESS(10,COLUMN(L$9)+10)&amp;":"&amp;ADDRESS(1000,COLUMN(L$9)+10)))
))</f>
        <v>-</v>
      </c>
      <c r="M141" s="2" t="str">
        <f ca="1">IF(ISBLANK(Tareas!$B137),"-",
SUM(
SUMIF(INDIRECT(Equipo!$C$4&amp;"!B10:B1000"),$B141,INDIRECT(Equipo!$C$4&amp;"!"&amp;ADDRESS(10,COLUMN(M$9)+10)&amp;":"&amp;ADDRESS(1000,COLUMN(M$9)+10))),
SUMIF(INDIRECT(Equipo!$D$4&amp;"!B10:B1000"),$B141,INDIRECT(Equipo!$D$4&amp;"!"&amp;ADDRESS(10,COLUMN(M$9)+10)&amp;":"&amp;ADDRESS(1000,COLUMN(M$9)+10))),
SUMIF(INDIRECT(Equipo!$E$4&amp;"!B10:B1000"),$B141,INDIRECT(Equipo!$E$4&amp;"!"&amp;ADDRESS(10,COLUMN(M$9)+10)&amp;":"&amp;ADDRESS(1000,COLUMN(M$9)+10))),
SUMIF(INDIRECT(Equipo!$F$4&amp;"!B10:B1000"),$B141,INDIRECT(Equipo!$F$4&amp;"!"&amp;ADDRESS(10,COLUMN(M$9)+10)&amp;":"&amp;ADDRESS(1000,COLUMN(M$9)+10))),
SUMIF(INDIRECT(Equipo!$G$4&amp;"!B10:B1000"),$B141,INDIRECT(Equipo!$G$4&amp;"!"&amp;ADDRESS(10,COLUMN(M$9)+10)&amp;":"&amp;ADDRESS(1000,COLUMN(M$9)+10)))
))</f>
        <v>-</v>
      </c>
      <c r="N141" s="2" t="str">
        <f ca="1">IF(ISBLANK(Tareas!$B137),"-",
SUM(
SUMIF(INDIRECT(Equipo!$C$4&amp;"!B10:B1000"),$B141,INDIRECT(Equipo!$C$4&amp;"!"&amp;ADDRESS(10,COLUMN(N$9)+10)&amp;":"&amp;ADDRESS(1000,COLUMN(N$9)+10))),
SUMIF(INDIRECT(Equipo!$D$4&amp;"!B10:B1000"),$B141,INDIRECT(Equipo!$D$4&amp;"!"&amp;ADDRESS(10,COLUMN(N$9)+10)&amp;":"&amp;ADDRESS(1000,COLUMN(N$9)+10))),
SUMIF(INDIRECT(Equipo!$E$4&amp;"!B10:B1000"),$B141,INDIRECT(Equipo!$E$4&amp;"!"&amp;ADDRESS(10,COLUMN(N$9)+10)&amp;":"&amp;ADDRESS(1000,COLUMN(N$9)+10))),
SUMIF(INDIRECT(Equipo!$F$4&amp;"!B10:B1000"),$B141,INDIRECT(Equipo!$F$4&amp;"!"&amp;ADDRESS(10,COLUMN(N$9)+10)&amp;":"&amp;ADDRESS(1000,COLUMN(N$9)+10))),
SUMIF(INDIRECT(Equipo!$G$4&amp;"!B10:B1000"),$B141,INDIRECT(Equipo!$G$4&amp;"!"&amp;ADDRESS(10,COLUMN(N$9)+10)&amp;":"&amp;ADDRESS(1000,COLUMN(N$9)+10)))
))</f>
        <v>-</v>
      </c>
    </row>
    <row r="142" spans="3:14">
      <c r="C142" s="2" t="str">
        <f>IF(ISBLANK(Tareas!$B138),"-",SUM(D142:K142))</f>
        <v>-</v>
      </c>
      <c r="D142" s="2" t="str">
        <f ca="1">IF(ISBLANK(Tareas!$B138),"-",
SUM(
SUMIF(INDIRECT(Equipo!$C$4&amp;"!B10:B1000"),$B142,INDIRECT(Equipo!$C$4&amp;"!"&amp;ADDRESS(10,COLUMN(D$9)+10)&amp;":"&amp;ADDRESS(1000,COLUMN(D$9)+10))),
SUMIF(INDIRECT(Equipo!$D$4&amp;"!B10:B1000"),$B142,INDIRECT(Equipo!$D$4&amp;"!"&amp;ADDRESS(10,COLUMN(D$9)+10)&amp;":"&amp;ADDRESS(1000,COLUMN(D$9)+10))),
SUMIF(INDIRECT(Equipo!$E$4&amp;"!B10:B1000"),$B142,INDIRECT(Equipo!$E$4&amp;"!"&amp;ADDRESS(10,COLUMN(D$9)+10)&amp;":"&amp;ADDRESS(1000,COLUMN(D$9)+10))),
SUMIF(INDIRECT(Equipo!$F$4&amp;"!B10:B1000"),$B142,INDIRECT(Equipo!$F$4&amp;"!"&amp;ADDRESS(10,COLUMN(D$9)+10)&amp;":"&amp;ADDRESS(1000,COLUMN(D$9)+10))),
SUMIF(INDIRECT(Equipo!$G$4&amp;"!B10:B1000"),$B142,INDIRECT(Equipo!$G$4&amp;"!"&amp;ADDRESS(10,COLUMN(D$9)+10)&amp;":"&amp;ADDRESS(1000,COLUMN(D$9)+10)))
))</f>
        <v>-</v>
      </c>
      <c r="E142" s="2" t="str">
        <f ca="1">IF(ISBLANK(Tareas!$B138),"-",
SUM(
SUMIF(INDIRECT(Equipo!$C$4&amp;"!B10:B1000"),$B142,INDIRECT(Equipo!$C$4&amp;"!"&amp;ADDRESS(10,COLUMN(E$9)+10)&amp;":"&amp;ADDRESS(1000,COLUMN(E$9)+10))),
SUMIF(INDIRECT(Equipo!$D$4&amp;"!B10:B1000"),$B142,INDIRECT(Equipo!$D$4&amp;"!"&amp;ADDRESS(10,COLUMN(E$9)+10)&amp;":"&amp;ADDRESS(1000,COLUMN(E$9)+10))),
SUMIF(INDIRECT(Equipo!$E$4&amp;"!B10:B1000"),$B142,INDIRECT(Equipo!$E$4&amp;"!"&amp;ADDRESS(10,COLUMN(E$9)+10)&amp;":"&amp;ADDRESS(1000,COLUMN(E$9)+10))),
SUMIF(INDIRECT(Equipo!$F$4&amp;"!B10:B1000"),$B142,INDIRECT(Equipo!$F$4&amp;"!"&amp;ADDRESS(10,COLUMN(E$9)+10)&amp;":"&amp;ADDRESS(1000,COLUMN(E$9)+10))),
SUMIF(INDIRECT(Equipo!$G$4&amp;"!B10:B1000"),$B142,INDIRECT(Equipo!$G$4&amp;"!"&amp;ADDRESS(10,COLUMN(E$9)+10)&amp;":"&amp;ADDRESS(1000,COLUMN(E$9)+10)))
))</f>
        <v>-</v>
      </c>
      <c r="F142" s="2" t="str">
        <f ca="1">IF(ISBLANK(Tareas!$B138),"-",
SUM(
SUMIF(INDIRECT(Equipo!$C$4&amp;"!B10:B1000"),$B142,INDIRECT(Equipo!$C$4&amp;"!"&amp;ADDRESS(10,COLUMN(F$9)+10)&amp;":"&amp;ADDRESS(1000,COLUMN(F$9)+10))),
SUMIF(INDIRECT(Equipo!$D$4&amp;"!B10:B1000"),$B142,INDIRECT(Equipo!$D$4&amp;"!"&amp;ADDRESS(10,COLUMN(F$9)+10)&amp;":"&amp;ADDRESS(1000,COLUMN(F$9)+10))),
SUMIF(INDIRECT(Equipo!$E$4&amp;"!B10:B1000"),$B142,INDIRECT(Equipo!$E$4&amp;"!"&amp;ADDRESS(10,COLUMN(F$9)+10)&amp;":"&amp;ADDRESS(1000,COLUMN(F$9)+10))),
SUMIF(INDIRECT(Equipo!$F$4&amp;"!B10:B1000"),$B142,INDIRECT(Equipo!$F$4&amp;"!"&amp;ADDRESS(10,COLUMN(F$9)+10)&amp;":"&amp;ADDRESS(1000,COLUMN(F$9)+10))),
SUMIF(INDIRECT(Equipo!$G$4&amp;"!B10:B1000"),$B142,INDIRECT(Equipo!$G$4&amp;"!"&amp;ADDRESS(10,COLUMN(F$9)+10)&amp;":"&amp;ADDRESS(1000,COLUMN(F$9)+10)))
))</f>
        <v>-</v>
      </c>
      <c r="G142" s="2" t="str">
        <f ca="1">IF(ISBLANK(Tareas!$B138),"-",
SUM(
SUMIF(INDIRECT(Equipo!$C$4&amp;"!B10:B1000"),$B142,INDIRECT(Equipo!$C$4&amp;"!"&amp;ADDRESS(10,COLUMN(G$9)+10)&amp;":"&amp;ADDRESS(1000,COLUMN(G$9)+10))),
SUMIF(INDIRECT(Equipo!$D$4&amp;"!B10:B1000"),$B142,INDIRECT(Equipo!$D$4&amp;"!"&amp;ADDRESS(10,COLUMN(G$9)+10)&amp;":"&amp;ADDRESS(1000,COLUMN(G$9)+10))),
SUMIF(INDIRECT(Equipo!$E$4&amp;"!B10:B1000"),$B142,INDIRECT(Equipo!$E$4&amp;"!"&amp;ADDRESS(10,COLUMN(G$9)+10)&amp;":"&amp;ADDRESS(1000,COLUMN(G$9)+10))),
SUMIF(INDIRECT(Equipo!$F$4&amp;"!B10:B1000"),$B142,INDIRECT(Equipo!$F$4&amp;"!"&amp;ADDRESS(10,COLUMN(G$9)+10)&amp;":"&amp;ADDRESS(1000,COLUMN(G$9)+10))),
SUMIF(INDIRECT(Equipo!$G$4&amp;"!B10:B1000"),$B142,INDIRECT(Equipo!$G$4&amp;"!"&amp;ADDRESS(10,COLUMN(G$9)+10)&amp;":"&amp;ADDRESS(1000,COLUMN(G$9)+10)))
))</f>
        <v>-</v>
      </c>
      <c r="H142" s="2" t="str">
        <f ca="1">IF(ISBLANK(Tareas!$B138),"-",
SUM(
SUMIF(INDIRECT(Equipo!$C$4&amp;"!B10:B1000"),$B142,INDIRECT(Equipo!$C$4&amp;"!"&amp;ADDRESS(10,COLUMN(H$9)+10)&amp;":"&amp;ADDRESS(1000,COLUMN(H$9)+10))),
SUMIF(INDIRECT(Equipo!$D$4&amp;"!B10:B1000"),$B142,INDIRECT(Equipo!$D$4&amp;"!"&amp;ADDRESS(10,COLUMN(H$9)+10)&amp;":"&amp;ADDRESS(1000,COLUMN(H$9)+10))),
SUMIF(INDIRECT(Equipo!$E$4&amp;"!B10:B1000"),$B142,INDIRECT(Equipo!$E$4&amp;"!"&amp;ADDRESS(10,COLUMN(H$9)+10)&amp;":"&amp;ADDRESS(1000,COLUMN(H$9)+10))),
SUMIF(INDIRECT(Equipo!$F$4&amp;"!B10:B1000"),$B142,INDIRECT(Equipo!$F$4&amp;"!"&amp;ADDRESS(10,COLUMN(H$9)+10)&amp;":"&amp;ADDRESS(1000,COLUMN(H$9)+10))),
SUMIF(INDIRECT(Equipo!$G$4&amp;"!B10:B1000"),$B142,INDIRECT(Equipo!$G$4&amp;"!"&amp;ADDRESS(10,COLUMN(H$9)+10)&amp;":"&amp;ADDRESS(1000,COLUMN(H$9)+10)))
))</f>
        <v>-</v>
      </c>
      <c r="I142" s="2" t="str">
        <f ca="1">IF(ISBLANK(Tareas!$B138),"-",
SUM(
SUMIF(INDIRECT(Equipo!$C$4&amp;"!B10:B1000"),$B142,INDIRECT(Equipo!$C$4&amp;"!"&amp;ADDRESS(10,COLUMN(I$9)+10)&amp;":"&amp;ADDRESS(1000,COLUMN(I$9)+10))),
SUMIF(INDIRECT(Equipo!$D$4&amp;"!B10:B1000"),$B142,INDIRECT(Equipo!$D$4&amp;"!"&amp;ADDRESS(10,COLUMN(I$9)+10)&amp;":"&amp;ADDRESS(1000,COLUMN(I$9)+10))),
SUMIF(INDIRECT(Equipo!$E$4&amp;"!B10:B1000"),$B142,INDIRECT(Equipo!$E$4&amp;"!"&amp;ADDRESS(10,COLUMN(I$9)+10)&amp;":"&amp;ADDRESS(1000,COLUMN(I$9)+10))),
SUMIF(INDIRECT(Equipo!$F$4&amp;"!B10:B1000"),$B142,INDIRECT(Equipo!$F$4&amp;"!"&amp;ADDRESS(10,COLUMN(I$9)+10)&amp;":"&amp;ADDRESS(1000,COLUMN(I$9)+10))),
SUMIF(INDIRECT(Equipo!$G$4&amp;"!B10:B1000"),$B142,INDIRECT(Equipo!$G$4&amp;"!"&amp;ADDRESS(10,COLUMN(I$9)+10)&amp;":"&amp;ADDRESS(1000,COLUMN(I$9)+10)))
))</f>
        <v>-</v>
      </c>
      <c r="J142" s="2" t="str">
        <f ca="1">IF(ISBLANK(Tareas!$B138),"-",
SUM(
SUMIF(INDIRECT(Equipo!$C$4&amp;"!B10:B1000"),$B142,INDIRECT(Equipo!$C$4&amp;"!"&amp;ADDRESS(10,COLUMN(J$9)+10)&amp;":"&amp;ADDRESS(1000,COLUMN(J$9)+10))),
SUMIF(INDIRECT(Equipo!$D$4&amp;"!B10:B1000"),$B142,INDIRECT(Equipo!$D$4&amp;"!"&amp;ADDRESS(10,COLUMN(J$9)+10)&amp;":"&amp;ADDRESS(1000,COLUMN(J$9)+10))),
SUMIF(INDIRECT(Equipo!$E$4&amp;"!B10:B1000"),$B142,INDIRECT(Equipo!$E$4&amp;"!"&amp;ADDRESS(10,COLUMN(J$9)+10)&amp;":"&amp;ADDRESS(1000,COLUMN(J$9)+10))),
SUMIF(INDIRECT(Equipo!$F$4&amp;"!B10:B1000"),$B142,INDIRECT(Equipo!$F$4&amp;"!"&amp;ADDRESS(10,COLUMN(J$9)+10)&amp;":"&amp;ADDRESS(1000,COLUMN(J$9)+10))),
SUMIF(INDIRECT(Equipo!$G$4&amp;"!B10:B1000"),$B142,INDIRECT(Equipo!$G$4&amp;"!"&amp;ADDRESS(10,COLUMN(J$9)+10)&amp;":"&amp;ADDRESS(1000,COLUMN(J$9)+10)))
))</f>
        <v>-</v>
      </c>
      <c r="K142" s="2" t="str">
        <f ca="1">IF(ISBLANK(Tareas!$B138),"-",
SUM(
SUMIF(INDIRECT(Equipo!$C$4&amp;"!B10:B1000"),$B142,INDIRECT(Equipo!$C$4&amp;"!"&amp;ADDRESS(10,COLUMN(K$9)+10)&amp;":"&amp;ADDRESS(1000,COLUMN(K$9)+10))),
SUMIF(INDIRECT(Equipo!$D$4&amp;"!B10:B1000"),$B142,INDIRECT(Equipo!$D$4&amp;"!"&amp;ADDRESS(10,COLUMN(K$9)+10)&amp;":"&amp;ADDRESS(1000,COLUMN(K$9)+10))),
SUMIF(INDIRECT(Equipo!$E$4&amp;"!B10:B1000"),$B142,INDIRECT(Equipo!$E$4&amp;"!"&amp;ADDRESS(10,COLUMN(K$9)+10)&amp;":"&amp;ADDRESS(1000,COLUMN(K$9)+10))),
SUMIF(INDIRECT(Equipo!$F$4&amp;"!B10:B1000"),$B142,INDIRECT(Equipo!$F$4&amp;"!"&amp;ADDRESS(10,COLUMN(K$9)+10)&amp;":"&amp;ADDRESS(1000,COLUMN(K$9)+10))),
SUMIF(INDIRECT(Equipo!$G$4&amp;"!B10:B1000"),$B142,INDIRECT(Equipo!$G$4&amp;"!"&amp;ADDRESS(10,COLUMN(K$9)+10)&amp;":"&amp;ADDRESS(1000,COLUMN(K$9)+10)))
))</f>
        <v>-</v>
      </c>
      <c r="L142" s="2" t="str">
        <f ca="1">IF(ISBLANK(Tareas!$B138),"-",
SUM(
SUMIF(INDIRECT(Equipo!$C$4&amp;"!B10:B1000"),$B142,INDIRECT(Equipo!$C$4&amp;"!"&amp;ADDRESS(10,COLUMN(L$9)+10)&amp;":"&amp;ADDRESS(1000,COLUMN(L$9)+10))),
SUMIF(INDIRECT(Equipo!$D$4&amp;"!B10:B1000"),$B142,INDIRECT(Equipo!$D$4&amp;"!"&amp;ADDRESS(10,COLUMN(L$9)+10)&amp;":"&amp;ADDRESS(1000,COLUMN(L$9)+10))),
SUMIF(INDIRECT(Equipo!$E$4&amp;"!B10:B1000"),$B142,INDIRECT(Equipo!$E$4&amp;"!"&amp;ADDRESS(10,COLUMN(L$9)+10)&amp;":"&amp;ADDRESS(1000,COLUMN(L$9)+10))),
SUMIF(INDIRECT(Equipo!$F$4&amp;"!B10:B1000"),$B142,INDIRECT(Equipo!$F$4&amp;"!"&amp;ADDRESS(10,COLUMN(L$9)+10)&amp;":"&amp;ADDRESS(1000,COLUMN(L$9)+10))),
SUMIF(INDIRECT(Equipo!$G$4&amp;"!B10:B1000"),$B142,INDIRECT(Equipo!$G$4&amp;"!"&amp;ADDRESS(10,COLUMN(L$9)+10)&amp;":"&amp;ADDRESS(1000,COLUMN(L$9)+10)))
))</f>
        <v>-</v>
      </c>
      <c r="M142" s="2" t="str">
        <f ca="1">IF(ISBLANK(Tareas!$B138),"-",
SUM(
SUMIF(INDIRECT(Equipo!$C$4&amp;"!B10:B1000"),$B142,INDIRECT(Equipo!$C$4&amp;"!"&amp;ADDRESS(10,COLUMN(M$9)+10)&amp;":"&amp;ADDRESS(1000,COLUMN(M$9)+10))),
SUMIF(INDIRECT(Equipo!$D$4&amp;"!B10:B1000"),$B142,INDIRECT(Equipo!$D$4&amp;"!"&amp;ADDRESS(10,COLUMN(M$9)+10)&amp;":"&amp;ADDRESS(1000,COLUMN(M$9)+10))),
SUMIF(INDIRECT(Equipo!$E$4&amp;"!B10:B1000"),$B142,INDIRECT(Equipo!$E$4&amp;"!"&amp;ADDRESS(10,COLUMN(M$9)+10)&amp;":"&amp;ADDRESS(1000,COLUMN(M$9)+10))),
SUMIF(INDIRECT(Equipo!$F$4&amp;"!B10:B1000"),$B142,INDIRECT(Equipo!$F$4&amp;"!"&amp;ADDRESS(10,COLUMN(M$9)+10)&amp;":"&amp;ADDRESS(1000,COLUMN(M$9)+10))),
SUMIF(INDIRECT(Equipo!$G$4&amp;"!B10:B1000"),$B142,INDIRECT(Equipo!$G$4&amp;"!"&amp;ADDRESS(10,COLUMN(M$9)+10)&amp;":"&amp;ADDRESS(1000,COLUMN(M$9)+10)))
))</f>
        <v>-</v>
      </c>
      <c r="N142" s="2" t="str">
        <f ca="1">IF(ISBLANK(Tareas!$B138),"-",
SUM(
SUMIF(INDIRECT(Equipo!$C$4&amp;"!B10:B1000"),$B142,INDIRECT(Equipo!$C$4&amp;"!"&amp;ADDRESS(10,COLUMN(N$9)+10)&amp;":"&amp;ADDRESS(1000,COLUMN(N$9)+10))),
SUMIF(INDIRECT(Equipo!$D$4&amp;"!B10:B1000"),$B142,INDIRECT(Equipo!$D$4&amp;"!"&amp;ADDRESS(10,COLUMN(N$9)+10)&amp;":"&amp;ADDRESS(1000,COLUMN(N$9)+10))),
SUMIF(INDIRECT(Equipo!$E$4&amp;"!B10:B1000"),$B142,INDIRECT(Equipo!$E$4&amp;"!"&amp;ADDRESS(10,COLUMN(N$9)+10)&amp;":"&amp;ADDRESS(1000,COLUMN(N$9)+10))),
SUMIF(INDIRECT(Equipo!$F$4&amp;"!B10:B1000"),$B142,INDIRECT(Equipo!$F$4&amp;"!"&amp;ADDRESS(10,COLUMN(N$9)+10)&amp;":"&amp;ADDRESS(1000,COLUMN(N$9)+10))),
SUMIF(INDIRECT(Equipo!$G$4&amp;"!B10:B1000"),$B142,INDIRECT(Equipo!$G$4&amp;"!"&amp;ADDRESS(10,COLUMN(N$9)+10)&amp;":"&amp;ADDRESS(1000,COLUMN(N$9)+10)))
))</f>
        <v>-</v>
      </c>
    </row>
    <row r="143" spans="3:14">
      <c r="C143" s="2" t="str">
        <f>IF(ISBLANK(Tareas!$B139),"-",SUM(D143:K143))</f>
        <v>-</v>
      </c>
      <c r="D143" s="2" t="str">
        <f ca="1">IF(ISBLANK(Tareas!$B139),"-",
SUM(
SUMIF(INDIRECT(Equipo!$C$4&amp;"!B10:B1000"),$B143,INDIRECT(Equipo!$C$4&amp;"!"&amp;ADDRESS(10,COLUMN(D$9)+10)&amp;":"&amp;ADDRESS(1000,COLUMN(D$9)+10))),
SUMIF(INDIRECT(Equipo!$D$4&amp;"!B10:B1000"),$B143,INDIRECT(Equipo!$D$4&amp;"!"&amp;ADDRESS(10,COLUMN(D$9)+10)&amp;":"&amp;ADDRESS(1000,COLUMN(D$9)+10))),
SUMIF(INDIRECT(Equipo!$E$4&amp;"!B10:B1000"),$B143,INDIRECT(Equipo!$E$4&amp;"!"&amp;ADDRESS(10,COLUMN(D$9)+10)&amp;":"&amp;ADDRESS(1000,COLUMN(D$9)+10))),
SUMIF(INDIRECT(Equipo!$F$4&amp;"!B10:B1000"),$B143,INDIRECT(Equipo!$F$4&amp;"!"&amp;ADDRESS(10,COLUMN(D$9)+10)&amp;":"&amp;ADDRESS(1000,COLUMN(D$9)+10))),
SUMIF(INDIRECT(Equipo!$G$4&amp;"!B10:B1000"),$B143,INDIRECT(Equipo!$G$4&amp;"!"&amp;ADDRESS(10,COLUMN(D$9)+10)&amp;":"&amp;ADDRESS(1000,COLUMN(D$9)+10)))
))</f>
        <v>-</v>
      </c>
      <c r="E143" s="2" t="str">
        <f ca="1">IF(ISBLANK(Tareas!$B139),"-",
SUM(
SUMIF(INDIRECT(Equipo!$C$4&amp;"!B10:B1000"),$B143,INDIRECT(Equipo!$C$4&amp;"!"&amp;ADDRESS(10,COLUMN(E$9)+10)&amp;":"&amp;ADDRESS(1000,COLUMN(E$9)+10))),
SUMIF(INDIRECT(Equipo!$D$4&amp;"!B10:B1000"),$B143,INDIRECT(Equipo!$D$4&amp;"!"&amp;ADDRESS(10,COLUMN(E$9)+10)&amp;":"&amp;ADDRESS(1000,COLUMN(E$9)+10))),
SUMIF(INDIRECT(Equipo!$E$4&amp;"!B10:B1000"),$B143,INDIRECT(Equipo!$E$4&amp;"!"&amp;ADDRESS(10,COLUMN(E$9)+10)&amp;":"&amp;ADDRESS(1000,COLUMN(E$9)+10))),
SUMIF(INDIRECT(Equipo!$F$4&amp;"!B10:B1000"),$B143,INDIRECT(Equipo!$F$4&amp;"!"&amp;ADDRESS(10,COLUMN(E$9)+10)&amp;":"&amp;ADDRESS(1000,COLUMN(E$9)+10))),
SUMIF(INDIRECT(Equipo!$G$4&amp;"!B10:B1000"),$B143,INDIRECT(Equipo!$G$4&amp;"!"&amp;ADDRESS(10,COLUMN(E$9)+10)&amp;":"&amp;ADDRESS(1000,COLUMN(E$9)+10)))
))</f>
        <v>-</v>
      </c>
      <c r="F143" s="2" t="str">
        <f ca="1">IF(ISBLANK(Tareas!$B139),"-",
SUM(
SUMIF(INDIRECT(Equipo!$C$4&amp;"!B10:B1000"),$B143,INDIRECT(Equipo!$C$4&amp;"!"&amp;ADDRESS(10,COLUMN(F$9)+10)&amp;":"&amp;ADDRESS(1000,COLUMN(F$9)+10))),
SUMIF(INDIRECT(Equipo!$D$4&amp;"!B10:B1000"),$B143,INDIRECT(Equipo!$D$4&amp;"!"&amp;ADDRESS(10,COLUMN(F$9)+10)&amp;":"&amp;ADDRESS(1000,COLUMN(F$9)+10))),
SUMIF(INDIRECT(Equipo!$E$4&amp;"!B10:B1000"),$B143,INDIRECT(Equipo!$E$4&amp;"!"&amp;ADDRESS(10,COLUMN(F$9)+10)&amp;":"&amp;ADDRESS(1000,COLUMN(F$9)+10))),
SUMIF(INDIRECT(Equipo!$F$4&amp;"!B10:B1000"),$B143,INDIRECT(Equipo!$F$4&amp;"!"&amp;ADDRESS(10,COLUMN(F$9)+10)&amp;":"&amp;ADDRESS(1000,COLUMN(F$9)+10))),
SUMIF(INDIRECT(Equipo!$G$4&amp;"!B10:B1000"),$B143,INDIRECT(Equipo!$G$4&amp;"!"&amp;ADDRESS(10,COLUMN(F$9)+10)&amp;":"&amp;ADDRESS(1000,COLUMN(F$9)+10)))
))</f>
        <v>-</v>
      </c>
      <c r="G143" s="2" t="str">
        <f ca="1">IF(ISBLANK(Tareas!$B139),"-",
SUM(
SUMIF(INDIRECT(Equipo!$C$4&amp;"!B10:B1000"),$B143,INDIRECT(Equipo!$C$4&amp;"!"&amp;ADDRESS(10,COLUMN(G$9)+10)&amp;":"&amp;ADDRESS(1000,COLUMN(G$9)+10))),
SUMIF(INDIRECT(Equipo!$D$4&amp;"!B10:B1000"),$B143,INDIRECT(Equipo!$D$4&amp;"!"&amp;ADDRESS(10,COLUMN(G$9)+10)&amp;":"&amp;ADDRESS(1000,COLUMN(G$9)+10))),
SUMIF(INDIRECT(Equipo!$E$4&amp;"!B10:B1000"),$B143,INDIRECT(Equipo!$E$4&amp;"!"&amp;ADDRESS(10,COLUMN(G$9)+10)&amp;":"&amp;ADDRESS(1000,COLUMN(G$9)+10))),
SUMIF(INDIRECT(Equipo!$F$4&amp;"!B10:B1000"),$B143,INDIRECT(Equipo!$F$4&amp;"!"&amp;ADDRESS(10,COLUMN(G$9)+10)&amp;":"&amp;ADDRESS(1000,COLUMN(G$9)+10))),
SUMIF(INDIRECT(Equipo!$G$4&amp;"!B10:B1000"),$B143,INDIRECT(Equipo!$G$4&amp;"!"&amp;ADDRESS(10,COLUMN(G$9)+10)&amp;":"&amp;ADDRESS(1000,COLUMN(G$9)+10)))
))</f>
        <v>-</v>
      </c>
      <c r="H143" s="2" t="str">
        <f ca="1">IF(ISBLANK(Tareas!$B139),"-",
SUM(
SUMIF(INDIRECT(Equipo!$C$4&amp;"!B10:B1000"),$B143,INDIRECT(Equipo!$C$4&amp;"!"&amp;ADDRESS(10,COLUMN(H$9)+10)&amp;":"&amp;ADDRESS(1000,COLUMN(H$9)+10))),
SUMIF(INDIRECT(Equipo!$D$4&amp;"!B10:B1000"),$B143,INDIRECT(Equipo!$D$4&amp;"!"&amp;ADDRESS(10,COLUMN(H$9)+10)&amp;":"&amp;ADDRESS(1000,COLUMN(H$9)+10))),
SUMIF(INDIRECT(Equipo!$E$4&amp;"!B10:B1000"),$B143,INDIRECT(Equipo!$E$4&amp;"!"&amp;ADDRESS(10,COLUMN(H$9)+10)&amp;":"&amp;ADDRESS(1000,COLUMN(H$9)+10))),
SUMIF(INDIRECT(Equipo!$F$4&amp;"!B10:B1000"),$B143,INDIRECT(Equipo!$F$4&amp;"!"&amp;ADDRESS(10,COLUMN(H$9)+10)&amp;":"&amp;ADDRESS(1000,COLUMN(H$9)+10))),
SUMIF(INDIRECT(Equipo!$G$4&amp;"!B10:B1000"),$B143,INDIRECT(Equipo!$G$4&amp;"!"&amp;ADDRESS(10,COLUMN(H$9)+10)&amp;":"&amp;ADDRESS(1000,COLUMN(H$9)+10)))
))</f>
        <v>-</v>
      </c>
      <c r="I143" s="2" t="str">
        <f ca="1">IF(ISBLANK(Tareas!$B139),"-",
SUM(
SUMIF(INDIRECT(Equipo!$C$4&amp;"!B10:B1000"),$B143,INDIRECT(Equipo!$C$4&amp;"!"&amp;ADDRESS(10,COLUMN(I$9)+10)&amp;":"&amp;ADDRESS(1000,COLUMN(I$9)+10))),
SUMIF(INDIRECT(Equipo!$D$4&amp;"!B10:B1000"),$B143,INDIRECT(Equipo!$D$4&amp;"!"&amp;ADDRESS(10,COLUMN(I$9)+10)&amp;":"&amp;ADDRESS(1000,COLUMN(I$9)+10))),
SUMIF(INDIRECT(Equipo!$E$4&amp;"!B10:B1000"),$B143,INDIRECT(Equipo!$E$4&amp;"!"&amp;ADDRESS(10,COLUMN(I$9)+10)&amp;":"&amp;ADDRESS(1000,COLUMN(I$9)+10))),
SUMIF(INDIRECT(Equipo!$F$4&amp;"!B10:B1000"),$B143,INDIRECT(Equipo!$F$4&amp;"!"&amp;ADDRESS(10,COLUMN(I$9)+10)&amp;":"&amp;ADDRESS(1000,COLUMN(I$9)+10))),
SUMIF(INDIRECT(Equipo!$G$4&amp;"!B10:B1000"),$B143,INDIRECT(Equipo!$G$4&amp;"!"&amp;ADDRESS(10,COLUMN(I$9)+10)&amp;":"&amp;ADDRESS(1000,COLUMN(I$9)+10)))
))</f>
        <v>-</v>
      </c>
      <c r="J143" s="2" t="str">
        <f ca="1">IF(ISBLANK(Tareas!$B139),"-",
SUM(
SUMIF(INDIRECT(Equipo!$C$4&amp;"!B10:B1000"),$B143,INDIRECT(Equipo!$C$4&amp;"!"&amp;ADDRESS(10,COLUMN(J$9)+10)&amp;":"&amp;ADDRESS(1000,COLUMN(J$9)+10))),
SUMIF(INDIRECT(Equipo!$D$4&amp;"!B10:B1000"),$B143,INDIRECT(Equipo!$D$4&amp;"!"&amp;ADDRESS(10,COLUMN(J$9)+10)&amp;":"&amp;ADDRESS(1000,COLUMN(J$9)+10))),
SUMIF(INDIRECT(Equipo!$E$4&amp;"!B10:B1000"),$B143,INDIRECT(Equipo!$E$4&amp;"!"&amp;ADDRESS(10,COLUMN(J$9)+10)&amp;":"&amp;ADDRESS(1000,COLUMN(J$9)+10))),
SUMIF(INDIRECT(Equipo!$F$4&amp;"!B10:B1000"),$B143,INDIRECT(Equipo!$F$4&amp;"!"&amp;ADDRESS(10,COLUMN(J$9)+10)&amp;":"&amp;ADDRESS(1000,COLUMN(J$9)+10))),
SUMIF(INDIRECT(Equipo!$G$4&amp;"!B10:B1000"),$B143,INDIRECT(Equipo!$G$4&amp;"!"&amp;ADDRESS(10,COLUMN(J$9)+10)&amp;":"&amp;ADDRESS(1000,COLUMN(J$9)+10)))
))</f>
        <v>-</v>
      </c>
      <c r="K143" s="2" t="str">
        <f ca="1">IF(ISBLANK(Tareas!$B139),"-",
SUM(
SUMIF(INDIRECT(Equipo!$C$4&amp;"!B10:B1000"),$B143,INDIRECT(Equipo!$C$4&amp;"!"&amp;ADDRESS(10,COLUMN(K$9)+10)&amp;":"&amp;ADDRESS(1000,COLUMN(K$9)+10))),
SUMIF(INDIRECT(Equipo!$D$4&amp;"!B10:B1000"),$B143,INDIRECT(Equipo!$D$4&amp;"!"&amp;ADDRESS(10,COLUMN(K$9)+10)&amp;":"&amp;ADDRESS(1000,COLUMN(K$9)+10))),
SUMIF(INDIRECT(Equipo!$E$4&amp;"!B10:B1000"),$B143,INDIRECT(Equipo!$E$4&amp;"!"&amp;ADDRESS(10,COLUMN(K$9)+10)&amp;":"&amp;ADDRESS(1000,COLUMN(K$9)+10))),
SUMIF(INDIRECT(Equipo!$F$4&amp;"!B10:B1000"),$B143,INDIRECT(Equipo!$F$4&amp;"!"&amp;ADDRESS(10,COLUMN(K$9)+10)&amp;":"&amp;ADDRESS(1000,COLUMN(K$9)+10))),
SUMIF(INDIRECT(Equipo!$G$4&amp;"!B10:B1000"),$B143,INDIRECT(Equipo!$G$4&amp;"!"&amp;ADDRESS(10,COLUMN(K$9)+10)&amp;":"&amp;ADDRESS(1000,COLUMN(K$9)+10)))
))</f>
        <v>-</v>
      </c>
      <c r="L143" s="2" t="str">
        <f ca="1">IF(ISBLANK(Tareas!$B139),"-",
SUM(
SUMIF(INDIRECT(Equipo!$C$4&amp;"!B10:B1000"),$B143,INDIRECT(Equipo!$C$4&amp;"!"&amp;ADDRESS(10,COLUMN(L$9)+10)&amp;":"&amp;ADDRESS(1000,COLUMN(L$9)+10))),
SUMIF(INDIRECT(Equipo!$D$4&amp;"!B10:B1000"),$B143,INDIRECT(Equipo!$D$4&amp;"!"&amp;ADDRESS(10,COLUMN(L$9)+10)&amp;":"&amp;ADDRESS(1000,COLUMN(L$9)+10))),
SUMIF(INDIRECT(Equipo!$E$4&amp;"!B10:B1000"),$B143,INDIRECT(Equipo!$E$4&amp;"!"&amp;ADDRESS(10,COLUMN(L$9)+10)&amp;":"&amp;ADDRESS(1000,COLUMN(L$9)+10))),
SUMIF(INDIRECT(Equipo!$F$4&amp;"!B10:B1000"),$B143,INDIRECT(Equipo!$F$4&amp;"!"&amp;ADDRESS(10,COLUMN(L$9)+10)&amp;":"&amp;ADDRESS(1000,COLUMN(L$9)+10))),
SUMIF(INDIRECT(Equipo!$G$4&amp;"!B10:B1000"),$B143,INDIRECT(Equipo!$G$4&amp;"!"&amp;ADDRESS(10,COLUMN(L$9)+10)&amp;":"&amp;ADDRESS(1000,COLUMN(L$9)+10)))
))</f>
        <v>-</v>
      </c>
      <c r="M143" s="2" t="str">
        <f ca="1">IF(ISBLANK(Tareas!$B139),"-",
SUM(
SUMIF(INDIRECT(Equipo!$C$4&amp;"!B10:B1000"),$B143,INDIRECT(Equipo!$C$4&amp;"!"&amp;ADDRESS(10,COLUMN(M$9)+10)&amp;":"&amp;ADDRESS(1000,COLUMN(M$9)+10))),
SUMIF(INDIRECT(Equipo!$D$4&amp;"!B10:B1000"),$B143,INDIRECT(Equipo!$D$4&amp;"!"&amp;ADDRESS(10,COLUMN(M$9)+10)&amp;":"&amp;ADDRESS(1000,COLUMN(M$9)+10))),
SUMIF(INDIRECT(Equipo!$E$4&amp;"!B10:B1000"),$B143,INDIRECT(Equipo!$E$4&amp;"!"&amp;ADDRESS(10,COLUMN(M$9)+10)&amp;":"&amp;ADDRESS(1000,COLUMN(M$9)+10))),
SUMIF(INDIRECT(Equipo!$F$4&amp;"!B10:B1000"),$B143,INDIRECT(Equipo!$F$4&amp;"!"&amp;ADDRESS(10,COLUMN(M$9)+10)&amp;":"&amp;ADDRESS(1000,COLUMN(M$9)+10))),
SUMIF(INDIRECT(Equipo!$G$4&amp;"!B10:B1000"),$B143,INDIRECT(Equipo!$G$4&amp;"!"&amp;ADDRESS(10,COLUMN(M$9)+10)&amp;":"&amp;ADDRESS(1000,COLUMN(M$9)+10)))
))</f>
        <v>-</v>
      </c>
      <c r="N143" s="2" t="str">
        <f ca="1">IF(ISBLANK(Tareas!$B139),"-",
SUM(
SUMIF(INDIRECT(Equipo!$C$4&amp;"!B10:B1000"),$B143,INDIRECT(Equipo!$C$4&amp;"!"&amp;ADDRESS(10,COLUMN(N$9)+10)&amp;":"&amp;ADDRESS(1000,COLUMN(N$9)+10))),
SUMIF(INDIRECT(Equipo!$D$4&amp;"!B10:B1000"),$B143,INDIRECT(Equipo!$D$4&amp;"!"&amp;ADDRESS(10,COLUMN(N$9)+10)&amp;":"&amp;ADDRESS(1000,COLUMN(N$9)+10))),
SUMIF(INDIRECT(Equipo!$E$4&amp;"!B10:B1000"),$B143,INDIRECT(Equipo!$E$4&amp;"!"&amp;ADDRESS(10,COLUMN(N$9)+10)&amp;":"&amp;ADDRESS(1000,COLUMN(N$9)+10))),
SUMIF(INDIRECT(Equipo!$F$4&amp;"!B10:B1000"),$B143,INDIRECT(Equipo!$F$4&amp;"!"&amp;ADDRESS(10,COLUMN(N$9)+10)&amp;":"&amp;ADDRESS(1000,COLUMN(N$9)+10))),
SUMIF(INDIRECT(Equipo!$G$4&amp;"!B10:B1000"),$B143,INDIRECT(Equipo!$G$4&amp;"!"&amp;ADDRESS(10,COLUMN(N$9)+10)&amp;":"&amp;ADDRESS(1000,COLUMN(N$9)+10)))
))</f>
        <v>-</v>
      </c>
    </row>
    <row r="144" spans="3:14">
      <c r="C144" s="2" t="str">
        <f>IF(ISBLANK(Tareas!$B140),"-",SUM(D144:K144))</f>
        <v>-</v>
      </c>
      <c r="D144" s="2" t="str">
        <f ca="1">IF(ISBLANK(Tareas!$B140),"-",
SUM(
SUMIF(INDIRECT(Equipo!$C$4&amp;"!B10:B1000"),$B144,INDIRECT(Equipo!$C$4&amp;"!"&amp;ADDRESS(10,COLUMN(D$9)+10)&amp;":"&amp;ADDRESS(1000,COLUMN(D$9)+10))),
SUMIF(INDIRECT(Equipo!$D$4&amp;"!B10:B1000"),$B144,INDIRECT(Equipo!$D$4&amp;"!"&amp;ADDRESS(10,COLUMN(D$9)+10)&amp;":"&amp;ADDRESS(1000,COLUMN(D$9)+10))),
SUMIF(INDIRECT(Equipo!$E$4&amp;"!B10:B1000"),$B144,INDIRECT(Equipo!$E$4&amp;"!"&amp;ADDRESS(10,COLUMN(D$9)+10)&amp;":"&amp;ADDRESS(1000,COLUMN(D$9)+10))),
SUMIF(INDIRECT(Equipo!$F$4&amp;"!B10:B1000"),$B144,INDIRECT(Equipo!$F$4&amp;"!"&amp;ADDRESS(10,COLUMN(D$9)+10)&amp;":"&amp;ADDRESS(1000,COLUMN(D$9)+10))),
SUMIF(INDIRECT(Equipo!$G$4&amp;"!B10:B1000"),$B144,INDIRECT(Equipo!$G$4&amp;"!"&amp;ADDRESS(10,COLUMN(D$9)+10)&amp;":"&amp;ADDRESS(1000,COLUMN(D$9)+10)))
))</f>
        <v>-</v>
      </c>
      <c r="E144" s="2" t="str">
        <f ca="1">IF(ISBLANK(Tareas!$B140),"-",
SUM(
SUMIF(INDIRECT(Equipo!$C$4&amp;"!B10:B1000"),$B144,INDIRECT(Equipo!$C$4&amp;"!"&amp;ADDRESS(10,COLUMN(E$9)+10)&amp;":"&amp;ADDRESS(1000,COLUMN(E$9)+10))),
SUMIF(INDIRECT(Equipo!$D$4&amp;"!B10:B1000"),$B144,INDIRECT(Equipo!$D$4&amp;"!"&amp;ADDRESS(10,COLUMN(E$9)+10)&amp;":"&amp;ADDRESS(1000,COLUMN(E$9)+10))),
SUMIF(INDIRECT(Equipo!$E$4&amp;"!B10:B1000"),$B144,INDIRECT(Equipo!$E$4&amp;"!"&amp;ADDRESS(10,COLUMN(E$9)+10)&amp;":"&amp;ADDRESS(1000,COLUMN(E$9)+10))),
SUMIF(INDIRECT(Equipo!$F$4&amp;"!B10:B1000"),$B144,INDIRECT(Equipo!$F$4&amp;"!"&amp;ADDRESS(10,COLUMN(E$9)+10)&amp;":"&amp;ADDRESS(1000,COLUMN(E$9)+10))),
SUMIF(INDIRECT(Equipo!$G$4&amp;"!B10:B1000"),$B144,INDIRECT(Equipo!$G$4&amp;"!"&amp;ADDRESS(10,COLUMN(E$9)+10)&amp;":"&amp;ADDRESS(1000,COLUMN(E$9)+10)))
))</f>
        <v>-</v>
      </c>
      <c r="F144" s="2" t="str">
        <f ca="1">IF(ISBLANK(Tareas!$B140),"-",
SUM(
SUMIF(INDIRECT(Equipo!$C$4&amp;"!B10:B1000"),$B144,INDIRECT(Equipo!$C$4&amp;"!"&amp;ADDRESS(10,COLUMN(F$9)+10)&amp;":"&amp;ADDRESS(1000,COLUMN(F$9)+10))),
SUMIF(INDIRECT(Equipo!$D$4&amp;"!B10:B1000"),$B144,INDIRECT(Equipo!$D$4&amp;"!"&amp;ADDRESS(10,COLUMN(F$9)+10)&amp;":"&amp;ADDRESS(1000,COLUMN(F$9)+10))),
SUMIF(INDIRECT(Equipo!$E$4&amp;"!B10:B1000"),$B144,INDIRECT(Equipo!$E$4&amp;"!"&amp;ADDRESS(10,COLUMN(F$9)+10)&amp;":"&amp;ADDRESS(1000,COLUMN(F$9)+10))),
SUMIF(INDIRECT(Equipo!$F$4&amp;"!B10:B1000"),$B144,INDIRECT(Equipo!$F$4&amp;"!"&amp;ADDRESS(10,COLUMN(F$9)+10)&amp;":"&amp;ADDRESS(1000,COLUMN(F$9)+10))),
SUMIF(INDIRECT(Equipo!$G$4&amp;"!B10:B1000"),$B144,INDIRECT(Equipo!$G$4&amp;"!"&amp;ADDRESS(10,COLUMN(F$9)+10)&amp;":"&amp;ADDRESS(1000,COLUMN(F$9)+10)))
))</f>
        <v>-</v>
      </c>
      <c r="G144" s="2" t="str">
        <f ca="1">IF(ISBLANK(Tareas!$B140),"-",
SUM(
SUMIF(INDIRECT(Equipo!$C$4&amp;"!B10:B1000"),$B144,INDIRECT(Equipo!$C$4&amp;"!"&amp;ADDRESS(10,COLUMN(G$9)+10)&amp;":"&amp;ADDRESS(1000,COLUMN(G$9)+10))),
SUMIF(INDIRECT(Equipo!$D$4&amp;"!B10:B1000"),$B144,INDIRECT(Equipo!$D$4&amp;"!"&amp;ADDRESS(10,COLUMN(G$9)+10)&amp;":"&amp;ADDRESS(1000,COLUMN(G$9)+10))),
SUMIF(INDIRECT(Equipo!$E$4&amp;"!B10:B1000"),$B144,INDIRECT(Equipo!$E$4&amp;"!"&amp;ADDRESS(10,COLUMN(G$9)+10)&amp;":"&amp;ADDRESS(1000,COLUMN(G$9)+10))),
SUMIF(INDIRECT(Equipo!$F$4&amp;"!B10:B1000"),$B144,INDIRECT(Equipo!$F$4&amp;"!"&amp;ADDRESS(10,COLUMN(G$9)+10)&amp;":"&amp;ADDRESS(1000,COLUMN(G$9)+10))),
SUMIF(INDIRECT(Equipo!$G$4&amp;"!B10:B1000"),$B144,INDIRECT(Equipo!$G$4&amp;"!"&amp;ADDRESS(10,COLUMN(G$9)+10)&amp;":"&amp;ADDRESS(1000,COLUMN(G$9)+10)))
))</f>
        <v>-</v>
      </c>
      <c r="H144" s="2" t="str">
        <f ca="1">IF(ISBLANK(Tareas!$B140),"-",
SUM(
SUMIF(INDIRECT(Equipo!$C$4&amp;"!B10:B1000"),$B144,INDIRECT(Equipo!$C$4&amp;"!"&amp;ADDRESS(10,COLUMN(H$9)+10)&amp;":"&amp;ADDRESS(1000,COLUMN(H$9)+10))),
SUMIF(INDIRECT(Equipo!$D$4&amp;"!B10:B1000"),$B144,INDIRECT(Equipo!$D$4&amp;"!"&amp;ADDRESS(10,COLUMN(H$9)+10)&amp;":"&amp;ADDRESS(1000,COLUMN(H$9)+10))),
SUMIF(INDIRECT(Equipo!$E$4&amp;"!B10:B1000"),$B144,INDIRECT(Equipo!$E$4&amp;"!"&amp;ADDRESS(10,COLUMN(H$9)+10)&amp;":"&amp;ADDRESS(1000,COLUMN(H$9)+10))),
SUMIF(INDIRECT(Equipo!$F$4&amp;"!B10:B1000"),$B144,INDIRECT(Equipo!$F$4&amp;"!"&amp;ADDRESS(10,COLUMN(H$9)+10)&amp;":"&amp;ADDRESS(1000,COLUMN(H$9)+10))),
SUMIF(INDIRECT(Equipo!$G$4&amp;"!B10:B1000"),$B144,INDIRECT(Equipo!$G$4&amp;"!"&amp;ADDRESS(10,COLUMN(H$9)+10)&amp;":"&amp;ADDRESS(1000,COLUMN(H$9)+10)))
))</f>
        <v>-</v>
      </c>
      <c r="I144" s="2" t="str">
        <f ca="1">IF(ISBLANK(Tareas!$B140),"-",
SUM(
SUMIF(INDIRECT(Equipo!$C$4&amp;"!B10:B1000"),$B144,INDIRECT(Equipo!$C$4&amp;"!"&amp;ADDRESS(10,COLUMN(I$9)+10)&amp;":"&amp;ADDRESS(1000,COLUMN(I$9)+10))),
SUMIF(INDIRECT(Equipo!$D$4&amp;"!B10:B1000"),$B144,INDIRECT(Equipo!$D$4&amp;"!"&amp;ADDRESS(10,COLUMN(I$9)+10)&amp;":"&amp;ADDRESS(1000,COLUMN(I$9)+10))),
SUMIF(INDIRECT(Equipo!$E$4&amp;"!B10:B1000"),$B144,INDIRECT(Equipo!$E$4&amp;"!"&amp;ADDRESS(10,COLUMN(I$9)+10)&amp;":"&amp;ADDRESS(1000,COLUMN(I$9)+10))),
SUMIF(INDIRECT(Equipo!$F$4&amp;"!B10:B1000"),$B144,INDIRECT(Equipo!$F$4&amp;"!"&amp;ADDRESS(10,COLUMN(I$9)+10)&amp;":"&amp;ADDRESS(1000,COLUMN(I$9)+10))),
SUMIF(INDIRECT(Equipo!$G$4&amp;"!B10:B1000"),$B144,INDIRECT(Equipo!$G$4&amp;"!"&amp;ADDRESS(10,COLUMN(I$9)+10)&amp;":"&amp;ADDRESS(1000,COLUMN(I$9)+10)))
))</f>
        <v>-</v>
      </c>
      <c r="J144" s="2" t="str">
        <f ca="1">IF(ISBLANK(Tareas!$B140),"-",
SUM(
SUMIF(INDIRECT(Equipo!$C$4&amp;"!B10:B1000"),$B144,INDIRECT(Equipo!$C$4&amp;"!"&amp;ADDRESS(10,COLUMN(J$9)+10)&amp;":"&amp;ADDRESS(1000,COLUMN(J$9)+10))),
SUMIF(INDIRECT(Equipo!$D$4&amp;"!B10:B1000"),$B144,INDIRECT(Equipo!$D$4&amp;"!"&amp;ADDRESS(10,COLUMN(J$9)+10)&amp;":"&amp;ADDRESS(1000,COLUMN(J$9)+10))),
SUMIF(INDIRECT(Equipo!$E$4&amp;"!B10:B1000"),$B144,INDIRECT(Equipo!$E$4&amp;"!"&amp;ADDRESS(10,COLUMN(J$9)+10)&amp;":"&amp;ADDRESS(1000,COLUMN(J$9)+10))),
SUMIF(INDIRECT(Equipo!$F$4&amp;"!B10:B1000"),$B144,INDIRECT(Equipo!$F$4&amp;"!"&amp;ADDRESS(10,COLUMN(J$9)+10)&amp;":"&amp;ADDRESS(1000,COLUMN(J$9)+10))),
SUMIF(INDIRECT(Equipo!$G$4&amp;"!B10:B1000"),$B144,INDIRECT(Equipo!$G$4&amp;"!"&amp;ADDRESS(10,COLUMN(J$9)+10)&amp;":"&amp;ADDRESS(1000,COLUMN(J$9)+10)))
))</f>
        <v>-</v>
      </c>
      <c r="K144" s="2" t="str">
        <f ca="1">IF(ISBLANK(Tareas!$B140),"-",
SUM(
SUMIF(INDIRECT(Equipo!$C$4&amp;"!B10:B1000"),$B144,INDIRECT(Equipo!$C$4&amp;"!"&amp;ADDRESS(10,COLUMN(K$9)+10)&amp;":"&amp;ADDRESS(1000,COLUMN(K$9)+10))),
SUMIF(INDIRECT(Equipo!$D$4&amp;"!B10:B1000"),$B144,INDIRECT(Equipo!$D$4&amp;"!"&amp;ADDRESS(10,COLUMN(K$9)+10)&amp;":"&amp;ADDRESS(1000,COLUMN(K$9)+10))),
SUMIF(INDIRECT(Equipo!$E$4&amp;"!B10:B1000"),$B144,INDIRECT(Equipo!$E$4&amp;"!"&amp;ADDRESS(10,COLUMN(K$9)+10)&amp;":"&amp;ADDRESS(1000,COLUMN(K$9)+10))),
SUMIF(INDIRECT(Equipo!$F$4&amp;"!B10:B1000"),$B144,INDIRECT(Equipo!$F$4&amp;"!"&amp;ADDRESS(10,COLUMN(K$9)+10)&amp;":"&amp;ADDRESS(1000,COLUMN(K$9)+10))),
SUMIF(INDIRECT(Equipo!$G$4&amp;"!B10:B1000"),$B144,INDIRECT(Equipo!$G$4&amp;"!"&amp;ADDRESS(10,COLUMN(K$9)+10)&amp;":"&amp;ADDRESS(1000,COLUMN(K$9)+10)))
))</f>
        <v>-</v>
      </c>
      <c r="L144" s="2" t="str">
        <f ca="1">IF(ISBLANK(Tareas!$B140),"-",
SUM(
SUMIF(INDIRECT(Equipo!$C$4&amp;"!B10:B1000"),$B144,INDIRECT(Equipo!$C$4&amp;"!"&amp;ADDRESS(10,COLUMN(L$9)+10)&amp;":"&amp;ADDRESS(1000,COLUMN(L$9)+10))),
SUMIF(INDIRECT(Equipo!$D$4&amp;"!B10:B1000"),$B144,INDIRECT(Equipo!$D$4&amp;"!"&amp;ADDRESS(10,COLUMN(L$9)+10)&amp;":"&amp;ADDRESS(1000,COLUMN(L$9)+10))),
SUMIF(INDIRECT(Equipo!$E$4&amp;"!B10:B1000"),$B144,INDIRECT(Equipo!$E$4&amp;"!"&amp;ADDRESS(10,COLUMN(L$9)+10)&amp;":"&amp;ADDRESS(1000,COLUMN(L$9)+10))),
SUMIF(INDIRECT(Equipo!$F$4&amp;"!B10:B1000"),$B144,INDIRECT(Equipo!$F$4&amp;"!"&amp;ADDRESS(10,COLUMN(L$9)+10)&amp;":"&amp;ADDRESS(1000,COLUMN(L$9)+10))),
SUMIF(INDIRECT(Equipo!$G$4&amp;"!B10:B1000"),$B144,INDIRECT(Equipo!$G$4&amp;"!"&amp;ADDRESS(10,COLUMN(L$9)+10)&amp;":"&amp;ADDRESS(1000,COLUMN(L$9)+10)))
))</f>
        <v>-</v>
      </c>
      <c r="M144" s="2" t="str">
        <f ca="1">IF(ISBLANK(Tareas!$B140),"-",
SUM(
SUMIF(INDIRECT(Equipo!$C$4&amp;"!B10:B1000"),$B144,INDIRECT(Equipo!$C$4&amp;"!"&amp;ADDRESS(10,COLUMN(M$9)+10)&amp;":"&amp;ADDRESS(1000,COLUMN(M$9)+10))),
SUMIF(INDIRECT(Equipo!$D$4&amp;"!B10:B1000"),$B144,INDIRECT(Equipo!$D$4&amp;"!"&amp;ADDRESS(10,COLUMN(M$9)+10)&amp;":"&amp;ADDRESS(1000,COLUMN(M$9)+10))),
SUMIF(INDIRECT(Equipo!$E$4&amp;"!B10:B1000"),$B144,INDIRECT(Equipo!$E$4&amp;"!"&amp;ADDRESS(10,COLUMN(M$9)+10)&amp;":"&amp;ADDRESS(1000,COLUMN(M$9)+10))),
SUMIF(INDIRECT(Equipo!$F$4&amp;"!B10:B1000"),$B144,INDIRECT(Equipo!$F$4&amp;"!"&amp;ADDRESS(10,COLUMN(M$9)+10)&amp;":"&amp;ADDRESS(1000,COLUMN(M$9)+10))),
SUMIF(INDIRECT(Equipo!$G$4&amp;"!B10:B1000"),$B144,INDIRECT(Equipo!$G$4&amp;"!"&amp;ADDRESS(10,COLUMN(M$9)+10)&amp;":"&amp;ADDRESS(1000,COLUMN(M$9)+10)))
))</f>
        <v>-</v>
      </c>
      <c r="N144" s="2" t="str">
        <f ca="1">IF(ISBLANK(Tareas!$B140),"-",
SUM(
SUMIF(INDIRECT(Equipo!$C$4&amp;"!B10:B1000"),$B144,INDIRECT(Equipo!$C$4&amp;"!"&amp;ADDRESS(10,COLUMN(N$9)+10)&amp;":"&amp;ADDRESS(1000,COLUMN(N$9)+10))),
SUMIF(INDIRECT(Equipo!$D$4&amp;"!B10:B1000"),$B144,INDIRECT(Equipo!$D$4&amp;"!"&amp;ADDRESS(10,COLUMN(N$9)+10)&amp;":"&amp;ADDRESS(1000,COLUMN(N$9)+10))),
SUMIF(INDIRECT(Equipo!$E$4&amp;"!B10:B1000"),$B144,INDIRECT(Equipo!$E$4&amp;"!"&amp;ADDRESS(10,COLUMN(N$9)+10)&amp;":"&amp;ADDRESS(1000,COLUMN(N$9)+10))),
SUMIF(INDIRECT(Equipo!$F$4&amp;"!B10:B1000"),$B144,INDIRECT(Equipo!$F$4&amp;"!"&amp;ADDRESS(10,COLUMN(N$9)+10)&amp;":"&amp;ADDRESS(1000,COLUMN(N$9)+10))),
SUMIF(INDIRECT(Equipo!$G$4&amp;"!B10:B1000"),$B144,INDIRECT(Equipo!$G$4&amp;"!"&amp;ADDRESS(10,COLUMN(N$9)+10)&amp;":"&amp;ADDRESS(1000,COLUMN(N$9)+10)))
))</f>
        <v>-</v>
      </c>
    </row>
    <row r="145" spans="3:14">
      <c r="C145" s="2" t="str">
        <f>IF(ISBLANK(Tareas!$B141),"-",SUM(D145:K145))</f>
        <v>-</v>
      </c>
      <c r="D145" s="2" t="str">
        <f ca="1">IF(ISBLANK(Tareas!$B141),"-",
SUM(
SUMIF(INDIRECT(Equipo!$C$4&amp;"!B10:B1000"),$B145,INDIRECT(Equipo!$C$4&amp;"!"&amp;ADDRESS(10,COLUMN(D$9)+10)&amp;":"&amp;ADDRESS(1000,COLUMN(D$9)+10))),
SUMIF(INDIRECT(Equipo!$D$4&amp;"!B10:B1000"),$B145,INDIRECT(Equipo!$D$4&amp;"!"&amp;ADDRESS(10,COLUMN(D$9)+10)&amp;":"&amp;ADDRESS(1000,COLUMN(D$9)+10))),
SUMIF(INDIRECT(Equipo!$E$4&amp;"!B10:B1000"),$B145,INDIRECT(Equipo!$E$4&amp;"!"&amp;ADDRESS(10,COLUMN(D$9)+10)&amp;":"&amp;ADDRESS(1000,COLUMN(D$9)+10))),
SUMIF(INDIRECT(Equipo!$F$4&amp;"!B10:B1000"),$B145,INDIRECT(Equipo!$F$4&amp;"!"&amp;ADDRESS(10,COLUMN(D$9)+10)&amp;":"&amp;ADDRESS(1000,COLUMN(D$9)+10))),
SUMIF(INDIRECT(Equipo!$G$4&amp;"!B10:B1000"),$B145,INDIRECT(Equipo!$G$4&amp;"!"&amp;ADDRESS(10,COLUMN(D$9)+10)&amp;":"&amp;ADDRESS(1000,COLUMN(D$9)+10)))
))</f>
        <v>-</v>
      </c>
      <c r="E145" s="2" t="str">
        <f ca="1">IF(ISBLANK(Tareas!$B141),"-",
SUM(
SUMIF(INDIRECT(Equipo!$C$4&amp;"!B10:B1000"),$B145,INDIRECT(Equipo!$C$4&amp;"!"&amp;ADDRESS(10,COLUMN(E$9)+10)&amp;":"&amp;ADDRESS(1000,COLUMN(E$9)+10))),
SUMIF(INDIRECT(Equipo!$D$4&amp;"!B10:B1000"),$B145,INDIRECT(Equipo!$D$4&amp;"!"&amp;ADDRESS(10,COLUMN(E$9)+10)&amp;":"&amp;ADDRESS(1000,COLUMN(E$9)+10))),
SUMIF(INDIRECT(Equipo!$E$4&amp;"!B10:B1000"),$B145,INDIRECT(Equipo!$E$4&amp;"!"&amp;ADDRESS(10,COLUMN(E$9)+10)&amp;":"&amp;ADDRESS(1000,COLUMN(E$9)+10))),
SUMIF(INDIRECT(Equipo!$F$4&amp;"!B10:B1000"),$B145,INDIRECT(Equipo!$F$4&amp;"!"&amp;ADDRESS(10,COLUMN(E$9)+10)&amp;":"&amp;ADDRESS(1000,COLUMN(E$9)+10))),
SUMIF(INDIRECT(Equipo!$G$4&amp;"!B10:B1000"),$B145,INDIRECT(Equipo!$G$4&amp;"!"&amp;ADDRESS(10,COLUMN(E$9)+10)&amp;":"&amp;ADDRESS(1000,COLUMN(E$9)+10)))
))</f>
        <v>-</v>
      </c>
      <c r="F145" s="2" t="str">
        <f ca="1">IF(ISBLANK(Tareas!$B141),"-",
SUM(
SUMIF(INDIRECT(Equipo!$C$4&amp;"!B10:B1000"),$B145,INDIRECT(Equipo!$C$4&amp;"!"&amp;ADDRESS(10,COLUMN(F$9)+10)&amp;":"&amp;ADDRESS(1000,COLUMN(F$9)+10))),
SUMIF(INDIRECT(Equipo!$D$4&amp;"!B10:B1000"),$B145,INDIRECT(Equipo!$D$4&amp;"!"&amp;ADDRESS(10,COLUMN(F$9)+10)&amp;":"&amp;ADDRESS(1000,COLUMN(F$9)+10))),
SUMIF(INDIRECT(Equipo!$E$4&amp;"!B10:B1000"),$B145,INDIRECT(Equipo!$E$4&amp;"!"&amp;ADDRESS(10,COLUMN(F$9)+10)&amp;":"&amp;ADDRESS(1000,COLUMN(F$9)+10))),
SUMIF(INDIRECT(Equipo!$F$4&amp;"!B10:B1000"),$B145,INDIRECT(Equipo!$F$4&amp;"!"&amp;ADDRESS(10,COLUMN(F$9)+10)&amp;":"&amp;ADDRESS(1000,COLUMN(F$9)+10))),
SUMIF(INDIRECT(Equipo!$G$4&amp;"!B10:B1000"),$B145,INDIRECT(Equipo!$G$4&amp;"!"&amp;ADDRESS(10,COLUMN(F$9)+10)&amp;":"&amp;ADDRESS(1000,COLUMN(F$9)+10)))
))</f>
        <v>-</v>
      </c>
      <c r="G145" s="2" t="str">
        <f ca="1">IF(ISBLANK(Tareas!$B141),"-",
SUM(
SUMIF(INDIRECT(Equipo!$C$4&amp;"!B10:B1000"),$B145,INDIRECT(Equipo!$C$4&amp;"!"&amp;ADDRESS(10,COLUMN(G$9)+10)&amp;":"&amp;ADDRESS(1000,COLUMN(G$9)+10))),
SUMIF(INDIRECT(Equipo!$D$4&amp;"!B10:B1000"),$B145,INDIRECT(Equipo!$D$4&amp;"!"&amp;ADDRESS(10,COLUMN(G$9)+10)&amp;":"&amp;ADDRESS(1000,COLUMN(G$9)+10))),
SUMIF(INDIRECT(Equipo!$E$4&amp;"!B10:B1000"),$B145,INDIRECT(Equipo!$E$4&amp;"!"&amp;ADDRESS(10,COLUMN(G$9)+10)&amp;":"&amp;ADDRESS(1000,COLUMN(G$9)+10))),
SUMIF(INDIRECT(Equipo!$F$4&amp;"!B10:B1000"),$B145,INDIRECT(Equipo!$F$4&amp;"!"&amp;ADDRESS(10,COLUMN(G$9)+10)&amp;":"&amp;ADDRESS(1000,COLUMN(G$9)+10))),
SUMIF(INDIRECT(Equipo!$G$4&amp;"!B10:B1000"),$B145,INDIRECT(Equipo!$G$4&amp;"!"&amp;ADDRESS(10,COLUMN(G$9)+10)&amp;":"&amp;ADDRESS(1000,COLUMN(G$9)+10)))
))</f>
        <v>-</v>
      </c>
      <c r="H145" s="2" t="str">
        <f ca="1">IF(ISBLANK(Tareas!$B141),"-",
SUM(
SUMIF(INDIRECT(Equipo!$C$4&amp;"!B10:B1000"),$B145,INDIRECT(Equipo!$C$4&amp;"!"&amp;ADDRESS(10,COLUMN(H$9)+10)&amp;":"&amp;ADDRESS(1000,COLUMN(H$9)+10))),
SUMIF(INDIRECT(Equipo!$D$4&amp;"!B10:B1000"),$B145,INDIRECT(Equipo!$D$4&amp;"!"&amp;ADDRESS(10,COLUMN(H$9)+10)&amp;":"&amp;ADDRESS(1000,COLUMN(H$9)+10))),
SUMIF(INDIRECT(Equipo!$E$4&amp;"!B10:B1000"),$B145,INDIRECT(Equipo!$E$4&amp;"!"&amp;ADDRESS(10,COLUMN(H$9)+10)&amp;":"&amp;ADDRESS(1000,COLUMN(H$9)+10))),
SUMIF(INDIRECT(Equipo!$F$4&amp;"!B10:B1000"),$B145,INDIRECT(Equipo!$F$4&amp;"!"&amp;ADDRESS(10,COLUMN(H$9)+10)&amp;":"&amp;ADDRESS(1000,COLUMN(H$9)+10))),
SUMIF(INDIRECT(Equipo!$G$4&amp;"!B10:B1000"),$B145,INDIRECT(Equipo!$G$4&amp;"!"&amp;ADDRESS(10,COLUMN(H$9)+10)&amp;":"&amp;ADDRESS(1000,COLUMN(H$9)+10)))
))</f>
        <v>-</v>
      </c>
      <c r="I145" s="2" t="str">
        <f ca="1">IF(ISBLANK(Tareas!$B141),"-",
SUM(
SUMIF(INDIRECT(Equipo!$C$4&amp;"!B10:B1000"),$B145,INDIRECT(Equipo!$C$4&amp;"!"&amp;ADDRESS(10,COLUMN(I$9)+10)&amp;":"&amp;ADDRESS(1000,COLUMN(I$9)+10))),
SUMIF(INDIRECT(Equipo!$D$4&amp;"!B10:B1000"),$B145,INDIRECT(Equipo!$D$4&amp;"!"&amp;ADDRESS(10,COLUMN(I$9)+10)&amp;":"&amp;ADDRESS(1000,COLUMN(I$9)+10))),
SUMIF(INDIRECT(Equipo!$E$4&amp;"!B10:B1000"),$B145,INDIRECT(Equipo!$E$4&amp;"!"&amp;ADDRESS(10,COLUMN(I$9)+10)&amp;":"&amp;ADDRESS(1000,COLUMN(I$9)+10))),
SUMIF(INDIRECT(Equipo!$F$4&amp;"!B10:B1000"),$B145,INDIRECT(Equipo!$F$4&amp;"!"&amp;ADDRESS(10,COLUMN(I$9)+10)&amp;":"&amp;ADDRESS(1000,COLUMN(I$9)+10))),
SUMIF(INDIRECT(Equipo!$G$4&amp;"!B10:B1000"),$B145,INDIRECT(Equipo!$G$4&amp;"!"&amp;ADDRESS(10,COLUMN(I$9)+10)&amp;":"&amp;ADDRESS(1000,COLUMN(I$9)+10)))
))</f>
        <v>-</v>
      </c>
      <c r="J145" s="2" t="str">
        <f ca="1">IF(ISBLANK(Tareas!$B141),"-",
SUM(
SUMIF(INDIRECT(Equipo!$C$4&amp;"!B10:B1000"),$B145,INDIRECT(Equipo!$C$4&amp;"!"&amp;ADDRESS(10,COLUMN(J$9)+10)&amp;":"&amp;ADDRESS(1000,COLUMN(J$9)+10))),
SUMIF(INDIRECT(Equipo!$D$4&amp;"!B10:B1000"),$B145,INDIRECT(Equipo!$D$4&amp;"!"&amp;ADDRESS(10,COLUMN(J$9)+10)&amp;":"&amp;ADDRESS(1000,COLUMN(J$9)+10))),
SUMIF(INDIRECT(Equipo!$E$4&amp;"!B10:B1000"),$B145,INDIRECT(Equipo!$E$4&amp;"!"&amp;ADDRESS(10,COLUMN(J$9)+10)&amp;":"&amp;ADDRESS(1000,COLUMN(J$9)+10))),
SUMIF(INDIRECT(Equipo!$F$4&amp;"!B10:B1000"),$B145,INDIRECT(Equipo!$F$4&amp;"!"&amp;ADDRESS(10,COLUMN(J$9)+10)&amp;":"&amp;ADDRESS(1000,COLUMN(J$9)+10))),
SUMIF(INDIRECT(Equipo!$G$4&amp;"!B10:B1000"),$B145,INDIRECT(Equipo!$G$4&amp;"!"&amp;ADDRESS(10,COLUMN(J$9)+10)&amp;":"&amp;ADDRESS(1000,COLUMN(J$9)+10)))
))</f>
        <v>-</v>
      </c>
      <c r="K145" s="2" t="str">
        <f ca="1">IF(ISBLANK(Tareas!$B141),"-",
SUM(
SUMIF(INDIRECT(Equipo!$C$4&amp;"!B10:B1000"),$B145,INDIRECT(Equipo!$C$4&amp;"!"&amp;ADDRESS(10,COLUMN(K$9)+10)&amp;":"&amp;ADDRESS(1000,COLUMN(K$9)+10))),
SUMIF(INDIRECT(Equipo!$D$4&amp;"!B10:B1000"),$B145,INDIRECT(Equipo!$D$4&amp;"!"&amp;ADDRESS(10,COLUMN(K$9)+10)&amp;":"&amp;ADDRESS(1000,COLUMN(K$9)+10))),
SUMIF(INDIRECT(Equipo!$E$4&amp;"!B10:B1000"),$B145,INDIRECT(Equipo!$E$4&amp;"!"&amp;ADDRESS(10,COLUMN(K$9)+10)&amp;":"&amp;ADDRESS(1000,COLUMN(K$9)+10))),
SUMIF(INDIRECT(Equipo!$F$4&amp;"!B10:B1000"),$B145,INDIRECT(Equipo!$F$4&amp;"!"&amp;ADDRESS(10,COLUMN(K$9)+10)&amp;":"&amp;ADDRESS(1000,COLUMN(K$9)+10))),
SUMIF(INDIRECT(Equipo!$G$4&amp;"!B10:B1000"),$B145,INDIRECT(Equipo!$G$4&amp;"!"&amp;ADDRESS(10,COLUMN(K$9)+10)&amp;":"&amp;ADDRESS(1000,COLUMN(K$9)+10)))
))</f>
        <v>-</v>
      </c>
      <c r="L145" s="2" t="str">
        <f ca="1">IF(ISBLANK(Tareas!$B141),"-",
SUM(
SUMIF(INDIRECT(Equipo!$C$4&amp;"!B10:B1000"),$B145,INDIRECT(Equipo!$C$4&amp;"!"&amp;ADDRESS(10,COLUMN(L$9)+10)&amp;":"&amp;ADDRESS(1000,COLUMN(L$9)+10))),
SUMIF(INDIRECT(Equipo!$D$4&amp;"!B10:B1000"),$B145,INDIRECT(Equipo!$D$4&amp;"!"&amp;ADDRESS(10,COLUMN(L$9)+10)&amp;":"&amp;ADDRESS(1000,COLUMN(L$9)+10))),
SUMIF(INDIRECT(Equipo!$E$4&amp;"!B10:B1000"),$B145,INDIRECT(Equipo!$E$4&amp;"!"&amp;ADDRESS(10,COLUMN(L$9)+10)&amp;":"&amp;ADDRESS(1000,COLUMN(L$9)+10))),
SUMIF(INDIRECT(Equipo!$F$4&amp;"!B10:B1000"),$B145,INDIRECT(Equipo!$F$4&amp;"!"&amp;ADDRESS(10,COLUMN(L$9)+10)&amp;":"&amp;ADDRESS(1000,COLUMN(L$9)+10))),
SUMIF(INDIRECT(Equipo!$G$4&amp;"!B10:B1000"),$B145,INDIRECT(Equipo!$G$4&amp;"!"&amp;ADDRESS(10,COLUMN(L$9)+10)&amp;":"&amp;ADDRESS(1000,COLUMN(L$9)+10)))
))</f>
        <v>-</v>
      </c>
      <c r="M145" s="2" t="str">
        <f ca="1">IF(ISBLANK(Tareas!$B141),"-",
SUM(
SUMIF(INDIRECT(Equipo!$C$4&amp;"!B10:B1000"),$B145,INDIRECT(Equipo!$C$4&amp;"!"&amp;ADDRESS(10,COLUMN(M$9)+10)&amp;":"&amp;ADDRESS(1000,COLUMN(M$9)+10))),
SUMIF(INDIRECT(Equipo!$D$4&amp;"!B10:B1000"),$B145,INDIRECT(Equipo!$D$4&amp;"!"&amp;ADDRESS(10,COLUMN(M$9)+10)&amp;":"&amp;ADDRESS(1000,COLUMN(M$9)+10))),
SUMIF(INDIRECT(Equipo!$E$4&amp;"!B10:B1000"),$B145,INDIRECT(Equipo!$E$4&amp;"!"&amp;ADDRESS(10,COLUMN(M$9)+10)&amp;":"&amp;ADDRESS(1000,COLUMN(M$9)+10))),
SUMIF(INDIRECT(Equipo!$F$4&amp;"!B10:B1000"),$B145,INDIRECT(Equipo!$F$4&amp;"!"&amp;ADDRESS(10,COLUMN(M$9)+10)&amp;":"&amp;ADDRESS(1000,COLUMN(M$9)+10))),
SUMIF(INDIRECT(Equipo!$G$4&amp;"!B10:B1000"),$B145,INDIRECT(Equipo!$G$4&amp;"!"&amp;ADDRESS(10,COLUMN(M$9)+10)&amp;":"&amp;ADDRESS(1000,COLUMN(M$9)+10)))
))</f>
        <v>-</v>
      </c>
      <c r="N145" s="2" t="str">
        <f ca="1">IF(ISBLANK(Tareas!$B141),"-",
SUM(
SUMIF(INDIRECT(Equipo!$C$4&amp;"!B10:B1000"),$B145,INDIRECT(Equipo!$C$4&amp;"!"&amp;ADDRESS(10,COLUMN(N$9)+10)&amp;":"&amp;ADDRESS(1000,COLUMN(N$9)+10))),
SUMIF(INDIRECT(Equipo!$D$4&amp;"!B10:B1000"),$B145,INDIRECT(Equipo!$D$4&amp;"!"&amp;ADDRESS(10,COLUMN(N$9)+10)&amp;":"&amp;ADDRESS(1000,COLUMN(N$9)+10))),
SUMIF(INDIRECT(Equipo!$E$4&amp;"!B10:B1000"),$B145,INDIRECT(Equipo!$E$4&amp;"!"&amp;ADDRESS(10,COLUMN(N$9)+10)&amp;":"&amp;ADDRESS(1000,COLUMN(N$9)+10))),
SUMIF(INDIRECT(Equipo!$F$4&amp;"!B10:B1000"),$B145,INDIRECT(Equipo!$F$4&amp;"!"&amp;ADDRESS(10,COLUMN(N$9)+10)&amp;":"&amp;ADDRESS(1000,COLUMN(N$9)+10))),
SUMIF(INDIRECT(Equipo!$G$4&amp;"!B10:B1000"),$B145,INDIRECT(Equipo!$G$4&amp;"!"&amp;ADDRESS(10,COLUMN(N$9)+10)&amp;":"&amp;ADDRESS(1000,COLUMN(N$9)+10)))
))</f>
        <v>-</v>
      </c>
    </row>
    <row r="146" spans="3:14">
      <c r="C146" s="2" t="str">
        <f>IF(ISBLANK(Tareas!$B142),"-",SUM(D146:K146))</f>
        <v>-</v>
      </c>
      <c r="D146" s="2" t="str">
        <f ca="1">IF(ISBLANK(Tareas!$B142),"-",
SUM(
SUMIF(INDIRECT(Equipo!$C$4&amp;"!B10:B1000"),$B146,INDIRECT(Equipo!$C$4&amp;"!"&amp;ADDRESS(10,COLUMN(D$9)+10)&amp;":"&amp;ADDRESS(1000,COLUMN(D$9)+10))),
SUMIF(INDIRECT(Equipo!$D$4&amp;"!B10:B1000"),$B146,INDIRECT(Equipo!$D$4&amp;"!"&amp;ADDRESS(10,COLUMN(D$9)+10)&amp;":"&amp;ADDRESS(1000,COLUMN(D$9)+10))),
SUMIF(INDIRECT(Equipo!$E$4&amp;"!B10:B1000"),$B146,INDIRECT(Equipo!$E$4&amp;"!"&amp;ADDRESS(10,COLUMN(D$9)+10)&amp;":"&amp;ADDRESS(1000,COLUMN(D$9)+10))),
SUMIF(INDIRECT(Equipo!$F$4&amp;"!B10:B1000"),$B146,INDIRECT(Equipo!$F$4&amp;"!"&amp;ADDRESS(10,COLUMN(D$9)+10)&amp;":"&amp;ADDRESS(1000,COLUMN(D$9)+10))),
SUMIF(INDIRECT(Equipo!$G$4&amp;"!B10:B1000"),$B146,INDIRECT(Equipo!$G$4&amp;"!"&amp;ADDRESS(10,COLUMN(D$9)+10)&amp;":"&amp;ADDRESS(1000,COLUMN(D$9)+10)))
))</f>
        <v>-</v>
      </c>
      <c r="E146" s="2" t="str">
        <f ca="1">IF(ISBLANK(Tareas!$B142),"-",
SUM(
SUMIF(INDIRECT(Equipo!$C$4&amp;"!B10:B1000"),$B146,INDIRECT(Equipo!$C$4&amp;"!"&amp;ADDRESS(10,COLUMN(E$9)+10)&amp;":"&amp;ADDRESS(1000,COLUMN(E$9)+10))),
SUMIF(INDIRECT(Equipo!$D$4&amp;"!B10:B1000"),$B146,INDIRECT(Equipo!$D$4&amp;"!"&amp;ADDRESS(10,COLUMN(E$9)+10)&amp;":"&amp;ADDRESS(1000,COLUMN(E$9)+10))),
SUMIF(INDIRECT(Equipo!$E$4&amp;"!B10:B1000"),$B146,INDIRECT(Equipo!$E$4&amp;"!"&amp;ADDRESS(10,COLUMN(E$9)+10)&amp;":"&amp;ADDRESS(1000,COLUMN(E$9)+10))),
SUMIF(INDIRECT(Equipo!$F$4&amp;"!B10:B1000"),$B146,INDIRECT(Equipo!$F$4&amp;"!"&amp;ADDRESS(10,COLUMN(E$9)+10)&amp;":"&amp;ADDRESS(1000,COLUMN(E$9)+10))),
SUMIF(INDIRECT(Equipo!$G$4&amp;"!B10:B1000"),$B146,INDIRECT(Equipo!$G$4&amp;"!"&amp;ADDRESS(10,COLUMN(E$9)+10)&amp;":"&amp;ADDRESS(1000,COLUMN(E$9)+10)))
))</f>
        <v>-</v>
      </c>
      <c r="F146" s="2" t="str">
        <f ca="1">IF(ISBLANK(Tareas!$B142),"-",
SUM(
SUMIF(INDIRECT(Equipo!$C$4&amp;"!B10:B1000"),$B146,INDIRECT(Equipo!$C$4&amp;"!"&amp;ADDRESS(10,COLUMN(F$9)+10)&amp;":"&amp;ADDRESS(1000,COLUMN(F$9)+10))),
SUMIF(INDIRECT(Equipo!$D$4&amp;"!B10:B1000"),$B146,INDIRECT(Equipo!$D$4&amp;"!"&amp;ADDRESS(10,COLUMN(F$9)+10)&amp;":"&amp;ADDRESS(1000,COLUMN(F$9)+10))),
SUMIF(INDIRECT(Equipo!$E$4&amp;"!B10:B1000"),$B146,INDIRECT(Equipo!$E$4&amp;"!"&amp;ADDRESS(10,COLUMN(F$9)+10)&amp;":"&amp;ADDRESS(1000,COLUMN(F$9)+10))),
SUMIF(INDIRECT(Equipo!$F$4&amp;"!B10:B1000"),$B146,INDIRECT(Equipo!$F$4&amp;"!"&amp;ADDRESS(10,COLUMN(F$9)+10)&amp;":"&amp;ADDRESS(1000,COLUMN(F$9)+10))),
SUMIF(INDIRECT(Equipo!$G$4&amp;"!B10:B1000"),$B146,INDIRECT(Equipo!$G$4&amp;"!"&amp;ADDRESS(10,COLUMN(F$9)+10)&amp;":"&amp;ADDRESS(1000,COLUMN(F$9)+10)))
))</f>
        <v>-</v>
      </c>
      <c r="G146" s="2" t="str">
        <f ca="1">IF(ISBLANK(Tareas!$B142),"-",
SUM(
SUMIF(INDIRECT(Equipo!$C$4&amp;"!B10:B1000"),$B146,INDIRECT(Equipo!$C$4&amp;"!"&amp;ADDRESS(10,COLUMN(G$9)+10)&amp;":"&amp;ADDRESS(1000,COLUMN(G$9)+10))),
SUMIF(INDIRECT(Equipo!$D$4&amp;"!B10:B1000"),$B146,INDIRECT(Equipo!$D$4&amp;"!"&amp;ADDRESS(10,COLUMN(G$9)+10)&amp;":"&amp;ADDRESS(1000,COLUMN(G$9)+10))),
SUMIF(INDIRECT(Equipo!$E$4&amp;"!B10:B1000"),$B146,INDIRECT(Equipo!$E$4&amp;"!"&amp;ADDRESS(10,COLUMN(G$9)+10)&amp;":"&amp;ADDRESS(1000,COLUMN(G$9)+10))),
SUMIF(INDIRECT(Equipo!$F$4&amp;"!B10:B1000"),$B146,INDIRECT(Equipo!$F$4&amp;"!"&amp;ADDRESS(10,COLUMN(G$9)+10)&amp;":"&amp;ADDRESS(1000,COLUMN(G$9)+10))),
SUMIF(INDIRECT(Equipo!$G$4&amp;"!B10:B1000"),$B146,INDIRECT(Equipo!$G$4&amp;"!"&amp;ADDRESS(10,COLUMN(G$9)+10)&amp;":"&amp;ADDRESS(1000,COLUMN(G$9)+10)))
))</f>
        <v>-</v>
      </c>
      <c r="H146" s="2" t="str">
        <f ca="1">IF(ISBLANK(Tareas!$B142),"-",
SUM(
SUMIF(INDIRECT(Equipo!$C$4&amp;"!B10:B1000"),$B146,INDIRECT(Equipo!$C$4&amp;"!"&amp;ADDRESS(10,COLUMN(H$9)+10)&amp;":"&amp;ADDRESS(1000,COLUMN(H$9)+10))),
SUMIF(INDIRECT(Equipo!$D$4&amp;"!B10:B1000"),$B146,INDIRECT(Equipo!$D$4&amp;"!"&amp;ADDRESS(10,COLUMN(H$9)+10)&amp;":"&amp;ADDRESS(1000,COLUMN(H$9)+10))),
SUMIF(INDIRECT(Equipo!$E$4&amp;"!B10:B1000"),$B146,INDIRECT(Equipo!$E$4&amp;"!"&amp;ADDRESS(10,COLUMN(H$9)+10)&amp;":"&amp;ADDRESS(1000,COLUMN(H$9)+10))),
SUMIF(INDIRECT(Equipo!$F$4&amp;"!B10:B1000"),$B146,INDIRECT(Equipo!$F$4&amp;"!"&amp;ADDRESS(10,COLUMN(H$9)+10)&amp;":"&amp;ADDRESS(1000,COLUMN(H$9)+10))),
SUMIF(INDIRECT(Equipo!$G$4&amp;"!B10:B1000"),$B146,INDIRECT(Equipo!$G$4&amp;"!"&amp;ADDRESS(10,COLUMN(H$9)+10)&amp;":"&amp;ADDRESS(1000,COLUMN(H$9)+10)))
))</f>
        <v>-</v>
      </c>
      <c r="I146" s="2" t="str">
        <f ca="1">IF(ISBLANK(Tareas!$B142),"-",
SUM(
SUMIF(INDIRECT(Equipo!$C$4&amp;"!B10:B1000"),$B146,INDIRECT(Equipo!$C$4&amp;"!"&amp;ADDRESS(10,COLUMN(I$9)+10)&amp;":"&amp;ADDRESS(1000,COLUMN(I$9)+10))),
SUMIF(INDIRECT(Equipo!$D$4&amp;"!B10:B1000"),$B146,INDIRECT(Equipo!$D$4&amp;"!"&amp;ADDRESS(10,COLUMN(I$9)+10)&amp;":"&amp;ADDRESS(1000,COLUMN(I$9)+10))),
SUMIF(INDIRECT(Equipo!$E$4&amp;"!B10:B1000"),$B146,INDIRECT(Equipo!$E$4&amp;"!"&amp;ADDRESS(10,COLUMN(I$9)+10)&amp;":"&amp;ADDRESS(1000,COLUMN(I$9)+10))),
SUMIF(INDIRECT(Equipo!$F$4&amp;"!B10:B1000"),$B146,INDIRECT(Equipo!$F$4&amp;"!"&amp;ADDRESS(10,COLUMN(I$9)+10)&amp;":"&amp;ADDRESS(1000,COLUMN(I$9)+10))),
SUMIF(INDIRECT(Equipo!$G$4&amp;"!B10:B1000"),$B146,INDIRECT(Equipo!$G$4&amp;"!"&amp;ADDRESS(10,COLUMN(I$9)+10)&amp;":"&amp;ADDRESS(1000,COLUMN(I$9)+10)))
))</f>
        <v>-</v>
      </c>
      <c r="J146" s="2" t="str">
        <f ca="1">IF(ISBLANK(Tareas!$B142),"-",
SUM(
SUMIF(INDIRECT(Equipo!$C$4&amp;"!B10:B1000"),$B146,INDIRECT(Equipo!$C$4&amp;"!"&amp;ADDRESS(10,COLUMN(J$9)+10)&amp;":"&amp;ADDRESS(1000,COLUMN(J$9)+10))),
SUMIF(INDIRECT(Equipo!$D$4&amp;"!B10:B1000"),$B146,INDIRECT(Equipo!$D$4&amp;"!"&amp;ADDRESS(10,COLUMN(J$9)+10)&amp;":"&amp;ADDRESS(1000,COLUMN(J$9)+10))),
SUMIF(INDIRECT(Equipo!$E$4&amp;"!B10:B1000"),$B146,INDIRECT(Equipo!$E$4&amp;"!"&amp;ADDRESS(10,COLUMN(J$9)+10)&amp;":"&amp;ADDRESS(1000,COLUMN(J$9)+10))),
SUMIF(INDIRECT(Equipo!$F$4&amp;"!B10:B1000"),$B146,INDIRECT(Equipo!$F$4&amp;"!"&amp;ADDRESS(10,COLUMN(J$9)+10)&amp;":"&amp;ADDRESS(1000,COLUMN(J$9)+10))),
SUMIF(INDIRECT(Equipo!$G$4&amp;"!B10:B1000"),$B146,INDIRECT(Equipo!$G$4&amp;"!"&amp;ADDRESS(10,COLUMN(J$9)+10)&amp;":"&amp;ADDRESS(1000,COLUMN(J$9)+10)))
))</f>
        <v>-</v>
      </c>
      <c r="K146" s="2" t="str">
        <f ca="1">IF(ISBLANK(Tareas!$B142),"-",
SUM(
SUMIF(INDIRECT(Equipo!$C$4&amp;"!B10:B1000"),$B146,INDIRECT(Equipo!$C$4&amp;"!"&amp;ADDRESS(10,COLUMN(K$9)+10)&amp;":"&amp;ADDRESS(1000,COLUMN(K$9)+10))),
SUMIF(INDIRECT(Equipo!$D$4&amp;"!B10:B1000"),$B146,INDIRECT(Equipo!$D$4&amp;"!"&amp;ADDRESS(10,COLUMN(K$9)+10)&amp;":"&amp;ADDRESS(1000,COLUMN(K$9)+10))),
SUMIF(INDIRECT(Equipo!$E$4&amp;"!B10:B1000"),$B146,INDIRECT(Equipo!$E$4&amp;"!"&amp;ADDRESS(10,COLUMN(K$9)+10)&amp;":"&amp;ADDRESS(1000,COLUMN(K$9)+10))),
SUMIF(INDIRECT(Equipo!$F$4&amp;"!B10:B1000"),$B146,INDIRECT(Equipo!$F$4&amp;"!"&amp;ADDRESS(10,COLUMN(K$9)+10)&amp;":"&amp;ADDRESS(1000,COLUMN(K$9)+10))),
SUMIF(INDIRECT(Equipo!$G$4&amp;"!B10:B1000"),$B146,INDIRECT(Equipo!$G$4&amp;"!"&amp;ADDRESS(10,COLUMN(K$9)+10)&amp;":"&amp;ADDRESS(1000,COLUMN(K$9)+10)))
))</f>
        <v>-</v>
      </c>
      <c r="L146" s="2" t="str">
        <f ca="1">IF(ISBLANK(Tareas!$B142),"-",
SUM(
SUMIF(INDIRECT(Equipo!$C$4&amp;"!B10:B1000"),$B146,INDIRECT(Equipo!$C$4&amp;"!"&amp;ADDRESS(10,COLUMN(L$9)+10)&amp;":"&amp;ADDRESS(1000,COLUMN(L$9)+10))),
SUMIF(INDIRECT(Equipo!$D$4&amp;"!B10:B1000"),$B146,INDIRECT(Equipo!$D$4&amp;"!"&amp;ADDRESS(10,COLUMN(L$9)+10)&amp;":"&amp;ADDRESS(1000,COLUMN(L$9)+10))),
SUMIF(INDIRECT(Equipo!$E$4&amp;"!B10:B1000"),$B146,INDIRECT(Equipo!$E$4&amp;"!"&amp;ADDRESS(10,COLUMN(L$9)+10)&amp;":"&amp;ADDRESS(1000,COLUMN(L$9)+10))),
SUMIF(INDIRECT(Equipo!$F$4&amp;"!B10:B1000"),$B146,INDIRECT(Equipo!$F$4&amp;"!"&amp;ADDRESS(10,COLUMN(L$9)+10)&amp;":"&amp;ADDRESS(1000,COLUMN(L$9)+10))),
SUMIF(INDIRECT(Equipo!$G$4&amp;"!B10:B1000"),$B146,INDIRECT(Equipo!$G$4&amp;"!"&amp;ADDRESS(10,COLUMN(L$9)+10)&amp;":"&amp;ADDRESS(1000,COLUMN(L$9)+10)))
))</f>
        <v>-</v>
      </c>
      <c r="M146" s="2" t="str">
        <f ca="1">IF(ISBLANK(Tareas!$B142),"-",
SUM(
SUMIF(INDIRECT(Equipo!$C$4&amp;"!B10:B1000"),$B146,INDIRECT(Equipo!$C$4&amp;"!"&amp;ADDRESS(10,COLUMN(M$9)+10)&amp;":"&amp;ADDRESS(1000,COLUMN(M$9)+10))),
SUMIF(INDIRECT(Equipo!$D$4&amp;"!B10:B1000"),$B146,INDIRECT(Equipo!$D$4&amp;"!"&amp;ADDRESS(10,COLUMN(M$9)+10)&amp;":"&amp;ADDRESS(1000,COLUMN(M$9)+10))),
SUMIF(INDIRECT(Equipo!$E$4&amp;"!B10:B1000"),$B146,INDIRECT(Equipo!$E$4&amp;"!"&amp;ADDRESS(10,COLUMN(M$9)+10)&amp;":"&amp;ADDRESS(1000,COLUMN(M$9)+10))),
SUMIF(INDIRECT(Equipo!$F$4&amp;"!B10:B1000"),$B146,INDIRECT(Equipo!$F$4&amp;"!"&amp;ADDRESS(10,COLUMN(M$9)+10)&amp;":"&amp;ADDRESS(1000,COLUMN(M$9)+10))),
SUMIF(INDIRECT(Equipo!$G$4&amp;"!B10:B1000"),$B146,INDIRECT(Equipo!$G$4&amp;"!"&amp;ADDRESS(10,COLUMN(M$9)+10)&amp;":"&amp;ADDRESS(1000,COLUMN(M$9)+10)))
))</f>
        <v>-</v>
      </c>
      <c r="N146" s="2" t="str">
        <f ca="1">IF(ISBLANK(Tareas!$B142),"-",
SUM(
SUMIF(INDIRECT(Equipo!$C$4&amp;"!B10:B1000"),$B146,INDIRECT(Equipo!$C$4&amp;"!"&amp;ADDRESS(10,COLUMN(N$9)+10)&amp;":"&amp;ADDRESS(1000,COLUMN(N$9)+10))),
SUMIF(INDIRECT(Equipo!$D$4&amp;"!B10:B1000"),$B146,INDIRECT(Equipo!$D$4&amp;"!"&amp;ADDRESS(10,COLUMN(N$9)+10)&amp;":"&amp;ADDRESS(1000,COLUMN(N$9)+10))),
SUMIF(INDIRECT(Equipo!$E$4&amp;"!B10:B1000"),$B146,INDIRECT(Equipo!$E$4&amp;"!"&amp;ADDRESS(10,COLUMN(N$9)+10)&amp;":"&amp;ADDRESS(1000,COLUMN(N$9)+10))),
SUMIF(INDIRECT(Equipo!$F$4&amp;"!B10:B1000"),$B146,INDIRECT(Equipo!$F$4&amp;"!"&amp;ADDRESS(10,COLUMN(N$9)+10)&amp;":"&amp;ADDRESS(1000,COLUMN(N$9)+10))),
SUMIF(INDIRECT(Equipo!$G$4&amp;"!B10:B1000"),$B146,INDIRECT(Equipo!$G$4&amp;"!"&amp;ADDRESS(10,COLUMN(N$9)+10)&amp;":"&amp;ADDRESS(1000,COLUMN(N$9)+10)))
))</f>
        <v>-</v>
      </c>
    </row>
    <row r="147" spans="3:14">
      <c r="C147" s="2" t="str">
        <f>IF(ISBLANK(Tareas!$B143),"-",SUM(D147:K147))</f>
        <v>-</v>
      </c>
      <c r="D147" s="2" t="str">
        <f ca="1">IF(ISBLANK(Tareas!$B143),"-",
SUM(
SUMIF(INDIRECT(Equipo!$C$4&amp;"!B10:B1000"),$B147,INDIRECT(Equipo!$C$4&amp;"!"&amp;ADDRESS(10,COLUMN(D$9)+10)&amp;":"&amp;ADDRESS(1000,COLUMN(D$9)+10))),
SUMIF(INDIRECT(Equipo!$D$4&amp;"!B10:B1000"),$B147,INDIRECT(Equipo!$D$4&amp;"!"&amp;ADDRESS(10,COLUMN(D$9)+10)&amp;":"&amp;ADDRESS(1000,COLUMN(D$9)+10))),
SUMIF(INDIRECT(Equipo!$E$4&amp;"!B10:B1000"),$B147,INDIRECT(Equipo!$E$4&amp;"!"&amp;ADDRESS(10,COLUMN(D$9)+10)&amp;":"&amp;ADDRESS(1000,COLUMN(D$9)+10))),
SUMIF(INDIRECT(Equipo!$F$4&amp;"!B10:B1000"),$B147,INDIRECT(Equipo!$F$4&amp;"!"&amp;ADDRESS(10,COLUMN(D$9)+10)&amp;":"&amp;ADDRESS(1000,COLUMN(D$9)+10))),
SUMIF(INDIRECT(Equipo!$G$4&amp;"!B10:B1000"),$B147,INDIRECT(Equipo!$G$4&amp;"!"&amp;ADDRESS(10,COLUMN(D$9)+10)&amp;":"&amp;ADDRESS(1000,COLUMN(D$9)+10)))
))</f>
        <v>-</v>
      </c>
      <c r="E147" s="2" t="str">
        <f ca="1">IF(ISBLANK(Tareas!$B143),"-",
SUM(
SUMIF(INDIRECT(Equipo!$C$4&amp;"!B10:B1000"),$B147,INDIRECT(Equipo!$C$4&amp;"!"&amp;ADDRESS(10,COLUMN(E$9)+10)&amp;":"&amp;ADDRESS(1000,COLUMN(E$9)+10))),
SUMIF(INDIRECT(Equipo!$D$4&amp;"!B10:B1000"),$B147,INDIRECT(Equipo!$D$4&amp;"!"&amp;ADDRESS(10,COLUMN(E$9)+10)&amp;":"&amp;ADDRESS(1000,COLUMN(E$9)+10))),
SUMIF(INDIRECT(Equipo!$E$4&amp;"!B10:B1000"),$B147,INDIRECT(Equipo!$E$4&amp;"!"&amp;ADDRESS(10,COLUMN(E$9)+10)&amp;":"&amp;ADDRESS(1000,COLUMN(E$9)+10))),
SUMIF(INDIRECT(Equipo!$F$4&amp;"!B10:B1000"),$B147,INDIRECT(Equipo!$F$4&amp;"!"&amp;ADDRESS(10,COLUMN(E$9)+10)&amp;":"&amp;ADDRESS(1000,COLUMN(E$9)+10))),
SUMIF(INDIRECT(Equipo!$G$4&amp;"!B10:B1000"),$B147,INDIRECT(Equipo!$G$4&amp;"!"&amp;ADDRESS(10,COLUMN(E$9)+10)&amp;":"&amp;ADDRESS(1000,COLUMN(E$9)+10)))
))</f>
        <v>-</v>
      </c>
      <c r="F147" s="2" t="str">
        <f ca="1">IF(ISBLANK(Tareas!$B143),"-",
SUM(
SUMIF(INDIRECT(Equipo!$C$4&amp;"!B10:B1000"),$B147,INDIRECT(Equipo!$C$4&amp;"!"&amp;ADDRESS(10,COLUMN(F$9)+10)&amp;":"&amp;ADDRESS(1000,COLUMN(F$9)+10))),
SUMIF(INDIRECT(Equipo!$D$4&amp;"!B10:B1000"),$B147,INDIRECT(Equipo!$D$4&amp;"!"&amp;ADDRESS(10,COLUMN(F$9)+10)&amp;":"&amp;ADDRESS(1000,COLUMN(F$9)+10))),
SUMIF(INDIRECT(Equipo!$E$4&amp;"!B10:B1000"),$B147,INDIRECT(Equipo!$E$4&amp;"!"&amp;ADDRESS(10,COLUMN(F$9)+10)&amp;":"&amp;ADDRESS(1000,COLUMN(F$9)+10))),
SUMIF(INDIRECT(Equipo!$F$4&amp;"!B10:B1000"),$B147,INDIRECT(Equipo!$F$4&amp;"!"&amp;ADDRESS(10,COLUMN(F$9)+10)&amp;":"&amp;ADDRESS(1000,COLUMN(F$9)+10))),
SUMIF(INDIRECT(Equipo!$G$4&amp;"!B10:B1000"),$B147,INDIRECT(Equipo!$G$4&amp;"!"&amp;ADDRESS(10,COLUMN(F$9)+10)&amp;":"&amp;ADDRESS(1000,COLUMN(F$9)+10)))
))</f>
        <v>-</v>
      </c>
      <c r="G147" s="2" t="str">
        <f ca="1">IF(ISBLANK(Tareas!$B143),"-",
SUM(
SUMIF(INDIRECT(Equipo!$C$4&amp;"!B10:B1000"),$B147,INDIRECT(Equipo!$C$4&amp;"!"&amp;ADDRESS(10,COLUMN(G$9)+10)&amp;":"&amp;ADDRESS(1000,COLUMN(G$9)+10))),
SUMIF(INDIRECT(Equipo!$D$4&amp;"!B10:B1000"),$B147,INDIRECT(Equipo!$D$4&amp;"!"&amp;ADDRESS(10,COLUMN(G$9)+10)&amp;":"&amp;ADDRESS(1000,COLUMN(G$9)+10))),
SUMIF(INDIRECT(Equipo!$E$4&amp;"!B10:B1000"),$B147,INDIRECT(Equipo!$E$4&amp;"!"&amp;ADDRESS(10,COLUMN(G$9)+10)&amp;":"&amp;ADDRESS(1000,COLUMN(G$9)+10))),
SUMIF(INDIRECT(Equipo!$F$4&amp;"!B10:B1000"),$B147,INDIRECT(Equipo!$F$4&amp;"!"&amp;ADDRESS(10,COLUMN(G$9)+10)&amp;":"&amp;ADDRESS(1000,COLUMN(G$9)+10))),
SUMIF(INDIRECT(Equipo!$G$4&amp;"!B10:B1000"),$B147,INDIRECT(Equipo!$G$4&amp;"!"&amp;ADDRESS(10,COLUMN(G$9)+10)&amp;":"&amp;ADDRESS(1000,COLUMN(G$9)+10)))
))</f>
        <v>-</v>
      </c>
      <c r="H147" s="2" t="str">
        <f ca="1">IF(ISBLANK(Tareas!$B143),"-",
SUM(
SUMIF(INDIRECT(Equipo!$C$4&amp;"!B10:B1000"),$B147,INDIRECT(Equipo!$C$4&amp;"!"&amp;ADDRESS(10,COLUMN(H$9)+10)&amp;":"&amp;ADDRESS(1000,COLUMN(H$9)+10))),
SUMIF(INDIRECT(Equipo!$D$4&amp;"!B10:B1000"),$B147,INDIRECT(Equipo!$D$4&amp;"!"&amp;ADDRESS(10,COLUMN(H$9)+10)&amp;":"&amp;ADDRESS(1000,COLUMN(H$9)+10))),
SUMIF(INDIRECT(Equipo!$E$4&amp;"!B10:B1000"),$B147,INDIRECT(Equipo!$E$4&amp;"!"&amp;ADDRESS(10,COLUMN(H$9)+10)&amp;":"&amp;ADDRESS(1000,COLUMN(H$9)+10))),
SUMIF(INDIRECT(Equipo!$F$4&amp;"!B10:B1000"),$B147,INDIRECT(Equipo!$F$4&amp;"!"&amp;ADDRESS(10,COLUMN(H$9)+10)&amp;":"&amp;ADDRESS(1000,COLUMN(H$9)+10))),
SUMIF(INDIRECT(Equipo!$G$4&amp;"!B10:B1000"),$B147,INDIRECT(Equipo!$G$4&amp;"!"&amp;ADDRESS(10,COLUMN(H$9)+10)&amp;":"&amp;ADDRESS(1000,COLUMN(H$9)+10)))
))</f>
        <v>-</v>
      </c>
      <c r="I147" s="2" t="str">
        <f ca="1">IF(ISBLANK(Tareas!$B143),"-",
SUM(
SUMIF(INDIRECT(Equipo!$C$4&amp;"!B10:B1000"),$B147,INDIRECT(Equipo!$C$4&amp;"!"&amp;ADDRESS(10,COLUMN(I$9)+10)&amp;":"&amp;ADDRESS(1000,COLUMN(I$9)+10))),
SUMIF(INDIRECT(Equipo!$D$4&amp;"!B10:B1000"),$B147,INDIRECT(Equipo!$D$4&amp;"!"&amp;ADDRESS(10,COLUMN(I$9)+10)&amp;":"&amp;ADDRESS(1000,COLUMN(I$9)+10))),
SUMIF(INDIRECT(Equipo!$E$4&amp;"!B10:B1000"),$B147,INDIRECT(Equipo!$E$4&amp;"!"&amp;ADDRESS(10,COLUMN(I$9)+10)&amp;":"&amp;ADDRESS(1000,COLUMN(I$9)+10))),
SUMIF(INDIRECT(Equipo!$F$4&amp;"!B10:B1000"),$B147,INDIRECT(Equipo!$F$4&amp;"!"&amp;ADDRESS(10,COLUMN(I$9)+10)&amp;":"&amp;ADDRESS(1000,COLUMN(I$9)+10))),
SUMIF(INDIRECT(Equipo!$G$4&amp;"!B10:B1000"),$B147,INDIRECT(Equipo!$G$4&amp;"!"&amp;ADDRESS(10,COLUMN(I$9)+10)&amp;":"&amp;ADDRESS(1000,COLUMN(I$9)+10)))
))</f>
        <v>-</v>
      </c>
      <c r="J147" s="2" t="str">
        <f ca="1">IF(ISBLANK(Tareas!$B143),"-",
SUM(
SUMIF(INDIRECT(Equipo!$C$4&amp;"!B10:B1000"),$B147,INDIRECT(Equipo!$C$4&amp;"!"&amp;ADDRESS(10,COLUMN(J$9)+10)&amp;":"&amp;ADDRESS(1000,COLUMN(J$9)+10))),
SUMIF(INDIRECT(Equipo!$D$4&amp;"!B10:B1000"),$B147,INDIRECT(Equipo!$D$4&amp;"!"&amp;ADDRESS(10,COLUMN(J$9)+10)&amp;":"&amp;ADDRESS(1000,COLUMN(J$9)+10))),
SUMIF(INDIRECT(Equipo!$E$4&amp;"!B10:B1000"),$B147,INDIRECT(Equipo!$E$4&amp;"!"&amp;ADDRESS(10,COLUMN(J$9)+10)&amp;":"&amp;ADDRESS(1000,COLUMN(J$9)+10))),
SUMIF(INDIRECT(Equipo!$F$4&amp;"!B10:B1000"),$B147,INDIRECT(Equipo!$F$4&amp;"!"&amp;ADDRESS(10,COLUMN(J$9)+10)&amp;":"&amp;ADDRESS(1000,COLUMN(J$9)+10))),
SUMIF(INDIRECT(Equipo!$G$4&amp;"!B10:B1000"),$B147,INDIRECT(Equipo!$G$4&amp;"!"&amp;ADDRESS(10,COLUMN(J$9)+10)&amp;":"&amp;ADDRESS(1000,COLUMN(J$9)+10)))
))</f>
        <v>-</v>
      </c>
      <c r="K147" s="2" t="str">
        <f ca="1">IF(ISBLANK(Tareas!$B143),"-",
SUM(
SUMIF(INDIRECT(Equipo!$C$4&amp;"!B10:B1000"),$B147,INDIRECT(Equipo!$C$4&amp;"!"&amp;ADDRESS(10,COLUMN(K$9)+10)&amp;":"&amp;ADDRESS(1000,COLUMN(K$9)+10))),
SUMIF(INDIRECT(Equipo!$D$4&amp;"!B10:B1000"),$B147,INDIRECT(Equipo!$D$4&amp;"!"&amp;ADDRESS(10,COLUMN(K$9)+10)&amp;":"&amp;ADDRESS(1000,COLUMN(K$9)+10))),
SUMIF(INDIRECT(Equipo!$E$4&amp;"!B10:B1000"),$B147,INDIRECT(Equipo!$E$4&amp;"!"&amp;ADDRESS(10,COLUMN(K$9)+10)&amp;":"&amp;ADDRESS(1000,COLUMN(K$9)+10))),
SUMIF(INDIRECT(Equipo!$F$4&amp;"!B10:B1000"),$B147,INDIRECT(Equipo!$F$4&amp;"!"&amp;ADDRESS(10,COLUMN(K$9)+10)&amp;":"&amp;ADDRESS(1000,COLUMN(K$9)+10))),
SUMIF(INDIRECT(Equipo!$G$4&amp;"!B10:B1000"),$B147,INDIRECT(Equipo!$G$4&amp;"!"&amp;ADDRESS(10,COLUMN(K$9)+10)&amp;":"&amp;ADDRESS(1000,COLUMN(K$9)+10)))
))</f>
        <v>-</v>
      </c>
      <c r="L147" s="2" t="str">
        <f ca="1">IF(ISBLANK(Tareas!$B143),"-",
SUM(
SUMIF(INDIRECT(Equipo!$C$4&amp;"!B10:B1000"),$B147,INDIRECT(Equipo!$C$4&amp;"!"&amp;ADDRESS(10,COLUMN(L$9)+10)&amp;":"&amp;ADDRESS(1000,COLUMN(L$9)+10))),
SUMIF(INDIRECT(Equipo!$D$4&amp;"!B10:B1000"),$B147,INDIRECT(Equipo!$D$4&amp;"!"&amp;ADDRESS(10,COLUMN(L$9)+10)&amp;":"&amp;ADDRESS(1000,COLUMN(L$9)+10))),
SUMIF(INDIRECT(Equipo!$E$4&amp;"!B10:B1000"),$B147,INDIRECT(Equipo!$E$4&amp;"!"&amp;ADDRESS(10,COLUMN(L$9)+10)&amp;":"&amp;ADDRESS(1000,COLUMN(L$9)+10))),
SUMIF(INDIRECT(Equipo!$F$4&amp;"!B10:B1000"),$B147,INDIRECT(Equipo!$F$4&amp;"!"&amp;ADDRESS(10,COLUMN(L$9)+10)&amp;":"&amp;ADDRESS(1000,COLUMN(L$9)+10))),
SUMIF(INDIRECT(Equipo!$G$4&amp;"!B10:B1000"),$B147,INDIRECT(Equipo!$G$4&amp;"!"&amp;ADDRESS(10,COLUMN(L$9)+10)&amp;":"&amp;ADDRESS(1000,COLUMN(L$9)+10)))
))</f>
        <v>-</v>
      </c>
      <c r="M147" s="2" t="str">
        <f ca="1">IF(ISBLANK(Tareas!$B143),"-",
SUM(
SUMIF(INDIRECT(Equipo!$C$4&amp;"!B10:B1000"),$B147,INDIRECT(Equipo!$C$4&amp;"!"&amp;ADDRESS(10,COLUMN(M$9)+10)&amp;":"&amp;ADDRESS(1000,COLUMN(M$9)+10))),
SUMIF(INDIRECT(Equipo!$D$4&amp;"!B10:B1000"),$B147,INDIRECT(Equipo!$D$4&amp;"!"&amp;ADDRESS(10,COLUMN(M$9)+10)&amp;":"&amp;ADDRESS(1000,COLUMN(M$9)+10))),
SUMIF(INDIRECT(Equipo!$E$4&amp;"!B10:B1000"),$B147,INDIRECT(Equipo!$E$4&amp;"!"&amp;ADDRESS(10,COLUMN(M$9)+10)&amp;":"&amp;ADDRESS(1000,COLUMN(M$9)+10))),
SUMIF(INDIRECT(Equipo!$F$4&amp;"!B10:B1000"),$B147,INDIRECT(Equipo!$F$4&amp;"!"&amp;ADDRESS(10,COLUMN(M$9)+10)&amp;":"&amp;ADDRESS(1000,COLUMN(M$9)+10))),
SUMIF(INDIRECT(Equipo!$G$4&amp;"!B10:B1000"),$B147,INDIRECT(Equipo!$G$4&amp;"!"&amp;ADDRESS(10,COLUMN(M$9)+10)&amp;":"&amp;ADDRESS(1000,COLUMN(M$9)+10)))
))</f>
        <v>-</v>
      </c>
      <c r="N147" s="2" t="str">
        <f ca="1">IF(ISBLANK(Tareas!$B143),"-",
SUM(
SUMIF(INDIRECT(Equipo!$C$4&amp;"!B10:B1000"),$B147,INDIRECT(Equipo!$C$4&amp;"!"&amp;ADDRESS(10,COLUMN(N$9)+10)&amp;":"&amp;ADDRESS(1000,COLUMN(N$9)+10))),
SUMIF(INDIRECT(Equipo!$D$4&amp;"!B10:B1000"),$B147,INDIRECT(Equipo!$D$4&amp;"!"&amp;ADDRESS(10,COLUMN(N$9)+10)&amp;":"&amp;ADDRESS(1000,COLUMN(N$9)+10))),
SUMIF(INDIRECT(Equipo!$E$4&amp;"!B10:B1000"),$B147,INDIRECT(Equipo!$E$4&amp;"!"&amp;ADDRESS(10,COLUMN(N$9)+10)&amp;":"&amp;ADDRESS(1000,COLUMN(N$9)+10))),
SUMIF(INDIRECT(Equipo!$F$4&amp;"!B10:B1000"),$B147,INDIRECT(Equipo!$F$4&amp;"!"&amp;ADDRESS(10,COLUMN(N$9)+10)&amp;":"&amp;ADDRESS(1000,COLUMN(N$9)+10))),
SUMIF(INDIRECT(Equipo!$G$4&amp;"!B10:B1000"),$B147,INDIRECT(Equipo!$G$4&amp;"!"&amp;ADDRESS(10,COLUMN(N$9)+10)&amp;":"&amp;ADDRESS(1000,COLUMN(N$9)+10)))
))</f>
        <v>-</v>
      </c>
    </row>
    <row r="148" spans="3:14">
      <c r="C148" s="2" t="str">
        <f>IF(ISBLANK(Tareas!$B144),"-",SUM(D148:K148))</f>
        <v>-</v>
      </c>
      <c r="D148" s="2" t="str">
        <f ca="1">IF(ISBLANK(Tareas!$B144),"-",
SUM(
SUMIF(INDIRECT(Equipo!$C$4&amp;"!B10:B1000"),$B148,INDIRECT(Equipo!$C$4&amp;"!"&amp;ADDRESS(10,COLUMN(D$9)+10)&amp;":"&amp;ADDRESS(1000,COLUMN(D$9)+10))),
SUMIF(INDIRECT(Equipo!$D$4&amp;"!B10:B1000"),$B148,INDIRECT(Equipo!$D$4&amp;"!"&amp;ADDRESS(10,COLUMN(D$9)+10)&amp;":"&amp;ADDRESS(1000,COLUMN(D$9)+10))),
SUMIF(INDIRECT(Equipo!$E$4&amp;"!B10:B1000"),$B148,INDIRECT(Equipo!$E$4&amp;"!"&amp;ADDRESS(10,COLUMN(D$9)+10)&amp;":"&amp;ADDRESS(1000,COLUMN(D$9)+10))),
SUMIF(INDIRECT(Equipo!$F$4&amp;"!B10:B1000"),$B148,INDIRECT(Equipo!$F$4&amp;"!"&amp;ADDRESS(10,COLUMN(D$9)+10)&amp;":"&amp;ADDRESS(1000,COLUMN(D$9)+10))),
SUMIF(INDIRECT(Equipo!$G$4&amp;"!B10:B1000"),$B148,INDIRECT(Equipo!$G$4&amp;"!"&amp;ADDRESS(10,COLUMN(D$9)+10)&amp;":"&amp;ADDRESS(1000,COLUMN(D$9)+10)))
))</f>
        <v>-</v>
      </c>
      <c r="E148" s="2" t="str">
        <f ca="1">IF(ISBLANK(Tareas!$B144),"-",
SUM(
SUMIF(INDIRECT(Equipo!$C$4&amp;"!B10:B1000"),$B148,INDIRECT(Equipo!$C$4&amp;"!"&amp;ADDRESS(10,COLUMN(E$9)+10)&amp;":"&amp;ADDRESS(1000,COLUMN(E$9)+10))),
SUMIF(INDIRECT(Equipo!$D$4&amp;"!B10:B1000"),$B148,INDIRECT(Equipo!$D$4&amp;"!"&amp;ADDRESS(10,COLUMN(E$9)+10)&amp;":"&amp;ADDRESS(1000,COLUMN(E$9)+10))),
SUMIF(INDIRECT(Equipo!$E$4&amp;"!B10:B1000"),$B148,INDIRECT(Equipo!$E$4&amp;"!"&amp;ADDRESS(10,COLUMN(E$9)+10)&amp;":"&amp;ADDRESS(1000,COLUMN(E$9)+10))),
SUMIF(INDIRECT(Equipo!$F$4&amp;"!B10:B1000"),$B148,INDIRECT(Equipo!$F$4&amp;"!"&amp;ADDRESS(10,COLUMN(E$9)+10)&amp;":"&amp;ADDRESS(1000,COLUMN(E$9)+10))),
SUMIF(INDIRECT(Equipo!$G$4&amp;"!B10:B1000"),$B148,INDIRECT(Equipo!$G$4&amp;"!"&amp;ADDRESS(10,COLUMN(E$9)+10)&amp;":"&amp;ADDRESS(1000,COLUMN(E$9)+10)))
))</f>
        <v>-</v>
      </c>
      <c r="F148" s="2" t="str">
        <f ca="1">IF(ISBLANK(Tareas!$B144),"-",
SUM(
SUMIF(INDIRECT(Equipo!$C$4&amp;"!B10:B1000"),$B148,INDIRECT(Equipo!$C$4&amp;"!"&amp;ADDRESS(10,COLUMN(F$9)+10)&amp;":"&amp;ADDRESS(1000,COLUMN(F$9)+10))),
SUMIF(INDIRECT(Equipo!$D$4&amp;"!B10:B1000"),$B148,INDIRECT(Equipo!$D$4&amp;"!"&amp;ADDRESS(10,COLUMN(F$9)+10)&amp;":"&amp;ADDRESS(1000,COLUMN(F$9)+10))),
SUMIF(INDIRECT(Equipo!$E$4&amp;"!B10:B1000"),$B148,INDIRECT(Equipo!$E$4&amp;"!"&amp;ADDRESS(10,COLUMN(F$9)+10)&amp;":"&amp;ADDRESS(1000,COLUMN(F$9)+10))),
SUMIF(INDIRECT(Equipo!$F$4&amp;"!B10:B1000"),$B148,INDIRECT(Equipo!$F$4&amp;"!"&amp;ADDRESS(10,COLUMN(F$9)+10)&amp;":"&amp;ADDRESS(1000,COLUMN(F$9)+10))),
SUMIF(INDIRECT(Equipo!$G$4&amp;"!B10:B1000"),$B148,INDIRECT(Equipo!$G$4&amp;"!"&amp;ADDRESS(10,COLUMN(F$9)+10)&amp;":"&amp;ADDRESS(1000,COLUMN(F$9)+10)))
))</f>
        <v>-</v>
      </c>
      <c r="G148" s="2" t="str">
        <f ca="1">IF(ISBLANK(Tareas!$B144),"-",
SUM(
SUMIF(INDIRECT(Equipo!$C$4&amp;"!B10:B1000"),$B148,INDIRECT(Equipo!$C$4&amp;"!"&amp;ADDRESS(10,COLUMN(G$9)+10)&amp;":"&amp;ADDRESS(1000,COLUMN(G$9)+10))),
SUMIF(INDIRECT(Equipo!$D$4&amp;"!B10:B1000"),$B148,INDIRECT(Equipo!$D$4&amp;"!"&amp;ADDRESS(10,COLUMN(G$9)+10)&amp;":"&amp;ADDRESS(1000,COLUMN(G$9)+10))),
SUMIF(INDIRECT(Equipo!$E$4&amp;"!B10:B1000"),$B148,INDIRECT(Equipo!$E$4&amp;"!"&amp;ADDRESS(10,COLUMN(G$9)+10)&amp;":"&amp;ADDRESS(1000,COLUMN(G$9)+10))),
SUMIF(INDIRECT(Equipo!$F$4&amp;"!B10:B1000"),$B148,INDIRECT(Equipo!$F$4&amp;"!"&amp;ADDRESS(10,COLUMN(G$9)+10)&amp;":"&amp;ADDRESS(1000,COLUMN(G$9)+10))),
SUMIF(INDIRECT(Equipo!$G$4&amp;"!B10:B1000"),$B148,INDIRECT(Equipo!$G$4&amp;"!"&amp;ADDRESS(10,COLUMN(G$9)+10)&amp;":"&amp;ADDRESS(1000,COLUMN(G$9)+10)))
))</f>
        <v>-</v>
      </c>
      <c r="H148" s="2" t="str">
        <f ca="1">IF(ISBLANK(Tareas!$B144),"-",
SUM(
SUMIF(INDIRECT(Equipo!$C$4&amp;"!B10:B1000"),$B148,INDIRECT(Equipo!$C$4&amp;"!"&amp;ADDRESS(10,COLUMN(H$9)+10)&amp;":"&amp;ADDRESS(1000,COLUMN(H$9)+10))),
SUMIF(INDIRECT(Equipo!$D$4&amp;"!B10:B1000"),$B148,INDIRECT(Equipo!$D$4&amp;"!"&amp;ADDRESS(10,COLUMN(H$9)+10)&amp;":"&amp;ADDRESS(1000,COLUMN(H$9)+10))),
SUMIF(INDIRECT(Equipo!$E$4&amp;"!B10:B1000"),$B148,INDIRECT(Equipo!$E$4&amp;"!"&amp;ADDRESS(10,COLUMN(H$9)+10)&amp;":"&amp;ADDRESS(1000,COLUMN(H$9)+10))),
SUMIF(INDIRECT(Equipo!$F$4&amp;"!B10:B1000"),$B148,INDIRECT(Equipo!$F$4&amp;"!"&amp;ADDRESS(10,COLUMN(H$9)+10)&amp;":"&amp;ADDRESS(1000,COLUMN(H$9)+10))),
SUMIF(INDIRECT(Equipo!$G$4&amp;"!B10:B1000"),$B148,INDIRECT(Equipo!$G$4&amp;"!"&amp;ADDRESS(10,COLUMN(H$9)+10)&amp;":"&amp;ADDRESS(1000,COLUMN(H$9)+10)))
))</f>
        <v>-</v>
      </c>
      <c r="I148" s="2" t="str">
        <f ca="1">IF(ISBLANK(Tareas!$B144),"-",
SUM(
SUMIF(INDIRECT(Equipo!$C$4&amp;"!B10:B1000"),$B148,INDIRECT(Equipo!$C$4&amp;"!"&amp;ADDRESS(10,COLUMN(I$9)+10)&amp;":"&amp;ADDRESS(1000,COLUMN(I$9)+10))),
SUMIF(INDIRECT(Equipo!$D$4&amp;"!B10:B1000"),$B148,INDIRECT(Equipo!$D$4&amp;"!"&amp;ADDRESS(10,COLUMN(I$9)+10)&amp;":"&amp;ADDRESS(1000,COLUMN(I$9)+10))),
SUMIF(INDIRECT(Equipo!$E$4&amp;"!B10:B1000"),$B148,INDIRECT(Equipo!$E$4&amp;"!"&amp;ADDRESS(10,COLUMN(I$9)+10)&amp;":"&amp;ADDRESS(1000,COLUMN(I$9)+10))),
SUMIF(INDIRECT(Equipo!$F$4&amp;"!B10:B1000"),$B148,INDIRECT(Equipo!$F$4&amp;"!"&amp;ADDRESS(10,COLUMN(I$9)+10)&amp;":"&amp;ADDRESS(1000,COLUMN(I$9)+10))),
SUMIF(INDIRECT(Equipo!$G$4&amp;"!B10:B1000"),$B148,INDIRECT(Equipo!$G$4&amp;"!"&amp;ADDRESS(10,COLUMN(I$9)+10)&amp;":"&amp;ADDRESS(1000,COLUMN(I$9)+10)))
))</f>
        <v>-</v>
      </c>
      <c r="J148" s="2" t="str">
        <f ca="1">IF(ISBLANK(Tareas!$B144),"-",
SUM(
SUMIF(INDIRECT(Equipo!$C$4&amp;"!B10:B1000"),$B148,INDIRECT(Equipo!$C$4&amp;"!"&amp;ADDRESS(10,COLUMN(J$9)+10)&amp;":"&amp;ADDRESS(1000,COLUMN(J$9)+10))),
SUMIF(INDIRECT(Equipo!$D$4&amp;"!B10:B1000"),$B148,INDIRECT(Equipo!$D$4&amp;"!"&amp;ADDRESS(10,COLUMN(J$9)+10)&amp;":"&amp;ADDRESS(1000,COLUMN(J$9)+10))),
SUMIF(INDIRECT(Equipo!$E$4&amp;"!B10:B1000"),$B148,INDIRECT(Equipo!$E$4&amp;"!"&amp;ADDRESS(10,COLUMN(J$9)+10)&amp;":"&amp;ADDRESS(1000,COLUMN(J$9)+10))),
SUMIF(INDIRECT(Equipo!$F$4&amp;"!B10:B1000"),$B148,INDIRECT(Equipo!$F$4&amp;"!"&amp;ADDRESS(10,COLUMN(J$9)+10)&amp;":"&amp;ADDRESS(1000,COLUMN(J$9)+10))),
SUMIF(INDIRECT(Equipo!$G$4&amp;"!B10:B1000"),$B148,INDIRECT(Equipo!$G$4&amp;"!"&amp;ADDRESS(10,COLUMN(J$9)+10)&amp;":"&amp;ADDRESS(1000,COLUMN(J$9)+10)))
))</f>
        <v>-</v>
      </c>
      <c r="K148" s="2" t="str">
        <f ca="1">IF(ISBLANK(Tareas!$B144),"-",
SUM(
SUMIF(INDIRECT(Equipo!$C$4&amp;"!B10:B1000"),$B148,INDIRECT(Equipo!$C$4&amp;"!"&amp;ADDRESS(10,COLUMN(K$9)+10)&amp;":"&amp;ADDRESS(1000,COLUMN(K$9)+10))),
SUMIF(INDIRECT(Equipo!$D$4&amp;"!B10:B1000"),$B148,INDIRECT(Equipo!$D$4&amp;"!"&amp;ADDRESS(10,COLUMN(K$9)+10)&amp;":"&amp;ADDRESS(1000,COLUMN(K$9)+10))),
SUMIF(INDIRECT(Equipo!$E$4&amp;"!B10:B1000"),$B148,INDIRECT(Equipo!$E$4&amp;"!"&amp;ADDRESS(10,COLUMN(K$9)+10)&amp;":"&amp;ADDRESS(1000,COLUMN(K$9)+10))),
SUMIF(INDIRECT(Equipo!$F$4&amp;"!B10:B1000"),$B148,INDIRECT(Equipo!$F$4&amp;"!"&amp;ADDRESS(10,COLUMN(K$9)+10)&amp;":"&amp;ADDRESS(1000,COLUMN(K$9)+10))),
SUMIF(INDIRECT(Equipo!$G$4&amp;"!B10:B1000"),$B148,INDIRECT(Equipo!$G$4&amp;"!"&amp;ADDRESS(10,COLUMN(K$9)+10)&amp;":"&amp;ADDRESS(1000,COLUMN(K$9)+10)))
))</f>
        <v>-</v>
      </c>
      <c r="L148" s="2" t="str">
        <f ca="1">IF(ISBLANK(Tareas!$B144),"-",
SUM(
SUMIF(INDIRECT(Equipo!$C$4&amp;"!B10:B1000"),$B148,INDIRECT(Equipo!$C$4&amp;"!"&amp;ADDRESS(10,COLUMN(L$9)+10)&amp;":"&amp;ADDRESS(1000,COLUMN(L$9)+10))),
SUMIF(INDIRECT(Equipo!$D$4&amp;"!B10:B1000"),$B148,INDIRECT(Equipo!$D$4&amp;"!"&amp;ADDRESS(10,COLUMN(L$9)+10)&amp;":"&amp;ADDRESS(1000,COLUMN(L$9)+10))),
SUMIF(INDIRECT(Equipo!$E$4&amp;"!B10:B1000"),$B148,INDIRECT(Equipo!$E$4&amp;"!"&amp;ADDRESS(10,COLUMN(L$9)+10)&amp;":"&amp;ADDRESS(1000,COLUMN(L$9)+10))),
SUMIF(INDIRECT(Equipo!$F$4&amp;"!B10:B1000"),$B148,INDIRECT(Equipo!$F$4&amp;"!"&amp;ADDRESS(10,COLUMN(L$9)+10)&amp;":"&amp;ADDRESS(1000,COLUMN(L$9)+10))),
SUMIF(INDIRECT(Equipo!$G$4&amp;"!B10:B1000"),$B148,INDIRECT(Equipo!$G$4&amp;"!"&amp;ADDRESS(10,COLUMN(L$9)+10)&amp;":"&amp;ADDRESS(1000,COLUMN(L$9)+10)))
))</f>
        <v>-</v>
      </c>
      <c r="M148" s="2" t="str">
        <f ca="1">IF(ISBLANK(Tareas!$B144),"-",
SUM(
SUMIF(INDIRECT(Equipo!$C$4&amp;"!B10:B1000"),$B148,INDIRECT(Equipo!$C$4&amp;"!"&amp;ADDRESS(10,COLUMN(M$9)+10)&amp;":"&amp;ADDRESS(1000,COLUMN(M$9)+10))),
SUMIF(INDIRECT(Equipo!$D$4&amp;"!B10:B1000"),$B148,INDIRECT(Equipo!$D$4&amp;"!"&amp;ADDRESS(10,COLUMN(M$9)+10)&amp;":"&amp;ADDRESS(1000,COLUMN(M$9)+10))),
SUMIF(INDIRECT(Equipo!$E$4&amp;"!B10:B1000"),$B148,INDIRECT(Equipo!$E$4&amp;"!"&amp;ADDRESS(10,COLUMN(M$9)+10)&amp;":"&amp;ADDRESS(1000,COLUMN(M$9)+10))),
SUMIF(INDIRECT(Equipo!$F$4&amp;"!B10:B1000"),$B148,INDIRECT(Equipo!$F$4&amp;"!"&amp;ADDRESS(10,COLUMN(M$9)+10)&amp;":"&amp;ADDRESS(1000,COLUMN(M$9)+10))),
SUMIF(INDIRECT(Equipo!$G$4&amp;"!B10:B1000"),$B148,INDIRECT(Equipo!$G$4&amp;"!"&amp;ADDRESS(10,COLUMN(M$9)+10)&amp;":"&amp;ADDRESS(1000,COLUMN(M$9)+10)))
))</f>
        <v>-</v>
      </c>
      <c r="N148" s="2" t="str">
        <f ca="1">IF(ISBLANK(Tareas!$B144),"-",
SUM(
SUMIF(INDIRECT(Equipo!$C$4&amp;"!B10:B1000"),$B148,INDIRECT(Equipo!$C$4&amp;"!"&amp;ADDRESS(10,COLUMN(N$9)+10)&amp;":"&amp;ADDRESS(1000,COLUMN(N$9)+10))),
SUMIF(INDIRECT(Equipo!$D$4&amp;"!B10:B1000"),$B148,INDIRECT(Equipo!$D$4&amp;"!"&amp;ADDRESS(10,COLUMN(N$9)+10)&amp;":"&amp;ADDRESS(1000,COLUMN(N$9)+10))),
SUMIF(INDIRECT(Equipo!$E$4&amp;"!B10:B1000"),$B148,INDIRECT(Equipo!$E$4&amp;"!"&amp;ADDRESS(10,COLUMN(N$9)+10)&amp;":"&amp;ADDRESS(1000,COLUMN(N$9)+10))),
SUMIF(INDIRECT(Equipo!$F$4&amp;"!B10:B1000"),$B148,INDIRECT(Equipo!$F$4&amp;"!"&amp;ADDRESS(10,COLUMN(N$9)+10)&amp;":"&amp;ADDRESS(1000,COLUMN(N$9)+10))),
SUMIF(INDIRECT(Equipo!$G$4&amp;"!B10:B1000"),$B148,INDIRECT(Equipo!$G$4&amp;"!"&amp;ADDRESS(10,COLUMN(N$9)+10)&amp;":"&amp;ADDRESS(1000,COLUMN(N$9)+10)))
))</f>
        <v>-</v>
      </c>
    </row>
    <row r="149" spans="3:14">
      <c r="C149" s="2" t="str">
        <f>IF(ISBLANK(Tareas!$B145),"-",SUM(D149:K149))</f>
        <v>-</v>
      </c>
      <c r="D149" s="2" t="str">
        <f ca="1">IF(ISBLANK(Tareas!$B145),"-",
SUM(
SUMIF(INDIRECT(Equipo!$C$4&amp;"!B10:B1000"),$B149,INDIRECT(Equipo!$C$4&amp;"!"&amp;ADDRESS(10,COLUMN(D$9)+10)&amp;":"&amp;ADDRESS(1000,COLUMN(D$9)+10))),
SUMIF(INDIRECT(Equipo!$D$4&amp;"!B10:B1000"),$B149,INDIRECT(Equipo!$D$4&amp;"!"&amp;ADDRESS(10,COLUMN(D$9)+10)&amp;":"&amp;ADDRESS(1000,COLUMN(D$9)+10))),
SUMIF(INDIRECT(Equipo!$E$4&amp;"!B10:B1000"),$B149,INDIRECT(Equipo!$E$4&amp;"!"&amp;ADDRESS(10,COLUMN(D$9)+10)&amp;":"&amp;ADDRESS(1000,COLUMN(D$9)+10))),
SUMIF(INDIRECT(Equipo!$F$4&amp;"!B10:B1000"),$B149,INDIRECT(Equipo!$F$4&amp;"!"&amp;ADDRESS(10,COLUMN(D$9)+10)&amp;":"&amp;ADDRESS(1000,COLUMN(D$9)+10))),
SUMIF(INDIRECT(Equipo!$G$4&amp;"!B10:B1000"),$B149,INDIRECT(Equipo!$G$4&amp;"!"&amp;ADDRESS(10,COLUMN(D$9)+10)&amp;":"&amp;ADDRESS(1000,COLUMN(D$9)+10)))
))</f>
        <v>-</v>
      </c>
      <c r="E149" s="2" t="str">
        <f ca="1">IF(ISBLANK(Tareas!$B145),"-",
SUM(
SUMIF(INDIRECT(Equipo!$C$4&amp;"!B10:B1000"),$B149,INDIRECT(Equipo!$C$4&amp;"!"&amp;ADDRESS(10,COLUMN(E$9)+10)&amp;":"&amp;ADDRESS(1000,COLUMN(E$9)+10))),
SUMIF(INDIRECT(Equipo!$D$4&amp;"!B10:B1000"),$B149,INDIRECT(Equipo!$D$4&amp;"!"&amp;ADDRESS(10,COLUMN(E$9)+10)&amp;":"&amp;ADDRESS(1000,COLUMN(E$9)+10))),
SUMIF(INDIRECT(Equipo!$E$4&amp;"!B10:B1000"),$B149,INDIRECT(Equipo!$E$4&amp;"!"&amp;ADDRESS(10,COLUMN(E$9)+10)&amp;":"&amp;ADDRESS(1000,COLUMN(E$9)+10))),
SUMIF(INDIRECT(Equipo!$F$4&amp;"!B10:B1000"),$B149,INDIRECT(Equipo!$F$4&amp;"!"&amp;ADDRESS(10,COLUMN(E$9)+10)&amp;":"&amp;ADDRESS(1000,COLUMN(E$9)+10))),
SUMIF(INDIRECT(Equipo!$G$4&amp;"!B10:B1000"),$B149,INDIRECT(Equipo!$G$4&amp;"!"&amp;ADDRESS(10,COLUMN(E$9)+10)&amp;":"&amp;ADDRESS(1000,COLUMN(E$9)+10)))
))</f>
        <v>-</v>
      </c>
      <c r="F149" s="2" t="str">
        <f ca="1">IF(ISBLANK(Tareas!$B145),"-",
SUM(
SUMIF(INDIRECT(Equipo!$C$4&amp;"!B10:B1000"),$B149,INDIRECT(Equipo!$C$4&amp;"!"&amp;ADDRESS(10,COLUMN(F$9)+10)&amp;":"&amp;ADDRESS(1000,COLUMN(F$9)+10))),
SUMIF(INDIRECT(Equipo!$D$4&amp;"!B10:B1000"),$B149,INDIRECT(Equipo!$D$4&amp;"!"&amp;ADDRESS(10,COLUMN(F$9)+10)&amp;":"&amp;ADDRESS(1000,COLUMN(F$9)+10))),
SUMIF(INDIRECT(Equipo!$E$4&amp;"!B10:B1000"),$B149,INDIRECT(Equipo!$E$4&amp;"!"&amp;ADDRESS(10,COLUMN(F$9)+10)&amp;":"&amp;ADDRESS(1000,COLUMN(F$9)+10))),
SUMIF(INDIRECT(Equipo!$F$4&amp;"!B10:B1000"),$B149,INDIRECT(Equipo!$F$4&amp;"!"&amp;ADDRESS(10,COLUMN(F$9)+10)&amp;":"&amp;ADDRESS(1000,COLUMN(F$9)+10))),
SUMIF(INDIRECT(Equipo!$G$4&amp;"!B10:B1000"),$B149,INDIRECT(Equipo!$G$4&amp;"!"&amp;ADDRESS(10,COLUMN(F$9)+10)&amp;":"&amp;ADDRESS(1000,COLUMN(F$9)+10)))
))</f>
        <v>-</v>
      </c>
      <c r="G149" s="2" t="str">
        <f ca="1">IF(ISBLANK(Tareas!$B145),"-",
SUM(
SUMIF(INDIRECT(Equipo!$C$4&amp;"!B10:B1000"),$B149,INDIRECT(Equipo!$C$4&amp;"!"&amp;ADDRESS(10,COLUMN(G$9)+10)&amp;":"&amp;ADDRESS(1000,COLUMN(G$9)+10))),
SUMIF(INDIRECT(Equipo!$D$4&amp;"!B10:B1000"),$B149,INDIRECT(Equipo!$D$4&amp;"!"&amp;ADDRESS(10,COLUMN(G$9)+10)&amp;":"&amp;ADDRESS(1000,COLUMN(G$9)+10))),
SUMIF(INDIRECT(Equipo!$E$4&amp;"!B10:B1000"),$B149,INDIRECT(Equipo!$E$4&amp;"!"&amp;ADDRESS(10,COLUMN(G$9)+10)&amp;":"&amp;ADDRESS(1000,COLUMN(G$9)+10))),
SUMIF(INDIRECT(Equipo!$F$4&amp;"!B10:B1000"),$B149,INDIRECT(Equipo!$F$4&amp;"!"&amp;ADDRESS(10,COLUMN(G$9)+10)&amp;":"&amp;ADDRESS(1000,COLUMN(G$9)+10))),
SUMIF(INDIRECT(Equipo!$G$4&amp;"!B10:B1000"),$B149,INDIRECT(Equipo!$G$4&amp;"!"&amp;ADDRESS(10,COLUMN(G$9)+10)&amp;":"&amp;ADDRESS(1000,COLUMN(G$9)+10)))
))</f>
        <v>-</v>
      </c>
      <c r="H149" s="2" t="str">
        <f ca="1">IF(ISBLANK(Tareas!$B145),"-",
SUM(
SUMIF(INDIRECT(Equipo!$C$4&amp;"!B10:B1000"),$B149,INDIRECT(Equipo!$C$4&amp;"!"&amp;ADDRESS(10,COLUMN(H$9)+10)&amp;":"&amp;ADDRESS(1000,COLUMN(H$9)+10))),
SUMIF(INDIRECT(Equipo!$D$4&amp;"!B10:B1000"),$B149,INDIRECT(Equipo!$D$4&amp;"!"&amp;ADDRESS(10,COLUMN(H$9)+10)&amp;":"&amp;ADDRESS(1000,COLUMN(H$9)+10))),
SUMIF(INDIRECT(Equipo!$E$4&amp;"!B10:B1000"),$B149,INDIRECT(Equipo!$E$4&amp;"!"&amp;ADDRESS(10,COLUMN(H$9)+10)&amp;":"&amp;ADDRESS(1000,COLUMN(H$9)+10))),
SUMIF(INDIRECT(Equipo!$F$4&amp;"!B10:B1000"),$B149,INDIRECT(Equipo!$F$4&amp;"!"&amp;ADDRESS(10,COLUMN(H$9)+10)&amp;":"&amp;ADDRESS(1000,COLUMN(H$9)+10))),
SUMIF(INDIRECT(Equipo!$G$4&amp;"!B10:B1000"),$B149,INDIRECT(Equipo!$G$4&amp;"!"&amp;ADDRESS(10,COLUMN(H$9)+10)&amp;":"&amp;ADDRESS(1000,COLUMN(H$9)+10)))
))</f>
        <v>-</v>
      </c>
      <c r="I149" s="2" t="str">
        <f ca="1">IF(ISBLANK(Tareas!$B145),"-",
SUM(
SUMIF(INDIRECT(Equipo!$C$4&amp;"!B10:B1000"),$B149,INDIRECT(Equipo!$C$4&amp;"!"&amp;ADDRESS(10,COLUMN(I$9)+10)&amp;":"&amp;ADDRESS(1000,COLUMN(I$9)+10))),
SUMIF(INDIRECT(Equipo!$D$4&amp;"!B10:B1000"),$B149,INDIRECT(Equipo!$D$4&amp;"!"&amp;ADDRESS(10,COLUMN(I$9)+10)&amp;":"&amp;ADDRESS(1000,COLUMN(I$9)+10))),
SUMIF(INDIRECT(Equipo!$E$4&amp;"!B10:B1000"),$B149,INDIRECT(Equipo!$E$4&amp;"!"&amp;ADDRESS(10,COLUMN(I$9)+10)&amp;":"&amp;ADDRESS(1000,COLUMN(I$9)+10))),
SUMIF(INDIRECT(Equipo!$F$4&amp;"!B10:B1000"),$B149,INDIRECT(Equipo!$F$4&amp;"!"&amp;ADDRESS(10,COLUMN(I$9)+10)&amp;":"&amp;ADDRESS(1000,COLUMN(I$9)+10))),
SUMIF(INDIRECT(Equipo!$G$4&amp;"!B10:B1000"),$B149,INDIRECT(Equipo!$G$4&amp;"!"&amp;ADDRESS(10,COLUMN(I$9)+10)&amp;":"&amp;ADDRESS(1000,COLUMN(I$9)+10)))
))</f>
        <v>-</v>
      </c>
      <c r="J149" s="2" t="str">
        <f ca="1">IF(ISBLANK(Tareas!$B145),"-",
SUM(
SUMIF(INDIRECT(Equipo!$C$4&amp;"!B10:B1000"),$B149,INDIRECT(Equipo!$C$4&amp;"!"&amp;ADDRESS(10,COLUMN(J$9)+10)&amp;":"&amp;ADDRESS(1000,COLUMN(J$9)+10))),
SUMIF(INDIRECT(Equipo!$D$4&amp;"!B10:B1000"),$B149,INDIRECT(Equipo!$D$4&amp;"!"&amp;ADDRESS(10,COLUMN(J$9)+10)&amp;":"&amp;ADDRESS(1000,COLUMN(J$9)+10))),
SUMIF(INDIRECT(Equipo!$E$4&amp;"!B10:B1000"),$B149,INDIRECT(Equipo!$E$4&amp;"!"&amp;ADDRESS(10,COLUMN(J$9)+10)&amp;":"&amp;ADDRESS(1000,COLUMN(J$9)+10))),
SUMIF(INDIRECT(Equipo!$F$4&amp;"!B10:B1000"),$B149,INDIRECT(Equipo!$F$4&amp;"!"&amp;ADDRESS(10,COLUMN(J$9)+10)&amp;":"&amp;ADDRESS(1000,COLUMN(J$9)+10))),
SUMIF(INDIRECT(Equipo!$G$4&amp;"!B10:B1000"),$B149,INDIRECT(Equipo!$G$4&amp;"!"&amp;ADDRESS(10,COLUMN(J$9)+10)&amp;":"&amp;ADDRESS(1000,COLUMN(J$9)+10)))
))</f>
        <v>-</v>
      </c>
      <c r="K149" s="2" t="str">
        <f ca="1">IF(ISBLANK(Tareas!$B145),"-",
SUM(
SUMIF(INDIRECT(Equipo!$C$4&amp;"!B10:B1000"),$B149,INDIRECT(Equipo!$C$4&amp;"!"&amp;ADDRESS(10,COLUMN(K$9)+10)&amp;":"&amp;ADDRESS(1000,COLUMN(K$9)+10))),
SUMIF(INDIRECT(Equipo!$D$4&amp;"!B10:B1000"),$B149,INDIRECT(Equipo!$D$4&amp;"!"&amp;ADDRESS(10,COLUMN(K$9)+10)&amp;":"&amp;ADDRESS(1000,COLUMN(K$9)+10))),
SUMIF(INDIRECT(Equipo!$E$4&amp;"!B10:B1000"),$B149,INDIRECT(Equipo!$E$4&amp;"!"&amp;ADDRESS(10,COLUMN(K$9)+10)&amp;":"&amp;ADDRESS(1000,COLUMN(K$9)+10))),
SUMIF(INDIRECT(Equipo!$F$4&amp;"!B10:B1000"),$B149,INDIRECT(Equipo!$F$4&amp;"!"&amp;ADDRESS(10,COLUMN(K$9)+10)&amp;":"&amp;ADDRESS(1000,COLUMN(K$9)+10))),
SUMIF(INDIRECT(Equipo!$G$4&amp;"!B10:B1000"),$B149,INDIRECT(Equipo!$G$4&amp;"!"&amp;ADDRESS(10,COLUMN(K$9)+10)&amp;":"&amp;ADDRESS(1000,COLUMN(K$9)+10)))
))</f>
        <v>-</v>
      </c>
      <c r="L149" s="2" t="str">
        <f ca="1">IF(ISBLANK(Tareas!$B145),"-",
SUM(
SUMIF(INDIRECT(Equipo!$C$4&amp;"!B10:B1000"),$B149,INDIRECT(Equipo!$C$4&amp;"!"&amp;ADDRESS(10,COLUMN(L$9)+10)&amp;":"&amp;ADDRESS(1000,COLUMN(L$9)+10))),
SUMIF(INDIRECT(Equipo!$D$4&amp;"!B10:B1000"),$B149,INDIRECT(Equipo!$D$4&amp;"!"&amp;ADDRESS(10,COLUMN(L$9)+10)&amp;":"&amp;ADDRESS(1000,COLUMN(L$9)+10))),
SUMIF(INDIRECT(Equipo!$E$4&amp;"!B10:B1000"),$B149,INDIRECT(Equipo!$E$4&amp;"!"&amp;ADDRESS(10,COLUMN(L$9)+10)&amp;":"&amp;ADDRESS(1000,COLUMN(L$9)+10))),
SUMIF(INDIRECT(Equipo!$F$4&amp;"!B10:B1000"),$B149,INDIRECT(Equipo!$F$4&amp;"!"&amp;ADDRESS(10,COLUMN(L$9)+10)&amp;":"&amp;ADDRESS(1000,COLUMN(L$9)+10))),
SUMIF(INDIRECT(Equipo!$G$4&amp;"!B10:B1000"),$B149,INDIRECT(Equipo!$G$4&amp;"!"&amp;ADDRESS(10,COLUMN(L$9)+10)&amp;":"&amp;ADDRESS(1000,COLUMN(L$9)+10)))
))</f>
        <v>-</v>
      </c>
      <c r="M149" s="2" t="str">
        <f ca="1">IF(ISBLANK(Tareas!$B145),"-",
SUM(
SUMIF(INDIRECT(Equipo!$C$4&amp;"!B10:B1000"),$B149,INDIRECT(Equipo!$C$4&amp;"!"&amp;ADDRESS(10,COLUMN(M$9)+10)&amp;":"&amp;ADDRESS(1000,COLUMN(M$9)+10))),
SUMIF(INDIRECT(Equipo!$D$4&amp;"!B10:B1000"),$B149,INDIRECT(Equipo!$D$4&amp;"!"&amp;ADDRESS(10,COLUMN(M$9)+10)&amp;":"&amp;ADDRESS(1000,COLUMN(M$9)+10))),
SUMIF(INDIRECT(Equipo!$E$4&amp;"!B10:B1000"),$B149,INDIRECT(Equipo!$E$4&amp;"!"&amp;ADDRESS(10,COLUMN(M$9)+10)&amp;":"&amp;ADDRESS(1000,COLUMN(M$9)+10))),
SUMIF(INDIRECT(Equipo!$F$4&amp;"!B10:B1000"),$B149,INDIRECT(Equipo!$F$4&amp;"!"&amp;ADDRESS(10,COLUMN(M$9)+10)&amp;":"&amp;ADDRESS(1000,COLUMN(M$9)+10))),
SUMIF(INDIRECT(Equipo!$G$4&amp;"!B10:B1000"),$B149,INDIRECT(Equipo!$G$4&amp;"!"&amp;ADDRESS(10,COLUMN(M$9)+10)&amp;":"&amp;ADDRESS(1000,COLUMN(M$9)+10)))
))</f>
        <v>-</v>
      </c>
      <c r="N149" s="2" t="str">
        <f ca="1">IF(ISBLANK(Tareas!$B145),"-",
SUM(
SUMIF(INDIRECT(Equipo!$C$4&amp;"!B10:B1000"),$B149,INDIRECT(Equipo!$C$4&amp;"!"&amp;ADDRESS(10,COLUMN(N$9)+10)&amp;":"&amp;ADDRESS(1000,COLUMN(N$9)+10))),
SUMIF(INDIRECT(Equipo!$D$4&amp;"!B10:B1000"),$B149,INDIRECT(Equipo!$D$4&amp;"!"&amp;ADDRESS(10,COLUMN(N$9)+10)&amp;":"&amp;ADDRESS(1000,COLUMN(N$9)+10))),
SUMIF(INDIRECT(Equipo!$E$4&amp;"!B10:B1000"),$B149,INDIRECT(Equipo!$E$4&amp;"!"&amp;ADDRESS(10,COLUMN(N$9)+10)&amp;":"&amp;ADDRESS(1000,COLUMN(N$9)+10))),
SUMIF(INDIRECT(Equipo!$F$4&amp;"!B10:B1000"),$B149,INDIRECT(Equipo!$F$4&amp;"!"&amp;ADDRESS(10,COLUMN(N$9)+10)&amp;":"&amp;ADDRESS(1000,COLUMN(N$9)+10))),
SUMIF(INDIRECT(Equipo!$G$4&amp;"!B10:B1000"),$B149,INDIRECT(Equipo!$G$4&amp;"!"&amp;ADDRESS(10,COLUMN(N$9)+10)&amp;":"&amp;ADDRESS(1000,COLUMN(N$9)+10)))
))</f>
        <v>-</v>
      </c>
    </row>
    <row r="150" spans="3:14">
      <c r="C150" s="2" t="str">
        <f>IF(ISBLANK(Tareas!$B146),"-",SUM(D150:K150))</f>
        <v>-</v>
      </c>
      <c r="D150" s="2" t="str">
        <f ca="1">IF(ISBLANK(Tareas!$B146),"-",
SUM(
SUMIF(INDIRECT(Equipo!$C$4&amp;"!B10:B1000"),$B150,INDIRECT(Equipo!$C$4&amp;"!"&amp;ADDRESS(10,COLUMN(D$9)+10)&amp;":"&amp;ADDRESS(1000,COLUMN(D$9)+10))),
SUMIF(INDIRECT(Equipo!$D$4&amp;"!B10:B1000"),$B150,INDIRECT(Equipo!$D$4&amp;"!"&amp;ADDRESS(10,COLUMN(D$9)+10)&amp;":"&amp;ADDRESS(1000,COLUMN(D$9)+10))),
SUMIF(INDIRECT(Equipo!$E$4&amp;"!B10:B1000"),$B150,INDIRECT(Equipo!$E$4&amp;"!"&amp;ADDRESS(10,COLUMN(D$9)+10)&amp;":"&amp;ADDRESS(1000,COLUMN(D$9)+10))),
SUMIF(INDIRECT(Equipo!$F$4&amp;"!B10:B1000"),$B150,INDIRECT(Equipo!$F$4&amp;"!"&amp;ADDRESS(10,COLUMN(D$9)+10)&amp;":"&amp;ADDRESS(1000,COLUMN(D$9)+10))),
SUMIF(INDIRECT(Equipo!$G$4&amp;"!B10:B1000"),$B150,INDIRECT(Equipo!$G$4&amp;"!"&amp;ADDRESS(10,COLUMN(D$9)+10)&amp;":"&amp;ADDRESS(1000,COLUMN(D$9)+10)))
))</f>
        <v>-</v>
      </c>
      <c r="E150" s="2" t="str">
        <f ca="1">IF(ISBLANK(Tareas!$B146),"-",
SUM(
SUMIF(INDIRECT(Equipo!$C$4&amp;"!B10:B1000"),$B150,INDIRECT(Equipo!$C$4&amp;"!"&amp;ADDRESS(10,COLUMN(E$9)+10)&amp;":"&amp;ADDRESS(1000,COLUMN(E$9)+10))),
SUMIF(INDIRECT(Equipo!$D$4&amp;"!B10:B1000"),$B150,INDIRECT(Equipo!$D$4&amp;"!"&amp;ADDRESS(10,COLUMN(E$9)+10)&amp;":"&amp;ADDRESS(1000,COLUMN(E$9)+10))),
SUMIF(INDIRECT(Equipo!$E$4&amp;"!B10:B1000"),$B150,INDIRECT(Equipo!$E$4&amp;"!"&amp;ADDRESS(10,COLUMN(E$9)+10)&amp;":"&amp;ADDRESS(1000,COLUMN(E$9)+10))),
SUMIF(INDIRECT(Equipo!$F$4&amp;"!B10:B1000"),$B150,INDIRECT(Equipo!$F$4&amp;"!"&amp;ADDRESS(10,COLUMN(E$9)+10)&amp;":"&amp;ADDRESS(1000,COLUMN(E$9)+10))),
SUMIF(INDIRECT(Equipo!$G$4&amp;"!B10:B1000"),$B150,INDIRECT(Equipo!$G$4&amp;"!"&amp;ADDRESS(10,COLUMN(E$9)+10)&amp;":"&amp;ADDRESS(1000,COLUMN(E$9)+10)))
))</f>
        <v>-</v>
      </c>
      <c r="F150" s="2" t="str">
        <f ca="1">IF(ISBLANK(Tareas!$B146),"-",
SUM(
SUMIF(INDIRECT(Equipo!$C$4&amp;"!B10:B1000"),$B150,INDIRECT(Equipo!$C$4&amp;"!"&amp;ADDRESS(10,COLUMN(F$9)+10)&amp;":"&amp;ADDRESS(1000,COLUMN(F$9)+10))),
SUMIF(INDIRECT(Equipo!$D$4&amp;"!B10:B1000"),$B150,INDIRECT(Equipo!$D$4&amp;"!"&amp;ADDRESS(10,COLUMN(F$9)+10)&amp;":"&amp;ADDRESS(1000,COLUMN(F$9)+10))),
SUMIF(INDIRECT(Equipo!$E$4&amp;"!B10:B1000"),$B150,INDIRECT(Equipo!$E$4&amp;"!"&amp;ADDRESS(10,COLUMN(F$9)+10)&amp;":"&amp;ADDRESS(1000,COLUMN(F$9)+10))),
SUMIF(INDIRECT(Equipo!$F$4&amp;"!B10:B1000"),$B150,INDIRECT(Equipo!$F$4&amp;"!"&amp;ADDRESS(10,COLUMN(F$9)+10)&amp;":"&amp;ADDRESS(1000,COLUMN(F$9)+10))),
SUMIF(INDIRECT(Equipo!$G$4&amp;"!B10:B1000"),$B150,INDIRECT(Equipo!$G$4&amp;"!"&amp;ADDRESS(10,COLUMN(F$9)+10)&amp;":"&amp;ADDRESS(1000,COLUMN(F$9)+10)))
))</f>
        <v>-</v>
      </c>
      <c r="G150" s="2" t="str">
        <f ca="1">IF(ISBLANK(Tareas!$B146),"-",
SUM(
SUMIF(INDIRECT(Equipo!$C$4&amp;"!B10:B1000"),$B150,INDIRECT(Equipo!$C$4&amp;"!"&amp;ADDRESS(10,COLUMN(G$9)+10)&amp;":"&amp;ADDRESS(1000,COLUMN(G$9)+10))),
SUMIF(INDIRECT(Equipo!$D$4&amp;"!B10:B1000"),$B150,INDIRECT(Equipo!$D$4&amp;"!"&amp;ADDRESS(10,COLUMN(G$9)+10)&amp;":"&amp;ADDRESS(1000,COLUMN(G$9)+10))),
SUMIF(INDIRECT(Equipo!$E$4&amp;"!B10:B1000"),$B150,INDIRECT(Equipo!$E$4&amp;"!"&amp;ADDRESS(10,COLUMN(G$9)+10)&amp;":"&amp;ADDRESS(1000,COLUMN(G$9)+10))),
SUMIF(INDIRECT(Equipo!$F$4&amp;"!B10:B1000"),$B150,INDIRECT(Equipo!$F$4&amp;"!"&amp;ADDRESS(10,COLUMN(G$9)+10)&amp;":"&amp;ADDRESS(1000,COLUMN(G$9)+10))),
SUMIF(INDIRECT(Equipo!$G$4&amp;"!B10:B1000"),$B150,INDIRECT(Equipo!$G$4&amp;"!"&amp;ADDRESS(10,COLUMN(G$9)+10)&amp;":"&amp;ADDRESS(1000,COLUMN(G$9)+10)))
))</f>
        <v>-</v>
      </c>
      <c r="H150" s="2" t="str">
        <f ca="1">IF(ISBLANK(Tareas!$B146),"-",
SUM(
SUMIF(INDIRECT(Equipo!$C$4&amp;"!B10:B1000"),$B150,INDIRECT(Equipo!$C$4&amp;"!"&amp;ADDRESS(10,COLUMN(H$9)+10)&amp;":"&amp;ADDRESS(1000,COLUMN(H$9)+10))),
SUMIF(INDIRECT(Equipo!$D$4&amp;"!B10:B1000"),$B150,INDIRECT(Equipo!$D$4&amp;"!"&amp;ADDRESS(10,COLUMN(H$9)+10)&amp;":"&amp;ADDRESS(1000,COLUMN(H$9)+10))),
SUMIF(INDIRECT(Equipo!$E$4&amp;"!B10:B1000"),$B150,INDIRECT(Equipo!$E$4&amp;"!"&amp;ADDRESS(10,COLUMN(H$9)+10)&amp;":"&amp;ADDRESS(1000,COLUMN(H$9)+10))),
SUMIF(INDIRECT(Equipo!$F$4&amp;"!B10:B1000"),$B150,INDIRECT(Equipo!$F$4&amp;"!"&amp;ADDRESS(10,COLUMN(H$9)+10)&amp;":"&amp;ADDRESS(1000,COLUMN(H$9)+10))),
SUMIF(INDIRECT(Equipo!$G$4&amp;"!B10:B1000"),$B150,INDIRECT(Equipo!$G$4&amp;"!"&amp;ADDRESS(10,COLUMN(H$9)+10)&amp;":"&amp;ADDRESS(1000,COLUMN(H$9)+10)))
))</f>
        <v>-</v>
      </c>
      <c r="I150" s="2" t="str">
        <f ca="1">IF(ISBLANK(Tareas!$B146),"-",
SUM(
SUMIF(INDIRECT(Equipo!$C$4&amp;"!B10:B1000"),$B150,INDIRECT(Equipo!$C$4&amp;"!"&amp;ADDRESS(10,COLUMN(I$9)+10)&amp;":"&amp;ADDRESS(1000,COLUMN(I$9)+10))),
SUMIF(INDIRECT(Equipo!$D$4&amp;"!B10:B1000"),$B150,INDIRECT(Equipo!$D$4&amp;"!"&amp;ADDRESS(10,COLUMN(I$9)+10)&amp;":"&amp;ADDRESS(1000,COLUMN(I$9)+10))),
SUMIF(INDIRECT(Equipo!$E$4&amp;"!B10:B1000"),$B150,INDIRECT(Equipo!$E$4&amp;"!"&amp;ADDRESS(10,COLUMN(I$9)+10)&amp;":"&amp;ADDRESS(1000,COLUMN(I$9)+10))),
SUMIF(INDIRECT(Equipo!$F$4&amp;"!B10:B1000"),$B150,INDIRECT(Equipo!$F$4&amp;"!"&amp;ADDRESS(10,COLUMN(I$9)+10)&amp;":"&amp;ADDRESS(1000,COLUMN(I$9)+10))),
SUMIF(INDIRECT(Equipo!$G$4&amp;"!B10:B1000"),$B150,INDIRECT(Equipo!$G$4&amp;"!"&amp;ADDRESS(10,COLUMN(I$9)+10)&amp;":"&amp;ADDRESS(1000,COLUMN(I$9)+10)))
))</f>
        <v>-</v>
      </c>
      <c r="J150" s="2" t="str">
        <f ca="1">IF(ISBLANK(Tareas!$B146),"-",
SUM(
SUMIF(INDIRECT(Equipo!$C$4&amp;"!B10:B1000"),$B150,INDIRECT(Equipo!$C$4&amp;"!"&amp;ADDRESS(10,COLUMN(J$9)+10)&amp;":"&amp;ADDRESS(1000,COLUMN(J$9)+10))),
SUMIF(INDIRECT(Equipo!$D$4&amp;"!B10:B1000"),$B150,INDIRECT(Equipo!$D$4&amp;"!"&amp;ADDRESS(10,COLUMN(J$9)+10)&amp;":"&amp;ADDRESS(1000,COLUMN(J$9)+10))),
SUMIF(INDIRECT(Equipo!$E$4&amp;"!B10:B1000"),$B150,INDIRECT(Equipo!$E$4&amp;"!"&amp;ADDRESS(10,COLUMN(J$9)+10)&amp;":"&amp;ADDRESS(1000,COLUMN(J$9)+10))),
SUMIF(INDIRECT(Equipo!$F$4&amp;"!B10:B1000"),$B150,INDIRECT(Equipo!$F$4&amp;"!"&amp;ADDRESS(10,COLUMN(J$9)+10)&amp;":"&amp;ADDRESS(1000,COLUMN(J$9)+10))),
SUMIF(INDIRECT(Equipo!$G$4&amp;"!B10:B1000"),$B150,INDIRECT(Equipo!$G$4&amp;"!"&amp;ADDRESS(10,COLUMN(J$9)+10)&amp;":"&amp;ADDRESS(1000,COLUMN(J$9)+10)))
))</f>
        <v>-</v>
      </c>
      <c r="K150" s="2" t="str">
        <f ca="1">IF(ISBLANK(Tareas!$B146),"-",
SUM(
SUMIF(INDIRECT(Equipo!$C$4&amp;"!B10:B1000"),$B150,INDIRECT(Equipo!$C$4&amp;"!"&amp;ADDRESS(10,COLUMN(K$9)+10)&amp;":"&amp;ADDRESS(1000,COLUMN(K$9)+10))),
SUMIF(INDIRECT(Equipo!$D$4&amp;"!B10:B1000"),$B150,INDIRECT(Equipo!$D$4&amp;"!"&amp;ADDRESS(10,COLUMN(K$9)+10)&amp;":"&amp;ADDRESS(1000,COLUMN(K$9)+10))),
SUMIF(INDIRECT(Equipo!$E$4&amp;"!B10:B1000"),$B150,INDIRECT(Equipo!$E$4&amp;"!"&amp;ADDRESS(10,COLUMN(K$9)+10)&amp;":"&amp;ADDRESS(1000,COLUMN(K$9)+10))),
SUMIF(INDIRECT(Equipo!$F$4&amp;"!B10:B1000"),$B150,INDIRECT(Equipo!$F$4&amp;"!"&amp;ADDRESS(10,COLUMN(K$9)+10)&amp;":"&amp;ADDRESS(1000,COLUMN(K$9)+10))),
SUMIF(INDIRECT(Equipo!$G$4&amp;"!B10:B1000"),$B150,INDIRECT(Equipo!$G$4&amp;"!"&amp;ADDRESS(10,COLUMN(K$9)+10)&amp;":"&amp;ADDRESS(1000,COLUMN(K$9)+10)))
))</f>
        <v>-</v>
      </c>
      <c r="L150" s="2" t="str">
        <f ca="1">IF(ISBLANK(Tareas!$B146),"-",
SUM(
SUMIF(INDIRECT(Equipo!$C$4&amp;"!B10:B1000"),$B150,INDIRECT(Equipo!$C$4&amp;"!"&amp;ADDRESS(10,COLUMN(L$9)+10)&amp;":"&amp;ADDRESS(1000,COLUMN(L$9)+10))),
SUMIF(INDIRECT(Equipo!$D$4&amp;"!B10:B1000"),$B150,INDIRECT(Equipo!$D$4&amp;"!"&amp;ADDRESS(10,COLUMN(L$9)+10)&amp;":"&amp;ADDRESS(1000,COLUMN(L$9)+10))),
SUMIF(INDIRECT(Equipo!$E$4&amp;"!B10:B1000"),$B150,INDIRECT(Equipo!$E$4&amp;"!"&amp;ADDRESS(10,COLUMN(L$9)+10)&amp;":"&amp;ADDRESS(1000,COLUMN(L$9)+10))),
SUMIF(INDIRECT(Equipo!$F$4&amp;"!B10:B1000"),$B150,INDIRECT(Equipo!$F$4&amp;"!"&amp;ADDRESS(10,COLUMN(L$9)+10)&amp;":"&amp;ADDRESS(1000,COLUMN(L$9)+10))),
SUMIF(INDIRECT(Equipo!$G$4&amp;"!B10:B1000"),$B150,INDIRECT(Equipo!$G$4&amp;"!"&amp;ADDRESS(10,COLUMN(L$9)+10)&amp;":"&amp;ADDRESS(1000,COLUMN(L$9)+10)))
))</f>
        <v>-</v>
      </c>
      <c r="M150" s="2" t="str">
        <f ca="1">IF(ISBLANK(Tareas!$B146),"-",
SUM(
SUMIF(INDIRECT(Equipo!$C$4&amp;"!B10:B1000"),$B150,INDIRECT(Equipo!$C$4&amp;"!"&amp;ADDRESS(10,COLUMN(M$9)+10)&amp;":"&amp;ADDRESS(1000,COLUMN(M$9)+10))),
SUMIF(INDIRECT(Equipo!$D$4&amp;"!B10:B1000"),$B150,INDIRECT(Equipo!$D$4&amp;"!"&amp;ADDRESS(10,COLUMN(M$9)+10)&amp;":"&amp;ADDRESS(1000,COLUMN(M$9)+10))),
SUMIF(INDIRECT(Equipo!$E$4&amp;"!B10:B1000"),$B150,INDIRECT(Equipo!$E$4&amp;"!"&amp;ADDRESS(10,COLUMN(M$9)+10)&amp;":"&amp;ADDRESS(1000,COLUMN(M$9)+10))),
SUMIF(INDIRECT(Equipo!$F$4&amp;"!B10:B1000"),$B150,INDIRECT(Equipo!$F$4&amp;"!"&amp;ADDRESS(10,COLUMN(M$9)+10)&amp;":"&amp;ADDRESS(1000,COLUMN(M$9)+10))),
SUMIF(INDIRECT(Equipo!$G$4&amp;"!B10:B1000"),$B150,INDIRECT(Equipo!$G$4&amp;"!"&amp;ADDRESS(10,COLUMN(M$9)+10)&amp;":"&amp;ADDRESS(1000,COLUMN(M$9)+10)))
))</f>
        <v>-</v>
      </c>
      <c r="N150" s="2" t="str">
        <f ca="1">IF(ISBLANK(Tareas!$B146),"-",
SUM(
SUMIF(INDIRECT(Equipo!$C$4&amp;"!B10:B1000"),$B150,INDIRECT(Equipo!$C$4&amp;"!"&amp;ADDRESS(10,COLUMN(N$9)+10)&amp;":"&amp;ADDRESS(1000,COLUMN(N$9)+10))),
SUMIF(INDIRECT(Equipo!$D$4&amp;"!B10:B1000"),$B150,INDIRECT(Equipo!$D$4&amp;"!"&amp;ADDRESS(10,COLUMN(N$9)+10)&amp;":"&amp;ADDRESS(1000,COLUMN(N$9)+10))),
SUMIF(INDIRECT(Equipo!$E$4&amp;"!B10:B1000"),$B150,INDIRECT(Equipo!$E$4&amp;"!"&amp;ADDRESS(10,COLUMN(N$9)+10)&amp;":"&amp;ADDRESS(1000,COLUMN(N$9)+10))),
SUMIF(INDIRECT(Equipo!$F$4&amp;"!B10:B1000"),$B150,INDIRECT(Equipo!$F$4&amp;"!"&amp;ADDRESS(10,COLUMN(N$9)+10)&amp;":"&amp;ADDRESS(1000,COLUMN(N$9)+10))),
SUMIF(INDIRECT(Equipo!$G$4&amp;"!B10:B1000"),$B150,INDIRECT(Equipo!$G$4&amp;"!"&amp;ADDRESS(10,COLUMN(N$9)+10)&amp;":"&amp;ADDRESS(1000,COLUMN(N$9)+10)))
))</f>
        <v>-</v>
      </c>
    </row>
    <row r="151" spans="3:14">
      <c r="C151" s="2" t="str">
        <f>IF(ISBLANK(Tareas!$B147),"-",SUM(D151:K151))</f>
        <v>-</v>
      </c>
      <c r="D151" s="2" t="str">
        <f ca="1">IF(ISBLANK(Tareas!$B147),"-",
SUM(
SUMIF(INDIRECT(Equipo!$C$4&amp;"!B10:B1000"),$B151,INDIRECT(Equipo!$C$4&amp;"!"&amp;ADDRESS(10,COLUMN(D$9)+10)&amp;":"&amp;ADDRESS(1000,COLUMN(D$9)+10))),
SUMIF(INDIRECT(Equipo!$D$4&amp;"!B10:B1000"),$B151,INDIRECT(Equipo!$D$4&amp;"!"&amp;ADDRESS(10,COLUMN(D$9)+10)&amp;":"&amp;ADDRESS(1000,COLUMN(D$9)+10))),
SUMIF(INDIRECT(Equipo!$E$4&amp;"!B10:B1000"),$B151,INDIRECT(Equipo!$E$4&amp;"!"&amp;ADDRESS(10,COLUMN(D$9)+10)&amp;":"&amp;ADDRESS(1000,COLUMN(D$9)+10))),
SUMIF(INDIRECT(Equipo!$F$4&amp;"!B10:B1000"),$B151,INDIRECT(Equipo!$F$4&amp;"!"&amp;ADDRESS(10,COLUMN(D$9)+10)&amp;":"&amp;ADDRESS(1000,COLUMN(D$9)+10))),
SUMIF(INDIRECT(Equipo!$G$4&amp;"!B10:B1000"),$B151,INDIRECT(Equipo!$G$4&amp;"!"&amp;ADDRESS(10,COLUMN(D$9)+10)&amp;":"&amp;ADDRESS(1000,COLUMN(D$9)+10)))
))</f>
        <v>-</v>
      </c>
      <c r="E151" s="2" t="str">
        <f ca="1">IF(ISBLANK(Tareas!$B147),"-",
SUM(
SUMIF(INDIRECT(Equipo!$C$4&amp;"!B10:B1000"),$B151,INDIRECT(Equipo!$C$4&amp;"!"&amp;ADDRESS(10,COLUMN(E$9)+10)&amp;":"&amp;ADDRESS(1000,COLUMN(E$9)+10))),
SUMIF(INDIRECT(Equipo!$D$4&amp;"!B10:B1000"),$B151,INDIRECT(Equipo!$D$4&amp;"!"&amp;ADDRESS(10,COLUMN(E$9)+10)&amp;":"&amp;ADDRESS(1000,COLUMN(E$9)+10))),
SUMIF(INDIRECT(Equipo!$E$4&amp;"!B10:B1000"),$B151,INDIRECT(Equipo!$E$4&amp;"!"&amp;ADDRESS(10,COLUMN(E$9)+10)&amp;":"&amp;ADDRESS(1000,COLUMN(E$9)+10))),
SUMIF(INDIRECT(Equipo!$F$4&amp;"!B10:B1000"),$B151,INDIRECT(Equipo!$F$4&amp;"!"&amp;ADDRESS(10,COLUMN(E$9)+10)&amp;":"&amp;ADDRESS(1000,COLUMN(E$9)+10))),
SUMIF(INDIRECT(Equipo!$G$4&amp;"!B10:B1000"),$B151,INDIRECT(Equipo!$G$4&amp;"!"&amp;ADDRESS(10,COLUMN(E$9)+10)&amp;":"&amp;ADDRESS(1000,COLUMN(E$9)+10)))
))</f>
        <v>-</v>
      </c>
      <c r="F151" s="2" t="str">
        <f ca="1">IF(ISBLANK(Tareas!$B147),"-",
SUM(
SUMIF(INDIRECT(Equipo!$C$4&amp;"!B10:B1000"),$B151,INDIRECT(Equipo!$C$4&amp;"!"&amp;ADDRESS(10,COLUMN(F$9)+10)&amp;":"&amp;ADDRESS(1000,COLUMN(F$9)+10))),
SUMIF(INDIRECT(Equipo!$D$4&amp;"!B10:B1000"),$B151,INDIRECT(Equipo!$D$4&amp;"!"&amp;ADDRESS(10,COLUMN(F$9)+10)&amp;":"&amp;ADDRESS(1000,COLUMN(F$9)+10))),
SUMIF(INDIRECT(Equipo!$E$4&amp;"!B10:B1000"),$B151,INDIRECT(Equipo!$E$4&amp;"!"&amp;ADDRESS(10,COLUMN(F$9)+10)&amp;":"&amp;ADDRESS(1000,COLUMN(F$9)+10))),
SUMIF(INDIRECT(Equipo!$F$4&amp;"!B10:B1000"),$B151,INDIRECT(Equipo!$F$4&amp;"!"&amp;ADDRESS(10,COLUMN(F$9)+10)&amp;":"&amp;ADDRESS(1000,COLUMN(F$9)+10))),
SUMIF(INDIRECT(Equipo!$G$4&amp;"!B10:B1000"),$B151,INDIRECT(Equipo!$G$4&amp;"!"&amp;ADDRESS(10,COLUMN(F$9)+10)&amp;":"&amp;ADDRESS(1000,COLUMN(F$9)+10)))
))</f>
        <v>-</v>
      </c>
      <c r="G151" s="2" t="str">
        <f ca="1">IF(ISBLANK(Tareas!$B147),"-",
SUM(
SUMIF(INDIRECT(Equipo!$C$4&amp;"!B10:B1000"),$B151,INDIRECT(Equipo!$C$4&amp;"!"&amp;ADDRESS(10,COLUMN(G$9)+10)&amp;":"&amp;ADDRESS(1000,COLUMN(G$9)+10))),
SUMIF(INDIRECT(Equipo!$D$4&amp;"!B10:B1000"),$B151,INDIRECT(Equipo!$D$4&amp;"!"&amp;ADDRESS(10,COLUMN(G$9)+10)&amp;":"&amp;ADDRESS(1000,COLUMN(G$9)+10))),
SUMIF(INDIRECT(Equipo!$E$4&amp;"!B10:B1000"),$B151,INDIRECT(Equipo!$E$4&amp;"!"&amp;ADDRESS(10,COLUMN(G$9)+10)&amp;":"&amp;ADDRESS(1000,COLUMN(G$9)+10))),
SUMIF(INDIRECT(Equipo!$F$4&amp;"!B10:B1000"),$B151,INDIRECT(Equipo!$F$4&amp;"!"&amp;ADDRESS(10,COLUMN(G$9)+10)&amp;":"&amp;ADDRESS(1000,COLUMN(G$9)+10))),
SUMIF(INDIRECT(Equipo!$G$4&amp;"!B10:B1000"),$B151,INDIRECT(Equipo!$G$4&amp;"!"&amp;ADDRESS(10,COLUMN(G$9)+10)&amp;":"&amp;ADDRESS(1000,COLUMN(G$9)+10)))
))</f>
        <v>-</v>
      </c>
      <c r="H151" s="2" t="str">
        <f ca="1">IF(ISBLANK(Tareas!$B147),"-",
SUM(
SUMIF(INDIRECT(Equipo!$C$4&amp;"!B10:B1000"),$B151,INDIRECT(Equipo!$C$4&amp;"!"&amp;ADDRESS(10,COLUMN(H$9)+10)&amp;":"&amp;ADDRESS(1000,COLUMN(H$9)+10))),
SUMIF(INDIRECT(Equipo!$D$4&amp;"!B10:B1000"),$B151,INDIRECT(Equipo!$D$4&amp;"!"&amp;ADDRESS(10,COLUMN(H$9)+10)&amp;":"&amp;ADDRESS(1000,COLUMN(H$9)+10))),
SUMIF(INDIRECT(Equipo!$E$4&amp;"!B10:B1000"),$B151,INDIRECT(Equipo!$E$4&amp;"!"&amp;ADDRESS(10,COLUMN(H$9)+10)&amp;":"&amp;ADDRESS(1000,COLUMN(H$9)+10))),
SUMIF(INDIRECT(Equipo!$F$4&amp;"!B10:B1000"),$B151,INDIRECT(Equipo!$F$4&amp;"!"&amp;ADDRESS(10,COLUMN(H$9)+10)&amp;":"&amp;ADDRESS(1000,COLUMN(H$9)+10))),
SUMIF(INDIRECT(Equipo!$G$4&amp;"!B10:B1000"),$B151,INDIRECT(Equipo!$G$4&amp;"!"&amp;ADDRESS(10,COLUMN(H$9)+10)&amp;":"&amp;ADDRESS(1000,COLUMN(H$9)+10)))
))</f>
        <v>-</v>
      </c>
      <c r="I151" s="2" t="str">
        <f ca="1">IF(ISBLANK(Tareas!$B147),"-",
SUM(
SUMIF(INDIRECT(Equipo!$C$4&amp;"!B10:B1000"),$B151,INDIRECT(Equipo!$C$4&amp;"!"&amp;ADDRESS(10,COLUMN(I$9)+10)&amp;":"&amp;ADDRESS(1000,COLUMN(I$9)+10))),
SUMIF(INDIRECT(Equipo!$D$4&amp;"!B10:B1000"),$B151,INDIRECT(Equipo!$D$4&amp;"!"&amp;ADDRESS(10,COLUMN(I$9)+10)&amp;":"&amp;ADDRESS(1000,COLUMN(I$9)+10))),
SUMIF(INDIRECT(Equipo!$E$4&amp;"!B10:B1000"),$B151,INDIRECT(Equipo!$E$4&amp;"!"&amp;ADDRESS(10,COLUMN(I$9)+10)&amp;":"&amp;ADDRESS(1000,COLUMN(I$9)+10))),
SUMIF(INDIRECT(Equipo!$F$4&amp;"!B10:B1000"),$B151,INDIRECT(Equipo!$F$4&amp;"!"&amp;ADDRESS(10,COLUMN(I$9)+10)&amp;":"&amp;ADDRESS(1000,COLUMN(I$9)+10))),
SUMIF(INDIRECT(Equipo!$G$4&amp;"!B10:B1000"),$B151,INDIRECT(Equipo!$G$4&amp;"!"&amp;ADDRESS(10,COLUMN(I$9)+10)&amp;":"&amp;ADDRESS(1000,COLUMN(I$9)+10)))
))</f>
        <v>-</v>
      </c>
      <c r="J151" s="2" t="str">
        <f ca="1">IF(ISBLANK(Tareas!$B147),"-",
SUM(
SUMIF(INDIRECT(Equipo!$C$4&amp;"!B10:B1000"),$B151,INDIRECT(Equipo!$C$4&amp;"!"&amp;ADDRESS(10,COLUMN(J$9)+10)&amp;":"&amp;ADDRESS(1000,COLUMN(J$9)+10))),
SUMIF(INDIRECT(Equipo!$D$4&amp;"!B10:B1000"),$B151,INDIRECT(Equipo!$D$4&amp;"!"&amp;ADDRESS(10,COLUMN(J$9)+10)&amp;":"&amp;ADDRESS(1000,COLUMN(J$9)+10))),
SUMIF(INDIRECT(Equipo!$E$4&amp;"!B10:B1000"),$B151,INDIRECT(Equipo!$E$4&amp;"!"&amp;ADDRESS(10,COLUMN(J$9)+10)&amp;":"&amp;ADDRESS(1000,COLUMN(J$9)+10))),
SUMIF(INDIRECT(Equipo!$F$4&amp;"!B10:B1000"),$B151,INDIRECT(Equipo!$F$4&amp;"!"&amp;ADDRESS(10,COLUMN(J$9)+10)&amp;":"&amp;ADDRESS(1000,COLUMN(J$9)+10))),
SUMIF(INDIRECT(Equipo!$G$4&amp;"!B10:B1000"),$B151,INDIRECT(Equipo!$G$4&amp;"!"&amp;ADDRESS(10,COLUMN(J$9)+10)&amp;":"&amp;ADDRESS(1000,COLUMN(J$9)+10)))
))</f>
        <v>-</v>
      </c>
      <c r="K151" s="2" t="str">
        <f ca="1">IF(ISBLANK(Tareas!$B147),"-",
SUM(
SUMIF(INDIRECT(Equipo!$C$4&amp;"!B10:B1000"),$B151,INDIRECT(Equipo!$C$4&amp;"!"&amp;ADDRESS(10,COLUMN(K$9)+10)&amp;":"&amp;ADDRESS(1000,COLUMN(K$9)+10))),
SUMIF(INDIRECT(Equipo!$D$4&amp;"!B10:B1000"),$B151,INDIRECT(Equipo!$D$4&amp;"!"&amp;ADDRESS(10,COLUMN(K$9)+10)&amp;":"&amp;ADDRESS(1000,COLUMN(K$9)+10))),
SUMIF(INDIRECT(Equipo!$E$4&amp;"!B10:B1000"),$B151,INDIRECT(Equipo!$E$4&amp;"!"&amp;ADDRESS(10,COLUMN(K$9)+10)&amp;":"&amp;ADDRESS(1000,COLUMN(K$9)+10))),
SUMIF(INDIRECT(Equipo!$F$4&amp;"!B10:B1000"),$B151,INDIRECT(Equipo!$F$4&amp;"!"&amp;ADDRESS(10,COLUMN(K$9)+10)&amp;":"&amp;ADDRESS(1000,COLUMN(K$9)+10))),
SUMIF(INDIRECT(Equipo!$G$4&amp;"!B10:B1000"),$B151,INDIRECT(Equipo!$G$4&amp;"!"&amp;ADDRESS(10,COLUMN(K$9)+10)&amp;":"&amp;ADDRESS(1000,COLUMN(K$9)+10)))
))</f>
        <v>-</v>
      </c>
      <c r="L151" s="2" t="str">
        <f ca="1">IF(ISBLANK(Tareas!$B147),"-",
SUM(
SUMIF(INDIRECT(Equipo!$C$4&amp;"!B10:B1000"),$B151,INDIRECT(Equipo!$C$4&amp;"!"&amp;ADDRESS(10,COLUMN(L$9)+10)&amp;":"&amp;ADDRESS(1000,COLUMN(L$9)+10))),
SUMIF(INDIRECT(Equipo!$D$4&amp;"!B10:B1000"),$B151,INDIRECT(Equipo!$D$4&amp;"!"&amp;ADDRESS(10,COLUMN(L$9)+10)&amp;":"&amp;ADDRESS(1000,COLUMN(L$9)+10))),
SUMIF(INDIRECT(Equipo!$E$4&amp;"!B10:B1000"),$B151,INDIRECT(Equipo!$E$4&amp;"!"&amp;ADDRESS(10,COLUMN(L$9)+10)&amp;":"&amp;ADDRESS(1000,COLUMN(L$9)+10))),
SUMIF(INDIRECT(Equipo!$F$4&amp;"!B10:B1000"),$B151,INDIRECT(Equipo!$F$4&amp;"!"&amp;ADDRESS(10,COLUMN(L$9)+10)&amp;":"&amp;ADDRESS(1000,COLUMN(L$9)+10))),
SUMIF(INDIRECT(Equipo!$G$4&amp;"!B10:B1000"),$B151,INDIRECT(Equipo!$G$4&amp;"!"&amp;ADDRESS(10,COLUMN(L$9)+10)&amp;":"&amp;ADDRESS(1000,COLUMN(L$9)+10)))
))</f>
        <v>-</v>
      </c>
      <c r="M151" s="2" t="str">
        <f ca="1">IF(ISBLANK(Tareas!$B147),"-",
SUM(
SUMIF(INDIRECT(Equipo!$C$4&amp;"!B10:B1000"),$B151,INDIRECT(Equipo!$C$4&amp;"!"&amp;ADDRESS(10,COLUMN(M$9)+10)&amp;":"&amp;ADDRESS(1000,COLUMN(M$9)+10))),
SUMIF(INDIRECT(Equipo!$D$4&amp;"!B10:B1000"),$B151,INDIRECT(Equipo!$D$4&amp;"!"&amp;ADDRESS(10,COLUMN(M$9)+10)&amp;":"&amp;ADDRESS(1000,COLUMN(M$9)+10))),
SUMIF(INDIRECT(Equipo!$E$4&amp;"!B10:B1000"),$B151,INDIRECT(Equipo!$E$4&amp;"!"&amp;ADDRESS(10,COLUMN(M$9)+10)&amp;":"&amp;ADDRESS(1000,COLUMN(M$9)+10))),
SUMIF(INDIRECT(Equipo!$F$4&amp;"!B10:B1000"),$B151,INDIRECT(Equipo!$F$4&amp;"!"&amp;ADDRESS(10,COLUMN(M$9)+10)&amp;":"&amp;ADDRESS(1000,COLUMN(M$9)+10))),
SUMIF(INDIRECT(Equipo!$G$4&amp;"!B10:B1000"),$B151,INDIRECT(Equipo!$G$4&amp;"!"&amp;ADDRESS(10,COLUMN(M$9)+10)&amp;":"&amp;ADDRESS(1000,COLUMN(M$9)+10)))
))</f>
        <v>-</v>
      </c>
      <c r="N151" s="2" t="str">
        <f ca="1">IF(ISBLANK(Tareas!$B147),"-",
SUM(
SUMIF(INDIRECT(Equipo!$C$4&amp;"!B10:B1000"),$B151,INDIRECT(Equipo!$C$4&amp;"!"&amp;ADDRESS(10,COLUMN(N$9)+10)&amp;":"&amp;ADDRESS(1000,COLUMN(N$9)+10))),
SUMIF(INDIRECT(Equipo!$D$4&amp;"!B10:B1000"),$B151,INDIRECT(Equipo!$D$4&amp;"!"&amp;ADDRESS(10,COLUMN(N$9)+10)&amp;":"&amp;ADDRESS(1000,COLUMN(N$9)+10))),
SUMIF(INDIRECT(Equipo!$E$4&amp;"!B10:B1000"),$B151,INDIRECT(Equipo!$E$4&amp;"!"&amp;ADDRESS(10,COLUMN(N$9)+10)&amp;":"&amp;ADDRESS(1000,COLUMN(N$9)+10))),
SUMIF(INDIRECT(Equipo!$F$4&amp;"!B10:B1000"),$B151,INDIRECT(Equipo!$F$4&amp;"!"&amp;ADDRESS(10,COLUMN(N$9)+10)&amp;":"&amp;ADDRESS(1000,COLUMN(N$9)+10))),
SUMIF(INDIRECT(Equipo!$G$4&amp;"!B10:B1000"),$B151,INDIRECT(Equipo!$G$4&amp;"!"&amp;ADDRESS(10,COLUMN(N$9)+10)&amp;":"&amp;ADDRESS(1000,COLUMN(N$9)+10)))
))</f>
        <v>-</v>
      </c>
    </row>
    <row r="152" spans="3:14">
      <c r="C152" s="2" t="str">
        <f>IF(ISBLANK(Tareas!$B148),"-",SUM(D152:K152))</f>
        <v>-</v>
      </c>
      <c r="D152" s="2" t="str">
        <f ca="1">IF(ISBLANK(Tareas!$B148),"-",
SUM(
SUMIF(INDIRECT(Equipo!$C$4&amp;"!B10:B1000"),$B152,INDIRECT(Equipo!$C$4&amp;"!"&amp;ADDRESS(10,COLUMN(D$9)+10)&amp;":"&amp;ADDRESS(1000,COLUMN(D$9)+10))),
SUMIF(INDIRECT(Equipo!$D$4&amp;"!B10:B1000"),$B152,INDIRECT(Equipo!$D$4&amp;"!"&amp;ADDRESS(10,COLUMN(D$9)+10)&amp;":"&amp;ADDRESS(1000,COLUMN(D$9)+10))),
SUMIF(INDIRECT(Equipo!$E$4&amp;"!B10:B1000"),$B152,INDIRECT(Equipo!$E$4&amp;"!"&amp;ADDRESS(10,COLUMN(D$9)+10)&amp;":"&amp;ADDRESS(1000,COLUMN(D$9)+10))),
SUMIF(INDIRECT(Equipo!$F$4&amp;"!B10:B1000"),$B152,INDIRECT(Equipo!$F$4&amp;"!"&amp;ADDRESS(10,COLUMN(D$9)+10)&amp;":"&amp;ADDRESS(1000,COLUMN(D$9)+10))),
SUMIF(INDIRECT(Equipo!$G$4&amp;"!B10:B1000"),$B152,INDIRECT(Equipo!$G$4&amp;"!"&amp;ADDRESS(10,COLUMN(D$9)+10)&amp;":"&amp;ADDRESS(1000,COLUMN(D$9)+10)))
))</f>
        <v>-</v>
      </c>
      <c r="E152" s="2" t="str">
        <f ca="1">IF(ISBLANK(Tareas!$B148),"-",
SUM(
SUMIF(INDIRECT(Equipo!$C$4&amp;"!B10:B1000"),$B152,INDIRECT(Equipo!$C$4&amp;"!"&amp;ADDRESS(10,COLUMN(E$9)+10)&amp;":"&amp;ADDRESS(1000,COLUMN(E$9)+10))),
SUMIF(INDIRECT(Equipo!$D$4&amp;"!B10:B1000"),$B152,INDIRECT(Equipo!$D$4&amp;"!"&amp;ADDRESS(10,COLUMN(E$9)+10)&amp;":"&amp;ADDRESS(1000,COLUMN(E$9)+10))),
SUMIF(INDIRECT(Equipo!$E$4&amp;"!B10:B1000"),$B152,INDIRECT(Equipo!$E$4&amp;"!"&amp;ADDRESS(10,COLUMN(E$9)+10)&amp;":"&amp;ADDRESS(1000,COLUMN(E$9)+10))),
SUMIF(INDIRECT(Equipo!$F$4&amp;"!B10:B1000"),$B152,INDIRECT(Equipo!$F$4&amp;"!"&amp;ADDRESS(10,COLUMN(E$9)+10)&amp;":"&amp;ADDRESS(1000,COLUMN(E$9)+10))),
SUMIF(INDIRECT(Equipo!$G$4&amp;"!B10:B1000"),$B152,INDIRECT(Equipo!$G$4&amp;"!"&amp;ADDRESS(10,COLUMN(E$9)+10)&amp;":"&amp;ADDRESS(1000,COLUMN(E$9)+10)))
))</f>
        <v>-</v>
      </c>
      <c r="F152" s="2" t="str">
        <f ca="1">IF(ISBLANK(Tareas!$B148),"-",
SUM(
SUMIF(INDIRECT(Equipo!$C$4&amp;"!B10:B1000"),$B152,INDIRECT(Equipo!$C$4&amp;"!"&amp;ADDRESS(10,COLUMN(F$9)+10)&amp;":"&amp;ADDRESS(1000,COLUMN(F$9)+10))),
SUMIF(INDIRECT(Equipo!$D$4&amp;"!B10:B1000"),$B152,INDIRECT(Equipo!$D$4&amp;"!"&amp;ADDRESS(10,COLUMN(F$9)+10)&amp;":"&amp;ADDRESS(1000,COLUMN(F$9)+10))),
SUMIF(INDIRECT(Equipo!$E$4&amp;"!B10:B1000"),$B152,INDIRECT(Equipo!$E$4&amp;"!"&amp;ADDRESS(10,COLUMN(F$9)+10)&amp;":"&amp;ADDRESS(1000,COLUMN(F$9)+10))),
SUMIF(INDIRECT(Equipo!$F$4&amp;"!B10:B1000"),$B152,INDIRECT(Equipo!$F$4&amp;"!"&amp;ADDRESS(10,COLUMN(F$9)+10)&amp;":"&amp;ADDRESS(1000,COLUMN(F$9)+10))),
SUMIF(INDIRECT(Equipo!$G$4&amp;"!B10:B1000"),$B152,INDIRECT(Equipo!$G$4&amp;"!"&amp;ADDRESS(10,COLUMN(F$9)+10)&amp;":"&amp;ADDRESS(1000,COLUMN(F$9)+10)))
))</f>
        <v>-</v>
      </c>
      <c r="G152" s="2" t="str">
        <f ca="1">IF(ISBLANK(Tareas!$B148),"-",
SUM(
SUMIF(INDIRECT(Equipo!$C$4&amp;"!B10:B1000"),$B152,INDIRECT(Equipo!$C$4&amp;"!"&amp;ADDRESS(10,COLUMN(G$9)+10)&amp;":"&amp;ADDRESS(1000,COLUMN(G$9)+10))),
SUMIF(INDIRECT(Equipo!$D$4&amp;"!B10:B1000"),$B152,INDIRECT(Equipo!$D$4&amp;"!"&amp;ADDRESS(10,COLUMN(G$9)+10)&amp;":"&amp;ADDRESS(1000,COLUMN(G$9)+10))),
SUMIF(INDIRECT(Equipo!$E$4&amp;"!B10:B1000"),$B152,INDIRECT(Equipo!$E$4&amp;"!"&amp;ADDRESS(10,COLUMN(G$9)+10)&amp;":"&amp;ADDRESS(1000,COLUMN(G$9)+10))),
SUMIF(INDIRECT(Equipo!$F$4&amp;"!B10:B1000"),$B152,INDIRECT(Equipo!$F$4&amp;"!"&amp;ADDRESS(10,COLUMN(G$9)+10)&amp;":"&amp;ADDRESS(1000,COLUMN(G$9)+10))),
SUMIF(INDIRECT(Equipo!$G$4&amp;"!B10:B1000"),$B152,INDIRECT(Equipo!$G$4&amp;"!"&amp;ADDRESS(10,COLUMN(G$9)+10)&amp;":"&amp;ADDRESS(1000,COLUMN(G$9)+10)))
))</f>
        <v>-</v>
      </c>
      <c r="H152" s="2" t="str">
        <f ca="1">IF(ISBLANK(Tareas!$B148),"-",
SUM(
SUMIF(INDIRECT(Equipo!$C$4&amp;"!B10:B1000"),$B152,INDIRECT(Equipo!$C$4&amp;"!"&amp;ADDRESS(10,COLUMN(H$9)+10)&amp;":"&amp;ADDRESS(1000,COLUMN(H$9)+10))),
SUMIF(INDIRECT(Equipo!$D$4&amp;"!B10:B1000"),$B152,INDIRECT(Equipo!$D$4&amp;"!"&amp;ADDRESS(10,COLUMN(H$9)+10)&amp;":"&amp;ADDRESS(1000,COLUMN(H$9)+10))),
SUMIF(INDIRECT(Equipo!$E$4&amp;"!B10:B1000"),$B152,INDIRECT(Equipo!$E$4&amp;"!"&amp;ADDRESS(10,COLUMN(H$9)+10)&amp;":"&amp;ADDRESS(1000,COLUMN(H$9)+10))),
SUMIF(INDIRECT(Equipo!$F$4&amp;"!B10:B1000"),$B152,INDIRECT(Equipo!$F$4&amp;"!"&amp;ADDRESS(10,COLUMN(H$9)+10)&amp;":"&amp;ADDRESS(1000,COLUMN(H$9)+10))),
SUMIF(INDIRECT(Equipo!$G$4&amp;"!B10:B1000"),$B152,INDIRECT(Equipo!$G$4&amp;"!"&amp;ADDRESS(10,COLUMN(H$9)+10)&amp;":"&amp;ADDRESS(1000,COLUMN(H$9)+10)))
))</f>
        <v>-</v>
      </c>
      <c r="I152" s="2" t="str">
        <f ca="1">IF(ISBLANK(Tareas!$B148),"-",
SUM(
SUMIF(INDIRECT(Equipo!$C$4&amp;"!B10:B1000"),$B152,INDIRECT(Equipo!$C$4&amp;"!"&amp;ADDRESS(10,COLUMN(I$9)+10)&amp;":"&amp;ADDRESS(1000,COLUMN(I$9)+10))),
SUMIF(INDIRECT(Equipo!$D$4&amp;"!B10:B1000"),$B152,INDIRECT(Equipo!$D$4&amp;"!"&amp;ADDRESS(10,COLUMN(I$9)+10)&amp;":"&amp;ADDRESS(1000,COLUMN(I$9)+10))),
SUMIF(INDIRECT(Equipo!$E$4&amp;"!B10:B1000"),$B152,INDIRECT(Equipo!$E$4&amp;"!"&amp;ADDRESS(10,COLUMN(I$9)+10)&amp;":"&amp;ADDRESS(1000,COLUMN(I$9)+10))),
SUMIF(INDIRECT(Equipo!$F$4&amp;"!B10:B1000"),$B152,INDIRECT(Equipo!$F$4&amp;"!"&amp;ADDRESS(10,COLUMN(I$9)+10)&amp;":"&amp;ADDRESS(1000,COLUMN(I$9)+10))),
SUMIF(INDIRECT(Equipo!$G$4&amp;"!B10:B1000"),$B152,INDIRECT(Equipo!$G$4&amp;"!"&amp;ADDRESS(10,COLUMN(I$9)+10)&amp;":"&amp;ADDRESS(1000,COLUMN(I$9)+10)))
))</f>
        <v>-</v>
      </c>
      <c r="J152" s="2" t="str">
        <f ca="1">IF(ISBLANK(Tareas!$B148),"-",
SUM(
SUMIF(INDIRECT(Equipo!$C$4&amp;"!B10:B1000"),$B152,INDIRECT(Equipo!$C$4&amp;"!"&amp;ADDRESS(10,COLUMN(J$9)+10)&amp;":"&amp;ADDRESS(1000,COLUMN(J$9)+10))),
SUMIF(INDIRECT(Equipo!$D$4&amp;"!B10:B1000"),$B152,INDIRECT(Equipo!$D$4&amp;"!"&amp;ADDRESS(10,COLUMN(J$9)+10)&amp;":"&amp;ADDRESS(1000,COLUMN(J$9)+10))),
SUMIF(INDIRECT(Equipo!$E$4&amp;"!B10:B1000"),$B152,INDIRECT(Equipo!$E$4&amp;"!"&amp;ADDRESS(10,COLUMN(J$9)+10)&amp;":"&amp;ADDRESS(1000,COLUMN(J$9)+10))),
SUMIF(INDIRECT(Equipo!$F$4&amp;"!B10:B1000"),$B152,INDIRECT(Equipo!$F$4&amp;"!"&amp;ADDRESS(10,COLUMN(J$9)+10)&amp;":"&amp;ADDRESS(1000,COLUMN(J$9)+10))),
SUMIF(INDIRECT(Equipo!$G$4&amp;"!B10:B1000"),$B152,INDIRECT(Equipo!$G$4&amp;"!"&amp;ADDRESS(10,COLUMN(J$9)+10)&amp;":"&amp;ADDRESS(1000,COLUMN(J$9)+10)))
))</f>
        <v>-</v>
      </c>
      <c r="K152" s="2" t="str">
        <f ca="1">IF(ISBLANK(Tareas!$B148),"-",
SUM(
SUMIF(INDIRECT(Equipo!$C$4&amp;"!B10:B1000"),$B152,INDIRECT(Equipo!$C$4&amp;"!"&amp;ADDRESS(10,COLUMN(K$9)+10)&amp;":"&amp;ADDRESS(1000,COLUMN(K$9)+10))),
SUMIF(INDIRECT(Equipo!$D$4&amp;"!B10:B1000"),$B152,INDIRECT(Equipo!$D$4&amp;"!"&amp;ADDRESS(10,COLUMN(K$9)+10)&amp;":"&amp;ADDRESS(1000,COLUMN(K$9)+10))),
SUMIF(INDIRECT(Equipo!$E$4&amp;"!B10:B1000"),$B152,INDIRECT(Equipo!$E$4&amp;"!"&amp;ADDRESS(10,COLUMN(K$9)+10)&amp;":"&amp;ADDRESS(1000,COLUMN(K$9)+10))),
SUMIF(INDIRECT(Equipo!$F$4&amp;"!B10:B1000"),$B152,INDIRECT(Equipo!$F$4&amp;"!"&amp;ADDRESS(10,COLUMN(K$9)+10)&amp;":"&amp;ADDRESS(1000,COLUMN(K$9)+10))),
SUMIF(INDIRECT(Equipo!$G$4&amp;"!B10:B1000"),$B152,INDIRECT(Equipo!$G$4&amp;"!"&amp;ADDRESS(10,COLUMN(K$9)+10)&amp;":"&amp;ADDRESS(1000,COLUMN(K$9)+10)))
))</f>
        <v>-</v>
      </c>
      <c r="L152" s="2" t="str">
        <f ca="1">IF(ISBLANK(Tareas!$B148),"-",
SUM(
SUMIF(INDIRECT(Equipo!$C$4&amp;"!B10:B1000"),$B152,INDIRECT(Equipo!$C$4&amp;"!"&amp;ADDRESS(10,COLUMN(L$9)+10)&amp;":"&amp;ADDRESS(1000,COLUMN(L$9)+10))),
SUMIF(INDIRECT(Equipo!$D$4&amp;"!B10:B1000"),$B152,INDIRECT(Equipo!$D$4&amp;"!"&amp;ADDRESS(10,COLUMN(L$9)+10)&amp;":"&amp;ADDRESS(1000,COLUMN(L$9)+10))),
SUMIF(INDIRECT(Equipo!$E$4&amp;"!B10:B1000"),$B152,INDIRECT(Equipo!$E$4&amp;"!"&amp;ADDRESS(10,COLUMN(L$9)+10)&amp;":"&amp;ADDRESS(1000,COLUMN(L$9)+10))),
SUMIF(INDIRECT(Equipo!$F$4&amp;"!B10:B1000"),$B152,INDIRECT(Equipo!$F$4&amp;"!"&amp;ADDRESS(10,COLUMN(L$9)+10)&amp;":"&amp;ADDRESS(1000,COLUMN(L$9)+10))),
SUMIF(INDIRECT(Equipo!$G$4&amp;"!B10:B1000"),$B152,INDIRECT(Equipo!$G$4&amp;"!"&amp;ADDRESS(10,COLUMN(L$9)+10)&amp;":"&amp;ADDRESS(1000,COLUMN(L$9)+10)))
))</f>
        <v>-</v>
      </c>
      <c r="M152" s="2" t="str">
        <f ca="1">IF(ISBLANK(Tareas!$B148),"-",
SUM(
SUMIF(INDIRECT(Equipo!$C$4&amp;"!B10:B1000"),$B152,INDIRECT(Equipo!$C$4&amp;"!"&amp;ADDRESS(10,COLUMN(M$9)+10)&amp;":"&amp;ADDRESS(1000,COLUMN(M$9)+10))),
SUMIF(INDIRECT(Equipo!$D$4&amp;"!B10:B1000"),$B152,INDIRECT(Equipo!$D$4&amp;"!"&amp;ADDRESS(10,COLUMN(M$9)+10)&amp;":"&amp;ADDRESS(1000,COLUMN(M$9)+10))),
SUMIF(INDIRECT(Equipo!$E$4&amp;"!B10:B1000"),$B152,INDIRECT(Equipo!$E$4&amp;"!"&amp;ADDRESS(10,COLUMN(M$9)+10)&amp;":"&amp;ADDRESS(1000,COLUMN(M$9)+10))),
SUMIF(INDIRECT(Equipo!$F$4&amp;"!B10:B1000"),$B152,INDIRECT(Equipo!$F$4&amp;"!"&amp;ADDRESS(10,COLUMN(M$9)+10)&amp;":"&amp;ADDRESS(1000,COLUMN(M$9)+10))),
SUMIF(INDIRECT(Equipo!$G$4&amp;"!B10:B1000"),$B152,INDIRECT(Equipo!$G$4&amp;"!"&amp;ADDRESS(10,COLUMN(M$9)+10)&amp;":"&amp;ADDRESS(1000,COLUMN(M$9)+10)))
))</f>
        <v>-</v>
      </c>
      <c r="N152" s="2" t="str">
        <f ca="1">IF(ISBLANK(Tareas!$B148),"-",
SUM(
SUMIF(INDIRECT(Equipo!$C$4&amp;"!B10:B1000"),$B152,INDIRECT(Equipo!$C$4&amp;"!"&amp;ADDRESS(10,COLUMN(N$9)+10)&amp;":"&amp;ADDRESS(1000,COLUMN(N$9)+10))),
SUMIF(INDIRECT(Equipo!$D$4&amp;"!B10:B1000"),$B152,INDIRECT(Equipo!$D$4&amp;"!"&amp;ADDRESS(10,COLUMN(N$9)+10)&amp;":"&amp;ADDRESS(1000,COLUMN(N$9)+10))),
SUMIF(INDIRECT(Equipo!$E$4&amp;"!B10:B1000"),$B152,INDIRECT(Equipo!$E$4&amp;"!"&amp;ADDRESS(10,COLUMN(N$9)+10)&amp;":"&amp;ADDRESS(1000,COLUMN(N$9)+10))),
SUMIF(INDIRECT(Equipo!$F$4&amp;"!B10:B1000"),$B152,INDIRECT(Equipo!$F$4&amp;"!"&amp;ADDRESS(10,COLUMN(N$9)+10)&amp;":"&amp;ADDRESS(1000,COLUMN(N$9)+10))),
SUMIF(INDIRECT(Equipo!$G$4&amp;"!B10:B1000"),$B152,INDIRECT(Equipo!$G$4&amp;"!"&amp;ADDRESS(10,COLUMN(N$9)+10)&amp;":"&amp;ADDRESS(1000,COLUMN(N$9)+10)))
))</f>
        <v>-</v>
      </c>
    </row>
    <row r="153" spans="3:14">
      <c r="C153" s="2" t="str">
        <f>IF(ISBLANK(Tareas!$B149),"-",SUM(D153:K153))</f>
        <v>-</v>
      </c>
      <c r="D153" s="2" t="str">
        <f ca="1">IF(ISBLANK(Tareas!$B149),"-",
SUM(
SUMIF(INDIRECT(Equipo!$C$4&amp;"!B10:B1000"),$B153,INDIRECT(Equipo!$C$4&amp;"!"&amp;ADDRESS(10,COLUMN(D$9)+10)&amp;":"&amp;ADDRESS(1000,COLUMN(D$9)+10))),
SUMIF(INDIRECT(Equipo!$D$4&amp;"!B10:B1000"),$B153,INDIRECT(Equipo!$D$4&amp;"!"&amp;ADDRESS(10,COLUMN(D$9)+10)&amp;":"&amp;ADDRESS(1000,COLUMN(D$9)+10))),
SUMIF(INDIRECT(Equipo!$E$4&amp;"!B10:B1000"),$B153,INDIRECT(Equipo!$E$4&amp;"!"&amp;ADDRESS(10,COLUMN(D$9)+10)&amp;":"&amp;ADDRESS(1000,COLUMN(D$9)+10))),
SUMIF(INDIRECT(Equipo!$F$4&amp;"!B10:B1000"),$B153,INDIRECT(Equipo!$F$4&amp;"!"&amp;ADDRESS(10,COLUMN(D$9)+10)&amp;":"&amp;ADDRESS(1000,COLUMN(D$9)+10))),
SUMIF(INDIRECT(Equipo!$G$4&amp;"!B10:B1000"),$B153,INDIRECT(Equipo!$G$4&amp;"!"&amp;ADDRESS(10,COLUMN(D$9)+10)&amp;":"&amp;ADDRESS(1000,COLUMN(D$9)+10)))
))</f>
        <v>-</v>
      </c>
      <c r="E153" s="2" t="str">
        <f ca="1">IF(ISBLANK(Tareas!$B149),"-",
SUM(
SUMIF(INDIRECT(Equipo!$C$4&amp;"!B10:B1000"),$B153,INDIRECT(Equipo!$C$4&amp;"!"&amp;ADDRESS(10,COLUMN(E$9)+10)&amp;":"&amp;ADDRESS(1000,COLUMN(E$9)+10))),
SUMIF(INDIRECT(Equipo!$D$4&amp;"!B10:B1000"),$B153,INDIRECT(Equipo!$D$4&amp;"!"&amp;ADDRESS(10,COLUMN(E$9)+10)&amp;":"&amp;ADDRESS(1000,COLUMN(E$9)+10))),
SUMIF(INDIRECT(Equipo!$E$4&amp;"!B10:B1000"),$B153,INDIRECT(Equipo!$E$4&amp;"!"&amp;ADDRESS(10,COLUMN(E$9)+10)&amp;":"&amp;ADDRESS(1000,COLUMN(E$9)+10))),
SUMIF(INDIRECT(Equipo!$F$4&amp;"!B10:B1000"),$B153,INDIRECT(Equipo!$F$4&amp;"!"&amp;ADDRESS(10,COLUMN(E$9)+10)&amp;":"&amp;ADDRESS(1000,COLUMN(E$9)+10))),
SUMIF(INDIRECT(Equipo!$G$4&amp;"!B10:B1000"),$B153,INDIRECT(Equipo!$G$4&amp;"!"&amp;ADDRESS(10,COLUMN(E$9)+10)&amp;":"&amp;ADDRESS(1000,COLUMN(E$9)+10)))
))</f>
        <v>-</v>
      </c>
      <c r="F153" s="2" t="str">
        <f ca="1">IF(ISBLANK(Tareas!$B149),"-",
SUM(
SUMIF(INDIRECT(Equipo!$C$4&amp;"!B10:B1000"),$B153,INDIRECT(Equipo!$C$4&amp;"!"&amp;ADDRESS(10,COLUMN(F$9)+10)&amp;":"&amp;ADDRESS(1000,COLUMN(F$9)+10))),
SUMIF(INDIRECT(Equipo!$D$4&amp;"!B10:B1000"),$B153,INDIRECT(Equipo!$D$4&amp;"!"&amp;ADDRESS(10,COLUMN(F$9)+10)&amp;":"&amp;ADDRESS(1000,COLUMN(F$9)+10))),
SUMIF(INDIRECT(Equipo!$E$4&amp;"!B10:B1000"),$B153,INDIRECT(Equipo!$E$4&amp;"!"&amp;ADDRESS(10,COLUMN(F$9)+10)&amp;":"&amp;ADDRESS(1000,COLUMN(F$9)+10))),
SUMIF(INDIRECT(Equipo!$F$4&amp;"!B10:B1000"),$B153,INDIRECT(Equipo!$F$4&amp;"!"&amp;ADDRESS(10,COLUMN(F$9)+10)&amp;":"&amp;ADDRESS(1000,COLUMN(F$9)+10))),
SUMIF(INDIRECT(Equipo!$G$4&amp;"!B10:B1000"),$B153,INDIRECT(Equipo!$G$4&amp;"!"&amp;ADDRESS(10,COLUMN(F$9)+10)&amp;":"&amp;ADDRESS(1000,COLUMN(F$9)+10)))
))</f>
        <v>-</v>
      </c>
      <c r="G153" s="2" t="str">
        <f ca="1">IF(ISBLANK(Tareas!$B149),"-",
SUM(
SUMIF(INDIRECT(Equipo!$C$4&amp;"!B10:B1000"),$B153,INDIRECT(Equipo!$C$4&amp;"!"&amp;ADDRESS(10,COLUMN(G$9)+10)&amp;":"&amp;ADDRESS(1000,COLUMN(G$9)+10))),
SUMIF(INDIRECT(Equipo!$D$4&amp;"!B10:B1000"),$B153,INDIRECT(Equipo!$D$4&amp;"!"&amp;ADDRESS(10,COLUMN(G$9)+10)&amp;":"&amp;ADDRESS(1000,COLUMN(G$9)+10))),
SUMIF(INDIRECT(Equipo!$E$4&amp;"!B10:B1000"),$B153,INDIRECT(Equipo!$E$4&amp;"!"&amp;ADDRESS(10,COLUMN(G$9)+10)&amp;":"&amp;ADDRESS(1000,COLUMN(G$9)+10))),
SUMIF(INDIRECT(Equipo!$F$4&amp;"!B10:B1000"),$B153,INDIRECT(Equipo!$F$4&amp;"!"&amp;ADDRESS(10,COLUMN(G$9)+10)&amp;":"&amp;ADDRESS(1000,COLUMN(G$9)+10))),
SUMIF(INDIRECT(Equipo!$G$4&amp;"!B10:B1000"),$B153,INDIRECT(Equipo!$G$4&amp;"!"&amp;ADDRESS(10,COLUMN(G$9)+10)&amp;":"&amp;ADDRESS(1000,COLUMN(G$9)+10)))
))</f>
        <v>-</v>
      </c>
      <c r="H153" s="2" t="str">
        <f ca="1">IF(ISBLANK(Tareas!$B149),"-",
SUM(
SUMIF(INDIRECT(Equipo!$C$4&amp;"!B10:B1000"),$B153,INDIRECT(Equipo!$C$4&amp;"!"&amp;ADDRESS(10,COLUMN(H$9)+10)&amp;":"&amp;ADDRESS(1000,COLUMN(H$9)+10))),
SUMIF(INDIRECT(Equipo!$D$4&amp;"!B10:B1000"),$B153,INDIRECT(Equipo!$D$4&amp;"!"&amp;ADDRESS(10,COLUMN(H$9)+10)&amp;":"&amp;ADDRESS(1000,COLUMN(H$9)+10))),
SUMIF(INDIRECT(Equipo!$E$4&amp;"!B10:B1000"),$B153,INDIRECT(Equipo!$E$4&amp;"!"&amp;ADDRESS(10,COLUMN(H$9)+10)&amp;":"&amp;ADDRESS(1000,COLUMN(H$9)+10))),
SUMIF(INDIRECT(Equipo!$F$4&amp;"!B10:B1000"),$B153,INDIRECT(Equipo!$F$4&amp;"!"&amp;ADDRESS(10,COLUMN(H$9)+10)&amp;":"&amp;ADDRESS(1000,COLUMN(H$9)+10))),
SUMIF(INDIRECT(Equipo!$G$4&amp;"!B10:B1000"),$B153,INDIRECT(Equipo!$G$4&amp;"!"&amp;ADDRESS(10,COLUMN(H$9)+10)&amp;":"&amp;ADDRESS(1000,COLUMN(H$9)+10)))
))</f>
        <v>-</v>
      </c>
      <c r="I153" s="2" t="str">
        <f ca="1">IF(ISBLANK(Tareas!$B149),"-",
SUM(
SUMIF(INDIRECT(Equipo!$C$4&amp;"!B10:B1000"),$B153,INDIRECT(Equipo!$C$4&amp;"!"&amp;ADDRESS(10,COLUMN(I$9)+10)&amp;":"&amp;ADDRESS(1000,COLUMN(I$9)+10))),
SUMIF(INDIRECT(Equipo!$D$4&amp;"!B10:B1000"),$B153,INDIRECT(Equipo!$D$4&amp;"!"&amp;ADDRESS(10,COLUMN(I$9)+10)&amp;":"&amp;ADDRESS(1000,COLUMN(I$9)+10))),
SUMIF(INDIRECT(Equipo!$E$4&amp;"!B10:B1000"),$B153,INDIRECT(Equipo!$E$4&amp;"!"&amp;ADDRESS(10,COLUMN(I$9)+10)&amp;":"&amp;ADDRESS(1000,COLUMN(I$9)+10))),
SUMIF(INDIRECT(Equipo!$F$4&amp;"!B10:B1000"),$B153,INDIRECT(Equipo!$F$4&amp;"!"&amp;ADDRESS(10,COLUMN(I$9)+10)&amp;":"&amp;ADDRESS(1000,COLUMN(I$9)+10))),
SUMIF(INDIRECT(Equipo!$G$4&amp;"!B10:B1000"),$B153,INDIRECT(Equipo!$G$4&amp;"!"&amp;ADDRESS(10,COLUMN(I$9)+10)&amp;":"&amp;ADDRESS(1000,COLUMN(I$9)+10)))
))</f>
        <v>-</v>
      </c>
      <c r="J153" s="2" t="str">
        <f ca="1">IF(ISBLANK(Tareas!$B149),"-",
SUM(
SUMIF(INDIRECT(Equipo!$C$4&amp;"!B10:B1000"),$B153,INDIRECT(Equipo!$C$4&amp;"!"&amp;ADDRESS(10,COLUMN(J$9)+10)&amp;":"&amp;ADDRESS(1000,COLUMN(J$9)+10))),
SUMIF(INDIRECT(Equipo!$D$4&amp;"!B10:B1000"),$B153,INDIRECT(Equipo!$D$4&amp;"!"&amp;ADDRESS(10,COLUMN(J$9)+10)&amp;":"&amp;ADDRESS(1000,COLUMN(J$9)+10))),
SUMIF(INDIRECT(Equipo!$E$4&amp;"!B10:B1000"),$B153,INDIRECT(Equipo!$E$4&amp;"!"&amp;ADDRESS(10,COLUMN(J$9)+10)&amp;":"&amp;ADDRESS(1000,COLUMN(J$9)+10))),
SUMIF(INDIRECT(Equipo!$F$4&amp;"!B10:B1000"),$B153,INDIRECT(Equipo!$F$4&amp;"!"&amp;ADDRESS(10,COLUMN(J$9)+10)&amp;":"&amp;ADDRESS(1000,COLUMN(J$9)+10))),
SUMIF(INDIRECT(Equipo!$G$4&amp;"!B10:B1000"),$B153,INDIRECT(Equipo!$G$4&amp;"!"&amp;ADDRESS(10,COLUMN(J$9)+10)&amp;":"&amp;ADDRESS(1000,COLUMN(J$9)+10)))
))</f>
        <v>-</v>
      </c>
      <c r="K153" s="2" t="str">
        <f ca="1">IF(ISBLANK(Tareas!$B149),"-",
SUM(
SUMIF(INDIRECT(Equipo!$C$4&amp;"!B10:B1000"),$B153,INDIRECT(Equipo!$C$4&amp;"!"&amp;ADDRESS(10,COLUMN(K$9)+10)&amp;":"&amp;ADDRESS(1000,COLUMN(K$9)+10))),
SUMIF(INDIRECT(Equipo!$D$4&amp;"!B10:B1000"),$B153,INDIRECT(Equipo!$D$4&amp;"!"&amp;ADDRESS(10,COLUMN(K$9)+10)&amp;":"&amp;ADDRESS(1000,COLUMN(K$9)+10))),
SUMIF(INDIRECT(Equipo!$E$4&amp;"!B10:B1000"),$B153,INDIRECT(Equipo!$E$4&amp;"!"&amp;ADDRESS(10,COLUMN(K$9)+10)&amp;":"&amp;ADDRESS(1000,COLUMN(K$9)+10))),
SUMIF(INDIRECT(Equipo!$F$4&amp;"!B10:B1000"),$B153,INDIRECT(Equipo!$F$4&amp;"!"&amp;ADDRESS(10,COLUMN(K$9)+10)&amp;":"&amp;ADDRESS(1000,COLUMN(K$9)+10))),
SUMIF(INDIRECT(Equipo!$G$4&amp;"!B10:B1000"),$B153,INDIRECT(Equipo!$G$4&amp;"!"&amp;ADDRESS(10,COLUMN(K$9)+10)&amp;":"&amp;ADDRESS(1000,COLUMN(K$9)+10)))
))</f>
        <v>-</v>
      </c>
      <c r="L153" s="2" t="str">
        <f ca="1">IF(ISBLANK(Tareas!$B149),"-",
SUM(
SUMIF(INDIRECT(Equipo!$C$4&amp;"!B10:B1000"),$B153,INDIRECT(Equipo!$C$4&amp;"!"&amp;ADDRESS(10,COLUMN(L$9)+10)&amp;":"&amp;ADDRESS(1000,COLUMN(L$9)+10))),
SUMIF(INDIRECT(Equipo!$D$4&amp;"!B10:B1000"),$B153,INDIRECT(Equipo!$D$4&amp;"!"&amp;ADDRESS(10,COLUMN(L$9)+10)&amp;":"&amp;ADDRESS(1000,COLUMN(L$9)+10))),
SUMIF(INDIRECT(Equipo!$E$4&amp;"!B10:B1000"),$B153,INDIRECT(Equipo!$E$4&amp;"!"&amp;ADDRESS(10,COLUMN(L$9)+10)&amp;":"&amp;ADDRESS(1000,COLUMN(L$9)+10))),
SUMIF(INDIRECT(Equipo!$F$4&amp;"!B10:B1000"),$B153,INDIRECT(Equipo!$F$4&amp;"!"&amp;ADDRESS(10,COLUMN(L$9)+10)&amp;":"&amp;ADDRESS(1000,COLUMN(L$9)+10))),
SUMIF(INDIRECT(Equipo!$G$4&amp;"!B10:B1000"),$B153,INDIRECT(Equipo!$G$4&amp;"!"&amp;ADDRESS(10,COLUMN(L$9)+10)&amp;":"&amp;ADDRESS(1000,COLUMN(L$9)+10)))
))</f>
        <v>-</v>
      </c>
      <c r="M153" s="2" t="str">
        <f ca="1">IF(ISBLANK(Tareas!$B149),"-",
SUM(
SUMIF(INDIRECT(Equipo!$C$4&amp;"!B10:B1000"),$B153,INDIRECT(Equipo!$C$4&amp;"!"&amp;ADDRESS(10,COLUMN(M$9)+10)&amp;":"&amp;ADDRESS(1000,COLUMN(M$9)+10))),
SUMIF(INDIRECT(Equipo!$D$4&amp;"!B10:B1000"),$B153,INDIRECT(Equipo!$D$4&amp;"!"&amp;ADDRESS(10,COLUMN(M$9)+10)&amp;":"&amp;ADDRESS(1000,COLUMN(M$9)+10))),
SUMIF(INDIRECT(Equipo!$E$4&amp;"!B10:B1000"),$B153,INDIRECT(Equipo!$E$4&amp;"!"&amp;ADDRESS(10,COLUMN(M$9)+10)&amp;":"&amp;ADDRESS(1000,COLUMN(M$9)+10))),
SUMIF(INDIRECT(Equipo!$F$4&amp;"!B10:B1000"),$B153,INDIRECT(Equipo!$F$4&amp;"!"&amp;ADDRESS(10,COLUMN(M$9)+10)&amp;":"&amp;ADDRESS(1000,COLUMN(M$9)+10))),
SUMIF(INDIRECT(Equipo!$G$4&amp;"!B10:B1000"),$B153,INDIRECT(Equipo!$G$4&amp;"!"&amp;ADDRESS(10,COLUMN(M$9)+10)&amp;":"&amp;ADDRESS(1000,COLUMN(M$9)+10)))
))</f>
        <v>-</v>
      </c>
      <c r="N153" s="2" t="str">
        <f ca="1">IF(ISBLANK(Tareas!$B149),"-",
SUM(
SUMIF(INDIRECT(Equipo!$C$4&amp;"!B10:B1000"),$B153,INDIRECT(Equipo!$C$4&amp;"!"&amp;ADDRESS(10,COLUMN(N$9)+10)&amp;":"&amp;ADDRESS(1000,COLUMN(N$9)+10))),
SUMIF(INDIRECT(Equipo!$D$4&amp;"!B10:B1000"),$B153,INDIRECT(Equipo!$D$4&amp;"!"&amp;ADDRESS(10,COLUMN(N$9)+10)&amp;":"&amp;ADDRESS(1000,COLUMN(N$9)+10))),
SUMIF(INDIRECT(Equipo!$E$4&amp;"!B10:B1000"),$B153,INDIRECT(Equipo!$E$4&amp;"!"&amp;ADDRESS(10,COLUMN(N$9)+10)&amp;":"&amp;ADDRESS(1000,COLUMN(N$9)+10))),
SUMIF(INDIRECT(Equipo!$F$4&amp;"!B10:B1000"),$B153,INDIRECT(Equipo!$F$4&amp;"!"&amp;ADDRESS(10,COLUMN(N$9)+10)&amp;":"&amp;ADDRESS(1000,COLUMN(N$9)+10))),
SUMIF(INDIRECT(Equipo!$G$4&amp;"!B10:B1000"),$B153,INDIRECT(Equipo!$G$4&amp;"!"&amp;ADDRESS(10,COLUMN(N$9)+10)&amp;":"&amp;ADDRESS(1000,COLUMN(N$9)+10)))
))</f>
        <v>-</v>
      </c>
    </row>
    <row r="154" spans="3:14">
      <c r="C154" s="2" t="str">
        <f>IF(ISBLANK(Tareas!$B150),"-",SUM(D154:K154))</f>
        <v>-</v>
      </c>
      <c r="D154" s="2" t="str">
        <f ca="1">IF(ISBLANK(Tareas!$B150),"-",
SUM(
SUMIF(INDIRECT(Equipo!$C$4&amp;"!B10:B1000"),$B154,INDIRECT(Equipo!$C$4&amp;"!"&amp;ADDRESS(10,COLUMN(D$9)+10)&amp;":"&amp;ADDRESS(1000,COLUMN(D$9)+10))),
SUMIF(INDIRECT(Equipo!$D$4&amp;"!B10:B1000"),$B154,INDIRECT(Equipo!$D$4&amp;"!"&amp;ADDRESS(10,COLUMN(D$9)+10)&amp;":"&amp;ADDRESS(1000,COLUMN(D$9)+10))),
SUMIF(INDIRECT(Equipo!$E$4&amp;"!B10:B1000"),$B154,INDIRECT(Equipo!$E$4&amp;"!"&amp;ADDRESS(10,COLUMN(D$9)+10)&amp;":"&amp;ADDRESS(1000,COLUMN(D$9)+10))),
SUMIF(INDIRECT(Equipo!$F$4&amp;"!B10:B1000"),$B154,INDIRECT(Equipo!$F$4&amp;"!"&amp;ADDRESS(10,COLUMN(D$9)+10)&amp;":"&amp;ADDRESS(1000,COLUMN(D$9)+10))),
SUMIF(INDIRECT(Equipo!$G$4&amp;"!B10:B1000"),$B154,INDIRECT(Equipo!$G$4&amp;"!"&amp;ADDRESS(10,COLUMN(D$9)+10)&amp;":"&amp;ADDRESS(1000,COLUMN(D$9)+10)))
))</f>
        <v>-</v>
      </c>
      <c r="E154" s="2" t="str">
        <f ca="1">IF(ISBLANK(Tareas!$B150),"-",
SUM(
SUMIF(INDIRECT(Equipo!$C$4&amp;"!B10:B1000"),$B154,INDIRECT(Equipo!$C$4&amp;"!"&amp;ADDRESS(10,COLUMN(E$9)+10)&amp;":"&amp;ADDRESS(1000,COLUMN(E$9)+10))),
SUMIF(INDIRECT(Equipo!$D$4&amp;"!B10:B1000"),$B154,INDIRECT(Equipo!$D$4&amp;"!"&amp;ADDRESS(10,COLUMN(E$9)+10)&amp;":"&amp;ADDRESS(1000,COLUMN(E$9)+10))),
SUMIF(INDIRECT(Equipo!$E$4&amp;"!B10:B1000"),$B154,INDIRECT(Equipo!$E$4&amp;"!"&amp;ADDRESS(10,COLUMN(E$9)+10)&amp;":"&amp;ADDRESS(1000,COLUMN(E$9)+10))),
SUMIF(INDIRECT(Equipo!$F$4&amp;"!B10:B1000"),$B154,INDIRECT(Equipo!$F$4&amp;"!"&amp;ADDRESS(10,COLUMN(E$9)+10)&amp;":"&amp;ADDRESS(1000,COLUMN(E$9)+10))),
SUMIF(INDIRECT(Equipo!$G$4&amp;"!B10:B1000"),$B154,INDIRECT(Equipo!$G$4&amp;"!"&amp;ADDRESS(10,COLUMN(E$9)+10)&amp;":"&amp;ADDRESS(1000,COLUMN(E$9)+10)))
))</f>
        <v>-</v>
      </c>
      <c r="F154" s="2" t="str">
        <f ca="1">IF(ISBLANK(Tareas!$B150),"-",
SUM(
SUMIF(INDIRECT(Equipo!$C$4&amp;"!B10:B1000"),$B154,INDIRECT(Equipo!$C$4&amp;"!"&amp;ADDRESS(10,COLUMN(F$9)+10)&amp;":"&amp;ADDRESS(1000,COLUMN(F$9)+10))),
SUMIF(INDIRECT(Equipo!$D$4&amp;"!B10:B1000"),$B154,INDIRECT(Equipo!$D$4&amp;"!"&amp;ADDRESS(10,COLUMN(F$9)+10)&amp;":"&amp;ADDRESS(1000,COLUMN(F$9)+10))),
SUMIF(INDIRECT(Equipo!$E$4&amp;"!B10:B1000"),$B154,INDIRECT(Equipo!$E$4&amp;"!"&amp;ADDRESS(10,COLUMN(F$9)+10)&amp;":"&amp;ADDRESS(1000,COLUMN(F$9)+10))),
SUMIF(INDIRECT(Equipo!$F$4&amp;"!B10:B1000"),$B154,INDIRECT(Equipo!$F$4&amp;"!"&amp;ADDRESS(10,COLUMN(F$9)+10)&amp;":"&amp;ADDRESS(1000,COLUMN(F$9)+10))),
SUMIF(INDIRECT(Equipo!$G$4&amp;"!B10:B1000"),$B154,INDIRECT(Equipo!$G$4&amp;"!"&amp;ADDRESS(10,COLUMN(F$9)+10)&amp;":"&amp;ADDRESS(1000,COLUMN(F$9)+10)))
))</f>
        <v>-</v>
      </c>
      <c r="G154" s="2" t="str">
        <f ca="1">IF(ISBLANK(Tareas!$B150),"-",
SUM(
SUMIF(INDIRECT(Equipo!$C$4&amp;"!B10:B1000"),$B154,INDIRECT(Equipo!$C$4&amp;"!"&amp;ADDRESS(10,COLUMN(G$9)+10)&amp;":"&amp;ADDRESS(1000,COLUMN(G$9)+10))),
SUMIF(INDIRECT(Equipo!$D$4&amp;"!B10:B1000"),$B154,INDIRECT(Equipo!$D$4&amp;"!"&amp;ADDRESS(10,COLUMN(G$9)+10)&amp;":"&amp;ADDRESS(1000,COLUMN(G$9)+10))),
SUMIF(INDIRECT(Equipo!$E$4&amp;"!B10:B1000"),$B154,INDIRECT(Equipo!$E$4&amp;"!"&amp;ADDRESS(10,COLUMN(G$9)+10)&amp;":"&amp;ADDRESS(1000,COLUMN(G$9)+10))),
SUMIF(INDIRECT(Equipo!$F$4&amp;"!B10:B1000"),$B154,INDIRECT(Equipo!$F$4&amp;"!"&amp;ADDRESS(10,COLUMN(G$9)+10)&amp;":"&amp;ADDRESS(1000,COLUMN(G$9)+10))),
SUMIF(INDIRECT(Equipo!$G$4&amp;"!B10:B1000"),$B154,INDIRECT(Equipo!$G$4&amp;"!"&amp;ADDRESS(10,COLUMN(G$9)+10)&amp;":"&amp;ADDRESS(1000,COLUMN(G$9)+10)))
))</f>
        <v>-</v>
      </c>
      <c r="H154" s="2" t="str">
        <f ca="1">IF(ISBLANK(Tareas!$B150),"-",
SUM(
SUMIF(INDIRECT(Equipo!$C$4&amp;"!B10:B1000"),$B154,INDIRECT(Equipo!$C$4&amp;"!"&amp;ADDRESS(10,COLUMN(H$9)+10)&amp;":"&amp;ADDRESS(1000,COLUMN(H$9)+10))),
SUMIF(INDIRECT(Equipo!$D$4&amp;"!B10:B1000"),$B154,INDIRECT(Equipo!$D$4&amp;"!"&amp;ADDRESS(10,COLUMN(H$9)+10)&amp;":"&amp;ADDRESS(1000,COLUMN(H$9)+10))),
SUMIF(INDIRECT(Equipo!$E$4&amp;"!B10:B1000"),$B154,INDIRECT(Equipo!$E$4&amp;"!"&amp;ADDRESS(10,COLUMN(H$9)+10)&amp;":"&amp;ADDRESS(1000,COLUMN(H$9)+10))),
SUMIF(INDIRECT(Equipo!$F$4&amp;"!B10:B1000"),$B154,INDIRECT(Equipo!$F$4&amp;"!"&amp;ADDRESS(10,COLUMN(H$9)+10)&amp;":"&amp;ADDRESS(1000,COLUMN(H$9)+10))),
SUMIF(INDIRECT(Equipo!$G$4&amp;"!B10:B1000"),$B154,INDIRECT(Equipo!$G$4&amp;"!"&amp;ADDRESS(10,COLUMN(H$9)+10)&amp;":"&amp;ADDRESS(1000,COLUMN(H$9)+10)))
))</f>
        <v>-</v>
      </c>
      <c r="I154" s="2" t="str">
        <f ca="1">IF(ISBLANK(Tareas!$B150),"-",
SUM(
SUMIF(INDIRECT(Equipo!$C$4&amp;"!B10:B1000"),$B154,INDIRECT(Equipo!$C$4&amp;"!"&amp;ADDRESS(10,COLUMN(I$9)+10)&amp;":"&amp;ADDRESS(1000,COLUMN(I$9)+10))),
SUMIF(INDIRECT(Equipo!$D$4&amp;"!B10:B1000"),$B154,INDIRECT(Equipo!$D$4&amp;"!"&amp;ADDRESS(10,COLUMN(I$9)+10)&amp;":"&amp;ADDRESS(1000,COLUMN(I$9)+10))),
SUMIF(INDIRECT(Equipo!$E$4&amp;"!B10:B1000"),$B154,INDIRECT(Equipo!$E$4&amp;"!"&amp;ADDRESS(10,COLUMN(I$9)+10)&amp;":"&amp;ADDRESS(1000,COLUMN(I$9)+10))),
SUMIF(INDIRECT(Equipo!$F$4&amp;"!B10:B1000"),$B154,INDIRECT(Equipo!$F$4&amp;"!"&amp;ADDRESS(10,COLUMN(I$9)+10)&amp;":"&amp;ADDRESS(1000,COLUMN(I$9)+10))),
SUMIF(INDIRECT(Equipo!$G$4&amp;"!B10:B1000"),$B154,INDIRECT(Equipo!$G$4&amp;"!"&amp;ADDRESS(10,COLUMN(I$9)+10)&amp;":"&amp;ADDRESS(1000,COLUMN(I$9)+10)))
))</f>
        <v>-</v>
      </c>
      <c r="J154" s="2" t="str">
        <f ca="1">IF(ISBLANK(Tareas!$B150),"-",
SUM(
SUMIF(INDIRECT(Equipo!$C$4&amp;"!B10:B1000"),$B154,INDIRECT(Equipo!$C$4&amp;"!"&amp;ADDRESS(10,COLUMN(J$9)+10)&amp;":"&amp;ADDRESS(1000,COLUMN(J$9)+10))),
SUMIF(INDIRECT(Equipo!$D$4&amp;"!B10:B1000"),$B154,INDIRECT(Equipo!$D$4&amp;"!"&amp;ADDRESS(10,COLUMN(J$9)+10)&amp;":"&amp;ADDRESS(1000,COLUMN(J$9)+10))),
SUMIF(INDIRECT(Equipo!$E$4&amp;"!B10:B1000"),$B154,INDIRECT(Equipo!$E$4&amp;"!"&amp;ADDRESS(10,COLUMN(J$9)+10)&amp;":"&amp;ADDRESS(1000,COLUMN(J$9)+10))),
SUMIF(INDIRECT(Equipo!$F$4&amp;"!B10:B1000"),$B154,INDIRECT(Equipo!$F$4&amp;"!"&amp;ADDRESS(10,COLUMN(J$9)+10)&amp;":"&amp;ADDRESS(1000,COLUMN(J$9)+10))),
SUMIF(INDIRECT(Equipo!$G$4&amp;"!B10:B1000"),$B154,INDIRECT(Equipo!$G$4&amp;"!"&amp;ADDRESS(10,COLUMN(J$9)+10)&amp;":"&amp;ADDRESS(1000,COLUMN(J$9)+10)))
))</f>
        <v>-</v>
      </c>
      <c r="K154" s="2" t="str">
        <f ca="1">IF(ISBLANK(Tareas!$B150),"-",
SUM(
SUMIF(INDIRECT(Equipo!$C$4&amp;"!B10:B1000"),$B154,INDIRECT(Equipo!$C$4&amp;"!"&amp;ADDRESS(10,COLUMN(K$9)+10)&amp;":"&amp;ADDRESS(1000,COLUMN(K$9)+10))),
SUMIF(INDIRECT(Equipo!$D$4&amp;"!B10:B1000"),$B154,INDIRECT(Equipo!$D$4&amp;"!"&amp;ADDRESS(10,COLUMN(K$9)+10)&amp;":"&amp;ADDRESS(1000,COLUMN(K$9)+10))),
SUMIF(INDIRECT(Equipo!$E$4&amp;"!B10:B1000"),$B154,INDIRECT(Equipo!$E$4&amp;"!"&amp;ADDRESS(10,COLUMN(K$9)+10)&amp;":"&amp;ADDRESS(1000,COLUMN(K$9)+10))),
SUMIF(INDIRECT(Equipo!$F$4&amp;"!B10:B1000"),$B154,INDIRECT(Equipo!$F$4&amp;"!"&amp;ADDRESS(10,COLUMN(K$9)+10)&amp;":"&amp;ADDRESS(1000,COLUMN(K$9)+10))),
SUMIF(INDIRECT(Equipo!$G$4&amp;"!B10:B1000"),$B154,INDIRECT(Equipo!$G$4&amp;"!"&amp;ADDRESS(10,COLUMN(K$9)+10)&amp;":"&amp;ADDRESS(1000,COLUMN(K$9)+10)))
))</f>
        <v>-</v>
      </c>
      <c r="L154" s="2" t="str">
        <f ca="1">IF(ISBLANK(Tareas!$B150),"-",
SUM(
SUMIF(INDIRECT(Equipo!$C$4&amp;"!B10:B1000"),$B154,INDIRECT(Equipo!$C$4&amp;"!"&amp;ADDRESS(10,COLUMN(L$9)+10)&amp;":"&amp;ADDRESS(1000,COLUMN(L$9)+10))),
SUMIF(INDIRECT(Equipo!$D$4&amp;"!B10:B1000"),$B154,INDIRECT(Equipo!$D$4&amp;"!"&amp;ADDRESS(10,COLUMN(L$9)+10)&amp;":"&amp;ADDRESS(1000,COLUMN(L$9)+10))),
SUMIF(INDIRECT(Equipo!$E$4&amp;"!B10:B1000"),$B154,INDIRECT(Equipo!$E$4&amp;"!"&amp;ADDRESS(10,COLUMN(L$9)+10)&amp;":"&amp;ADDRESS(1000,COLUMN(L$9)+10))),
SUMIF(INDIRECT(Equipo!$F$4&amp;"!B10:B1000"),$B154,INDIRECT(Equipo!$F$4&amp;"!"&amp;ADDRESS(10,COLUMN(L$9)+10)&amp;":"&amp;ADDRESS(1000,COLUMN(L$9)+10))),
SUMIF(INDIRECT(Equipo!$G$4&amp;"!B10:B1000"),$B154,INDIRECT(Equipo!$G$4&amp;"!"&amp;ADDRESS(10,COLUMN(L$9)+10)&amp;":"&amp;ADDRESS(1000,COLUMN(L$9)+10)))
))</f>
        <v>-</v>
      </c>
      <c r="M154" s="2" t="str">
        <f ca="1">IF(ISBLANK(Tareas!$B150),"-",
SUM(
SUMIF(INDIRECT(Equipo!$C$4&amp;"!B10:B1000"),$B154,INDIRECT(Equipo!$C$4&amp;"!"&amp;ADDRESS(10,COLUMN(M$9)+10)&amp;":"&amp;ADDRESS(1000,COLUMN(M$9)+10))),
SUMIF(INDIRECT(Equipo!$D$4&amp;"!B10:B1000"),$B154,INDIRECT(Equipo!$D$4&amp;"!"&amp;ADDRESS(10,COLUMN(M$9)+10)&amp;":"&amp;ADDRESS(1000,COLUMN(M$9)+10))),
SUMIF(INDIRECT(Equipo!$E$4&amp;"!B10:B1000"),$B154,INDIRECT(Equipo!$E$4&amp;"!"&amp;ADDRESS(10,COLUMN(M$9)+10)&amp;":"&amp;ADDRESS(1000,COLUMN(M$9)+10))),
SUMIF(INDIRECT(Equipo!$F$4&amp;"!B10:B1000"),$B154,INDIRECT(Equipo!$F$4&amp;"!"&amp;ADDRESS(10,COLUMN(M$9)+10)&amp;":"&amp;ADDRESS(1000,COLUMN(M$9)+10))),
SUMIF(INDIRECT(Equipo!$G$4&amp;"!B10:B1000"),$B154,INDIRECT(Equipo!$G$4&amp;"!"&amp;ADDRESS(10,COLUMN(M$9)+10)&amp;":"&amp;ADDRESS(1000,COLUMN(M$9)+10)))
))</f>
        <v>-</v>
      </c>
      <c r="N154" s="2" t="str">
        <f ca="1">IF(ISBLANK(Tareas!$B150),"-",
SUM(
SUMIF(INDIRECT(Equipo!$C$4&amp;"!B10:B1000"),$B154,INDIRECT(Equipo!$C$4&amp;"!"&amp;ADDRESS(10,COLUMN(N$9)+10)&amp;":"&amp;ADDRESS(1000,COLUMN(N$9)+10))),
SUMIF(INDIRECT(Equipo!$D$4&amp;"!B10:B1000"),$B154,INDIRECT(Equipo!$D$4&amp;"!"&amp;ADDRESS(10,COLUMN(N$9)+10)&amp;":"&amp;ADDRESS(1000,COLUMN(N$9)+10))),
SUMIF(INDIRECT(Equipo!$E$4&amp;"!B10:B1000"),$B154,INDIRECT(Equipo!$E$4&amp;"!"&amp;ADDRESS(10,COLUMN(N$9)+10)&amp;":"&amp;ADDRESS(1000,COLUMN(N$9)+10))),
SUMIF(INDIRECT(Equipo!$F$4&amp;"!B10:B1000"),$B154,INDIRECT(Equipo!$F$4&amp;"!"&amp;ADDRESS(10,COLUMN(N$9)+10)&amp;":"&amp;ADDRESS(1000,COLUMN(N$9)+10))),
SUMIF(INDIRECT(Equipo!$G$4&amp;"!B10:B1000"),$B154,INDIRECT(Equipo!$G$4&amp;"!"&amp;ADDRESS(10,COLUMN(N$9)+10)&amp;":"&amp;ADDRESS(1000,COLUMN(N$9)+10)))
))</f>
        <v>-</v>
      </c>
    </row>
    <row r="155" spans="3:14">
      <c r="C155" s="2" t="str">
        <f>IF(ISBLANK(Tareas!$B151),"-",SUM(D155:K155))</f>
        <v>-</v>
      </c>
      <c r="D155" s="2" t="str">
        <f ca="1">IF(ISBLANK(Tareas!$B151),"-",
SUM(
SUMIF(INDIRECT(Equipo!$C$4&amp;"!B10:B1000"),$B155,INDIRECT(Equipo!$C$4&amp;"!"&amp;ADDRESS(10,COLUMN(D$9)+10)&amp;":"&amp;ADDRESS(1000,COLUMN(D$9)+10))),
SUMIF(INDIRECT(Equipo!$D$4&amp;"!B10:B1000"),$B155,INDIRECT(Equipo!$D$4&amp;"!"&amp;ADDRESS(10,COLUMN(D$9)+10)&amp;":"&amp;ADDRESS(1000,COLUMN(D$9)+10))),
SUMIF(INDIRECT(Equipo!$E$4&amp;"!B10:B1000"),$B155,INDIRECT(Equipo!$E$4&amp;"!"&amp;ADDRESS(10,COLUMN(D$9)+10)&amp;":"&amp;ADDRESS(1000,COLUMN(D$9)+10))),
SUMIF(INDIRECT(Equipo!$F$4&amp;"!B10:B1000"),$B155,INDIRECT(Equipo!$F$4&amp;"!"&amp;ADDRESS(10,COLUMN(D$9)+10)&amp;":"&amp;ADDRESS(1000,COLUMN(D$9)+10))),
SUMIF(INDIRECT(Equipo!$G$4&amp;"!B10:B1000"),$B155,INDIRECT(Equipo!$G$4&amp;"!"&amp;ADDRESS(10,COLUMN(D$9)+10)&amp;":"&amp;ADDRESS(1000,COLUMN(D$9)+10)))
))</f>
        <v>-</v>
      </c>
      <c r="E155" s="2" t="str">
        <f ca="1">IF(ISBLANK(Tareas!$B151),"-",
SUM(
SUMIF(INDIRECT(Equipo!$C$4&amp;"!B10:B1000"),$B155,INDIRECT(Equipo!$C$4&amp;"!"&amp;ADDRESS(10,COLUMN(E$9)+10)&amp;":"&amp;ADDRESS(1000,COLUMN(E$9)+10))),
SUMIF(INDIRECT(Equipo!$D$4&amp;"!B10:B1000"),$B155,INDIRECT(Equipo!$D$4&amp;"!"&amp;ADDRESS(10,COLUMN(E$9)+10)&amp;":"&amp;ADDRESS(1000,COLUMN(E$9)+10))),
SUMIF(INDIRECT(Equipo!$E$4&amp;"!B10:B1000"),$B155,INDIRECT(Equipo!$E$4&amp;"!"&amp;ADDRESS(10,COLUMN(E$9)+10)&amp;":"&amp;ADDRESS(1000,COLUMN(E$9)+10))),
SUMIF(INDIRECT(Equipo!$F$4&amp;"!B10:B1000"),$B155,INDIRECT(Equipo!$F$4&amp;"!"&amp;ADDRESS(10,COLUMN(E$9)+10)&amp;":"&amp;ADDRESS(1000,COLUMN(E$9)+10))),
SUMIF(INDIRECT(Equipo!$G$4&amp;"!B10:B1000"),$B155,INDIRECT(Equipo!$G$4&amp;"!"&amp;ADDRESS(10,COLUMN(E$9)+10)&amp;":"&amp;ADDRESS(1000,COLUMN(E$9)+10)))
))</f>
        <v>-</v>
      </c>
      <c r="F155" s="2" t="str">
        <f ca="1">IF(ISBLANK(Tareas!$B151),"-",
SUM(
SUMIF(INDIRECT(Equipo!$C$4&amp;"!B10:B1000"),$B155,INDIRECT(Equipo!$C$4&amp;"!"&amp;ADDRESS(10,COLUMN(F$9)+10)&amp;":"&amp;ADDRESS(1000,COLUMN(F$9)+10))),
SUMIF(INDIRECT(Equipo!$D$4&amp;"!B10:B1000"),$B155,INDIRECT(Equipo!$D$4&amp;"!"&amp;ADDRESS(10,COLUMN(F$9)+10)&amp;":"&amp;ADDRESS(1000,COLUMN(F$9)+10))),
SUMIF(INDIRECT(Equipo!$E$4&amp;"!B10:B1000"),$B155,INDIRECT(Equipo!$E$4&amp;"!"&amp;ADDRESS(10,COLUMN(F$9)+10)&amp;":"&amp;ADDRESS(1000,COLUMN(F$9)+10))),
SUMIF(INDIRECT(Equipo!$F$4&amp;"!B10:B1000"),$B155,INDIRECT(Equipo!$F$4&amp;"!"&amp;ADDRESS(10,COLUMN(F$9)+10)&amp;":"&amp;ADDRESS(1000,COLUMN(F$9)+10))),
SUMIF(INDIRECT(Equipo!$G$4&amp;"!B10:B1000"),$B155,INDIRECT(Equipo!$G$4&amp;"!"&amp;ADDRESS(10,COLUMN(F$9)+10)&amp;":"&amp;ADDRESS(1000,COLUMN(F$9)+10)))
))</f>
        <v>-</v>
      </c>
      <c r="G155" s="2" t="str">
        <f ca="1">IF(ISBLANK(Tareas!$B151),"-",
SUM(
SUMIF(INDIRECT(Equipo!$C$4&amp;"!B10:B1000"),$B155,INDIRECT(Equipo!$C$4&amp;"!"&amp;ADDRESS(10,COLUMN(G$9)+10)&amp;":"&amp;ADDRESS(1000,COLUMN(G$9)+10))),
SUMIF(INDIRECT(Equipo!$D$4&amp;"!B10:B1000"),$B155,INDIRECT(Equipo!$D$4&amp;"!"&amp;ADDRESS(10,COLUMN(G$9)+10)&amp;":"&amp;ADDRESS(1000,COLUMN(G$9)+10))),
SUMIF(INDIRECT(Equipo!$E$4&amp;"!B10:B1000"),$B155,INDIRECT(Equipo!$E$4&amp;"!"&amp;ADDRESS(10,COLUMN(G$9)+10)&amp;":"&amp;ADDRESS(1000,COLUMN(G$9)+10))),
SUMIF(INDIRECT(Equipo!$F$4&amp;"!B10:B1000"),$B155,INDIRECT(Equipo!$F$4&amp;"!"&amp;ADDRESS(10,COLUMN(G$9)+10)&amp;":"&amp;ADDRESS(1000,COLUMN(G$9)+10))),
SUMIF(INDIRECT(Equipo!$G$4&amp;"!B10:B1000"),$B155,INDIRECT(Equipo!$G$4&amp;"!"&amp;ADDRESS(10,COLUMN(G$9)+10)&amp;":"&amp;ADDRESS(1000,COLUMN(G$9)+10)))
))</f>
        <v>-</v>
      </c>
      <c r="H155" s="2" t="str">
        <f ca="1">IF(ISBLANK(Tareas!$B151),"-",
SUM(
SUMIF(INDIRECT(Equipo!$C$4&amp;"!B10:B1000"),$B155,INDIRECT(Equipo!$C$4&amp;"!"&amp;ADDRESS(10,COLUMN(H$9)+10)&amp;":"&amp;ADDRESS(1000,COLUMN(H$9)+10))),
SUMIF(INDIRECT(Equipo!$D$4&amp;"!B10:B1000"),$B155,INDIRECT(Equipo!$D$4&amp;"!"&amp;ADDRESS(10,COLUMN(H$9)+10)&amp;":"&amp;ADDRESS(1000,COLUMN(H$9)+10))),
SUMIF(INDIRECT(Equipo!$E$4&amp;"!B10:B1000"),$B155,INDIRECT(Equipo!$E$4&amp;"!"&amp;ADDRESS(10,COLUMN(H$9)+10)&amp;":"&amp;ADDRESS(1000,COLUMN(H$9)+10))),
SUMIF(INDIRECT(Equipo!$F$4&amp;"!B10:B1000"),$B155,INDIRECT(Equipo!$F$4&amp;"!"&amp;ADDRESS(10,COLUMN(H$9)+10)&amp;":"&amp;ADDRESS(1000,COLUMN(H$9)+10))),
SUMIF(INDIRECT(Equipo!$G$4&amp;"!B10:B1000"),$B155,INDIRECT(Equipo!$G$4&amp;"!"&amp;ADDRESS(10,COLUMN(H$9)+10)&amp;":"&amp;ADDRESS(1000,COLUMN(H$9)+10)))
))</f>
        <v>-</v>
      </c>
      <c r="I155" s="2" t="str">
        <f ca="1">IF(ISBLANK(Tareas!$B151),"-",
SUM(
SUMIF(INDIRECT(Equipo!$C$4&amp;"!B10:B1000"),$B155,INDIRECT(Equipo!$C$4&amp;"!"&amp;ADDRESS(10,COLUMN(I$9)+10)&amp;":"&amp;ADDRESS(1000,COLUMN(I$9)+10))),
SUMIF(INDIRECT(Equipo!$D$4&amp;"!B10:B1000"),$B155,INDIRECT(Equipo!$D$4&amp;"!"&amp;ADDRESS(10,COLUMN(I$9)+10)&amp;":"&amp;ADDRESS(1000,COLUMN(I$9)+10))),
SUMIF(INDIRECT(Equipo!$E$4&amp;"!B10:B1000"),$B155,INDIRECT(Equipo!$E$4&amp;"!"&amp;ADDRESS(10,COLUMN(I$9)+10)&amp;":"&amp;ADDRESS(1000,COLUMN(I$9)+10))),
SUMIF(INDIRECT(Equipo!$F$4&amp;"!B10:B1000"),$B155,INDIRECT(Equipo!$F$4&amp;"!"&amp;ADDRESS(10,COLUMN(I$9)+10)&amp;":"&amp;ADDRESS(1000,COLUMN(I$9)+10))),
SUMIF(INDIRECT(Equipo!$G$4&amp;"!B10:B1000"),$B155,INDIRECT(Equipo!$G$4&amp;"!"&amp;ADDRESS(10,COLUMN(I$9)+10)&amp;":"&amp;ADDRESS(1000,COLUMN(I$9)+10)))
))</f>
        <v>-</v>
      </c>
      <c r="J155" s="2" t="str">
        <f ca="1">IF(ISBLANK(Tareas!$B151),"-",
SUM(
SUMIF(INDIRECT(Equipo!$C$4&amp;"!B10:B1000"),$B155,INDIRECT(Equipo!$C$4&amp;"!"&amp;ADDRESS(10,COLUMN(J$9)+10)&amp;":"&amp;ADDRESS(1000,COLUMN(J$9)+10))),
SUMIF(INDIRECT(Equipo!$D$4&amp;"!B10:B1000"),$B155,INDIRECT(Equipo!$D$4&amp;"!"&amp;ADDRESS(10,COLUMN(J$9)+10)&amp;":"&amp;ADDRESS(1000,COLUMN(J$9)+10))),
SUMIF(INDIRECT(Equipo!$E$4&amp;"!B10:B1000"),$B155,INDIRECT(Equipo!$E$4&amp;"!"&amp;ADDRESS(10,COLUMN(J$9)+10)&amp;":"&amp;ADDRESS(1000,COLUMN(J$9)+10))),
SUMIF(INDIRECT(Equipo!$F$4&amp;"!B10:B1000"),$B155,INDIRECT(Equipo!$F$4&amp;"!"&amp;ADDRESS(10,COLUMN(J$9)+10)&amp;":"&amp;ADDRESS(1000,COLUMN(J$9)+10))),
SUMIF(INDIRECT(Equipo!$G$4&amp;"!B10:B1000"),$B155,INDIRECT(Equipo!$G$4&amp;"!"&amp;ADDRESS(10,COLUMN(J$9)+10)&amp;":"&amp;ADDRESS(1000,COLUMN(J$9)+10)))
))</f>
        <v>-</v>
      </c>
      <c r="K155" s="2" t="str">
        <f ca="1">IF(ISBLANK(Tareas!$B151),"-",
SUM(
SUMIF(INDIRECT(Equipo!$C$4&amp;"!B10:B1000"),$B155,INDIRECT(Equipo!$C$4&amp;"!"&amp;ADDRESS(10,COLUMN(K$9)+10)&amp;":"&amp;ADDRESS(1000,COLUMN(K$9)+10))),
SUMIF(INDIRECT(Equipo!$D$4&amp;"!B10:B1000"),$B155,INDIRECT(Equipo!$D$4&amp;"!"&amp;ADDRESS(10,COLUMN(K$9)+10)&amp;":"&amp;ADDRESS(1000,COLUMN(K$9)+10))),
SUMIF(INDIRECT(Equipo!$E$4&amp;"!B10:B1000"),$B155,INDIRECT(Equipo!$E$4&amp;"!"&amp;ADDRESS(10,COLUMN(K$9)+10)&amp;":"&amp;ADDRESS(1000,COLUMN(K$9)+10))),
SUMIF(INDIRECT(Equipo!$F$4&amp;"!B10:B1000"),$B155,INDIRECT(Equipo!$F$4&amp;"!"&amp;ADDRESS(10,COLUMN(K$9)+10)&amp;":"&amp;ADDRESS(1000,COLUMN(K$9)+10))),
SUMIF(INDIRECT(Equipo!$G$4&amp;"!B10:B1000"),$B155,INDIRECT(Equipo!$G$4&amp;"!"&amp;ADDRESS(10,COLUMN(K$9)+10)&amp;":"&amp;ADDRESS(1000,COLUMN(K$9)+10)))
))</f>
        <v>-</v>
      </c>
      <c r="L155" s="2" t="str">
        <f ca="1">IF(ISBLANK(Tareas!$B151),"-",
SUM(
SUMIF(INDIRECT(Equipo!$C$4&amp;"!B10:B1000"),$B155,INDIRECT(Equipo!$C$4&amp;"!"&amp;ADDRESS(10,COLUMN(L$9)+10)&amp;":"&amp;ADDRESS(1000,COLUMN(L$9)+10))),
SUMIF(INDIRECT(Equipo!$D$4&amp;"!B10:B1000"),$B155,INDIRECT(Equipo!$D$4&amp;"!"&amp;ADDRESS(10,COLUMN(L$9)+10)&amp;":"&amp;ADDRESS(1000,COLUMN(L$9)+10))),
SUMIF(INDIRECT(Equipo!$E$4&amp;"!B10:B1000"),$B155,INDIRECT(Equipo!$E$4&amp;"!"&amp;ADDRESS(10,COLUMN(L$9)+10)&amp;":"&amp;ADDRESS(1000,COLUMN(L$9)+10))),
SUMIF(INDIRECT(Equipo!$F$4&amp;"!B10:B1000"),$B155,INDIRECT(Equipo!$F$4&amp;"!"&amp;ADDRESS(10,COLUMN(L$9)+10)&amp;":"&amp;ADDRESS(1000,COLUMN(L$9)+10))),
SUMIF(INDIRECT(Equipo!$G$4&amp;"!B10:B1000"),$B155,INDIRECT(Equipo!$G$4&amp;"!"&amp;ADDRESS(10,COLUMN(L$9)+10)&amp;":"&amp;ADDRESS(1000,COLUMN(L$9)+10)))
))</f>
        <v>-</v>
      </c>
      <c r="M155" s="2" t="str">
        <f ca="1">IF(ISBLANK(Tareas!$B151),"-",
SUM(
SUMIF(INDIRECT(Equipo!$C$4&amp;"!B10:B1000"),$B155,INDIRECT(Equipo!$C$4&amp;"!"&amp;ADDRESS(10,COLUMN(M$9)+10)&amp;":"&amp;ADDRESS(1000,COLUMN(M$9)+10))),
SUMIF(INDIRECT(Equipo!$D$4&amp;"!B10:B1000"),$B155,INDIRECT(Equipo!$D$4&amp;"!"&amp;ADDRESS(10,COLUMN(M$9)+10)&amp;":"&amp;ADDRESS(1000,COLUMN(M$9)+10))),
SUMIF(INDIRECT(Equipo!$E$4&amp;"!B10:B1000"),$B155,INDIRECT(Equipo!$E$4&amp;"!"&amp;ADDRESS(10,COLUMN(M$9)+10)&amp;":"&amp;ADDRESS(1000,COLUMN(M$9)+10))),
SUMIF(INDIRECT(Equipo!$F$4&amp;"!B10:B1000"),$B155,INDIRECT(Equipo!$F$4&amp;"!"&amp;ADDRESS(10,COLUMN(M$9)+10)&amp;":"&amp;ADDRESS(1000,COLUMN(M$9)+10))),
SUMIF(INDIRECT(Equipo!$G$4&amp;"!B10:B1000"),$B155,INDIRECT(Equipo!$G$4&amp;"!"&amp;ADDRESS(10,COLUMN(M$9)+10)&amp;":"&amp;ADDRESS(1000,COLUMN(M$9)+10)))
))</f>
        <v>-</v>
      </c>
      <c r="N155" s="2" t="str">
        <f ca="1">IF(ISBLANK(Tareas!$B151),"-",
SUM(
SUMIF(INDIRECT(Equipo!$C$4&amp;"!B10:B1000"),$B155,INDIRECT(Equipo!$C$4&amp;"!"&amp;ADDRESS(10,COLUMN(N$9)+10)&amp;":"&amp;ADDRESS(1000,COLUMN(N$9)+10))),
SUMIF(INDIRECT(Equipo!$D$4&amp;"!B10:B1000"),$B155,INDIRECT(Equipo!$D$4&amp;"!"&amp;ADDRESS(10,COLUMN(N$9)+10)&amp;":"&amp;ADDRESS(1000,COLUMN(N$9)+10))),
SUMIF(INDIRECT(Equipo!$E$4&amp;"!B10:B1000"),$B155,INDIRECT(Equipo!$E$4&amp;"!"&amp;ADDRESS(10,COLUMN(N$9)+10)&amp;":"&amp;ADDRESS(1000,COLUMN(N$9)+10))),
SUMIF(INDIRECT(Equipo!$F$4&amp;"!B10:B1000"),$B155,INDIRECT(Equipo!$F$4&amp;"!"&amp;ADDRESS(10,COLUMN(N$9)+10)&amp;":"&amp;ADDRESS(1000,COLUMN(N$9)+10))),
SUMIF(INDIRECT(Equipo!$G$4&amp;"!B10:B1000"),$B155,INDIRECT(Equipo!$G$4&amp;"!"&amp;ADDRESS(10,COLUMN(N$9)+10)&amp;":"&amp;ADDRESS(1000,COLUMN(N$9)+10)))
))</f>
        <v>-</v>
      </c>
    </row>
    <row r="156" spans="3:14">
      <c r="C156" s="2" t="str">
        <f>IF(ISBLANK(Tareas!$B152),"-",SUM(D156:K156))</f>
        <v>-</v>
      </c>
      <c r="D156" s="2" t="str">
        <f ca="1">IF(ISBLANK(Tareas!$B152),"-",
SUM(
SUMIF(INDIRECT(Equipo!$C$4&amp;"!B10:B1000"),$B156,INDIRECT(Equipo!$C$4&amp;"!"&amp;ADDRESS(10,COLUMN(D$9)+10)&amp;":"&amp;ADDRESS(1000,COLUMN(D$9)+10))),
SUMIF(INDIRECT(Equipo!$D$4&amp;"!B10:B1000"),$B156,INDIRECT(Equipo!$D$4&amp;"!"&amp;ADDRESS(10,COLUMN(D$9)+10)&amp;":"&amp;ADDRESS(1000,COLUMN(D$9)+10))),
SUMIF(INDIRECT(Equipo!$E$4&amp;"!B10:B1000"),$B156,INDIRECT(Equipo!$E$4&amp;"!"&amp;ADDRESS(10,COLUMN(D$9)+10)&amp;":"&amp;ADDRESS(1000,COLUMN(D$9)+10))),
SUMIF(INDIRECT(Equipo!$F$4&amp;"!B10:B1000"),$B156,INDIRECT(Equipo!$F$4&amp;"!"&amp;ADDRESS(10,COLUMN(D$9)+10)&amp;":"&amp;ADDRESS(1000,COLUMN(D$9)+10))),
SUMIF(INDIRECT(Equipo!$G$4&amp;"!B10:B1000"),$B156,INDIRECT(Equipo!$G$4&amp;"!"&amp;ADDRESS(10,COLUMN(D$9)+10)&amp;":"&amp;ADDRESS(1000,COLUMN(D$9)+10)))
))</f>
        <v>-</v>
      </c>
      <c r="E156" s="2" t="str">
        <f ca="1">IF(ISBLANK(Tareas!$B152),"-",
SUM(
SUMIF(INDIRECT(Equipo!$C$4&amp;"!B10:B1000"),$B156,INDIRECT(Equipo!$C$4&amp;"!"&amp;ADDRESS(10,COLUMN(E$9)+10)&amp;":"&amp;ADDRESS(1000,COLUMN(E$9)+10))),
SUMIF(INDIRECT(Equipo!$D$4&amp;"!B10:B1000"),$B156,INDIRECT(Equipo!$D$4&amp;"!"&amp;ADDRESS(10,COLUMN(E$9)+10)&amp;":"&amp;ADDRESS(1000,COLUMN(E$9)+10))),
SUMIF(INDIRECT(Equipo!$E$4&amp;"!B10:B1000"),$B156,INDIRECT(Equipo!$E$4&amp;"!"&amp;ADDRESS(10,COLUMN(E$9)+10)&amp;":"&amp;ADDRESS(1000,COLUMN(E$9)+10))),
SUMIF(INDIRECT(Equipo!$F$4&amp;"!B10:B1000"),$B156,INDIRECT(Equipo!$F$4&amp;"!"&amp;ADDRESS(10,COLUMN(E$9)+10)&amp;":"&amp;ADDRESS(1000,COLUMN(E$9)+10))),
SUMIF(INDIRECT(Equipo!$G$4&amp;"!B10:B1000"),$B156,INDIRECT(Equipo!$G$4&amp;"!"&amp;ADDRESS(10,COLUMN(E$9)+10)&amp;":"&amp;ADDRESS(1000,COLUMN(E$9)+10)))
))</f>
        <v>-</v>
      </c>
      <c r="F156" s="2" t="str">
        <f ca="1">IF(ISBLANK(Tareas!$B152),"-",
SUM(
SUMIF(INDIRECT(Equipo!$C$4&amp;"!B10:B1000"),$B156,INDIRECT(Equipo!$C$4&amp;"!"&amp;ADDRESS(10,COLUMN(F$9)+10)&amp;":"&amp;ADDRESS(1000,COLUMN(F$9)+10))),
SUMIF(INDIRECT(Equipo!$D$4&amp;"!B10:B1000"),$B156,INDIRECT(Equipo!$D$4&amp;"!"&amp;ADDRESS(10,COLUMN(F$9)+10)&amp;":"&amp;ADDRESS(1000,COLUMN(F$9)+10))),
SUMIF(INDIRECT(Equipo!$E$4&amp;"!B10:B1000"),$B156,INDIRECT(Equipo!$E$4&amp;"!"&amp;ADDRESS(10,COLUMN(F$9)+10)&amp;":"&amp;ADDRESS(1000,COLUMN(F$9)+10))),
SUMIF(INDIRECT(Equipo!$F$4&amp;"!B10:B1000"),$B156,INDIRECT(Equipo!$F$4&amp;"!"&amp;ADDRESS(10,COLUMN(F$9)+10)&amp;":"&amp;ADDRESS(1000,COLUMN(F$9)+10))),
SUMIF(INDIRECT(Equipo!$G$4&amp;"!B10:B1000"),$B156,INDIRECT(Equipo!$G$4&amp;"!"&amp;ADDRESS(10,COLUMN(F$9)+10)&amp;":"&amp;ADDRESS(1000,COLUMN(F$9)+10)))
))</f>
        <v>-</v>
      </c>
      <c r="G156" s="2" t="str">
        <f ca="1">IF(ISBLANK(Tareas!$B152),"-",
SUM(
SUMIF(INDIRECT(Equipo!$C$4&amp;"!B10:B1000"),$B156,INDIRECT(Equipo!$C$4&amp;"!"&amp;ADDRESS(10,COLUMN(G$9)+10)&amp;":"&amp;ADDRESS(1000,COLUMN(G$9)+10))),
SUMIF(INDIRECT(Equipo!$D$4&amp;"!B10:B1000"),$B156,INDIRECT(Equipo!$D$4&amp;"!"&amp;ADDRESS(10,COLUMN(G$9)+10)&amp;":"&amp;ADDRESS(1000,COLUMN(G$9)+10))),
SUMIF(INDIRECT(Equipo!$E$4&amp;"!B10:B1000"),$B156,INDIRECT(Equipo!$E$4&amp;"!"&amp;ADDRESS(10,COLUMN(G$9)+10)&amp;":"&amp;ADDRESS(1000,COLUMN(G$9)+10))),
SUMIF(INDIRECT(Equipo!$F$4&amp;"!B10:B1000"),$B156,INDIRECT(Equipo!$F$4&amp;"!"&amp;ADDRESS(10,COLUMN(G$9)+10)&amp;":"&amp;ADDRESS(1000,COLUMN(G$9)+10))),
SUMIF(INDIRECT(Equipo!$G$4&amp;"!B10:B1000"),$B156,INDIRECT(Equipo!$G$4&amp;"!"&amp;ADDRESS(10,COLUMN(G$9)+10)&amp;":"&amp;ADDRESS(1000,COLUMN(G$9)+10)))
))</f>
        <v>-</v>
      </c>
      <c r="H156" s="2" t="str">
        <f ca="1">IF(ISBLANK(Tareas!$B152),"-",
SUM(
SUMIF(INDIRECT(Equipo!$C$4&amp;"!B10:B1000"),$B156,INDIRECT(Equipo!$C$4&amp;"!"&amp;ADDRESS(10,COLUMN(H$9)+10)&amp;":"&amp;ADDRESS(1000,COLUMN(H$9)+10))),
SUMIF(INDIRECT(Equipo!$D$4&amp;"!B10:B1000"),$B156,INDIRECT(Equipo!$D$4&amp;"!"&amp;ADDRESS(10,COLUMN(H$9)+10)&amp;":"&amp;ADDRESS(1000,COLUMN(H$9)+10))),
SUMIF(INDIRECT(Equipo!$E$4&amp;"!B10:B1000"),$B156,INDIRECT(Equipo!$E$4&amp;"!"&amp;ADDRESS(10,COLUMN(H$9)+10)&amp;":"&amp;ADDRESS(1000,COLUMN(H$9)+10))),
SUMIF(INDIRECT(Equipo!$F$4&amp;"!B10:B1000"),$B156,INDIRECT(Equipo!$F$4&amp;"!"&amp;ADDRESS(10,COLUMN(H$9)+10)&amp;":"&amp;ADDRESS(1000,COLUMN(H$9)+10))),
SUMIF(INDIRECT(Equipo!$G$4&amp;"!B10:B1000"),$B156,INDIRECT(Equipo!$G$4&amp;"!"&amp;ADDRESS(10,COLUMN(H$9)+10)&amp;":"&amp;ADDRESS(1000,COLUMN(H$9)+10)))
))</f>
        <v>-</v>
      </c>
      <c r="I156" s="2" t="str">
        <f ca="1">IF(ISBLANK(Tareas!$B152),"-",
SUM(
SUMIF(INDIRECT(Equipo!$C$4&amp;"!B10:B1000"),$B156,INDIRECT(Equipo!$C$4&amp;"!"&amp;ADDRESS(10,COLUMN(I$9)+10)&amp;":"&amp;ADDRESS(1000,COLUMN(I$9)+10))),
SUMIF(INDIRECT(Equipo!$D$4&amp;"!B10:B1000"),$B156,INDIRECT(Equipo!$D$4&amp;"!"&amp;ADDRESS(10,COLUMN(I$9)+10)&amp;":"&amp;ADDRESS(1000,COLUMN(I$9)+10))),
SUMIF(INDIRECT(Equipo!$E$4&amp;"!B10:B1000"),$B156,INDIRECT(Equipo!$E$4&amp;"!"&amp;ADDRESS(10,COLUMN(I$9)+10)&amp;":"&amp;ADDRESS(1000,COLUMN(I$9)+10))),
SUMIF(INDIRECT(Equipo!$F$4&amp;"!B10:B1000"),$B156,INDIRECT(Equipo!$F$4&amp;"!"&amp;ADDRESS(10,COLUMN(I$9)+10)&amp;":"&amp;ADDRESS(1000,COLUMN(I$9)+10))),
SUMIF(INDIRECT(Equipo!$G$4&amp;"!B10:B1000"),$B156,INDIRECT(Equipo!$G$4&amp;"!"&amp;ADDRESS(10,COLUMN(I$9)+10)&amp;":"&amp;ADDRESS(1000,COLUMN(I$9)+10)))
))</f>
        <v>-</v>
      </c>
      <c r="J156" s="2" t="str">
        <f ca="1">IF(ISBLANK(Tareas!$B152),"-",
SUM(
SUMIF(INDIRECT(Equipo!$C$4&amp;"!B10:B1000"),$B156,INDIRECT(Equipo!$C$4&amp;"!"&amp;ADDRESS(10,COLUMN(J$9)+10)&amp;":"&amp;ADDRESS(1000,COLUMN(J$9)+10))),
SUMIF(INDIRECT(Equipo!$D$4&amp;"!B10:B1000"),$B156,INDIRECT(Equipo!$D$4&amp;"!"&amp;ADDRESS(10,COLUMN(J$9)+10)&amp;":"&amp;ADDRESS(1000,COLUMN(J$9)+10))),
SUMIF(INDIRECT(Equipo!$E$4&amp;"!B10:B1000"),$B156,INDIRECT(Equipo!$E$4&amp;"!"&amp;ADDRESS(10,COLUMN(J$9)+10)&amp;":"&amp;ADDRESS(1000,COLUMN(J$9)+10))),
SUMIF(INDIRECT(Equipo!$F$4&amp;"!B10:B1000"),$B156,INDIRECT(Equipo!$F$4&amp;"!"&amp;ADDRESS(10,COLUMN(J$9)+10)&amp;":"&amp;ADDRESS(1000,COLUMN(J$9)+10))),
SUMIF(INDIRECT(Equipo!$G$4&amp;"!B10:B1000"),$B156,INDIRECT(Equipo!$G$4&amp;"!"&amp;ADDRESS(10,COLUMN(J$9)+10)&amp;":"&amp;ADDRESS(1000,COLUMN(J$9)+10)))
))</f>
        <v>-</v>
      </c>
      <c r="K156" s="2" t="str">
        <f ca="1">IF(ISBLANK(Tareas!$B152),"-",
SUM(
SUMIF(INDIRECT(Equipo!$C$4&amp;"!B10:B1000"),$B156,INDIRECT(Equipo!$C$4&amp;"!"&amp;ADDRESS(10,COLUMN(K$9)+10)&amp;":"&amp;ADDRESS(1000,COLUMN(K$9)+10))),
SUMIF(INDIRECT(Equipo!$D$4&amp;"!B10:B1000"),$B156,INDIRECT(Equipo!$D$4&amp;"!"&amp;ADDRESS(10,COLUMN(K$9)+10)&amp;":"&amp;ADDRESS(1000,COLUMN(K$9)+10))),
SUMIF(INDIRECT(Equipo!$E$4&amp;"!B10:B1000"),$B156,INDIRECT(Equipo!$E$4&amp;"!"&amp;ADDRESS(10,COLUMN(K$9)+10)&amp;":"&amp;ADDRESS(1000,COLUMN(K$9)+10))),
SUMIF(INDIRECT(Equipo!$F$4&amp;"!B10:B1000"),$B156,INDIRECT(Equipo!$F$4&amp;"!"&amp;ADDRESS(10,COLUMN(K$9)+10)&amp;":"&amp;ADDRESS(1000,COLUMN(K$9)+10))),
SUMIF(INDIRECT(Equipo!$G$4&amp;"!B10:B1000"),$B156,INDIRECT(Equipo!$G$4&amp;"!"&amp;ADDRESS(10,COLUMN(K$9)+10)&amp;":"&amp;ADDRESS(1000,COLUMN(K$9)+10)))
))</f>
        <v>-</v>
      </c>
      <c r="L156" s="2" t="str">
        <f ca="1">IF(ISBLANK(Tareas!$B152),"-",
SUM(
SUMIF(INDIRECT(Equipo!$C$4&amp;"!B10:B1000"),$B156,INDIRECT(Equipo!$C$4&amp;"!"&amp;ADDRESS(10,COLUMN(L$9)+10)&amp;":"&amp;ADDRESS(1000,COLUMN(L$9)+10))),
SUMIF(INDIRECT(Equipo!$D$4&amp;"!B10:B1000"),$B156,INDIRECT(Equipo!$D$4&amp;"!"&amp;ADDRESS(10,COLUMN(L$9)+10)&amp;":"&amp;ADDRESS(1000,COLUMN(L$9)+10))),
SUMIF(INDIRECT(Equipo!$E$4&amp;"!B10:B1000"),$B156,INDIRECT(Equipo!$E$4&amp;"!"&amp;ADDRESS(10,COLUMN(L$9)+10)&amp;":"&amp;ADDRESS(1000,COLUMN(L$9)+10))),
SUMIF(INDIRECT(Equipo!$F$4&amp;"!B10:B1000"),$B156,INDIRECT(Equipo!$F$4&amp;"!"&amp;ADDRESS(10,COLUMN(L$9)+10)&amp;":"&amp;ADDRESS(1000,COLUMN(L$9)+10))),
SUMIF(INDIRECT(Equipo!$G$4&amp;"!B10:B1000"),$B156,INDIRECT(Equipo!$G$4&amp;"!"&amp;ADDRESS(10,COLUMN(L$9)+10)&amp;":"&amp;ADDRESS(1000,COLUMN(L$9)+10)))
))</f>
        <v>-</v>
      </c>
      <c r="M156" s="2" t="str">
        <f ca="1">IF(ISBLANK(Tareas!$B152),"-",
SUM(
SUMIF(INDIRECT(Equipo!$C$4&amp;"!B10:B1000"),$B156,INDIRECT(Equipo!$C$4&amp;"!"&amp;ADDRESS(10,COLUMN(M$9)+10)&amp;":"&amp;ADDRESS(1000,COLUMN(M$9)+10))),
SUMIF(INDIRECT(Equipo!$D$4&amp;"!B10:B1000"),$B156,INDIRECT(Equipo!$D$4&amp;"!"&amp;ADDRESS(10,COLUMN(M$9)+10)&amp;":"&amp;ADDRESS(1000,COLUMN(M$9)+10))),
SUMIF(INDIRECT(Equipo!$E$4&amp;"!B10:B1000"),$B156,INDIRECT(Equipo!$E$4&amp;"!"&amp;ADDRESS(10,COLUMN(M$9)+10)&amp;":"&amp;ADDRESS(1000,COLUMN(M$9)+10))),
SUMIF(INDIRECT(Equipo!$F$4&amp;"!B10:B1000"),$B156,INDIRECT(Equipo!$F$4&amp;"!"&amp;ADDRESS(10,COLUMN(M$9)+10)&amp;":"&amp;ADDRESS(1000,COLUMN(M$9)+10))),
SUMIF(INDIRECT(Equipo!$G$4&amp;"!B10:B1000"),$B156,INDIRECT(Equipo!$G$4&amp;"!"&amp;ADDRESS(10,COLUMN(M$9)+10)&amp;":"&amp;ADDRESS(1000,COLUMN(M$9)+10)))
))</f>
        <v>-</v>
      </c>
      <c r="N156" s="2" t="str">
        <f ca="1">IF(ISBLANK(Tareas!$B152),"-",
SUM(
SUMIF(INDIRECT(Equipo!$C$4&amp;"!B10:B1000"),$B156,INDIRECT(Equipo!$C$4&amp;"!"&amp;ADDRESS(10,COLUMN(N$9)+10)&amp;":"&amp;ADDRESS(1000,COLUMN(N$9)+10))),
SUMIF(INDIRECT(Equipo!$D$4&amp;"!B10:B1000"),$B156,INDIRECT(Equipo!$D$4&amp;"!"&amp;ADDRESS(10,COLUMN(N$9)+10)&amp;":"&amp;ADDRESS(1000,COLUMN(N$9)+10))),
SUMIF(INDIRECT(Equipo!$E$4&amp;"!B10:B1000"),$B156,INDIRECT(Equipo!$E$4&amp;"!"&amp;ADDRESS(10,COLUMN(N$9)+10)&amp;":"&amp;ADDRESS(1000,COLUMN(N$9)+10))),
SUMIF(INDIRECT(Equipo!$F$4&amp;"!B10:B1000"),$B156,INDIRECT(Equipo!$F$4&amp;"!"&amp;ADDRESS(10,COLUMN(N$9)+10)&amp;":"&amp;ADDRESS(1000,COLUMN(N$9)+10))),
SUMIF(INDIRECT(Equipo!$G$4&amp;"!B10:B1000"),$B156,INDIRECT(Equipo!$G$4&amp;"!"&amp;ADDRESS(10,COLUMN(N$9)+10)&amp;":"&amp;ADDRESS(1000,COLUMN(N$9)+10)))
))</f>
        <v>-</v>
      </c>
    </row>
    <row r="157" spans="3:14">
      <c r="C157" s="2" t="str">
        <f>IF(ISBLANK(Tareas!$B153),"-",SUM(D157:K157))</f>
        <v>-</v>
      </c>
      <c r="D157" s="2" t="str">
        <f ca="1">IF(ISBLANK(Tareas!$B153),"-",
SUM(
SUMIF(INDIRECT(Equipo!$C$4&amp;"!B10:B1000"),$B157,INDIRECT(Equipo!$C$4&amp;"!"&amp;ADDRESS(10,COLUMN(D$9)+10)&amp;":"&amp;ADDRESS(1000,COLUMN(D$9)+10))),
SUMIF(INDIRECT(Equipo!$D$4&amp;"!B10:B1000"),$B157,INDIRECT(Equipo!$D$4&amp;"!"&amp;ADDRESS(10,COLUMN(D$9)+10)&amp;":"&amp;ADDRESS(1000,COLUMN(D$9)+10))),
SUMIF(INDIRECT(Equipo!$E$4&amp;"!B10:B1000"),$B157,INDIRECT(Equipo!$E$4&amp;"!"&amp;ADDRESS(10,COLUMN(D$9)+10)&amp;":"&amp;ADDRESS(1000,COLUMN(D$9)+10))),
SUMIF(INDIRECT(Equipo!$F$4&amp;"!B10:B1000"),$B157,INDIRECT(Equipo!$F$4&amp;"!"&amp;ADDRESS(10,COLUMN(D$9)+10)&amp;":"&amp;ADDRESS(1000,COLUMN(D$9)+10))),
SUMIF(INDIRECT(Equipo!$G$4&amp;"!B10:B1000"),$B157,INDIRECT(Equipo!$G$4&amp;"!"&amp;ADDRESS(10,COLUMN(D$9)+10)&amp;":"&amp;ADDRESS(1000,COLUMN(D$9)+10)))
))</f>
        <v>-</v>
      </c>
      <c r="E157" s="2" t="str">
        <f ca="1">IF(ISBLANK(Tareas!$B153),"-",
SUM(
SUMIF(INDIRECT(Equipo!$C$4&amp;"!B10:B1000"),$B157,INDIRECT(Equipo!$C$4&amp;"!"&amp;ADDRESS(10,COLUMN(E$9)+10)&amp;":"&amp;ADDRESS(1000,COLUMN(E$9)+10))),
SUMIF(INDIRECT(Equipo!$D$4&amp;"!B10:B1000"),$B157,INDIRECT(Equipo!$D$4&amp;"!"&amp;ADDRESS(10,COLUMN(E$9)+10)&amp;":"&amp;ADDRESS(1000,COLUMN(E$9)+10))),
SUMIF(INDIRECT(Equipo!$E$4&amp;"!B10:B1000"),$B157,INDIRECT(Equipo!$E$4&amp;"!"&amp;ADDRESS(10,COLUMN(E$9)+10)&amp;":"&amp;ADDRESS(1000,COLUMN(E$9)+10))),
SUMIF(INDIRECT(Equipo!$F$4&amp;"!B10:B1000"),$B157,INDIRECT(Equipo!$F$4&amp;"!"&amp;ADDRESS(10,COLUMN(E$9)+10)&amp;":"&amp;ADDRESS(1000,COLUMN(E$9)+10))),
SUMIF(INDIRECT(Equipo!$G$4&amp;"!B10:B1000"),$B157,INDIRECT(Equipo!$G$4&amp;"!"&amp;ADDRESS(10,COLUMN(E$9)+10)&amp;":"&amp;ADDRESS(1000,COLUMN(E$9)+10)))
))</f>
        <v>-</v>
      </c>
      <c r="F157" s="2" t="str">
        <f ca="1">IF(ISBLANK(Tareas!$B153),"-",
SUM(
SUMIF(INDIRECT(Equipo!$C$4&amp;"!B10:B1000"),$B157,INDIRECT(Equipo!$C$4&amp;"!"&amp;ADDRESS(10,COLUMN(F$9)+10)&amp;":"&amp;ADDRESS(1000,COLUMN(F$9)+10))),
SUMIF(INDIRECT(Equipo!$D$4&amp;"!B10:B1000"),$B157,INDIRECT(Equipo!$D$4&amp;"!"&amp;ADDRESS(10,COLUMN(F$9)+10)&amp;":"&amp;ADDRESS(1000,COLUMN(F$9)+10))),
SUMIF(INDIRECT(Equipo!$E$4&amp;"!B10:B1000"),$B157,INDIRECT(Equipo!$E$4&amp;"!"&amp;ADDRESS(10,COLUMN(F$9)+10)&amp;":"&amp;ADDRESS(1000,COLUMN(F$9)+10))),
SUMIF(INDIRECT(Equipo!$F$4&amp;"!B10:B1000"),$B157,INDIRECT(Equipo!$F$4&amp;"!"&amp;ADDRESS(10,COLUMN(F$9)+10)&amp;":"&amp;ADDRESS(1000,COLUMN(F$9)+10))),
SUMIF(INDIRECT(Equipo!$G$4&amp;"!B10:B1000"),$B157,INDIRECT(Equipo!$G$4&amp;"!"&amp;ADDRESS(10,COLUMN(F$9)+10)&amp;":"&amp;ADDRESS(1000,COLUMN(F$9)+10)))
))</f>
        <v>-</v>
      </c>
      <c r="G157" s="2" t="str">
        <f ca="1">IF(ISBLANK(Tareas!$B153),"-",
SUM(
SUMIF(INDIRECT(Equipo!$C$4&amp;"!B10:B1000"),$B157,INDIRECT(Equipo!$C$4&amp;"!"&amp;ADDRESS(10,COLUMN(G$9)+10)&amp;":"&amp;ADDRESS(1000,COLUMN(G$9)+10))),
SUMIF(INDIRECT(Equipo!$D$4&amp;"!B10:B1000"),$B157,INDIRECT(Equipo!$D$4&amp;"!"&amp;ADDRESS(10,COLUMN(G$9)+10)&amp;":"&amp;ADDRESS(1000,COLUMN(G$9)+10))),
SUMIF(INDIRECT(Equipo!$E$4&amp;"!B10:B1000"),$B157,INDIRECT(Equipo!$E$4&amp;"!"&amp;ADDRESS(10,COLUMN(G$9)+10)&amp;":"&amp;ADDRESS(1000,COLUMN(G$9)+10))),
SUMIF(INDIRECT(Equipo!$F$4&amp;"!B10:B1000"),$B157,INDIRECT(Equipo!$F$4&amp;"!"&amp;ADDRESS(10,COLUMN(G$9)+10)&amp;":"&amp;ADDRESS(1000,COLUMN(G$9)+10))),
SUMIF(INDIRECT(Equipo!$G$4&amp;"!B10:B1000"),$B157,INDIRECT(Equipo!$G$4&amp;"!"&amp;ADDRESS(10,COLUMN(G$9)+10)&amp;":"&amp;ADDRESS(1000,COLUMN(G$9)+10)))
))</f>
        <v>-</v>
      </c>
      <c r="H157" s="2" t="str">
        <f ca="1">IF(ISBLANK(Tareas!$B153),"-",
SUM(
SUMIF(INDIRECT(Equipo!$C$4&amp;"!B10:B1000"),$B157,INDIRECT(Equipo!$C$4&amp;"!"&amp;ADDRESS(10,COLUMN(H$9)+10)&amp;":"&amp;ADDRESS(1000,COLUMN(H$9)+10))),
SUMIF(INDIRECT(Equipo!$D$4&amp;"!B10:B1000"),$B157,INDIRECT(Equipo!$D$4&amp;"!"&amp;ADDRESS(10,COLUMN(H$9)+10)&amp;":"&amp;ADDRESS(1000,COLUMN(H$9)+10))),
SUMIF(INDIRECT(Equipo!$E$4&amp;"!B10:B1000"),$B157,INDIRECT(Equipo!$E$4&amp;"!"&amp;ADDRESS(10,COLUMN(H$9)+10)&amp;":"&amp;ADDRESS(1000,COLUMN(H$9)+10))),
SUMIF(INDIRECT(Equipo!$F$4&amp;"!B10:B1000"),$B157,INDIRECT(Equipo!$F$4&amp;"!"&amp;ADDRESS(10,COLUMN(H$9)+10)&amp;":"&amp;ADDRESS(1000,COLUMN(H$9)+10))),
SUMIF(INDIRECT(Equipo!$G$4&amp;"!B10:B1000"),$B157,INDIRECT(Equipo!$G$4&amp;"!"&amp;ADDRESS(10,COLUMN(H$9)+10)&amp;":"&amp;ADDRESS(1000,COLUMN(H$9)+10)))
))</f>
        <v>-</v>
      </c>
      <c r="I157" s="2" t="str">
        <f ca="1">IF(ISBLANK(Tareas!$B153),"-",
SUM(
SUMIF(INDIRECT(Equipo!$C$4&amp;"!B10:B1000"),$B157,INDIRECT(Equipo!$C$4&amp;"!"&amp;ADDRESS(10,COLUMN(I$9)+10)&amp;":"&amp;ADDRESS(1000,COLUMN(I$9)+10))),
SUMIF(INDIRECT(Equipo!$D$4&amp;"!B10:B1000"),$B157,INDIRECT(Equipo!$D$4&amp;"!"&amp;ADDRESS(10,COLUMN(I$9)+10)&amp;":"&amp;ADDRESS(1000,COLUMN(I$9)+10))),
SUMIF(INDIRECT(Equipo!$E$4&amp;"!B10:B1000"),$B157,INDIRECT(Equipo!$E$4&amp;"!"&amp;ADDRESS(10,COLUMN(I$9)+10)&amp;":"&amp;ADDRESS(1000,COLUMN(I$9)+10))),
SUMIF(INDIRECT(Equipo!$F$4&amp;"!B10:B1000"),$B157,INDIRECT(Equipo!$F$4&amp;"!"&amp;ADDRESS(10,COLUMN(I$9)+10)&amp;":"&amp;ADDRESS(1000,COLUMN(I$9)+10))),
SUMIF(INDIRECT(Equipo!$G$4&amp;"!B10:B1000"),$B157,INDIRECT(Equipo!$G$4&amp;"!"&amp;ADDRESS(10,COLUMN(I$9)+10)&amp;":"&amp;ADDRESS(1000,COLUMN(I$9)+10)))
))</f>
        <v>-</v>
      </c>
      <c r="J157" s="2" t="str">
        <f ca="1">IF(ISBLANK(Tareas!$B153),"-",
SUM(
SUMIF(INDIRECT(Equipo!$C$4&amp;"!B10:B1000"),$B157,INDIRECT(Equipo!$C$4&amp;"!"&amp;ADDRESS(10,COLUMN(J$9)+10)&amp;":"&amp;ADDRESS(1000,COLUMN(J$9)+10))),
SUMIF(INDIRECT(Equipo!$D$4&amp;"!B10:B1000"),$B157,INDIRECT(Equipo!$D$4&amp;"!"&amp;ADDRESS(10,COLUMN(J$9)+10)&amp;":"&amp;ADDRESS(1000,COLUMN(J$9)+10))),
SUMIF(INDIRECT(Equipo!$E$4&amp;"!B10:B1000"),$B157,INDIRECT(Equipo!$E$4&amp;"!"&amp;ADDRESS(10,COLUMN(J$9)+10)&amp;":"&amp;ADDRESS(1000,COLUMN(J$9)+10))),
SUMIF(INDIRECT(Equipo!$F$4&amp;"!B10:B1000"),$B157,INDIRECT(Equipo!$F$4&amp;"!"&amp;ADDRESS(10,COLUMN(J$9)+10)&amp;":"&amp;ADDRESS(1000,COLUMN(J$9)+10))),
SUMIF(INDIRECT(Equipo!$G$4&amp;"!B10:B1000"),$B157,INDIRECT(Equipo!$G$4&amp;"!"&amp;ADDRESS(10,COLUMN(J$9)+10)&amp;":"&amp;ADDRESS(1000,COLUMN(J$9)+10)))
))</f>
        <v>-</v>
      </c>
      <c r="K157" s="2" t="str">
        <f ca="1">IF(ISBLANK(Tareas!$B153),"-",
SUM(
SUMIF(INDIRECT(Equipo!$C$4&amp;"!B10:B1000"),$B157,INDIRECT(Equipo!$C$4&amp;"!"&amp;ADDRESS(10,COLUMN(K$9)+10)&amp;":"&amp;ADDRESS(1000,COLUMN(K$9)+10))),
SUMIF(INDIRECT(Equipo!$D$4&amp;"!B10:B1000"),$B157,INDIRECT(Equipo!$D$4&amp;"!"&amp;ADDRESS(10,COLUMN(K$9)+10)&amp;":"&amp;ADDRESS(1000,COLUMN(K$9)+10))),
SUMIF(INDIRECT(Equipo!$E$4&amp;"!B10:B1000"),$B157,INDIRECT(Equipo!$E$4&amp;"!"&amp;ADDRESS(10,COLUMN(K$9)+10)&amp;":"&amp;ADDRESS(1000,COLUMN(K$9)+10))),
SUMIF(INDIRECT(Equipo!$F$4&amp;"!B10:B1000"),$B157,INDIRECT(Equipo!$F$4&amp;"!"&amp;ADDRESS(10,COLUMN(K$9)+10)&amp;":"&amp;ADDRESS(1000,COLUMN(K$9)+10))),
SUMIF(INDIRECT(Equipo!$G$4&amp;"!B10:B1000"),$B157,INDIRECT(Equipo!$G$4&amp;"!"&amp;ADDRESS(10,COLUMN(K$9)+10)&amp;":"&amp;ADDRESS(1000,COLUMN(K$9)+10)))
))</f>
        <v>-</v>
      </c>
      <c r="L157" s="2" t="str">
        <f ca="1">IF(ISBLANK(Tareas!$B153),"-",
SUM(
SUMIF(INDIRECT(Equipo!$C$4&amp;"!B10:B1000"),$B157,INDIRECT(Equipo!$C$4&amp;"!"&amp;ADDRESS(10,COLUMN(L$9)+10)&amp;":"&amp;ADDRESS(1000,COLUMN(L$9)+10))),
SUMIF(INDIRECT(Equipo!$D$4&amp;"!B10:B1000"),$B157,INDIRECT(Equipo!$D$4&amp;"!"&amp;ADDRESS(10,COLUMN(L$9)+10)&amp;":"&amp;ADDRESS(1000,COLUMN(L$9)+10))),
SUMIF(INDIRECT(Equipo!$E$4&amp;"!B10:B1000"),$B157,INDIRECT(Equipo!$E$4&amp;"!"&amp;ADDRESS(10,COLUMN(L$9)+10)&amp;":"&amp;ADDRESS(1000,COLUMN(L$9)+10))),
SUMIF(INDIRECT(Equipo!$F$4&amp;"!B10:B1000"),$B157,INDIRECT(Equipo!$F$4&amp;"!"&amp;ADDRESS(10,COLUMN(L$9)+10)&amp;":"&amp;ADDRESS(1000,COLUMN(L$9)+10))),
SUMIF(INDIRECT(Equipo!$G$4&amp;"!B10:B1000"),$B157,INDIRECT(Equipo!$G$4&amp;"!"&amp;ADDRESS(10,COLUMN(L$9)+10)&amp;":"&amp;ADDRESS(1000,COLUMN(L$9)+10)))
))</f>
        <v>-</v>
      </c>
      <c r="M157" s="2" t="str">
        <f ca="1">IF(ISBLANK(Tareas!$B153),"-",
SUM(
SUMIF(INDIRECT(Equipo!$C$4&amp;"!B10:B1000"),$B157,INDIRECT(Equipo!$C$4&amp;"!"&amp;ADDRESS(10,COLUMN(M$9)+10)&amp;":"&amp;ADDRESS(1000,COLUMN(M$9)+10))),
SUMIF(INDIRECT(Equipo!$D$4&amp;"!B10:B1000"),$B157,INDIRECT(Equipo!$D$4&amp;"!"&amp;ADDRESS(10,COLUMN(M$9)+10)&amp;":"&amp;ADDRESS(1000,COLUMN(M$9)+10))),
SUMIF(INDIRECT(Equipo!$E$4&amp;"!B10:B1000"),$B157,INDIRECT(Equipo!$E$4&amp;"!"&amp;ADDRESS(10,COLUMN(M$9)+10)&amp;":"&amp;ADDRESS(1000,COLUMN(M$9)+10))),
SUMIF(INDIRECT(Equipo!$F$4&amp;"!B10:B1000"),$B157,INDIRECT(Equipo!$F$4&amp;"!"&amp;ADDRESS(10,COLUMN(M$9)+10)&amp;":"&amp;ADDRESS(1000,COLUMN(M$9)+10))),
SUMIF(INDIRECT(Equipo!$G$4&amp;"!B10:B1000"),$B157,INDIRECT(Equipo!$G$4&amp;"!"&amp;ADDRESS(10,COLUMN(M$9)+10)&amp;":"&amp;ADDRESS(1000,COLUMN(M$9)+10)))
))</f>
        <v>-</v>
      </c>
      <c r="N157" s="2" t="str">
        <f ca="1">IF(ISBLANK(Tareas!$B153),"-",
SUM(
SUMIF(INDIRECT(Equipo!$C$4&amp;"!B10:B1000"),$B157,INDIRECT(Equipo!$C$4&amp;"!"&amp;ADDRESS(10,COLUMN(N$9)+10)&amp;":"&amp;ADDRESS(1000,COLUMN(N$9)+10))),
SUMIF(INDIRECT(Equipo!$D$4&amp;"!B10:B1000"),$B157,INDIRECT(Equipo!$D$4&amp;"!"&amp;ADDRESS(10,COLUMN(N$9)+10)&amp;":"&amp;ADDRESS(1000,COLUMN(N$9)+10))),
SUMIF(INDIRECT(Equipo!$E$4&amp;"!B10:B1000"),$B157,INDIRECT(Equipo!$E$4&amp;"!"&amp;ADDRESS(10,COLUMN(N$9)+10)&amp;":"&amp;ADDRESS(1000,COLUMN(N$9)+10))),
SUMIF(INDIRECT(Equipo!$F$4&amp;"!B10:B1000"),$B157,INDIRECT(Equipo!$F$4&amp;"!"&amp;ADDRESS(10,COLUMN(N$9)+10)&amp;":"&amp;ADDRESS(1000,COLUMN(N$9)+10))),
SUMIF(INDIRECT(Equipo!$G$4&amp;"!B10:B1000"),$B157,INDIRECT(Equipo!$G$4&amp;"!"&amp;ADDRESS(10,COLUMN(N$9)+10)&amp;":"&amp;ADDRESS(1000,COLUMN(N$9)+10)))
))</f>
        <v>-</v>
      </c>
    </row>
    <row r="158" spans="3:14">
      <c r="C158" s="2" t="str">
        <f>IF(ISBLANK(Tareas!$B154),"-",SUM(D158:K158))</f>
        <v>-</v>
      </c>
      <c r="D158" s="2" t="str">
        <f ca="1">IF(ISBLANK(Tareas!$B154),"-",
SUM(
SUMIF(INDIRECT(Equipo!$C$4&amp;"!B10:B1000"),$B158,INDIRECT(Equipo!$C$4&amp;"!"&amp;ADDRESS(10,COLUMN(D$9)+10)&amp;":"&amp;ADDRESS(1000,COLUMN(D$9)+10))),
SUMIF(INDIRECT(Equipo!$D$4&amp;"!B10:B1000"),$B158,INDIRECT(Equipo!$D$4&amp;"!"&amp;ADDRESS(10,COLUMN(D$9)+10)&amp;":"&amp;ADDRESS(1000,COLUMN(D$9)+10))),
SUMIF(INDIRECT(Equipo!$E$4&amp;"!B10:B1000"),$B158,INDIRECT(Equipo!$E$4&amp;"!"&amp;ADDRESS(10,COLUMN(D$9)+10)&amp;":"&amp;ADDRESS(1000,COLUMN(D$9)+10))),
SUMIF(INDIRECT(Equipo!$F$4&amp;"!B10:B1000"),$B158,INDIRECT(Equipo!$F$4&amp;"!"&amp;ADDRESS(10,COLUMN(D$9)+10)&amp;":"&amp;ADDRESS(1000,COLUMN(D$9)+10))),
SUMIF(INDIRECT(Equipo!$G$4&amp;"!B10:B1000"),$B158,INDIRECT(Equipo!$G$4&amp;"!"&amp;ADDRESS(10,COLUMN(D$9)+10)&amp;":"&amp;ADDRESS(1000,COLUMN(D$9)+10)))
))</f>
        <v>-</v>
      </c>
      <c r="E158" s="2" t="str">
        <f ca="1">IF(ISBLANK(Tareas!$B154),"-",
SUM(
SUMIF(INDIRECT(Equipo!$C$4&amp;"!B10:B1000"),$B158,INDIRECT(Equipo!$C$4&amp;"!"&amp;ADDRESS(10,COLUMN(E$9)+10)&amp;":"&amp;ADDRESS(1000,COLUMN(E$9)+10))),
SUMIF(INDIRECT(Equipo!$D$4&amp;"!B10:B1000"),$B158,INDIRECT(Equipo!$D$4&amp;"!"&amp;ADDRESS(10,COLUMN(E$9)+10)&amp;":"&amp;ADDRESS(1000,COLUMN(E$9)+10))),
SUMIF(INDIRECT(Equipo!$E$4&amp;"!B10:B1000"),$B158,INDIRECT(Equipo!$E$4&amp;"!"&amp;ADDRESS(10,COLUMN(E$9)+10)&amp;":"&amp;ADDRESS(1000,COLUMN(E$9)+10))),
SUMIF(INDIRECT(Equipo!$F$4&amp;"!B10:B1000"),$B158,INDIRECT(Equipo!$F$4&amp;"!"&amp;ADDRESS(10,COLUMN(E$9)+10)&amp;":"&amp;ADDRESS(1000,COLUMN(E$9)+10))),
SUMIF(INDIRECT(Equipo!$G$4&amp;"!B10:B1000"),$B158,INDIRECT(Equipo!$G$4&amp;"!"&amp;ADDRESS(10,COLUMN(E$9)+10)&amp;":"&amp;ADDRESS(1000,COLUMN(E$9)+10)))
))</f>
        <v>-</v>
      </c>
      <c r="F158" s="2" t="str">
        <f ca="1">IF(ISBLANK(Tareas!$B154),"-",
SUM(
SUMIF(INDIRECT(Equipo!$C$4&amp;"!B10:B1000"),$B158,INDIRECT(Equipo!$C$4&amp;"!"&amp;ADDRESS(10,COLUMN(F$9)+10)&amp;":"&amp;ADDRESS(1000,COLUMN(F$9)+10))),
SUMIF(INDIRECT(Equipo!$D$4&amp;"!B10:B1000"),$B158,INDIRECT(Equipo!$D$4&amp;"!"&amp;ADDRESS(10,COLUMN(F$9)+10)&amp;":"&amp;ADDRESS(1000,COLUMN(F$9)+10))),
SUMIF(INDIRECT(Equipo!$E$4&amp;"!B10:B1000"),$B158,INDIRECT(Equipo!$E$4&amp;"!"&amp;ADDRESS(10,COLUMN(F$9)+10)&amp;":"&amp;ADDRESS(1000,COLUMN(F$9)+10))),
SUMIF(INDIRECT(Equipo!$F$4&amp;"!B10:B1000"),$B158,INDIRECT(Equipo!$F$4&amp;"!"&amp;ADDRESS(10,COLUMN(F$9)+10)&amp;":"&amp;ADDRESS(1000,COLUMN(F$9)+10))),
SUMIF(INDIRECT(Equipo!$G$4&amp;"!B10:B1000"),$B158,INDIRECT(Equipo!$G$4&amp;"!"&amp;ADDRESS(10,COLUMN(F$9)+10)&amp;":"&amp;ADDRESS(1000,COLUMN(F$9)+10)))
))</f>
        <v>-</v>
      </c>
      <c r="G158" s="2" t="str">
        <f ca="1">IF(ISBLANK(Tareas!$B154),"-",
SUM(
SUMIF(INDIRECT(Equipo!$C$4&amp;"!B10:B1000"),$B158,INDIRECT(Equipo!$C$4&amp;"!"&amp;ADDRESS(10,COLUMN(G$9)+10)&amp;":"&amp;ADDRESS(1000,COLUMN(G$9)+10))),
SUMIF(INDIRECT(Equipo!$D$4&amp;"!B10:B1000"),$B158,INDIRECT(Equipo!$D$4&amp;"!"&amp;ADDRESS(10,COLUMN(G$9)+10)&amp;":"&amp;ADDRESS(1000,COLUMN(G$9)+10))),
SUMIF(INDIRECT(Equipo!$E$4&amp;"!B10:B1000"),$B158,INDIRECT(Equipo!$E$4&amp;"!"&amp;ADDRESS(10,COLUMN(G$9)+10)&amp;":"&amp;ADDRESS(1000,COLUMN(G$9)+10))),
SUMIF(INDIRECT(Equipo!$F$4&amp;"!B10:B1000"),$B158,INDIRECT(Equipo!$F$4&amp;"!"&amp;ADDRESS(10,COLUMN(G$9)+10)&amp;":"&amp;ADDRESS(1000,COLUMN(G$9)+10))),
SUMIF(INDIRECT(Equipo!$G$4&amp;"!B10:B1000"),$B158,INDIRECT(Equipo!$G$4&amp;"!"&amp;ADDRESS(10,COLUMN(G$9)+10)&amp;":"&amp;ADDRESS(1000,COLUMN(G$9)+10)))
))</f>
        <v>-</v>
      </c>
      <c r="H158" s="2" t="str">
        <f ca="1">IF(ISBLANK(Tareas!$B154),"-",
SUM(
SUMIF(INDIRECT(Equipo!$C$4&amp;"!B10:B1000"),$B158,INDIRECT(Equipo!$C$4&amp;"!"&amp;ADDRESS(10,COLUMN(H$9)+10)&amp;":"&amp;ADDRESS(1000,COLUMN(H$9)+10))),
SUMIF(INDIRECT(Equipo!$D$4&amp;"!B10:B1000"),$B158,INDIRECT(Equipo!$D$4&amp;"!"&amp;ADDRESS(10,COLUMN(H$9)+10)&amp;":"&amp;ADDRESS(1000,COLUMN(H$9)+10))),
SUMIF(INDIRECT(Equipo!$E$4&amp;"!B10:B1000"),$B158,INDIRECT(Equipo!$E$4&amp;"!"&amp;ADDRESS(10,COLUMN(H$9)+10)&amp;":"&amp;ADDRESS(1000,COLUMN(H$9)+10))),
SUMIF(INDIRECT(Equipo!$F$4&amp;"!B10:B1000"),$B158,INDIRECT(Equipo!$F$4&amp;"!"&amp;ADDRESS(10,COLUMN(H$9)+10)&amp;":"&amp;ADDRESS(1000,COLUMN(H$9)+10))),
SUMIF(INDIRECT(Equipo!$G$4&amp;"!B10:B1000"),$B158,INDIRECT(Equipo!$G$4&amp;"!"&amp;ADDRESS(10,COLUMN(H$9)+10)&amp;":"&amp;ADDRESS(1000,COLUMN(H$9)+10)))
))</f>
        <v>-</v>
      </c>
      <c r="I158" s="2" t="str">
        <f ca="1">IF(ISBLANK(Tareas!$B154),"-",
SUM(
SUMIF(INDIRECT(Equipo!$C$4&amp;"!B10:B1000"),$B158,INDIRECT(Equipo!$C$4&amp;"!"&amp;ADDRESS(10,COLUMN(I$9)+10)&amp;":"&amp;ADDRESS(1000,COLUMN(I$9)+10))),
SUMIF(INDIRECT(Equipo!$D$4&amp;"!B10:B1000"),$B158,INDIRECT(Equipo!$D$4&amp;"!"&amp;ADDRESS(10,COLUMN(I$9)+10)&amp;":"&amp;ADDRESS(1000,COLUMN(I$9)+10))),
SUMIF(INDIRECT(Equipo!$E$4&amp;"!B10:B1000"),$B158,INDIRECT(Equipo!$E$4&amp;"!"&amp;ADDRESS(10,COLUMN(I$9)+10)&amp;":"&amp;ADDRESS(1000,COLUMN(I$9)+10))),
SUMIF(INDIRECT(Equipo!$F$4&amp;"!B10:B1000"),$B158,INDIRECT(Equipo!$F$4&amp;"!"&amp;ADDRESS(10,COLUMN(I$9)+10)&amp;":"&amp;ADDRESS(1000,COLUMN(I$9)+10))),
SUMIF(INDIRECT(Equipo!$G$4&amp;"!B10:B1000"),$B158,INDIRECT(Equipo!$G$4&amp;"!"&amp;ADDRESS(10,COLUMN(I$9)+10)&amp;":"&amp;ADDRESS(1000,COLUMN(I$9)+10)))
))</f>
        <v>-</v>
      </c>
      <c r="J158" s="2" t="str">
        <f ca="1">IF(ISBLANK(Tareas!$B154),"-",
SUM(
SUMIF(INDIRECT(Equipo!$C$4&amp;"!B10:B1000"),$B158,INDIRECT(Equipo!$C$4&amp;"!"&amp;ADDRESS(10,COLUMN(J$9)+10)&amp;":"&amp;ADDRESS(1000,COLUMN(J$9)+10))),
SUMIF(INDIRECT(Equipo!$D$4&amp;"!B10:B1000"),$B158,INDIRECT(Equipo!$D$4&amp;"!"&amp;ADDRESS(10,COLUMN(J$9)+10)&amp;":"&amp;ADDRESS(1000,COLUMN(J$9)+10))),
SUMIF(INDIRECT(Equipo!$E$4&amp;"!B10:B1000"),$B158,INDIRECT(Equipo!$E$4&amp;"!"&amp;ADDRESS(10,COLUMN(J$9)+10)&amp;":"&amp;ADDRESS(1000,COLUMN(J$9)+10))),
SUMIF(INDIRECT(Equipo!$F$4&amp;"!B10:B1000"),$B158,INDIRECT(Equipo!$F$4&amp;"!"&amp;ADDRESS(10,COLUMN(J$9)+10)&amp;":"&amp;ADDRESS(1000,COLUMN(J$9)+10))),
SUMIF(INDIRECT(Equipo!$G$4&amp;"!B10:B1000"),$B158,INDIRECT(Equipo!$G$4&amp;"!"&amp;ADDRESS(10,COLUMN(J$9)+10)&amp;":"&amp;ADDRESS(1000,COLUMN(J$9)+10)))
))</f>
        <v>-</v>
      </c>
      <c r="K158" s="2" t="str">
        <f ca="1">IF(ISBLANK(Tareas!$B154),"-",
SUM(
SUMIF(INDIRECT(Equipo!$C$4&amp;"!B10:B1000"),$B158,INDIRECT(Equipo!$C$4&amp;"!"&amp;ADDRESS(10,COLUMN(K$9)+10)&amp;":"&amp;ADDRESS(1000,COLUMN(K$9)+10))),
SUMIF(INDIRECT(Equipo!$D$4&amp;"!B10:B1000"),$B158,INDIRECT(Equipo!$D$4&amp;"!"&amp;ADDRESS(10,COLUMN(K$9)+10)&amp;":"&amp;ADDRESS(1000,COLUMN(K$9)+10))),
SUMIF(INDIRECT(Equipo!$E$4&amp;"!B10:B1000"),$B158,INDIRECT(Equipo!$E$4&amp;"!"&amp;ADDRESS(10,COLUMN(K$9)+10)&amp;":"&amp;ADDRESS(1000,COLUMN(K$9)+10))),
SUMIF(INDIRECT(Equipo!$F$4&amp;"!B10:B1000"),$B158,INDIRECT(Equipo!$F$4&amp;"!"&amp;ADDRESS(10,COLUMN(K$9)+10)&amp;":"&amp;ADDRESS(1000,COLUMN(K$9)+10))),
SUMIF(INDIRECT(Equipo!$G$4&amp;"!B10:B1000"),$B158,INDIRECT(Equipo!$G$4&amp;"!"&amp;ADDRESS(10,COLUMN(K$9)+10)&amp;":"&amp;ADDRESS(1000,COLUMN(K$9)+10)))
))</f>
        <v>-</v>
      </c>
      <c r="L158" s="2" t="str">
        <f ca="1">IF(ISBLANK(Tareas!$B154),"-",
SUM(
SUMIF(INDIRECT(Equipo!$C$4&amp;"!B10:B1000"),$B158,INDIRECT(Equipo!$C$4&amp;"!"&amp;ADDRESS(10,COLUMN(L$9)+10)&amp;":"&amp;ADDRESS(1000,COLUMN(L$9)+10))),
SUMIF(INDIRECT(Equipo!$D$4&amp;"!B10:B1000"),$B158,INDIRECT(Equipo!$D$4&amp;"!"&amp;ADDRESS(10,COLUMN(L$9)+10)&amp;":"&amp;ADDRESS(1000,COLUMN(L$9)+10))),
SUMIF(INDIRECT(Equipo!$E$4&amp;"!B10:B1000"),$B158,INDIRECT(Equipo!$E$4&amp;"!"&amp;ADDRESS(10,COLUMN(L$9)+10)&amp;":"&amp;ADDRESS(1000,COLUMN(L$9)+10))),
SUMIF(INDIRECT(Equipo!$F$4&amp;"!B10:B1000"),$B158,INDIRECT(Equipo!$F$4&amp;"!"&amp;ADDRESS(10,COLUMN(L$9)+10)&amp;":"&amp;ADDRESS(1000,COLUMN(L$9)+10))),
SUMIF(INDIRECT(Equipo!$G$4&amp;"!B10:B1000"),$B158,INDIRECT(Equipo!$G$4&amp;"!"&amp;ADDRESS(10,COLUMN(L$9)+10)&amp;":"&amp;ADDRESS(1000,COLUMN(L$9)+10)))
))</f>
        <v>-</v>
      </c>
      <c r="M158" s="2" t="str">
        <f ca="1">IF(ISBLANK(Tareas!$B154),"-",
SUM(
SUMIF(INDIRECT(Equipo!$C$4&amp;"!B10:B1000"),$B158,INDIRECT(Equipo!$C$4&amp;"!"&amp;ADDRESS(10,COLUMN(M$9)+10)&amp;":"&amp;ADDRESS(1000,COLUMN(M$9)+10))),
SUMIF(INDIRECT(Equipo!$D$4&amp;"!B10:B1000"),$B158,INDIRECT(Equipo!$D$4&amp;"!"&amp;ADDRESS(10,COLUMN(M$9)+10)&amp;":"&amp;ADDRESS(1000,COLUMN(M$9)+10))),
SUMIF(INDIRECT(Equipo!$E$4&amp;"!B10:B1000"),$B158,INDIRECT(Equipo!$E$4&amp;"!"&amp;ADDRESS(10,COLUMN(M$9)+10)&amp;":"&amp;ADDRESS(1000,COLUMN(M$9)+10))),
SUMIF(INDIRECT(Equipo!$F$4&amp;"!B10:B1000"),$B158,INDIRECT(Equipo!$F$4&amp;"!"&amp;ADDRESS(10,COLUMN(M$9)+10)&amp;":"&amp;ADDRESS(1000,COLUMN(M$9)+10))),
SUMIF(INDIRECT(Equipo!$G$4&amp;"!B10:B1000"),$B158,INDIRECT(Equipo!$G$4&amp;"!"&amp;ADDRESS(10,COLUMN(M$9)+10)&amp;":"&amp;ADDRESS(1000,COLUMN(M$9)+10)))
))</f>
        <v>-</v>
      </c>
      <c r="N158" s="2" t="str">
        <f ca="1">IF(ISBLANK(Tareas!$B154),"-",
SUM(
SUMIF(INDIRECT(Equipo!$C$4&amp;"!B10:B1000"),$B158,INDIRECT(Equipo!$C$4&amp;"!"&amp;ADDRESS(10,COLUMN(N$9)+10)&amp;":"&amp;ADDRESS(1000,COLUMN(N$9)+10))),
SUMIF(INDIRECT(Equipo!$D$4&amp;"!B10:B1000"),$B158,INDIRECT(Equipo!$D$4&amp;"!"&amp;ADDRESS(10,COLUMN(N$9)+10)&amp;":"&amp;ADDRESS(1000,COLUMN(N$9)+10))),
SUMIF(INDIRECT(Equipo!$E$4&amp;"!B10:B1000"),$B158,INDIRECT(Equipo!$E$4&amp;"!"&amp;ADDRESS(10,COLUMN(N$9)+10)&amp;":"&amp;ADDRESS(1000,COLUMN(N$9)+10))),
SUMIF(INDIRECT(Equipo!$F$4&amp;"!B10:B1000"),$B158,INDIRECT(Equipo!$F$4&amp;"!"&amp;ADDRESS(10,COLUMN(N$9)+10)&amp;":"&amp;ADDRESS(1000,COLUMN(N$9)+10))),
SUMIF(INDIRECT(Equipo!$G$4&amp;"!B10:B1000"),$B158,INDIRECT(Equipo!$G$4&amp;"!"&amp;ADDRESS(10,COLUMN(N$9)+10)&amp;":"&amp;ADDRESS(1000,COLUMN(N$9)+10)))
))</f>
        <v>-</v>
      </c>
    </row>
    <row r="159" spans="3:14">
      <c r="C159" s="2" t="str">
        <f>IF(ISBLANK(Tareas!$B155),"-",SUM(D159:K159))</f>
        <v>-</v>
      </c>
      <c r="D159" s="2" t="str">
        <f ca="1">IF(ISBLANK(Tareas!$B155),"-",
SUM(
SUMIF(INDIRECT(Equipo!$C$4&amp;"!B10:B1000"),$B159,INDIRECT(Equipo!$C$4&amp;"!"&amp;ADDRESS(10,COLUMN(D$9)+10)&amp;":"&amp;ADDRESS(1000,COLUMN(D$9)+10))),
SUMIF(INDIRECT(Equipo!$D$4&amp;"!B10:B1000"),$B159,INDIRECT(Equipo!$D$4&amp;"!"&amp;ADDRESS(10,COLUMN(D$9)+10)&amp;":"&amp;ADDRESS(1000,COLUMN(D$9)+10))),
SUMIF(INDIRECT(Equipo!$E$4&amp;"!B10:B1000"),$B159,INDIRECT(Equipo!$E$4&amp;"!"&amp;ADDRESS(10,COLUMN(D$9)+10)&amp;":"&amp;ADDRESS(1000,COLUMN(D$9)+10))),
SUMIF(INDIRECT(Equipo!$F$4&amp;"!B10:B1000"),$B159,INDIRECT(Equipo!$F$4&amp;"!"&amp;ADDRESS(10,COLUMN(D$9)+10)&amp;":"&amp;ADDRESS(1000,COLUMN(D$9)+10))),
SUMIF(INDIRECT(Equipo!$G$4&amp;"!B10:B1000"),$B159,INDIRECT(Equipo!$G$4&amp;"!"&amp;ADDRESS(10,COLUMN(D$9)+10)&amp;":"&amp;ADDRESS(1000,COLUMN(D$9)+10)))
))</f>
        <v>-</v>
      </c>
      <c r="E159" s="2" t="str">
        <f ca="1">IF(ISBLANK(Tareas!$B155),"-",
SUM(
SUMIF(INDIRECT(Equipo!$C$4&amp;"!B10:B1000"),$B159,INDIRECT(Equipo!$C$4&amp;"!"&amp;ADDRESS(10,COLUMN(E$9)+10)&amp;":"&amp;ADDRESS(1000,COLUMN(E$9)+10))),
SUMIF(INDIRECT(Equipo!$D$4&amp;"!B10:B1000"),$B159,INDIRECT(Equipo!$D$4&amp;"!"&amp;ADDRESS(10,COLUMN(E$9)+10)&amp;":"&amp;ADDRESS(1000,COLUMN(E$9)+10))),
SUMIF(INDIRECT(Equipo!$E$4&amp;"!B10:B1000"),$B159,INDIRECT(Equipo!$E$4&amp;"!"&amp;ADDRESS(10,COLUMN(E$9)+10)&amp;":"&amp;ADDRESS(1000,COLUMN(E$9)+10))),
SUMIF(INDIRECT(Equipo!$F$4&amp;"!B10:B1000"),$B159,INDIRECT(Equipo!$F$4&amp;"!"&amp;ADDRESS(10,COLUMN(E$9)+10)&amp;":"&amp;ADDRESS(1000,COLUMN(E$9)+10))),
SUMIF(INDIRECT(Equipo!$G$4&amp;"!B10:B1000"),$B159,INDIRECT(Equipo!$G$4&amp;"!"&amp;ADDRESS(10,COLUMN(E$9)+10)&amp;":"&amp;ADDRESS(1000,COLUMN(E$9)+10)))
))</f>
        <v>-</v>
      </c>
      <c r="F159" s="2" t="str">
        <f ca="1">IF(ISBLANK(Tareas!$B155),"-",
SUM(
SUMIF(INDIRECT(Equipo!$C$4&amp;"!B10:B1000"),$B159,INDIRECT(Equipo!$C$4&amp;"!"&amp;ADDRESS(10,COLUMN(F$9)+10)&amp;":"&amp;ADDRESS(1000,COLUMN(F$9)+10))),
SUMIF(INDIRECT(Equipo!$D$4&amp;"!B10:B1000"),$B159,INDIRECT(Equipo!$D$4&amp;"!"&amp;ADDRESS(10,COLUMN(F$9)+10)&amp;":"&amp;ADDRESS(1000,COLUMN(F$9)+10))),
SUMIF(INDIRECT(Equipo!$E$4&amp;"!B10:B1000"),$B159,INDIRECT(Equipo!$E$4&amp;"!"&amp;ADDRESS(10,COLUMN(F$9)+10)&amp;":"&amp;ADDRESS(1000,COLUMN(F$9)+10))),
SUMIF(INDIRECT(Equipo!$F$4&amp;"!B10:B1000"),$B159,INDIRECT(Equipo!$F$4&amp;"!"&amp;ADDRESS(10,COLUMN(F$9)+10)&amp;":"&amp;ADDRESS(1000,COLUMN(F$9)+10))),
SUMIF(INDIRECT(Equipo!$G$4&amp;"!B10:B1000"),$B159,INDIRECT(Equipo!$G$4&amp;"!"&amp;ADDRESS(10,COLUMN(F$9)+10)&amp;":"&amp;ADDRESS(1000,COLUMN(F$9)+10)))
))</f>
        <v>-</v>
      </c>
      <c r="G159" s="2" t="str">
        <f ca="1">IF(ISBLANK(Tareas!$B155),"-",
SUM(
SUMIF(INDIRECT(Equipo!$C$4&amp;"!B10:B1000"),$B159,INDIRECT(Equipo!$C$4&amp;"!"&amp;ADDRESS(10,COLUMN(G$9)+10)&amp;":"&amp;ADDRESS(1000,COLUMN(G$9)+10))),
SUMIF(INDIRECT(Equipo!$D$4&amp;"!B10:B1000"),$B159,INDIRECT(Equipo!$D$4&amp;"!"&amp;ADDRESS(10,COLUMN(G$9)+10)&amp;":"&amp;ADDRESS(1000,COLUMN(G$9)+10))),
SUMIF(INDIRECT(Equipo!$E$4&amp;"!B10:B1000"),$B159,INDIRECT(Equipo!$E$4&amp;"!"&amp;ADDRESS(10,COLUMN(G$9)+10)&amp;":"&amp;ADDRESS(1000,COLUMN(G$9)+10))),
SUMIF(INDIRECT(Equipo!$F$4&amp;"!B10:B1000"),$B159,INDIRECT(Equipo!$F$4&amp;"!"&amp;ADDRESS(10,COLUMN(G$9)+10)&amp;":"&amp;ADDRESS(1000,COLUMN(G$9)+10))),
SUMIF(INDIRECT(Equipo!$G$4&amp;"!B10:B1000"),$B159,INDIRECT(Equipo!$G$4&amp;"!"&amp;ADDRESS(10,COLUMN(G$9)+10)&amp;":"&amp;ADDRESS(1000,COLUMN(G$9)+10)))
))</f>
        <v>-</v>
      </c>
      <c r="H159" s="2" t="str">
        <f ca="1">IF(ISBLANK(Tareas!$B155),"-",
SUM(
SUMIF(INDIRECT(Equipo!$C$4&amp;"!B10:B1000"),$B159,INDIRECT(Equipo!$C$4&amp;"!"&amp;ADDRESS(10,COLUMN(H$9)+10)&amp;":"&amp;ADDRESS(1000,COLUMN(H$9)+10))),
SUMIF(INDIRECT(Equipo!$D$4&amp;"!B10:B1000"),$B159,INDIRECT(Equipo!$D$4&amp;"!"&amp;ADDRESS(10,COLUMN(H$9)+10)&amp;":"&amp;ADDRESS(1000,COLUMN(H$9)+10))),
SUMIF(INDIRECT(Equipo!$E$4&amp;"!B10:B1000"),$B159,INDIRECT(Equipo!$E$4&amp;"!"&amp;ADDRESS(10,COLUMN(H$9)+10)&amp;":"&amp;ADDRESS(1000,COLUMN(H$9)+10))),
SUMIF(INDIRECT(Equipo!$F$4&amp;"!B10:B1000"),$B159,INDIRECT(Equipo!$F$4&amp;"!"&amp;ADDRESS(10,COLUMN(H$9)+10)&amp;":"&amp;ADDRESS(1000,COLUMN(H$9)+10))),
SUMIF(INDIRECT(Equipo!$G$4&amp;"!B10:B1000"),$B159,INDIRECT(Equipo!$G$4&amp;"!"&amp;ADDRESS(10,COLUMN(H$9)+10)&amp;":"&amp;ADDRESS(1000,COLUMN(H$9)+10)))
))</f>
        <v>-</v>
      </c>
      <c r="I159" s="2" t="str">
        <f ca="1">IF(ISBLANK(Tareas!$B155),"-",
SUM(
SUMIF(INDIRECT(Equipo!$C$4&amp;"!B10:B1000"),$B159,INDIRECT(Equipo!$C$4&amp;"!"&amp;ADDRESS(10,COLUMN(I$9)+10)&amp;":"&amp;ADDRESS(1000,COLUMN(I$9)+10))),
SUMIF(INDIRECT(Equipo!$D$4&amp;"!B10:B1000"),$B159,INDIRECT(Equipo!$D$4&amp;"!"&amp;ADDRESS(10,COLUMN(I$9)+10)&amp;":"&amp;ADDRESS(1000,COLUMN(I$9)+10))),
SUMIF(INDIRECT(Equipo!$E$4&amp;"!B10:B1000"),$B159,INDIRECT(Equipo!$E$4&amp;"!"&amp;ADDRESS(10,COLUMN(I$9)+10)&amp;":"&amp;ADDRESS(1000,COLUMN(I$9)+10))),
SUMIF(INDIRECT(Equipo!$F$4&amp;"!B10:B1000"),$B159,INDIRECT(Equipo!$F$4&amp;"!"&amp;ADDRESS(10,COLUMN(I$9)+10)&amp;":"&amp;ADDRESS(1000,COLUMN(I$9)+10))),
SUMIF(INDIRECT(Equipo!$G$4&amp;"!B10:B1000"),$B159,INDIRECT(Equipo!$G$4&amp;"!"&amp;ADDRESS(10,COLUMN(I$9)+10)&amp;":"&amp;ADDRESS(1000,COLUMN(I$9)+10)))
))</f>
        <v>-</v>
      </c>
      <c r="J159" s="2" t="str">
        <f ca="1">IF(ISBLANK(Tareas!$B155),"-",
SUM(
SUMIF(INDIRECT(Equipo!$C$4&amp;"!B10:B1000"),$B159,INDIRECT(Equipo!$C$4&amp;"!"&amp;ADDRESS(10,COLUMN(J$9)+10)&amp;":"&amp;ADDRESS(1000,COLUMN(J$9)+10))),
SUMIF(INDIRECT(Equipo!$D$4&amp;"!B10:B1000"),$B159,INDIRECT(Equipo!$D$4&amp;"!"&amp;ADDRESS(10,COLUMN(J$9)+10)&amp;":"&amp;ADDRESS(1000,COLUMN(J$9)+10))),
SUMIF(INDIRECT(Equipo!$E$4&amp;"!B10:B1000"),$B159,INDIRECT(Equipo!$E$4&amp;"!"&amp;ADDRESS(10,COLUMN(J$9)+10)&amp;":"&amp;ADDRESS(1000,COLUMN(J$9)+10))),
SUMIF(INDIRECT(Equipo!$F$4&amp;"!B10:B1000"),$B159,INDIRECT(Equipo!$F$4&amp;"!"&amp;ADDRESS(10,COLUMN(J$9)+10)&amp;":"&amp;ADDRESS(1000,COLUMN(J$9)+10))),
SUMIF(INDIRECT(Equipo!$G$4&amp;"!B10:B1000"),$B159,INDIRECT(Equipo!$G$4&amp;"!"&amp;ADDRESS(10,COLUMN(J$9)+10)&amp;":"&amp;ADDRESS(1000,COLUMN(J$9)+10)))
))</f>
        <v>-</v>
      </c>
      <c r="K159" s="2" t="str">
        <f ca="1">IF(ISBLANK(Tareas!$B155),"-",
SUM(
SUMIF(INDIRECT(Equipo!$C$4&amp;"!B10:B1000"),$B159,INDIRECT(Equipo!$C$4&amp;"!"&amp;ADDRESS(10,COLUMN(K$9)+10)&amp;":"&amp;ADDRESS(1000,COLUMN(K$9)+10))),
SUMIF(INDIRECT(Equipo!$D$4&amp;"!B10:B1000"),$B159,INDIRECT(Equipo!$D$4&amp;"!"&amp;ADDRESS(10,COLUMN(K$9)+10)&amp;":"&amp;ADDRESS(1000,COLUMN(K$9)+10))),
SUMIF(INDIRECT(Equipo!$E$4&amp;"!B10:B1000"),$B159,INDIRECT(Equipo!$E$4&amp;"!"&amp;ADDRESS(10,COLUMN(K$9)+10)&amp;":"&amp;ADDRESS(1000,COLUMN(K$9)+10))),
SUMIF(INDIRECT(Equipo!$F$4&amp;"!B10:B1000"),$B159,INDIRECT(Equipo!$F$4&amp;"!"&amp;ADDRESS(10,COLUMN(K$9)+10)&amp;":"&amp;ADDRESS(1000,COLUMN(K$9)+10))),
SUMIF(INDIRECT(Equipo!$G$4&amp;"!B10:B1000"),$B159,INDIRECT(Equipo!$G$4&amp;"!"&amp;ADDRESS(10,COLUMN(K$9)+10)&amp;":"&amp;ADDRESS(1000,COLUMN(K$9)+10)))
))</f>
        <v>-</v>
      </c>
      <c r="L159" s="2" t="str">
        <f ca="1">IF(ISBLANK(Tareas!$B155),"-",
SUM(
SUMIF(INDIRECT(Equipo!$C$4&amp;"!B10:B1000"),$B159,INDIRECT(Equipo!$C$4&amp;"!"&amp;ADDRESS(10,COLUMN(L$9)+10)&amp;":"&amp;ADDRESS(1000,COLUMN(L$9)+10))),
SUMIF(INDIRECT(Equipo!$D$4&amp;"!B10:B1000"),$B159,INDIRECT(Equipo!$D$4&amp;"!"&amp;ADDRESS(10,COLUMN(L$9)+10)&amp;":"&amp;ADDRESS(1000,COLUMN(L$9)+10))),
SUMIF(INDIRECT(Equipo!$E$4&amp;"!B10:B1000"),$B159,INDIRECT(Equipo!$E$4&amp;"!"&amp;ADDRESS(10,COLUMN(L$9)+10)&amp;":"&amp;ADDRESS(1000,COLUMN(L$9)+10))),
SUMIF(INDIRECT(Equipo!$F$4&amp;"!B10:B1000"),$B159,INDIRECT(Equipo!$F$4&amp;"!"&amp;ADDRESS(10,COLUMN(L$9)+10)&amp;":"&amp;ADDRESS(1000,COLUMN(L$9)+10))),
SUMIF(INDIRECT(Equipo!$G$4&amp;"!B10:B1000"),$B159,INDIRECT(Equipo!$G$4&amp;"!"&amp;ADDRESS(10,COLUMN(L$9)+10)&amp;":"&amp;ADDRESS(1000,COLUMN(L$9)+10)))
))</f>
        <v>-</v>
      </c>
      <c r="M159" s="2" t="str">
        <f ca="1">IF(ISBLANK(Tareas!$B155),"-",
SUM(
SUMIF(INDIRECT(Equipo!$C$4&amp;"!B10:B1000"),$B159,INDIRECT(Equipo!$C$4&amp;"!"&amp;ADDRESS(10,COLUMN(M$9)+10)&amp;":"&amp;ADDRESS(1000,COLUMN(M$9)+10))),
SUMIF(INDIRECT(Equipo!$D$4&amp;"!B10:B1000"),$B159,INDIRECT(Equipo!$D$4&amp;"!"&amp;ADDRESS(10,COLUMN(M$9)+10)&amp;":"&amp;ADDRESS(1000,COLUMN(M$9)+10))),
SUMIF(INDIRECT(Equipo!$E$4&amp;"!B10:B1000"),$B159,INDIRECT(Equipo!$E$4&amp;"!"&amp;ADDRESS(10,COLUMN(M$9)+10)&amp;":"&amp;ADDRESS(1000,COLUMN(M$9)+10))),
SUMIF(INDIRECT(Equipo!$F$4&amp;"!B10:B1000"),$B159,INDIRECT(Equipo!$F$4&amp;"!"&amp;ADDRESS(10,COLUMN(M$9)+10)&amp;":"&amp;ADDRESS(1000,COLUMN(M$9)+10))),
SUMIF(INDIRECT(Equipo!$G$4&amp;"!B10:B1000"),$B159,INDIRECT(Equipo!$G$4&amp;"!"&amp;ADDRESS(10,COLUMN(M$9)+10)&amp;":"&amp;ADDRESS(1000,COLUMN(M$9)+10)))
))</f>
        <v>-</v>
      </c>
      <c r="N159" s="2" t="str">
        <f ca="1">IF(ISBLANK(Tareas!$B155),"-",
SUM(
SUMIF(INDIRECT(Equipo!$C$4&amp;"!B10:B1000"),$B159,INDIRECT(Equipo!$C$4&amp;"!"&amp;ADDRESS(10,COLUMN(N$9)+10)&amp;":"&amp;ADDRESS(1000,COLUMN(N$9)+10))),
SUMIF(INDIRECT(Equipo!$D$4&amp;"!B10:B1000"),$B159,INDIRECT(Equipo!$D$4&amp;"!"&amp;ADDRESS(10,COLUMN(N$9)+10)&amp;":"&amp;ADDRESS(1000,COLUMN(N$9)+10))),
SUMIF(INDIRECT(Equipo!$E$4&amp;"!B10:B1000"),$B159,INDIRECT(Equipo!$E$4&amp;"!"&amp;ADDRESS(10,COLUMN(N$9)+10)&amp;":"&amp;ADDRESS(1000,COLUMN(N$9)+10))),
SUMIF(INDIRECT(Equipo!$F$4&amp;"!B10:B1000"),$B159,INDIRECT(Equipo!$F$4&amp;"!"&amp;ADDRESS(10,COLUMN(N$9)+10)&amp;":"&amp;ADDRESS(1000,COLUMN(N$9)+10))),
SUMIF(INDIRECT(Equipo!$G$4&amp;"!B10:B1000"),$B159,INDIRECT(Equipo!$G$4&amp;"!"&amp;ADDRESS(10,COLUMN(N$9)+10)&amp;":"&amp;ADDRESS(1000,COLUMN(N$9)+10)))
))</f>
        <v>-</v>
      </c>
    </row>
    <row r="160" spans="3:14">
      <c r="C160" s="2" t="str">
        <f>IF(ISBLANK(Tareas!$B156),"-",SUM(D160:K160))</f>
        <v>-</v>
      </c>
      <c r="D160" s="2" t="str">
        <f ca="1">IF(ISBLANK(Tareas!$B156),"-",
SUM(
SUMIF(INDIRECT(Equipo!$C$4&amp;"!B10:B1000"),$B160,INDIRECT(Equipo!$C$4&amp;"!"&amp;ADDRESS(10,COLUMN(D$9)+10)&amp;":"&amp;ADDRESS(1000,COLUMN(D$9)+10))),
SUMIF(INDIRECT(Equipo!$D$4&amp;"!B10:B1000"),$B160,INDIRECT(Equipo!$D$4&amp;"!"&amp;ADDRESS(10,COLUMN(D$9)+10)&amp;":"&amp;ADDRESS(1000,COLUMN(D$9)+10))),
SUMIF(INDIRECT(Equipo!$E$4&amp;"!B10:B1000"),$B160,INDIRECT(Equipo!$E$4&amp;"!"&amp;ADDRESS(10,COLUMN(D$9)+10)&amp;":"&amp;ADDRESS(1000,COLUMN(D$9)+10))),
SUMIF(INDIRECT(Equipo!$F$4&amp;"!B10:B1000"),$B160,INDIRECT(Equipo!$F$4&amp;"!"&amp;ADDRESS(10,COLUMN(D$9)+10)&amp;":"&amp;ADDRESS(1000,COLUMN(D$9)+10))),
SUMIF(INDIRECT(Equipo!$G$4&amp;"!B10:B1000"),$B160,INDIRECT(Equipo!$G$4&amp;"!"&amp;ADDRESS(10,COLUMN(D$9)+10)&amp;":"&amp;ADDRESS(1000,COLUMN(D$9)+10)))
))</f>
        <v>-</v>
      </c>
      <c r="E160" s="2" t="str">
        <f ca="1">IF(ISBLANK(Tareas!$B156),"-",
SUM(
SUMIF(INDIRECT(Equipo!$C$4&amp;"!B10:B1000"),$B160,INDIRECT(Equipo!$C$4&amp;"!"&amp;ADDRESS(10,COLUMN(E$9)+10)&amp;":"&amp;ADDRESS(1000,COLUMN(E$9)+10))),
SUMIF(INDIRECT(Equipo!$D$4&amp;"!B10:B1000"),$B160,INDIRECT(Equipo!$D$4&amp;"!"&amp;ADDRESS(10,COLUMN(E$9)+10)&amp;":"&amp;ADDRESS(1000,COLUMN(E$9)+10))),
SUMIF(INDIRECT(Equipo!$E$4&amp;"!B10:B1000"),$B160,INDIRECT(Equipo!$E$4&amp;"!"&amp;ADDRESS(10,COLUMN(E$9)+10)&amp;":"&amp;ADDRESS(1000,COLUMN(E$9)+10))),
SUMIF(INDIRECT(Equipo!$F$4&amp;"!B10:B1000"),$B160,INDIRECT(Equipo!$F$4&amp;"!"&amp;ADDRESS(10,COLUMN(E$9)+10)&amp;":"&amp;ADDRESS(1000,COLUMN(E$9)+10))),
SUMIF(INDIRECT(Equipo!$G$4&amp;"!B10:B1000"),$B160,INDIRECT(Equipo!$G$4&amp;"!"&amp;ADDRESS(10,COLUMN(E$9)+10)&amp;":"&amp;ADDRESS(1000,COLUMN(E$9)+10)))
))</f>
        <v>-</v>
      </c>
      <c r="F160" s="2" t="str">
        <f ca="1">IF(ISBLANK(Tareas!$B156),"-",
SUM(
SUMIF(INDIRECT(Equipo!$C$4&amp;"!B10:B1000"),$B160,INDIRECT(Equipo!$C$4&amp;"!"&amp;ADDRESS(10,COLUMN(F$9)+10)&amp;":"&amp;ADDRESS(1000,COLUMN(F$9)+10))),
SUMIF(INDIRECT(Equipo!$D$4&amp;"!B10:B1000"),$B160,INDIRECT(Equipo!$D$4&amp;"!"&amp;ADDRESS(10,COLUMN(F$9)+10)&amp;":"&amp;ADDRESS(1000,COLUMN(F$9)+10))),
SUMIF(INDIRECT(Equipo!$E$4&amp;"!B10:B1000"),$B160,INDIRECT(Equipo!$E$4&amp;"!"&amp;ADDRESS(10,COLUMN(F$9)+10)&amp;":"&amp;ADDRESS(1000,COLUMN(F$9)+10))),
SUMIF(INDIRECT(Equipo!$F$4&amp;"!B10:B1000"),$B160,INDIRECT(Equipo!$F$4&amp;"!"&amp;ADDRESS(10,COLUMN(F$9)+10)&amp;":"&amp;ADDRESS(1000,COLUMN(F$9)+10))),
SUMIF(INDIRECT(Equipo!$G$4&amp;"!B10:B1000"),$B160,INDIRECT(Equipo!$G$4&amp;"!"&amp;ADDRESS(10,COLUMN(F$9)+10)&amp;":"&amp;ADDRESS(1000,COLUMN(F$9)+10)))
))</f>
        <v>-</v>
      </c>
      <c r="G160" s="2" t="str">
        <f ca="1">IF(ISBLANK(Tareas!$B156),"-",
SUM(
SUMIF(INDIRECT(Equipo!$C$4&amp;"!B10:B1000"),$B160,INDIRECT(Equipo!$C$4&amp;"!"&amp;ADDRESS(10,COLUMN(G$9)+10)&amp;":"&amp;ADDRESS(1000,COLUMN(G$9)+10))),
SUMIF(INDIRECT(Equipo!$D$4&amp;"!B10:B1000"),$B160,INDIRECT(Equipo!$D$4&amp;"!"&amp;ADDRESS(10,COLUMN(G$9)+10)&amp;":"&amp;ADDRESS(1000,COLUMN(G$9)+10))),
SUMIF(INDIRECT(Equipo!$E$4&amp;"!B10:B1000"),$B160,INDIRECT(Equipo!$E$4&amp;"!"&amp;ADDRESS(10,COLUMN(G$9)+10)&amp;":"&amp;ADDRESS(1000,COLUMN(G$9)+10))),
SUMIF(INDIRECT(Equipo!$F$4&amp;"!B10:B1000"),$B160,INDIRECT(Equipo!$F$4&amp;"!"&amp;ADDRESS(10,COLUMN(G$9)+10)&amp;":"&amp;ADDRESS(1000,COLUMN(G$9)+10))),
SUMIF(INDIRECT(Equipo!$G$4&amp;"!B10:B1000"),$B160,INDIRECT(Equipo!$G$4&amp;"!"&amp;ADDRESS(10,COLUMN(G$9)+10)&amp;":"&amp;ADDRESS(1000,COLUMN(G$9)+10)))
))</f>
        <v>-</v>
      </c>
      <c r="H160" s="2" t="str">
        <f ca="1">IF(ISBLANK(Tareas!$B156),"-",
SUM(
SUMIF(INDIRECT(Equipo!$C$4&amp;"!B10:B1000"),$B160,INDIRECT(Equipo!$C$4&amp;"!"&amp;ADDRESS(10,COLUMN(H$9)+10)&amp;":"&amp;ADDRESS(1000,COLUMN(H$9)+10))),
SUMIF(INDIRECT(Equipo!$D$4&amp;"!B10:B1000"),$B160,INDIRECT(Equipo!$D$4&amp;"!"&amp;ADDRESS(10,COLUMN(H$9)+10)&amp;":"&amp;ADDRESS(1000,COLUMN(H$9)+10))),
SUMIF(INDIRECT(Equipo!$E$4&amp;"!B10:B1000"),$B160,INDIRECT(Equipo!$E$4&amp;"!"&amp;ADDRESS(10,COLUMN(H$9)+10)&amp;":"&amp;ADDRESS(1000,COLUMN(H$9)+10))),
SUMIF(INDIRECT(Equipo!$F$4&amp;"!B10:B1000"),$B160,INDIRECT(Equipo!$F$4&amp;"!"&amp;ADDRESS(10,COLUMN(H$9)+10)&amp;":"&amp;ADDRESS(1000,COLUMN(H$9)+10))),
SUMIF(INDIRECT(Equipo!$G$4&amp;"!B10:B1000"),$B160,INDIRECT(Equipo!$G$4&amp;"!"&amp;ADDRESS(10,COLUMN(H$9)+10)&amp;":"&amp;ADDRESS(1000,COLUMN(H$9)+10)))
))</f>
        <v>-</v>
      </c>
      <c r="I160" s="2" t="str">
        <f ca="1">IF(ISBLANK(Tareas!$B156),"-",
SUM(
SUMIF(INDIRECT(Equipo!$C$4&amp;"!B10:B1000"),$B160,INDIRECT(Equipo!$C$4&amp;"!"&amp;ADDRESS(10,COLUMN(I$9)+10)&amp;":"&amp;ADDRESS(1000,COLUMN(I$9)+10))),
SUMIF(INDIRECT(Equipo!$D$4&amp;"!B10:B1000"),$B160,INDIRECT(Equipo!$D$4&amp;"!"&amp;ADDRESS(10,COLUMN(I$9)+10)&amp;":"&amp;ADDRESS(1000,COLUMN(I$9)+10))),
SUMIF(INDIRECT(Equipo!$E$4&amp;"!B10:B1000"),$B160,INDIRECT(Equipo!$E$4&amp;"!"&amp;ADDRESS(10,COLUMN(I$9)+10)&amp;":"&amp;ADDRESS(1000,COLUMN(I$9)+10))),
SUMIF(INDIRECT(Equipo!$F$4&amp;"!B10:B1000"),$B160,INDIRECT(Equipo!$F$4&amp;"!"&amp;ADDRESS(10,COLUMN(I$9)+10)&amp;":"&amp;ADDRESS(1000,COLUMN(I$9)+10))),
SUMIF(INDIRECT(Equipo!$G$4&amp;"!B10:B1000"),$B160,INDIRECT(Equipo!$G$4&amp;"!"&amp;ADDRESS(10,COLUMN(I$9)+10)&amp;":"&amp;ADDRESS(1000,COLUMN(I$9)+10)))
))</f>
        <v>-</v>
      </c>
      <c r="J160" s="2" t="str">
        <f ca="1">IF(ISBLANK(Tareas!$B156),"-",
SUM(
SUMIF(INDIRECT(Equipo!$C$4&amp;"!B10:B1000"),$B160,INDIRECT(Equipo!$C$4&amp;"!"&amp;ADDRESS(10,COLUMN(J$9)+10)&amp;":"&amp;ADDRESS(1000,COLUMN(J$9)+10))),
SUMIF(INDIRECT(Equipo!$D$4&amp;"!B10:B1000"),$B160,INDIRECT(Equipo!$D$4&amp;"!"&amp;ADDRESS(10,COLUMN(J$9)+10)&amp;":"&amp;ADDRESS(1000,COLUMN(J$9)+10))),
SUMIF(INDIRECT(Equipo!$E$4&amp;"!B10:B1000"),$B160,INDIRECT(Equipo!$E$4&amp;"!"&amp;ADDRESS(10,COLUMN(J$9)+10)&amp;":"&amp;ADDRESS(1000,COLUMN(J$9)+10))),
SUMIF(INDIRECT(Equipo!$F$4&amp;"!B10:B1000"),$B160,INDIRECT(Equipo!$F$4&amp;"!"&amp;ADDRESS(10,COLUMN(J$9)+10)&amp;":"&amp;ADDRESS(1000,COLUMN(J$9)+10))),
SUMIF(INDIRECT(Equipo!$G$4&amp;"!B10:B1000"),$B160,INDIRECT(Equipo!$G$4&amp;"!"&amp;ADDRESS(10,COLUMN(J$9)+10)&amp;":"&amp;ADDRESS(1000,COLUMN(J$9)+10)))
))</f>
        <v>-</v>
      </c>
      <c r="K160" s="2" t="str">
        <f ca="1">IF(ISBLANK(Tareas!$B156),"-",
SUM(
SUMIF(INDIRECT(Equipo!$C$4&amp;"!B10:B1000"),$B160,INDIRECT(Equipo!$C$4&amp;"!"&amp;ADDRESS(10,COLUMN(K$9)+10)&amp;":"&amp;ADDRESS(1000,COLUMN(K$9)+10))),
SUMIF(INDIRECT(Equipo!$D$4&amp;"!B10:B1000"),$B160,INDIRECT(Equipo!$D$4&amp;"!"&amp;ADDRESS(10,COLUMN(K$9)+10)&amp;":"&amp;ADDRESS(1000,COLUMN(K$9)+10))),
SUMIF(INDIRECT(Equipo!$E$4&amp;"!B10:B1000"),$B160,INDIRECT(Equipo!$E$4&amp;"!"&amp;ADDRESS(10,COLUMN(K$9)+10)&amp;":"&amp;ADDRESS(1000,COLUMN(K$9)+10))),
SUMIF(INDIRECT(Equipo!$F$4&amp;"!B10:B1000"),$B160,INDIRECT(Equipo!$F$4&amp;"!"&amp;ADDRESS(10,COLUMN(K$9)+10)&amp;":"&amp;ADDRESS(1000,COLUMN(K$9)+10))),
SUMIF(INDIRECT(Equipo!$G$4&amp;"!B10:B1000"),$B160,INDIRECT(Equipo!$G$4&amp;"!"&amp;ADDRESS(10,COLUMN(K$9)+10)&amp;":"&amp;ADDRESS(1000,COLUMN(K$9)+10)))
))</f>
        <v>-</v>
      </c>
      <c r="L160" s="2" t="str">
        <f ca="1">IF(ISBLANK(Tareas!$B156),"-",
SUM(
SUMIF(INDIRECT(Equipo!$C$4&amp;"!B10:B1000"),$B160,INDIRECT(Equipo!$C$4&amp;"!"&amp;ADDRESS(10,COLUMN(L$9)+10)&amp;":"&amp;ADDRESS(1000,COLUMN(L$9)+10))),
SUMIF(INDIRECT(Equipo!$D$4&amp;"!B10:B1000"),$B160,INDIRECT(Equipo!$D$4&amp;"!"&amp;ADDRESS(10,COLUMN(L$9)+10)&amp;":"&amp;ADDRESS(1000,COLUMN(L$9)+10))),
SUMIF(INDIRECT(Equipo!$E$4&amp;"!B10:B1000"),$B160,INDIRECT(Equipo!$E$4&amp;"!"&amp;ADDRESS(10,COLUMN(L$9)+10)&amp;":"&amp;ADDRESS(1000,COLUMN(L$9)+10))),
SUMIF(INDIRECT(Equipo!$F$4&amp;"!B10:B1000"),$B160,INDIRECT(Equipo!$F$4&amp;"!"&amp;ADDRESS(10,COLUMN(L$9)+10)&amp;":"&amp;ADDRESS(1000,COLUMN(L$9)+10))),
SUMIF(INDIRECT(Equipo!$G$4&amp;"!B10:B1000"),$B160,INDIRECT(Equipo!$G$4&amp;"!"&amp;ADDRESS(10,COLUMN(L$9)+10)&amp;":"&amp;ADDRESS(1000,COLUMN(L$9)+10)))
))</f>
        <v>-</v>
      </c>
      <c r="M160" s="2" t="str">
        <f ca="1">IF(ISBLANK(Tareas!$B156),"-",
SUM(
SUMIF(INDIRECT(Equipo!$C$4&amp;"!B10:B1000"),$B160,INDIRECT(Equipo!$C$4&amp;"!"&amp;ADDRESS(10,COLUMN(M$9)+10)&amp;":"&amp;ADDRESS(1000,COLUMN(M$9)+10))),
SUMIF(INDIRECT(Equipo!$D$4&amp;"!B10:B1000"),$B160,INDIRECT(Equipo!$D$4&amp;"!"&amp;ADDRESS(10,COLUMN(M$9)+10)&amp;":"&amp;ADDRESS(1000,COLUMN(M$9)+10))),
SUMIF(INDIRECT(Equipo!$E$4&amp;"!B10:B1000"),$B160,INDIRECT(Equipo!$E$4&amp;"!"&amp;ADDRESS(10,COLUMN(M$9)+10)&amp;":"&amp;ADDRESS(1000,COLUMN(M$9)+10))),
SUMIF(INDIRECT(Equipo!$F$4&amp;"!B10:B1000"),$B160,INDIRECT(Equipo!$F$4&amp;"!"&amp;ADDRESS(10,COLUMN(M$9)+10)&amp;":"&amp;ADDRESS(1000,COLUMN(M$9)+10))),
SUMIF(INDIRECT(Equipo!$G$4&amp;"!B10:B1000"),$B160,INDIRECT(Equipo!$G$4&amp;"!"&amp;ADDRESS(10,COLUMN(M$9)+10)&amp;":"&amp;ADDRESS(1000,COLUMN(M$9)+10)))
))</f>
        <v>-</v>
      </c>
      <c r="N160" s="2" t="str">
        <f ca="1">IF(ISBLANK(Tareas!$B156),"-",
SUM(
SUMIF(INDIRECT(Equipo!$C$4&amp;"!B10:B1000"),$B160,INDIRECT(Equipo!$C$4&amp;"!"&amp;ADDRESS(10,COLUMN(N$9)+10)&amp;":"&amp;ADDRESS(1000,COLUMN(N$9)+10))),
SUMIF(INDIRECT(Equipo!$D$4&amp;"!B10:B1000"),$B160,INDIRECT(Equipo!$D$4&amp;"!"&amp;ADDRESS(10,COLUMN(N$9)+10)&amp;":"&amp;ADDRESS(1000,COLUMN(N$9)+10))),
SUMIF(INDIRECT(Equipo!$E$4&amp;"!B10:B1000"),$B160,INDIRECT(Equipo!$E$4&amp;"!"&amp;ADDRESS(10,COLUMN(N$9)+10)&amp;":"&amp;ADDRESS(1000,COLUMN(N$9)+10))),
SUMIF(INDIRECT(Equipo!$F$4&amp;"!B10:B1000"),$B160,INDIRECT(Equipo!$F$4&amp;"!"&amp;ADDRESS(10,COLUMN(N$9)+10)&amp;":"&amp;ADDRESS(1000,COLUMN(N$9)+10))),
SUMIF(INDIRECT(Equipo!$G$4&amp;"!B10:B1000"),$B160,INDIRECT(Equipo!$G$4&amp;"!"&amp;ADDRESS(10,COLUMN(N$9)+10)&amp;":"&amp;ADDRESS(1000,COLUMN(N$9)+10)))
))</f>
        <v>-</v>
      </c>
    </row>
    <row r="161" spans="3:14">
      <c r="C161" s="2" t="str">
        <f>IF(ISBLANK(Tareas!$B157),"-",SUM(D161:K161))</f>
        <v>-</v>
      </c>
      <c r="D161" s="2" t="str">
        <f ca="1">IF(ISBLANK(Tareas!$B157),"-",
SUM(
SUMIF(INDIRECT(Equipo!$C$4&amp;"!B10:B1000"),$B161,INDIRECT(Equipo!$C$4&amp;"!"&amp;ADDRESS(10,COLUMN(D$9)+10)&amp;":"&amp;ADDRESS(1000,COLUMN(D$9)+10))),
SUMIF(INDIRECT(Equipo!$D$4&amp;"!B10:B1000"),$B161,INDIRECT(Equipo!$D$4&amp;"!"&amp;ADDRESS(10,COLUMN(D$9)+10)&amp;":"&amp;ADDRESS(1000,COLUMN(D$9)+10))),
SUMIF(INDIRECT(Equipo!$E$4&amp;"!B10:B1000"),$B161,INDIRECT(Equipo!$E$4&amp;"!"&amp;ADDRESS(10,COLUMN(D$9)+10)&amp;":"&amp;ADDRESS(1000,COLUMN(D$9)+10))),
SUMIF(INDIRECT(Equipo!$F$4&amp;"!B10:B1000"),$B161,INDIRECT(Equipo!$F$4&amp;"!"&amp;ADDRESS(10,COLUMN(D$9)+10)&amp;":"&amp;ADDRESS(1000,COLUMN(D$9)+10))),
SUMIF(INDIRECT(Equipo!$G$4&amp;"!B10:B1000"),$B161,INDIRECT(Equipo!$G$4&amp;"!"&amp;ADDRESS(10,COLUMN(D$9)+10)&amp;":"&amp;ADDRESS(1000,COLUMN(D$9)+10)))
))</f>
        <v>-</v>
      </c>
      <c r="E161" s="2" t="str">
        <f ca="1">IF(ISBLANK(Tareas!$B157),"-",
SUM(
SUMIF(INDIRECT(Equipo!$C$4&amp;"!B10:B1000"),$B161,INDIRECT(Equipo!$C$4&amp;"!"&amp;ADDRESS(10,COLUMN(E$9)+10)&amp;":"&amp;ADDRESS(1000,COLUMN(E$9)+10))),
SUMIF(INDIRECT(Equipo!$D$4&amp;"!B10:B1000"),$B161,INDIRECT(Equipo!$D$4&amp;"!"&amp;ADDRESS(10,COLUMN(E$9)+10)&amp;":"&amp;ADDRESS(1000,COLUMN(E$9)+10))),
SUMIF(INDIRECT(Equipo!$E$4&amp;"!B10:B1000"),$B161,INDIRECT(Equipo!$E$4&amp;"!"&amp;ADDRESS(10,COLUMN(E$9)+10)&amp;":"&amp;ADDRESS(1000,COLUMN(E$9)+10))),
SUMIF(INDIRECT(Equipo!$F$4&amp;"!B10:B1000"),$B161,INDIRECT(Equipo!$F$4&amp;"!"&amp;ADDRESS(10,COLUMN(E$9)+10)&amp;":"&amp;ADDRESS(1000,COLUMN(E$9)+10))),
SUMIF(INDIRECT(Equipo!$G$4&amp;"!B10:B1000"),$B161,INDIRECT(Equipo!$G$4&amp;"!"&amp;ADDRESS(10,COLUMN(E$9)+10)&amp;":"&amp;ADDRESS(1000,COLUMN(E$9)+10)))
))</f>
        <v>-</v>
      </c>
      <c r="F161" s="2" t="str">
        <f ca="1">IF(ISBLANK(Tareas!$B157),"-",
SUM(
SUMIF(INDIRECT(Equipo!$C$4&amp;"!B10:B1000"),$B161,INDIRECT(Equipo!$C$4&amp;"!"&amp;ADDRESS(10,COLUMN(F$9)+10)&amp;":"&amp;ADDRESS(1000,COLUMN(F$9)+10))),
SUMIF(INDIRECT(Equipo!$D$4&amp;"!B10:B1000"),$B161,INDIRECT(Equipo!$D$4&amp;"!"&amp;ADDRESS(10,COLUMN(F$9)+10)&amp;":"&amp;ADDRESS(1000,COLUMN(F$9)+10))),
SUMIF(INDIRECT(Equipo!$E$4&amp;"!B10:B1000"),$B161,INDIRECT(Equipo!$E$4&amp;"!"&amp;ADDRESS(10,COLUMN(F$9)+10)&amp;":"&amp;ADDRESS(1000,COLUMN(F$9)+10))),
SUMIF(INDIRECT(Equipo!$F$4&amp;"!B10:B1000"),$B161,INDIRECT(Equipo!$F$4&amp;"!"&amp;ADDRESS(10,COLUMN(F$9)+10)&amp;":"&amp;ADDRESS(1000,COLUMN(F$9)+10))),
SUMIF(INDIRECT(Equipo!$G$4&amp;"!B10:B1000"),$B161,INDIRECT(Equipo!$G$4&amp;"!"&amp;ADDRESS(10,COLUMN(F$9)+10)&amp;":"&amp;ADDRESS(1000,COLUMN(F$9)+10)))
))</f>
        <v>-</v>
      </c>
      <c r="G161" s="2" t="str">
        <f ca="1">IF(ISBLANK(Tareas!$B157),"-",
SUM(
SUMIF(INDIRECT(Equipo!$C$4&amp;"!B10:B1000"),$B161,INDIRECT(Equipo!$C$4&amp;"!"&amp;ADDRESS(10,COLUMN(G$9)+10)&amp;":"&amp;ADDRESS(1000,COLUMN(G$9)+10))),
SUMIF(INDIRECT(Equipo!$D$4&amp;"!B10:B1000"),$B161,INDIRECT(Equipo!$D$4&amp;"!"&amp;ADDRESS(10,COLUMN(G$9)+10)&amp;":"&amp;ADDRESS(1000,COLUMN(G$9)+10))),
SUMIF(INDIRECT(Equipo!$E$4&amp;"!B10:B1000"),$B161,INDIRECT(Equipo!$E$4&amp;"!"&amp;ADDRESS(10,COLUMN(G$9)+10)&amp;":"&amp;ADDRESS(1000,COLUMN(G$9)+10))),
SUMIF(INDIRECT(Equipo!$F$4&amp;"!B10:B1000"),$B161,INDIRECT(Equipo!$F$4&amp;"!"&amp;ADDRESS(10,COLUMN(G$9)+10)&amp;":"&amp;ADDRESS(1000,COLUMN(G$9)+10))),
SUMIF(INDIRECT(Equipo!$G$4&amp;"!B10:B1000"),$B161,INDIRECT(Equipo!$G$4&amp;"!"&amp;ADDRESS(10,COLUMN(G$9)+10)&amp;":"&amp;ADDRESS(1000,COLUMN(G$9)+10)))
))</f>
        <v>-</v>
      </c>
      <c r="H161" s="2" t="str">
        <f ca="1">IF(ISBLANK(Tareas!$B157),"-",
SUM(
SUMIF(INDIRECT(Equipo!$C$4&amp;"!B10:B1000"),$B161,INDIRECT(Equipo!$C$4&amp;"!"&amp;ADDRESS(10,COLUMN(H$9)+10)&amp;":"&amp;ADDRESS(1000,COLUMN(H$9)+10))),
SUMIF(INDIRECT(Equipo!$D$4&amp;"!B10:B1000"),$B161,INDIRECT(Equipo!$D$4&amp;"!"&amp;ADDRESS(10,COLUMN(H$9)+10)&amp;":"&amp;ADDRESS(1000,COLUMN(H$9)+10))),
SUMIF(INDIRECT(Equipo!$E$4&amp;"!B10:B1000"),$B161,INDIRECT(Equipo!$E$4&amp;"!"&amp;ADDRESS(10,COLUMN(H$9)+10)&amp;":"&amp;ADDRESS(1000,COLUMN(H$9)+10))),
SUMIF(INDIRECT(Equipo!$F$4&amp;"!B10:B1000"),$B161,INDIRECT(Equipo!$F$4&amp;"!"&amp;ADDRESS(10,COLUMN(H$9)+10)&amp;":"&amp;ADDRESS(1000,COLUMN(H$9)+10))),
SUMIF(INDIRECT(Equipo!$G$4&amp;"!B10:B1000"),$B161,INDIRECT(Equipo!$G$4&amp;"!"&amp;ADDRESS(10,COLUMN(H$9)+10)&amp;":"&amp;ADDRESS(1000,COLUMN(H$9)+10)))
))</f>
        <v>-</v>
      </c>
      <c r="I161" s="2" t="str">
        <f ca="1">IF(ISBLANK(Tareas!$B157),"-",
SUM(
SUMIF(INDIRECT(Equipo!$C$4&amp;"!B10:B1000"),$B161,INDIRECT(Equipo!$C$4&amp;"!"&amp;ADDRESS(10,COLUMN(I$9)+10)&amp;":"&amp;ADDRESS(1000,COLUMN(I$9)+10))),
SUMIF(INDIRECT(Equipo!$D$4&amp;"!B10:B1000"),$B161,INDIRECT(Equipo!$D$4&amp;"!"&amp;ADDRESS(10,COLUMN(I$9)+10)&amp;":"&amp;ADDRESS(1000,COLUMN(I$9)+10))),
SUMIF(INDIRECT(Equipo!$E$4&amp;"!B10:B1000"),$B161,INDIRECT(Equipo!$E$4&amp;"!"&amp;ADDRESS(10,COLUMN(I$9)+10)&amp;":"&amp;ADDRESS(1000,COLUMN(I$9)+10))),
SUMIF(INDIRECT(Equipo!$F$4&amp;"!B10:B1000"),$B161,INDIRECT(Equipo!$F$4&amp;"!"&amp;ADDRESS(10,COLUMN(I$9)+10)&amp;":"&amp;ADDRESS(1000,COLUMN(I$9)+10))),
SUMIF(INDIRECT(Equipo!$G$4&amp;"!B10:B1000"),$B161,INDIRECT(Equipo!$G$4&amp;"!"&amp;ADDRESS(10,COLUMN(I$9)+10)&amp;":"&amp;ADDRESS(1000,COLUMN(I$9)+10)))
))</f>
        <v>-</v>
      </c>
      <c r="J161" s="2" t="str">
        <f ca="1">IF(ISBLANK(Tareas!$B157),"-",
SUM(
SUMIF(INDIRECT(Equipo!$C$4&amp;"!B10:B1000"),$B161,INDIRECT(Equipo!$C$4&amp;"!"&amp;ADDRESS(10,COLUMN(J$9)+10)&amp;":"&amp;ADDRESS(1000,COLUMN(J$9)+10))),
SUMIF(INDIRECT(Equipo!$D$4&amp;"!B10:B1000"),$B161,INDIRECT(Equipo!$D$4&amp;"!"&amp;ADDRESS(10,COLUMN(J$9)+10)&amp;":"&amp;ADDRESS(1000,COLUMN(J$9)+10))),
SUMIF(INDIRECT(Equipo!$E$4&amp;"!B10:B1000"),$B161,INDIRECT(Equipo!$E$4&amp;"!"&amp;ADDRESS(10,COLUMN(J$9)+10)&amp;":"&amp;ADDRESS(1000,COLUMN(J$9)+10))),
SUMIF(INDIRECT(Equipo!$F$4&amp;"!B10:B1000"),$B161,INDIRECT(Equipo!$F$4&amp;"!"&amp;ADDRESS(10,COLUMN(J$9)+10)&amp;":"&amp;ADDRESS(1000,COLUMN(J$9)+10))),
SUMIF(INDIRECT(Equipo!$G$4&amp;"!B10:B1000"),$B161,INDIRECT(Equipo!$G$4&amp;"!"&amp;ADDRESS(10,COLUMN(J$9)+10)&amp;":"&amp;ADDRESS(1000,COLUMN(J$9)+10)))
))</f>
        <v>-</v>
      </c>
      <c r="K161" s="2" t="str">
        <f ca="1">IF(ISBLANK(Tareas!$B157),"-",
SUM(
SUMIF(INDIRECT(Equipo!$C$4&amp;"!B10:B1000"),$B161,INDIRECT(Equipo!$C$4&amp;"!"&amp;ADDRESS(10,COLUMN(K$9)+10)&amp;":"&amp;ADDRESS(1000,COLUMN(K$9)+10))),
SUMIF(INDIRECT(Equipo!$D$4&amp;"!B10:B1000"),$B161,INDIRECT(Equipo!$D$4&amp;"!"&amp;ADDRESS(10,COLUMN(K$9)+10)&amp;":"&amp;ADDRESS(1000,COLUMN(K$9)+10))),
SUMIF(INDIRECT(Equipo!$E$4&amp;"!B10:B1000"),$B161,INDIRECT(Equipo!$E$4&amp;"!"&amp;ADDRESS(10,COLUMN(K$9)+10)&amp;":"&amp;ADDRESS(1000,COLUMN(K$9)+10))),
SUMIF(INDIRECT(Equipo!$F$4&amp;"!B10:B1000"),$B161,INDIRECT(Equipo!$F$4&amp;"!"&amp;ADDRESS(10,COLUMN(K$9)+10)&amp;":"&amp;ADDRESS(1000,COLUMN(K$9)+10))),
SUMIF(INDIRECT(Equipo!$G$4&amp;"!B10:B1000"),$B161,INDIRECT(Equipo!$G$4&amp;"!"&amp;ADDRESS(10,COLUMN(K$9)+10)&amp;":"&amp;ADDRESS(1000,COLUMN(K$9)+10)))
))</f>
        <v>-</v>
      </c>
      <c r="L161" s="2" t="str">
        <f ca="1">IF(ISBLANK(Tareas!$B157),"-",
SUM(
SUMIF(INDIRECT(Equipo!$C$4&amp;"!B10:B1000"),$B161,INDIRECT(Equipo!$C$4&amp;"!"&amp;ADDRESS(10,COLUMN(L$9)+10)&amp;":"&amp;ADDRESS(1000,COLUMN(L$9)+10))),
SUMIF(INDIRECT(Equipo!$D$4&amp;"!B10:B1000"),$B161,INDIRECT(Equipo!$D$4&amp;"!"&amp;ADDRESS(10,COLUMN(L$9)+10)&amp;":"&amp;ADDRESS(1000,COLUMN(L$9)+10))),
SUMIF(INDIRECT(Equipo!$E$4&amp;"!B10:B1000"),$B161,INDIRECT(Equipo!$E$4&amp;"!"&amp;ADDRESS(10,COLUMN(L$9)+10)&amp;":"&amp;ADDRESS(1000,COLUMN(L$9)+10))),
SUMIF(INDIRECT(Equipo!$F$4&amp;"!B10:B1000"),$B161,INDIRECT(Equipo!$F$4&amp;"!"&amp;ADDRESS(10,COLUMN(L$9)+10)&amp;":"&amp;ADDRESS(1000,COLUMN(L$9)+10))),
SUMIF(INDIRECT(Equipo!$G$4&amp;"!B10:B1000"),$B161,INDIRECT(Equipo!$G$4&amp;"!"&amp;ADDRESS(10,COLUMN(L$9)+10)&amp;":"&amp;ADDRESS(1000,COLUMN(L$9)+10)))
))</f>
        <v>-</v>
      </c>
      <c r="M161" s="2" t="str">
        <f ca="1">IF(ISBLANK(Tareas!$B157),"-",
SUM(
SUMIF(INDIRECT(Equipo!$C$4&amp;"!B10:B1000"),$B161,INDIRECT(Equipo!$C$4&amp;"!"&amp;ADDRESS(10,COLUMN(M$9)+10)&amp;":"&amp;ADDRESS(1000,COLUMN(M$9)+10))),
SUMIF(INDIRECT(Equipo!$D$4&amp;"!B10:B1000"),$B161,INDIRECT(Equipo!$D$4&amp;"!"&amp;ADDRESS(10,COLUMN(M$9)+10)&amp;":"&amp;ADDRESS(1000,COLUMN(M$9)+10))),
SUMIF(INDIRECT(Equipo!$E$4&amp;"!B10:B1000"),$B161,INDIRECT(Equipo!$E$4&amp;"!"&amp;ADDRESS(10,COLUMN(M$9)+10)&amp;":"&amp;ADDRESS(1000,COLUMN(M$9)+10))),
SUMIF(INDIRECT(Equipo!$F$4&amp;"!B10:B1000"),$B161,INDIRECT(Equipo!$F$4&amp;"!"&amp;ADDRESS(10,COLUMN(M$9)+10)&amp;":"&amp;ADDRESS(1000,COLUMN(M$9)+10))),
SUMIF(INDIRECT(Equipo!$G$4&amp;"!B10:B1000"),$B161,INDIRECT(Equipo!$G$4&amp;"!"&amp;ADDRESS(10,COLUMN(M$9)+10)&amp;":"&amp;ADDRESS(1000,COLUMN(M$9)+10)))
))</f>
        <v>-</v>
      </c>
      <c r="N161" s="2" t="str">
        <f ca="1">IF(ISBLANK(Tareas!$B157),"-",
SUM(
SUMIF(INDIRECT(Equipo!$C$4&amp;"!B10:B1000"),$B161,INDIRECT(Equipo!$C$4&amp;"!"&amp;ADDRESS(10,COLUMN(N$9)+10)&amp;":"&amp;ADDRESS(1000,COLUMN(N$9)+10))),
SUMIF(INDIRECT(Equipo!$D$4&amp;"!B10:B1000"),$B161,INDIRECT(Equipo!$D$4&amp;"!"&amp;ADDRESS(10,COLUMN(N$9)+10)&amp;":"&amp;ADDRESS(1000,COLUMN(N$9)+10))),
SUMIF(INDIRECT(Equipo!$E$4&amp;"!B10:B1000"),$B161,INDIRECT(Equipo!$E$4&amp;"!"&amp;ADDRESS(10,COLUMN(N$9)+10)&amp;":"&amp;ADDRESS(1000,COLUMN(N$9)+10))),
SUMIF(INDIRECT(Equipo!$F$4&amp;"!B10:B1000"),$B161,INDIRECT(Equipo!$F$4&amp;"!"&amp;ADDRESS(10,COLUMN(N$9)+10)&amp;":"&amp;ADDRESS(1000,COLUMN(N$9)+10))),
SUMIF(INDIRECT(Equipo!$G$4&amp;"!B10:B1000"),$B161,INDIRECT(Equipo!$G$4&amp;"!"&amp;ADDRESS(10,COLUMN(N$9)+10)&amp;":"&amp;ADDRESS(1000,COLUMN(N$9)+10)))
))</f>
        <v>-</v>
      </c>
    </row>
    <row r="162" spans="3:14">
      <c r="C162" s="2" t="str">
        <f>IF(ISBLANK(Tareas!$B158),"-",SUM(D162:K162))</f>
        <v>-</v>
      </c>
      <c r="D162" s="2" t="str">
        <f ca="1">IF(ISBLANK(Tareas!$B158),"-",
SUM(
SUMIF(INDIRECT(Equipo!$C$4&amp;"!B10:B1000"),$B162,INDIRECT(Equipo!$C$4&amp;"!"&amp;ADDRESS(10,COLUMN(D$9)+10)&amp;":"&amp;ADDRESS(1000,COLUMN(D$9)+10))),
SUMIF(INDIRECT(Equipo!$D$4&amp;"!B10:B1000"),$B162,INDIRECT(Equipo!$D$4&amp;"!"&amp;ADDRESS(10,COLUMN(D$9)+10)&amp;":"&amp;ADDRESS(1000,COLUMN(D$9)+10))),
SUMIF(INDIRECT(Equipo!$E$4&amp;"!B10:B1000"),$B162,INDIRECT(Equipo!$E$4&amp;"!"&amp;ADDRESS(10,COLUMN(D$9)+10)&amp;":"&amp;ADDRESS(1000,COLUMN(D$9)+10))),
SUMIF(INDIRECT(Equipo!$F$4&amp;"!B10:B1000"),$B162,INDIRECT(Equipo!$F$4&amp;"!"&amp;ADDRESS(10,COLUMN(D$9)+10)&amp;":"&amp;ADDRESS(1000,COLUMN(D$9)+10))),
SUMIF(INDIRECT(Equipo!$G$4&amp;"!B10:B1000"),$B162,INDIRECT(Equipo!$G$4&amp;"!"&amp;ADDRESS(10,COLUMN(D$9)+10)&amp;":"&amp;ADDRESS(1000,COLUMN(D$9)+10)))
))</f>
        <v>-</v>
      </c>
      <c r="E162" s="2" t="str">
        <f ca="1">IF(ISBLANK(Tareas!$B158),"-",
SUM(
SUMIF(INDIRECT(Equipo!$C$4&amp;"!B10:B1000"),$B162,INDIRECT(Equipo!$C$4&amp;"!"&amp;ADDRESS(10,COLUMN(E$9)+10)&amp;":"&amp;ADDRESS(1000,COLUMN(E$9)+10))),
SUMIF(INDIRECT(Equipo!$D$4&amp;"!B10:B1000"),$B162,INDIRECT(Equipo!$D$4&amp;"!"&amp;ADDRESS(10,COLUMN(E$9)+10)&amp;":"&amp;ADDRESS(1000,COLUMN(E$9)+10))),
SUMIF(INDIRECT(Equipo!$E$4&amp;"!B10:B1000"),$B162,INDIRECT(Equipo!$E$4&amp;"!"&amp;ADDRESS(10,COLUMN(E$9)+10)&amp;":"&amp;ADDRESS(1000,COLUMN(E$9)+10))),
SUMIF(INDIRECT(Equipo!$F$4&amp;"!B10:B1000"),$B162,INDIRECT(Equipo!$F$4&amp;"!"&amp;ADDRESS(10,COLUMN(E$9)+10)&amp;":"&amp;ADDRESS(1000,COLUMN(E$9)+10))),
SUMIF(INDIRECT(Equipo!$G$4&amp;"!B10:B1000"),$B162,INDIRECT(Equipo!$G$4&amp;"!"&amp;ADDRESS(10,COLUMN(E$9)+10)&amp;":"&amp;ADDRESS(1000,COLUMN(E$9)+10)))
))</f>
        <v>-</v>
      </c>
      <c r="F162" s="2" t="str">
        <f ca="1">IF(ISBLANK(Tareas!$B158),"-",
SUM(
SUMIF(INDIRECT(Equipo!$C$4&amp;"!B10:B1000"),$B162,INDIRECT(Equipo!$C$4&amp;"!"&amp;ADDRESS(10,COLUMN(F$9)+10)&amp;":"&amp;ADDRESS(1000,COLUMN(F$9)+10))),
SUMIF(INDIRECT(Equipo!$D$4&amp;"!B10:B1000"),$B162,INDIRECT(Equipo!$D$4&amp;"!"&amp;ADDRESS(10,COLUMN(F$9)+10)&amp;":"&amp;ADDRESS(1000,COLUMN(F$9)+10))),
SUMIF(INDIRECT(Equipo!$E$4&amp;"!B10:B1000"),$B162,INDIRECT(Equipo!$E$4&amp;"!"&amp;ADDRESS(10,COLUMN(F$9)+10)&amp;":"&amp;ADDRESS(1000,COLUMN(F$9)+10))),
SUMIF(INDIRECT(Equipo!$F$4&amp;"!B10:B1000"),$B162,INDIRECT(Equipo!$F$4&amp;"!"&amp;ADDRESS(10,COLUMN(F$9)+10)&amp;":"&amp;ADDRESS(1000,COLUMN(F$9)+10))),
SUMIF(INDIRECT(Equipo!$G$4&amp;"!B10:B1000"),$B162,INDIRECT(Equipo!$G$4&amp;"!"&amp;ADDRESS(10,COLUMN(F$9)+10)&amp;":"&amp;ADDRESS(1000,COLUMN(F$9)+10)))
))</f>
        <v>-</v>
      </c>
      <c r="G162" s="2" t="str">
        <f ca="1">IF(ISBLANK(Tareas!$B158),"-",
SUM(
SUMIF(INDIRECT(Equipo!$C$4&amp;"!B10:B1000"),$B162,INDIRECT(Equipo!$C$4&amp;"!"&amp;ADDRESS(10,COLUMN(G$9)+10)&amp;":"&amp;ADDRESS(1000,COLUMN(G$9)+10))),
SUMIF(INDIRECT(Equipo!$D$4&amp;"!B10:B1000"),$B162,INDIRECT(Equipo!$D$4&amp;"!"&amp;ADDRESS(10,COLUMN(G$9)+10)&amp;":"&amp;ADDRESS(1000,COLUMN(G$9)+10))),
SUMIF(INDIRECT(Equipo!$E$4&amp;"!B10:B1000"),$B162,INDIRECT(Equipo!$E$4&amp;"!"&amp;ADDRESS(10,COLUMN(G$9)+10)&amp;":"&amp;ADDRESS(1000,COLUMN(G$9)+10))),
SUMIF(INDIRECT(Equipo!$F$4&amp;"!B10:B1000"),$B162,INDIRECT(Equipo!$F$4&amp;"!"&amp;ADDRESS(10,COLUMN(G$9)+10)&amp;":"&amp;ADDRESS(1000,COLUMN(G$9)+10))),
SUMIF(INDIRECT(Equipo!$G$4&amp;"!B10:B1000"),$B162,INDIRECT(Equipo!$G$4&amp;"!"&amp;ADDRESS(10,COLUMN(G$9)+10)&amp;":"&amp;ADDRESS(1000,COLUMN(G$9)+10)))
))</f>
        <v>-</v>
      </c>
      <c r="H162" s="2" t="str">
        <f ca="1">IF(ISBLANK(Tareas!$B158),"-",
SUM(
SUMIF(INDIRECT(Equipo!$C$4&amp;"!B10:B1000"),$B162,INDIRECT(Equipo!$C$4&amp;"!"&amp;ADDRESS(10,COLUMN(H$9)+10)&amp;":"&amp;ADDRESS(1000,COLUMN(H$9)+10))),
SUMIF(INDIRECT(Equipo!$D$4&amp;"!B10:B1000"),$B162,INDIRECT(Equipo!$D$4&amp;"!"&amp;ADDRESS(10,COLUMN(H$9)+10)&amp;":"&amp;ADDRESS(1000,COLUMN(H$9)+10))),
SUMIF(INDIRECT(Equipo!$E$4&amp;"!B10:B1000"),$B162,INDIRECT(Equipo!$E$4&amp;"!"&amp;ADDRESS(10,COLUMN(H$9)+10)&amp;":"&amp;ADDRESS(1000,COLUMN(H$9)+10))),
SUMIF(INDIRECT(Equipo!$F$4&amp;"!B10:B1000"),$B162,INDIRECT(Equipo!$F$4&amp;"!"&amp;ADDRESS(10,COLUMN(H$9)+10)&amp;":"&amp;ADDRESS(1000,COLUMN(H$9)+10))),
SUMIF(INDIRECT(Equipo!$G$4&amp;"!B10:B1000"),$B162,INDIRECT(Equipo!$G$4&amp;"!"&amp;ADDRESS(10,COLUMN(H$9)+10)&amp;":"&amp;ADDRESS(1000,COLUMN(H$9)+10)))
))</f>
        <v>-</v>
      </c>
      <c r="I162" s="2" t="str">
        <f ca="1">IF(ISBLANK(Tareas!$B158),"-",
SUM(
SUMIF(INDIRECT(Equipo!$C$4&amp;"!B10:B1000"),$B162,INDIRECT(Equipo!$C$4&amp;"!"&amp;ADDRESS(10,COLUMN(I$9)+10)&amp;":"&amp;ADDRESS(1000,COLUMN(I$9)+10))),
SUMIF(INDIRECT(Equipo!$D$4&amp;"!B10:B1000"),$B162,INDIRECT(Equipo!$D$4&amp;"!"&amp;ADDRESS(10,COLUMN(I$9)+10)&amp;":"&amp;ADDRESS(1000,COLUMN(I$9)+10))),
SUMIF(INDIRECT(Equipo!$E$4&amp;"!B10:B1000"),$B162,INDIRECT(Equipo!$E$4&amp;"!"&amp;ADDRESS(10,COLUMN(I$9)+10)&amp;":"&amp;ADDRESS(1000,COLUMN(I$9)+10))),
SUMIF(INDIRECT(Equipo!$F$4&amp;"!B10:B1000"),$B162,INDIRECT(Equipo!$F$4&amp;"!"&amp;ADDRESS(10,COLUMN(I$9)+10)&amp;":"&amp;ADDRESS(1000,COLUMN(I$9)+10))),
SUMIF(INDIRECT(Equipo!$G$4&amp;"!B10:B1000"),$B162,INDIRECT(Equipo!$G$4&amp;"!"&amp;ADDRESS(10,COLUMN(I$9)+10)&amp;":"&amp;ADDRESS(1000,COLUMN(I$9)+10)))
))</f>
        <v>-</v>
      </c>
      <c r="J162" s="2" t="str">
        <f ca="1">IF(ISBLANK(Tareas!$B158),"-",
SUM(
SUMIF(INDIRECT(Equipo!$C$4&amp;"!B10:B1000"),$B162,INDIRECT(Equipo!$C$4&amp;"!"&amp;ADDRESS(10,COLUMN(J$9)+10)&amp;":"&amp;ADDRESS(1000,COLUMN(J$9)+10))),
SUMIF(INDIRECT(Equipo!$D$4&amp;"!B10:B1000"),$B162,INDIRECT(Equipo!$D$4&amp;"!"&amp;ADDRESS(10,COLUMN(J$9)+10)&amp;":"&amp;ADDRESS(1000,COLUMN(J$9)+10))),
SUMIF(INDIRECT(Equipo!$E$4&amp;"!B10:B1000"),$B162,INDIRECT(Equipo!$E$4&amp;"!"&amp;ADDRESS(10,COLUMN(J$9)+10)&amp;":"&amp;ADDRESS(1000,COLUMN(J$9)+10))),
SUMIF(INDIRECT(Equipo!$F$4&amp;"!B10:B1000"),$B162,INDIRECT(Equipo!$F$4&amp;"!"&amp;ADDRESS(10,COLUMN(J$9)+10)&amp;":"&amp;ADDRESS(1000,COLUMN(J$9)+10))),
SUMIF(INDIRECT(Equipo!$G$4&amp;"!B10:B1000"),$B162,INDIRECT(Equipo!$G$4&amp;"!"&amp;ADDRESS(10,COLUMN(J$9)+10)&amp;":"&amp;ADDRESS(1000,COLUMN(J$9)+10)))
))</f>
        <v>-</v>
      </c>
      <c r="K162" s="2" t="str">
        <f ca="1">IF(ISBLANK(Tareas!$B158),"-",
SUM(
SUMIF(INDIRECT(Equipo!$C$4&amp;"!B10:B1000"),$B162,INDIRECT(Equipo!$C$4&amp;"!"&amp;ADDRESS(10,COLUMN(K$9)+10)&amp;":"&amp;ADDRESS(1000,COLUMN(K$9)+10))),
SUMIF(INDIRECT(Equipo!$D$4&amp;"!B10:B1000"),$B162,INDIRECT(Equipo!$D$4&amp;"!"&amp;ADDRESS(10,COLUMN(K$9)+10)&amp;":"&amp;ADDRESS(1000,COLUMN(K$9)+10))),
SUMIF(INDIRECT(Equipo!$E$4&amp;"!B10:B1000"),$B162,INDIRECT(Equipo!$E$4&amp;"!"&amp;ADDRESS(10,COLUMN(K$9)+10)&amp;":"&amp;ADDRESS(1000,COLUMN(K$9)+10))),
SUMIF(INDIRECT(Equipo!$F$4&amp;"!B10:B1000"),$B162,INDIRECT(Equipo!$F$4&amp;"!"&amp;ADDRESS(10,COLUMN(K$9)+10)&amp;":"&amp;ADDRESS(1000,COLUMN(K$9)+10))),
SUMIF(INDIRECT(Equipo!$G$4&amp;"!B10:B1000"),$B162,INDIRECT(Equipo!$G$4&amp;"!"&amp;ADDRESS(10,COLUMN(K$9)+10)&amp;":"&amp;ADDRESS(1000,COLUMN(K$9)+10)))
))</f>
        <v>-</v>
      </c>
      <c r="L162" s="2" t="str">
        <f ca="1">IF(ISBLANK(Tareas!$B158),"-",
SUM(
SUMIF(INDIRECT(Equipo!$C$4&amp;"!B10:B1000"),$B162,INDIRECT(Equipo!$C$4&amp;"!"&amp;ADDRESS(10,COLUMN(L$9)+10)&amp;":"&amp;ADDRESS(1000,COLUMN(L$9)+10))),
SUMIF(INDIRECT(Equipo!$D$4&amp;"!B10:B1000"),$B162,INDIRECT(Equipo!$D$4&amp;"!"&amp;ADDRESS(10,COLUMN(L$9)+10)&amp;":"&amp;ADDRESS(1000,COLUMN(L$9)+10))),
SUMIF(INDIRECT(Equipo!$E$4&amp;"!B10:B1000"),$B162,INDIRECT(Equipo!$E$4&amp;"!"&amp;ADDRESS(10,COLUMN(L$9)+10)&amp;":"&amp;ADDRESS(1000,COLUMN(L$9)+10))),
SUMIF(INDIRECT(Equipo!$F$4&amp;"!B10:B1000"),$B162,INDIRECT(Equipo!$F$4&amp;"!"&amp;ADDRESS(10,COLUMN(L$9)+10)&amp;":"&amp;ADDRESS(1000,COLUMN(L$9)+10))),
SUMIF(INDIRECT(Equipo!$G$4&amp;"!B10:B1000"),$B162,INDIRECT(Equipo!$G$4&amp;"!"&amp;ADDRESS(10,COLUMN(L$9)+10)&amp;":"&amp;ADDRESS(1000,COLUMN(L$9)+10)))
))</f>
        <v>-</v>
      </c>
      <c r="M162" s="2" t="str">
        <f ca="1">IF(ISBLANK(Tareas!$B158),"-",
SUM(
SUMIF(INDIRECT(Equipo!$C$4&amp;"!B10:B1000"),$B162,INDIRECT(Equipo!$C$4&amp;"!"&amp;ADDRESS(10,COLUMN(M$9)+10)&amp;":"&amp;ADDRESS(1000,COLUMN(M$9)+10))),
SUMIF(INDIRECT(Equipo!$D$4&amp;"!B10:B1000"),$B162,INDIRECT(Equipo!$D$4&amp;"!"&amp;ADDRESS(10,COLUMN(M$9)+10)&amp;":"&amp;ADDRESS(1000,COLUMN(M$9)+10))),
SUMIF(INDIRECT(Equipo!$E$4&amp;"!B10:B1000"),$B162,INDIRECT(Equipo!$E$4&amp;"!"&amp;ADDRESS(10,COLUMN(M$9)+10)&amp;":"&amp;ADDRESS(1000,COLUMN(M$9)+10))),
SUMIF(INDIRECT(Equipo!$F$4&amp;"!B10:B1000"),$B162,INDIRECT(Equipo!$F$4&amp;"!"&amp;ADDRESS(10,COLUMN(M$9)+10)&amp;":"&amp;ADDRESS(1000,COLUMN(M$9)+10))),
SUMIF(INDIRECT(Equipo!$G$4&amp;"!B10:B1000"),$B162,INDIRECT(Equipo!$G$4&amp;"!"&amp;ADDRESS(10,COLUMN(M$9)+10)&amp;":"&amp;ADDRESS(1000,COLUMN(M$9)+10)))
))</f>
        <v>-</v>
      </c>
      <c r="N162" s="2" t="str">
        <f ca="1">IF(ISBLANK(Tareas!$B158),"-",
SUM(
SUMIF(INDIRECT(Equipo!$C$4&amp;"!B10:B1000"),$B162,INDIRECT(Equipo!$C$4&amp;"!"&amp;ADDRESS(10,COLUMN(N$9)+10)&amp;":"&amp;ADDRESS(1000,COLUMN(N$9)+10))),
SUMIF(INDIRECT(Equipo!$D$4&amp;"!B10:B1000"),$B162,INDIRECT(Equipo!$D$4&amp;"!"&amp;ADDRESS(10,COLUMN(N$9)+10)&amp;":"&amp;ADDRESS(1000,COLUMN(N$9)+10))),
SUMIF(INDIRECT(Equipo!$E$4&amp;"!B10:B1000"),$B162,INDIRECT(Equipo!$E$4&amp;"!"&amp;ADDRESS(10,COLUMN(N$9)+10)&amp;":"&amp;ADDRESS(1000,COLUMN(N$9)+10))),
SUMIF(INDIRECT(Equipo!$F$4&amp;"!B10:B1000"),$B162,INDIRECT(Equipo!$F$4&amp;"!"&amp;ADDRESS(10,COLUMN(N$9)+10)&amp;":"&amp;ADDRESS(1000,COLUMN(N$9)+10))),
SUMIF(INDIRECT(Equipo!$G$4&amp;"!B10:B1000"),$B162,INDIRECT(Equipo!$G$4&amp;"!"&amp;ADDRESS(10,COLUMN(N$9)+10)&amp;":"&amp;ADDRESS(1000,COLUMN(N$9)+10)))
))</f>
        <v>-</v>
      </c>
    </row>
    <row r="163" spans="3:14">
      <c r="C163" s="2" t="str">
        <f>IF(ISBLANK(Tareas!$B159),"-",SUM(D163:K163))</f>
        <v>-</v>
      </c>
      <c r="D163" s="2" t="str">
        <f ca="1">IF(ISBLANK(Tareas!$B159),"-",
SUM(
SUMIF(INDIRECT(Equipo!$C$4&amp;"!B10:B1000"),$B163,INDIRECT(Equipo!$C$4&amp;"!"&amp;ADDRESS(10,COLUMN(D$9)+10)&amp;":"&amp;ADDRESS(1000,COLUMN(D$9)+10))),
SUMIF(INDIRECT(Equipo!$D$4&amp;"!B10:B1000"),$B163,INDIRECT(Equipo!$D$4&amp;"!"&amp;ADDRESS(10,COLUMN(D$9)+10)&amp;":"&amp;ADDRESS(1000,COLUMN(D$9)+10))),
SUMIF(INDIRECT(Equipo!$E$4&amp;"!B10:B1000"),$B163,INDIRECT(Equipo!$E$4&amp;"!"&amp;ADDRESS(10,COLUMN(D$9)+10)&amp;":"&amp;ADDRESS(1000,COLUMN(D$9)+10))),
SUMIF(INDIRECT(Equipo!$F$4&amp;"!B10:B1000"),$B163,INDIRECT(Equipo!$F$4&amp;"!"&amp;ADDRESS(10,COLUMN(D$9)+10)&amp;":"&amp;ADDRESS(1000,COLUMN(D$9)+10))),
SUMIF(INDIRECT(Equipo!$G$4&amp;"!B10:B1000"),$B163,INDIRECT(Equipo!$G$4&amp;"!"&amp;ADDRESS(10,COLUMN(D$9)+10)&amp;":"&amp;ADDRESS(1000,COLUMN(D$9)+10)))
))</f>
        <v>-</v>
      </c>
      <c r="E163" s="2" t="str">
        <f ca="1">IF(ISBLANK(Tareas!$B159),"-",
SUM(
SUMIF(INDIRECT(Equipo!$C$4&amp;"!B10:B1000"),$B163,INDIRECT(Equipo!$C$4&amp;"!"&amp;ADDRESS(10,COLUMN(E$9)+10)&amp;":"&amp;ADDRESS(1000,COLUMN(E$9)+10))),
SUMIF(INDIRECT(Equipo!$D$4&amp;"!B10:B1000"),$B163,INDIRECT(Equipo!$D$4&amp;"!"&amp;ADDRESS(10,COLUMN(E$9)+10)&amp;":"&amp;ADDRESS(1000,COLUMN(E$9)+10))),
SUMIF(INDIRECT(Equipo!$E$4&amp;"!B10:B1000"),$B163,INDIRECT(Equipo!$E$4&amp;"!"&amp;ADDRESS(10,COLUMN(E$9)+10)&amp;":"&amp;ADDRESS(1000,COLUMN(E$9)+10))),
SUMIF(INDIRECT(Equipo!$F$4&amp;"!B10:B1000"),$B163,INDIRECT(Equipo!$F$4&amp;"!"&amp;ADDRESS(10,COLUMN(E$9)+10)&amp;":"&amp;ADDRESS(1000,COLUMN(E$9)+10))),
SUMIF(INDIRECT(Equipo!$G$4&amp;"!B10:B1000"),$B163,INDIRECT(Equipo!$G$4&amp;"!"&amp;ADDRESS(10,COLUMN(E$9)+10)&amp;":"&amp;ADDRESS(1000,COLUMN(E$9)+10)))
))</f>
        <v>-</v>
      </c>
      <c r="F163" s="2" t="str">
        <f ca="1">IF(ISBLANK(Tareas!$B159),"-",
SUM(
SUMIF(INDIRECT(Equipo!$C$4&amp;"!B10:B1000"),$B163,INDIRECT(Equipo!$C$4&amp;"!"&amp;ADDRESS(10,COLUMN(F$9)+10)&amp;":"&amp;ADDRESS(1000,COLUMN(F$9)+10))),
SUMIF(INDIRECT(Equipo!$D$4&amp;"!B10:B1000"),$B163,INDIRECT(Equipo!$D$4&amp;"!"&amp;ADDRESS(10,COLUMN(F$9)+10)&amp;":"&amp;ADDRESS(1000,COLUMN(F$9)+10))),
SUMIF(INDIRECT(Equipo!$E$4&amp;"!B10:B1000"),$B163,INDIRECT(Equipo!$E$4&amp;"!"&amp;ADDRESS(10,COLUMN(F$9)+10)&amp;":"&amp;ADDRESS(1000,COLUMN(F$9)+10))),
SUMIF(INDIRECT(Equipo!$F$4&amp;"!B10:B1000"),$B163,INDIRECT(Equipo!$F$4&amp;"!"&amp;ADDRESS(10,COLUMN(F$9)+10)&amp;":"&amp;ADDRESS(1000,COLUMN(F$9)+10))),
SUMIF(INDIRECT(Equipo!$G$4&amp;"!B10:B1000"),$B163,INDIRECT(Equipo!$G$4&amp;"!"&amp;ADDRESS(10,COLUMN(F$9)+10)&amp;":"&amp;ADDRESS(1000,COLUMN(F$9)+10)))
))</f>
        <v>-</v>
      </c>
      <c r="G163" s="2" t="str">
        <f ca="1">IF(ISBLANK(Tareas!$B159),"-",
SUM(
SUMIF(INDIRECT(Equipo!$C$4&amp;"!B10:B1000"),$B163,INDIRECT(Equipo!$C$4&amp;"!"&amp;ADDRESS(10,COLUMN(G$9)+10)&amp;":"&amp;ADDRESS(1000,COLUMN(G$9)+10))),
SUMIF(INDIRECT(Equipo!$D$4&amp;"!B10:B1000"),$B163,INDIRECT(Equipo!$D$4&amp;"!"&amp;ADDRESS(10,COLUMN(G$9)+10)&amp;":"&amp;ADDRESS(1000,COLUMN(G$9)+10))),
SUMIF(INDIRECT(Equipo!$E$4&amp;"!B10:B1000"),$B163,INDIRECT(Equipo!$E$4&amp;"!"&amp;ADDRESS(10,COLUMN(G$9)+10)&amp;":"&amp;ADDRESS(1000,COLUMN(G$9)+10))),
SUMIF(INDIRECT(Equipo!$F$4&amp;"!B10:B1000"),$B163,INDIRECT(Equipo!$F$4&amp;"!"&amp;ADDRESS(10,COLUMN(G$9)+10)&amp;":"&amp;ADDRESS(1000,COLUMN(G$9)+10))),
SUMIF(INDIRECT(Equipo!$G$4&amp;"!B10:B1000"),$B163,INDIRECT(Equipo!$G$4&amp;"!"&amp;ADDRESS(10,COLUMN(G$9)+10)&amp;":"&amp;ADDRESS(1000,COLUMN(G$9)+10)))
))</f>
        <v>-</v>
      </c>
      <c r="H163" s="2" t="str">
        <f ca="1">IF(ISBLANK(Tareas!$B159),"-",
SUM(
SUMIF(INDIRECT(Equipo!$C$4&amp;"!B10:B1000"),$B163,INDIRECT(Equipo!$C$4&amp;"!"&amp;ADDRESS(10,COLUMN(H$9)+10)&amp;":"&amp;ADDRESS(1000,COLUMN(H$9)+10))),
SUMIF(INDIRECT(Equipo!$D$4&amp;"!B10:B1000"),$B163,INDIRECT(Equipo!$D$4&amp;"!"&amp;ADDRESS(10,COLUMN(H$9)+10)&amp;":"&amp;ADDRESS(1000,COLUMN(H$9)+10))),
SUMIF(INDIRECT(Equipo!$E$4&amp;"!B10:B1000"),$B163,INDIRECT(Equipo!$E$4&amp;"!"&amp;ADDRESS(10,COLUMN(H$9)+10)&amp;":"&amp;ADDRESS(1000,COLUMN(H$9)+10))),
SUMIF(INDIRECT(Equipo!$F$4&amp;"!B10:B1000"),$B163,INDIRECT(Equipo!$F$4&amp;"!"&amp;ADDRESS(10,COLUMN(H$9)+10)&amp;":"&amp;ADDRESS(1000,COLUMN(H$9)+10))),
SUMIF(INDIRECT(Equipo!$G$4&amp;"!B10:B1000"),$B163,INDIRECT(Equipo!$G$4&amp;"!"&amp;ADDRESS(10,COLUMN(H$9)+10)&amp;":"&amp;ADDRESS(1000,COLUMN(H$9)+10)))
))</f>
        <v>-</v>
      </c>
      <c r="I163" s="2" t="str">
        <f ca="1">IF(ISBLANK(Tareas!$B159),"-",
SUM(
SUMIF(INDIRECT(Equipo!$C$4&amp;"!B10:B1000"),$B163,INDIRECT(Equipo!$C$4&amp;"!"&amp;ADDRESS(10,COLUMN(I$9)+10)&amp;":"&amp;ADDRESS(1000,COLUMN(I$9)+10))),
SUMIF(INDIRECT(Equipo!$D$4&amp;"!B10:B1000"),$B163,INDIRECT(Equipo!$D$4&amp;"!"&amp;ADDRESS(10,COLUMN(I$9)+10)&amp;":"&amp;ADDRESS(1000,COLUMN(I$9)+10))),
SUMIF(INDIRECT(Equipo!$E$4&amp;"!B10:B1000"),$B163,INDIRECT(Equipo!$E$4&amp;"!"&amp;ADDRESS(10,COLUMN(I$9)+10)&amp;":"&amp;ADDRESS(1000,COLUMN(I$9)+10))),
SUMIF(INDIRECT(Equipo!$F$4&amp;"!B10:B1000"),$B163,INDIRECT(Equipo!$F$4&amp;"!"&amp;ADDRESS(10,COLUMN(I$9)+10)&amp;":"&amp;ADDRESS(1000,COLUMN(I$9)+10))),
SUMIF(INDIRECT(Equipo!$G$4&amp;"!B10:B1000"),$B163,INDIRECT(Equipo!$G$4&amp;"!"&amp;ADDRESS(10,COLUMN(I$9)+10)&amp;":"&amp;ADDRESS(1000,COLUMN(I$9)+10)))
))</f>
        <v>-</v>
      </c>
      <c r="J163" s="2" t="str">
        <f ca="1">IF(ISBLANK(Tareas!$B159),"-",
SUM(
SUMIF(INDIRECT(Equipo!$C$4&amp;"!B10:B1000"),$B163,INDIRECT(Equipo!$C$4&amp;"!"&amp;ADDRESS(10,COLUMN(J$9)+10)&amp;":"&amp;ADDRESS(1000,COLUMN(J$9)+10))),
SUMIF(INDIRECT(Equipo!$D$4&amp;"!B10:B1000"),$B163,INDIRECT(Equipo!$D$4&amp;"!"&amp;ADDRESS(10,COLUMN(J$9)+10)&amp;":"&amp;ADDRESS(1000,COLUMN(J$9)+10))),
SUMIF(INDIRECT(Equipo!$E$4&amp;"!B10:B1000"),$B163,INDIRECT(Equipo!$E$4&amp;"!"&amp;ADDRESS(10,COLUMN(J$9)+10)&amp;":"&amp;ADDRESS(1000,COLUMN(J$9)+10))),
SUMIF(INDIRECT(Equipo!$F$4&amp;"!B10:B1000"),$B163,INDIRECT(Equipo!$F$4&amp;"!"&amp;ADDRESS(10,COLUMN(J$9)+10)&amp;":"&amp;ADDRESS(1000,COLUMN(J$9)+10))),
SUMIF(INDIRECT(Equipo!$G$4&amp;"!B10:B1000"),$B163,INDIRECT(Equipo!$G$4&amp;"!"&amp;ADDRESS(10,COLUMN(J$9)+10)&amp;":"&amp;ADDRESS(1000,COLUMN(J$9)+10)))
))</f>
        <v>-</v>
      </c>
      <c r="K163" s="2" t="str">
        <f ca="1">IF(ISBLANK(Tareas!$B159),"-",
SUM(
SUMIF(INDIRECT(Equipo!$C$4&amp;"!B10:B1000"),$B163,INDIRECT(Equipo!$C$4&amp;"!"&amp;ADDRESS(10,COLUMN(K$9)+10)&amp;":"&amp;ADDRESS(1000,COLUMN(K$9)+10))),
SUMIF(INDIRECT(Equipo!$D$4&amp;"!B10:B1000"),$B163,INDIRECT(Equipo!$D$4&amp;"!"&amp;ADDRESS(10,COLUMN(K$9)+10)&amp;":"&amp;ADDRESS(1000,COLUMN(K$9)+10))),
SUMIF(INDIRECT(Equipo!$E$4&amp;"!B10:B1000"),$B163,INDIRECT(Equipo!$E$4&amp;"!"&amp;ADDRESS(10,COLUMN(K$9)+10)&amp;":"&amp;ADDRESS(1000,COLUMN(K$9)+10))),
SUMIF(INDIRECT(Equipo!$F$4&amp;"!B10:B1000"),$B163,INDIRECT(Equipo!$F$4&amp;"!"&amp;ADDRESS(10,COLUMN(K$9)+10)&amp;":"&amp;ADDRESS(1000,COLUMN(K$9)+10))),
SUMIF(INDIRECT(Equipo!$G$4&amp;"!B10:B1000"),$B163,INDIRECT(Equipo!$G$4&amp;"!"&amp;ADDRESS(10,COLUMN(K$9)+10)&amp;":"&amp;ADDRESS(1000,COLUMN(K$9)+10)))
))</f>
        <v>-</v>
      </c>
      <c r="L163" s="2" t="str">
        <f ca="1">IF(ISBLANK(Tareas!$B159),"-",
SUM(
SUMIF(INDIRECT(Equipo!$C$4&amp;"!B10:B1000"),$B163,INDIRECT(Equipo!$C$4&amp;"!"&amp;ADDRESS(10,COLUMN(L$9)+10)&amp;":"&amp;ADDRESS(1000,COLUMN(L$9)+10))),
SUMIF(INDIRECT(Equipo!$D$4&amp;"!B10:B1000"),$B163,INDIRECT(Equipo!$D$4&amp;"!"&amp;ADDRESS(10,COLUMN(L$9)+10)&amp;":"&amp;ADDRESS(1000,COLUMN(L$9)+10))),
SUMIF(INDIRECT(Equipo!$E$4&amp;"!B10:B1000"),$B163,INDIRECT(Equipo!$E$4&amp;"!"&amp;ADDRESS(10,COLUMN(L$9)+10)&amp;":"&amp;ADDRESS(1000,COLUMN(L$9)+10))),
SUMIF(INDIRECT(Equipo!$F$4&amp;"!B10:B1000"),$B163,INDIRECT(Equipo!$F$4&amp;"!"&amp;ADDRESS(10,COLUMN(L$9)+10)&amp;":"&amp;ADDRESS(1000,COLUMN(L$9)+10))),
SUMIF(INDIRECT(Equipo!$G$4&amp;"!B10:B1000"),$B163,INDIRECT(Equipo!$G$4&amp;"!"&amp;ADDRESS(10,COLUMN(L$9)+10)&amp;":"&amp;ADDRESS(1000,COLUMN(L$9)+10)))
))</f>
        <v>-</v>
      </c>
      <c r="M163" s="2" t="str">
        <f ca="1">IF(ISBLANK(Tareas!$B159),"-",
SUM(
SUMIF(INDIRECT(Equipo!$C$4&amp;"!B10:B1000"),$B163,INDIRECT(Equipo!$C$4&amp;"!"&amp;ADDRESS(10,COLUMN(M$9)+10)&amp;":"&amp;ADDRESS(1000,COLUMN(M$9)+10))),
SUMIF(INDIRECT(Equipo!$D$4&amp;"!B10:B1000"),$B163,INDIRECT(Equipo!$D$4&amp;"!"&amp;ADDRESS(10,COLUMN(M$9)+10)&amp;":"&amp;ADDRESS(1000,COLUMN(M$9)+10))),
SUMIF(INDIRECT(Equipo!$E$4&amp;"!B10:B1000"),$B163,INDIRECT(Equipo!$E$4&amp;"!"&amp;ADDRESS(10,COLUMN(M$9)+10)&amp;":"&amp;ADDRESS(1000,COLUMN(M$9)+10))),
SUMIF(INDIRECT(Equipo!$F$4&amp;"!B10:B1000"),$B163,INDIRECT(Equipo!$F$4&amp;"!"&amp;ADDRESS(10,COLUMN(M$9)+10)&amp;":"&amp;ADDRESS(1000,COLUMN(M$9)+10))),
SUMIF(INDIRECT(Equipo!$G$4&amp;"!B10:B1000"),$B163,INDIRECT(Equipo!$G$4&amp;"!"&amp;ADDRESS(10,COLUMN(M$9)+10)&amp;":"&amp;ADDRESS(1000,COLUMN(M$9)+10)))
))</f>
        <v>-</v>
      </c>
      <c r="N163" s="2" t="str">
        <f ca="1">IF(ISBLANK(Tareas!$B159),"-",
SUM(
SUMIF(INDIRECT(Equipo!$C$4&amp;"!B10:B1000"),$B163,INDIRECT(Equipo!$C$4&amp;"!"&amp;ADDRESS(10,COLUMN(N$9)+10)&amp;":"&amp;ADDRESS(1000,COLUMN(N$9)+10))),
SUMIF(INDIRECT(Equipo!$D$4&amp;"!B10:B1000"),$B163,INDIRECT(Equipo!$D$4&amp;"!"&amp;ADDRESS(10,COLUMN(N$9)+10)&amp;":"&amp;ADDRESS(1000,COLUMN(N$9)+10))),
SUMIF(INDIRECT(Equipo!$E$4&amp;"!B10:B1000"),$B163,INDIRECT(Equipo!$E$4&amp;"!"&amp;ADDRESS(10,COLUMN(N$9)+10)&amp;":"&amp;ADDRESS(1000,COLUMN(N$9)+10))),
SUMIF(INDIRECT(Equipo!$F$4&amp;"!B10:B1000"),$B163,INDIRECT(Equipo!$F$4&amp;"!"&amp;ADDRESS(10,COLUMN(N$9)+10)&amp;":"&amp;ADDRESS(1000,COLUMN(N$9)+10))),
SUMIF(INDIRECT(Equipo!$G$4&amp;"!B10:B1000"),$B163,INDIRECT(Equipo!$G$4&amp;"!"&amp;ADDRESS(10,COLUMN(N$9)+10)&amp;":"&amp;ADDRESS(1000,COLUMN(N$9)+10)))
))</f>
        <v>-</v>
      </c>
    </row>
    <row r="164" spans="3:14">
      <c r="C164" s="2" t="str">
        <f>IF(ISBLANK(Tareas!$B160),"-",SUM(D164:K164))</f>
        <v>-</v>
      </c>
      <c r="D164" s="2" t="str">
        <f ca="1">IF(ISBLANK(Tareas!$B160),"-",
SUM(
SUMIF(INDIRECT(Equipo!$C$4&amp;"!B10:B1000"),$B164,INDIRECT(Equipo!$C$4&amp;"!"&amp;ADDRESS(10,COLUMN(D$9)+10)&amp;":"&amp;ADDRESS(1000,COLUMN(D$9)+10))),
SUMIF(INDIRECT(Equipo!$D$4&amp;"!B10:B1000"),$B164,INDIRECT(Equipo!$D$4&amp;"!"&amp;ADDRESS(10,COLUMN(D$9)+10)&amp;":"&amp;ADDRESS(1000,COLUMN(D$9)+10))),
SUMIF(INDIRECT(Equipo!$E$4&amp;"!B10:B1000"),$B164,INDIRECT(Equipo!$E$4&amp;"!"&amp;ADDRESS(10,COLUMN(D$9)+10)&amp;":"&amp;ADDRESS(1000,COLUMN(D$9)+10))),
SUMIF(INDIRECT(Equipo!$F$4&amp;"!B10:B1000"),$B164,INDIRECT(Equipo!$F$4&amp;"!"&amp;ADDRESS(10,COLUMN(D$9)+10)&amp;":"&amp;ADDRESS(1000,COLUMN(D$9)+10))),
SUMIF(INDIRECT(Equipo!$G$4&amp;"!B10:B1000"),$B164,INDIRECT(Equipo!$G$4&amp;"!"&amp;ADDRESS(10,COLUMN(D$9)+10)&amp;":"&amp;ADDRESS(1000,COLUMN(D$9)+10)))
))</f>
        <v>-</v>
      </c>
      <c r="E164" s="2" t="str">
        <f ca="1">IF(ISBLANK(Tareas!$B160),"-",
SUM(
SUMIF(INDIRECT(Equipo!$C$4&amp;"!B10:B1000"),$B164,INDIRECT(Equipo!$C$4&amp;"!"&amp;ADDRESS(10,COLUMN(E$9)+10)&amp;":"&amp;ADDRESS(1000,COLUMN(E$9)+10))),
SUMIF(INDIRECT(Equipo!$D$4&amp;"!B10:B1000"),$B164,INDIRECT(Equipo!$D$4&amp;"!"&amp;ADDRESS(10,COLUMN(E$9)+10)&amp;":"&amp;ADDRESS(1000,COLUMN(E$9)+10))),
SUMIF(INDIRECT(Equipo!$E$4&amp;"!B10:B1000"),$B164,INDIRECT(Equipo!$E$4&amp;"!"&amp;ADDRESS(10,COLUMN(E$9)+10)&amp;":"&amp;ADDRESS(1000,COLUMN(E$9)+10))),
SUMIF(INDIRECT(Equipo!$F$4&amp;"!B10:B1000"),$B164,INDIRECT(Equipo!$F$4&amp;"!"&amp;ADDRESS(10,COLUMN(E$9)+10)&amp;":"&amp;ADDRESS(1000,COLUMN(E$9)+10))),
SUMIF(INDIRECT(Equipo!$G$4&amp;"!B10:B1000"),$B164,INDIRECT(Equipo!$G$4&amp;"!"&amp;ADDRESS(10,COLUMN(E$9)+10)&amp;":"&amp;ADDRESS(1000,COLUMN(E$9)+10)))
))</f>
        <v>-</v>
      </c>
      <c r="F164" s="2" t="str">
        <f ca="1">IF(ISBLANK(Tareas!$B160),"-",
SUM(
SUMIF(INDIRECT(Equipo!$C$4&amp;"!B10:B1000"),$B164,INDIRECT(Equipo!$C$4&amp;"!"&amp;ADDRESS(10,COLUMN(F$9)+10)&amp;":"&amp;ADDRESS(1000,COLUMN(F$9)+10))),
SUMIF(INDIRECT(Equipo!$D$4&amp;"!B10:B1000"),$B164,INDIRECT(Equipo!$D$4&amp;"!"&amp;ADDRESS(10,COLUMN(F$9)+10)&amp;":"&amp;ADDRESS(1000,COLUMN(F$9)+10))),
SUMIF(INDIRECT(Equipo!$E$4&amp;"!B10:B1000"),$B164,INDIRECT(Equipo!$E$4&amp;"!"&amp;ADDRESS(10,COLUMN(F$9)+10)&amp;":"&amp;ADDRESS(1000,COLUMN(F$9)+10))),
SUMIF(INDIRECT(Equipo!$F$4&amp;"!B10:B1000"),$B164,INDIRECT(Equipo!$F$4&amp;"!"&amp;ADDRESS(10,COLUMN(F$9)+10)&amp;":"&amp;ADDRESS(1000,COLUMN(F$9)+10))),
SUMIF(INDIRECT(Equipo!$G$4&amp;"!B10:B1000"),$B164,INDIRECT(Equipo!$G$4&amp;"!"&amp;ADDRESS(10,COLUMN(F$9)+10)&amp;":"&amp;ADDRESS(1000,COLUMN(F$9)+10)))
))</f>
        <v>-</v>
      </c>
      <c r="G164" s="2" t="str">
        <f ca="1">IF(ISBLANK(Tareas!$B160),"-",
SUM(
SUMIF(INDIRECT(Equipo!$C$4&amp;"!B10:B1000"),$B164,INDIRECT(Equipo!$C$4&amp;"!"&amp;ADDRESS(10,COLUMN(G$9)+10)&amp;":"&amp;ADDRESS(1000,COLUMN(G$9)+10))),
SUMIF(INDIRECT(Equipo!$D$4&amp;"!B10:B1000"),$B164,INDIRECT(Equipo!$D$4&amp;"!"&amp;ADDRESS(10,COLUMN(G$9)+10)&amp;":"&amp;ADDRESS(1000,COLUMN(G$9)+10))),
SUMIF(INDIRECT(Equipo!$E$4&amp;"!B10:B1000"),$B164,INDIRECT(Equipo!$E$4&amp;"!"&amp;ADDRESS(10,COLUMN(G$9)+10)&amp;":"&amp;ADDRESS(1000,COLUMN(G$9)+10))),
SUMIF(INDIRECT(Equipo!$F$4&amp;"!B10:B1000"),$B164,INDIRECT(Equipo!$F$4&amp;"!"&amp;ADDRESS(10,COLUMN(G$9)+10)&amp;":"&amp;ADDRESS(1000,COLUMN(G$9)+10))),
SUMIF(INDIRECT(Equipo!$G$4&amp;"!B10:B1000"),$B164,INDIRECT(Equipo!$G$4&amp;"!"&amp;ADDRESS(10,COLUMN(G$9)+10)&amp;":"&amp;ADDRESS(1000,COLUMN(G$9)+10)))
))</f>
        <v>-</v>
      </c>
      <c r="H164" s="2" t="str">
        <f ca="1">IF(ISBLANK(Tareas!$B160),"-",
SUM(
SUMIF(INDIRECT(Equipo!$C$4&amp;"!B10:B1000"),$B164,INDIRECT(Equipo!$C$4&amp;"!"&amp;ADDRESS(10,COLUMN(H$9)+10)&amp;":"&amp;ADDRESS(1000,COLUMN(H$9)+10))),
SUMIF(INDIRECT(Equipo!$D$4&amp;"!B10:B1000"),$B164,INDIRECT(Equipo!$D$4&amp;"!"&amp;ADDRESS(10,COLUMN(H$9)+10)&amp;":"&amp;ADDRESS(1000,COLUMN(H$9)+10))),
SUMIF(INDIRECT(Equipo!$E$4&amp;"!B10:B1000"),$B164,INDIRECT(Equipo!$E$4&amp;"!"&amp;ADDRESS(10,COLUMN(H$9)+10)&amp;":"&amp;ADDRESS(1000,COLUMN(H$9)+10))),
SUMIF(INDIRECT(Equipo!$F$4&amp;"!B10:B1000"),$B164,INDIRECT(Equipo!$F$4&amp;"!"&amp;ADDRESS(10,COLUMN(H$9)+10)&amp;":"&amp;ADDRESS(1000,COLUMN(H$9)+10))),
SUMIF(INDIRECT(Equipo!$G$4&amp;"!B10:B1000"),$B164,INDIRECT(Equipo!$G$4&amp;"!"&amp;ADDRESS(10,COLUMN(H$9)+10)&amp;":"&amp;ADDRESS(1000,COLUMN(H$9)+10)))
))</f>
        <v>-</v>
      </c>
      <c r="I164" s="2" t="str">
        <f ca="1">IF(ISBLANK(Tareas!$B160),"-",
SUM(
SUMIF(INDIRECT(Equipo!$C$4&amp;"!B10:B1000"),$B164,INDIRECT(Equipo!$C$4&amp;"!"&amp;ADDRESS(10,COLUMN(I$9)+10)&amp;":"&amp;ADDRESS(1000,COLUMN(I$9)+10))),
SUMIF(INDIRECT(Equipo!$D$4&amp;"!B10:B1000"),$B164,INDIRECT(Equipo!$D$4&amp;"!"&amp;ADDRESS(10,COLUMN(I$9)+10)&amp;":"&amp;ADDRESS(1000,COLUMN(I$9)+10))),
SUMIF(INDIRECT(Equipo!$E$4&amp;"!B10:B1000"),$B164,INDIRECT(Equipo!$E$4&amp;"!"&amp;ADDRESS(10,COLUMN(I$9)+10)&amp;":"&amp;ADDRESS(1000,COLUMN(I$9)+10))),
SUMIF(INDIRECT(Equipo!$F$4&amp;"!B10:B1000"),$B164,INDIRECT(Equipo!$F$4&amp;"!"&amp;ADDRESS(10,COLUMN(I$9)+10)&amp;":"&amp;ADDRESS(1000,COLUMN(I$9)+10))),
SUMIF(INDIRECT(Equipo!$G$4&amp;"!B10:B1000"),$B164,INDIRECT(Equipo!$G$4&amp;"!"&amp;ADDRESS(10,COLUMN(I$9)+10)&amp;":"&amp;ADDRESS(1000,COLUMN(I$9)+10)))
))</f>
        <v>-</v>
      </c>
      <c r="J164" s="2" t="str">
        <f ca="1">IF(ISBLANK(Tareas!$B160),"-",
SUM(
SUMIF(INDIRECT(Equipo!$C$4&amp;"!B10:B1000"),$B164,INDIRECT(Equipo!$C$4&amp;"!"&amp;ADDRESS(10,COLUMN(J$9)+10)&amp;":"&amp;ADDRESS(1000,COLUMN(J$9)+10))),
SUMIF(INDIRECT(Equipo!$D$4&amp;"!B10:B1000"),$B164,INDIRECT(Equipo!$D$4&amp;"!"&amp;ADDRESS(10,COLUMN(J$9)+10)&amp;":"&amp;ADDRESS(1000,COLUMN(J$9)+10))),
SUMIF(INDIRECT(Equipo!$E$4&amp;"!B10:B1000"),$B164,INDIRECT(Equipo!$E$4&amp;"!"&amp;ADDRESS(10,COLUMN(J$9)+10)&amp;":"&amp;ADDRESS(1000,COLUMN(J$9)+10))),
SUMIF(INDIRECT(Equipo!$F$4&amp;"!B10:B1000"),$B164,INDIRECT(Equipo!$F$4&amp;"!"&amp;ADDRESS(10,COLUMN(J$9)+10)&amp;":"&amp;ADDRESS(1000,COLUMN(J$9)+10))),
SUMIF(INDIRECT(Equipo!$G$4&amp;"!B10:B1000"),$B164,INDIRECT(Equipo!$G$4&amp;"!"&amp;ADDRESS(10,COLUMN(J$9)+10)&amp;":"&amp;ADDRESS(1000,COLUMN(J$9)+10)))
))</f>
        <v>-</v>
      </c>
      <c r="K164" s="2" t="str">
        <f ca="1">IF(ISBLANK(Tareas!$B160),"-",
SUM(
SUMIF(INDIRECT(Equipo!$C$4&amp;"!B10:B1000"),$B164,INDIRECT(Equipo!$C$4&amp;"!"&amp;ADDRESS(10,COLUMN(K$9)+10)&amp;":"&amp;ADDRESS(1000,COLUMN(K$9)+10))),
SUMIF(INDIRECT(Equipo!$D$4&amp;"!B10:B1000"),$B164,INDIRECT(Equipo!$D$4&amp;"!"&amp;ADDRESS(10,COLUMN(K$9)+10)&amp;":"&amp;ADDRESS(1000,COLUMN(K$9)+10))),
SUMIF(INDIRECT(Equipo!$E$4&amp;"!B10:B1000"),$B164,INDIRECT(Equipo!$E$4&amp;"!"&amp;ADDRESS(10,COLUMN(K$9)+10)&amp;":"&amp;ADDRESS(1000,COLUMN(K$9)+10))),
SUMIF(INDIRECT(Equipo!$F$4&amp;"!B10:B1000"),$B164,INDIRECT(Equipo!$F$4&amp;"!"&amp;ADDRESS(10,COLUMN(K$9)+10)&amp;":"&amp;ADDRESS(1000,COLUMN(K$9)+10))),
SUMIF(INDIRECT(Equipo!$G$4&amp;"!B10:B1000"),$B164,INDIRECT(Equipo!$G$4&amp;"!"&amp;ADDRESS(10,COLUMN(K$9)+10)&amp;":"&amp;ADDRESS(1000,COLUMN(K$9)+10)))
))</f>
        <v>-</v>
      </c>
      <c r="L164" s="2" t="str">
        <f ca="1">IF(ISBLANK(Tareas!$B160),"-",
SUM(
SUMIF(INDIRECT(Equipo!$C$4&amp;"!B10:B1000"),$B164,INDIRECT(Equipo!$C$4&amp;"!"&amp;ADDRESS(10,COLUMN(L$9)+10)&amp;":"&amp;ADDRESS(1000,COLUMN(L$9)+10))),
SUMIF(INDIRECT(Equipo!$D$4&amp;"!B10:B1000"),$B164,INDIRECT(Equipo!$D$4&amp;"!"&amp;ADDRESS(10,COLUMN(L$9)+10)&amp;":"&amp;ADDRESS(1000,COLUMN(L$9)+10))),
SUMIF(INDIRECT(Equipo!$E$4&amp;"!B10:B1000"),$B164,INDIRECT(Equipo!$E$4&amp;"!"&amp;ADDRESS(10,COLUMN(L$9)+10)&amp;":"&amp;ADDRESS(1000,COLUMN(L$9)+10))),
SUMIF(INDIRECT(Equipo!$F$4&amp;"!B10:B1000"),$B164,INDIRECT(Equipo!$F$4&amp;"!"&amp;ADDRESS(10,COLUMN(L$9)+10)&amp;":"&amp;ADDRESS(1000,COLUMN(L$9)+10))),
SUMIF(INDIRECT(Equipo!$G$4&amp;"!B10:B1000"),$B164,INDIRECT(Equipo!$G$4&amp;"!"&amp;ADDRESS(10,COLUMN(L$9)+10)&amp;":"&amp;ADDRESS(1000,COLUMN(L$9)+10)))
))</f>
        <v>-</v>
      </c>
      <c r="M164" s="2" t="str">
        <f ca="1">IF(ISBLANK(Tareas!$B160),"-",
SUM(
SUMIF(INDIRECT(Equipo!$C$4&amp;"!B10:B1000"),$B164,INDIRECT(Equipo!$C$4&amp;"!"&amp;ADDRESS(10,COLUMN(M$9)+10)&amp;":"&amp;ADDRESS(1000,COLUMN(M$9)+10))),
SUMIF(INDIRECT(Equipo!$D$4&amp;"!B10:B1000"),$B164,INDIRECT(Equipo!$D$4&amp;"!"&amp;ADDRESS(10,COLUMN(M$9)+10)&amp;":"&amp;ADDRESS(1000,COLUMN(M$9)+10))),
SUMIF(INDIRECT(Equipo!$E$4&amp;"!B10:B1000"),$B164,INDIRECT(Equipo!$E$4&amp;"!"&amp;ADDRESS(10,COLUMN(M$9)+10)&amp;":"&amp;ADDRESS(1000,COLUMN(M$9)+10))),
SUMIF(INDIRECT(Equipo!$F$4&amp;"!B10:B1000"),$B164,INDIRECT(Equipo!$F$4&amp;"!"&amp;ADDRESS(10,COLUMN(M$9)+10)&amp;":"&amp;ADDRESS(1000,COLUMN(M$9)+10))),
SUMIF(INDIRECT(Equipo!$G$4&amp;"!B10:B1000"),$B164,INDIRECT(Equipo!$G$4&amp;"!"&amp;ADDRESS(10,COLUMN(M$9)+10)&amp;":"&amp;ADDRESS(1000,COLUMN(M$9)+10)))
))</f>
        <v>-</v>
      </c>
      <c r="N164" s="2" t="str">
        <f ca="1">IF(ISBLANK(Tareas!$B160),"-",
SUM(
SUMIF(INDIRECT(Equipo!$C$4&amp;"!B10:B1000"),$B164,INDIRECT(Equipo!$C$4&amp;"!"&amp;ADDRESS(10,COLUMN(N$9)+10)&amp;":"&amp;ADDRESS(1000,COLUMN(N$9)+10))),
SUMIF(INDIRECT(Equipo!$D$4&amp;"!B10:B1000"),$B164,INDIRECT(Equipo!$D$4&amp;"!"&amp;ADDRESS(10,COLUMN(N$9)+10)&amp;":"&amp;ADDRESS(1000,COLUMN(N$9)+10))),
SUMIF(INDIRECT(Equipo!$E$4&amp;"!B10:B1000"),$B164,INDIRECT(Equipo!$E$4&amp;"!"&amp;ADDRESS(10,COLUMN(N$9)+10)&amp;":"&amp;ADDRESS(1000,COLUMN(N$9)+10))),
SUMIF(INDIRECT(Equipo!$F$4&amp;"!B10:B1000"),$B164,INDIRECT(Equipo!$F$4&amp;"!"&amp;ADDRESS(10,COLUMN(N$9)+10)&amp;":"&amp;ADDRESS(1000,COLUMN(N$9)+10))),
SUMIF(INDIRECT(Equipo!$G$4&amp;"!B10:B1000"),$B164,INDIRECT(Equipo!$G$4&amp;"!"&amp;ADDRESS(10,COLUMN(N$9)+10)&amp;":"&amp;ADDRESS(1000,COLUMN(N$9)+10)))
))</f>
        <v>-</v>
      </c>
    </row>
    <row r="165" spans="3:14">
      <c r="C165" s="2" t="str">
        <f>IF(ISBLANK(Tareas!$B161),"-",SUM(D165:K165))</f>
        <v>-</v>
      </c>
      <c r="D165" s="2" t="str">
        <f ca="1">IF(ISBLANK(Tareas!$B161),"-",
SUM(
SUMIF(INDIRECT(Equipo!$C$4&amp;"!B10:B1000"),$B165,INDIRECT(Equipo!$C$4&amp;"!"&amp;ADDRESS(10,COLUMN(D$9)+10)&amp;":"&amp;ADDRESS(1000,COLUMN(D$9)+10))),
SUMIF(INDIRECT(Equipo!$D$4&amp;"!B10:B1000"),$B165,INDIRECT(Equipo!$D$4&amp;"!"&amp;ADDRESS(10,COLUMN(D$9)+10)&amp;":"&amp;ADDRESS(1000,COLUMN(D$9)+10))),
SUMIF(INDIRECT(Equipo!$E$4&amp;"!B10:B1000"),$B165,INDIRECT(Equipo!$E$4&amp;"!"&amp;ADDRESS(10,COLUMN(D$9)+10)&amp;":"&amp;ADDRESS(1000,COLUMN(D$9)+10))),
SUMIF(INDIRECT(Equipo!$F$4&amp;"!B10:B1000"),$B165,INDIRECT(Equipo!$F$4&amp;"!"&amp;ADDRESS(10,COLUMN(D$9)+10)&amp;":"&amp;ADDRESS(1000,COLUMN(D$9)+10))),
SUMIF(INDIRECT(Equipo!$G$4&amp;"!B10:B1000"),$B165,INDIRECT(Equipo!$G$4&amp;"!"&amp;ADDRESS(10,COLUMN(D$9)+10)&amp;":"&amp;ADDRESS(1000,COLUMN(D$9)+10)))
))</f>
        <v>-</v>
      </c>
      <c r="E165" s="2" t="str">
        <f ca="1">IF(ISBLANK(Tareas!$B161),"-",
SUM(
SUMIF(INDIRECT(Equipo!$C$4&amp;"!B10:B1000"),$B165,INDIRECT(Equipo!$C$4&amp;"!"&amp;ADDRESS(10,COLUMN(E$9)+10)&amp;":"&amp;ADDRESS(1000,COLUMN(E$9)+10))),
SUMIF(INDIRECT(Equipo!$D$4&amp;"!B10:B1000"),$B165,INDIRECT(Equipo!$D$4&amp;"!"&amp;ADDRESS(10,COLUMN(E$9)+10)&amp;":"&amp;ADDRESS(1000,COLUMN(E$9)+10))),
SUMIF(INDIRECT(Equipo!$E$4&amp;"!B10:B1000"),$B165,INDIRECT(Equipo!$E$4&amp;"!"&amp;ADDRESS(10,COLUMN(E$9)+10)&amp;":"&amp;ADDRESS(1000,COLUMN(E$9)+10))),
SUMIF(INDIRECT(Equipo!$F$4&amp;"!B10:B1000"),$B165,INDIRECT(Equipo!$F$4&amp;"!"&amp;ADDRESS(10,COLUMN(E$9)+10)&amp;":"&amp;ADDRESS(1000,COLUMN(E$9)+10))),
SUMIF(INDIRECT(Equipo!$G$4&amp;"!B10:B1000"),$B165,INDIRECT(Equipo!$G$4&amp;"!"&amp;ADDRESS(10,COLUMN(E$9)+10)&amp;":"&amp;ADDRESS(1000,COLUMN(E$9)+10)))
))</f>
        <v>-</v>
      </c>
      <c r="F165" s="2" t="str">
        <f ca="1">IF(ISBLANK(Tareas!$B161),"-",
SUM(
SUMIF(INDIRECT(Equipo!$C$4&amp;"!B10:B1000"),$B165,INDIRECT(Equipo!$C$4&amp;"!"&amp;ADDRESS(10,COLUMN(F$9)+10)&amp;":"&amp;ADDRESS(1000,COLUMN(F$9)+10))),
SUMIF(INDIRECT(Equipo!$D$4&amp;"!B10:B1000"),$B165,INDIRECT(Equipo!$D$4&amp;"!"&amp;ADDRESS(10,COLUMN(F$9)+10)&amp;":"&amp;ADDRESS(1000,COLUMN(F$9)+10))),
SUMIF(INDIRECT(Equipo!$E$4&amp;"!B10:B1000"),$B165,INDIRECT(Equipo!$E$4&amp;"!"&amp;ADDRESS(10,COLUMN(F$9)+10)&amp;":"&amp;ADDRESS(1000,COLUMN(F$9)+10))),
SUMIF(INDIRECT(Equipo!$F$4&amp;"!B10:B1000"),$B165,INDIRECT(Equipo!$F$4&amp;"!"&amp;ADDRESS(10,COLUMN(F$9)+10)&amp;":"&amp;ADDRESS(1000,COLUMN(F$9)+10))),
SUMIF(INDIRECT(Equipo!$G$4&amp;"!B10:B1000"),$B165,INDIRECT(Equipo!$G$4&amp;"!"&amp;ADDRESS(10,COLUMN(F$9)+10)&amp;":"&amp;ADDRESS(1000,COLUMN(F$9)+10)))
))</f>
        <v>-</v>
      </c>
      <c r="G165" s="2" t="str">
        <f ca="1">IF(ISBLANK(Tareas!$B161),"-",
SUM(
SUMIF(INDIRECT(Equipo!$C$4&amp;"!B10:B1000"),$B165,INDIRECT(Equipo!$C$4&amp;"!"&amp;ADDRESS(10,COLUMN(G$9)+10)&amp;":"&amp;ADDRESS(1000,COLUMN(G$9)+10))),
SUMIF(INDIRECT(Equipo!$D$4&amp;"!B10:B1000"),$B165,INDIRECT(Equipo!$D$4&amp;"!"&amp;ADDRESS(10,COLUMN(G$9)+10)&amp;":"&amp;ADDRESS(1000,COLUMN(G$9)+10))),
SUMIF(INDIRECT(Equipo!$E$4&amp;"!B10:B1000"),$B165,INDIRECT(Equipo!$E$4&amp;"!"&amp;ADDRESS(10,COLUMN(G$9)+10)&amp;":"&amp;ADDRESS(1000,COLUMN(G$9)+10))),
SUMIF(INDIRECT(Equipo!$F$4&amp;"!B10:B1000"),$B165,INDIRECT(Equipo!$F$4&amp;"!"&amp;ADDRESS(10,COLUMN(G$9)+10)&amp;":"&amp;ADDRESS(1000,COLUMN(G$9)+10))),
SUMIF(INDIRECT(Equipo!$G$4&amp;"!B10:B1000"),$B165,INDIRECT(Equipo!$G$4&amp;"!"&amp;ADDRESS(10,COLUMN(G$9)+10)&amp;":"&amp;ADDRESS(1000,COLUMN(G$9)+10)))
))</f>
        <v>-</v>
      </c>
      <c r="H165" s="2" t="str">
        <f ca="1">IF(ISBLANK(Tareas!$B161),"-",
SUM(
SUMIF(INDIRECT(Equipo!$C$4&amp;"!B10:B1000"),$B165,INDIRECT(Equipo!$C$4&amp;"!"&amp;ADDRESS(10,COLUMN(H$9)+10)&amp;":"&amp;ADDRESS(1000,COLUMN(H$9)+10))),
SUMIF(INDIRECT(Equipo!$D$4&amp;"!B10:B1000"),$B165,INDIRECT(Equipo!$D$4&amp;"!"&amp;ADDRESS(10,COLUMN(H$9)+10)&amp;":"&amp;ADDRESS(1000,COLUMN(H$9)+10))),
SUMIF(INDIRECT(Equipo!$E$4&amp;"!B10:B1000"),$B165,INDIRECT(Equipo!$E$4&amp;"!"&amp;ADDRESS(10,COLUMN(H$9)+10)&amp;":"&amp;ADDRESS(1000,COLUMN(H$9)+10))),
SUMIF(INDIRECT(Equipo!$F$4&amp;"!B10:B1000"),$B165,INDIRECT(Equipo!$F$4&amp;"!"&amp;ADDRESS(10,COLUMN(H$9)+10)&amp;":"&amp;ADDRESS(1000,COLUMN(H$9)+10))),
SUMIF(INDIRECT(Equipo!$G$4&amp;"!B10:B1000"),$B165,INDIRECT(Equipo!$G$4&amp;"!"&amp;ADDRESS(10,COLUMN(H$9)+10)&amp;":"&amp;ADDRESS(1000,COLUMN(H$9)+10)))
))</f>
        <v>-</v>
      </c>
      <c r="I165" s="2" t="str">
        <f ca="1">IF(ISBLANK(Tareas!$B161),"-",
SUM(
SUMIF(INDIRECT(Equipo!$C$4&amp;"!B10:B1000"),$B165,INDIRECT(Equipo!$C$4&amp;"!"&amp;ADDRESS(10,COLUMN(I$9)+10)&amp;":"&amp;ADDRESS(1000,COLUMN(I$9)+10))),
SUMIF(INDIRECT(Equipo!$D$4&amp;"!B10:B1000"),$B165,INDIRECT(Equipo!$D$4&amp;"!"&amp;ADDRESS(10,COLUMN(I$9)+10)&amp;":"&amp;ADDRESS(1000,COLUMN(I$9)+10))),
SUMIF(INDIRECT(Equipo!$E$4&amp;"!B10:B1000"),$B165,INDIRECT(Equipo!$E$4&amp;"!"&amp;ADDRESS(10,COLUMN(I$9)+10)&amp;":"&amp;ADDRESS(1000,COLUMN(I$9)+10))),
SUMIF(INDIRECT(Equipo!$F$4&amp;"!B10:B1000"),$B165,INDIRECT(Equipo!$F$4&amp;"!"&amp;ADDRESS(10,COLUMN(I$9)+10)&amp;":"&amp;ADDRESS(1000,COLUMN(I$9)+10))),
SUMIF(INDIRECT(Equipo!$G$4&amp;"!B10:B1000"),$B165,INDIRECT(Equipo!$G$4&amp;"!"&amp;ADDRESS(10,COLUMN(I$9)+10)&amp;":"&amp;ADDRESS(1000,COLUMN(I$9)+10)))
))</f>
        <v>-</v>
      </c>
      <c r="J165" s="2" t="str">
        <f ca="1">IF(ISBLANK(Tareas!$B161),"-",
SUM(
SUMIF(INDIRECT(Equipo!$C$4&amp;"!B10:B1000"),$B165,INDIRECT(Equipo!$C$4&amp;"!"&amp;ADDRESS(10,COLUMN(J$9)+10)&amp;":"&amp;ADDRESS(1000,COLUMN(J$9)+10))),
SUMIF(INDIRECT(Equipo!$D$4&amp;"!B10:B1000"),$B165,INDIRECT(Equipo!$D$4&amp;"!"&amp;ADDRESS(10,COLUMN(J$9)+10)&amp;":"&amp;ADDRESS(1000,COLUMN(J$9)+10))),
SUMIF(INDIRECT(Equipo!$E$4&amp;"!B10:B1000"),$B165,INDIRECT(Equipo!$E$4&amp;"!"&amp;ADDRESS(10,COLUMN(J$9)+10)&amp;":"&amp;ADDRESS(1000,COLUMN(J$9)+10))),
SUMIF(INDIRECT(Equipo!$F$4&amp;"!B10:B1000"),$B165,INDIRECT(Equipo!$F$4&amp;"!"&amp;ADDRESS(10,COLUMN(J$9)+10)&amp;":"&amp;ADDRESS(1000,COLUMN(J$9)+10))),
SUMIF(INDIRECT(Equipo!$G$4&amp;"!B10:B1000"),$B165,INDIRECT(Equipo!$G$4&amp;"!"&amp;ADDRESS(10,COLUMN(J$9)+10)&amp;":"&amp;ADDRESS(1000,COLUMN(J$9)+10)))
))</f>
        <v>-</v>
      </c>
      <c r="K165" s="2" t="str">
        <f ca="1">IF(ISBLANK(Tareas!$B161),"-",
SUM(
SUMIF(INDIRECT(Equipo!$C$4&amp;"!B10:B1000"),$B165,INDIRECT(Equipo!$C$4&amp;"!"&amp;ADDRESS(10,COLUMN(K$9)+10)&amp;":"&amp;ADDRESS(1000,COLUMN(K$9)+10))),
SUMIF(INDIRECT(Equipo!$D$4&amp;"!B10:B1000"),$B165,INDIRECT(Equipo!$D$4&amp;"!"&amp;ADDRESS(10,COLUMN(K$9)+10)&amp;":"&amp;ADDRESS(1000,COLUMN(K$9)+10))),
SUMIF(INDIRECT(Equipo!$E$4&amp;"!B10:B1000"),$B165,INDIRECT(Equipo!$E$4&amp;"!"&amp;ADDRESS(10,COLUMN(K$9)+10)&amp;":"&amp;ADDRESS(1000,COLUMN(K$9)+10))),
SUMIF(INDIRECT(Equipo!$F$4&amp;"!B10:B1000"),$B165,INDIRECT(Equipo!$F$4&amp;"!"&amp;ADDRESS(10,COLUMN(K$9)+10)&amp;":"&amp;ADDRESS(1000,COLUMN(K$9)+10))),
SUMIF(INDIRECT(Equipo!$G$4&amp;"!B10:B1000"),$B165,INDIRECT(Equipo!$G$4&amp;"!"&amp;ADDRESS(10,COLUMN(K$9)+10)&amp;":"&amp;ADDRESS(1000,COLUMN(K$9)+10)))
))</f>
        <v>-</v>
      </c>
      <c r="L165" s="2" t="str">
        <f ca="1">IF(ISBLANK(Tareas!$B161),"-",
SUM(
SUMIF(INDIRECT(Equipo!$C$4&amp;"!B10:B1000"),$B165,INDIRECT(Equipo!$C$4&amp;"!"&amp;ADDRESS(10,COLUMN(L$9)+10)&amp;":"&amp;ADDRESS(1000,COLUMN(L$9)+10))),
SUMIF(INDIRECT(Equipo!$D$4&amp;"!B10:B1000"),$B165,INDIRECT(Equipo!$D$4&amp;"!"&amp;ADDRESS(10,COLUMN(L$9)+10)&amp;":"&amp;ADDRESS(1000,COLUMN(L$9)+10))),
SUMIF(INDIRECT(Equipo!$E$4&amp;"!B10:B1000"),$B165,INDIRECT(Equipo!$E$4&amp;"!"&amp;ADDRESS(10,COLUMN(L$9)+10)&amp;":"&amp;ADDRESS(1000,COLUMN(L$9)+10))),
SUMIF(INDIRECT(Equipo!$F$4&amp;"!B10:B1000"),$B165,INDIRECT(Equipo!$F$4&amp;"!"&amp;ADDRESS(10,COLUMN(L$9)+10)&amp;":"&amp;ADDRESS(1000,COLUMN(L$9)+10))),
SUMIF(INDIRECT(Equipo!$G$4&amp;"!B10:B1000"),$B165,INDIRECT(Equipo!$G$4&amp;"!"&amp;ADDRESS(10,COLUMN(L$9)+10)&amp;":"&amp;ADDRESS(1000,COLUMN(L$9)+10)))
))</f>
        <v>-</v>
      </c>
      <c r="M165" s="2" t="str">
        <f ca="1">IF(ISBLANK(Tareas!$B161),"-",
SUM(
SUMIF(INDIRECT(Equipo!$C$4&amp;"!B10:B1000"),$B165,INDIRECT(Equipo!$C$4&amp;"!"&amp;ADDRESS(10,COLUMN(M$9)+10)&amp;":"&amp;ADDRESS(1000,COLUMN(M$9)+10))),
SUMIF(INDIRECT(Equipo!$D$4&amp;"!B10:B1000"),$B165,INDIRECT(Equipo!$D$4&amp;"!"&amp;ADDRESS(10,COLUMN(M$9)+10)&amp;":"&amp;ADDRESS(1000,COLUMN(M$9)+10))),
SUMIF(INDIRECT(Equipo!$E$4&amp;"!B10:B1000"),$B165,INDIRECT(Equipo!$E$4&amp;"!"&amp;ADDRESS(10,COLUMN(M$9)+10)&amp;":"&amp;ADDRESS(1000,COLUMN(M$9)+10))),
SUMIF(INDIRECT(Equipo!$F$4&amp;"!B10:B1000"),$B165,INDIRECT(Equipo!$F$4&amp;"!"&amp;ADDRESS(10,COLUMN(M$9)+10)&amp;":"&amp;ADDRESS(1000,COLUMN(M$9)+10))),
SUMIF(INDIRECT(Equipo!$G$4&amp;"!B10:B1000"),$B165,INDIRECT(Equipo!$G$4&amp;"!"&amp;ADDRESS(10,COLUMN(M$9)+10)&amp;":"&amp;ADDRESS(1000,COLUMN(M$9)+10)))
))</f>
        <v>-</v>
      </c>
      <c r="N165" s="2" t="str">
        <f ca="1">IF(ISBLANK(Tareas!$B161),"-",
SUM(
SUMIF(INDIRECT(Equipo!$C$4&amp;"!B10:B1000"),$B165,INDIRECT(Equipo!$C$4&amp;"!"&amp;ADDRESS(10,COLUMN(N$9)+10)&amp;":"&amp;ADDRESS(1000,COLUMN(N$9)+10))),
SUMIF(INDIRECT(Equipo!$D$4&amp;"!B10:B1000"),$B165,INDIRECT(Equipo!$D$4&amp;"!"&amp;ADDRESS(10,COLUMN(N$9)+10)&amp;":"&amp;ADDRESS(1000,COLUMN(N$9)+10))),
SUMIF(INDIRECT(Equipo!$E$4&amp;"!B10:B1000"),$B165,INDIRECT(Equipo!$E$4&amp;"!"&amp;ADDRESS(10,COLUMN(N$9)+10)&amp;":"&amp;ADDRESS(1000,COLUMN(N$9)+10))),
SUMIF(INDIRECT(Equipo!$F$4&amp;"!B10:B1000"),$B165,INDIRECT(Equipo!$F$4&amp;"!"&amp;ADDRESS(10,COLUMN(N$9)+10)&amp;":"&amp;ADDRESS(1000,COLUMN(N$9)+10))),
SUMIF(INDIRECT(Equipo!$G$4&amp;"!B10:B1000"),$B165,INDIRECT(Equipo!$G$4&amp;"!"&amp;ADDRESS(10,COLUMN(N$9)+10)&amp;":"&amp;ADDRESS(1000,COLUMN(N$9)+10)))
))</f>
        <v>-</v>
      </c>
    </row>
    <row r="166" spans="3:14">
      <c r="C166" s="2" t="str">
        <f>IF(ISBLANK(Tareas!$B162),"-",SUM(D166:K166))</f>
        <v>-</v>
      </c>
      <c r="D166" s="2" t="str">
        <f ca="1">IF(ISBLANK(Tareas!$B162),"-",
SUM(
SUMIF(INDIRECT(Equipo!$C$4&amp;"!B10:B1000"),$B166,INDIRECT(Equipo!$C$4&amp;"!"&amp;ADDRESS(10,COLUMN(D$9)+10)&amp;":"&amp;ADDRESS(1000,COLUMN(D$9)+10))),
SUMIF(INDIRECT(Equipo!$D$4&amp;"!B10:B1000"),$B166,INDIRECT(Equipo!$D$4&amp;"!"&amp;ADDRESS(10,COLUMN(D$9)+10)&amp;":"&amp;ADDRESS(1000,COLUMN(D$9)+10))),
SUMIF(INDIRECT(Equipo!$E$4&amp;"!B10:B1000"),$B166,INDIRECT(Equipo!$E$4&amp;"!"&amp;ADDRESS(10,COLUMN(D$9)+10)&amp;":"&amp;ADDRESS(1000,COLUMN(D$9)+10))),
SUMIF(INDIRECT(Equipo!$F$4&amp;"!B10:B1000"),$B166,INDIRECT(Equipo!$F$4&amp;"!"&amp;ADDRESS(10,COLUMN(D$9)+10)&amp;":"&amp;ADDRESS(1000,COLUMN(D$9)+10))),
SUMIF(INDIRECT(Equipo!$G$4&amp;"!B10:B1000"),$B166,INDIRECT(Equipo!$G$4&amp;"!"&amp;ADDRESS(10,COLUMN(D$9)+10)&amp;":"&amp;ADDRESS(1000,COLUMN(D$9)+10)))
))</f>
        <v>-</v>
      </c>
      <c r="E166" s="2" t="str">
        <f ca="1">IF(ISBLANK(Tareas!$B162),"-",
SUM(
SUMIF(INDIRECT(Equipo!$C$4&amp;"!B10:B1000"),$B166,INDIRECT(Equipo!$C$4&amp;"!"&amp;ADDRESS(10,COLUMN(E$9)+10)&amp;":"&amp;ADDRESS(1000,COLUMN(E$9)+10))),
SUMIF(INDIRECT(Equipo!$D$4&amp;"!B10:B1000"),$B166,INDIRECT(Equipo!$D$4&amp;"!"&amp;ADDRESS(10,COLUMN(E$9)+10)&amp;":"&amp;ADDRESS(1000,COLUMN(E$9)+10))),
SUMIF(INDIRECT(Equipo!$E$4&amp;"!B10:B1000"),$B166,INDIRECT(Equipo!$E$4&amp;"!"&amp;ADDRESS(10,COLUMN(E$9)+10)&amp;":"&amp;ADDRESS(1000,COLUMN(E$9)+10))),
SUMIF(INDIRECT(Equipo!$F$4&amp;"!B10:B1000"),$B166,INDIRECT(Equipo!$F$4&amp;"!"&amp;ADDRESS(10,COLUMN(E$9)+10)&amp;":"&amp;ADDRESS(1000,COLUMN(E$9)+10))),
SUMIF(INDIRECT(Equipo!$G$4&amp;"!B10:B1000"),$B166,INDIRECT(Equipo!$G$4&amp;"!"&amp;ADDRESS(10,COLUMN(E$9)+10)&amp;":"&amp;ADDRESS(1000,COLUMN(E$9)+10)))
))</f>
        <v>-</v>
      </c>
      <c r="F166" s="2" t="str">
        <f ca="1">IF(ISBLANK(Tareas!$B162),"-",
SUM(
SUMIF(INDIRECT(Equipo!$C$4&amp;"!B10:B1000"),$B166,INDIRECT(Equipo!$C$4&amp;"!"&amp;ADDRESS(10,COLUMN(F$9)+10)&amp;":"&amp;ADDRESS(1000,COLUMN(F$9)+10))),
SUMIF(INDIRECT(Equipo!$D$4&amp;"!B10:B1000"),$B166,INDIRECT(Equipo!$D$4&amp;"!"&amp;ADDRESS(10,COLUMN(F$9)+10)&amp;":"&amp;ADDRESS(1000,COLUMN(F$9)+10))),
SUMIF(INDIRECT(Equipo!$E$4&amp;"!B10:B1000"),$B166,INDIRECT(Equipo!$E$4&amp;"!"&amp;ADDRESS(10,COLUMN(F$9)+10)&amp;":"&amp;ADDRESS(1000,COLUMN(F$9)+10))),
SUMIF(INDIRECT(Equipo!$F$4&amp;"!B10:B1000"),$B166,INDIRECT(Equipo!$F$4&amp;"!"&amp;ADDRESS(10,COLUMN(F$9)+10)&amp;":"&amp;ADDRESS(1000,COLUMN(F$9)+10))),
SUMIF(INDIRECT(Equipo!$G$4&amp;"!B10:B1000"),$B166,INDIRECT(Equipo!$G$4&amp;"!"&amp;ADDRESS(10,COLUMN(F$9)+10)&amp;":"&amp;ADDRESS(1000,COLUMN(F$9)+10)))
))</f>
        <v>-</v>
      </c>
      <c r="G166" s="2" t="str">
        <f ca="1">IF(ISBLANK(Tareas!$B162),"-",
SUM(
SUMIF(INDIRECT(Equipo!$C$4&amp;"!B10:B1000"),$B166,INDIRECT(Equipo!$C$4&amp;"!"&amp;ADDRESS(10,COLUMN(G$9)+10)&amp;":"&amp;ADDRESS(1000,COLUMN(G$9)+10))),
SUMIF(INDIRECT(Equipo!$D$4&amp;"!B10:B1000"),$B166,INDIRECT(Equipo!$D$4&amp;"!"&amp;ADDRESS(10,COLUMN(G$9)+10)&amp;":"&amp;ADDRESS(1000,COLUMN(G$9)+10))),
SUMIF(INDIRECT(Equipo!$E$4&amp;"!B10:B1000"),$B166,INDIRECT(Equipo!$E$4&amp;"!"&amp;ADDRESS(10,COLUMN(G$9)+10)&amp;":"&amp;ADDRESS(1000,COLUMN(G$9)+10))),
SUMIF(INDIRECT(Equipo!$F$4&amp;"!B10:B1000"),$B166,INDIRECT(Equipo!$F$4&amp;"!"&amp;ADDRESS(10,COLUMN(G$9)+10)&amp;":"&amp;ADDRESS(1000,COLUMN(G$9)+10))),
SUMIF(INDIRECT(Equipo!$G$4&amp;"!B10:B1000"),$B166,INDIRECT(Equipo!$G$4&amp;"!"&amp;ADDRESS(10,COLUMN(G$9)+10)&amp;":"&amp;ADDRESS(1000,COLUMN(G$9)+10)))
))</f>
        <v>-</v>
      </c>
      <c r="H166" s="2" t="str">
        <f ca="1">IF(ISBLANK(Tareas!$B162),"-",
SUM(
SUMIF(INDIRECT(Equipo!$C$4&amp;"!B10:B1000"),$B166,INDIRECT(Equipo!$C$4&amp;"!"&amp;ADDRESS(10,COLUMN(H$9)+10)&amp;":"&amp;ADDRESS(1000,COLUMN(H$9)+10))),
SUMIF(INDIRECT(Equipo!$D$4&amp;"!B10:B1000"),$B166,INDIRECT(Equipo!$D$4&amp;"!"&amp;ADDRESS(10,COLUMN(H$9)+10)&amp;":"&amp;ADDRESS(1000,COLUMN(H$9)+10))),
SUMIF(INDIRECT(Equipo!$E$4&amp;"!B10:B1000"),$B166,INDIRECT(Equipo!$E$4&amp;"!"&amp;ADDRESS(10,COLUMN(H$9)+10)&amp;":"&amp;ADDRESS(1000,COLUMN(H$9)+10))),
SUMIF(INDIRECT(Equipo!$F$4&amp;"!B10:B1000"),$B166,INDIRECT(Equipo!$F$4&amp;"!"&amp;ADDRESS(10,COLUMN(H$9)+10)&amp;":"&amp;ADDRESS(1000,COLUMN(H$9)+10))),
SUMIF(INDIRECT(Equipo!$G$4&amp;"!B10:B1000"),$B166,INDIRECT(Equipo!$G$4&amp;"!"&amp;ADDRESS(10,COLUMN(H$9)+10)&amp;":"&amp;ADDRESS(1000,COLUMN(H$9)+10)))
))</f>
        <v>-</v>
      </c>
      <c r="I166" s="2" t="str">
        <f ca="1">IF(ISBLANK(Tareas!$B162),"-",
SUM(
SUMIF(INDIRECT(Equipo!$C$4&amp;"!B10:B1000"),$B166,INDIRECT(Equipo!$C$4&amp;"!"&amp;ADDRESS(10,COLUMN(I$9)+10)&amp;":"&amp;ADDRESS(1000,COLUMN(I$9)+10))),
SUMIF(INDIRECT(Equipo!$D$4&amp;"!B10:B1000"),$B166,INDIRECT(Equipo!$D$4&amp;"!"&amp;ADDRESS(10,COLUMN(I$9)+10)&amp;":"&amp;ADDRESS(1000,COLUMN(I$9)+10))),
SUMIF(INDIRECT(Equipo!$E$4&amp;"!B10:B1000"),$B166,INDIRECT(Equipo!$E$4&amp;"!"&amp;ADDRESS(10,COLUMN(I$9)+10)&amp;":"&amp;ADDRESS(1000,COLUMN(I$9)+10))),
SUMIF(INDIRECT(Equipo!$F$4&amp;"!B10:B1000"),$B166,INDIRECT(Equipo!$F$4&amp;"!"&amp;ADDRESS(10,COLUMN(I$9)+10)&amp;":"&amp;ADDRESS(1000,COLUMN(I$9)+10))),
SUMIF(INDIRECT(Equipo!$G$4&amp;"!B10:B1000"),$B166,INDIRECT(Equipo!$G$4&amp;"!"&amp;ADDRESS(10,COLUMN(I$9)+10)&amp;":"&amp;ADDRESS(1000,COLUMN(I$9)+10)))
))</f>
        <v>-</v>
      </c>
      <c r="J166" s="2" t="str">
        <f ca="1">IF(ISBLANK(Tareas!$B162),"-",
SUM(
SUMIF(INDIRECT(Equipo!$C$4&amp;"!B10:B1000"),$B166,INDIRECT(Equipo!$C$4&amp;"!"&amp;ADDRESS(10,COLUMN(J$9)+10)&amp;":"&amp;ADDRESS(1000,COLUMN(J$9)+10))),
SUMIF(INDIRECT(Equipo!$D$4&amp;"!B10:B1000"),$B166,INDIRECT(Equipo!$D$4&amp;"!"&amp;ADDRESS(10,COLUMN(J$9)+10)&amp;":"&amp;ADDRESS(1000,COLUMN(J$9)+10))),
SUMIF(INDIRECT(Equipo!$E$4&amp;"!B10:B1000"),$B166,INDIRECT(Equipo!$E$4&amp;"!"&amp;ADDRESS(10,COLUMN(J$9)+10)&amp;":"&amp;ADDRESS(1000,COLUMN(J$9)+10))),
SUMIF(INDIRECT(Equipo!$F$4&amp;"!B10:B1000"),$B166,INDIRECT(Equipo!$F$4&amp;"!"&amp;ADDRESS(10,COLUMN(J$9)+10)&amp;":"&amp;ADDRESS(1000,COLUMN(J$9)+10))),
SUMIF(INDIRECT(Equipo!$G$4&amp;"!B10:B1000"),$B166,INDIRECT(Equipo!$G$4&amp;"!"&amp;ADDRESS(10,COLUMN(J$9)+10)&amp;":"&amp;ADDRESS(1000,COLUMN(J$9)+10)))
))</f>
        <v>-</v>
      </c>
      <c r="K166" s="2" t="str">
        <f ca="1">IF(ISBLANK(Tareas!$B162),"-",
SUM(
SUMIF(INDIRECT(Equipo!$C$4&amp;"!B10:B1000"),$B166,INDIRECT(Equipo!$C$4&amp;"!"&amp;ADDRESS(10,COLUMN(K$9)+10)&amp;":"&amp;ADDRESS(1000,COLUMN(K$9)+10))),
SUMIF(INDIRECT(Equipo!$D$4&amp;"!B10:B1000"),$B166,INDIRECT(Equipo!$D$4&amp;"!"&amp;ADDRESS(10,COLUMN(K$9)+10)&amp;":"&amp;ADDRESS(1000,COLUMN(K$9)+10))),
SUMIF(INDIRECT(Equipo!$E$4&amp;"!B10:B1000"),$B166,INDIRECT(Equipo!$E$4&amp;"!"&amp;ADDRESS(10,COLUMN(K$9)+10)&amp;":"&amp;ADDRESS(1000,COLUMN(K$9)+10))),
SUMIF(INDIRECT(Equipo!$F$4&amp;"!B10:B1000"),$B166,INDIRECT(Equipo!$F$4&amp;"!"&amp;ADDRESS(10,COLUMN(K$9)+10)&amp;":"&amp;ADDRESS(1000,COLUMN(K$9)+10))),
SUMIF(INDIRECT(Equipo!$G$4&amp;"!B10:B1000"),$B166,INDIRECT(Equipo!$G$4&amp;"!"&amp;ADDRESS(10,COLUMN(K$9)+10)&amp;":"&amp;ADDRESS(1000,COLUMN(K$9)+10)))
))</f>
        <v>-</v>
      </c>
      <c r="L166" s="2" t="str">
        <f ca="1">IF(ISBLANK(Tareas!$B162),"-",
SUM(
SUMIF(INDIRECT(Equipo!$C$4&amp;"!B10:B1000"),$B166,INDIRECT(Equipo!$C$4&amp;"!"&amp;ADDRESS(10,COLUMN(L$9)+10)&amp;":"&amp;ADDRESS(1000,COLUMN(L$9)+10))),
SUMIF(INDIRECT(Equipo!$D$4&amp;"!B10:B1000"),$B166,INDIRECT(Equipo!$D$4&amp;"!"&amp;ADDRESS(10,COLUMN(L$9)+10)&amp;":"&amp;ADDRESS(1000,COLUMN(L$9)+10))),
SUMIF(INDIRECT(Equipo!$E$4&amp;"!B10:B1000"),$B166,INDIRECT(Equipo!$E$4&amp;"!"&amp;ADDRESS(10,COLUMN(L$9)+10)&amp;":"&amp;ADDRESS(1000,COLUMN(L$9)+10))),
SUMIF(INDIRECT(Equipo!$F$4&amp;"!B10:B1000"),$B166,INDIRECT(Equipo!$F$4&amp;"!"&amp;ADDRESS(10,COLUMN(L$9)+10)&amp;":"&amp;ADDRESS(1000,COLUMN(L$9)+10))),
SUMIF(INDIRECT(Equipo!$G$4&amp;"!B10:B1000"),$B166,INDIRECT(Equipo!$G$4&amp;"!"&amp;ADDRESS(10,COLUMN(L$9)+10)&amp;":"&amp;ADDRESS(1000,COLUMN(L$9)+10)))
))</f>
        <v>-</v>
      </c>
      <c r="M166" s="2" t="str">
        <f ca="1">IF(ISBLANK(Tareas!$B162),"-",
SUM(
SUMIF(INDIRECT(Equipo!$C$4&amp;"!B10:B1000"),$B166,INDIRECT(Equipo!$C$4&amp;"!"&amp;ADDRESS(10,COLUMN(M$9)+10)&amp;":"&amp;ADDRESS(1000,COLUMN(M$9)+10))),
SUMIF(INDIRECT(Equipo!$D$4&amp;"!B10:B1000"),$B166,INDIRECT(Equipo!$D$4&amp;"!"&amp;ADDRESS(10,COLUMN(M$9)+10)&amp;":"&amp;ADDRESS(1000,COLUMN(M$9)+10))),
SUMIF(INDIRECT(Equipo!$E$4&amp;"!B10:B1000"),$B166,INDIRECT(Equipo!$E$4&amp;"!"&amp;ADDRESS(10,COLUMN(M$9)+10)&amp;":"&amp;ADDRESS(1000,COLUMN(M$9)+10))),
SUMIF(INDIRECT(Equipo!$F$4&amp;"!B10:B1000"),$B166,INDIRECT(Equipo!$F$4&amp;"!"&amp;ADDRESS(10,COLUMN(M$9)+10)&amp;":"&amp;ADDRESS(1000,COLUMN(M$9)+10))),
SUMIF(INDIRECT(Equipo!$G$4&amp;"!B10:B1000"),$B166,INDIRECT(Equipo!$G$4&amp;"!"&amp;ADDRESS(10,COLUMN(M$9)+10)&amp;":"&amp;ADDRESS(1000,COLUMN(M$9)+10)))
))</f>
        <v>-</v>
      </c>
      <c r="N166" s="2" t="str">
        <f ca="1">IF(ISBLANK(Tareas!$B162),"-",
SUM(
SUMIF(INDIRECT(Equipo!$C$4&amp;"!B10:B1000"),$B166,INDIRECT(Equipo!$C$4&amp;"!"&amp;ADDRESS(10,COLUMN(N$9)+10)&amp;":"&amp;ADDRESS(1000,COLUMN(N$9)+10))),
SUMIF(INDIRECT(Equipo!$D$4&amp;"!B10:B1000"),$B166,INDIRECT(Equipo!$D$4&amp;"!"&amp;ADDRESS(10,COLUMN(N$9)+10)&amp;":"&amp;ADDRESS(1000,COLUMN(N$9)+10))),
SUMIF(INDIRECT(Equipo!$E$4&amp;"!B10:B1000"),$B166,INDIRECT(Equipo!$E$4&amp;"!"&amp;ADDRESS(10,COLUMN(N$9)+10)&amp;":"&amp;ADDRESS(1000,COLUMN(N$9)+10))),
SUMIF(INDIRECT(Equipo!$F$4&amp;"!B10:B1000"),$B166,INDIRECT(Equipo!$F$4&amp;"!"&amp;ADDRESS(10,COLUMN(N$9)+10)&amp;":"&amp;ADDRESS(1000,COLUMN(N$9)+10))),
SUMIF(INDIRECT(Equipo!$G$4&amp;"!B10:B1000"),$B166,INDIRECT(Equipo!$G$4&amp;"!"&amp;ADDRESS(10,COLUMN(N$9)+10)&amp;":"&amp;ADDRESS(1000,COLUMN(N$9)+10)))
))</f>
        <v>-</v>
      </c>
    </row>
    <row r="167" spans="3:14">
      <c r="C167" s="2" t="str">
        <f>IF(ISBLANK(Tareas!$B163),"-",SUM(D167:K167))</f>
        <v>-</v>
      </c>
      <c r="D167" s="2" t="str">
        <f ca="1">IF(ISBLANK(Tareas!$B163),"-",
SUM(
SUMIF(INDIRECT(Equipo!$C$4&amp;"!B10:B1000"),$B167,INDIRECT(Equipo!$C$4&amp;"!"&amp;ADDRESS(10,COLUMN(D$9)+10)&amp;":"&amp;ADDRESS(1000,COLUMN(D$9)+10))),
SUMIF(INDIRECT(Equipo!$D$4&amp;"!B10:B1000"),$B167,INDIRECT(Equipo!$D$4&amp;"!"&amp;ADDRESS(10,COLUMN(D$9)+10)&amp;":"&amp;ADDRESS(1000,COLUMN(D$9)+10))),
SUMIF(INDIRECT(Equipo!$E$4&amp;"!B10:B1000"),$B167,INDIRECT(Equipo!$E$4&amp;"!"&amp;ADDRESS(10,COLUMN(D$9)+10)&amp;":"&amp;ADDRESS(1000,COLUMN(D$9)+10))),
SUMIF(INDIRECT(Equipo!$F$4&amp;"!B10:B1000"),$B167,INDIRECT(Equipo!$F$4&amp;"!"&amp;ADDRESS(10,COLUMN(D$9)+10)&amp;":"&amp;ADDRESS(1000,COLUMN(D$9)+10))),
SUMIF(INDIRECT(Equipo!$G$4&amp;"!B10:B1000"),$B167,INDIRECT(Equipo!$G$4&amp;"!"&amp;ADDRESS(10,COLUMN(D$9)+10)&amp;":"&amp;ADDRESS(1000,COLUMN(D$9)+10)))
))</f>
        <v>-</v>
      </c>
      <c r="E167" s="2" t="str">
        <f ca="1">IF(ISBLANK(Tareas!$B163),"-",
SUM(
SUMIF(INDIRECT(Equipo!$C$4&amp;"!B10:B1000"),$B167,INDIRECT(Equipo!$C$4&amp;"!"&amp;ADDRESS(10,COLUMN(E$9)+10)&amp;":"&amp;ADDRESS(1000,COLUMN(E$9)+10))),
SUMIF(INDIRECT(Equipo!$D$4&amp;"!B10:B1000"),$B167,INDIRECT(Equipo!$D$4&amp;"!"&amp;ADDRESS(10,COLUMN(E$9)+10)&amp;":"&amp;ADDRESS(1000,COLUMN(E$9)+10))),
SUMIF(INDIRECT(Equipo!$E$4&amp;"!B10:B1000"),$B167,INDIRECT(Equipo!$E$4&amp;"!"&amp;ADDRESS(10,COLUMN(E$9)+10)&amp;":"&amp;ADDRESS(1000,COLUMN(E$9)+10))),
SUMIF(INDIRECT(Equipo!$F$4&amp;"!B10:B1000"),$B167,INDIRECT(Equipo!$F$4&amp;"!"&amp;ADDRESS(10,COLUMN(E$9)+10)&amp;":"&amp;ADDRESS(1000,COLUMN(E$9)+10))),
SUMIF(INDIRECT(Equipo!$G$4&amp;"!B10:B1000"),$B167,INDIRECT(Equipo!$G$4&amp;"!"&amp;ADDRESS(10,COLUMN(E$9)+10)&amp;":"&amp;ADDRESS(1000,COLUMN(E$9)+10)))
))</f>
        <v>-</v>
      </c>
      <c r="F167" s="2" t="str">
        <f ca="1">IF(ISBLANK(Tareas!$B163),"-",
SUM(
SUMIF(INDIRECT(Equipo!$C$4&amp;"!B10:B1000"),$B167,INDIRECT(Equipo!$C$4&amp;"!"&amp;ADDRESS(10,COLUMN(F$9)+10)&amp;":"&amp;ADDRESS(1000,COLUMN(F$9)+10))),
SUMIF(INDIRECT(Equipo!$D$4&amp;"!B10:B1000"),$B167,INDIRECT(Equipo!$D$4&amp;"!"&amp;ADDRESS(10,COLUMN(F$9)+10)&amp;":"&amp;ADDRESS(1000,COLUMN(F$9)+10))),
SUMIF(INDIRECT(Equipo!$E$4&amp;"!B10:B1000"),$B167,INDIRECT(Equipo!$E$4&amp;"!"&amp;ADDRESS(10,COLUMN(F$9)+10)&amp;":"&amp;ADDRESS(1000,COLUMN(F$9)+10))),
SUMIF(INDIRECT(Equipo!$F$4&amp;"!B10:B1000"),$B167,INDIRECT(Equipo!$F$4&amp;"!"&amp;ADDRESS(10,COLUMN(F$9)+10)&amp;":"&amp;ADDRESS(1000,COLUMN(F$9)+10))),
SUMIF(INDIRECT(Equipo!$G$4&amp;"!B10:B1000"),$B167,INDIRECT(Equipo!$G$4&amp;"!"&amp;ADDRESS(10,COLUMN(F$9)+10)&amp;":"&amp;ADDRESS(1000,COLUMN(F$9)+10)))
))</f>
        <v>-</v>
      </c>
      <c r="G167" s="2" t="str">
        <f ca="1">IF(ISBLANK(Tareas!$B163),"-",
SUM(
SUMIF(INDIRECT(Equipo!$C$4&amp;"!B10:B1000"),$B167,INDIRECT(Equipo!$C$4&amp;"!"&amp;ADDRESS(10,COLUMN(G$9)+10)&amp;":"&amp;ADDRESS(1000,COLUMN(G$9)+10))),
SUMIF(INDIRECT(Equipo!$D$4&amp;"!B10:B1000"),$B167,INDIRECT(Equipo!$D$4&amp;"!"&amp;ADDRESS(10,COLUMN(G$9)+10)&amp;":"&amp;ADDRESS(1000,COLUMN(G$9)+10))),
SUMIF(INDIRECT(Equipo!$E$4&amp;"!B10:B1000"),$B167,INDIRECT(Equipo!$E$4&amp;"!"&amp;ADDRESS(10,COLUMN(G$9)+10)&amp;":"&amp;ADDRESS(1000,COLUMN(G$9)+10))),
SUMIF(INDIRECT(Equipo!$F$4&amp;"!B10:B1000"),$B167,INDIRECT(Equipo!$F$4&amp;"!"&amp;ADDRESS(10,COLUMN(G$9)+10)&amp;":"&amp;ADDRESS(1000,COLUMN(G$9)+10))),
SUMIF(INDIRECT(Equipo!$G$4&amp;"!B10:B1000"),$B167,INDIRECT(Equipo!$G$4&amp;"!"&amp;ADDRESS(10,COLUMN(G$9)+10)&amp;":"&amp;ADDRESS(1000,COLUMN(G$9)+10)))
))</f>
        <v>-</v>
      </c>
      <c r="H167" s="2" t="str">
        <f ca="1">IF(ISBLANK(Tareas!$B163),"-",
SUM(
SUMIF(INDIRECT(Equipo!$C$4&amp;"!B10:B1000"),$B167,INDIRECT(Equipo!$C$4&amp;"!"&amp;ADDRESS(10,COLUMN(H$9)+10)&amp;":"&amp;ADDRESS(1000,COLUMN(H$9)+10))),
SUMIF(INDIRECT(Equipo!$D$4&amp;"!B10:B1000"),$B167,INDIRECT(Equipo!$D$4&amp;"!"&amp;ADDRESS(10,COLUMN(H$9)+10)&amp;":"&amp;ADDRESS(1000,COLUMN(H$9)+10))),
SUMIF(INDIRECT(Equipo!$E$4&amp;"!B10:B1000"),$B167,INDIRECT(Equipo!$E$4&amp;"!"&amp;ADDRESS(10,COLUMN(H$9)+10)&amp;":"&amp;ADDRESS(1000,COLUMN(H$9)+10))),
SUMIF(INDIRECT(Equipo!$F$4&amp;"!B10:B1000"),$B167,INDIRECT(Equipo!$F$4&amp;"!"&amp;ADDRESS(10,COLUMN(H$9)+10)&amp;":"&amp;ADDRESS(1000,COLUMN(H$9)+10))),
SUMIF(INDIRECT(Equipo!$G$4&amp;"!B10:B1000"),$B167,INDIRECT(Equipo!$G$4&amp;"!"&amp;ADDRESS(10,COLUMN(H$9)+10)&amp;":"&amp;ADDRESS(1000,COLUMN(H$9)+10)))
))</f>
        <v>-</v>
      </c>
      <c r="I167" s="2" t="str">
        <f ca="1">IF(ISBLANK(Tareas!$B163),"-",
SUM(
SUMIF(INDIRECT(Equipo!$C$4&amp;"!B10:B1000"),$B167,INDIRECT(Equipo!$C$4&amp;"!"&amp;ADDRESS(10,COLUMN(I$9)+10)&amp;":"&amp;ADDRESS(1000,COLUMN(I$9)+10))),
SUMIF(INDIRECT(Equipo!$D$4&amp;"!B10:B1000"),$B167,INDIRECT(Equipo!$D$4&amp;"!"&amp;ADDRESS(10,COLUMN(I$9)+10)&amp;":"&amp;ADDRESS(1000,COLUMN(I$9)+10))),
SUMIF(INDIRECT(Equipo!$E$4&amp;"!B10:B1000"),$B167,INDIRECT(Equipo!$E$4&amp;"!"&amp;ADDRESS(10,COLUMN(I$9)+10)&amp;":"&amp;ADDRESS(1000,COLUMN(I$9)+10))),
SUMIF(INDIRECT(Equipo!$F$4&amp;"!B10:B1000"),$B167,INDIRECT(Equipo!$F$4&amp;"!"&amp;ADDRESS(10,COLUMN(I$9)+10)&amp;":"&amp;ADDRESS(1000,COLUMN(I$9)+10))),
SUMIF(INDIRECT(Equipo!$G$4&amp;"!B10:B1000"),$B167,INDIRECT(Equipo!$G$4&amp;"!"&amp;ADDRESS(10,COLUMN(I$9)+10)&amp;":"&amp;ADDRESS(1000,COLUMN(I$9)+10)))
))</f>
        <v>-</v>
      </c>
      <c r="J167" s="2" t="str">
        <f ca="1">IF(ISBLANK(Tareas!$B163),"-",
SUM(
SUMIF(INDIRECT(Equipo!$C$4&amp;"!B10:B1000"),$B167,INDIRECT(Equipo!$C$4&amp;"!"&amp;ADDRESS(10,COLUMN(J$9)+10)&amp;":"&amp;ADDRESS(1000,COLUMN(J$9)+10))),
SUMIF(INDIRECT(Equipo!$D$4&amp;"!B10:B1000"),$B167,INDIRECT(Equipo!$D$4&amp;"!"&amp;ADDRESS(10,COLUMN(J$9)+10)&amp;":"&amp;ADDRESS(1000,COLUMN(J$9)+10))),
SUMIF(INDIRECT(Equipo!$E$4&amp;"!B10:B1000"),$B167,INDIRECT(Equipo!$E$4&amp;"!"&amp;ADDRESS(10,COLUMN(J$9)+10)&amp;":"&amp;ADDRESS(1000,COLUMN(J$9)+10))),
SUMIF(INDIRECT(Equipo!$F$4&amp;"!B10:B1000"),$B167,INDIRECT(Equipo!$F$4&amp;"!"&amp;ADDRESS(10,COLUMN(J$9)+10)&amp;":"&amp;ADDRESS(1000,COLUMN(J$9)+10))),
SUMIF(INDIRECT(Equipo!$G$4&amp;"!B10:B1000"),$B167,INDIRECT(Equipo!$G$4&amp;"!"&amp;ADDRESS(10,COLUMN(J$9)+10)&amp;":"&amp;ADDRESS(1000,COLUMN(J$9)+10)))
))</f>
        <v>-</v>
      </c>
      <c r="K167" s="2" t="str">
        <f ca="1">IF(ISBLANK(Tareas!$B163),"-",
SUM(
SUMIF(INDIRECT(Equipo!$C$4&amp;"!B10:B1000"),$B167,INDIRECT(Equipo!$C$4&amp;"!"&amp;ADDRESS(10,COLUMN(K$9)+10)&amp;":"&amp;ADDRESS(1000,COLUMN(K$9)+10))),
SUMIF(INDIRECT(Equipo!$D$4&amp;"!B10:B1000"),$B167,INDIRECT(Equipo!$D$4&amp;"!"&amp;ADDRESS(10,COLUMN(K$9)+10)&amp;":"&amp;ADDRESS(1000,COLUMN(K$9)+10))),
SUMIF(INDIRECT(Equipo!$E$4&amp;"!B10:B1000"),$B167,INDIRECT(Equipo!$E$4&amp;"!"&amp;ADDRESS(10,COLUMN(K$9)+10)&amp;":"&amp;ADDRESS(1000,COLUMN(K$9)+10))),
SUMIF(INDIRECT(Equipo!$F$4&amp;"!B10:B1000"),$B167,INDIRECT(Equipo!$F$4&amp;"!"&amp;ADDRESS(10,COLUMN(K$9)+10)&amp;":"&amp;ADDRESS(1000,COLUMN(K$9)+10))),
SUMIF(INDIRECT(Equipo!$G$4&amp;"!B10:B1000"),$B167,INDIRECT(Equipo!$G$4&amp;"!"&amp;ADDRESS(10,COLUMN(K$9)+10)&amp;":"&amp;ADDRESS(1000,COLUMN(K$9)+10)))
))</f>
        <v>-</v>
      </c>
      <c r="L167" s="2" t="str">
        <f ca="1">IF(ISBLANK(Tareas!$B163),"-",
SUM(
SUMIF(INDIRECT(Equipo!$C$4&amp;"!B10:B1000"),$B167,INDIRECT(Equipo!$C$4&amp;"!"&amp;ADDRESS(10,COLUMN(L$9)+10)&amp;":"&amp;ADDRESS(1000,COLUMN(L$9)+10))),
SUMIF(INDIRECT(Equipo!$D$4&amp;"!B10:B1000"),$B167,INDIRECT(Equipo!$D$4&amp;"!"&amp;ADDRESS(10,COLUMN(L$9)+10)&amp;":"&amp;ADDRESS(1000,COLUMN(L$9)+10))),
SUMIF(INDIRECT(Equipo!$E$4&amp;"!B10:B1000"),$B167,INDIRECT(Equipo!$E$4&amp;"!"&amp;ADDRESS(10,COLUMN(L$9)+10)&amp;":"&amp;ADDRESS(1000,COLUMN(L$9)+10))),
SUMIF(INDIRECT(Equipo!$F$4&amp;"!B10:B1000"),$B167,INDIRECT(Equipo!$F$4&amp;"!"&amp;ADDRESS(10,COLUMN(L$9)+10)&amp;":"&amp;ADDRESS(1000,COLUMN(L$9)+10))),
SUMIF(INDIRECT(Equipo!$G$4&amp;"!B10:B1000"),$B167,INDIRECT(Equipo!$G$4&amp;"!"&amp;ADDRESS(10,COLUMN(L$9)+10)&amp;":"&amp;ADDRESS(1000,COLUMN(L$9)+10)))
))</f>
        <v>-</v>
      </c>
      <c r="M167" s="2" t="str">
        <f ca="1">IF(ISBLANK(Tareas!$B163),"-",
SUM(
SUMIF(INDIRECT(Equipo!$C$4&amp;"!B10:B1000"),$B167,INDIRECT(Equipo!$C$4&amp;"!"&amp;ADDRESS(10,COLUMN(M$9)+10)&amp;":"&amp;ADDRESS(1000,COLUMN(M$9)+10))),
SUMIF(INDIRECT(Equipo!$D$4&amp;"!B10:B1000"),$B167,INDIRECT(Equipo!$D$4&amp;"!"&amp;ADDRESS(10,COLUMN(M$9)+10)&amp;":"&amp;ADDRESS(1000,COLUMN(M$9)+10))),
SUMIF(INDIRECT(Equipo!$E$4&amp;"!B10:B1000"),$B167,INDIRECT(Equipo!$E$4&amp;"!"&amp;ADDRESS(10,COLUMN(M$9)+10)&amp;":"&amp;ADDRESS(1000,COLUMN(M$9)+10))),
SUMIF(INDIRECT(Equipo!$F$4&amp;"!B10:B1000"),$B167,INDIRECT(Equipo!$F$4&amp;"!"&amp;ADDRESS(10,COLUMN(M$9)+10)&amp;":"&amp;ADDRESS(1000,COLUMN(M$9)+10))),
SUMIF(INDIRECT(Equipo!$G$4&amp;"!B10:B1000"),$B167,INDIRECT(Equipo!$G$4&amp;"!"&amp;ADDRESS(10,COLUMN(M$9)+10)&amp;":"&amp;ADDRESS(1000,COLUMN(M$9)+10)))
))</f>
        <v>-</v>
      </c>
      <c r="N167" s="2" t="str">
        <f ca="1">IF(ISBLANK(Tareas!$B163),"-",
SUM(
SUMIF(INDIRECT(Equipo!$C$4&amp;"!B10:B1000"),$B167,INDIRECT(Equipo!$C$4&amp;"!"&amp;ADDRESS(10,COLUMN(N$9)+10)&amp;":"&amp;ADDRESS(1000,COLUMN(N$9)+10))),
SUMIF(INDIRECT(Equipo!$D$4&amp;"!B10:B1000"),$B167,INDIRECT(Equipo!$D$4&amp;"!"&amp;ADDRESS(10,COLUMN(N$9)+10)&amp;":"&amp;ADDRESS(1000,COLUMN(N$9)+10))),
SUMIF(INDIRECT(Equipo!$E$4&amp;"!B10:B1000"),$B167,INDIRECT(Equipo!$E$4&amp;"!"&amp;ADDRESS(10,COLUMN(N$9)+10)&amp;":"&amp;ADDRESS(1000,COLUMN(N$9)+10))),
SUMIF(INDIRECT(Equipo!$F$4&amp;"!B10:B1000"),$B167,INDIRECT(Equipo!$F$4&amp;"!"&amp;ADDRESS(10,COLUMN(N$9)+10)&amp;":"&amp;ADDRESS(1000,COLUMN(N$9)+10))),
SUMIF(INDIRECT(Equipo!$G$4&amp;"!B10:B1000"),$B167,INDIRECT(Equipo!$G$4&amp;"!"&amp;ADDRESS(10,COLUMN(N$9)+10)&amp;":"&amp;ADDRESS(1000,COLUMN(N$9)+10)))
))</f>
        <v>-</v>
      </c>
    </row>
    <row r="168" spans="3:14">
      <c r="C168" s="2" t="str">
        <f>IF(ISBLANK(Tareas!$B164),"-",SUM(D168:K168))</f>
        <v>-</v>
      </c>
      <c r="D168" s="2" t="str">
        <f ca="1">IF(ISBLANK(Tareas!$B164),"-",
SUM(
SUMIF(INDIRECT(Equipo!$C$4&amp;"!B10:B1000"),$B168,INDIRECT(Equipo!$C$4&amp;"!"&amp;ADDRESS(10,COLUMN(D$9)+10)&amp;":"&amp;ADDRESS(1000,COLUMN(D$9)+10))),
SUMIF(INDIRECT(Equipo!$D$4&amp;"!B10:B1000"),$B168,INDIRECT(Equipo!$D$4&amp;"!"&amp;ADDRESS(10,COLUMN(D$9)+10)&amp;":"&amp;ADDRESS(1000,COLUMN(D$9)+10))),
SUMIF(INDIRECT(Equipo!$E$4&amp;"!B10:B1000"),$B168,INDIRECT(Equipo!$E$4&amp;"!"&amp;ADDRESS(10,COLUMN(D$9)+10)&amp;":"&amp;ADDRESS(1000,COLUMN(D$9)+10))),
SUMIF(INDIRECT(Equipo!$F$4&amp;"!B10:B1000"),$B168,INDIRECT(Equipo!$F$4&amp;"!"&amp;ADDRESS(10,COLUMN(D$9)+10)&amp;":"&amp;ADDRESS(1000,COLUMN(D$9)+10))),
SUMIF(INDIRECT(Equipo!$G$4&amp;"!B10:B1000"),$B168,INDIRECT(Equipo!$G$4&amp;"!"&amp;ADDRESS(10,COLUMN(D$9)+10)&amp;":"&amp;ADDRESS(1000,COLUMN(D$9)+10)))
))</f>
        <v>-</v>
      </c>
      <c r="E168" s="2" t="str">
        <f ca="1">IF(ISBLANK(Tareas!$B164),"-",
SUM(
SUMIF(INDIRECT(Equipo!$C$4&amp;"!B10:B1000"),$B168,INDIRECT(Equipo!$C$4&amp;"!"&amp;ADDRESS(10,COLUMN(E$9)+10)&amp;":"&amp;ADDRESS(1000,COLUMN(E$9)+10))),
SUMIF(INDIRECT(Equipo!$D$4&amp;"!B10:B1000"),$B168,INDIRECT(Equipo!$D$4&amp;"!"&amp;ADDRESS(10,COLUMN(E$9)+10)&amp;":"&amp;ADDRESS(1000,COLUMN(E$9)+10))),
SUMIF(INDIRECT(Equipo!$E$4&amp;"!B10:B1000"),$B168,INDIRECT(Equipo!$E$4&amp;"!"&amp;ADDRESS(10,COLUMN(E$9)+10)&amp;":"&amp;ADDRESS(1000,COLUMN(E$9)+10))),
SUMIF(INDIRECT(Equipo!$F$4&amp;"!B10:B1000"),$B168,INDIRECT(Equipo!$F$4&amp;"!"&amp;ADDRESS(10,COLUMN(E$9)+10)&amp;":"&amp;ADDRESS(1000,COLUMN(E$9)+10))),
SUMIF(INDIRECT(Equipo!$G$4&amp;"!B10:B1000"),$B168,INDIRECT(Equipo!$G$4&amp;"!"&amp;ADDRESS(10,COLUMN(E$9)+10)&amp;":"&amp;ADDRESS(1000,COLUMN(E$9)+10)))
))</f>
        <v>-</v>
      </c>
      <c r="F168" s="2" t="str">
        <f ca="1">IF(ISBLANK(Tareas!$B164),"-",
SUM(
SUMIF(INDIRECT(Equipo!$C$4&amp;"!B10:B1000"),$B168,INDIRECT(Equipo!$C$4&amp;"!"&amp;ADDRESS(10,COLUMN(F$9)+10)&amp;":"&amp;ADDRESS(1000,COLUMN(F$9)+10))),
SUMIF(INDIRECT(Equipo!$D$4&amp;"!B10:B1000"),$B168,INDIRECT(Equipo!$D$4&amp;"!"&amp;ADDRESS(10,COLUMN(F$9)+10)&amp;":"&amp;ADDRESS(1000,COLUMN(F$9)+10))),
SUMIF(INDIRECT(Equipo!$E$4&amp;"!B10:B1000"),$B168,INDIRECT(Equipo!$E$4&amp;"!"&amp;ADDRESS(10,COLUMN(F$9)+10)&amp;":"&amp;ADDRESS(1000,COLUMN(F$9)+10))),
SUMIF(INDIRECT(Equipo!$F$4&amp;"!B10:B1000"),$B168,INDIRECT(Equipo!$F$4&amp;"!"&amp;ADDRESS(10,COLUMN(F$9)+10)&amp;":"&amp;ADDRESS(1000,COLUMN(F$9)+10))),
SUMIF(INDIRECT(Equipo!$G$4&amp;"!B10:B1000"),$B168,INDIRECT(Equipo!$G$4&amp;"!"&amp;ADDRESS(10,COLUMN(F$9)+10)&amp;":"&amp;ADDRESS(1000,COLUMN(F$9)+10)))
))</f>
        <v>-</v>
      </c>
      <c r="G168" s="2" t="str">
        <f ca="1">IF(ISBLANK(Tareas!$B164),"-",
SUM(
SUMIF(INDIRECT(Equipo!$C$4&amp;"!B10:B1000"),$B168,INDIRECT(Equipo!$C$4&amp;"!"&amp;ADDRESS(10,COLUMN(G$9)+10)&amp;":"&amp;ADDRESS(1000,COLUMN(G$9)+10))),
SUMIF(INDIRECT(Equipo!$D$4&amp;"!B10:B1000"),$B168,INDIRECT(Equipo!$D$4&amp;"!"&amp;ADDRESS(10,COLUMN(G$9)+10)&amp;":"&amp;ADDRESS(1000,COLUMN(G$9)+10))),
SUMIF(INDIRECT(Equipo!$E$4&amp;"!B10:B1000"),$B168,INDIRECT(Equipo!$E$4&amp;"!"&amp;ADDRESS(10,COLUMN(G$9)+10)&amp;":"&amp;ADDRESS(1000,COLUMN(G$9)+10))),
SUMIF(INDIRECT(Equipo!$F$4&amp;"!B10:B1000"),$B168,INDIRECT(Equipo!$F$4&amp;"!"&amp;ADDRESS(10,COLUMN(G$9)+10)&amp;":"&amp;ADDRESS(1000,COLUMN(G$9)+10))),
SUMIF(INDIRECT(Equipo!$G$4&amp;"!B10:B1000"),$B168,INDIRECT(Equipo!$G$4&amp;"!"&amp;ADDRESS(10,COLUMN(G$9)+10)&amp;":"&amp;ADDRESS(1000,COLUMN(G$9)+10)))
))</f>
        <v>-</v>
      </c>
      <c r="H168" s="2" t="str">
        <f ca="1">IF(ISBLANK(Tareas!$B164),"-",
SUM(
SUMIF(INDIRECT(Equipo!$C$4&amp;"!B10:B1000"),$B168,INDIRECT(Equipo!$C$4&amp;"!"&amp;ADDRESS(10,COLUMN(H$9)+10)&amp;":"&amp;ADDRESS(1000,COLUMN(H$9)+10))),
SUMIF(INDIRECT(Equipo!$D$4&amp;"!B10:B1000"),$B168,INDIRECT(Equipo!$D$4&amp;"!"&amp;ADDRESS(10,COLUMN(H$9)+10)&amp;":"&amp;ADDRESS(1000,COLUMN(H$9)+10))),
SUMIF(INDIRECT(Equipo!$E$4&amp;"!B10:B1000"),$B168,INDIRECT(Equipo!$E$4&amp;"!"&amp;ADDRESS(10,COLUMN(H$9)+10)&amp;":"&amp;ADDRESS(1000,COLUMN(H$9)+10))),
SUMIF(INDIRECT(Equipo!$F$4&amp;"!B10:B1000"),$B168,INDIRECT(Equipo!$F$4&amp;"!"&amp;ADDRESS(10,COLUMN(H$9)+10)&amp;":"&amp;ADDRESS(1000,COLUMN(H$9)+10))),
SUMIF(INDIRECT(Equipo!$G$4&amp;"!B10:B1000"),$B168,INDIRECT(Equipo!$G$4&amp;"!"&amp;ADDRESS(10,COLUMN(H$9)+10)&amp;":"&amp;ADDRESS(1000,COLUMN(H$9)+10)))
))</f>
        <v>-</v>
      </c>
      <c r="I168" s="2" t="str">
        <f ca="1">IF(ISBLANK(Tareas!$B164),"-",
SUM(
SUMIF(INDIRECT(Equipo!$C$4&amp;"!B10:B1000"),$B168,INDIRECT(Equipo!$C$4&amp;"!"&amp;ADDRESS(10,COLUMN(I$9)+10)&amp;":"&amp;ADDRESS(1000,COLUMN(I$9)+10))),
SUMIF(INDIRECT(Equipo!$D$4&amp;"!B10:B1000"),$B168,INDIRECT(Equipo!$D$4&amp;"!"&amp;ADDRESS(10,COLUMN(I$9)+10)&amp;":"&amp;ADDRESS(1000,COLUMN(I$9)+10))),
SUMIF(INDIRECT(Equipo!$E$4&amp;"!B10:B1000"),$B168,INDIRECT(Equipo!$E$4&amp;"!"&amp;ADDRESS(10,COLUMN(I$9)+10)&amp;":"&amp;ADDRESS(1000,COLUMN(I$9)+10))),
SUMIF(INDIRECT(Equipo!$F$4&amp;"!B10:B1000"),$B168,INDIRECT(Equipo!$F$4&amp;"!"&amp;ADDRESS(10,COLUMN(I$9)+10)&amp;":"&amp;ADDRESS(1000,COLUMN(I$9)+10))),
SUMIF(INDIRECT(Equipo!$G$4&amp;"!B10:B1000"),$B168,INDIRECT(Equipo!$G$4&amp;"!"&amp;ADDRESS(10,COLUMN(I$9)+10)&amp;":"&amp;ADDRESS(1000,COLUMN(I$9)+10)))
))</f>
        <v>-</v>
      </c>
      <c r="J168" s="2" t="str">
        <f ca="1">IF(ISBLANK(Tareas!$B164),"-",
SUM(
SUMIF(INDIRECT(Equipo!$C$4&amp;"!B10:B1000"),$B168,INDIRECT(Equipo!$C$4&amp;"!"&amp;ADDRESS(10,COLUMN(J$9)+10)&amp;":"&amp;ADDRESS(1000,COLUMN(J$9)+10))),
SUMIF(INDIRECT(Equipo!$D$4&amp;"!B10:B1000"),$B168,INDIRECT(Equipo!$D$4&amp;"!"&amp;ADDRESS(10,COLUMN(J$9)+10)&amp;":"&amp;ADDRESS(1000,COLUMN(J$9)+10))),
SUMIF(INDIRECT(Equipo!$E$4&amp;"!B10:B1000"),$B168,INDIRECT(Equipo!$E$4&amp;"!"&amp;ADDRESS(10,COLUMN(J$9)+10)&amp;":"&amp;ADDRESS(1000,COLUMN(J$9)+10))),
SUMIF(INDIRECT(Equipo!$F$4&amp;"!B10:B1000"),$B168,INDIRECT(Equipo!$F$4&amp;"!"&amp;ADDRESS(10,COLUMN(J$9)+10)&amp;":"&amp;ADDRESS(1000,COLUMN(J$9)+10))),
SUMIF(INDIRECT(Equipo!$G$4&amp;"!B10:B1000"),$B168,INDIRECT(Equipo!$G$4&amp;"!"&amp;ADDRESS(10,COLUMN(J$9)+10)&amp;":"&amp;ADDRESS(1000,COLUMN(J$9)+10)))
))</f>
        <v>-</v>
      </c>
      <c r="K168" s="2" t="str">
        <f ca="1">IF(ISBLANK(Tareas!$B164),"-",
SUM(
SUMIF(INDIRECT(Equipo!$C$4&amp;"!B10:B1000"),$B168,INDIRECT(Equipo!$C$4&amp;"!"&amp;ADDRESS(10,COLUMN(K$9)+10)&amp;":"&amp;ADDRESS(1000,COLUMN(K$9)+10))),
SUMIF(INDIRECT(Equipo!$D$4&amp;"!B10:B1000"),$B168,INDIRECT(Equipo!$D$4&amp;"!"&amp;ADDRESS(10,COLUMN(K$9)+10)&amp;":"&amp;ADDRESS(1000,COLUMN(K$9)+10))),
SUMIF(INDIRECT(Equipo!$E$4&amp;"!B10:B1000"),$B168,INDIRECT(Equipo!$E$4&amp;"!"&amp;ADDRESS(10,COLUMN(K$9)+10)&amp;":"&amp;ADDRESS(1000,COLUMN(K$9)+10))),
SUMIF(INDIRECT(Equipo!$F$4&amp;"!B10:B1000"),$B168,INDIRECT(Equipo!$F$4&amp;"!"&amp;ADDRESS(10,COLUMN(K$9)+10)&amp;":"&amp;ADDRESS(1000,COLUMN(K$9)+10))),
SUMIF(INDIRECT(Equipo!$G$4&amp;"!B10:B1000"),$B168,INDIRECT(Equipo!$G$4&amp;"!"&amp;ADDRESS(10,COLUMN(K$9)+10)&amp;":"&amp;ADDRESS(1000,COLUMN(K$9)+10)))
))</f>
        <v>-</v>
      </c>
      <c r="L168" s="2" t="str">
        <f ca="1">IF(ISBLANK(Tareas!$B164),"-",
SUM(
SUMIF(INDIRECT(Equipo!$C$4&amp;"!B10:B1000"),$B168,INDIRECT(Equipo!$C$4&amp;"!"&amp;ADDRESS(10,COLUMN(L$9)+10)&amp;":"&amp;ADDRESS(1000,COLUMN(L$9)+10))),
SUMIF(INDIRECT(Equipo!$D$4&amp;"!B10:B1000"),$B168,INDIRECT(Equipo!$D$4&amp;"!"&amp;ADDRESS(10,COLUMN(L$9)+10)&amp;":"&amp;ADDRESS(1000,COLUMN(L$9)+10))),
SUMIF(INDIRECT(Equipo!$E$4&amp;"!B10:B1000"),$B168,INDIRECT(Equipo!$E$4&amp;"!"&amp;ADDRESS(10,COLUMN(L$9)+10)&amp;":"&amp;ADDRESS(1000,COLUMN(L$9)+10))),
SUMIF(INDIRECT(Equipo!$F$4&amp;"!B10:B1000"),$B168,INDIRECT(Equipo!$F$4&amp;"!"&amp;ADDRESS(10,COLUMN(L$9)+10)&amp;":"&amp;ADDRESS(1000,COLUMN(L$9)+10))),
SUMIF(INDIRECT(Equipo!$G$4&amp;"!B10:B1000"),$B168,INDIRECT(Equipo!$G$4&amp;"!"&amp;ADDRESS(10,COLUMN(L$9)+10)&amp;":"&amp;ADDRESS(1000,COLUMN(L$9)+10)))
))</f>
        <v>-</v>
      </c>
      <c r="M168" s="2" t="str">
        <f ca="1">IF(ISBLANK(Tareas!$B164),"-",
SUM(
SUMIF(INDIRECT(Equipo!$C$4&amp;"!B10:B1000"),$B168,INDIRECT(Equipo!$C$4&amp;"!"&amp;ADDRESS(10,COLUMN(M$9)+10)&amp;":"&amp;ADDRESS(1000,COLUMN(M$9)+10))),
SUMIF(INDIRECT(Equipo!$D$4&amp;"!B10:B1000"),$B168,INDIRECT(Equipo!$D$4&amp;"!"&amp;ADDRESS(10,COLUMN(M$9)+10)&amp;":"&amp;ADDRESS(1000,COLUMN(M$9)+10))),
SUMIF(INDIRECT(Equipo!$E$4&amp;"!B10:B1000"),$B168,INDIRECT(Equipo!$E$4&amp;"!"&amp;ADDRESS(10,COLUMN(M$9)+10)&amp;":"&amp;ADDRESS(1000,COLUMN(M$9)+10))),
SUMIF(INDIRECT(Equipo!$F$4&amp;"!B10:B1000"),$B168,INDIRECT(Equipo!$F$4&amp;"!"&amp;ADDRESS(10,COLUMN(M$9)+10)&amp;":"&amp;ADDRESS(1000,COLUMN(M$9)+10))),
SUMIF(INDIRECT(Equipo!$G$4&amp;"!B10:B1000"),$B168,INDIRECT(Equipo!$G$4&amp;"!"&amp;ADDRESS(10,COLUMN(M$9)+10)&amp;":"&amp;ADDRESS(1000,COLUMN(M$9)+10)))
))</f>
        <v>-</v>
      </c>
      <c r="N168" s="2" t="str">
        <f ca="1">IF(ISBLANK(Tareas!$B164),"-",
SUM(
SUMIF(INDIRECT(Equipo!$C$4&amp;"!B10:B1000"),$B168,INDIRECT(Equipo!$C$4&amp;"!"&amp;ADDRESS(10,COLUMN(N$9)+10)&amp;":"&amp;ADDRESS(1000,COLUMN(N$9)+10))),
SUMIF(INDIRECT(Equipo!$D$4&amp;"!B10:B1000"),$B168,INDIRECT(Equipo!$D$4&amp;"!"&amp;ADDRESS(10,COLUMN(N$9)+10)&amp;":"&amp;ADDRESS(1000,COLUMN(N$9)+10))),
SUMIF(INDIRECT(Equipo!$E$4&amp;"!B10:B1000"),$B168,INDIRECT(Equipo!$E$4&amp;"!"&amp;ADDRESS(10,COLUMN(N$9)+10)&amp;":"&amp;ADDRESS(1000,COLUMN(N$9)+10))),
SUMIF(INDIRECT(Equipo!$F$4&amp;"!B10:B1000"),$B168,INDIRECT(Equipo!$F$4&amp;"!"&amp;ADDRESS(10,COLUMN(N$9)+10)&amp;":"&amp;ADDRESS(1000,COLUMN(N$9)+10))),
SUMIF(INDIRECT(Equipo!$G$4&amp;"!B10:B1000"),$B168,INDIRECT(Equipo!$G$4&amp;"!"&amp;ADDRESS(10,COLUMN(N$9)+10)&amp;":"&amp;ADDRESS(1000,COLUMN(N$9)+10)))
))</f>
        <v>-</v>
      </c>
    </row>
    <row r="169" spans="3:14">
      <c r="C169" s="2" t="str">
        <f>IF(ISBLANK(Tareas!$B165),"-",SUM(D169:K169))</f>
        <v>-</v>
      </c>
      <c r="D169" s="2" t="str">
        <f ca="1">IF(ISBLANK(Tareas!$B165),"-",
SUM(
SUMIF(INDIRECT(Equipo!$C$4&amp;"!B10:B1000"),$B169,INDIRECT(Equipo!$C$4&amp;"!"&amp;ADDRESS(10,COLUMN(D$9)+10)&amp;":"&amp;ADDRESS(1000,COLUMN(D$9)+10))),
SUMIF(INDIRECT(Equipo!$D$4&amp;"!B10:B1000"),$B169,INDIRECT(Equipo!$D$4&amp;"!"&amp;ADDRESS(10,COLUMN(D$9)+10)&amp;":"&amp;ADDRESS(1000,COLUMN(D$9)+10))),
SUMIF(INDIRECT(Equipo!$E$4&amp;"!B10:B1000"),$B169,INDIRECT(Equipo!$E$4&amp;"!"&amp;ADDRESS(10,COLUMN(D$9)+10)&amp;":"&amp;ADDRESS(1000,COLUMN(D$9)+10))),
SUMIF(INDIRECT(Equipo!$F$4&amp;"!B10:B1000"),$B169,INDIRECT(Equipo!$F$4&amp;"!"&amp;ADDRESS(10,COLUMN(D$9)+10)&amp;":"&amp;ADDRESS(1000,COLUMN(D$9)+10))),
SUMIF(INDIRECT(Equipo!$G$4&amp;"!B10:B1000"),$B169,INDIRECT(Equipo!$G$4&amp;"!"&amp;ADDRESS(10,COLUMN(D$9)+10)&amp;":"&amp;ADDRESS(1000,COLUMN(D$9)+10)))
))</f>
        <v>-</v>
      </c>
      <c r="E169" s="2" t="str">
        <f ca="1">IF(ISBLANK(Tareas!$B165),"-",
SUM(
SUMIF(INDIRECT(Equipo!$C$4&amp;"!B10:B1000"),$B169,INDIRECT(Equipo!$C$4&amp;"!"&amp;ADDRESS(10,COLUMN(E$9)+10)&amp;":"&amp;ADDRESS(1000,COLUMN(E$9)+10))),
SUMIF(INDIRECT(Equipo!$D$4&amp;"!B10:B1000"),$B169,INDIRECT(Equipo!$D$4&amp;"!"&amp;ADDRESS(10,COLUMN(E$9)+10)&amp;":"&amp;ADDRESS(1000,COLUMN(E$9)+10))),
SUMIF(INDIRECT(Equipo!$E$4&amp;"!B10:B1000"),$B169,INDIRECT(Equipo!$E$4&amp;"!"&amp;ADDRESS(10,COLUMN(E$9)+10)&amp;":"&amp;ADDRESS(1000,COLUMN(E$9)+10))),
SUMIF(INDIRECT(Equipo!$F$4&amp;"!B10:B1000"),$B169,INDIRECT(Equipo!$F$4&amp;"!"&amp;ADDRESS(10,COLUMN(E$9)+10)&amp;":"&amp;ADDRESS(1000,COLUMN(E$9)+10))),
SUMIF(INDIRECT(Equipo!$G$4&amp;"!B10:B1000"),$B169,INDIRECT(Equipo!$G$4&amp;"!"&amp;ADDRESS(10,COLUMN(E$9)+10)&amp;":"&amp;ADDRESS(1000,COLUMN(E$9)+10)))
))</f>
        <v>-</v>
      </c>
      <c r="F169" s="2" t="str">
        <f ca="1">IF(ISBLANK(Tareas!$B165),"-",
SUM(
SUMIF(INDIRECT(Equipo!$C$4&amp;"!B10:B1000"),$B169,INDIRECT(Equipo!$C$4&amp;"!"&amp;ADDRESS(10,COLUMN(F$9)+10)&amp;":"&amp;ADDRESS(1000,COLUMN(F$9)+10))),
SUMIF(INDIRECT(Equipo!$D$4&amp;"!B10:B1000"),$B169,INDIRECT(Equipo!$D$4&amp;"!"&amp;ADDRESS(10,COLUMN(F$9)+10)&amp;":"&amp;ADDRESS(1000,COLUMN(F$9)+10))),
SUMIF(INDIRECT(Equipo!$E$4&amp;"!B10:B1000"),$B169,INDIRECT(Equipo!$E$4&amp;"!"&amp;ADDRESS(10,COLUMN(F$9)+10)&amp;":"&amp;ADDRESS(1000,COLUMN(F$9)+10))),
SUMIF(INDIRECT(Equipo!$F$4&amp;"!B10:B1000"),$B169,INDIRECT(Equipo!$F$4&amp;"!"&amp;ADDRESS(10,COLUMN(F$9)+10)&amp;":"&amp;ADDRESS(1000,COLUMN(F$9)+10))),
SUMIF(INDIRECT(Equipo!$G$4&amp;"!B10:B1000"),$B169,INDIRECT(Equipo!$G$4&amp;"!"&amp;ADDRESS(10,COLUMN(F$9)+10)&amp;":"&amp;ADDRESS(1000,COLUMN(F$9)+10)))
))</f>
        <v>-</v>
      </c>
      <c r="G169" s="2" t="str">
        <f ca="1">IF(ISBLANK(Tareas!$B165),"-",
SUM(
SUMIF(INDIRECT(Equipo!$C$4&amp;"!B10:B1000"),$B169,INDIRECT(Equipo!$C$4&amp;"!"&amp;ADDRESS(10,COLUMN(G$9)+10)&amp;":"&amp;ADDRESS(1000,COLUMN(G$9)+10))),
SUMIF(INDIRECT(Equipo!$D$4&amp;"!B10:B1000"),$B169,INDIRECT(Equipo!$D$4&amp;"!"&amp;ADDRESS(10,COLUMN(G$9)+10)&amp;":"&amp;ADDRESS(1000,COLUMN(G$9)+10))),
SUMIF(INDIRECT(Equipo!$E$4&amp;"!B10:B1000"),$B169,INDIRECT(Equipo!$E$4&amp;"!"&amp;ADDRESS(10,COLUMN(G$9)+10)&amp;":"&amp;ADDRESS(1000,COLUMN(G$9)+10))),
SUMIF(INDIRECT(Equipo!$F$4&amp;"!B10:B1000"),$B169,INDIRECT(Equipo!$F$4&amp;"!"&amp;ADDRESS(10,COLUMN(G$9)+10)&amp;":"&amp;ADDRESS(1000,COLUMN(G$9)+10))),
SUMIF(INDIRECT(Equipo!$G$4&amp;"!B10:B1000"),$B169,INDIRECT(Equipo!$G$4&amp;"!"&amp;ADDRESS(10,COLUMN(G$9)+10)&amp;":"&amp;ADDRESS(1000,COLUMN(G$9)+10)))
))</f>
        <v>-</v>
      </c>
      <c r="H169" s="2" t="str">
        <f ca="1">IF(ISBLANK(Tareas!$B165),"-",
SUM(
SUMIF(INDIRECT(Equipo!$C$4&amp;"!B10:B1000"),$B169,INDIRECT(Equipo!$C$4&amp;"!"&amp;ADDRESS(10,COLUMN(H$9)+10)&amp;":"&amp;ADDRESS(1000,COLUMN(H$9)+10))),
SUMIF(INDIRECT(Equipo!$D$4&amp;"!B10:B1000"),$B169,INDIRECT(Equipo!$D$4&amp;"!"&amp;ADDRESS(10,COLUMN(H$9)+10)&amp;":"&amp;ADDRESS(1000,COLUMN(H$9)+10))),
SUMIF(INDIRECT(Equipo!$E$4&amp;"!B10:B1000"),$B169,INDIRECT(Equipo!$E$4&amp;"!"&amp;ADDRESS(10,COLUMN(H$9)+10)&amp;":"&amp;ADDRESS(1000,COLUMN(H$9)+10))),
SUMIF(INDIRECT(Equipo!$F$4&amp;"!B10:B1000"),$B169,INDIRECT(Equipo!$F$4&amp;"!"&amp;ADDRESS(10,COLUMN(H$9)+10)&amp;":"&amp;ADDRESS(1000,COLUMN(H$9)+10))),
SUMIF(INDIRECT(Equipo!$G$4&amp;"!B10:B1000"),$B169,INDIRECT(Equipo!$G$4&amp;"!"&amp;ADDRESS(10,COLUMN(H$9)+10)&amp;":"&amp;ADDRESS(1000,COLUMN(H$9)+10)))
))</f>
        <v>-</v>
      </c>
      <c r="I169" s="2" t="str">
        <f ca="1">IF(ISBLANK(Tareas!$B165),"-",
SUM(
SUMIF(INDIRECT(Equipo!$C$4&amp;"!B10:B1000"),$B169,INDIRECT(Equipo!$C$4&amp;"!"&amp;ADDRESS(10,COLUMN(I$9)+10)&amp;":"&amp;ADDRESS(1000,COLUMN(I$9)+10))),
SUMIF(INDIRECT(Equipo!$D$4&amp;"!B10:B1000"),$B169,INDIRECT(Equipo!$D$4&amp;"!"&amp;ADDRESS(10,COLUMN(I$9)+10)&amp;":"&amp;ADDRESS(1000,COLUMN(I$9)+10))),
SUMIF(INDIRECT(Equipo!$E$4&amp;"!B10:B1000"),$B169,INDIRECT(Equipo!$E$4&amp;"!"&amp;ADDRESS(10,COLUMN(I$9)+10)&amp;":"&amp;ADDRESS(1000,COLUMN(I$9)+10))),
SUMIF(INDIRECT(Equipo!$F$4&amp;"!B10:B1000"),$B169,INDIRECT(Equipo!$F$4&amp;"!"&amp;ADDRESS(10,COLUMN(I$9)+10)&amp;":"&amp;ADDRESS(1000,COLUMN(I$9)+10))),
SUMIF(INDIRECT(Equipo!$G$4&amp;"!B10:B1000"),$B169,INDIRECT(Equipo!$G$4&amp;"!"&amp;ADDRESS(10,COLUMN(I$9)+10)&amp;":"&amp;ADDRESS(1000,COLUMN(I$9)+10)))
))</f>
        <v>-</v>
      </c>
      <c r="J169" s="2" t="str">
        <f ca="1">IF(ISBLANK(Tareas!$B165),"-",
SUM(
SUMIF(INDIRECT(Equipo!$C$4&amp;"!B10:B1000"),$B169,INDIRECT(Equipo!$C$4&amp;"!"&amp;ADDRESS(10,COLUMN(J$9)+10)&amp;":"&amp;ADDRESS(1000,COLUMN(J$9)+10))),
SUMIF(INDIRECT(Equipo!$D$4&amp;"!B10:B1000"),$B169,INDIRECT(Equipo!$D$4&amp;"!"&amp;ADDRESS(10,COLUMN(J$9)+10)&amp;":"&amp;ADDRESS(1000,COLUMN(J$9)+10))),
SUMIF(INDIRECT(Equipo!$E$4&amp;"!B10:B1000"),$B169,INDIRECT(Equipo!$E$4&amp;"!"&amp;ADDRESS(10,COLUMN(J$9)+10)&amp;":"&amp;ADDRESS(1000,COLUMN(J$9)+10))),
SUMIF(INDIRECT(Equipo!$F$4&amp;"!B10:B1000"),$B169,INDIRECT(Equipo!$F$4&amp;"!"&amp;ADDRESS(10,COLUMN(J$9)+10)&amp;":"&amp;ADDRESS(1000,COLUMN(J$9)+10))),
SUMIF(INDIRECT(Equipo!$G$4&amp;"!B10:B1000"),$B169,INDIRECT(Equipo!$G$4&amp;"!"&amp;ADDRESS(10,COLUMN(J$9)+10)&amp;":"&amp;ADDRESS(1000,COLUMN(J$9)+10)))
))</f>
        <v>-</v>
      </c>
      <c r="K169" s="2" t="str">
        <f ca="1">IF(ISBLANK(Tareas!$B165),"-",
SUM(
SUMIF(INDIRECT(Equipo!$C$4&amp;"!B10:B1000"),$B169,INDIRECT(Equipo!$C$4&amp;"!"&amp;ADDRESS(10,COLUMN(K$9)+10)&amp;":"&amp;ADDRESS(1000,COLUMN(K$9)+10))),
SUMIF(INDIRECT(Equipo!$D$4&amp;"!B10:B1000"),$B169,INDIRECT(Equipo!$D$4&amp;"!"&amp;ADDRESS(10,COLUMN(K$9)+10)&amp;":"&amp;ADDRESS(1000,COLUMN(K$9)+10))),
SUMIF(INDIRECT(Equipo!$E$4&amp;"!B10:B1000"),$B169,INDIRECT(Equipo!$E$4&amp;"!"&amp;ADDRESS(10,COLUMN(K$9)+10)&amp;":"&amp;ADDRESS(1000,COLUMN(K$9)+10))),
SUMIF(INDIRECT(Equipo!$F$4&amp;"!B10:B1000"),$B169,INDIRECT(Equipo!$F$4&amp;"!"&amp;ADDRESS(10,COLUMN(K$9)+10)&amp;":"&amp;ADDRESS(1000,COLUMN(K$9)+10))),
SUMIF(INDIRECT(Equipo!$G$4&amp;"!B10:B1000"),$B169,INDIRECT(Equipo!$G$4&amp;"!"&amp;ADDRESS(10,COLUMN(K$9)+10)&amp;":"&amp;ADDRESS(1000,COLUMN(K$9)+10)))
))</f>
        <v>-</v>
      </c>
      <c r="L169" s="2" t="str">
        <f ca="1">IF(ISBLANK(Tareas!$B165),"-",
SUM(
SUMIF(INDIRECT(Equipo!$C$4&amp;"!B10:B1000"),$B169,INDIRECT(Equipo!$C$4&amp;"!"&amp;ADDRESS(10,COLUMN(L$9)+10)&amp;":"&amp;ADDRESS(1000,COLUMN(L$9)+10))),
SUMIF(INDIRECT(Equipo!$D$4&amp;"!B10:B1000"),$B169,INDIRECT(Equipo!$D$4&amp;"!"&amp;ADDRESS(10,COLUMN(L$9)+10)&amp;":"&amp;ADDRESS(1000,COLUMN(L$9)+10))),
SUMIF(INDIRECT(Equipo!$E$4&amp;"!B10:B1000"),$B169,INDIRECT(Equipo!$E$4&amp;"!"&amp;ADDRESS(10,COLUMN(L$9)+10)&amp;":"&amp;ADDRESS(1000,COLUMN(L$9)+10))),
SUMIF(INDIRECT(Equipo!$F$4&amp;"!B10:B1000"),$B169,INDIRECT(Equipo!$F$4&amp;"!"&amp;ADDRESS(10,COLUMN(L$9)+10)&amp;":"&amp;ADDRESS(1000,COLUMN(L$9)+10))),
SUMIF(INDIRECT(Equipo!$G$4&amp;"!B10:B1000"),$B169,INDIRECT(Equipo!$G$4&amp;"!"&amp;ADDRESS(10,COLUMN(L$9)+10)&amp;":"&amp;ADDRESS(1000,COLUMN(L$9)+10)))
))</f>
        <v>-</v>
      </c>
      <c r="M169" s="2" t="str">
        <f ca="1">IF(ISBLANK(Tareas!$B165),"-",
SUM(
SUMIF(INDIRECT(Equipo!$C$4&amp;"!B10:B1000"),$B169,INDIRECT(Equipo!$C$4&amp;"!"&amp;ADDRESS(10,COLUMN(M$9)+10)&amp;":"&amp;ADDRESS(1000,COLUMN(M$9)+10))),
SUMIF(INDIRECT(Equipo!$D$4&amp;"!B10:B1000"),$B169,INDIRECT(Equipo!$D$4&amp;"!"&amp;ADDRESS(10,COLUMN(M$9)+10)&amp;":"&amp;ADDRESS(1000,COLUMN(M$9)+10))),
SUMIF(INDIRECT(Equipo!$E$4&amp;"!B10:B1000"),$B169,INDIRECT(Equipo!$E$4&amp;"!"&amp;ADDRESS(10,COLUMN(M$9)+10)&amp;":"&amp;ADDRESS(1000,COLUMN(M$9)+10))),
SUMIF(INDIRECT(Equipo!$F$4&amp;"!B10:B1000"),$B169,INDIRECT(Equipo!$F$4&amp;"!"&amp;ADDRESS(10,COLUMN(M$9)+10)&amp;":"&amp;ADDRESS(1000,COLUMN(M$9)+10))),
SUMIF(INDIRECT(Equipo!$G$4&amp;"!B10:B1000"),$B169,INDIRECT(Equipo!$G$4&amp;"!"&amp;ADDRESS(10,COLUMN(M$9)+10)&amp;":"&amp;ADDRESS(1000,COLUMN(M$9)+10)))
))</f>
        <v>-</v>
      </c>
      <c r="N169" s="2" t="str">
        <f ca="1">IF(ISBLANK(Tareas!$B165),"-",
SUM(
SUMIF(INDIRECT(Equipo!$C$4&amp;"!B10:B1000"),$B169,INDIRECT(Equipo!$C$4&amp;"!"&amp;ADDRESS(10,COLUMN(N$9)+10)&amp;":"&amp;ADDRESS(1000,COLUMN(N$9)+10))),
SUMIF(INDIRECT(Equipo!$D$4&amp;"!B10:B1000"),$B169,INDIRECT(Equipo!$D$4&amp;"!"&amp;ADDRESS(10,COLUMN(N$9)+10)&amp;":"&amp;ADDRESS(1000,COLUMN(N$9)+10))),
SUMIF(INDIRECT(Equipo!$E$4&amp;"!B10:B1000"),$B169,INDIRECT(Equipo!$E$4&amp;"!"&amp;ADDRESS(10,COLUMN(N$9)+10)&amp;":"&amp;ADDRESS(1000,COLUMN(N$9)+10))),
SUMIF(INDIRECT(Equipo!$F$4&amp;"!B10:B1000"),$B169,INDIRECT(Equipo!$F$4&amp;"!"&amp;ADDRESS(10,COLUMN(N$9)+10)&amp;":"&amp;ADDRESS(1000,COLUMN(N$9)+10))),
SUMIF(INDIRECT(Equipo!$G$4&amp;"!B10:B1000"),$B169,INDIRECT(Equipo!$G$4&amp;"!"&amp;ADDRESS(10,COLUMN(N$9)+10)&amp;":"&amp;ADDRESS(1000,COLUMN(N$9)+10)))
))</f>
        <v>-</v>
      </c>
    </row>
    <row r="170" spans="3:14">
      <c r="C170" s="2" t="str">
        <f>IF(ISBLANK(Tareas!$B166),"-",SUM(D170:K170))</f>
        <v>-</v>
      </c>
      <c r="D170" s="2" t="str">
        <f ca="1">IF(ISBLANK(Tareas!$B166),"-",
SUM(
SUMIF(INDIRECT(Equipo!$C$4&amp;"!B10:B1000"),$B170,INDIRECT(Equipo!$C$4&amp;"!"&amp;ADDRESS(10,COLUMN(D$9)+10)&amp;":"&amp;ADDRESS(1000,COLUMN(D$9)+10))),
SUMIF(INDIRECT(Equipo!$D$4&amp;"!B10:B1000"),$B170,INDIRECT(Equipo!$D$4&amp;"!"&amp;ADDRESS(10,COLUMN(D$9)+10)&amp;":"&amp;ADDRESS(1000,COLUMN(D$9)+10))),
SUMIF(INDIRECT(Equipo!$E$4&amp;"!B10:B1000"),$B170,INDIRECT(Equipo!$E$4&amp;"!"&amp;ADDRESS(10,COLUMN(D$9)+10)&amp;":"&amp;ADDRESS(1000,COLUMN(D$9)+10))),
SUMIF(INDIRECT(Equipo!$F$4&amp;"!B10:B1000"),$B170,INDIRECT(Equipo!$F$4&amp;"!"&amp;ADDRESS(10,COLUMN(D$9)+10)&amp;":"&amp;ADDRESS(1000,COLUMN(D$9)+10))),
SUMIF(INDIRECT(Equipo!$G$4&amp;"!B10:B1000"),$B170,INDIRECT(Equipo!$G$4&amp;"!"&amp;ADDRESS(10,COLUMN(D$9)+10)&amp;":"&amp;ADDRESS(1000,COLUMN(D$9)+10)))
))</f>
        <v>-</v>
      </c>
      <c r="E170" s="2" t="str">
        <f ca="1">IF(ISBLANK(Tareas!$B166),"-",
SUM(
SUMIF(INDIRECT(Equipo!$C$4&amp;"!B10:B1000"),$B170,INDIRECT(Equipo!$C$4&amp;"!"&amp;ADDRESS(10,COLUMN(E$9)+10)&amp;":"&amp;ADDRESS(1000,COLUMN(E$9)+10))),
SUMIF(INDIRECT(Equipo!$D$4&amp;"!B10:B1000"),$B170,INDIRECT(Equipo!$D$4&amp;"!"&amp;ADDRESS(10,COLUMN(E$9)+10)&amp;":"&amp;ADDRESS(1000,COLUMN(E$9)+10))),
SUMIF(INDIRECT(Equipo!$E$4&amp;"!B10:B1000"),$B170,INDIRECT(Equipo!$E$4&amp;"!"&amp;ADDRESS(10,COLUMN(E$9)+10)&amp;":"&amp;ADDRESS(1000,COLUMN(E$9)+10))),
SUMIF(INDIRECT(Equipo!$F$4&amp;"!B10:B1000"),$B170,INDIRECT(Equipo!$F$4&amp;"!"&amp;ADDRESS(10,COLUMN(E$9)+10)&amp;":"&amp;ADDRESS(1000,COLUMN(E$9)+10))),
SUMIF(INDIRECT(Equipo!$G$4&amp;"!B10:B1000"),$B170,INDIRECT(Equipo!$G$4&amp;"!"&amp;ADDRESS(10,COLUMN(E$9)+10)&amp;":"&amp;ADDRESS(1000,COLUMN(E$9)+10)))
))</f>
        <v>-</v>
      </c>
      <c r="F170" s="2" t="str">
        <f ca="1">IF(ISBLANK(Tareas!$B166),"-",
SUM(
SUMIF(INDIRECT(Equipo!$C$4&amp;"!B10:B1000"),$B170,INDIRECT(Equipo!$C$4&amp;"!"&amp;ADDRESS(10,COLUMN(F$9)+10)&amp;":"&amp;ADDRESS(1000,COLUMN(F$9)+10))),
SUMIF(INDIRECT(Equipo!$D$4&amp;"!B10:B1000"),$B170,INDIRECT(Equipo!$D$4&amp;"!"&amp;ADDRESS(10,COLUMN(F$9)+10)&amp;":"&amp;ADDRESS(1000,COLUMN(F$9)+10))),
SUMIF(INDIRECT(Equipo!$E$4&amp;"!B10:B1000"),$B170,INDIRECT(Equipo!$E$4&amp;"!"&amp;ADDRESS(10,COLUMN(F$9)+10)&amp;":"&amp;ADDRESS(1000,COLUMN(F$9)+10))),
SUMIF(INDIRECT(Equipo!$F$4&amp;"!B10:B1000"),$B170,INDIRECT(Equipo!$F$4&amp;"!"&amp;ADDRESS(10,COLUMN(F$9)+10)&amp;":"&amp;ADDRESS(1000,COLUMN(F$9)+10))),
SUMIF(INDIRECT(Equipo!$G$4&amp;"!B10:B1000"),$B170,INDIRECT(Equipo!$G$4&amp;"!"&amp;ADDRESS(10,COLUMN(F$9)+10)&amp;":"&amp;ADDRESS(1000,COLUMN(F$9)+10)))
))</f>
        <v>-</v>
      </c>
      <c r="G170" s="2" t="str">
        <f ca="1">IF(ISBLANK(Tareas!$B166),"-",
SUM(
SUMIF(INDIRECT(Equipo!$C$4&amp;"!B10:B1000"),$B170,INDIRECT(Equipo!$C$4&amp;"!"&amp;ADDRESS(10,COLUMN(G$9)+10)&amp;":"&amp;ADDRESS(1000,COLUMN(G$9)+10))),
SUMIF(INDIRECT(Equipo!$D$4&amp;"!B10:B1000"),$B170,INDIRECT(Equipo!$D$4&amp;"!"&amp;ADDRESS(10,COLUMN(G$9)+10)&amp;":"&amp;ADDRESS(1000,COLUMN(G$9)+10))),
SUMIF(INDIRECT(Equipo!$E$4&amp;"!B10:B1000"),$B170,INDIRECT(Equipo!$E$4&amp;"!"&amp;ADDRESS(10,COLUMN(G$9)+10)&amp;":"&amp;ADDRESS(1000,COLUMN(G$9)+10))),
SUMIF(INDIRECT(Equipo!$F$4&amp;"!B10:B1000"),$B170,INDIRECT(Equipo!$F$4&amp;"!"&amp;ADDRESS(10,COLUMN(G$9)+10)&amp;":"&amp;ADDRESS(1000,COLUMN(G$9)+10))),
SUMIF(INDIRECT(Equipo!$G$4&amp;"!B10:B1000"),$B170,INDIRECT(Equipo!$G$4&amp;"!"&amp;ADDRESS(10,COLUMN(G$9)+10)&amp;":"&amp;ADDRESS(1000,COLUMN(G$9)+10)))
))</f>
        <v>-</v>
      </c>
      <c r="H170" s="2" t="str">
        <f ca="1">IF(ISBLANK(Tareas!$B166),"-",
SUM(
SUMIF(INDIRECT(Equipo!$C$4&amp;"!B10:B1000"),$B170,INDIRECT(Equipo!$C$4&amp;"!"&amp;ADDRESS(10,COLUMN(H$9)+10)&amp;":"&amp;ADDRESS(1000,COLUMN(H$9)+10))),
SUMIF(INDIRECT(Equipo!$D$4&amp;"!B10:B1000"),$B170,INDIRECT(Equipo!$D$4&amp;"!"&amp;ADDRESS(10,COLUMN(H$9)+10)&amp;":"&amp;ADDRESS(1000,COLUMN(H$9)+10))),
SUMIF(INDIRECT(Equipo!$E$4&amp;"!B10:B1000"),$B170,INDIRECT(Equipo!$E$4&amp;"!"&amp;ADDRESS(10,COLUMN(H$9)+10)&amp;":"&amp;ADDRESS(1000,COLUMN(H$9)+10))),
SUMIF(INDIRECT(Equipo!$F$4&amp;"!B10:B1000"),$B170,INDIRECT(Equipo!$F$4&amp;"!"&amp;ADDRESS(10,COLUMN(H$9)+10)&amp;":"&amp;ADDRESS(1000,COLUMN(H$9)+10))),
SUMIF(INDIRECT(Equipo!$G$4&amp;"!B10:B1000"),$B170,INDIRECT(Equipo!$G$4&amp;"!"&amp;ADDRESS(10,COLUMN(H$9)+10)&amp;":"&amp;ADDRESS(1000,COLUMN(H$9)+10)))
))</f>
        <v>-</v>
      </c>
      <c r="I170" s="2" t="str">
        <f ca="1">IF(ISBLANK(Tareas!$B166),"-",
SUM(
SUMIF(INDIRECT(Equipo!$C$4&amp;"!B10:B1000"),$B170,INDIRECT(Equipo!$C$4&amp;"!"&amp;ADDRESS(10,COLUMN(I$9)+10)&amp;":"&amp;ADDRESS(1000,COLUMN(I$9)+10))),
SUMIF(INDIRECT(Equipo!$D$4&amp;"!B10:B1000"),$B170,INDIRECT(Equipo!$D$4&amp;"!"&amp;ADDRESS(10,COLUMN(I$9)+10)&amp;":"&amp;ADDRESS(1000,COLUMN(I$9)+10))),
SUMIF(INDIRECT(Equipo!$E$4&amp;"!B10:B1000"),$B170,INDIRECT(Equipo!$E$4&amp;"!"&amp;ADDRESS(10,COLUMN(I$9)+10)&amp;":"&amp;ADDRESS(1000,COLUMN(I$9)+10))),
SUMIF(INDIRECT(Equipo!$F$4&amp;"!B10:B1000"),$B170,INDIRECT(Equipo!$F$4&amp;"!"&amp;ADDRESS(10,COLUMN(I$9)+10)&amp;":"&amp;ADDRESS(1000,COLUMN(I$9)+10))),
SUMIF(INDIRECT(Equipo!$G$4&amp;"!B10:B1000"),$B170,INDIRECT(Equipo!$G$4&amp;"!"&amp;ADDRESS(10,COLUMN(I$9)+10)&amp;":"&amp;ADDRESS(1000,COLUMN(I$9)+10)))
))</f>
        <v>-</v>
      </c>
      <c r="J170" s="2" t="str">
        <f ca="1">IF(ISBLANK(Tareas!$B166),"-",
SUM(
SUMIF(INDIRECT(Equipo!$C$4&amp;"!B10:B1000"),$B170,INDIRECT(Equipo!$C$4&amp;"!"&amp;ADDRESS(10,COLUMN(J$9)+10)&amp;":"&amp;ADDRESS(1000,COLUMN(J$9)+10))),
SUMIF(INDIRECT(Equipo!$D$4&amp;"!B10:B1000"),$B170,INDIRECT(Equipo!$D$4&amp;"!"&amp;ADDRESS(10,COLUMN(J$9)+10)&amp;":"&amp;ADDRESS(1000,COLUMN(J$9)+10))),
SUMIF(INDIRECT(Equipo!$E$4&amp;"!B10:B1000"),$B170,INDIRECT(Equipo!$E$4&amp;"!"&amp;ADDRESS(10,COLUMN(J$9)+10)&amp;":"&amp;ADDRESS(1000,COLUMN(J$9)+10))),
SUMIF(INDIRECT(Equipo!$F$4&amp;"!B10:B1000"),$B170,INDIRECT(Equipo!$F$4&amp;"!"&amp;ADDRESS(10,COLUMN(J$9)+10)&amp;":"&amp;ADDRESS(1000,COLUMN(J$9)+10))),
SUMIF(INDIRECT(Equipo!$G$4&amp;"!B10:B1000"),$B170,INDIRECT(Equipo!$G$4&amp;"!"&amp;ADDRESS(10,COLUMN(J$9)+10)&amp;":"&amp;ADDRESS(1000,COLUMN(J$9)+10)))
))</f>
        <v>-</v>
      </c>
      <c r="K170" s="2" t="str">
        <f ca="1">IF(ISBLANK(Tareas!$B166),"-",
SUM(
SUMIF(INDIRECT(Equipo!$C$4&amp;"!B10:B1000"),$B170,INDIRECT(Equipo!$C$4&amp;"!"&amp;ADDRESS(10,COLUMN(K$9)+10)&amp;":"&amp;ADDRESS(1000,COLUMN(K$9)+10))),
SUMIF(INDIRECT(Equipo!$D$4&amp;"!B10:B1000"),$B170,INDIRECT(Equipo!$D$4&amp;"!"&amp;ADDRESS(10,COLUMN(K$9)+10)&amp;":"&amp;ADDRESS(1000,COLUMN(K$9)+10))),
SUMIF(INDIRECT(Equipo!$E$4&amp;"!B10:B1000"),$B170,INDIRECT(Equipo!$E$4&amp;"!"&amp;ADDRESS(10,COLUMN(K$9)+10)&amp;":"&amp;ADDRESS(1000,COLUMN(K$9)+10))),
SUMIF(INDIRECT(Equipo!$F$4&amp;"!B10:B1000"),$B170,INDIRECT(Equipo!$F$4&amp;"!"&amp;ADDRESS(10,COLUMN(K$9)+10)&amp;":"&amp;ADDRESS(1000,COLUMN(K$9)+10))),
SUMIF(INDIRECT(Equipo!$G$4&amp;"!B10:B1000"),$B170,INDIRECT(Equipo!$G$4&amp;"!"&amp;ADDRESS(10,COLUMN(K$9)+10)&amp;":"&amp;ADDRESS(1000,COLUMN(K$9)+10)))
))</f>
        <v>-</v>
      </c>
      <c r="L170" s="2" t="str">
        <f ca="1">IF(ISBLANK(Tareas!$B166),"-",
SUM(
SUMIF(INDIRECT(Equipo!$C$4&amp;"!B10:B1000"),$B170,INDIRECT(Equipo!$C$4&amp;"!"&amp;ADDRESS(10,COLUMN(L$9)+10)&amp;":"&amp;ADDRESS(1000,COLUMN(L$9)+10))),
SUMIF(INDIRECT(Equipo!$D$4&amp;"!B10:B1000"),$B170,INDIRECT(Equipo!$D$4&amp;"!"&amp;ADDRESS(10,COLUMN(L$9)+10)&amp;":"&amp;ADDRESS(1000,COLUMN(L$9)+10))),
SUMIF(INDIRECT(Equipo!$E$4&amp;"!B10:B1000"),$B170,INDIRECT(Equipo!$E$4&amp;"!"&amp;ADDRESS(10,COLUMN(L$9)+10)&amp;":"&amp;ADDRESS(1000,COLUMN(L$9)+10))),
SUMIF(INDIRECT(Equipo!$F$4&amp;"!B10:B1000"),$B170,INDIRECT(Equipo!$F$4&amp;"!"&amp;ADDRESS(10,COLUMN(L$9)+10)&amp;":"&amp;ADDRESS(1000,COLUMN(L$9)+10))),
SUMIF(INDIRECT(Equipo!$G$4&amp;"!B10:B1000"),$B170,INDIRECT(Equipo!$G$4&amp;"!"&amp;ADDRESS(10,COLUMN(L$9)+10)&amp;":"&amp;ADDRESS(1000,COLUMN(L$9)+10)))
))</f>
        <v>-</v>
      </c>
      <c r="M170" s="2" t="str">
        <f ca="1">IF(ISBLANK(Tareas!$B166),"-",
SUM(
SUMIF(INDIRECT(Equipo!$C$4&amp;"!B10:B1000"),$B170,INDIRECT(Equipo!$C$4&amp;"!"&amp;ADDRESS(10,COLUMN(M$9)+10)&amp;":"&amp;ADDRESS(1000,COLUMN(M$9)+10))),
SUMIF(INDIRECT(Equipo!$D$4&amp;"!B10:B1000"),$B170,INDIRECT(Equipo!$D$4&amp;"!"&amp;ADDRESS(10,COLUMN(M$9)+10)&amp;":"&amp;ADDRESS(1000,COLUMN(M$9)+10))),
SUMIF(INDIRECT(Equipo!$E$4&amp;"!B10:B1000"),$B170,INDIRECT(Equipo!$E$4&amp;"!"&amp;ADDRESS(10,COLUMN(M$9)+10)&amp;":"&amp;ADDRESS(1000,COLUMN(M$9)+10))),
SUMIF(INDIRECT(Equipo!$F$4&amp;"!B10:B1000"),$B170,INDIRECT(Equipo!$F$4&amp;"!"&amp;ADDRESS(10,COLUMN(M$9)+10)&amp;":"&amp;ADDRESS(1000,COLUMN(M$9)+10))),
SUMIF(INDIRECT(Equipo!$G$4&amp;"!B10:B1000"),$B170,INDIRECT(Equipo!$G$4&amp;"!"&amp;ADDRESS(10,COLUMN(M$9)+10)&amp;":"&amp;ADDRESS(1000,COLUMN(M$9)+10)))
))</f>
        <v>-</v>
      </c>
      <c r="N170" s="2" t="str">
        <f ca="1">IF(ISBLANK(Tareas!$B166),"-",
SUM(
SUMIF(INDIRECT(Equipo!$C$4&amp;"!B10:B1000"),$B170,INDIRECT(Equipo!$C$4&amp;"!"&amp;ADDRESS(10,COLUMN(N$9)+10)&amp;":"&amp;ADDRESS(1000,COLUMN(N$9)+10))),
SUMIF(INDIRECT(Equipo!$D$4&amp;"!B10:B1000"),$B170,INDIRECT(Equipo!$D$4&amp;"!"&amp;ADDRESS(10,COLUMN(N$9)+10)&amp;":"&amp;ADDRESS(1000,COLUMN(N$9)+10))),
SUMIF(INDIRECT(Equipo!$E$4&amp;"!B10:B1000"),$B170,INDIRECT(Equipo!$E$4&amp;"!"&amp;ADDRESS(10,COLUMN(N$9)+10)&amp;":"&amp;ADDRESS(1000,COLUMN(N$9)+10))),
SUMIF(INDIRECT(Equipo!$F$4&amp;"!B10:B1000"),$B170,INDIRECT(Equipo!$F$4&amp;"!"&amp;ADDRESS(10,COLUMN(N$9)+10)&amp;":"&amp;ADDRESS(1000,COLUMN(N$9)+10))),
SUMIF(INDIRECT(Equipo!$G$4&amp;"!B10:B1000"),$B170,INDIRECT(Equipo!$G$4&amp;"!"&amp;ADDRESS(10,COLUMN(N$9)+10)&amp;":"&amp;ADDRESS(1000,COLUMN(N$9)+10)))
))</f>
        <v>-</v>
      </c>
    </row>
    <row r="171" spans="3:14">
      <c r="C171" s="2" t="str">
        <f>IF(ISBLANK(Tareas!$B167),"-",SUM(D171:K171))</f>
        <v>-</v>
      </c>
      <c r="D171" s="2" t="str">
        <f ca="1">IF(ISBLANK(Tareas!$B167),"-",
SUM(
SUMIF(INDIRECT(Equipo!$C$4&amp;"!B10:B1000"),$B171,INDIRECT(Equipo!$C$4&amp;"!"&amp;ADDRESS(10,COLUMN(D$9)+10)&amp;":"&amp;ADDRESS(1000,COLUMN(D$9)+10))),
SUMIF(INDIRECT(Equipo!$D$4&amp;"!B10:B1000"),$B171,INDIRECT(Equipo!$D$4&amp;"!"&amp;ADDRESS(10,COLUMN(D$9)+10)&amp;":"&amp;ADDRESS(1000,COLUMN(D$9)+10))),
SUMIF(INDIRECT(Equipo!$E$4&amp;"!B10:B1000"),$B171,INDIRECT(Equipo!$E$4&amp;"!"&amp;ADDRESS(10,COLUMN(D$9)+10)&amp;":"&amp;ADDRESS(1000,COLUMN(D$9)+10))),
SUMIF(INDIRECT(Equipo!$F$4&amp;"!B10:B1000"),$B171,INDIRECT(Equipo!$F$4&amp;"!"&amp;ADDRESS(10,COLUMN(D$9)+10)&amp;":"&amp;ADDRESS(1000,COLUMN(D$9)+10))),
SUMIF(INDIRECT(Equipo!$G$4&amp;"!B10:B1000"),$B171,INDIRECT(Equipo!$G$4&amp;"!"&amp;ADDRESS(10,COLUMN(D$9)+10)&amp;":"&amp;ADDRESS(1000,COLUMN(D$9)+10)))
))</f>
        <v>-</v>
      </c>
      <c r="E171" s="2" t="str">
        <f ca="1">IF(ISBLANK(Tareas!$B167),"-",
SUM(
SUMIF(INDIRECT(Equipo!$C$4&amp;"!B10:B1000"),$B171,INDIRECT(Equipo!$C$4&amp;"!"&amp;ADDRESS(10,COLUMN(E$9)+10)&amp;":"&amp;ADDRESS(1000,COLUMN(E$9)+10))),
SUMIF(INDIRECT(Equipo!$D$4&amp;"!B10:B1000"),$B171,INDIRECT(Equipo!$D$4&amp;"!"&amp;ADDRESS(10,COLUMN(E$9)+10)&amp;":"&amp;ADDRESS(1000,COLUMN(E$9)+10))),
SUMIF(INDIRECT(Equipo!$E$4&amp;"!B10:B1000"),$B171,INDIRECT(Equipo!$E$4&amp;"!"&amp;ADDRESS(10,COLUMN(E$9)+10)&amp;":"&amp;ADDRESS(1000,COLUMN(E$9)+10))),
SUMIF(INDIRECT(Equipo!$F$4&amp;"!B10:B1000"),$B171,INDIRECT(Equipo!$F$4&amp;"!"&amp;ADDRESS(10,COLUMN(E$9)+10)&amp;":"&amp;ADDRESS(1000,COLUMN(E$9)+10))),
SUMIF(INDIRECT(Equipo!$G$4&amp;"!B10:B1000"),$B171,INDIRECT(Equipo!$G$4&amp;"!"&amp;ADDRESS(10,COLUMN(E$9)+10)&amp;":"&amp;ADDRESS(1000,COLUMN(E$9)+10)))
))</f>
        <v>-</v>
      </c>
      <c r="F171" s="2" t="str">
        <f ca="1">IF(ISBLANK(Tareas!$B167),"-",
SUM(
SUMIF(INDIRECT(Equipo!$C$4&amp;"!B10:B1000"),$B171,INDIRECT(Equipo!$C$4&amp;"!"&amp;ADDRESS(10,COLUMN(F$9)+10)&amp;":"&amp;ADDRESS(1000,COLUMN(F$9)+10))),
SUMIF(INDIRECT(Equipo!$D$4&amp;"!B10:B1000"),$B171,INDIRECT(Equipo!$D$4&amp;"!"&amp;ADDRESS(10,COLUMN(F$9)+10)&amp;":"&amp;ADDRESS(1000,COLUMN(F$9)+10))),
SUMIF(INDIRECT(Equipo!$E$4&amp;"!B10:B1000"),$B171,INDIRECT(Equipo!$E$4&amp;"!"&amp;ADDRESS(10,COLUMN(F$9)+10)&amp;":"&amp;ADDRESS(1000,COLUMN(F$9)+10))),
SUMIF(INDIRECT(Equipo!$F$4&amp;"!B10:B1000"),$B171,INDIRECT(Equipo!$F$4&amp;"!"&amp;ADDRESS(10,COLUMN(F$9)+10)&amp;":"&amp;ADDRESS(1000,COLUMN(F$9)+10))),
SUMIF(INDIRECT(Equipo!$G$4&amp;"!B10:B1000"),$B171,INDIRECT(Equipo!$G$4&amp;"!"&amp;ADDRESS(10,COLUMN(F$9)+10)&amp;":"&amp;ADDRESS(1000,COLUMN(F$9)+10)))
))</f>
        <v>-</v>
      </c>
      <c r="G171" s="2" t="str">
        <f ca="1">IF(ISBLANK(Tareas!$B167),"-",
SUM(
SUMIF(INDIRECT(Equipo!$C$4&amp;"!B10:B1000"),$B171,INDIRECT(Equipo!$C$4&amp;"!"&amp;ADDRESS(10,COLUMN(G$9)+10)&amp;":"&amp;ADDRESS(1000,COLUMN(G$9)+10))),
SUMIF(INDIRECT(Equipo!$D$4&amp;"!B10:B1000"),$B171,INDIRECT(Equipo!$D$4&amp;"!"&amp;ADDRESS(10,COLUMN(G$9)+10)&amp;":"&amp;ADDRESS(1000,COLUMN(G$9)+10))),
SUMIF(INDIRECT(Equipo!$E$4&amp;"!B10:B1000"),$B171,INDIRECT(Equipo!$E$4&amp;"!"&amp;ADDRESS(10,COLUMN(G$9)+10)&amp;":"&amp;ADDRESS(1000,COLUMN(G$9)+10))),
SUMIF(INDIRECT(Equipo!$F$4&amp;"!B10:B1000"),$B171,INDIRECT(Equipo!$F$4&amp;"!"&amp;ADDRESS(10,COLUMN(G$9)+10)&amp;":"&amp;ADDRESS(1000,COLUMN(G$9)+10))),
SUMIF(INDIRECT(Equipo!$G$4&amp;"!B10:B1000"),$B171,INDIRECT(Equipo!$G$4&amp;"!"&amp;ADDRESS(10,COLUMN(G$9)+10)&amp;":"&amp;ADDRESS(1000,COLUMN(G$9)+10)))
))</f>
        <v>-</v>
      </c>
      <c r="H171" s="2" t="str">
        <f ca="1">IF(ISBLANK(Tareas!$B167),"-",
SUM(
SUMIF(INDIRECT(Equipo!$C$4&amp;"!B10:B1000"),$B171,INDIRECT(Equipo!$C$4&amp;"!"&amp;ADDRESS(10,COLUMN(H$9)+10)&amp;":"&amp;ADDRESS(1000,COLUMN(H$9)+10))),
SUMIF(INDIRECT(Equipo!$D$4&amp;"!B10:B1000"),$B171,INDIRECT(Equipo!$D$4&amp;"!"&amp;ADDRESS(10,COLUMN(H$9)+10)&amp;":"&amp;ADDRESS(1000,COLUMN(H$9)+10))),
SUMIF(INDIRECT(Equipo!$E$4&amp;"!B10:B1000"),$B171,INDIRECT(Equipo!$E$4&amp;"!"&amp;ADDRESS(10,COLUMN(H$9)+10)&amp;":"&amp;ADDRESS(1000,COLUMN(H$9)+10))),
SUMIF(INDIRECT(Equipo!$F$4&amp;"!B10:B1000"),$B171,INDIRECT(Equipo!$F$4&amp;"!"&amp;ADDRESS(10,COLUMN(H$9)+10)&amp;":"&amp;ADDRESS(1000,COLUMN(H$9)+10))),
SUMIF(INDIRECT(Equipo!$G$4&amp;"!B10:B1000"),$B171,INDIRECT(Equipo!$G$4&amp;"!"&amp;ADDRESS(10,COLUMN(H$9)+10)&amp;":"&amp;ADDRESS(1000,COLUMN(H$9)+10)))
))</f>
        <v>-</v>
      </c>
      <c r="I171" s="2" t="str">
        <f ca="1">IF(ISBLANK(Tareas!$B167),"-",
SUM(
SUMIF(INDIRECT(Equipo!$C$4&amp;"!B10:B1000"),$B171,INDIRECT(Equipo!$C$4&amp;"!"&amp;ADDRESS(10,COLUMN(I$9)+10)&amp;":"&amp;ADDRESS(1000,COLUMN(I$9)+10))),
SUMIF(INDIRECT(Equipo!$D$4&amp;"!B10:B1000"),$B171,INDIRECT(Equipo!$D$4&amp;"!"&amp;ADDRESS(10,COLUMN(I$9)+10)&amp;":"&amp;ADDRESS(1000,COLUMN(I$9)+10))),
SUMIF(INDIRECT(Equipo!$E$4&amp;"!B10:B1000"),$B171,INDIRECT(Equipo!$E$4&amp;"!"&amp;ADDRESS(10,COLUMN(I$9)+10)&amp;":"&amp;ADDRESS(1000,COLUMN(I$9)+10))),
SUMIF(INDIRECT(Equipo!$F$4&amp;"!B10:B1000"),$B171,INDIRECT(Equipo!$F$4&amp;"!"&amp;ADDRESS(10,COLUMN(I$9)+10)&amp;":"&amp;ADDRESS(1000,COLUMN(I$9)+10))),
SUMIF(INDIRECT(Equipo!$G$4&amp;"!B10:B1000"),$B171,INDIRECT(Equipo!$G$4&amp;"!"&amp;ADDRESS(10,COLUMN(I$9)+10)&amp;":"&amp;ADDRESS(1000,COLUMN(I$9)+10)))
))</f>
        <v>-</v>
      </c>
      <c r="J171" s="2" t="str">
        <f ca="1">IF(ISBLANK(Tareas!$B167),"-",
SUM(
SUMIF(INDIRECT(Equipo!$C$4&amp;"!B10:B1000"),$B171,INDIRECT(Equipo!$C$4&amp;"!"&amp;ADDRESS(10,COLUMN(J$9)+10)&amp;":"&amp;ADDRESS(1000,COLUMN(J$9)+10))),
SUMIF(INDIRECT(Equipo!$D$4&amp;"!B10:B1000"),$B171,INDIRECT(Equipo!$D$4&amp;"!"&amp;ADDRESS(10,COLUMN(J$9)+10)&amp;":"&amp;ADDRESS(1000,COLUMN(J$9)+10))),
SUMIF(INDIRECT(Equipo!$E$4&amp;"!B10:B1000"),$B171,INDIRECT(Equipo!$E$4&amp;"!"&amp;ADDRESS(10,COLUMN(J$9)+10)&amp;":"&amp;ADDRESS(1000,COLUMN(J$9)+10))),
SUMIF(INDIRECT(Equipo!$F$4&amp;"!B10:B1000"),$B171,INDIRECT(Equipo!$F$4&amp;"!"&amp;ADDRESS(10,COLUMN(J$9)+10)&amp;":"&amp;ADDRESS(1000,COLUMN(J$9)+10))),
SUMIF(INDIRECT(Equipo!$G$4&amp;"!B10:B1000"),$B171,INDIRECT(Equipo!$G$4&amp;"!"&amp;ADDRESS(10,COLUMN(J$9)+10)&amp;":"&amp;ADDRESS(1000,COLUMN(J$9)+10)))
))</f>
        <v>-</v>
      </c>
      <c r="K171" s="2" t="str">
        <f ca="1">IF(ISBLANK(Tareas!$B167),"-",
SUM(
SUMIF(INDIRECT(Equipo!$C$4&amp;"!B10:B1000"),$B171,INDIRECT(Equipo!$C$4&amp;"!"&amp;ADDRESS(10,COLUMN(K$9)+10)&amp;":"&amp;ADDRESS(1000,COLUMN(K$9)+10))),
SUMIF(INDIRECT(Equipo!$D$4&amp;"!B10:B1000"),$B171,INDIRECT(Equipo!$D$4&amp;"!"&amp;ADDRESS(10,COLUMN(K$9)+10)&amp;":"&amp;ADDRESS(1000,COLUMN(K$9)+10))),
SUMIF(INDIRECT(Equipo!$E$4&amp;"!B10:B1000"),$B171,INDIRECT(Equipo!$E$4&amp;"!"&amp;ADDRESS(10,COLUMN(K$9)+10)&amp;":"&amp;ADDRESS(1000,COLUMN(K$9)+10))),
SUMIF(INDIRECT(Equipo!$F$4&amp;"!B10:B1000"),$B171,INDIRECT(Equipo!$F$4&amp;"!"&amp;ADDRESS(10,COLUMN(K$9)+10)&amp;":"&amp;ADDRESS(1000,COLUMN(K$9)+10))),
SUMIF(INDIRECT(Equipo!$G$4&amp;"!B10:B1000"),$B171,INDIRECT(Equipo!$G$4&amp;"!"&amp;ADDRESS(10,COLUMN(K$9)+10)&amp;":"&amp;ADDRESS(1000,COLUMN(K$9)+10)))
))</f>
        <v>-</v>
      </c>
      <c r="L171" s="2" t="str">
        <f ca="1">IF(ISBLANK(Tareas!$B167),"-",
SUM(
SUMIF(INDIRECT(Equipo!$C$4&amp;"!B10:B1000"),$B171,INDIRECT(Equipo!$C$4&amp;"!"&amp;ADDRESS(10,COLUMN(L$9)+10)&amp;":"&amp;ADDRESS(1000,COLUMN(L$9)+10))),
SUMIF(INDIRECT(Equipo!$D$4&amp;"!B10:B1000"),$B171,INDIRECT(Equipo!$D$4&amp;"!"&amp;ADDRESS(10,COLUMN(L$9)+10)&amp;":"&amp;ADDRESS(1000,COLUMN(L$9)+10))),
SUMIF(INDIRECT(Equipo!$E$4&amp;"!B10:B1000"),$B171,INDIRECT(Equipo!$E$4&amp;"!"&amp;ADDRESS(10,COLUMN(L$9)+10)&amp;":"&amp;ADDRESS(1000,COLUMN(L$9)+10))),
SUMIF(INDIRECT(Equipo!$F$4&amp;"!B10:B1000"),$B171,INDIRECT(Equipo!$F$4&amp;"!"&amp;ADDRESS(10,COLUMN(L$9)+10)&amp;":"&amp;ADDRESS(1000,COLUMN(L$9)+10))),
SUMIF(INDIRECT(Equipo!$G$4&amp;"!B10:B1000"),$B171,INDIRECT(Equipo!$G$4&amp;"!"&amp;ADDRESS(10,COLUMN(L$9)+10)&amp;":"&amp;ADDRESS(1000,COLUMN(L$9)+10)))
))</f>
        <v>-</v>
      </c>
      <c r="M171" s="2" t="str">
        <f ca="1">IF(ISBLANK(Tareas!$B167),"-",
SUM(
SUMIF(INDIRECT(Equipo!$C$4&amp;"!B10:B1000"),$B171,INDIRECT(Equipo!$C$4&amp;"!"&amp;ADDRESS(10,COLUMN(M$9)+10)&amp;":"&amp;ADDRESS(1000,COLUMN(M$9)+10))),
SUMIF(INDIRECT(Equipo!$D$4&amp;"!B10:B1000"),$B171,INDIRECT(Equipo!$D$4&amp;"!"&amp;ADDRESS(10,COLUMN(M$9)+10)&amp;":"&amp;ADDRESS(1000,COLUMN(M$9)+10))),
SUMIF(INDIRECT(Equipo!$E$4&amp;"!B10:B1000"),$B171,INDIRECT(Equipo!$E$4&amp;"!"&amp;ADDRESS(10,COLUMN(M$9)+10)&amp;":"&amp;ADDRESS(1000,COLUMN(M$9)+10))),
SUMIF(INDIRECT(Equipo!$F$4&amp;"!B10:B1000"),$B171,INDIRECT(Equipo!$F$4&amp;"!"&amp;ADDRESS(10,COLUMN(M$9)+10)&amp;":"&amp;ADDRESS(1000,COLUMN(M$9)+10))),
SUMIF(INDIRECT(Equipo!$G$4&amp;"!B10:B1000"),$B171,INDIRECT(Equipo!$G$4&amp;"!"&amp;ADDRESS(10,COLUMN(M$9)+10)&amp;":"&amp;ADDRESS(1000,COLUMN(M$9)+10)))
))</f>
        <v>-</v>
      </c>
      <c r="N171" s="2" t="str">
        <f ca="1">IF(ISBLANK(Tareas!$B167),"-",
SUM(
SUMIF(INDIRECT(Equipo!$C$4&amp;"!B10:B1000"),$B171,INDIRECT(Equipo!$C$4&amp;"!"&amp;ADDRESS(10,COLUMN(N$9)+10)&amp;":"&amp;ADDRESS(1000,COLUMN(N$9)+10))),
SUMIF(INDIRECT(Equipo!$D$4&amp;"!B10:B1000"),$B171,INDIRECT(Equipo!$D$4&amp;"!"&amp;ADDRESS(10,COLUMN(N$9)+10)&amp;":"&amp;ADDRESS(1000,COLUMN(N$9)+10))),
SUMIF(INDIRECT(Equipo!$E$4&amp;"!B10:B1000"),$B171,INDIRECT(Equipo!$E$4&amp;"!"&amp;ADDRESS(10,COLUMN(N$9)+10)&amp;":"&amp;ADDRESS(1000,COLUMN(N$9)+10))),
SUMIF(INDIRECT(Equipo!$F$4&amp;"!B10:B1000"),$B171,INDIRECT(Equipo!$F$4&amp;"!"&amp;ADDRESS(10,COLUMN(N$9)+10)&amp;":"&amp;ADDRESS(1000,COLUMN(N$9)+10))),
SUMIF(INDIRECT(Equipo!$G$4&amp;"!B10:B1000"),$B171,INDIRECT(Equipo!$G$4&amp;"!"&amp;ADDRESS(10,COLUMN(N$9)+10)&amp;":"&amp;ADDRESS(1000,COLUMN(N$9)+10)))
))</f>
        <v>-</v>
      </c>
    </row>
    <row r="172" spans="3:14">
      <c r="C172" s="2" t="str">
        <f>IF(ISBLANK(Tareas!$B168),"-",SUM(D172:K172))</f>
        <v>-</v>
      </c>
      <c r="D172" s="2" t="str">
        <f ca="1">IF(ISBLANK(Tareas!$B168),"-",
SUM(
SUMIF(INDIRECT(Equipo!$C$4&amp;"!B10:B1000"),$B172,INDIRECT(Equipo!$C$4&amp;"!"&amp;ADDRESS(10,COLUMN(D$9)+10)&amp;":"&amp;ADDRESS(1000,COLUMN(D$9)+10))),
SUMIF(INDIRECT(Equipo!$D$4&amp;"!B10:B1000"),$B172,INDIRECT(Equipo!$D$4&amp;"!"&amp;ADDRESS(10,COLUMN(D$9)+10)&amp;":"&amp;ADDRESS(1000,COLUMN(D$9)+10))),
SUMIF(INDIRECT(Equipo!$E$4&amp;"!B10:B1000"),$B172,INDIRECT(Equipo!$E$4&amp;"!"&amp;ADDRESS(10,COLUMN(D$9)+10)&amp;":"&amp;ADDRESS(1000,COLUMN(D$9)+10))),
SUMIF(INDIRECT(Equipo!$F$4&amp;"!B10:B1000"),$B172,INDIRECT(Equipo!$F$4&amp;"!"&amp;ADDRESS(10,COLUMN(D$9)+10)&amp;":"&amp;ADDRESS(1000,COLUMN(D$9)+10))),
SUMIF(INDIRECT(Equipo!$G$4&amp;"!B10:B1000"),$B172,INDIRECT(Equipo!$G$4&amp;"!"&amp;ADDRESS(10,COLUMN(D$9)+10)&amp;":"&amp;ADDRESS(1000,COLUMN(D$9)+10)))
))</f>
        <v>-</v>
      </c>
      <c r="E172" s="2" t="str">
        <f ca="1">IF(ISBLANK(Tareas!$B168),"-",
SUM(
SUMIF(INDIRECT(Equipo!$C$4&amp;"!B10:B1000"),$B172,INDIRECT(Equipo!$C$4&amp;"!"&amp;ADDRESS(10,COLUMN(E$9)+10)&amp;":"&amp;ADDRESS(1000,COLUMN(E$9)+10))),
SUMIF(INDIRECT(Equipo!$D$4&amp;"!B10:B1000"),$B172,INDIRECT(Equipo!$D$4&amp;"!"&amp;ADDRESS(10,COLUMN(E$9)+10)&amp;":"&amp;ADDRESS(1000,COLUMN(E$9)+10))),
SUMIF(INDIRECT(Equipo!$E$4&amp;"!B10:B1000"),$B172,INDIRECT(Equipo!$E$4&amp;"!"&amp;ADDRESS(10,COLUMN(E$9)+10)&amp;":"&amp;ADDRESS(1000,COLUMN(E$9)+10))),
SUMIF(INDIRECT(Equipo!$F$4&amp;"!B10:B1000"),$B172,INDIRECT(Equipo!$F$4&amp;"!"&amp;ADDRESS(10,COLUMN(E$9)+10)&amp;":"&amp;ADDRESS(1000,COLUMN(E$9)+10))),
SUMIF(INDIRECT(Equipo!$G$4&amp;"!B10:B1000"),$B172,INDIRECT(Equipo!$G$4&amp;"!"&amp;ADDRESS(10,COLUMN(E$9)+10)&amp;":"&amp;ADDRESS(1000,COLUMN(E$9)+10)))
))</f>
        <v>-</v>
      </c>
      <c r="F172" s="2" t="str">
        <f ca="1">IF(ISBLANK(Tareas!$B168),"-",
SUM(
SUMIF(INDIRECT(Equipo!$C$4&amp;"!B10:B1000"),$B172,INDIRECT(Equipo!$C$4&amp;"!"&amp;ADDRESS(10,COLUMN(F$9)+10)&amp;":"&amp;ADDRESS(1000,COLUMN(F$9)+10))),
SUMIF(INDIRECT(Equipo!$D$4&amp;"!B10:B1000"),$B172,INDIRECT(Equipo!$D$4&amp;"!"&amp;ADDRESS(10,COLUMN(F$9)+10)&amp;":"&amp;ADDRESS(1000,COLUMN(F$9)+10))),
SUMIF(INDIRECT(Equipo!$E$4&amp;"!B10:B1000"),$B172,INDIRECT(Equipo!$E$4&amp;"!"&amp;ADDRESS(10,COLUMN(F$9)+10)&amp;":"&amp;ADDRESS(1000,COLUMN(F$9)+10))),
SUMIF(INDIRECT(Equipo!$F$4&amp;"!B10:B1000"),$B172,INDIRECT(Equipo!$F$4&amp;"!"&amp;ADDRESS(10,COLUMN(F$9)+10)&amp;":"&amp;ADDRESS(1000,COLUMN(F$9)+10))),
SUMIF(INDIRECT(Equipo!$G$4&amp;"!B10:B1000"),$B172,INDIRECT(Equipo!$G$4&amp;"!"&amp;ADDRESS(10,COLUMN(F$9)+10)&amp;":"&amp;ADDRESS(1000,COLUMN(F$9)+10)))
))</f>
        <v>-</v>
      </c>
      <c r="G172" s="2" t="str">
        <f ca="1">IF(ISBLANK(Tareas!$B168),"-",
SUM(
SUMIF(INDIRECT(Equipo!$C$4&amp;"!B10:B1000"),$B172,INDIRECT(Equipo!$C$4&amp;"!"&amp;ADDRESS(10,COLUMN(G$9)+10)&amp;":"&amp;ADDRESS(1000,COLUMN(G$9)+10))),
SUMIF(INDIRECT(Equipo!$D$4&amp;"!B10:B1000"),$B172,INDIRECT(Equipo!$D$4&amp;"!"&amp;ADDRESS(10,COLUMN(G$9)+10)&amp;":"&amp;ADDRESS(1000,COLUMN(G$9)+10))),
SUMIF(INDIRECT(Equipo!$E$4&amp;"!B10:B1000"),$B172,INDIRECT(Equipo!$E$4&amp;"!"&amp;ADDRESS(10,COLUMN(G$9)+10)&amp;":"&amp;ADDRESS(1000,COLUMN(G$9)+10))),
SUMIF(INDIRECT(Equipo!$F$4&amp;"!B10:B1000"),$B172,INDIRECT(Equipo!$F$4&amp;"!"&amp;ADDRESS(10,COLUMN(G$9)+10)&amp;":"&amp;ADDRESS(1000,COLUMN(G$9)+10))),
SUMIF(INDIRECT(Equipo!$G$4&amp;"!B10:B1000"),$B172,INDIRECT(Equipo!$G$4&amp;"!"&amp;ADDRESS(10,COLUMN(G$9)+10)&amp;":"&amp;ADDRESS(1000,COLUMN(G$9)+10)))
))</f>
        <v>-</v>
      </c>
      <c r="H172" s="2" t="str">
        <f ca="1">IF(ISBLANK(Tareas!$B168),"-",
SUM(
SUMIF(INDIRECT(Equipo!$C$4&amp;"!B10:B1000"),$B172,INDIRECT(Equipo!$C$4&amp;"!"&amp;ADDRESS(10,COLUMN(H$9)+10)&amp;":"&amp;ADDRESS(1000,COLUMN(H$9)+10))),
SUMIF(INDIRECT(Equipo!$D$4&amp;"!B10:B1000"),$B172,INDIRECT(Equipo!$D$4&amp;"!"&amp;ADDRESS(10,COLUMN(H$9)+10)&amp;":"&amp;ADDRESS(1000,COLUMN(H$9)+10))),
SUMIF(INDIRECT(Equipo!$E$4&amp;"!B10:B1000"),$B172,INDIRECT(Equipo!$E$4&amp;"!"&amp;ADDRESS(10,COLUMN(H$9)+10)&amp;":"&amp;ADDRESS(1000,COLUMN(H$9)+10))),
SUMIF(INDIRECT(Equipo!$F$4&amp;"!B10:B1000"),$B172,INDIRECT(Equipo!$F$4&amp;"!"&amp;ADDRESS(10,COLUMN(H$9)+10)&amp;":"&amp;ADDRESS(1000,COLUMN(H$9)+10))),
SUMIF(INDIRECT(Equipo!$G$4&amp;"!B10:B1000"),$B172,INDIRECT(Equipo!$G$4&amp;"!"&amp;ADDRESS(10,COLUMN(H$9)+10)&amp;":"&amp;ADDRESS(1000,COLUMN(H$9)+10)))
))</f>
        <v>-</v>
      </c>
      <c r="I172" s="2" t="str">
        <f ca="1">IF(ISBLANK(Tareas!$B168),"-",
SUM(
SUMIF(INDIRECT(Equipo!$C$4&amp;"!B10:B1000"),$B172,INDIRECT(Equipo!$C$4&amp;"!"&amp;ADDRESS(10,COLUMN(I$9)+10)&amp;":"&amp;ADDRESS(1000,COLUMN(I$9)+10))),
SUMIF(INDIRECT(Equipo!$D$4&amp;"!B10:B1000"),$B172,INDIRECT(Equipo!$D$4&amp;"!"&amp;ADDRESS(10,COLUMN(I$9)+10)&amp;":"&amp;ADDRESS(1000,COLUMN(I$9)+10))),
SUMIF(INDIRECT(Equipo!$E$4&amp;"!B10:B1000"),$B172,INDIRECT(Equipo!$E$4&amp;"!"&amp;ADDRESS(10,COLUMN(I$9)+10)&amp;":"&amp;ADDRESS(1000,COLUMN(I$9)+10))),
SUMIF(INDIRECT(Equipo!$F$4&amp;"!B10:B1000"),$B172,INDIRECT(Equipo!$F$4&amp;"!"&amp;ADDRESS(10,COLUMN(I$9)+10)&amp;":"&amp;ADDRESS(1000,COLUMN(I$9)+10))),
SUMIF(INDIRECT(Equipo!$G$4&amp;"!B10:B1000"),$B172,INDIRECT(Equipo!$G$4&amp;"!"&amp;ADDRESS(10,COLUMN(I$9)+10)&amp;":"&amp;ADDRESS(1000,COLUMN(I$9)+10)))
))</f>
        <v>-</v>
      </c>
      <c r="J172" s="2" t="str">
        <f ca="1">IF(ISBLANK(Tareas!$B168),"-",
SUM(
SUMIF(INDIRECT(Equipo!$C$4&amp;"!B10:B1000"),$B172,INDIRECT(Equipo!$C$4&amp;"!"&amp;ADDRESS(10,COLUMN(J$9)+10)&amp;":"&amp;ADDRESS(1000,COLUMN(J$9)+10))),
SUMIF(INDIRECT(Equipo!$D$4&amp;"!B10:B1000"),$B172,INDIRECT(Equipo!$D$4&amp;"!"&amp;ADDRESS(10,COLUMN(J$9)+10)&amp;":"&amp;ADDRESS(1000,COLUMN(J$9)+10))),
SUMIF(INDIRECT(Equipo!$E$4&amp;"!B10:B1000"),$B172,INDIRECT(Equipo!$E$4&amp;"!"&amp;ADDRESS(10,COLUMN(J$9)+10)&amp;":"&amp;ADDRESS(1000,COLUMN(J$9)+10))),
SUMIF(INDIRECT(Equipo!$F$4&amp;"!B10:B1000"),$B172,INDIRECT(Equipo!$F$4&amp;"!"&amp;ADDRESS(10,COLUMN(J$9)+10)&amp;":"&amp;ADDRESS(1000,COLUMN(J$9)+10))),
SUMIF(INDIRECT(Equipo!$G$4&amp;"!B10:B1000"),$B172,INDIRECT(Equipo!$G$4&amp;"!"&amp;ADDRESS(10,COLUMN(J$9)+10)&amp;":"&amp;ADDRESS(1000,COLUMN(J$9)+10)))
))</f>
        <v>-</v>
      </c>
      <c r="K172" s="2" t="str">
        <f ca="1">IF(ISBLANK(Tareas!$B168),"-",
SUM(
SUMIF(INDIRECT(Equipo!$C$4&amp;"!B10:B1000"),$B172,INDIRECT(Equipo!$C$4&amp;"!"&amp;ADDRESS(10,COLUMN(K$9)+10)&amp;":"&amp;ADDRESS(1000,COLUMN(K$9)+10))),
SUMIF(INDIRECT(Equipo!$D$4&amp;"!B10:B1000"),$B172,INDIRECT(Equipo!$D$4&amp;"!"&amp;ADDRESS(10,COLUMN(K$9)+10)&amp;":"&amp;ADDRESS(1000,COLUMN(K$9)+10))),
SUMIF(INDIRECT(Equipo!$E$4&amp;"!B10:B1000"),$B172,INDIRECT(Equipo!$E$4&amp;"!"&amp;ADDRESS(10,COLUMN(K$9)+10)&amp;":"&amp;ADDRESS(1000,COLUMN(K$9)+10))),
SUMIF(INDIRECT(Equipo!$F$4&amp;"!B10:B1000"),$B172,INDIRECT(Equipo!$F$4&amp;"!"&amp;ADDRESS(10,COLUMN(K$9)+10)&amp;":"&amp;ADDRESS(1000,COLUMN(K$9)+10))),
SUMIF(INDIRECT(Equipo!$G$4&amp;"!B10:B1000"),$B172,INDIRECT(Equipo!$G$4&amp;"!"&amp;ADDRESS(10,COLUMN(K$9)+10)&amp;":"&amp;ADDRESS(1000,COLUMN(K$9)+10)))
))</f>
        <v>-</v>
      </c>
      <c r="L172" s="2" t="str">
        <f ca="1">IF(ISBLANK(Tareas!$B168),"-",
SUM(
SUMIF(INDIRECT(Equipo!$C$4&amp;"!B10:B1000"),$B172,INDIRECT(Equipo!$C$4&amp;"!"&amp;ADDRESS(10,COLUMN(L$9)+10)&amp;":"&amp;ADDRESS(1000,COLUMN(L$9)+10))),
SUMIF(INDIRECT(Equipo!$D$4&amp;"!B10:B1000"),$B172,INDIRECT(Equipo!$D$4&amp;"!"&amp;ADDRESS(10,COLUMN(L$9)+10)&amp;":"&amp;ADDRESS(1000,COLUMN(L$9)+10))),
SUMIF(INDIRECT(Equipo!$E$4&amp;"!B10:B1000"),$B172,INDIRECT(Equipo!$E$4&amp;"!"&amp;ADDRESS(10,COLUMN(L$9)+10)&amp;":"&amp;ADDRESS(1000,COLUMN(L$9)+10))),
SUMIF(INDIRECT(Equipo!$F$4&amp;"!B10:B1000"),$B172,INDIRECT(Equipo!$F$4&amp;"!"&amp;ADDRESS(10,COLUMN(L$9)+10)&amp;":"&amp;ADDRESS(1000,COLUMN(L$9)+10))),
SUMIF(INDIRECT(Equipo!$G$4&amp;"!B10:B1000"),$B172,INDIRECT(Equipo!$G$4&amp;"!"&amp;ADDRESS(10,COLUMN(L$9)+10)&amp;":"&amp;ADDRESS(1000,COLUMN(L$9)+10)))
))</f>
        <v>-</v>
      </c>
      <c r="M172" s="2" t="str">
        <f ca="1">IF(ISBLANK(Tareas!$B168),"-",
SUM(
SUMIF(INDIRECT(Equipo!$C$4&amp;"!B10:B1000"),$B172,INDIRECT(Equipo!$C$4&amp;"!"&amp;ADDRESS(10,COLUMN(M$9)+10)&amp;":"&amp;ADDRESS(1000,COLUMN(M$9)+10))),
SUMIF(INDIRECT(Equipo!$D$4&amp;"!B10:B1000"),$B172,INDIRECT(Equipo!$D$4&amp;"!"&amp;ADDRESS(10,COLUMN(M$9)+10)&amp;":"&amp;ADDRESS(1000,COLUMN(M$9)+10))),
SUMIF(INDIRECT(Equipo!$E$4&amp;"!B10:B1000"),$B172,INDIRECT(Equipo!$E$4&amp;"!"&amp;ADDRESS(10,COLUMN(M$9)+10)&amp;":"&amp;ADDRESS(1000,COLUMN(M$9)+10))),
SUMIF(INDIRECT(Equipo!$F$4&amp;"!B10:B1000"),$B172,INDIRECT(Equipo!$F$4&amp;"!"&amp;ADDRESS(10,COLUMN(M$9)+10)&amp;":"&amp;ADDRESS(1000,COLUMN(M$9)+10))),
SUMIF(INDIRECT(Equipo!$G$4&amp;"!B10:B1000"),$B172,INDIRECT(Equipo!$G$4&amp;"!"&amp;ADDRESS(10,COLUMN(M$9)+10)&amp;":"&amp;ADDRESS(1000,COLUMN(M$9)+10)))
))</f>
        <v>-</v>
      </c>
      <c r="N172" s="2" t="str">
        <f ca="1">IF(ISBLANK(Tareas!$B168),"-",
SUM(
SUMIF(INDIRECT(Equipo!$C$4&amp;"!B10:B1000"),$B172,INDIRECT(Equipo!$C$4&amp;"!"&amp;ADDRESS(10,COLUMN(N$9)+10)&amp;":"&amp;ADDRESS(1000,COLUMN(N$9)+10))),
SUMIF(INDIRECT(Equipo!$D$4&amp;"!B10:B1000"),$B172,INDIRECT(Equipo!$D$4&amp;"!"&amp;ADDRESS(10,COLUMN(N$9)+10)&amp;":"&amp;ADDRESS(1000,COLUMN(N$9)+10))),
SUMIF(INDIRECT(Equipo!$E$4&amp;"!B10:B1000"),$B172,INDIRECT(Equipo!$E$4&amp;"!"&amp;ADDRESS(10,COLUMN(N$9)+10)&amp;":"&amp;ADDRESS(1000,COLUMN(N$9)+10))),
SUMIF(INDIRECT(Equipo!$F$4&amp;"!B10:B1000"),$B172,INDIRECT(Equipo!$F$4&amp;"!"&amp;ADDRESS(10,COLUMN(N$9)+10)&amp;":"&amp;ADDRESS(1000,COLUMN(N$9)+10))),
SUMIF(INDIRECT(Equipo!$G$4&amp;"!B10:B1000"),$B172,INDIRECT(Equipo!$G$4&amp;"!"&amp;ADDRESS(10,COLUMN(N$9)+10)&amp;":"&amp;ADDRESS(1000,COLUMN(N$9)+10)))
))</f>
        <v>-</v>
      </c>
    </row>
    <row r="173" spans="3:14">
      <c r="C173" s="2" t="str">
        <f>IF(ISBLANK(Tareas!$B169),"-",SUM(D173:K173))</f>
        <v>-</v>
      </c>
      <c r="D173" s="2" t="str">
        <f ca="1">IF(ISBLANK(Tareas!$B169),"-",
SUM(
SUMIF(INDIRECT(Equipo!$C$4&amp;"!B10:B1000"),$B173,INDIRECT(Equipo!$C$4&amp;"!"&amp;ADDRESS(10,COLUMN(D$9)+10)&amp;":"&amp;ADDRESS(1000,COLUMN(D$9)+10))),
SUMIF(INDIRECT(Equipo!$D$4&amp;"!B10:B1000"),$B173,INDIRECT(Equipo!$D$4&amp;"!"&amp;ADDRESS(10,COLUMN(D$9)+10)&amp;":"&amp;ADDRESS(1000,COLUMN(D$9)+10))),
SUMIF(INDIRECT(Equipo!$E$4&amp;"!B10:B1000"),$B173,INDIRECT(Equipo!$E$4&amp;"!"&amp;ADDRESS(10,COLUMN(D$9)+10)&amp;":"&amp;ADDRESS(1000,COLUMN(D$9)+10))),
SUMIF(INDIRECT(Equipo!$F$4&amp;"!B10:B1000"),$B173,INDIRECT(Equipo!$F$4&amp;"!"&amp;ADDRESS(10,COLUMN(D$9)+10)&amp;":"&amp;ADDRESS(1000,COLUMN(D$9)+10))),
SUMIF(INDIRECT(Equipo!$G$4&amp;"!B10:B1000"),$B173,INDIRECT(Equipo!$G$4&amp;"!"&amp;ADDRESS(10,COLUMN(D$9)+10)&amp;":"&amp;ADDRESS(1000,COLUMN(D$9)+10)))
))</f>
        <v>-</v>
      </c>
      <c r="E173" s="2" t="str">
        <f ca="1">IF(ISBLANK(Tareas!$B169),"-",
SUM(
SUMIF(INDIRECT(Equipo!$C$4&amp;"!B10:B1000"),$B173,INDIRECT(Equipo!$C$4&amp;"!"&amp;ADDRESS(10,COLUMN(E$9)+10)&amp;":"&amp;ADDRESS(1000,COLUMN(E$9)+10))),
SUMIF(INDIRECT(Equipo!$D$4&amp;"!B10:B1000"),$B173,INDIRECT(Equipo!$D$4&amp;"!"&amp;ADDRESS(10,COLUMN(E$9)+10)&amp;":"&amp;ADDRESS(1000,COLUMN(E$9)+10))),
SUMIF(INDIRECT(Equipo!$E$4&amp;"!B10:B1000"),$B173,INDIRECT(Equipo!$E$4&amp;"!"&amp;ADDRESS(10,COLUMN(E$9)+10)&amp;":"&amp;ADDRESS(1000,COLUMN(E$9)+10))),
SUMIF(INDIRECT(Equipo!$F$4&amp;"!B10:B1000"),$B173,INDIRECT(Equipo!$F$4&amp;"!"&amp;ADDRESS(10,COLUMN(E$9)+10)&amp;":"&amp;ADDRESS(1000,COLUMN(E$9)+10))),
SUMIF(INDIRECT(Equipo!$G$4&amp;"!B10:B1000"),$B173,INDIRECT(Equipo!$G$4&amp;"!"&amp;ADDRESS(10,COLUMN(E$9)+10)&amp;":"&amp;ADDRESS(1000,COLUMN(E$9)+10)))
))</f>
        <v>-</v>
      </c>
      <c r="F173" s="2" t="str">
        <f ca="1">IF(ISBLANK(Tareas!$B169),"-",
SUM(
SUMIF(INDIRECT(Equipo!$C$4&amp;"!B10:B1000"),$B173,INDIRECT(Equipo!$C$4&amp;"!"&amp;ADDRESS(10,COLUMN(F$9)+10)&amp;":"&amp;ADDRESS(1000,COLUMN(F$9)+10))),
SUMIF(INDIRECT(Equipo!$D$4&amp;"!B10:B1000"),$B173,INDIRECT(Equipo!$D$4&amp;"!"&amp;ADDRESS(10,COLUMN(F$9)+10)&amp;":"&amp;ADDRESS(1000,COLUMN(F$9)+10))),
SUMIF(INDIRECT(Equipo!$E$4&amp;"!B10:B1000"),$B173,INDIRECT(Equipo!$E$4&amp;"!"&amp;ADDRESS(10,COLUMN(F$9)+10)&amp;":"&amp;ADDRESS(1000,COLUMN(F$9)+10))),
SUMIF(INDIRECT(Equipo!$F$4&amp;"!B10:B1000"),$B173,INDIRECT(Equipo!$F$4&amp;"!"&amp;ADDRESS(10,COLUMN(F$9)+10)&amp;":"&amp;ADDRESS(1000,COLUMN(F$9)+10))),
SUMIF(INDIRECT(Equipo!$G$4&amp;"!B10:B1000"),$B173,INDIRECT(Equipo!$G$4&amp;"!"&amp;ADDRESS(10,COLUMN(F$9)+10)&amp;":"&amp;ADDRESS(1000,COLUMN(F$9)+10)))
))</f>
        <v>-</v>
      </c>
      <c r="G173" s="2" t="str">
        <f ca="1">IF(ISBLANK(Tareas!$B169),"-",
SUM(
SUMIF(INDIRECT(Equipo!$C$4&amp;"!B10:B1000"),$B173,INDIRECT(Equipo!$C$4&amp;"!"&amp;ADDRESS(10,COLUMN(G$9)+10)&amp;":"&amp;ADDRESS(1000,COLUMN(G$9)+10))),
SUMIF(INDIRECT(Equipo!$D$4&amp;"!B10:B1000"),$B173,INDIRECT(Equipo!$D$4&amp;"!"&amp;ADDRESS(10,COLUMN(G$9)+10)&amp;":"&amp;ADDRESS(1000,COLUMN(G$9)+10))),
SUMIF(INDIRECT(Equipo!$E$4&amp;"!B10:B1000"),$B173,INDIRECT(Equipo!$E$4&amp;"!"&amp;ADDRESS(10,COLUMN(G$9)+10)&amp;":"&amp;ADDRESS(1000,COLUMN(G$9)+10))),
SUMIF(INDIRECT(Equipo!$F$4&amp;"!B10:B1000"),$B173,INDIRECT(Equipo!$F$4&amp;"!"&amp;ADDRESS(10,COLUMN(G$9)+10)&amp;":"&amp;ADDRESS(1000,COLUMN(G$9)+10))),
SUMIF(INDIRECT(Equipo!$G$4&amp;"!B10:B1000"),$B173,INDIRECT(Equipo!$G$4&amp;"!"&amp;ADDRESS(10,COLUMN(G$9)+10)&amp;":"&amp;ADDRESS(1000,COLUMN(G$9)+10)))
))</f>
        <v>-</v>
      </c>
      <c r="H173" s="2" t="str">
        <f ca="1">IF(ISBLANK(Tareas!$B169),"-",
SUM(
SUMIF(INDIRECT(Equipo!$C$4&amp;"!B10:B1000"),$B173,INDIRECT(Equipo!$C$4&amp;"!"&amp;ADDRESS(10,COLUMN(H$9)+10)&amp;":"&amp;ADDRESS(1000,COLUMN(H$9)+10))),
SUMIF(INDIRECT(Equipo!$D$4&amp;"!B10:B1000"),$B173,INDIRECT(Equipo!$D$4&amp;"!"&amp;ADDRESS(10,COLUMN(H$9)+10)&amp;":"&amp;ADDRESS(1000,COLUMN(H$9)+10))),
SUMIF(INDIRECT(Equipo!$E$4&amp;"!B10:B1000"),$B173,INDIRECT(Equipo!$E$4&amp;"!"&amp;ADDRESS(10,COLUMN(H$9)+10)&amp;":"&amp;ADDRESS(1000,COLUMN(H$9)+10))),
SUMIF(INDIRECT(Equipo!$F$4&amp;"!B10:B1000"),$B173,INDIRECT(Equipo!$F$4&amp;"!"&amp;ADDRESS(10,COLUMN(H$9)+10)&amp;":"&amp;ADDRESS(1000,COLUMN(H$9)+10))),
SUMIF(INDIRECT(Equipo!$G$4&amp;"!B10:B1000"),$B173,INDIRECT(Equipo!$G$4&amp;"!"&amp;ADDRESS(10,COLUMN(H$9)+10)&amp;":"&amp;ADDRESS(1000,COLUMN(H$9)+10)))
))</f>
        <v>-</v>
      </c>
      <c r="I173" s="2" t="str">
        <f ca="1">IF(ISBLANK(Tareas!$B169),"-",
SUM(
SUMIF(INDIRECT(Equipo!$C$4&amp;"!B10:B1000"),$B173,INDIRECT(Equipo!$C$4&amp;"!"&amp;ADDRESS(10,COLUMN(I$9)+10)&amp;":"&amp;ADDRESS(1000,COLUMN(I$9)+10))),
SUMIF(INDIRECT(Equipo!$D$4&amp;"!B10:B1000"),$B173,INDIRECT(Equipo!$D$4&amp;"!"&amp;ADDRESS(10,COLUMN(I$9)+10)&amp;":"&amp;ADDRESS(1000,COLUMN(I$9)+10))),
SUMIF(INDIRECT(Equipo!$E$4&amp;"!B10:B1000"),$B173,INDIRECT(Equipo!$E$4&amp;"!"&amp;ADDRESS(10,COLUMN(I$9)+10)&amp;":"&amp;ADDRESS(1000,COLUMN(I$9)+10))),
SUMIF(INDIRECT(Equipo!$F$4&amp;"!B10:B1000"),$B173,INDIRECT(Equipo!$F$4&amp;"!"&amp;ADDRESS(10,COLUMN(I$9)+10)&amp;":"&amp;ADDRESS(1000,COLUMN(I$9)+10))),
SUMIF(INDIRECT(Equipo!$G$4&amp;"!B10:B1000"),$B173,INDIRECT(Equipo!$G$4&amp;"!"&amp;ADDRESS(10,COLUMN(I$9)+10)&amp;":"&amp;ADDRESS(1000,COLUMN(I$9)+10)))
))</f>
        <v>-</v>
      </c>
      <c r="J173" s="2" t="str">
        <f ca="1">IF(ISBLANK(Tareas!$B169),"-",
SUM(
SUMIF(INDIRECT(Equipo!$C$4&amp;"!B10:B1000"),$B173,INDIRECT(Equipo!$C$4&amp;"!"&amp;ADDRESS(10,COLUMN(J$9)+10)&amp;":"&amp;ADDRESS(1000,COLUMN(J$9)+10))),
SUMIF(INDIRECT(Equipo!$D$4&amp;"!B10:B1000"),$B173,INDIRECT(Equipo!$D$4&amp;"!"&amp;ADDRESS(10,COLUMN(J$9)+10)&amp;":"&amp;ADDRESS(1000,COLUMN(J$9)+10))),
SUMIF(INDIRECT(Equipo!$E$4&amp;"!B10:B1000"),$B173,INDIRECT(Equipo!$E$4&amp;"!"&amp;ADDRESS(10,COLUMN(J$9)+10)&amp;":"&amp;ADDRESS(1000,COLUMN(J$9)+10))),
SUMIF(INDIRECT(Equipo!$F$4&amp;"!B10:B1000"),$B173,INDIRECT(Equipo!$F$4&amp;"!"&amp;ADDRESS(10,COLUMN(J$9)+10)&amp;":"&amp;ADDRESS(1000,COLUMN(J$9)+10))),
SUMIF(INDIRECT(Equipo!$G$4&amp;"!B10:B1000"),$B173,INDIRECT(Equipo!$G$4&amp;"!"&amp;ADDRESS(10,COLUMN(J$9)+10)&amp;":"&amp;ADDRESS(1000,COLUMN(J$9)+10)))
))</f>
        <v>-</v>
      </c>
      <c r="K173" s="2" t="str">
        <f ca="1">IF(ISBLANK(Tareas!$B169),"-",
SUM(
SUMIF(INDIRECT(Equipo!$C$4&amp;"!B10:B1000"),$B173,INDIRECT(Equipo!$C$4&amp;"!"&amp;ADDRESS(10,COLUMN(K$9)+10)&amp;":"&amp;ADDRESS(1000,COLUMN(K$9)+10))),
SUMIF(INDIRECT(Equipo!$D$4&amp;"!B10:B1000"),$B173,INDIRECT(Equipo!$D$4&amp;"!"&amp;ADDRESS(10,COLUMN(K$9)+10)&amp;":"&amp;ADDRESS(1000,COLUMN(K$9)+10))),
SUMIF(INDIRECT(Equipo!$E$4&amp;"!B10:B1000"),$B173,INDIRECT(Equipo!$E$4&amp;"!"&amp;ADDRESS(10,COLUMN(K$9)+10)&amp;":"&amp;ADDRESS(1000,COLUMN(K$9)+10))),
SUMIF(INDIRECT(Equipo!$F$4&amp;"!B10:B1000"),$B173,INDIRECT(Equipo!$F$4&amp;"!"&amp;ADDRESS(10,COLUMN(K$9)+10)&amp;":"&amp;ADDRESS(1000,COLUMN(K$9)+10))),
SUMIF(INDIRECT(Equipo!$G$4&amp;"!B10:B1000"),$B173,INDIRECT(Equipo!$G$4&amp;"!"&amp;ADDRESS(10,COLUMN(K$9)+10)&amp;":"&amp;ADDRESS(1000,COLUMN(K$9)+10)))
))</f>
        <v>-</v>
      </c>
      <c r="L173" s="2" t="str">
        <f ca="1">IF(ISBLANK(Tareas!$B169),"-",
SUM(
SUMIF(INDIRECT(Equipo!$C$4&amp;"!B10:B1000"),$B173,INDIRECT(Equipo!$C$4&amp;"!"&amp;ADDRESS(10,COLUMN(L$9)+10)&amp;":"&amp;ADDRESS(1000,COLUMN(L$9)+10))),
SUMIF(INDIRECT(Equipo!$D$4&amp;"!B10:B1000"),$B173,INDIRECT(Equipo!$D$4&amp;"!"&amp;ADDRESS(10,COLUMN(L$9)+10)&amp;":"&amp;ADDRESS(1000,COLUMN(L$9)+10))),
SUMIF(INDIRECT(Equipo!$E$4&amp;"!B10:B1000"),$B173,INDIRECT(Equipo!$E$4&amp;"!"&amp;ADDRESS(10,COLUMN(L$9)+10)&amp;":"&amp;ADDRESS(1000,COLUMN(L$9)+10))),
SUMIF(INDIRECT(Equipo!$F$4&amp;"!B10:B1000"),$B173,INDIRECT(Equipo!$F$4&amp;"!"&amp;ADDRESS(10,COLUMN(L$9)+10)&amp;":"&amp;ADDRESS(1000,COLUMN(L$9)+10))),
SUMIF(INDIRECT(Equipo!$G$4&amp;"!B10:B1000"),$B173,INDIRECT(Equipo!$G$4&amp;"!"&amp;ADDRESS(10,COLUMN(L$9)+10)&amp;":"&amp;ADDRESS(1000,COLUMN(L$9)+10)))
))</f>
        <v>-</v>
      </c>
      <c r="M173" s="2" t="str">
        <f ca="1">IF(ISBLANK(Tareas!$B169),"-",
SUM(
SUMIF(INDIRECT(Equipo!$C$4&amp;"!B10:B1000"),$B173,INDIRECT(Equipo!$C$4&amp;"!"&amp;ADDRESS(10,COLUMN(M$9)+10)&amp;":"&amp;ADDRESS(1000,COLUMN(M$9)+10))),
SUMIF(INDIRECT(Equipo!$D$4&amp;"!B10:B1000"),$B173,INDIRECT(Equipo!$D$4&amp;"!"&amp;ADDRESS(10,COLUMN(M$9)+10)&amp;":"&amp;ADDRESS(1000,COLUMN(M$9)+10))),
SUMIF(INDIRECT(Equipo!$E$4&amp;"!B10:B1000"),$B173,INDIRECT(Equipo!$E$4&amp;"!"&amp;ADDRESS(10,COLUMN(M$9)+10)&amp;":"&amp;ADDRESS(1000,COLUMN(M$9)+10))),
SUMIF(INDIRECT(Equipo!$F$4&amp;"!B10:B1000"),$B173,INDIRECT(Equipo!$F$4&amp;"!"&amp;ADDRESS(10,COLUMN(M$9)+10)&amp;":"&amp;ADDRESS(1000,COLUMN(M$9)+10))),
SUMIF(INDIRECT(Equipo!$G$4&amp;"!B10:B1000"),$B173,INDIRECT(Equipo!$G$4&amp;"!"&amp;ADDRESS(10,COLUMN(M$9)+10)&amp;":"&amp;ADDRESS(1000,COLUMN(M$9)+10)))
))</f>
        <v>-</v>
      </c>
      <c r="N173" s="2" t="str">
        <f ca="1">IF(ISBLANK(Tareas!$B169),"-",
SUM(
SUMIF(INDIRECT(Equipo!$C$4&amp;"!B10:B1000"),$B173,INDIRECT(Equipo!$C$4&amp;"!"&amp;ADDRESS(10,COLUMN(N$9)+10)&amp;":"&amp;ADDRESS(1000,COLUMN(N$9)+10))),
SUMIF(INDIRECT(Equipo!$D$4&amp;"!B10:B1000"),$B173,INDIRECT(Equipo!$D$4&amp;"!"&amp;ADDRESS(10,COLUMN(N$9)+10)&amp;":"&amp;ADDRESS(1000,COLUMN(N$9)+10))),
SUMIF(INDIRECT(Equipo!$E$4&amp;"!B10:B1000"),$B173,INDIRECT(Equipo!$E$4&amp;"!"&amp;ADDRESS(10,COLUMN(N$9)+10)&amp;":"&amp;ADDRESS(1000,COLUMN(N$9)+10))),
SUMIF(INDIRECT(Equipo!$F$4&amp;"!B10:B1000"),$B173,INDIRECT(Equipo!$F$4&amp;"!"&amp;ADDRESS(10,COLUMN(N$9)+10)&amp;":"&amp;ADDRESS(1000,COLUMN(N$9)+10))),
SUMIF(INDIRECT(Equipo!$G$4&amp;"!B10:B1000"),$B173,INDIRECT(Equipo!$G$4&amp;"!"&amp;ADDRESS(10,COLUMN(N$9)+10)&amp;":"&amp;ADDRESS(1000,COLUMN(N$9)+10)))
))</f>
        <v>-</v>
      </c>
    </row>
    <row r="174" spans="3:14">
      <c r="C174" s="2" t="str">
        <f>IF(ISBLANK(Tareas!$B170),"-",SUM(D174:K174))</f>
        <v>-</v>
      </c>
      <c r="D174" s="2" t="str">
        <f ca="1">IF(ISBLANK(Tareas!$B170),"-",
SUM(
SUMIF(INDIRECT(Equipo!$C$4&amp;"!B10:B1000"),$B174,INDIRECT(Equipo!$C$4&amp;"!"&amp;ADDRESS(10,COLUMN(D$9)+10)&amp;":"&amp;ADDRESS(1000,COLUMN(D$9)+10))),
SUMIF(INDIRECT(Equipo!$D$4&amp;"!B10:B1000"),$B174,INDIRECT(Equipo!$D$4&amp;"!"&amp;ADDRESS(10,COLUMN(D$9)+10)&amp;":"&amp;ADDRESS(1000,COLUMN(D$9)+10))),
SUMIF(INDIRECT(Equipo!$E$4&amp;"!B10:B1000"),$B174,INDIRECT(Equipo!$E$4&amp;"!"&amp;ADDRESS(10,COLUMN(D$9)+10)&amp;":"&amp;ADDRESS(1000,COLUMN(D$9)+10))),
SUMIF(INDIRECT(Equipo!$F$4&amp;"!B10:B1000"),$B174,INDIRECT(Equipo!$F$4&amp;"!"&amp;ADDRESS(10,COLUMN(D$9)+10)&amp;":"&amp;ADDRESS(1000,COLUMN(D$9)+10))),
SUMIF(INDIRECT(Equipo!$G$4&amp;"!B10:B1000"),$B174,INDIRECT(Equipo!$G$4&amp;"!"&amp;ADDRESS(10,COLUMN(D$9)+10)&amp;":"&amp;ADDRESS(1000,COLUMN(D$9)+10)))
))</f>
        <v>-</v>
      </c>
      <c r="E174" s="2" t="str">
        <f ca="1">IF(ISBLANK(Tareas!$B170),"-",
SUM(
SUMIF(INDIRECT(Equipo!$C$4&amp;"!B10:B1000"),$B174,INDIRECT(Equipo!$C$4&amp;"!"&amp;ADDRESS(10,COLUMN(E$9)+10)&amp;":"&amp;ADDRESS(1000,COLUMN(E$9)+10))),
SUMIF(INDIRECT(Equipo!$D$4&amp;"!B10:B1000"),$B174,INDIRECT(Equipo!$D$4&amp;"!"&amp;ADDRESS(10,COLUMN(E$9)+10)&amp;":"&amp;ADDRESS(1000,COLUMN(E$9)+10))),
SUMIF(INDIRECT(Equipo!$E$4&amp;"!B10:B1000"),$B174,INDIRECT(Equipo!$E$4&amp;"!"&amp;ADDRESS(10,COLUMN(E$9)+10)&amp;":"&amp;ADDRESS(1000,COLUMN(E$9)+10))),
SUMIF(INDIRECT(Equipo!$F$4&amp;"!B10:B1000"),$B174,INDIRECT(Equipo!$F$4&amp;"!"&amp;ADDRESS(10,COLUMN(E$9)+10)&amp;":"&amp;ADDRESS(1000,COLUMN(E$9)+10))),
SUMIF(INDIRECT(Equipo!$G$4&amp;"!B10:B1000"),$B174,INDIRECT(Equipo!$G$4&amp;"!"&amp;ADDRESS(10,COLUMN(E$9)+10)&amp;":"&amp;ADDRESS(1000,COLUMN(E$9)+10)))
))</f>
        <v>-</v>
      </c>
      <c r="F174" s="2" t="str">
        <f ca="1">IF(ISBLANK(Tareas!$B170),"-",
SUM(
SUMIF(INDIRECT(Equipo!$C$4&amp;"!B10:B1000"),$B174,INDIRECT(Equipo!$C$4&amp;"!"&amp;ADDRESS(10,COLUMN(F$9)+10)&amp;":"&amp;ADDRESS(1000,COLUMN(F$9)+10))),
SUMIF(INDIRECT(Equipo!$D$4&amp;"!B10:B1000"),$B174,INDIRECT(Equipo!$D$4&amp;"!"&amp;ADDRESS(10,COLUMN(F$9)+10)&amp;":"&amp;ADDRESS(1000,COLUMN(F$9)+10))),
SUMIF(INDIRECT(Equipo!$E$4&amp;"!B10:B1000"),$B174,INDIRECT(Equipo!$E$4&amp;"!"&amp;ADDRESS(10,COLUMN(F$9)+10)&amp;":"&amp;ADDRESS(1000,COLUMN(F$9)+10))),
SUMIF(INDIRECT(Equipo!$F$4&amp;"!B10:B1000"),$B174,INDIRECT(Equipo!$F$4&amp;"!"&amp;ADDRESS(10,COLUMN(F$9)+10)&amp;":"&amp;ADDRESS(1000,COLUMN(F$9)+10))),
SUMIF(INDIRECT(Equipo!$G$4&amp;"!B10:B1000"),$B174,INDIRECT(Equipo!$G$4&amp;"!"&amp;ADDRESS(10,COLUMN(F$9)+10)&amp;":"&amp;ADDRESS(1000,COLUMN(F$9)+10)))
))</f>
        <v>-</v>
      </c>
      <c r="G174" s="2" t="str">
        <f ca="1">IF(ISBLANK(Tareas!$B170),"-",
SUM(
SUMIF(INDIRECT(Equipo!$C$4&amp;"!B10:B1000"),$B174,INDIRECT(Equipo!$C$4&amp;"!"&amp;ADDRESS(10,COLUMN(G$9)+10)&amp;":"&amp;ADDRESS(1000,COLUMN(G$9)+10))),
SUMIF(INDIRECT(Equipo!$D$4&amp;"!B10:B1000"),$B174,INDIRECT(Equipo!$D$4&amp;"!"&amp;ADDRESS(10,COLUMN(G$9)+10)&amp;":"&amp;ADDRESS(1000,COLUMN(G$9)+10))),
SUMIF(INDIRECT(Equipo!$E$4&amp;"!B10:B1000"),$B174,INDIRECT(Equipo!$E$4&amp;"!"&amp;ADDRESS(10,COLUMN(G$9)+10)&amp;":"&amp;ADDRESS(1000,COLUMN(G$9)+10))),
SUMIF(INDIRECT(Equipo!$F$4&amp;"!B10:B1000"),$B174,INDIRECT(Equipo!$F$4&amp;"!"&amp;ADDRESS(10,COLUMN(G$9)+10)&amp;":"&amp;ADDRESS(1000,COLUMN(G$9)+10))),
SUMIF(INDIRECT(Equipo!$G$4&amp;"!B10:B1000"),$B174,INDIRECT(Equipo!$G$4&amp;"!"&amp;ADDRESS(10,COLUMN(G$9)+10)&amp;":"&amp;ADDRESS(1000,COLUMN(G$9)+10)))
))</f>
        <v>-</v>
      </c>
      <c r="H174" s="2" t="str">
        <f ca="1">IF(ISBLANK(Tareas!$B170),"-",
SUM(
SUMIF(INDIRECT(Equipo!$C$4&amp;"!B10:B1000"),$B174,INDIRECT(Equipo!$C$4&amp;"!"&amp;ADDRESS(10,COLUMN(H$9)+10)&amp;":"&amp;ADDRESS(1000,COLUMN(H$9)+10))),
SUMIF(INDIRECT(Equipo!$D$4&amp;"!B10:B1000"),$B174,INDIRECT(Equipo!$D$4&amp;"!"&amp;ADDRESS(10,COLUMN(H$9)+10)&amp;":"&amp;ADDRESS(1000,COLUMN(H$9)+10))),
SUMIF(INDIRECT(Equipo!$E$4&amp;"!B10:B1000"),$B174,INDIRECT(Equipo!$E$4&amp;"!"&amp;ADDRESS(10,COLUMN(H$9)+10)&amp;":"&amp;ADDRESS(1000,COLUMN(H$9)+10))),
SUMIF(INDIRECT(Equipo!$F$4&amp;"!B10:B1000"),$B174,INDIRECT(Equipo!$F$4&amp;"!"&amp;ADDRESS(10,COLUMN(H$9)+10)&amp;":"&amp;ADDRESS(1000,COLUMN(H$9)+10))),
SUMIF(INDIRECT(Equipo!$G$4&amp;"!B10:B1000"),$B174,INDIRECT(Equipo!$G$4&amp;"!"&amp;ADDRESS(10,COLUMN(H$9)+10)&amp;":"&amp;ADDRESS(1000,COLUMN(H$9)+10)))
))</f>
        <v>-</v>
      </c>
      <c r="I174" s="2" t="str">
        <f ca="1">IF(ISBLANK(Tareas!$B170),"-",
SUM(
SUMIF(INDIRECT(Equipo!$C$4&amp;"!B10:B1000"),$B174,INDIRECT(Equipo!$C$4&amp;"!"&amp;ADDRESS(10,COLUMN(I$9)+10)&amp;":"&amp;ADDRESS(1000,COLUMN(I$9)+10))),
SUMIF(INDIRECT(Equipo!$D$4&amp;"!B10:B1000"),$B174,INDIRECT(Equipo!$D$4&amp;"!"&amp;ADDRESS(10,COLUMN(I$9)+10)&amp;":"&amp;ADDRESS(1000,COLUMN(I$9)+10))),
SUMIF(INDIRECT(Equipo!$E$4&amp;"!B10:B1000"),$B174,INDIRECT(Equipo!$E$4&amp;"!"&amp;ADDRESS(10,COLUMN(I$9)+10)&amp;":"&amp;ADDRESS(1000,COLUMN(I$9)+10))),
SUMIF(INDIRECT(Equipo!$F$4&amp;"!B10:B1000"),$B174,INDIRECT(Equipo!$F$4&amp;"!"&amp;ADDRESS(10,COLUMN(I$9)+10)&amp;":"&amp;ADDRESS(1000,COLUMN(I$9)+10))),
SUMIF(INDIRECT(Equipo!$G$4&amp;"!B10:B1000"),$B174,INDIRECT(Equipo!$G$4&amp;"!"&amp;ADDRESS(10,COLUMN(I$9)+10)&amp;":"&amp;ADDRESS(1000,COLUMN(I$9)+10)))
))</f>
        <v>-</v>
      </c>
      <c r="J174" s="2" t="str">
        <f ca="1">IF(ISBLANK(Tareas!$B170),"-",
SUM(
SUMIF(INDIRECT(Equipo!$C$4&amp;"!B10:B1000"),$B174,INDIRECT(Equipo!$C$4&amp;"!"&amp;ADDRESS(10,COLUMN(J$9)+10)&amp;":"&amp;ADDRESS(1000,COLUMN(J$9)+10))),
SUMIF(INDIRECT(Equipo!$D$4&amp;"!B10:B1000"),$B174,INDIRECT(Equipo!$D$4&amp;"!"&amp;ADDRESS(10,COLUMN(J$9)+10)&amp;":"&amp;ADDRESS(1000,COLUMN(J$9)+10))),
SUMIF(INDIRECT(Equipo!$E$4&amp;"!B10:B1000"),$B174,INDIRECT(Equipo!$E$4&amp;"!"&amp;ADDRESS(10,COLUMN(J$9)+10)&amp;":"&amp;ADDRESS(1000,COLUMN(J$9)+10))),
SUMIF(INDIRECT(Equipo!$F$4&amp;"!B10:B1000"),$B174,INDIRECT(Equipo!$F$4&amp;"!"&amp;ADDRESS(10,COLUMN(J$9)+10)&amp;":"&amp;ADDRESS(1000,COLUMN(J$9)+10))),
SUMIF(INDIRECT(Equipo!$G$4&amp;"!B10:B1000"),$B174,INDIRECT(Equipo!$G$4&amp;"!"&amp;ADDRESS(10,COLUMN(J$9)+10)&amp;":"&amp;ADDRESS(1000,COLUMN(J$9)+10)))
))</f>
        <v>-</v>
      </c>
      <c r="K174" s="2" t="str">
        <f ca="1">IF(ISBLANK(Tareas!$B170),"-",
SUM(
SUMIF(INDIRECT(Equipo!$C$4&amp;"!B10:B1000"),$B174,INDIRECT(Equipo!$C$4&amp;"!"&amp;ADDRESS(10,COLUMN(K$9)+10)&amp;":"&amp;ADDRESS(1000,COLUMN(K$9)+10))),
SUMIF(INDIRECT(Equipo!$D$4&amp;"!B10:B1000"),$B174,INDIRECT(Equipo!$D$4&amp;"!"&amp;ADDRESS(10,COLUMN(K$9)+10)&amp;":"&amp;ADDRESS(1000,COLUMN(K$9)+10))),
SUMIF(INDIRECT(Equipo!$E$4&amp;"!B10:B1000"),$B174,INDIRECT(Equipo!$E$4&amp;"!"&amp;ADDRESS(10,COLUMN(K$9)+10)&amp;":"&amp;ADDRESS(1000,COLUMN(K$9)+10))),
SUMIF(INDIRECT(Equipo!$F$4&amp;"!B10:B1000"),$B174,INDIRECT(Equipo!$F$4&amp;"!"&amp;ADDRESS(10,COLUMN(K$9)+10)&amp;":"&amp;ADDRESS(1000,COLUMN(K$9)+10))),
SUMIF(INDIRECT(Equipo!$G$4&amp;"!B10:B1000"),$B174,INDIRECT(Equipo!$G$4&amp;"!"&amp;ADDRESS(10,COLUMN(K$9)+10)&amp;":"&amp;ADDRESS(1000,COLUMN(K$9)+10)))
))</f>
        <v>-</v>
      </c>
      <c r="L174" s="2" t="str">
        <f ca="1">IF(ISBLANK(Tareas!$B170),"-",
SUM(
SUMIF(INDIRECT(Equipo!$C$4&amp;"!B10:B1000"),$B174,INDIRECT(Equipo!$C$4&amp;"!"&amp;ADDRESS(10,COLUMN(L$9)+10)&amp;":"&amp;ADDRESS(1000,COLUMN(L$9)+10))),
SUMIF(INDIRECT(Equipo!$D$4&amp;"!B10:B1000"),$B174,INDIRECT(Equipo!$D$4&amp;"!"&amp;ADDRESS(10,COLUMN(L$9)+10)&amp;":"&amp;ADDRESS(1000,COLUMN(L$9)+10))),
SUMIF(INDIRECT(Equipo!$E$4&amp;"!B10:B1000"),$B174,INDIRECT(Equipo!$E$4&amp;"!"&amp;ADDRESS(10,COLUMN(L$9)+10)&amp;":"&amp;ADDRESS(1000,COLUMN(L$9)+10))),
SUMIF(INDIRECT(Equipo!$F$4&amp;"!B10:B1000"),$B174,INDIRECT(Equipo!$F$4&amp;"!"&amp;ADDRESS(10,COLUMN(L$9)+10)&amp;":"&amp;ADDRESS(1000,COLUMN(L$9)+10))),
SUMIF(INDIRECT(Equipo!$G$4&amp;"!B10:B1000"),$B174,INDIRECT(Equipo!$G$4&amp;"!"&amp;ADDRESS(10,COLUMN(L$9)+10)&amp;":"&amp;ADDRESS(1000,COLUMN(L$9)+10)))
))</f>
        <v>-</v>
      </c>
      <c r="M174" s="2" t="str">
        <f ca="1">IF(ISBLANK(Tareas!$B170),"-",
SUM(
SUMIF(INDIRECT(Equipo!$C$4&amp;"!B10:B1000"),$B174,INDIRECT(Equipo!$C$4&amp;"!"&amp;ADDRESS(10,COLUMN(M$9)+10)&amp;":"&amp;ADDRESS(1000,COLUMN(M$9)+10))),
SUMIF(INDIRECT(Equipo!$D$4&amp;"!B10:B1000"),$B174,INDIRECT(Equipo!$D$4&amp;"!"&amp;ADDRESS(10,COLUMN(M$9)+10)&amp;":"&amp;ADDRESS(1000,COLUMN(M$9)+10))),
SUMIF(INDIRECT(Equipo!$E$4&amp;"!B10:B1000"),$B174,INDIRECT(Equipo!$E$4&amp;"!"&amp;ADDRESS(10,COLUMN(M$9)+10)&amp;":"&amp;ADDRESS(1000,COLUMN(M$9)+10))),
SUMIF(INDIRECT(Equipo!$F$4&amp;"!B10:B1000"),$B174,INDIRECT(Equipo!$F$4&amp;"!"&amp;ADDRESS(10,COLUMN(M$9)+10)&amp;":"&amp;ADDRESS(1000,COLUMN(M$9)+10))),
SUMIF(INDIRECT(Equipo!$G$4&amp;"!B10:B1000"),$B174,INDIRECT(Equipo!$G$4&amp;"!"&amp;ADDRESS(10,COLUMN(M$9)+10)&amp;":"&amp;ADDRESS(1000,COLUMN(M$9)+10)))
))</f>
        <v>-</v>
      </c>
      <c r="N174" s="2" t="str">
        <f ca="1">IF(ISBLANK(Tareas!$B170),"-",
SUM(
SUMIF(INDIRECT(Equipo!$C$4&amp;"!B10:B1000"),$B174,INDIRECT(Equipo!$C$4&amp;"!"&amp;ADDRESS(10,COLUMN(N$9)+10)&amp;":"&amp;ADDRESS(1000,COLUMN(N$9)+10))),
SUMIF(INDIRECT(Equipo!$D$4&amp;"!B10:B1000"),$B174,INDIRECT(Equipo!$D$4&amp;"!"&amp;ADDRESS(10,COLUMN(N$9)+10)&amp;":"&amp;ADDRESS(1000,COLUMN(N$9)+10))),
SUMIF(INDIRECT(Equipo!$E$4&amp;"!B10:B1000"),$B174,INDIRECT(Equipo!$E$4&amp;"!"&amp;ADDRESS(10,COLUMN(N$9)+10)&amp;":"&amp;ADDRESS(1000,COLUMN(N$9)+10))),
SUMIF(INDIRECT(Equipo!$F$4&amp;"!B10:B1000"),$B174,INDIRECT(Equipo!$F$4&amp;"!"&amp;ADDRESS(10,COLUMN(N$9)+10)&amp;":"&amp;ADDRESS(1000,COLUMN(N$9)+10))),
SUMIF(INDIRECT(Equipo!$G$4&amp;"!B10:B1000"),$B174,INDIRECT(Equipo!$G$4&amp;"!"&amp;ADDRESS(10,COLUMN(N$9)+10)&amp;":"&amp;ADDRESS(1000,COLUMN(N$9)+10)))
))</f>
        <v>-</v>
      </c>
    </row>
    <row r="175" spans="3:14">
      <c r="C175" s="2" t="str">
        <f>IF(ISBLANK(Tareas!$B171),"-",SUM(D175:K175))</f>
        <v>-</v>
      </c>
      <c r="D175" s="2" t="str">
        <f ca="1">IF(ISBLANK(Tareas!$B171),"-",
SUM(
SUMIF(INDIRECT(Equipo!$C$4&amp;"!B10:B1000"),$B175,INDIRECT(Equipo!$C$4&amp;"!"&amp;ADDRESS(10,COLUMN(D$9)+10)&amp;":"&amp;ADDRESS(1000,COLUMN(D$9)+10))),
SUMIF(INDIRECT(Equipo!$D$4&amp;"!B10:B1000"),$B175,INDIRECT(Equipo!$D$4&amp;"!"&amp;ADDRESS(10,COLUMN(D$9)+10)&amp;":"&amp;ADDRESS(1000,COLUMN(D$9)+10))),
SUMIF(INDIRECT(Equipo!$E$4&amp;"!B10:B1000"),$B175,INDIRECT(Equipo!$E$4&amp;"!"&amp;ADDRESS(10,COLUMN(D$9)+10)&amp;":"&amp;ADDRESS(1000,COLUMN(D$9)+10))),
SUMIF(INDIRECT(Equipo!$F$4&amp;"!B10:B1000"),$B175,INDIRECT(Equipo!$F$4&amp;"!"&amp;ADDRESS(10,COLUMN(D$9)+10)&amp;":"&amp;ADDRESS(1000,COLUMN(D$9)+10))),
SUMIF(INDIRECT(Equipo!$G$4&amp;"!B10:B1000"),$B175,INDIRECT(Equipo!$G$4&amp;"!"&amp;ADDRESS(10,COLUMN(D$9)+10)&amp;":"&amp;ADDRESS(1000,COLUMN(D$9)+10)))
))</f>
        <v>-</v>
      </c>
      <c r="E175" s="2" t="str">
        <f ca="1">IF(ISBLANK(Tareas!$B171),"-",
SUM(
SUMIF(INDIRECT(Equipo!$C$4&amp;"!B10:B1000"),$B175,INDIRECT(Equipo!$C$4&amp;"!"&amp;ADDRESS(10,COLUMN(E$9)+10)&amp;":"&amp;ADDRESS(1000,COLUMN(E$9)+10))),
SUMIF(INDIRECT(Equipo!$D$4&amp;"!B10:B1000"),$B175,INDIRECT(Equipo!$D$4&amp;"!"&amp;ADDRESS(10,COLUMN(E$9)+10)&amp;":"&amp;ADDRESS(1000,COLUMN(E$9)+10))),
SUMIF(INDIRECT(Equipo!$E$4&amp;"!B10:B1000"),$B175,INDIRECT(Equipo!$E$4&amp;"!"&amp;ADDRESS(10,COLUMN(E$9)+10)&amp;":"&amp;ADDRESS(1000,COLUMN(E$9)+10))),
SUMIF(INDIRECT(Equipo!$F$4&amp;"!B10:B1000"),$B175,INDIRECT(Equipo!$F$4&amp;"!"&amp;ADDRESS(10,COLUMN(E$9)+10)&amp;":"&amp;ADDRESS(1000,COLUMN(E$9)+10))),
SUMIF(INDIRECT(Equipo!$G$4&amp;"!B10:B1000"),$B175,INDIRECT(Equipo!$G$4&amp;"!"&amp;ADDRESS(10,COLUMN(E$9)+10)&amp;":"&amp;ADDRESS(1000,COLUMN(E$9)+10)))
))</f>
        <v>-</v>
      </c>
      <c r="F175" s="2" t="str">
        <f ca="1">IF(ISBLANK(Tareas!$B171),"-",
SUM(
SUMIF(INDIRECT(Equipo!$C$4&amp;"!B10:B1000"),$B175,INDIRECT(Equipo!$C$4&amp;"!"&amp;ADDRESS(10,COLUMN(F$9)+10)&amp;":"&amp;ADDRESS(1000,COLUMN(F$9)+10))),
SUMIF(INDIRECT(Equipo!$D$4&amp;"!B10:B1000"),$B175,INDIRECT(Equipo!$D$4&amp;"!"&amp;ADDRESS(10,COLUMN(F$9)+10)&amp;":"&amp;ADDRESS(1000,COLUMN(F$9)+10))),
SUMIF(INDIRECT(Equipo!$E$4&amp;"!B10:B1000"),$B175,INDIRECT(Equipo!$E$4&amp;"!"&amp;ADDRESS(10,COLUMN(F$9)+10)&amp;":"&amp;ADDRESS(1000,COLUMN(F$9)+10))),
SUMIF(INDIRECT(Equipo!$F$4&amp;"!B10:B1000"),$B175,INDIRECT(Equipo!$F$4&amp;"!"&amp;ADDRESS(10,COLUMN(F$9)+10)&amp;":"&amp;ADDRESS(1000,COLUMN(F$9)+10))),
SUMIF(INDIRECT(Equipo!$G$4&amp;"!B10:B1000"),$B175,INDIRECT(Equipo!$G$4&amp;"!"&amp;ADDRESS(10,COLUMN(F$9)+10)&amp;":"&amp;ADDRESS(1000,COLUMN(F$9)+10)))
))</f>
        <v>-</v>
      </c>
      <c r="G175" s="2" t="str">
        <f ca="1">IF(ISBLANK(Tareas!$B171),"-",
SUM(
SUMIF(INDIRECT(Equipo!$C$4&amp;"!B10:B1000"),$B175,INDIRECT(Equipo!$C$4&amp;"!"&amp;ADDRESS(10,COLUMN(G$9)+10)&amp;":"&amp;ADDRESS(1000,COLUMN(G$9)+10))),
SUMIF(INDIRECT(Equipo!$D$4&amp;"!B10:B1000"),$B175,INDIRECT(Equipo!$D$4&amp;"!"&amp;ADDRESS(10,COLUMN(G$9)+10)&amp;":"&amp;ADDRESS(1000,COLUMN(G$9)+10))),
SUMIF(INDIRECT(Equipo!$E$4&amp;"!B10:B1000"),$B175,INDIRECT(Equipo!$E$4&amp;"!"&amp;ADDRESS(10,COLUMN(G$9)+10)&amp;":"&amp;ADDRESS(1000,COLUMN(G$9)+10))),
SUMIF(INDIRECT(Equipo!$F$4&amp;"!B10:B1000"),$B175,INDIRECT(Equipo!$F$4&amp;"!"&amp;ADDRESS(10,COLUMN(G$9)+10)&amp;":"&amp;ADDRESS(1000,COLUMN(G$9)+10))),
SUMIF(INDIRECT(Equipo!$G$4&amp;"!B10:B1000"),$B175,INDIRECT(Equipo!$G$4&amp;"!"&amp;ADDRESS(10,COLUMN(G$9)+10)&amp;":"&amp;ADDRESS(1000,COLUMN(G$9)+10)))
))</f>
        <v>-</v>
      </c>
      <c r="H175" s="2" t="str">
        <f ca="1">IF(ISBLANK(Tareas!$B171),"-",
SUM(
SUMIF(INDIRECT(Equipo!$C$4&amp;"!B10:B1000"),$B175,INDIRECT(Equipo!$C$4&amp;"!"&amp;ADDRESS(10,COLUMN(H$9)+10)&amp;":"&amp;ADDRESS(1000,COLUMN(H$9)+10))),
SUMIF(INDIRECT(Equipo!$D$4&amp;"!B10:B1000"),$B175,INDIRECT(Equipo!$D$4&amp;"!"&amp;ADDRESS(10,COLUMN(H$9)+10)&amp;":"&amp;ADDRESS(1000,COLUMN(H$9)+10))),
SUMIF(INDIRECT(Equipo!$E$4&amp;"!B10:B1000"),$B175,INDIRECT(Equipo!$E$4&amp;"!"&amp;ADDRESS(10,COLUMN(H$9)+10)&amp;":"&amp;ADDRESS(1000,COLUMN(H$9)+10))),
SUMIF(INDIRECT(Equipo!$F$4&amp;"!B10:B1000"),$B175,INDIRECT(Equipo!$F$4&amp;"!"&amp;ADDRESS(10,COLUMN(H$9)+10)&amp;":"&amp;ADDRESS(1000,COLUMN(H$9)+10))),
SUMIF(INDIRECT(Equipo!$G$4&amp;"!B10:B1000"),$B175,INDIRECT(Equipo!$G$4&amp;"!"&amp;ADDRESS(10,COLUMN(H$9)+10)&amp;":"&amp;ADDRESS(1000,COLUMN(H$9)+10)))
))</f>
        <v>-</v>
      </c>
      <c r="I175" s="2" t="str">
        <f ca="1">IF(ISBLANK(Tareas!$B171),"-",
SUM(
SUMIF(INDIRECT(Equipo!$C$4&amp;"!B10:B1000"),$B175,INDIRECT(Equipo!$C$4&amp;"!"&amp;ADDRESS(10,COLUMN(I$9)+10)&amp;":"&amp;ADDRESS(1000,COLUMN(I$9)+10))),
SUMIF(INDIRECT(Equipo!$D$4&amp;"!B10:B1000"),$B175,INDIRECT(Equipo!$D$4&amp;"!"&amp;ADDRESS(10,COLUMN(I$9)+10)&amp;":"&amp;ADDRESS(1000,COLUMN(I$9)+10))),
SUMIF(INDIRECT(Equipo!$E$4&amp;"!B10:B1000"),$B175,INDIRECT(Equipo!$E$4&amp;"!"&amp;ADDRESS(10,COLUMN(I$9)+10)&amp;":"&amp;ADDRESS(1000,COLUMN(I$9)+10))),
SUMIF(INDIRECT(Equipo!$F$4&amp;"!B10:B1000"),$B175,INDIRECT(Equipo!$F$4&amp;"!"&amp;ADDRESS(10,COLUMN(I$9)+10)&amp;":"&amp;ADDRESS(1000,COLUMN(I$9)+10))),
SUMIF(INDIRECT(Equipo!$G$4&amp;"!B10:B1000"),$B175,INDIRECT(Equipo!$G$4&amp;"!"&amp;ADDRESS(10,COLUMN(I$9)+10)&amp;":"&amp;ADDRESS(1000,COLUMN(I$9)+10)))
))</f>
        <v>-</v>
      </c>
      <c r="J175" s="2" t="str">
        <f ca="1">IF(ISBLANK(Tareas!$B171),"-",
SUM(
SUMIF(INDIRECT(Equipo!$C$4&amp;"!B10:B1000"),$B175,INDIRECT(Equipo!$C$4&amp;"!"&amp;ADDRESS(10,COLUMN(J$9)+10)&amp;":"&amp;ADDRESS(1000,COLUMN(J$9)+10))),
SUMIF(INDIRECT(Equipo!$D$4&amp;"!B10:B1000"),$B175,INDIRECT(Equipo!$D$4&amp;"!"&amp;ADDRESS(10,COLUMN(J$9)+10)&amp;":"&amp;ADDRESS(1000,COLUMN(J$9)+10))),
SUMIF(INDIRECT(Equipo!$E$4&amp;"!B10:B1000"),$B175,INDIRECT(Equipo!$E$4&amp;"!"&amp;ADDRESS(10,COLUMN(J$9)+10)&amp;":"&amp;ADDRESS(1000,COLUMN(J$9)+10))),
SUMIF(INDIRECT(Equipo!$F$4&amp;"!B10:B1000"),$B175,INDIRECT(Equipo!$F$4&amp;"!"&amp;ADDRESS(10,COLUMN(J$9)+10)&amp;":"&amp;ADDRESS(1000,COLUMN(J$9)+10))),
SUMIF(INDIRECT(Equipo!$G$4&amp;"!B10:B1000"),$B175,INDIRECT(Equipo!$G$4&amp;"!"&amp;ADDRESS(10,COLUMN(J$9)+10)&amp;":"&amp;ADDRESS(1000,COLUMN(J$9)+10)))
))</f>
        <v>-</v>
      </c>
      <c r="K175" s="2" t="str">
        <f ca="1">IF(ISBLANK(Tareas!$B171),"-",
SUM(
SUMIF(INDIRECT(Equipo!$C$4&amp;"!B10:B1000"),$B175,INDIRECT(Equipo!$C$4&amp;"!"&amp;ADDRESS(10,COLUMN(K$9)+10)&amp;":"&amp;ADDRESS(1000,COLUMN(K$9)+10))),
SUMIF(INDIRECT(Equipo!$D$4&amp;"!B10:B1000"),$B175,INDIRECT(Equipo!$D$4&amp;"!"&amp;ADDRESS(10,COLUMN(K$9)+10)&amp;":"&amp;ADDRESS(1000,COLUMN(K$9)+10))),
SUMIF(INDIRECT(Equipo!$E$4&amp;"!B10:B1000"),$B175,INDIRECT(Equipo!$E$4&amp;"!"&amp;ADDRESS(10,COLUMN(K$9)+10)&amp;":"&amp;ADDRESS(1000,COLUMN(K$9)+10))),
SUMIF(INDIRECT(Equipo!$F$4&amp;"!B10:B1000"),$B175,INDIRECT(Equipo!$F$4&amp;"!"&amp;ADDRESS(10,COLUMN(K$9)+10)&amp;":"&amp;ADDRESS(1000,COLUMN(K$9)+10))),
SUMIF(INDIRECT(Equipo!$G$4&amp;"!B10:B1000"),$B175,INDIRECT(Equipo!$G$4&amp;"!"&amp;ADDRESS(10,COLUMN(K$9)+10)&amp;":"&amp;ADDRESS(1000,COLUMN(K$9)+10)))
))</f>
        <v>-</v>
      </c>
      <c r="L175" s="2" t="str">
        <f ca="1">IF(ISBLANK(Tareas!$B171),"-",
SUM(
SUMIF(INDIRECT(Equipo!$C$4&amp;"!B10:B1000"),$B175,INDIRECT(Equipo!$C$4&amp;"!"&amp;ADDRESS(10,COLUMN(L$9)+10)&amp;":"&amp;ADDRESS(1000,COLUMN(L$9)+10))),
SUMIF(INDIRECT(Equipo!$D$4&amp;"!B10:B1000"),$B175,INDIRECT(Equipo!$D$4&amp;"!"&amp;ADDRESS(10,COLUMN(L$9)+10)&amp;":"&amp;ADDRESS(1000,COLUMN(L$9)+10))),
SUMIF(INDIRECT(Equipo!$E$4&amp;"!B10:B1000"),$B175,INDIRECT(Equipo!$E$4&amp;"!"&amp;ADDRESS(10,COLUMN(L$9)+10)&amp;":"&amp;ADDRESS(1000,COLUMN(L$9)+10))),
SUMIF(INDIRECT(Equipo!$F$4&amp;"!B10:B1000"),$B175,INDIRECT(Equipo!$F$4&amp;"!"&amp;ADDRESS(10,COLUMN(L$9)+10)&amp;":"&amp;ADDRESS(1000,COLUMN(L$9)+10))),
SUMIF(INDIRECT(Equipo!$G$4&amp;"!B10:B1000"),$B175,INDIRECT(Equipo!$G$4&amp;"!"&amp;ADDRESS(10,COLUMN(L$9)+10)&amp;":"&amp;ADDRESS(1000,COLUMN(L$9)+10)))
))</f>
        <v>-</v>
      </c>
      <c r="M175" s="2" t="str">
        <f ca="1">IF(ISBLANK(Tareas!$B171),"-",
SUM(
SUMIF(INDIRECT(Equipo!$C$4&amp;"!B10:B1000"),$B175,INDIRECT(Equipo!$C$4&amp;"!"&amp;ADDRESS(10,COLUMN(M$9)+10)&amp;":"&amp;ADDRESS(1000,COLUMN(M$9)+10))),
SUMIF(INDIRECT(Equipo!$D$4&amp;"!B10:B1000"),$B175,INDIRECT(Equipo!$D$4&amp;"!"&amp;ADDRESS(10,COLUMN(M$9)+10)&amp;":"&amp;ADDRESS(1000,COLUMN(M$9)+10))),
SUMIF(INDIRECT(Equipo!$E$4&amp;"!B10:B1000"),$B175,INDIRECT(Equipo!$E$4&amp;"!"&amp;ADDRESS(10,COLUMN(M$9)+10)&amp;":"&amp;ADDRESS(1000,COLUMN(M$9)+10))),
SUMIF(INDIRECT(Equipo!$F$4&amp;"!B10:B1000"),$B175,INDIRECT(Equipo!$F$4&amp;"!"&amp;ADDRESS(10,COLUMN(M$9)+10)&amp;":"&amp;ADDRESS(1000,COLUMN(M$9)+10))),
SUMIF(INDIRECT(Equipo!$G$4&amp;"!B10:B1000"),$B175,INDIRECT(Equipo!$G$4&amp;"!"&amp;ADDRESS(10,COLUMN(M$9)+10)&amp;":"&amp;ADDRESS(1000,COLUMN(M$9)+10)))
))</f>
        <v>-</v>
      </c>
      <c r="N175" s="2" t="str">
        <f ca="1">IF(ISBLANK(Tareas!$B171),"-",
SUM(
SUMIF(INDIRECT(Equipo!$C$4&amp;"!B10:B1000"),$B175,INDIRECT(Equipo!$C$4&amp;"!"&amp;ADDRESS(10,COLUMN(N$9)+10)&amp;":"&amp;ADDRESS(1000,COLUMN(N$9)+10))),
SUMIF(INDIRECT(Equipo!$D$4&amp;"!B10:B1000"),$B175,INDIRECT(Equipo!$D$4&amp;"!"&amp;ADDRESS(10,COLUMN(N$9)+10)&amp;":"&amp;ADDRESS(1000,COLUMN(N$9)+10))),
SUMIF(INDIRECT(Equipo!$E$4&amp;"!B10:B1000"),$B175,INDIRECT(Equipo!$E$4&amp;"!"&amp;ADDRESS(10,COLUMN(N$9)+10)&amp;":"&amp;ADDRESS(1000,COLUMN(N$9)+10))),
SUMIF(INDIRECT(Equipo!$F$4&amp;"!B10:B1000"),$B175,INDIRECT(Equipo!$F$4&amp;"!"&amp;ADDRESS(10,COLUMN(N$9)+10)&amp;":"&amp;ADDRESS(1000,COLUMN(N$9)+10))),
SUMIF(INDIRECT(Equipo!$G$4&amp;"!B10:B1000"),$B175,INDIRECT(Equipo!$G$4&amp;"!"&amp;ADDRESS(10,COLUMN(N$9)+10)&amp;":"&amp;ADDRESS(1000,COLUMN(N$9)+10)))
))</f>
        <v>-</v>
      </c>
    </row>
    <row r="176" spans="3:14">
      <c r="C176" s="2" t="str">
        <f>IF(ISBLANK(Tareas!$B172),"-",SUM(D176:K176))</f>
        <v>-</v>
      </c>
      <c r="D176" s="2" t="str">
        <f ca="1">IF(ISBLANK(Tareas!$B172),"-",
SUM(
SUMIF(INDIRECT(Equipo!$C$4&amp;"!B10:B1000"),$B176,INDIRECT(Equipo!$C$4&amp;"!"&amp;ADDRESS(10,COLUMN(D$9)+10)&amp;":"&amp;ADDRESS(1000,COLUMN(D$9)+10))),
SUMIF(INDIRECT(Equipo!$D$4&amp;"!B10:B1000"),$B176,INDIRECT(Equipo!$D$4&amp;"!"&amp;ADDRESS(10,COLUMN(D$9)+10)&amp;":"&amp;ADDRESS(1000,COLUMN(D$9)+10))),
SUMIF(INDIRECT(Equipo!$E$4&amp;"!B10:B1000"),$B176,INDIRECT(Equipo!$E$4&amp;"!"&amp;ADDRESS(10,COLUMN(D$9)+10)&amp;":"&amp;ADDRESS(1000,COLUMN(D$9)+10))),
SUMIF(INDIRECT(Equipo!$F$4&amp;"!B10:B1000"),$B176,INDIRECT(Equipo!$F$4&amp;"!"&amp;ADDRESS(10,COLUMN(D$9)+10)&amp;":"&amp;ADDRESS(1000,COLUMN(D$9)+10))),
SUMIF(INDIRECT(Equipo!$G$4&amp;"!B10:B1000"),$B176,INDIRECT(Equipo!$G$4&amp;"!"&amp;ADDRESS(10,COLUMN(D$9)+10)&amp;":"&amp;ADDRESS(1000,COLUMN(D$9)+10)))
))</f>
        <v>-</v>
      </c>
      <c r="E176" s="2" t="str">
        <f ca="1">IF(ISBLANK(Tareas!$B172),"-",
SUM(
SUMIF(INDIRECT(Equipo!$C$4&amp;"!B10:B1000"),$B176,INDIRECT(Equipo!$C$4&amp;"!"&amp;ADDRESS(10,COLUMN(E$9)+10)&amp;":"&amp;ADDRESS(1000,COLUMN(E$9)+10))),
SUMIF(INDIRECT(Equipo!$D$4&amp;"!B10:B1000"),$B176,INDIRECT(Equipo!$D$4&amp;"!"&amp;ADDRESS(10,COLUMN(E$9)+10)&amp;":"&amp;ADDRESS(1000,COLUMN(E$9)+10))),
SUMIF(INDIRECT(Equipo!$E$4&amp;"!B10:B1000"),$B176,INDIRECT(Equipo!$E$4&amp;"!"&amp;ADDRESS(10,COLUMN(E$9)+10)&amp;":"&amp;ADDRESS(1000,COLUMN(E$9)+10))),
SUMIF(INDIRECT(Equipo!$F$4&amp;"!B10:B1000"),$B176,INDIRECT(Equipo!$F$4&amp;"!"&amp;ADDRESS(10,COLUMN(E$9)+10)&amp;":"&amp;ADDRESS(1000,COLUMN(E$9)+10))),
SUMIF(INDIRECT(Equipo!$G$4&amp;"!B10:B1000"),$B176,INDIRECT(Equipo!$G$4&amp;"!"&amp;ADDRESS(10,COLUMN(E$9)+10)&amp;":"&amp;ADDRESS(1000,COLUMN(E$9)+10)))
))</f>
        <v>-</v>
      </c>
      <c r="F176" s="2" t="str">
        <f ca="1">IF(ISBLANK(Tareas!$B172),"-",
SUM(
SUMIF(INDIRECT(Equipo!$C$4&amp;"!B10:B1000"),$B176,INDIRECT(Equipo!$C$4&amp;"!"&amp;ADDRESS(10,COLUMN(F$9)+10)&amp;":"&amp;ADDRESS(1000,COLUMN(F$9)+10))),
SUMIF(INDIRECT(Equipo!$D$4&amp;"!B10:B1000"),$B176,INDIRECT(Equipo!$D$4&amp;"!"&amp;ADDRESS(10,COLUMN(F$9)+10)&amp;":"&amp;ADDRESS(1000,COLUMN(F$9)+10))),
SUMIF(INDIRECT(Equipo!$E$4&amp;"!B10:B1000"),$B176,INDIRECT(Equipo!$E$4&amp;"!"&amp;ADDRESS(10,COLUMN(F$9)+10)&amp;":"&amp;ADDRESS(1000,COLUMN(F$9)+10))),
SUMIF(INDIRECT(Equipo!$F$4&amp;"!B10:B1000"),$B176,INDIRECT(Equipo!$F$4&amp;"!"&amp;ADDRESS(10,COLUMN(F$9)+10)&amp;":"&amp;ADDRESS(1000,COLUMN(F$9)+10))),
SUMIF(INDIRECT(Equipo!$G$4&amp;"!B10:B1000"),$B176,INDIRECT(Equipo!$G$4&amp;"!"&amp;ADDRESS(10,COLUMN(F$9)+10)&amp;":"&amp;ADDRESS(1000,COLUMN(F$9)+10)))
))</f>
        <v>-</v>
      </c>
      <c r="G176" s="2" t="str">
        <f ca="1">IF(ISBLANK(Tareas!$B172),"-",
SUM(
SUMIF(INDIRECT(Equipo!$C$4&amp;"!B10:B1000"),$B176,INDIRECT(Equipo!$C$4&amp;"!"&amp;ADDRESS(10,COLUMN(G$9)+10)&amp;":"&amp;ADDRESS(1000,COLUMN(G$9)+10))),
SUMIF(INDIRECT(Equipo!$D$4&amp;"!B10:B1000"),$B176,INDIRECT(Equipo!$D$4&amp;"!"&amp;ADDRESS(10,COLUMN(G$9)+10)&amp;":"&amp;ADDRESS(1000,COLUMN(G$9)+10))),
SUMIF(INDIRECT(Equipo!$E$4&amp;"!B10:B1000"),$B176,INDIRECT(Equipo!$E$4&amp;"!"&amp;ADDRESS(10,COLUMN(G$9)+10)&amp;":"&amp;ADDRESS(1000,COLUMN(G$9)+10))),
SUMIF(INDIRECT(Equipo!$F$4&amp;"!B10:B1000"),$B176,INDIRECT(Equipo!$F$4&amp;"!"&amp;ADDRESS(10,COLUMN(G$9)+10)&amp;":"&amp;ADDRESS(1000,COLUMN(G$9)+10))),
SUMIF(INDIRECT(Equipo!$G$4&amp;"!B10:B1000"),$B176,INDIRECT(Equipo!$G$4&amp;"!"&amp;ADDRESS(10,COLUMN(G$9)+10)&amp;":"&amp;ADDRESS(1000,COLUMN(G$9)+10)))
))</f>
        <v>-</v>
      </c>
      <c r="H176" s="2" t="str">
        <f ca="1">IF(ISBLANK(Tareas!$B172),"-",
SUM(
SUMIF(INDIRECT(Equipo!$C$4&amp;"!B10:B1000"),$B176,INDIRECT(Equipo!$C$4&amp;"!"&amp;ADDRESS(10,COLUMN(H$9)+10)&amp;":"&amp;ADDRESS(1000,COLUMN(H$9)+10))),
SUMIF(INDIRECT(Equipo!$D$4&amp;"!B10:B1000"),$B176,INDIRECT(Equipo!$D$4&amp;"!"&amp;ADDRESS(10,COLUMN(H$9)+10)&amp;":"&amp;ADDRESS(1000,COLUMN(H$9)+10))),
SUMIF(INDIRECT(Equipo!$E$4&amp;"!B10:B1000"),$B176,INDIRECT(Equipo!$E$4&amp;"!"&amp;ADDRESS(10,COLUMN(H$9)+10)&amp;":"&amp;ADDRESS(1000,COLUMN(H$9)+10))),
SUMIF(INDIRECT(Equipo!$F$4&amp;"!B10:B1000"),$B176,INDIRECT(Equipo!$F$4&amp;"!"&amp;ADDRESS(10,COLUMN(H$9)+10)&amp;":"&amp;ADDRESS(1000,COLUMN(H$9)+10))),
SUMIF(INDIRECT(Equipo!$G$4&amp;"!B10:B1000"),$B176,INDIRECT(Equipo!$G$4&amp;"!"&amp;ADDRESS(10,COLUMN(H$9)+10)&amp;":"&amp;ADDRESS(1000,COLUMN(H$9)+10)))
))</f>
        <v>-</v>
      </c>
      <c r="I176" s="2" t="str">
        <f ca="1">IF(ISBLANK(Tareas!$B172),"-",
SUM(
SUMIF(INDIRECT(Equipo!$C$4&amp;"!B10:B1000"),$B176,INDIRECT(Equipo!$C$4&amp;"!"&amp;ADDRESS(10,COLUMN(I$9)+10)&amp;":"&amp;ADDRESS(1000,COLUMN(I$9)+10))),
SUMIF(INDIRECT(Equipo!$D$4&amp;"!B10:B1000"),$B176,INDIRECT(Equipo!$D$4&amp;"!"&amp;ADDRESS(10,COLUMN(I$9)+10)&amp;":"&amp;ADDRESS(1000,COLUMN(I$9)+10))),
SUMIF(INDIRECT(Equipo!$E$4&amp;"!B10:B1000"),$B176,INDIRECT(Equipo!$E$4&amp;"!"&amp;ADDRESS(10,COLUMN(I$9)+10)&amp;":"&amp;ADDRESS(1000,COLUMN(I$9)+10))),
SUMIF(INDIRECT(Equipo!$F$4&amp;"!B10:B1000"),$B176,INDIRECT(Equipo!$F$4&amp;"!"&amp;ADDRESS(10,COLUMN(I$9)+10)&amp;":"&amp;ADDRESS(1000,COLUMN(I$9)+10))),
SUMIF(INDIRECT(Equipo!$G$4&amp;"!B10:B1000"),$B176,INDIRECT(Equipo!$G$4&amp;"!"&amp;ADDRESS(10,COLUMN(I$9)+10)&amp;":"&amp;ADDRESS(1000,COLUMN(I$9)+10)))
))</f>
        <v>-</v>
      </c>
      <c r="J176" s="2" t="str">
        <f ca="1">IF(ISBLANK(Tareas!$B172),"-",
SUM(
SUMIF(INDIRECT(Equipo!$C$4&amp;"!B10:B1000"),$B176,INDIRECT(Equipo!$C$4&amp;"!"&amp;ADDRESS(10,COLUMN(J$9)+10)&amp;":"&amp;ADDRESS(1000,COLUMN(J$9)+10))),
SUMIF(INDIRECT(Equipo!$D$4&amp;"!B10:B1000"),$B176,INDIRECT(Equipo!$D$4&amp;"!"&amp;ADDRESS(10,COLUMN(J$9)+10)&amp;":"&amp;ADDRESS(1000,COLUMN(J$9)+10))),
SUMIF(INDIRECT(Equipo!$E$4&amp;"!B10:B1000"),$B176,INDIRECT(Equipo!$E$4&amp;"!"&amp;ADDRESS(10,COLUMN(J$9)+10)&amp;":"&amp;ADDRESS(1000,COLUMN(J$9)+10))),
SUMIF(INDIRECT(Equipo!$F$4&amp;"!B10:B1000"),$B176,INDIRECT(Equipo!$F$4&amp;"!"&amp;ADDRESS(10,COLUMN(J$9)+10)&amp;":"&amp;ADDRESS(1000,COLUMN(J$9)+10))),
SUMIF(INDIRECT(Equipo!$G$4&amp;"!B10:B1000"),$B176,INDIRECT(Equipo!$G$4&amp;"!"&amp;ADDRESS(10,COLUMN(J$9)+10)&amp;":"&amp;ADDRESS(1000,COLUMN(J$9)+10)))
))</f>
        <v>-</v>
      </c>
      <c r="K176" s="2" t="str">
        <f ca="1">IF(ISBLANK(Tareas!$B172),"-",
SUM(
SUMIF(INDIRECT(Equipo!$C$4&amp;"!B10:B1000"),$B176,INDIRECT(Equipo!$C$4&amp;"!"&amp;ADDRESS(10,COLUMN(K$9)+10)&amp;":"&amp;ADDRESS(1000,COLUMN(K$9)+10))),
SUMIF(INDIRECT(Equipo!$D$4&amp;"!B10:B1000"),$B176,INDIRECT(Equipo!$D$4&amp;"!"&amp;ADDRESS(10,COLUMN(K$9)+10)&amp;":"&amp;ADDRESS(1000,COLUMN(K$9)+10))),
SUMIF(INDIRECT(Equipo!$E$4&amp;"!B10:B1000"),$B176,INDIRECT(Equipo!$E$4&amp;"!"&amp;ADDRESS(10,COLUMN(K$9)+10)&amp;":"&amp;ADDRESS(1000,COLUMN(K$9)+10))),
SUMIF(INDIRECT(Equipo!$F$4&amp;"!B10:B1000"),$B176,INDIRECT(Equipo!$F$4&amp;"!"&amp;ADDRESS(10,COLUMN(K$9)+10)&amp;":"&amp;ADDRESS(1000,COLUMN(K$9)+10))),
SUMIF(INDIRECT(Equipo!$G$4&amp;"!B10:B1000"),$B176,INDIRECT(Equipo!$G$4&amp;"!"&amp;ADDRESS(10,COLUMN(K$9)+10)&amp;":"&amp;ADDRESS(1000,COLUMN(K$9)+10)))
))</f>
        <v>-</v>
      </c>
      <c r="L176" s="2" t="str">
        <f ca="1">IF(ISBLANK(Tareas!$B172),"-",
SUM(
SUMIF(INDIRECT(Equipo!$C$4&amp;"!B10:B1000"),$B176,INDIRECT(Equipo!$C$4&amp;"!"&amp;ADDRESS(10,COLUMN(L$9)+10)&amp;":"&amp;ADDRESS(1000,COLUMN(L$9)+10))),
SUMIF(INDIRECT(Equipo!$D$4&amp;"!B10:B1000"),$B176,INDIRECT(Equipo!$D$4&amp;"!"&amp;ADDRESS(10,COLUMN(L$9)+10)&amp;":"&amp;ADDRESS(1000,COLUMN(L$9)+10))),
SUMIF(INDIRECT(Equipo!$E$4&amp;"!B10:B1000"),$B176,INDIRECT(Equipo!$E$4&amp;"!"&amp;ADDRESS(10,COLUMN(L$9)+10)&amp;":"&amp;ADDRESS(1000,COLUMN(L$9)+10))),
SUMIF(INDIRECT(Equipo!$F$4&amp;"!B10:B1000"),$B176,INDIRECT(Equipo!$F$4&amp;"!"&amp;ADDRESS(10,COLUMN(L$9)+10)&amp;":"&amp;ADDRESS(1000,COLUMN(L$9)+10))),
SUMIF(INDIRECT(Equipo!$G$4&amp;"!B10:B1000"),$B176,INDIRECT(Equipo!$G$4&amp;"!"&amp;ADDRESS(10,COLUMN(L$9)+10)&amp;":"&amp;ADDRESS(1000,COLUMN(L$9)+10)))
))</f>
        <v>-</v>
      </c>
      <c r="M176" s="2" t="str">
        <f ca="1">IF(ISBLANK(Tareas!$B172),"-",
SUM(
SUMIF(INDIRECT(Equipo!$C$4&amp;"!B10:B1000"),$B176,INDIRECT(Equipo!$C$4&amp;"!"&amp;ADDRESS(10,COLUMN(M$9)+10)&amp;":"&amp;ADDRESS(1000,COLUMN(M$9)+10))),
SUMIF(INDIRECT(Equipo!$D$4&amp;"!B10:B1000"),$B176,INDIRECT(Equipo!$D$4&amp;"!"&amp;ADDRESS(10,COLUMN(M$9)+10)&amp;":"&amp;ADDRESS(1000,COLUMN(M$9)+10))),
SUMIF(INDIRECT(Equipo!$E$4&amp;"!B10:B1000"),$B176,INDIRECT(Equipo!$E$4&amp;"!"&amp;ADDRESS(10,COLUMN(M$9)+10)&amp;":"&amp;ADDRESS(1000,COLUMN(M$9)+10))),
SUMIF(INDIRECT(Equipo!$F$4&amp;"!B10:B1000"),$B176,INDIRECT(Equipo!$F$4&amp;"!"&amp;ADDRESS(10,COLUMN(M$9)+10)&amp;":"&amp;ADDRESS(1000,COLUMN(M$9)+10))),
SUMIF(INDIRECT(Equipo!$G$4&amp;"!B10:B1000"),$B176,INDIRECT(Equipo!$G$4&amp;"!"&amp;ADDRESS(10,COLUMN(M$9)+10)&amp;":"&amp;ADDRESS(1000,COLUMN(M$9)+10)))
))</f>
        <v>-</v>
      </c>
      <c r="N176" s="2" t="str">
        <f ca="1">IF(ISBLANK(Tareas!$B172),"-",
SUM(
SUMIF(INDIRECT(Equipo!$C$4&amp;"!B10:B1000"),$B176,INDIRECT(Equipo!$C$4&amp;"!"&amp;ADDRESS(10,COLUMN(N$9)+10)&amp;":"&amp;ADDRESS(1000,COLUMN(N$9)+10))),
SUMIF(INDIRECT(Equipo!$D$4&amp;"!B10:B1000"),$B176,INDIRECT(Equipo!$D$4&amp;"!"&amp;ADDRESS(10,COLUMN(N$9)+10)&amp;":"&amp;ADDRESS(1000,COLUMN(N$9)+10))),
SUMIF(INDIRECT(Equipo!$E$4&amp;"!B10:B1000"),$B176,INDIRECT(Equipo!$E$4&amp;"!"&amp;ADDRESS(10,COLUMN(N$9)+10)&amp;":"&amp;ADDRESS(1000,COLUMN(N$9)+10))),
SUMIF(INDIRECT(Equipo!$F$4&amp;"!B10:B1000"),$B176,INDIRECT(Equipo!$F$4&amp;"!"&amp;ADDRESS(10,COLUMN(N$9)+10)&amp;":"&amp;ADDRESS(1000,COLUMN(N$9)+10))),
SUMIF(INDIRECT(Equipo!$G$4&amp;"!B10:B1000"),$B176,INDIRECT(Equipo!$G$4&amp;"!"&amp;ADDRESS(10,COLUMN(N$9)+10)&amp;":"&amp;ADDRESS(1000,COLUMN(N$9)+10)))
))</f>
        <v>-</v>
      </c>
    </row>
    <row r="177" spans="3:14">
      <c r="C177" s="2" t="str">
        <f>IF(ISBLANK(Tareas!$B173),"-",SUM(D177:K177))</f>
        <v>-</v>
      </c>
      <c r="D177" s="2" t="str">
        <f ca="1">IF(ISBLANK(Tareas!$B173),"-",
SUM(
SUMIF(INDIRECT(Equipo!$C$4&amp;"!B10:B1000"),$B177,INDIRECT(Equipo!$C$4&amp;"!"&amp;ADDRESS(10,COLUMN(D$9)+10)&amp;":"&amp;ADDRESS(1000,COLUMN(D$9)+10))),
SUMIF(INDIRECT(Equipo!$D$4&amp;"!B10:B1000"),$B177,INDIRECT(Equipo!$D$4&amp;"!"&amp;ADDRESS(10,COLUMN(D$9)+10)&amp;":"&amp;ADDRESS(1000,COLUMN(D$9)+10))),
SUMIF(INDIRECT(Equipo!$E$4&amp;"!B10:B1000"),$B177,INDIRECT(Equipo!$E$4&amp;"!"&amp;ADDRESS(10,COLUMN(D$9)+10)&amp;":"&amp;ADDRESS(1000,COLUMN(D$9)+10))),
SUMIF(INDIRECT(Equipo!$F$4&amp;"!B10:B1000"),$B177,INDIRECT(Equipo!$F$4&amp;"!"&amp;ADDRESS(10,COLUMN(D$9)+10)&amp;":"&amp;ADDRESS(1000,COLUMN(D$9)+10))),
SUMIF(INDIRECT(Equipo!$G$4&amp;"!B10:B1000"),$B177,INDIRECT(Equipo!$G$4&amp;"!"&amp;ADDRESS(10,COLUMN(D$9)+10)&amp;":"&amp;ADDRESS(1000,COLUMN(D$9)+10)))
))</f>
        <v>-</v>
      </c>
      <c r="E177" s="2" t="str">
        <f ca="1">IF(ISBLANK(Tareas!$B173),"-",
SUM(
SUMIF(INDIRECT(Equipo!$C$4&amp;"!B10:B1000"),$B177,INDIRECT(Equipo!$C$4&amp;"!"&amp;ADDRESS(10,COLUMN(E$9)+10)&amp;":"&amp;ADDRESS(1000,COLUMN(E$9)+10))),
SUMIF(INDIRECT(Equipo!$D$4&amp;"!B10:B1000"),$B177,INDIRECT(Equipo!$D$4&amp;"!"&amp;ADDRESS(10,COLUMN(E$9)+10)&amp;":"&amp;ADDRESS(1000,COLUMN(E$9)+10))),
SUMIF(INDIRECT(Equipo!$E$4&amp;"!B10:B1000"),$B177,INDIRECT(Equipo!$E$4&amp;"!"&amp;ADDRESS(10,COLUMN(E$9)+10)&amp;":"&amp;ADDRESS(1000,COLUMN(E$9)+10))),
SUMIF(INDIRECT(Equipo!$F$4&amp;"!B10:B1000"),$B177,INDIRECT(Equipo!$F$4&amp;"!"&amp;ADDRESS(10,COLUMN(E$9)+10)&amp;":"&amp;ADDRESS(1000,COLUMN(E$9)+10))),
SUMIF(INDIRECT(Equipo!$G$4&amp;"!B10:B1000"),$B177,INDIRECT(Equipo!$G$4&amp;"!"&amp;ADDRESS(10,COLUMN(E$9)+10)&amp;":"&amp;ADDRESS(1000,COLUMN(E$9)+10)))
))</f>
        <v>-</v>
      </c>
      <c r="F177" s="2" t="str">
        <f ca="1">IF(ISBLANK(Tareas!$B173),"-",
SUM(
SUMIF(INDIRECT(Equipo!$C$4&amp;"!B10:B1000"),$B177,INDIRECT(Equipo!$C$4&amp;"!"&amp;ADDRESS(10,COLUMN(F$9)+10)&amp;":"&amp;ADDRESS(1000,COLUMN(F$9)+10))),
SUMIF(INDIRECT(Equipo!$D$4&amp;"!B10:B1000"),$B177,INDIRECT(Equipo!$D$4&amp;"!"&amp;ADDRESS(10,COLUMN(F$9)+10)&amp;":"&amp;ADDRESS(1000,COLUMN(F$9)+10))),
SUMIF(INDIRECT(Equipo!$E$4&amp;"!B10:B1000"),$B177,INDIRECT(Equipo!$E$4&amp;"!"&amp;ADDRESS(10,COLUMN(F$9)+10)&amp;":"&amp;ADDRESS(1000,COLUMN(F$9)+10))),
SUMIF(INDIRECT(Equipo!$F$4&amp;"!B10:B1000"),$B177,INDIRECT(Equipo!$F$4&amp;"!"&amp;ADDRESS(10,COLUMN(F$9)+10)&amp;":"&amp;ADDRESS(1000,COLUMN(F$9)+10))),
SUMIF(INDIRECT(Equipo!$G$4&amp;"!B10:B1000"),$B177,INDIRECT(Equipo!$G$4&amp;"!"&amp;ADDRESS(10,COLUMN(F$9)+10)&amp;":"&amp;ADDRESS(1000,COLUMN(F$9)+10)))
))</f>
        <v>-</v>
      </c>
      <c r="G177" s="2" t="str">
        <f ca="1">IF(ISBLANK(Tareas!$B173),"-",
SUM(
SUMIF(INDIRECT(Equipo!$C$4&amp;"!B10:B1000"),$B177,INDIRECT(Equipo!$C$4&amp;"!"&amp;ADDRESS(10,COLUMN(G$9)+10)&amp;":"&amp;ADDRESS(1000,COLUMN(G$9)+10))),
SUMIF(INDIRECT(Equipo!$D$4&amp;"!B10:B1000"),$B177,INDIRECT(Equipo!$D$4&amp;"!"&amp;ADDRESS(10,COLUMN(G$9)+10)&amp;":"&amp;ADDRESS(1000,COLUMN(G$9)+10))),
SUMIF(INDIRECT(Equipo!$E$4&amp;"!B10:B1000"),$B177,INDIRECT(Equipo!$E$4&amp;"!"&amp;ADDRESS(10,COLUMN(G$9)+10)&amp;":"&amp;ADDRESS(1000,COLUMN(G$9)+10))),
SUMIF(INDIRECT(Equipo!$F$4&amp;"!B10:B1000"),$B177,INDIRECT(Equipo!$F$4&amp;"!"&amp;ADDRESS(10,COLUMN(G$9)+10)&amp;":"&amp;ADDRESS(1000,COLUMN(G$9)+10))),
SUMIF(INDIRECT(Equipo!$G$4&amp;"!B10:B1000"),$B177,INDIRECT(Equipo!$G$4&amp;"!"&amp;ADDRESS(10,COLUMN(G$9)+10)&amp;":"&amp;ADDRESS(1000,COLUMN(G$9)+10)))
))</f>
        <v>-</v>
      </c>
      <c r="H177" s="2" t="str">
        <f ca="1">IF(ISBLANK(Tareas!$B173),"-",
SUM(
SUMIF(INDIRECT(Equipo!$C$4&amp;"!B10:B1000"),$B177,INDIRECT(Equipo!$C$4&amp;"!"&amp;ADDRESS(10,COLUMN(H$9)+10)&amp;":"&amp;ADDRESS(1000,COLUMN(H$9)+10))),
SUMIF(INDIRECT(Equipo!$D$4&amp;"!B10:B1000"),$B177,INDIRECT(Equipo!$D$4&amp;"!"&amp;ADDRESS(10,COLUMN(H$9)+10)&amp;":"&amp;ADDRESS(1000,COLUMN(H$9)+10))),
SUMIF(INDIRECT(Equipo!$E$4&amp;"!B10:B1000"),$B177,INDIRECT(Equipo!$E$4&amp;"!"&amp;ADDRESS(10,COLUMN(H$9)+10)&amp;":"&amp;ADDRESS(1000,COLUMN(H$9)+10))),
SUMIF(INDIRECT(Equipo!$F$4&amp;"!B10:B1000"),$B177,INDIRECT(Equipo!$F$4&amp;"!"&amp;ADDRESS(10,COLUMN(H$9)+10)&amp;":"&amp;ADDRESS(1000,COLUMN(H$9)+10))),
SUMIF(INDIRECT(Equipo!$G$4&amp;"!B10:B1000"),$B177,INDIRECT(Equipo!$G$4&amp;"!"&amp;ADDRESS(10,COLUMN(H$9)+10)&amp;":"&amp;ADDRESS(1000,COLUMN(H$9)+10)))
))</f>
        <v>-</v>
      </c>
      <c r="I177" s="2" t="str">
        <f ca="1">IF(ISBLANK(Tareas!$B173),"-",
SUM(
SUMIF(INDIRECT(Equipo!$C$4&amp;"!B10:B1000"),$B177,INDIRECT(Equipo!$C$4&amp;"!"&amp;ADDRESS(10,COLUMN(I$9)+10)&amp;":"&amp;ADDRESS(1000,COLUMN(I$9)+10))),
SUMIF(INDIRECT(Equipo!$D$4&amp;"!B10:B1000"),$B177,INDIRECT(Equipo!$D$4&amp;"!"&amp;ADDRESS(10,COLUMN(I$9)+10)&amp;":"&amp;ADDRESS(1000,COLUMN(I$9)+10))),
SUMIF(INDIRECT(Equipo!$E$4&amp;"!B10:B1000"),$B177,INDIRECT(Equipo!$E$4&amp;"!"&amp;ADDRESS(10,COLUMN(I$9)+10)&amp;":"&amp;ADDRESS(1000,COLUMN(I$9)+10))),
SUMIF(INDIRECT(Equipo!$F$4&amp;"!B10:B1000"),$B177,INDIRECT(Equipo!$F$4&amp;"!"&amp;ADDRESS(10,COLUMN(I$9)+10)&amp;":"&amp;ADDRESS(1000,COLUMN(I$9)+10))),
SUMIF(INDIRECT(Equipo!$G$4&amp;"!B10:B1000"),$B177,INDIRECT(Equipo!$G$4&amp;"!"&amp;ADDRESS(10,COLUMN(I$9)+10)&amp;":"&amp;ADDRESS(1000,COLUMN(I$9)+10)))
))</f>
        <v>-</v>
      </c>
      <c r="J177" s="2" t="str">
        <f ca="1">IF(ISBLANK(Tareas!$B173),"-",
SUM(
SUMIF(INDIRECT(Equipo!$C$4&amp;"!B10:B1000"),$B177,INDIRECT(Equipo!$C$4&amp;"!"&amp;ADDRESS(10,COLUMN(J$9)+10)&amp;":"&amp;ADDRESS(1000,COLUMN(J$9)+10))),
SUMIF(INDIRECT(Equipo!$D$4&amp;"!B10:B1000"),$B177,INDIRECT(Equipo!$D$4&amp;"!"&amp;ADDRESS(10,COLUMN(J$9)+10)&amp;":"&amp;ADDRESS(1000,COLUMN(J$9)+10))),
SUMIF(INDIRECT(Equipo!$E$4&amp;"!B10:B1000"),$B177,INDIRECT(Equipo!$E$4&amp;"!"&amp;ADDRESS(10,COLUMN(J$9)+10)&amp;":"&amp;ADDRESS(1000,COLUMN(J$9)+10))),
SUMIF(INDIRECT(Equipo!$F$4&amp;"!B10:B1000"),$B177,INDIRECT(Equipo!$F$4&amp;"!"&amp;ADDRESS(10,COLUMN(J$9)+10)&amp;":"&amp;ADDRESS(1000,COLUMN(J$9)+10))),
SUMIF(INDIRECT(Equipo!$G$4&amp;"!B10:B1000"),$B177,INDIRECT(Equipo!$G$4&amp;"!"&amp;ADDRESS(10,COLUMN(J$9)+10)&amp;":"&amp;ADDRESS(1000,COLUMN(J$9)+10)))
))</f>
        <v>-</v>
      </c>
      <c r="K177" s="2" t="str">
        <f ca="1">IF(ISBLANK(Tareas!$B173),"-",
SUM(
SUMIF(INDIRECT(Equipo!$C$4&amp;"!B10:B1000"),$B177,INDIRECT(Equipo!$C$4&amp;"!"&amp;ADDRESS(10,COLUMN(K$9)+10)&amp;":"&amp;ADDRESS(1000,COLUMN(K$9)+10))),
SUMIF(INDIRECT(Equipo!$D$4&amp;"!B10:B1000"),$B177,INDIRECT(Equipo!$D$4&amp;"!"&amp;ADDRESS(10,COLUMN(K$9)+10)&amp;":"&amp;ADDRESS(1000,COLUMN(K$9)+10))),
SUMIF(INDIRECT(Equipo!$E$4&amp;"!B10:B1000"),$B177,INDIRECT(Equipo!$E$4&amp;"!"&amp;ADDRESS(10,COLUMN(K$9)+10)&amp;":"&amp;ADDRESS(1000,COLUMN(K$9)+10))),
SUMIF(INDIRECT(Equipo!$F$4&amp;"!B10:B1000"),$B177,INDIRECT(Equipo!$F$4&amp;"!"&amp;ADDRESS(10,COLUMN(K$9)+10)&amp;":"&amp;ADDRESS(1000,COLUMN(K$9)+10))),
SUMIF(INDIRECT(Equipo!$G$4&amp;"!B10:B1000"),$B177,INDIRECT(Equipo!$G$4&amp;"!"&amp;ADDRESS(10,COLUMN(K$9)+10)&amp;":"&amp;ADDRESS(1000,COLUMN(K$9)+10)))
))</f>
        <v>-</v>
      </c>
      <c r="L177" s="2" t="str">
        <f ca="1">IF(ISBLANK(Tareas!$B173),"-",
SUM(
SUMIF(INDIRECT(Equipo!$C$4&amp;"!B10:B1000"),$B177,INDIRECT(Equipo!$C$4&amp;"!"&amp;ADDRESS(10,COLUMN(L$9)+10)&amp;":"&amp;ADDRESS(1000,COLUMN(L$9)+10))),
SUMIF(INDIRECT(Equipo!$D$4&amp;"!B10:B1000"),$B177,INDIRECT(Equipo!$D$4&amp;"!"&amp;ADDRESS(10,COLUMN(L$9)+10)&amp;":"&amp;ADDRESS(1000,COLUMN(L$9)+10))),
SUMIF(INDIRECT(Equipo!$E$4&amp;"!B10:B1000"),$B177,INDIRECT(Equipo!$E$4&amp;"!"&amp;ADDRESS(10,COLUMN(L$9)+10)&amp;":"&amp;ADDRESS(1000,COLUMN(L$9)+10))),
SUMIF(INDIRECT(Equipo!$F$4&amp;"!B10:B1000"),$B177,INDIRECT(Equipo!$F$4&amp;"!"&amp;ADDRESS(10,COLUMN(L$9)+10)&amp;":"&amp;ADDRESS(1000,COLUMN(L$9)+10))),
SUMIF(INDIRECT(Equipo!$G$4&amp;"!B10:B1000"),$B177,INDIRECT(Equipo!$G$4&amp;"!"&amp;ADDRESS(10,COLUMN(L$9)+10)&amp;":"&amp;ADDRESS(1000,COLUMN(L$9)+10)))
))</f>
        <v>-</v>
      </c>
      <c r="M177" s="2" t="str">
        <f ca="1">IF(ISBLANK(Tareas!$B173),"-",
SUM(
SUMIF(INDIRECT(Equipo!$C$4&amp;"!B10:B1000"),$B177,INDIRECT(Equipo!$C$4&amp;"!"&amp;ADDRESS(10,COLUMN(M$9)+10)&amp;":"&amp;ADDRESS(1000,COLUMN(M$9)+10))),
SUMIF(INDIRECT(Equipo!$D$4&amp;"!B10:B1000"),$B177,INDIRECT(Equipo!$D$4&amp;"!"&amp;ADDRESS(10,COLUMN(M$9)+10)&amp;":"&amp;ADDRESS(1000,COLUMN(M$9)+10))),
SUMIF(INDIRECT(Equipo!$E$4&amp;"!B10:B1000"),$B177,INDIRECT(Equipo!$E$4&amp;"!"&amp;ADDRESS(10,COLUMN(M$9)+10)&amp;":"&amp;ADDRESS(1000,COLUMN(M$9)+10))),
SUMIF(INDIRECT(Equipo!$F$4&amp;"!B10:B1000"),$B177,INDIRECT(Equipo!$F$4&amp;"!"&amp;ADDRESS(10,COLUMN(M$9)+10)&amp;":"&amp;ADDRESS(1000,COLUMN(M$9)+10))),
SUMIF(INDIRECT(Equipo!$G$4&amp;"!B10:B1000"),$B177,INDIRECT(Equipo!$G$4&amp;"!"&amp;ADDRESS(10,COLUMN(M$9)+10)&amp;":"&amp;ADDRESS(1000,COLUMN(M$9)+10)))
))</f>
        <v>-</v>
      </c>
      <c r="N177" s="2" t="str">
        <f ca="1">IF(ISBLANK(Tareas!$B173),"-",
SUM(
SUMIF(INDIRECT(Equipo!$C$4&amp;"!B10:B1000"),$B177,INDIRECT(Equipo!$C$4&amp;"!"&amp;ADDRESS(10,COLUMN(N$9)+10)&amp;":"&amp;ADDRESS(1000,COLUMN(N$9)+10))),
SUMIF(INDIRECT(Equipo!$D$4&amp;"!B10:B1000"),$B177,INDIRECT(Equipo!$D$4&amp;"!"&amp;ADDRESS(10,COLUMN(N$9)+10)&amp;":"&amp;ADDRESS(1000,COLUMN(N$9)+10))),
SUMIF(INDIRECT(Equipo!$E$4&amp;"!B10:B1000"),$B177,INDIRECT(Equipo!$E$4&amp;"!"&amp;ADDRESS(10,COLUMN(N$9)+10)&amp;":"&amp;ADDRESS(1000,COLUMN(N$9)+10))),
SUMIF(INDIRECT(Equipo!$F$4&amp;"!B10:B1000"),$B177,INDIRECT(Equipo!$F$4&amp;"!"&amp;ADDRESS(10,COLUMN(N$9)+10)&amp;":"&amp;ADDRESS(1000,COLUMN(N$9)+10))),
SUMIF(INDIRECT(Equipo!$G$4&amp;"!B10:B1000"),$B177,INDIRECT(Equipo!$G$4&amp;"!"&amp;ADDRESS(10,COLUMN(N$9)+10)&amp;":"&amp;ADDRESS(1000,COLUMN(N$9)+10)))
))</f>
        <v>-</v>
      </c>
    </row>
    <row r="178" spans="3:14">
      <c r="C178" s="2" t="str">
        <f>IF(ISBLANK(Tareas!$B174),"-",SUM(D178:K178))</f>
        <v>-</v>
      </c>
      <c r="D178" s="2" t="str">
        <f ca="1">IF(ISBLANK(Tareas!$B174),"-",
SUM(
SUMIF(INDIRECT(Equipo!$C$4&amp;"!B10:B1000"),$B178,INDIRECT(Equipo!$C$4&amp;"!"&amp;ADDRESS(10,COLUMN(D$9)+10)&amp;":"&amp;ADDRESS(1000,COLUMN(D$9)+10))),
SUMIF(INDIRECT(Equipo!$D$4&amp;"!B10:B1000"),$B178,INDIRECT(Equipo!$D$4&amp;"!"&amp;ADDRESS(10,COLUMN(D$9)+10)&amp;":"&amp;ADDRESS(1000,COLUMN(D$9)+10))),
SUMIF(INDIRECT(Equipo!$E$4&amp;"!B10:B1000"),$B178,INDIRECT(Equipo!$E$4&amp;"!"&amp;ADDRESS(10,COLUMN(D$9)+10)&amp;":"&amp;ADDRESS(1000,COLUMN(D$9)+10))),
SUMIF(INDIRECT(Equipo!$F$4&amp;"!B10:B1000"),$B178,INDIRECT(Equipo!$F$4&amp;"!"&amp;ADDRESS(10,COLUMN(D$9)+10)&amp;":"&amp;ADDRESS(1000,COLUMN(D$9)+10))),
SUMIF(INDIRECT(Equipo!$G$4&amp;"!B10:B1000"),$B178,INDIRECT(Equipo!$G$4&amp;"!"&amp;ADDRESS(10,COLUMN(D$9)+10)&amp;":"&amp;ADDRESS(1000,COLUMN(D$9)+10)))
))</f>
        <v>-</v>
      </c>
      <c r="E178" s="2" t="str">
        <f ca="1">IF(ISBLANK(Tareas!$B174),"-",
SUM(
SUMIF(INDIRECT(Equipo!$C$4&amp;"!B10:B1000"),$B178,INDIRECT(Equipo!$C$4&amp;"!"&amp;ADDRESS(10,COLUMN(E$9)+10)&amp;":"&amp;ADDRESS(1000,COLUMN(E$9)+10))),
SUMIF(INDIRECT(Equipo!$D$4&amp;"!B10:B1000"),$B178,INDIRECT(Equipo!$D$4&amp;"!"&amp;ADDRESS(10,COLUMN(E$9)+10)&amp;":"&amp;ADDRESS(1000,COLUMN(E$9)+10))),
SUMIF(INDIRECT(Equipo!$E$4&amp;"!B10:B1000"),$B178,INDIRECT(Equipo!$E$4&amp;"!"&amp;ADDRESS(10,COLUMN(E$9)+10)&amp;":"&amp;ADDRESS(1000,COLUMN(E$9)+10))),
SUMIF(INDIRECT(Equipo!$F$4&amp;"!B10:B1000"),$B178,INDIRECT(Equipo!$F$4&amp;"!"&amp;ADDRESS(10,COLUMN(E$9)+10)&amp;":"&amp;ADDRESS(1000,COLUMN(E$9)+10))),
SUMIF(INDIRECT(Equipo!$G$4&amp;"!B10:B1000"),$B178,INDIRECT(Equipo!$G$4&amp;"!"&amp;ADDRESS(10,COLUMN(E$9)+10)&amp;":"&amp;ADDRESS(1000,COLUMN(E$9)+10)))
))</f>
        <v>-</v>
      </c>
      <c r="F178" s="2" t="str">
        <f ca="1">IF(ISBLANK(Tareas!$B174),"-",
SUM(
SUMIF(INDIRECT(Equipo!$C$4&amp;"!B10:B1000"),$B178,INDIRECT(Equipo!$C$4&amp;"!"&amp;ADDRESS(10,COLUMN(F$9)+10)&amp;":"&amp;ADDRESS(1000,COLUMN(F$9)+10))),
SUMIF(INDIRECT(Equipo!$D$4&amp;"!B10:B1000"),$B178,INDIRECT(Equipo!$D$4&amp;"!"&amp;ADDRESS(10,COLUMN(F$9)+10)&amp;":"&amp;ADDRESS(1000,COLUMN(F$9)+10))),
SUMIF(INDIRECT(Equipo!$E$4&amp;"!B10:B1000"),$B178,INDIRECT(Equipo!$E$4&amp;"!"&amp;ADDRESS(10,COLUMN(F$9)+10)&amp;":"&amp;ADDRESS(1000,COLUMN(F$9)+10))),
SUMIF(INDIRECT(Equipo!$F$4&amp;"!B10:B1000"),$B178,INDIRECT(Equipo!$F$4&amp;"!"&amp;ADDRESS(10,COLUMN(F$9)+10)&amp;":"&amp;ADDRESS(1000,COLUMN(F$9)+10))),
SUMIF(INDIRECT(Equipo!$G$4&amp;"!B10:B1000"),$B178,INDIRECT(Equipo!$G$4&amp;"!"&amp;ADDRESS(10,COLUMN(F$9)+10)&amp;":"&amp;ADDRESS(1000,COLUMN(F$9)+10)))
))</f>
        <v>-</v>
      </c>
      <c r="G178" s="2" t="str">
        <f ca="1">IF(ISBLANK(Tareas!$B174),"-",
SUM(
SUMIF(INDIRECT(Equipo!$C$4&amp;"!B10:B1000"),$B178,INDIRECT(Equipo!$C$4&amp;"!"&amp;ADDRESS(10,COLUMN(G$9)+10)&amp;":"&amp;ADDRESS(1000,COLUMN(G$9)+10))),
SUMIF(INDIRECT(Equipo!$D$4&amp;"!B10:B1000"),$B178,INDIRECT(Equipo!$D$4&amp;"!"&amp;ADDRESS(10,COLUMN(G$9)+10)&amp;":"&amp;ADDRESS(1000,COLUMN(G$9)+10))),
SUMIF(INDIRECT(Equipo!$E$4&amp;"!B10:B1000"),$B178,INDIRECT(Equipo!$E$4&amp;"!"&amp;ADDRESS(10,COLUMN(G$9)+10)&amp;":"&amp;ADDRESS(1000,COLUMN(G$9)+10))),
SUMIF(INDIRECT(Equipo!$F$4&amp;"!B10:B1000"),$B178,INDIRECT(Equipo!$F$4&amp;"!"&amp;ADDRESS(10,COLUMN(G$9)+10)&amp;":"&amp;ADDRESS(1000,COLUMN(G$9)+10))),
SUMIF(INDIRECT(Equipo!$G$4&amp;"!B10:B1000"),$B178,INDIRECT(Equipo!$G$4&amp;"!"&amp;ADDRESS(10,COLUMN(G$9)+10)&amp;":"&amp;ADDRESS(1000,COLUMN(G$9)+10)))
))</f>
        <v>-</v>
      </c>
      <c r="H178" s="2" t="str">
        <f ca="1">IF(ISBLANK(Tareas!$B174),"-",
SUM(
SUMIF(INDIRECT(Equipo!$C$4&amp;"!B10:B1000"),$B178,INDIRECT(Equipo!$C$4&amp;"!"&amp;ADDRESS(10,COLUMN(H$9)+10)&amp;":"&amp;ADDRESS(1000,COLUMN(H$9)+10))),
SUMIF(INDIRECT(Equipo!$D$4&amp;"!B10:B1000"),$B178,INDIRECT(Equipo!$D$4&amp;"!"&amp;ADDRESS(10,COLUMN(H$9)+10)&amp;":"&amp;ADDRESS(1000,COLUMN(H$9)+10))),
SUMIF(INDIRECT(Equipo!$E$4&amp;"!B10:B1000"),$B178,INDIRECT(Equipo!$E$4&amp;"!"&amp;ADDRESS(10,COLUMN(H$9)+10)&amp;":"&amp;ADDRESS(1000,COLUMN(H$9)+10))),
SUMIF(INDIRECT(Equipo!$F$4&amp;"!B10:B1000"),$B178,INDIRECT(Equipo!$F$4&amp;"!"&amp;ADDRESS(10,COLUMN(H$9)+10)&amp;":"&amp;ADDRESS(1000,COLUMN(H$9)+10))),
SUMIF(INDIRECT(Equipo!$G$4&amp;"!B10:B1000"),$B178,INDIRECT(Equipo!$G$4&amp;"!"&amp;ADDRESS(10,COLUMN(H$9)+10)&amp;":"&amp;ADDRESS(1000,COLUMN(H$9)+10)))
))</f>
        <v>-</v>
      </c>
      <c r="I178" s="2" t="str">
        <f ca="1">IF(ISBLANK(Tareas!$B174),"-",
SUM(
SUMIF(INDIRECT(Equipo!$C$4&amp;"!B10:B1000"),$B178,INDIRECT(Equipo!$C$4&amp;"!"&amp;ADDRESS(10,COLUMN(I$9)+10)&amp;":"&amp;ADDRESS(1000,COLUMN(I$9)+10))),
SUMIF(INDIRECT(Equipo!$D$4&amp;"!B10:B1000"),$B178,INDIRECT(Equipo!$D$4&amp;"!"&amp;ADDRESS(10,COLUMN(I$9)+10)&amp;":"&amp;ADDRESS(1000,COLUMN(I$9)+10))),
SUMIF(INDIRECT(Equipo!$E$4&amp;"!B10:B1000"),$B178,INDIRECT(Equipo!$E$4&amp;"!"&amp;ADDRESS(10,COLUMN(I$9)+10)&amp;":"&amp;ADDRESS(1000,COLUMN(I$9)+10))),
SUMIF(INDIRECT(Equipo!$F$4&amp;"!B10:B1000"),$B178,INDIRECT(Equipo!$F$4&amp;"!"&amp;ADDRESS(10,COLUMN(I$9)+10)&amp;":"&amp;ADDRESS(1000,COLUMN(I$9)+10))),
SUMIF(INDIRECT(Equipo!$G$4&amp;"!B10:B1000"),$B178,INDIRECT(Equipo!$G$4&amp;"!"&amp;ADDRESS(10,COLUMN(I$9)+10)&amp;":"&amp;ADDRESS(1000,COLUMN(I$9)+10)))
))</f>
        <v>-</v>
      </c>
      <c r="J178" s="2" t="str">
        <f ca="1">IF(ISBLANK(Tareas!$B174),"-",
SUM(
SUMIF(INDIRECT(Equipo!$C$4&amp;"!B10:B1000"),$B178,INDIRECT(Equipo!$C$4&amp;"!"&amp;ADDRESS(10,COLUMN(J$9)+10)&amp;":"&amp;ADDRESS(1000,COLUMN(J$9)+10))),
SUMIF(INDIRECT(Equipo!$D$4&amp;"!B10:B1000"),$B178,INDIRECT(Equipo!$D$4&amp;"!"&amp;ADDRESS(10,COLUMN(J$9)+10)&amp;":"&amp;ADDRESS(1000,COLUMN(J$9)+10))),
SUMIF(INDIRECT(Equipo!$E$4&amp;"!B10:B1000"),$B178,INDIRECT(Equipo!$E$4&amp;"!"&amp;ADDRESS(10,COLUMN(J$9)+10)&amp;":"&amp;ADDRESS(1000,COLUMN(J$9)+10))),
SUMIF(INDIRECT(Equipo!$F$4&amp;"!B10:B1000"),$B178,INDIRECT(Equipo!$F$4&amp;"!"&amp;ADDRESS(10,COLUMN(J$9)+10)&amp;":"&amp;ADDRESS(1000,COLUMN(J$9)+10))),
SUMIF(INDIRECT(Equipo!$G$4&amp;"!B10:B1000"),$B178,INDIRECT(Equipo!$G$4&amp;"!"&amp;ADDRESS(10,COLUMN(J$9)+10)&amp;":"&amp;ADDRESS(1000,COLUMN(J$9)+10)))
))</f>
        <v>-</v>
      </c>
      <c r="K178" s="2" t="str">
        <f ca="1">IF(ISBLANK(Tareas!$B174),"-",
SUM(
SUMIF(INDIRECT(Equipo!$C$4&amp;"!B10:B1000"),$B178,INDIRECT(Equipo!$C$4&amp;"!"&amp;ADDRESS(10,COLUMN(K$9)+10)&amp;":"&amp;ADDRESS(1000,COLUMN(K$9)+10))),
SUMIF(INDIRECT(Equipo!$D$4&amp;"!B10:B1000"),$B178,INDIRECT(Equipo!$D$4&amp;"!"&amp;ADDRESS(10,COLUMN(K$9)+10)&amp;":"&amp;ADDRESS(1000,COLUMN(K$9)+10))),
SUMIF(INDIRECT(Equipo!$E$4&amp;"!B10:B1000"),$B178,INDIRECT(Equipo!$E$4&amp;"!"&amp;ADDRESS(10,COLUMN(K$9)+10)&amp;":"&amp;ADDRESS(1000,COLUMN(K$9)+10))),
SUMIF(INDIRECT(Equipo!$F$4&amp;"!B10:B1000"),$B178,INDIRECT(Equipo!$F$4&amp;"!"&amp;ADDRESS(10,COLUMN(K$9)+10)&amp;":"&amp;ADDRESS(1000,COLUMN(K$9)+10))),
SUMIF(INDIRECT(Equipo!$G$4&amp;"!B10:B1000"),$B178,INDIRECT(Equipo!$G$4&amp;"!"&amp;ADDRESS(10,COLUMN(K$9)+10)&amp;":"&amp;ADDRESS(1000,COLUMN(K$9)+10)))
))</f>
        <v>-</v>
      </c>
      <c r="L178" s="2" t="str">
        <f ca="1">IF(ISBLANK(Tareas!$B174),"-",
SUM(
SUMIF(INDIRECT(Equipo!$C$4&amp;"!B10:B1000"),$B178,INDIRECT(Equipo!$C$4&amp;"!"&amp;ADDRESS(10,COLUMN(L$9)+10)&amp;":"&amp;ADDRESS(1000,COLUMN(L$9)+10))),
SUMIF(INDIRECT(Equipo!$D$4&amp;"!B10:B1000"),$B178,INDIRECT(Equipo!$D$4&amp;"!"&amp;ADDRESS(10,COLUMN(L$9)+10)&amp;":"&amp;ADDRESS(1000,COLUMN(L$9)+10))),
SUMIF(INDIRECT(Equipo!$E$4&amp;"!B10:B1000"),$B178,INDIRECT(Equipo!$E$4&amp;"!"&amp;ADDRESS(10,COLUMN(L$9)+10)&amp;":"&amp;ADDRESS(1000,COLUMN(L$9)+10))),
SUMIF(INDIRECT(Equipo!$F$4&amp;"!B10:B1000"),$B178,INDIRECT(Equipo!$F$4&amp;"!"&amp;ADDRESS(10,COLUMN(L$9)+10)&amp;":"&amp;ADDRESS(1000,COLUMN(L$9)+10))),
SUMIF(INDIRECT(Equipo!$G$4&amp;"!B10:B1000"),$B178,INDIRECT(Equipo!$G$4&amp;"!"&amp;ADDRESS(10,COLUMN(L$9)+10)&amp;":"&amp;ADDRESS(1000,COLUMN(L$9)+10)))
))</f>
        <v>-</v>
      </c>
      <c r="M178" s="2" t="str">
        <f ca="1">IF(ISBLANK(Tareas!$B174),"-",
SUM(
SUMIF(INDIRECT(Equipo!$C$4&amp;"!B10:B1000"),$B178,INDIRECT(Equipo!$C$4&amp;"!"&amp;ADDRESS(10,COLUMN(M$9)+10)&amp;":"&amp;ADDRESS(1000,COLUMN(M$9)+10))),
SUMIF(INDIRECT(Equipo!$D$4&amp;"!B10:B1000"),$B178,INDIRECT(Equipo!$D$4&amp;"!"&amp;ADDRESS(10,COLUMN(M$9)+10)&amp;":"&amp;ADDRESS(1000,COLUMN(M$9)+10))),
SUMIF(INDIRECT(Equipo!$E$4&amp;"!B10:B1000"),$B178,INDIRECT(Equipo!$E$4&amp;"!"&amp;ADDRESS(10,COLUMN(M$9)+10)&amp;":"&amp;ADDRESS(1000,COLUMN(M$9)+10))),
SUMIF(INDIRECT(Equipo!$F$4&amp;"!B10:B1000"),$B178,INDIRECT(Equipo!$F$4&amp;"!"&amp;ADDRESS(10,COLUMN(M$9)+10)&amp;":"&amp;ADDRESS(1000,COLUMN(M$9)+10))),
SUMIF(INDIRECT(Equipo!$G$4&amp;"!B10:B1000"),$B178,INDIRECT(Equipo!$G$4&amp;"!"&amp;ADDRESS(10,COLUMN(M$9)+10)&amp;":"&amp;ADDRESS(1000,COLUMN(M$9)+10)))
))</f>
        <v>-</v>
      </c>
      <c r="N178" s="2" t="str">
        <f ca="1">IF(ISBLANK(Tareas!$B174),"-",
SUM(
SUMIF(INDIRECT(Equipo!$C$4&amp;"!B10:B1000"),$B178,INDIRECT(Equipo!$C$4&amp;"!"&amp;ADDRESS(10,COLUMN(N$9)+10)&amp;":"&amp;ADDRESS(1000,COLUMN(N$9)+10))),
SUMIF(INDIRECT(Equipo!$D$4&amp;"!B10:B1000"),$B178,INDIRECT(Equipo!$D$4&amp;"!"&amp;ADDRESS(10,COLUMN(N$9)+10)&amp;":"&amp;ADDRESS(1000,COLUMN(N$9)+10))),
SUMIF(INDIRECT(Equipo!$E$4&amp;"!B10:B1000"),$B178,INDIRECT(Equipo!$E$4&amp;"!"&amp;ADDRESS(10,COLUMN(N$9)+10)&amp;":"&amp;ADDRESS(1000,COLUMN(N$9)+10))),
SUMIF(INDIRECT(Equipo!$F$4&amp;"!B10:B1000"),$B178,INDIRECT(Equipo!$F$4&amp;"!"&amp;ADDRESS(10,COLUMN(N$9)+10)&amp;":"&amp;ADDRESS(1000,COLUMN(N$9)+10))),
SUMIF(INDIRECT(Equipo!$G$4&amp;"!B10:B1000"),$B178,INDIRECT(Equipo!$G$4&amp;"!"&amp;ADDRESS(10,COLUMN(N$9)+10)&amp;":"&amp;ADDRESS(1000,COLUMN(N$9)+10)))
))</f>
        <v>-</v>
      </c>
    </row>
    <row r="179" spans="3:14">
      <c r="C179" s="2" t="str">
        <f>IF(ISBLANK(Tareas!$B175),"-",SUM(D179:K179))</f>
        <v>-</v>
      </c>
      <c r="D179" s="2" t="str">
        <f ca="1">IF(ISBLANK(Tareas!$B175),"-",
SUM(
SUMIF(INDIRECT(Equipo!$C$4&amp;"!B10:B1000"),$B179,INDIRECT(Equipo!$C$4&amp;"!"&amp;ADDRESS(10,COLUMN(D$9)+10)&amp;":"&amp;ADDRESS(1000,COLUMN(D$9)+10))),
SUMIF(INDIRECT(Equipo!$D$4&amp;"!B10:B1000"),$B179,INDIRECT(Equipo!$D$4&amp;"!"&amp;ADDRESS(10,COLUMN(D$9)+10)&amp;":"&amp;ADDRESS(1000,COLUMN(D$9)+10))),
SUMIF(INDIRECT(Equipo!$E$4&amp;"!B10:B1000"),$B179,INDIRECT(Equipo!$E$4&amp;"!"&amp;ADDRESS(10,COLUMN(D$9)+10)&amp;":"&amp;ADDRESS(1000,COLUMN(D$9)+10))),
SUMIF(INDIRECT(Equipo!$F$4&amp;"!B10:B1000"),$B179,INDIRECT(Equipo!$F$4&amp;"!"&amp;ADDRESS(10,COLUMN(D$9)+10)&amp;":"&amp;ADDRESS(1000,COLUMN(D$9)+10))),
SUMIF(INDIRECT(Equipo!$G$4&amp;"!B10:B1000"),$B179,INDIRECT(Equipo!$G$4&amp;"!"&amp;ADDRESS(10,COLUMN(D$9)+10)&amp;":"&amp;ADDRESS(1000,COLUMN(D$9)+10)))
))</f>
        <v>-</v>
      </c>
      <c r="E179" s="2" t="str">
        <f ca="1">IF(ISBLANK(Tareas!$B175),"-",
SUM(
SUMIF(INDIRECT(Equipo!$C$4&amp;"!B10:B1000"),$B179,INDIRECT(Equipo!$C$4&amp;"!"&amp;ADDRESS(10,COLUMN(E$9)+10)&amp;":"&amp;ADDRESS(1000,COLUMN(E$9)+10))),
SUMIF(INDIRECT(Equipo!$D$4&amp;"!B10:B1000"),$B179,INDIRECT(Equipo!$D$4&amp;"!"&amp;ADDRESS(10,COLUMN(E$9)+10)&amp;":"&amp;ADDRESS(1000,COLUMN(E$9)+10))),
SUMIF(INDIRECT(Equipo!$E$4&amp;"!B10:B1000"),$B179,INDIRECT(Equipo!$E$4&amp;"!"&amp;ADDRESS(10,COLUMN(E$9)+10)&amp;":"&amp;ADDRESS(1000,COLUMN(E$9)+10))),
SUMIF(INDIRECT(Equipo!$F$4&amp;"!B10:B1000"),$B179,INDIRECT(Equipo!$F$4&amp;"!"&amp;ADDRESS(10,COLUMN(E$9)+10)&amp;":"&amp;ADDRESS(1000,COLUMN(E$9)+10))),
SUMIF(INDIRECT(Equipo!$G$4&amp;"!B10:B1000"),$B179,INDIRECT(Equipo!$G$4&amp;"!"&amp;ADDRESS(10,COLUMN(E$9)+10)&amp;":"&amp;ADDRESS(1000,COLUMN(E$9)+10)))
))</f>
        <v>-</v>
      </c>
      <c r="F179" s="2" t="str">
        <f ca="1">IF(ISBLANK(Tareas!$B175),"-",
SUM(
SUMIF(INDIRECT(Equipo!$C$4&amp;"!B10:B1000"),$B179,INDIRECT(Equipo!$C$4&amp;"!"&amp;ADDRESS(10,COLUMN(F$9)+10)&amp;":"&amp;ADDRESS(1000,COLUMN(F$9)+10))),
SUMIF(INDIRECT(Equipo!$D$4&amp;"!B10:B1000"),$B179,INDIRECT(Equipo!$D$4&amp;"!"&amp;ADDRESS(10,COLUMN(F$9)+10)&amp;":"&amp;ADDRESS(1000,COLUMN(F$9)+10))),
SUMIF(INDIRECT(Equipo!$E$4&amp;"!B10:B1000"),$B179,INDIRECT(Equipo!$E$4&amp;"!"&amp;ADDRESS(10,COLUMN(F$9)+10)&amp;":"&amp;ADDRESS(1000,COLUMN(F$9)+10))),
SUMIF(INDIRECT(Equipo!$F$4&amp;"!B10:B1000"),$B179,INDIRECT(Equipo!$F$4&amp;"!"&amp;ADDRESS(10,COLUMN(F$9)+10)&amp;":"&amp;ADDRESS(1000,COLUMN(F$9)+10))),
SUMIF(INDIRECT(Equipo!$G$4&amp;"!B10:B1000"),$B179,INDIRECT(Equipo!$G$4&amp;"!"&amp;ADDRESS(10,COLUMN(F$9)+10)&amp;":"&amp;ADDRESS(1000,COLUMN(F$9)+10)))
))</f>
        <v>-</v>
      </c>
      <c r="G179" s="2" t="str">
        <f ca="1">IF(ISBLANK(Tareas!$B175),"-",
SUM(
SUMIF(INDIRECT(Equipo!$C$4&amp;"!B10:B1000"),$B179,INDIRECT(Equipo!$C$4&amp;"!"&amp;ADDRESS(10,COLUMN(G$9)+10)&amp;":"&amp;ADDRESS(1000,COLUMN(G$9)+10))),
SUMIF(INDIRECT(Equipo!$D$4&amp;"!B10:B1000"),$B179,INDIRECT(Equipo!$D$4&amp;"!"&amp;ADDRESS(10,COLUMN(G$9)+10)&amp;":"&amp;ADDRESS(1000,COLUMN(G$9)+10))),
SUMIF(INDIRECT(Equipo!$E$4&amp;"!B10:B1000"),$B179,INDIRECT(Equipo!$E$4&amp;"!"&amp;ADDRESS(10,COLUMN(G$9)+10)&amp;":"&amp;ADDRESS(1000,COLUMN(G$9)+10))),
SUMIF(INDIRECT(Equipo!$F$4&amp;"!B10:B1000"),$B179,INDIRECT(Equipo!$F$4&amp;"!"&amp;ADDRESS(10,COLUMN(G$9)+10)&amp;":"&amp;ADDRESS(1000,COLUMN(G$9)+10))),
SUMIF(INDIRECT(Equipo!$G$4&amp;"!B10:B1000"),$B179,INDIRECT(Equipo!$G$4&amp;"!"&amp;ADDRESS(10,COLUMN(G$9)+10)&amp;":"&amp;ADDRESS(1000,COLUMN(G$9)+10)))
))</f>
        <v>-</v>
      </c>
      <c r="H179" s="2" t="str">
        <f ca="1">IF(ISBLANK(Tareas!$B175),"-",
SUM(
SUMIF(INDIRECT(Equipo!$C$4&amp;"!B10:B1000"),$B179,INDIRECT(Equipo!$C$4&amp;"!"&amp;ADDRESS(10,COLUMN(H$9)+10)&amp;":"&amp;ADDRESS(1000,COLUMN(H$9)+10))),
SUMIF(INDIRECT(Equipo!$D$4&amp;"!B10:B1000"),$B179,INDIRECT(Equipo!$D$4&amp;"!"&amp;ADDRESS(10,COLUMN(H$9)+10)&amp;":"&amp;ADDRESS(1000,COLUMN(H$9)+10))),
SUMIF(INDIRECT(Equipo!$E$4&amp;"!B10:B1000"),$B179,INDIRECT(Equipo!$E$4&amp;"!"&amp;ADDRESS(10,COLUMN(H$9)+10)&amp;":"&amp;ADDRESS(1000,COLUMN(H$9)+10))),
SUMIF(INDIRECT(Equipo!$F$4&amp;"!B10:B1000"),$B179,INDIRECT(Equipo!$F$4&amp;"!"&amp;ADDRESS(10,COLUMN(H$9)+10)&amp;":"&amp;ADDRESS(1000,COLUMN(H$9)+10))),
SUMIF(INDIRECT(Equipo!$G$4&amp;"!B10:B1000"),$B179,INDIRECT(Equipo!$G$4&amp;"!"&amp;ADDRESS(10,COLUMN(H$9)+10)&amp;":"&amp;ADDRESS(1000,COLUMN(H$9)+10)))
))</f>
        <v>-</v>
      </c>
      <c r="I179" s="2" t="str">
        <f ca="1">IF(ISBLANK(Tareas!$B175),"-",
SUM(
SUMIF(INDIRECT(Equipo!$C$4&amp;"!B10:B1000"),$B179,INDIRECT(Equipo!$C$4&amp;"!"&amp;ADDRESS(10,COLUMN(I$9)+10)&amp;":"&amp;ADDRESS(1000,COLUMN(I$9)+10))),
SUMIF(INDIRECT(Equipo!$D$4&amp;"!B10:B1000"),$B179,INDIRECT(Equipo!$D$4&amp;"!"&amp;ADDRESS(10,COLUMN(I$9)+10)&amp;":"&amp;ADDRESS(1000,COLUMN(I$9)+10))),
SUMIF(INDIRECT(Equipo!$E$4&amp;"!B10:B1000"),$B179,INDIRECT(Equipo!$E$4&amp;"!"&amp;ADDRESS(10,COLUMN(I$9)+10)&amp;":"&amp;ADDRESS(1000,COLUMN(I$9)+10))),
SUMIF(INDIRECT(Equipo!$F$4&amp;"!B10:B1000"),$B179,INDIRECT(Equipo!$F$4&amp;"!"&amp;ADDRESS(10,COLUMN(I$9)+10)&amp;":"&amp;ADDRESS(1000,COLUMN(I$9)+10))),
SUMIF(INDIRECT(Equipo!$G$4&amp;"!B10:B1000"),$B179,INDIRECT(Equipo!$G$4&amp;"!"&amp;ADDRESS(10,COLUMN(I$9)+10)&amp;":"&amp;ADDRESS(1000,COLUMN(I$9)+10)))
))</f>
        <v>-</v>
      </c>
      <c r="J179" s="2" t="str">
        <f ca="1">IF(ISBLANK(Tareas!$B175),"-",
SUM(
SUMIF(INDIRECT(Equipo!$C$4&amp;"!B10:B1000"),$B179,INDIRECT(Equipo!$C$4&amp;"!"&amp;ADDRESS(10,COLUMN(J$9)+10)&amp;":"&amp;ADDRESS(1000,COLUMN(J$9)+10))),
SUMIF(INDIRECT(Equipo!$D$4&amp;"!B10:B1000"),$B179,INDIRECT(Equipo!$D$4&amp;"!"&amp;ADDRESS(10,COLUMN(J$9)+10)&amp;":"&amp;ADDRESS(1000,COLUMN(J$9)+10))),
SUMIF(INDIRECT(Equipo!$E$4&amp;"!B10:B1000"),$B179,INDIRECT(Equipo!$E$4&amp;"!"&amp;ADDRESS(10,COLUMN(J$9)+10)&amp;":"&amp;ADDRESS(1000,COLUMN(J$9)+10))),
SUMIF(INDIRECT(Equipo!$F$4&amp;"!B10:B1000"),$B179,INDIRECT(Equipo!$F$4&amp;"!"&amp;ADDRESS(10,COLUMN(J$9)+10)&amp;":"&amp;ADDRESS(1000,COLUMN(J$9)+10))),
SUMIF(INDIRECT(Equipo!$G$4&amp;"!B10:B1000"),$B179,INDIRECT(Equipo!$G$4&amp;"!"&amp;ADDRESS(10,COLUMN(J$9)+10)&amp;":"&amp;ADDRESS(1000,COLUMN(J$9)+10)))
))</f>
        <v>-</v>
      </c>
      <c r="K179" s="2" t="str">
        <f ca="1">IF(ISBLANK(Tareas!$B175),"-",
SUM(
SUMIF(INDIRECT(Equipo!$C$4&amp;"!B10:B1000"),$B179,INDIRECT(Equipo!$C$4&amp;"!"&amp;ADDRESS(10,COLUMN(K$9)+10)&amp;":"&amp;ADDRESS(1000,COLUMN(K$9)+10))),
SUMIF(INDIRECT(Equipo!$D$4&amp;"!B10:B1000"),$B179,INDIRECT(Equipo!$D$4&amp;"!"&amp;ADDRESS(10,COLUMN(K$9)+10)&amp;":"&amp;ADDRESS(1000,COLUMN(K$9)+10))),
SUMIF(INDIRECT(Equipo!$E$4&amp;"!B10:B1000"),$B179,INDIRECT(Equipo!$E$4&amp;"!"&amp;ADDRESS(10,COLUMN(K$9)+10)&amp;":"&amp;ADDRESS(1000,COLUMN(K$9)+10))),
SUMIF(INDIRECT(Equipo!$F$4&amp;"!B10:B1000"),$B179,INDIRECT(Equipo!$F$4&amp;"!"&amp;ADDRESS(10,COLUMN(K$9)+10)&amp;":"&amp;ADDRESS(1000,COLUMN(K$9)+10))),
SUMIF(INDIRECT(Equipo!$G$4&amp;"!B10:B1000"),$B179,INDIRECT(Equipo!$G$4&amp;"!"&amp;ADDRESS(10,COLUMN(K$9)+10)&amp;":"&amp;ADDRESS(1000,COLUMN(K$9)+10)))
))</f>
        <v>-</v>
      </c>
      <c r="L179" s="2" t="str">
        <f ca="1">IF(ISBLANK(Tareas!$B175),"-",
SUM(
SUMIF(INDIRECT(Equipo!$C$4&amp;"!B10:B1000"),$B179,INDIRECT(Equipo!$C$4&amp;"!"&amp;ADDRESS(10,COLUMN(L$9)+10)&amp;":"&amp;ADDRESS(1000,COLUMN(L$9)+10))),
SUMIF(INDIRECT(Equipo!$D$4&amp;"!B10:B1000"),$B179,INDIRECT(Equipo!$D$4&amp;"!"&amp;ADDRESS(10,COLUMN(L$9)+10)&amp;":"&amp;ADDRESS(1000,COLUMN(L$9)+10))),
SUMIF(INDIRECT(Equipo!$E$4&amp;"!B10:B1000"),$B179,INDIRECT(Equipo!$E$4&amp;"!"&amp;ADDRESS(10,COLUMN(L$9)+10)&amp;":"&amp;ADDRESS(1000,COLUMN(L$9)+10))),
SUMIF(INDIRECT(Equipo!$F$4&amp;"!B10:B1000"),$B179,INDIRECT(Equipo!$F$4&amp;"!"&amp;ADDRESS(10,COLUMN(L$9)+10)&amp;":"&amp;ADDRESS(1000,COLUMN(L$9)+10))),
SUMIF(INDIRECT(Equipo!$G$4&amp;"!B10:B1000"),$B179,INDIRECT(Equipo!$G$4&amp;"!"&amp;ADDRESS(10,COLUMN(L$9)+10)&amp;":"&amp;ADDRESS(1000,COLUMN(L$9)+10)))
))</f>
        <v>-</v>
      </c>
      <c r="M179" s="2" t="str">
        <f ca="1">IF(ISBLANK(Tareas!$B175),"-",
SUM(
SUMIF(INDIRECT(Equipo!$C$4&amp;"!B10:B1000"),$B179,INDIRECT(Equipo!$C$4&amp;"!"&amp;ADDRESS(10,COLUMN(M$9)+10)&amp;":"&amp;ADDRESS(1000,COLUMN(M$9)+10))),
SUMIF(INDIRECT(Equipo!$D$4&amp;"!B10:B1000"),$B179,INDIRECT(Equipo!$D$4&amp;"!"&amp;ADDRESS(10,COLUMN(M$9)+10)&amp;":"&amp;ADDRESS(1000,COLUMN(M$9)+10))),
SUMIF(INDIRECT(Equipo!$E$4&amp;"!B10:B1000"),$B179,INDIRECT(Equipo!$E$4&amp;"!"&amp;ADDRESS(10,COLUMN(M$9)+10)&amp;":"&amp;ADDRESS(1000,COLUMN(M$9)+10))),
SUMIF(INDIRECT(Equipo!$F$4&amp;"!B10:B1000"),$B179,INDIRECT(Equipo!$F$4&amp;"!"&amp;ADDRESS(10,COLUMN(M$9)+10)&amp;":"&amp;ADDRESS(1000,COLUMN(M$9)+10))),
SUMIF(INDIRECT(Equipo!$G$4&amp;"!B10:B1000"),$B179,INDIRECT(Equipo!$G$4&amp;"!"&amp;ADDRESS(10,COLUMN(M$9)+10)&amp;":"&amp;ADDRESS(1000,COLUMN(M$9)+10)))
))</f>
        <v>-</v>
      </c>
      <c r="N179" s="2" t="str">
        <f ca="1">IF(ISBLANK(Tareas!$B175),"-",
SUM(
SUMIF(INDIRECT(Equipo!$C$4&amp;"!B10:B1000"),$B179,INDIRECT(Equipo!$C$4&amp;"!"&amp;ADDRESS(10,COLUMN(N$9)+10)&amp;":"&amp;ADDRESS(1000,COLUMN(N$9)+10))),
SUMIF(INDIRECT(Equipo!$D$4&amp;"!B10:B1000"),$B179,INDIRECT(Equipo!$D$4&amp;"!"&amp;ADDRESS(10,COLUMN(N$9)+10)&amp;":"&amp;ADDRESS(1000,COLUMN(N$9)+10))),
SUMIF(INDIRECT(Equipo!$E$4&amp;"!B10:B1000"),$B179,INDIRECT(Equipo!$E$4&amp;"!"&amp;ADDRESS(10,COLUMN(N$9)+10)&amp;":"&amp;ADDRESS(1000,COLUMN(N$9)+10))),
SUMIF(INDIRECT(Equipo!$F$4&amp;"!B10:B1000"),$B179,INDIRECT(Equipo!$F$4&amp;"!"&amp;ADDRESS(10,COLUMN(N$9)+10)&amp;":"&amp;ADDRESS(1000,COLUMN(N$9)+10))),
SUMIF(INDIRECT(Equipo!$G$4&amp;"!B10:B1000"),$B179,INDIRECT(Equipo!$G$4&amp;"!"&amp;ADDRESS(10,COLUMN(N$9)+10)&amp;":"&amp;ADDRESS(1000,COLUMN(N$9)+10)))
))</f>
        <v>-</v>
      </c>
    </row>
    <row r="180" spans="3:14">
      <c r="C180" s="2" t="str">
        <f>IF(ISBLANK(Tareas!$B176),"-",SUM(D180:K180))</f>
        <v>-</v>
      </c>
      <c r="D180" s="2" t="str">
        <f ca="1">IF(ISBLANK(Tareas!$B176),"-",
SUM(
SUMIF(INDIRECT(Equipo!$C$4&amp;"!B10:B1000"),$B180,INDIRECT(Equipo!$C$4&amp;"!"&amp;ADDRESS(10,COLUMN(D$9)+10)&amp;":"&amp;ADDRESS(1000,COLUMN(D$9)+10))),
SUMIF(INDIRECT(Equipo!$D$4&amp;"!B10:B1000"),$B180,INDIRECT(Equipo!$D$4&amp;"!"&amp;ADDRESS(10,COLUMN(D$9)+10)&amp;":"&amp;ADDRESS(1000,COLUMN(D$9)+10))),
SUMIF(INDIRECT(Equipo!$E$4&amp;"!B10:B1000"),$B180,INDIRECT(Equipo!$E$4&amp;"!"&amp;ADDRESS(10,COLUMN(D$9)+10)&amp;":"&amp;ADDRESS(1000,COLUMN(D$9)+10))),
SUMIF(INDIRECT(Equipo!$F$4&amp;"!B10:B1000"),$B180,INDIRECT(Equipo!$F$4&amp;"!"&amp;ADDRESS(10,COLUMN(D$9)+10)&amp;":"&amp;ADDRESS(1000,COLUMN(D$9)+10))),
SUMIF(INDIRECT(Equipo!$G$4&amp;"!B10:B1000"),$B180,INDIRECT(Equipo!$G$4&amp;"!"&amp;ADDRESS(10,COLUMN(D$9)+10)&amp;":"&amp;ADDRESS(1000,COLUMN(D$9)+10)))
))</f>
        <v>-</v>
      </c>
      <c r="E180" s="2" t="str">
        <f ca="1">IF(ISBLANK(Tareas!$B176),"-",
SUM(
SUMIF(INDIRECT(Equipo!$C$4&amp;"!B10:B1000"),$B180,INDIRECT(Equipo!$C$4&amp;"!"&amp;ADDRESS(10,COLUMN(E$9)+10)&amp;":"&amp;ADDRESS(1000,COLUMN(E$9)+10))),
SUMIF(INDIRECT(Equipo!$D$4&amp;"!B10:B1000"),$B180,INDIRECT(Equipo!$D$4&amp;"!"&amp;ADDRESS(10,COLUMN(E$9)+10)&amp;":"&amp;ADDRESS(1000,COLUMN(E$9)+10))),
SUMIF(INDIRECT(Equipo!$E$4&amp;"!B10:B1000"),$B180,INDIRECT(Equipo!$E$4&amp;"!"&amp;ADDRESS(10,COLUMN(E$9)+10)&amp;":"&amp;ADDRESS(1000,COLUMN(E$9)+10))),
SUMIF(INDIRECT(Equipo!$F$4&amp;"!B10:B1000"),$B180,INDIRECT(Equipo!$F$4&amp;"!"&amp;ADDRESS(10,COLUMN(E$9)+10)&amp;":"&amp;ADDRESS(1000,COLUMN(E$9)+10))),
SUMIF(INDIRECT(Equipo!$G$4&amp;"!B10:B1000"),$B180,INDIRECT(Equipo!$G$4&amp;"!"&amp;ADDRESS(10,COLUMN(E$9)+10)&amp;":"&amp;ADDRESS(1000,COLUMN(E$9)+10)))
))</f>
        <v>-</v>
      </c>
      <c r="F180" s="2" t="str">
        <f ca="1">IF(ISBLANK(Tareas!$B176),"-",
SUM(
SUMIF(INDIRECT(Equipo!$C$4&amp;"!B10:B1000"),$B180,INDIRECT(Equipo!$C$4&amp;"!"&amp;ADDRESS(10,COLUMN(F$9)+10)&amp;":"&amp;ADDRESS(1000,COLUMN(F$9)+10))),
SUMIF(INDIRECT(Equipo!$D$4&amp;"!B10:B1000"),$B180,INDIRECT(Equipo!$D$4&amp;"!"&amp;ADDRESS(10,COLUMN(F$9)+10)&amp;":"&amp;ADDRESS(1000,COLUMN(F$9)+10))),
SUMIF(INDIRECT(Equipo!$E$4&amp;"!B10:B1000"),$B180,INDIRECT(Equipo!$E$4&amp;"!"&amp;ADDRESS(10,COLUMN(F$9)+10)&amp;":"&amp;ADDRESS(1000,COLUMN(F$9)+10))),
SUMIF(INDIRECT(Equipo!$F$4&amp;"!B10:B1000"),$B180,INDIRECT(Equipo!$F$4&amp;"!"&amp;ADDRESS(10,COLUMN(F$9)+10)&amp;":"&amp;ADDRESS(1000,COLUMN(F$9)+10))),
SUMIF(INDIRECT(Equipo!$G$4&amp;"!B10:B1000"),$B180,INDIRECT(Equipo!$G$4&amp;"!"&amp;ADDRESS(10,COLUMN(F$9)+10)&amp;":"&amp;ADDRESS(1000,COLUMN(F$9)+10)))
))</f>
        <v>-</v>
      </c>
      <c r="G180" s="2" t="str">
        <f ca="1">IF(ISBLANK(Tareas!$B176),"-",
SUM(
SUMIF(INDIRECT(Equipo!$C$4&amp;"!B10:B1000"),$B180,INDIRECT(Equipo!$C$4&amp;"!"&amp;ADDRESS(10,COLUMN(G$9)+10)&amp;":"&amp;ADDRESS(1000,COLUMN(G$9)+10))),
SUMIF(INDIRECT(Equipo!$D$4&amp;"!B10:B1000"),$B180,INDIRECT(Equipo!$D$4&amp;"!"&amp;ADDRESS(10,COLUMN(G$9)+10)&amp;":"&amp;ADDRESS(1000,COLUMN(G$9)+10))),
SUMIF(INDIRECT(Equipo!$E$4&amp;"!B10:B1000"),$B180,INDIRECT(Equipo!$E$4&amp;"!"&amp;ADDRESS(10,COLUMN(G$9)+10)&amp;":"&amp;ADDRESS(1000,COLUMN(G$9)+10))),
SUMIF(INDIRECT(Equipo!$F$4&amp;"!B10:B1000"),$B180,INDIRECT(Equipo!$F$4&amp;"!"&amp;ADDRESS(10,COLUMN(G$9)+10)&amp;":"&amp;ADDRESS(1000,COLUMN(G$9)+10))),
SUMIF(INDIRECT(Equipo!$G$4&amp;"!B10:B1000"),$B180,INDIRECT(Equipo!$G$4&amp;"!"&amp;ADDRESS(10,COLUMN(G$9)+10)&amp;":"&amp;ADDRESS(1000,COLUMN(G$9)+10)))
))</f>
        <v>-</v>
      </c>
      <c r="H180" s="2" t="str">
        <f ca="1">IF(ISBLANK(Tareas!$B176),"-",
SUM(
SUMIF(INDIRECT(Equipo!$C$4&amp;"!B10:B1000"),$B180,INDIRECT(Equipo!$C$4&amp;"!"&amp;ADDRESS(10,COLUMN(H$9)+10)&amp;":"&amp;ADDRESS(1000,COLUMN(H$9)+10))),
SUMIF(INDIRECT(Equipo!$D$4&amp;"!B10:B1000"),$B180,INDIRECT(Equipo!$D$4&amp;"!"&amp;ADDRESS(10,COLUMN(H$9)+10)&amp;":"&amp;ADDRESS(1000,COLUMN(H$9)+10))),
SUMIF(INDIRECT(Equipo!$E$4&amp;"!B10:B1000"),$B180,INDIRECT(Equipo!$E$4&amp;"!"&amp;ADDRESS(10,COLUMN(H$9)+10)&amp;":"&amp;ADDRESS(1000,COLUMN(H$9)+10))),
SUMIF(INDIRECT(Equipo!$F$4&amp;"!B10:B1000"),$B180,INDIRECT(Equipo!$F$4&amp;"!"&amp;ADDRESS(10,COLUMN(H$9)+10)&amp;":"&amp;ADDRESS(1000,COLUMN(H$9)+10))),
SUMIF(INDIRECT(Equipo!$G$4&amp;"!B10:B1000"),$B180,INDIRECT(Equipo!$G$4&amp;"!"&amp;ADDRESS(10,COLUMN(H$9)+10)&amp;":"&amp;ADDRESS(1000,COLUMN(H$9)+10)))
))</f>
        <v>-</v>
      </c>
      <c r="I180" s="2" t="str">
        <f ca="1">IF(ISBLANK(Tareas!$B176),"-",
SUM(
SUMIF(INDIRECT(Equipo!$C$4&amp;"!B10:B1000"),$B180,INDIRECT(Equipo!$C$4&amp;"!"&amp;ADDRESS(10,COLUMN(I$9)+10)&amp;":"&amp;ADDRESS(1000,COLUMN(I$9)+10))),
SUMIF(INDIRECT(Equipo!$D$4&amp;"!B10:B1000"),$B180,INDIRECT(Equipo!$D$4&amp;"!"&amp;ADDRESS(10,COLUMN(I$9)+10)&amp;":"&amp;ADDRESS(1000,COLUMN(I$9)+10))),
SUMIF(INDIRECT(Equipo!$E$4&amp;"!B10:B1000"),$B180,INDIRECT(Equipo!$E$4&amp;"!"&amp;ADDRESS(10,COLUMN(I$9)+10)&amp;":"&amp;ADDRESS(1000,COLUMN(I$9)+10))),
SUMIF(INDIRECT(Equipo!$F$4&amp;"!B10:B1000"),$B180,INDIRECT(Equipo!$F$4&amp;"!"&amp;ADDRESS(10,COLUMN(I$9)+10)&amp;":"&amp;ADDRESS(1000,COLUMN(I$9)+10))),
SUMIF(INDIRECT(Equipo!$G$4&amp;"!B10:B1000"),$B180,INDIRECT(Equipo!$G$4&amp;"!"&amp;ADDRESS(10,COLUMN(I$9)+10)&amp;":"&amp;ADDRESS(1000,COLUMN(I$9)+10)))
))</f>
        <v>-</v>
      </c>
      <c r="J180" s="2" t="str">
        <f ca="1">IF(ISBLANK(Tareas!$B176),"-",
SUM(
SUMIF(INDIRECT(Equipo!$C$4&amp;"!B10:B1000"),$B180,INDIRECT(Equipo!$C$4&amp;"!"&amp;ADDRESS(10,COLUMN(J$9)+10)&amp;":"&amp;ADDRESS(1000,COLUMN(J$9)+10))),
SUMIF(INDIRECT(Equipo!$D$4&amp;"!B10:B1000"),$B180,INDIRECT(Equipo!$D$4&amp;"!"&amp;ADDRESS(10,COLUMN(J$9)+10)&amp;":"&amp;ADDRESS(1000,COLUMN(J$9)+10))),
SUMIF(INDIRECT(Equipo!$E$4&amp;"!B10:B1000"),$B180,INDIRECT(Equipo!$E$4&amp;"!"&amp;ADDRESS(10,COLUMN(J$9)+10)&amp;":"&amp;ADDRESS(1000,COLUMN(J$9)+10))),
SUMIF(INDIRECT(Equipo!$F$4&amp;"!B10:B1000"),$B180,INDIRECT(Equipo!$F$4&amp;"!"&amp;ADDRESS(10,COLUMN(J$9)+10)&amp;":"&amp;ADDRESS(1000,COLUMN(J$9)+10))),
SUMIF(INDIRECT(Equipo!$G$4&amp;"!B10:B1000"),$B180,INDIRECT(Equipo!$G$4&amp;"!"&amp;ADDRESS(10,COLUMN(J$9)+10)&amp;":"&amp;ADDRESS(1000,COLUMN(J$9)+10)))
))</f>
        <v>-</v>
      </c>
      <c r="K180" s="2" t="str">
        <f ca="1">IF(ISBLANK(Tareas!$B176),"-",
SUM(
SUMIF(INDIRECT(Equipo!$C$4&amp;"!B10:B1000"),$B180,INDIRECT(Equipo!$C$4&amp;"!"&amp;ADDRESS(10,COLUMN(K$9)+10)&amp;":"&amp;ADDRESS(1000,COLUMN(K$9)+10))),
SUMIF(INDIRECT(Equipo!$D$4&amp;"!B10:B1000"),$B180,INDIRECT(Equipo!$D$4&amp;"!"&amp;ADDRESS(10,COLUMN(K$9)+10)&amp;":"&amp;ADDRESS(1000,COLUMN(K$9)+10))),
SUMIF(INDIRECT(Equipo!$E$4&amp;"!B10:B1000"),$B180,INDIRECT(Equipo!$E$4&amp;"!"&amp;ADDRESS(10,COLUMN(K$9)+10)&amp;":"&amp;ADDRESS(1000,COLUMN(K$9)+10))),
SUMIF(INDIRECT(Equipo!$F$4&amp;"!B10:B1000"),$B180,INDIRECT(Equipo!$F$4&amp;"!"&amp;ADDRESS(10,COLUMN(K$9)+10)&amp;":"&amp;ADDRESS(1000,COLUMN(K$9)+10))),
SUMIF(INDIRECT(Equipo!$G$4&amp;"!B10:B1000"),$B180,INDIRECT(Equipo!$G$4&amp;"!"&amp;ADDRESS(10,COLUMN(K$9)+10)&amp;":"&amp;ADDRESS(1000,COLUMN(K$9)+10)))
))</f>
        <v>-</v>
      </c>
      <c r="L180" s="2" t="str">
        <f ca="1">IF(ISBLANK(Tareas!$B176),"-",
SUM(
SUMIF(INDIRECT(Equipo!$C$4&amp;"!B10:B1000"),$B180,INDIRECT(Equipo!$C$4&amp;"!"&amp;ADDRESS(10,COLUMN(L$9)+10)&amp;":"&amp;ADDRESS(1000,COLUMN(L$9)+10))),
SUMIF(INDIRECT(Equipo!$D$4&amp;"!B10:B1000"),$B180,INDIRECT(Equipo!$D$4&amp;"!"&amp;ADDRESS(10,COLUMN(L$9)+10)&amp;":"&amp;ADDRESS(1000,COLUMN(L$9)+10))),
SUMIF(INDIRECT(Equipo!$E$4&amp;"!B10:B1000"),$B180,INDIRECT(Equipo!$E$4&amp;"!"&amp;ADDRESS(10,COLUMN(L$9)+10)&amp;":"&amp;ADDRESS(1000,COLUMN(L$9)+10))),
SUMIF(INDIRECT(Equipo!$F$4&amp;"!B10:B1000"),$B180,INDIRECT(Equipo!$F$4&amp;"!"&amp;ADDRESS(10,COLUMN(L$9)+10)&amp;":"&amp;ADDRESS(1000,COLUMN(L$9)+10))),
SUMIF(INDIRECT(Equipo!$G$4&amp;"!B10:B1000"),$B180,INDIRECT(Equipo!$G$4&amp;"!"&amp;ADDRESS(10,COLUMN(L$9)+10)&amp;":"&amp;ADDRESS(1000,COLUMN(L$9)+10)))
))</f>
        <v>-</v>
      </c>
      <c r="M180" s="2" t="str">
        <f ca="1">IF(ISBLANK(Tareas!$B176),"-",
SUM(
SUMIF(INDIRECT(Equipo!$C$4&amp;"!B10:B1000"),$B180,INDIRECT(Equipo!$C$4&amp;"!"&amp;ADDRESS(10,COLUMN(M$9)+10)&amp;":"&amp;ADDRESS(1000,COLUMN(M$9)+10))),
SUMIF(INDIRECT(Equipo!$D$4&amp;"!B10:B1000"),$B180,INDIRECT(Equipo!$D$4&amp;"!"&amp;ADDRESS(10,COLUMN(M$9)+10)&amp;":"&amp;ADDRESS(1000,COLUMN(M$9)+10))),
SUMIF(INDIRECT(Equipo!$E$4&amp;"!B10:B1000"),$B180,INDIRECT(Equipo!$E$4&amp;"!"&amp;ADDRESS(10,COLUMN(M$9)+10)&amp;":"&amp;ADDRESS(1000,COLUMN(M$9)+10))),
SUMIF(INDIRECT(Equipo!$F$4&amp;"!B10:B1000"),$B180,INDIRECT(Equipo!$F$4&amp;"!"&amp;ADDRESS(10,COLUMN(M$9)+10)&amp;":"&amp;ADDRESS(1000,COLUMN(M$9)+10))),
SUMIF(INDIRECT(Equipo!$G$4&amp;"!B10:B1000"),$B180,INDIRECT(Equipo!$G$4&amp;"!"&amp;ADDRESS(10,COLUMN(M$9)+10)&amp;":"&amp;ADDRESS(1000,COLUMN(M$9)+10)))
))</f>
        <v>-</v>
      </c>
      <c r="N180" s="2" t="str">
        <f ca="1">IF(ISBLANK(Tareas!$B176),"-",
SUM(
SUMIF(INDIRECT(Equipo!$C$4&amp;"!B10:B1000"),$B180,INDIRECT(Equipo!$C$4&amp;"!"&amp;ADDRESS(10,COLUMN(N$9)+10)&amp;":"&amp;ADDRESS(1000,COLUMN(N$9)+10))),
SUMIF(INDIRECT(Equipo!$D$4&amp;"!B10:B1000"),$B180,INDIRECT(Equipo!$D$4&amp;"!"&amp;ADDRESS(10,COLUMN(N$9)+10)&amp;":"&amp;ADDRESS(1000,COLUMN(N$9)+10))),
SUMIF(INDIRECT(Equipo!$E$4&amp;"!B10:B1000"),$B180,INDIRECT(Equipo!$E$4&amp;"!"&amp;ADDRESS(10,COLUMN(N$9)+10)&amp;":"&amp;ADDRESS(1000,COLUMN(N$9)+10))),
SUMIF(INDIRECT(Equipo!$F$4&amp;"!B10:B1000"),$B180,INDIRECT(Equipo!$F$4&amp;"!"&amp;ADDRESS(10,COLUMN(N$9)+10)&amp;":"&amp;ADDRESS(1000,COLUMN(N$9)+10))),
SUMIF(INDIRECT(Equipo!$G$4&amp;"!B10:B1000"),$B180,INDIRECT(Equipo!$G$4&amp;"!"&amp;ADDRESS(10,COLUMN(N$9)+10)&amp;":"&amp;ADDRESS(1000,COLUMN(N$9)+10)))
))</f>
        <v>-</v>
      </c>
    </row>
    <row r="181" spans="3:14">
      <c r="C181" s="2" t="str">
        <f>IF(ISBLANK(Tareas!$B177),"-",SUM(D181:K181))</f>
        <v>-</v>
      </c>
      <c r="D181" s="2" t="str">
        <f ca="1">IF(ISBLANK(Tareas!$B177),"-",
SUM(
SUMIF(INDIRECT(Equipo!$C$4&amp;"!B10:B1000"),$B181,INDIRECT(Equipo!$C$4&amp;"!"&amp;ADDRESS(10,COLUMN(D$9)+10)&amp;":"&amp;ADDRESS(1000,COLUMN(D$9)+10))),
SUMIF(INDIRECT(Equipo!$D$4&amp;"!B10:B1000"),$B181,INDIRECT(Equipo!$D$4&amp;"!"&amp;ADDRESS(10,COLUMN(D$9)+10)&amp;":"&amp;ADDRESS(1000,COLUMN(D$9)+10))),
SUMIF(INDIRECT(Equipo!$E$4&amp;"!B10:B1000"),$B181,INDIRECT(Equipo!$E$4&amp;"!"&amp;ADDRESS(10,COLUMN(D$9)+10)&amp;":"&amp;ADDRESS(1000,COLUMN(D$9)+10))),
SUMIF(INDIRECT(Equipo!$F$4&amp;"!B10:B1000"),$B181,INDIRECT(Equipo!$F$4&amp;"!"&amp;ADDRESS(10,COLUMN(D$9)+10)&amp;":"&amp;ADDRESS(1000,COLUMN(D$9)+10))),
SUMIF(INDIRECT(Equipo!$G$4&amp;"!B10:B1000"),$B181,INDIRECT(Equipo!$G$4&amp;"!"&amp;ADDRESS(10,COLUMN(D$9)+10)&amp;":"&amp;ADDRESS(1000,COLUMN(D$9)+10)))
))</f>
        <v>-</v>
      </c>
      <c r="E181" s="2" t="str">
        <f ca="1">IF(ISBLANK(Tareas!$B177),"-",
SUM(
SUMIF(INDIRECT(Equipo!$C$4&amp;"!B10:B1000"),$B181,INDIRECT(Equipo!$C$4&amp;"!"&amp;ADDRESS(10,COLUMN(E$9)+10)&amp;":"&amp;ADDRESS(1000,COLUMN(E$9)+10))),
SUMIF(INDIRECT(Equipo!$D$4&amp;"!B10:B1000"),$B181,INDIRECT(Equipo!$D$4&amp;"!"&amp;ADDRESS(10,COLUMN(E$9)+10)&amp;":"&amp;ADDRESS(1000,COLUMN(E$9)+10))),
SUMIF(INDIRECT(Equipo!$E$4&amp;"!B10:B1000"),$B181,INDIRECT(Equipo!$E$4&amp;"!"&amp;ADDRESS(10,COLUMN(E$9)+10)&amp;":"&amp;ADDRESS(1000,COLUMN(E$9)+10))),
SUMIF(INDIRECT(Equipo!$F$4&amp;"!B10:B1000"),$B181,INDIRECT(Equipo!$F$4&amp;"!"&amp;ADDRESS(10,COLUMN(E$9)+10)&amp;":"&amp;ADDRESS(1000,COLUMN(E$9)+10))),
SUMIF(INDIRECT(Equipo!$G$4&amp;"!B10:B1000"),$B181,INDIRECT(Equipo!$G$4&amp;"!"&amp;ADDRESS(10,COLUMN(E$9)+10)&amp;":"&amp;ADDRESS(1000,COLUMN(E$9)+10)))
))</f>
        <v>-</v>
      </c>
      <c r="F181" s="2" t="str">
        <f ca="1">IF(ISBLANK(Tareas!$B177),"-",
SUM(
SUMIF(INDIRECT(Equipo!$C$4&amp;"!B10:B1000"),$B181,INDIRECT(Equipo!$C$4&amp;"!"&amp;ADDRESS(10,COLUMN(F$9)+10)&amp;":"&amp;ADDRESS(1000,COLUMN(F$9)+10))),
SUMIF(INDIRECT(Equipo!$D$4&amp;"!B10:B1000"),$B181,INDIRECT(Equipo!$D$4&amp;"!"&amp;ADDRESS(10,COLUMN(F$9)+10)&amp;":"&amp;ADDRESS(1000,COLUMN(F$9)+10))),
SUMIF(INDIRECT(Equipo!$E$4&amp;"!B10:B1000"),$B181,INDIRECT(Equipo!$E$4&amp;"!"&amp;ADDRESS(10,COLUMN(F$9)+10)&amp;":"&amp;ADDRESS(1000,COLUMN(F$9)+10))),
SUMIF(INDIRECT(Equipo!$F$4&amp;"!B10:B1000"),$B181,INDIRECT(Equipo!$F$4&amp;"!"&amp;ADDRESS(10,COLUMN(F$9)+10)&amp;":"&amp;ADDRESS(1000,COLUMN(F$9)+10))),
SUMIF(INDIRECT(Equipo!$G$4&amp;"!B10:B1000"),$B181,INDIRECT(Equipo!$G$4&amp;"!"&amp;ADDRESS(10,COLUMN(F$9)+10)&amp;":"&amp;ADDRESS(1000,COLUMN(F$9)+10)))
))</f>
        <v>-</v>
      </c>
      <c r="G181" s="2" t="str">
        <f ca="1">IF(ISBLANK(Tareas!$B177),"-",
SUM(
SUMIF(INDIRECT(Equipo!$C$4&amp;"!B10:B1000"),$B181,INDIRECT(Equipo!$C$4&amp;"!"&amp;ADDRESS(10,COLUMN(G$9)+10)&amp;":"&amp;ADDRESS(1000,COLUMN(G$9)+10))),
SUMIF(INDIRECT(Equipo!$D$4&amp;"!B10:B1000"),$B181,INDIRECT(Equipo!$D$4&amp;"!"&amp;ADDRESS(10,COLUMN(G$9)+10)&amp;":"&amp;ADDRESS(1000,COLUMN(G$9)+10))),
SUMIF(INDIRECT(Equipo!$E$4&amp;"!B10:B1000"),$B181,INDIRECT(Equipo!$E$4&amp;"!"&amp;ADDRESS(10,COLUMN(G$9)+10)&amp;":"&amp;ADDRESS(1000,COLUMN(G$9)+10))),
SUMIF(INDIRECT(Equipo!$F$4&amp;"!B10:B1000"),$B181,INDIRECT(Equipo!$F$4&amp;"!"&amp;ADDRESS(10,COLUMN(G$9)+10)&amp;":"&amp;ADDRESS(1000,COLUMN(G$9)+10))),
SUMIF(INDIRECT(Equipo!$G$4&amp;"!B10:B1000"),$B181,INDIRECT(Equipo!$G$4&amp;"!"&amp;ADDRESS(10,COLUMN(G$9)+10)&amp;":"&amp;ADDRESS(1000,COLUMN(G$9)+10)))
))</f>
        <v>-</v>
      </c>
      <c r="H181" s="2" t="str">
        <f ca="1">IF(ISBLANK(Tareas!$B177),"-",
SUM(
SUMIF(INDIRECT(Equipo!$C$4&amp;"!B10:B1000"),$B181,INDIRECT(Equipo!$C$4&amp;"!"&amp;ADDRESS(10,COLUMN(H$9)+10)&amp;":"&amp;ADDRESS(1000,COLUMN(H$9)+10))),
SUMIF(INDIRECT(Equipo!$D$4&amp;"!B10:B1000"),$B181,INDIRECT(Equipo!$D$4&amp;"!"&amp;ADDRESS(10,COLUMN(H$9)+10)&amp;":"&amp;ADDRESS(1000,COLUMN(H$9)+10))),
SUMIF(INDIRECT(Equipo!$E$4&amp;"!B10:B1000"),$B181,INDIRECT(Equipo!$E$4&amp;"!"&amp;ADDRESS(10,COLUMN(H$9)+10)&amp;":"&amp;ADDRESS(1000,COLUMN(H$9)+10))),
SUMIF(INDIRECT(Equipo!$F$4&amp;"!B10:B1000"),$B181,INDIRECT(Equipo!$F$4&amp;"!"&amp;ADDRESS(10,COLUMN(H$9)+10)&amp;":"&amp;ADDRESS(1000,COLUMN(H$9)+10))),
SUMIF(INDIRECT(Equipo!$G$4&amp;"!B10:B1000"),$B181,INDIRECT(Equipo!$G$4&amp;"!"&amp;ADDRESS(10,COLUMN(H$9)+10)&amp;":"&amp;ADDRESS(1000,COLUMN(H$9)+10)))
))</f>
        <v>-</v>
      </c>
      <c r="I181" s="2" t="str">
        <f ca="1">IF(ISBLANK(Tareas!$B177),"-",
SUM(
SUMIF(INDIRECT(Equipo!$C$4&amp;"!B10:B1000"),$B181,INDIRECT(Equipo!$C$4&amp;"!"&amp;ADDRESS(10,COLUMN(I$9)+10)&amp;":"&amp;ADDRESS(1000,COLUMN(I$9)+10))),
SUMIF(INDIRECT(Equipo!$D$4&amp;"!B10:B1000"),$B181,INDIRECT(Equipo!$D$4&amp;"!"&amp;ADDRESS(10,COLUMN(I$9)+10)&amp;":"&amp;ADDRESS(1000,COLUMN(I$9)+10))),
SUMIF(INDIRECT(Equipo!$E$4&amp;"!B10:B1000"),$B181,INDIRECT(Equipo!$E$4&amp;"!"&amp;ADDRESS(10,COLUMN(I$9)+10)&amp;":"&amp;ADDRESS(1000,COLUMN(I$9)+10))),
SUMIF(INDIRECT(Equipo!$F$4&amp;"!B10:B1000"),$B181,INDIRECT(Equipo!$F$4&amp;"!"&amp;ADDRESS(10,COLUMN(I$9)+10)&amp;":"&amp;ADDRESS(1000,COLUMN(I$9)+10))),
SUMIF(INDIRECT(Equipo!$G$4&amp;"!B10:B1000"),$B181,INDIRECT(Equipo!$G$4&amp;"!"&amp;ADDRESS(10,COLUMN(I$9)+10)&amp;":"&amp;ADDRESS(1000,COLUMN(I$9)+10)))
))</f>
        <v>-</v>
      </c>
      <c r="J181" s="2" t="str">
        <f ca="1">IF(ISBLANK(Tareas!$B177),"-",
SUM(
SUMIF(INDIRECT(Equipo!$C$4&amp;"!B10:B1000"),$B181,INDIRECT(Equipo!$C$4&amp;"!"&amp;ADDRESS(10,COLUMN(J$9)+10)&amp;":"&amp;ADDRESS(1000,COLUMN(J$9)+10))),
SUMIF(INDIRECT(Equipo!$D$4&amp;"!B10:B1000"),$B181,INDIRECT(Equipo!$D$4&amp;"!"&amp;ADDRESS(10,COLUMN(J$9)+10)&amp;":"&amp;ADDRESS(1000,COLUMN(J$9)+10))),
SUMIF(INDIRECT(Equipo!$E$4&amp;"!B10:B1000"),$B181,INDIRECT(Equipo!$E$4&amp;"!"&amp;ADDRESS(10,COLUMN(J$9)+10)&amp;":"&amp;ADDRESS(1000,COLUMN(J$9)+10))),
SUMIF(INDIRECT(Equipo!$F$4&amp;"!B10:B1000"),$B181,INDIRECT(Equipo!$F$4&amp;"!"&amp;ADDRESS(10,COLUMN(J$9)+10)&amp;":"&amp;ADDRESS(1000,COLUMN(J$9)+10))),
SUMIF(INDIRECT(Equipo!$G$4&amp;"!B10:B1000"),$B181,INDIRECT(Equipo!$G$4&amp;"!"&amp;ADDRESS(10,COLUMN(J$9)+10)&amp;":"&amp;ADDRESS(1000,COLUMN(J$9)+10)))
))</f>
        <v>-</v>
      </c>
      <c r="K181" s="2" t="str">
        <f ca="1">IF(ISBLANK(Tareas!$B177),"-",
SUM(
SUMIF(INDIRECT(Equipo!$C$4&amp;"!B10:B1000"),$B181,INDIRECT(Equipo!$C$4&amp;"!"&amp;ADDRESS(10,COLUMN(K$9)+10)&amp;":"&amp;ADDRESS(1000,COLUMN(K$9)+10))),
SUMIF(INDIRECT(Equipo!$D$4&amp;"!B10:B1000"),$B181,INDIRECT(Equipo!$D$4&amp;"!"&amp;ADDRESS(10,COLUMN(K$9)+10)&amp;":"&amp;ADDRESS(1000,COLUMN(K$9)+10))),
SUMIF(INDIRECT(Equipo!$E$4&amp;"!B10:B1000"),$B181,INDIRECT(Equipo!$E$4&amp;"!"&amp;ADDRESS(10,COLUMN(K$9)+10)&amp;":"&amp;ADDRESS(1000,COLUMN(K$9)+10))),
SUMIF(INDIRECT(Equipo!$F$4&amp;"!B10:B1000"),$B181,INDIRECT(Equipo!$F$4&amp;"!"&amp;ADDRESS(10,COLUMN(K$9)+10)&amp;":"&amp;ADDRESS(1000,COLUMN(K$9)+10))),
SUMIF(INDIRECT(Equipo!$G$4&amp;"!B10:B1000"),$B181,INDIRECT(Equipo!$G$4&amp;"!"&amp;ADDRESS(10,COLUMN(K$9)+10)&amp;":"&amp;ADDRESS(1000,COLUMN(K$9)+10)))
))</f>
        <v>-</v>
      </c>
      <c r="L181" s="2" t="str">
        <f ca="1">IF(ISBLANK(Tareas!$B177),"-",
SUM(
SUMIF(INDIRECT(Equipo!$C$4&amp;"!B10:B1000"),$B181,INDIRECT(Equipo!$C$4&amp;"!"&amp;ADDRESS(10,COLUMN(L$9)+10)&amp;":"&amp;ADDRESS(1000,COLUMN(L$9)+10))),
SUMIF(INDIRECT(Equipo!$D$4&amp;"!B10:B1000"),$B181,INDIRECT(Equipo!$D$4&amp;"!"&amp;ADDRESS(10,COLUMN(L$9)+10)&amp;":"&amp;ADDRESS(1000,COLUMN(L$9)+10))),
SUMIF(INDIRECT(Equipo!$E$4&amp;"!B10:B1000"),$B181,INDIRECT(Equipo!$E$4&amp;"!"&amp;ADDRESS(10,COLUMN(L$9)+10)&amp;":"&amp;ADDRESS(1000,COLUMN(L$9)+10))),
SUMIF(INDIRECT(Equipo!$F$4&amp;"!B10:B1000"),$B181,INDIRECT(Equipo!$F$4&amp;"!"&amp;ADDRESS(10,COLUMN(L$9)+10)&amp;":"&amp;ADDRESS(1000,COLUMN(L$9)+10))),
SUMIF(INDIRECT(Equipo!$G$4&amp;"!B10:B1000"),$B181,INDIRECT(Equipo!$G$4&amp;"!"&amp;ADDRESS(10,COLUMN(L$9)+10)&amp;":"&amp;ADDRESS(1000,COLUMN(L$9)+10)))
))</f>
        <v>-</v>
      </c>
      <c r="M181" s="2" t="str">
        <f ca="1">IF(ISBLANK(Tareas!$B177),"-",
SUM(
SUMIF(INDIRECT(Equipo!$C$4&amp;"!B10:B1000"),$B181,INDIRECT(Equipo!$C$4&amp;"!"&amp;ADDRESS(10,COLUMN(M$9)+10)&amp;":"&amp;ADDRESS(1000,COLUMN(M$9)+10))),
SUMIF(INDIRECT(Equipo!$D$4&amp;"!B10:B1000"),$B181,INDIRECT(Equipo!$D$4&amp;"!"&amp;ADDRESS(10,COLUMN(M$9)+10)&amp;":"&amp;ADDRESS(1000,COLUMN(M$9)+10))),
SUMIF(INDIRECT(Equipo!$E$4&amp;"!B10:B1000"),$B181,INDIRECT(Equipo!$E$4&amp;"!"&amp;ADDRESS(10,COLUMN(M$9)+10)&amp;":"&amp;ADDRESS(1000,COLUMN(M$9)+10))),
SUMIF(INDIRECT(Equipo!$F$4&amp;"!B10:B1000"),$B181,INDIRECT(Equipo!$F$4&amp;"!"&amp;ADDRESS(10,COLUMN(M$9)+10)&amp;":"&amp;ADDRESS(1000,COLUMN(M$9)+10))),
SUMIF(INDIRECT(Equipo!$G$4&amp;"!B10:B1000"),$B181,INDIRECT(Equipo!$G$4&amp;"!"&amp;ADDRESS(10,COLUMN(M$9)+10)&amp;":"&amp;ADDRESS(1000,COLUMN(M$9)+10)))
))</f>
        <v>-</v>
      </c>
      <c r="N181" s="2" t="str">
        <f ca="1">IF(ISBLANK(Tareas!$B177),"-",
SUM(
SUMIF(INDIRECT(Equipo!$C$4&amp;"!B10:B1000"),$B181,INDIRECT(Equipo!$C$4&amp;"!"&amp;ADDRESS(10,COLUMN(N$9)+10)&amp;":"&amp;ADDRESS(1000,COLUMN(N$9)+10))),
SUMIF(INDIRECT(Equipo!$D$4&amp;"!B10:B1000"),$B181,INDIRECT(Equipo!$D$4&amp;"!"&amp;ADDRESS(10,COLUMN(N$9)+10)&amp;":"&amp;ADDRESS(1000,COLUMN(N$9)+10))),
SUMIF(INDIRECT(Equipo!$E$4&amp;"!B10:B1000"),$B181,INDIRECT(Equipo!$E$4&amp;"!"&amp;ADDRESS(10,COLUMN(N$9)+10)&amp;":"&amp;ADDRESS(1000,COLUMN(N$9)+10))),
SUMIF(INDIRECT(Equipo!$F$4&amp;"!B10:B1000"),$B181,INDIRECT(Equipo!$F$4&amp;"!"&amp;ADDRESS(10,COLUMN(N$9)+10)&amp;":"&amp;ADDRESS(1000,COLUMN(N$9)+10))),
SUMIF(INDIRECT(Equipo!$G$4&amp;"!B10:B1000"),$B181,INDIRECT(Equipo!$G$4&amp;"!"&amp;ADDRESS(10,COLUMN(N$9)+10)&amp;":"&amp;ADDRESS(1000,COLUMN(N$9)+10)))
))</f>
        <v>-</v>
      </c>
    </row>
    <row r="182" spans="3:14">
      <c r="C182" s="2" t="str">
        <f>IF(ISBLANK(Tareas!$B178),"-",SUM(D182:K182))</f>
        <v>-</v>
      </c>
      <c r="D182" s="2" t="str">
        <f ca="1">IF(ISBLANK(Tareas!$B178),"-",
SUM(
SUMIF(INDIRECT(Equipo!$C$4&amp;"!B10:B1000"),$B182,INDIRECT(Equipo!$C$4&amp;"!"&amp;ADDRESS(10,COLUMN(D$9)+10)&amp;":"&amp;ADDRESS(1000,COLUMN(D$9)+10))),
SUMIF(INDIRECT(Equipo!$D$4&amp;"!B10:B1000"),$B182,INDIRECT(Equipo!$D$4&amp;"!"&amp;ADDRESS(10,COLUMN(D$9)+10)&amp;":"&amp;ADDRESS(1000,COLUMN(D$9)+10))),
SUMIF(INDIRECT(Equipo!$E$4&amp;"!B10:B1000"),$B182,INDIRECT(Equipo!$E$4&amp;"!"&amp;ADDRESS(10,COLUMN(D$9)+10)&amp;":"&amp;ADDRESS(1000,COLUMN(D$9)+10))),
SUMIF(INDIRECT(Equipo!$F$4&amp;"!B10:B1000"),$B182,INDIRECT(Equipo!$F$4&amp;"!"&amp;ADDRESS(10,COLUMN(D$9)+10)&amp;":"&amp;ADDRESS(1000,COLUMN(D$9)+10))),
SUMIF(INDIRECT(Equipo!$G$4&amp;"!B10:B1000"),$B182,INDIRECT(Equipo!$G$4&amp;"!"&amp;ADDRESS(10,COLUMN(D$9)+10)&amp;":"&amp;ADDRESS(1000,COLUMN(D$9)+10)))
))</f>
        <v>-</v>
      </c>
      <c r="E182" s="2" t="str">
        <f ca="1">IF(ISBLANK(Tareas!$B178),"-",
SUM(
SUMIF(INDIRECT(Equipo!$C$4&amp;"!B10:B1000"),$B182,INDIRECT(Equipo!$C$4&amp;"!"&amp;ADDRESS(10,COLUMN(E$9)+10)&amp;":"&amp;ADDRESS(1000,COLUMN(E$9)+10))),
SUMIF(INDIRECT(Equipo!$D$4&amp;"!B10:B1000"),$B182,INDIRECT(Equipo!$D$4&amp;"!"&amp;ADDRESS(10,COLUMN(E$9)+10)&amp;":"&amp;ADDRESS(1000,COLUMN(E$9)+10))),
SUMIF(INDIRECT(Equipo!$E$4&amp;"!B10:B1000"),$B182,INDIRECT(Equipo!$E$4&amp;"!"&amp;ADDRESS(10,COLUMN(E$9)+10)&amp;":"&amp;ADDRESS(1000,COLUMN(E$9)+10))),
SUMIF(INDIRECT(Equipo!$F$4&amp;"!B10:B1000"),$B182,INDIRECT(Equipo!$F$4&amp;"!"&amp;ADDRESS(10,COLUMN(E$9)+10)&amp;":"&amp;ADDRESS(1000,COLUMN(E$9)+10))),
SUMIF(INDIRECT(Equipo!$G$4&amp;"!B10:B1000"),$B182,INDIRECT(Equipo!$G$4&amp;"!"&amp;ADDRESS(10,COLUMN(E$9)+10)&amp;":"&amp;ADDRESS(1000,COLUMN(E$9)+10)))
))</f>
        <v>-</v>
      </c>
      <c r="F182" s="2" t="str">
        <f ca="1">IF(ISBLANK(Tareas!$B178),"-",
SUM(
SUMIF(INDIRECT(Equipo!$C$4&amp;"!B10:B1000"),$B182,INDIRECT(Equipo!$C$4&amp;"!"&amp;ADDRESS(10,COLUMN(F$9)+10)&amp;":"&amp;ADDRESS(1000,COLUMN(F$9)+10))),
SUMIF(INDIRECT(Equipo!$D$4&amp;"!B10:B1000"),$B182,INDIRECT(Equipo!$D$4&amp;"!"&amp;ADDRESS(10,COLUMN(F$9)+10)&amp;":"&amp;ADDRESS(1000,COLUMN(F$9)+10))),
SUMIF(INDIRECT(Equipo!$E$4&amp;"!B10:B1000"),$B182,INDIRECT(Equipo!$E$4&amp;"!"&amp;ADDRESS(10,COLUMN(F$9)+10)&amp;":"&amp;ADDRESS(1000,COLUMN(F$9)+10))),
SUMIF(INDIRECT(Equipo!$F$4&amp;"!B10:B1000"),$B182,INDIRECT(Equipo!$F$4&amp;"!"&amp;ADDRESS(10,COLUMN(F$9)+10)&amp;":"&amp;ADDRESS(1000,COLUMN(F$9)+10))),
SUMIF(INDIRECT(Equipo!$G$4&amp;"!B10:B1000"),$B182,INDIRECT(Equipo!$G$4&amp;"!"&amp;ADDRESS(10,COLUMN(F$9)+10)&amp;":"&amp;ADDRESS(1000,COLUMN(F$9)+10)))
))</f>
        <v>-</v>
      </c>
      <c r="G182" s="2" t="str">
        <f ca="1">IF(ISBLANK(Tareas!$B178),"-",
SUM(
SUMIF(INDIRECT(Equipo!$C$4&amp;"!B10:B1000"),$B182,INDIRECT(Equipo!$C$4&amp;"!"&amp;ADDRESS(10,COLUMN(G$9)+10)&amp;":"&amp;ADDRESS(1000,COLUMN(G$9)+10))),
SUMIF(INDIRECT(Equipo!$D$4&amp;"!B10:B1000"),$B182,INDIRECT(Equipo!$D$4&amp;"!"&amp;ADDRESS(10,COLUMN(G$9)+10)&amp;":"&amp;ADDRESS(1000,COLUMN(G$9)+10))),
SUMIF(INDIRECT(Equipo!$E$4&amp;"!B10:B1000"),$B182,INDIRECT(Equipo!$E$4&amp;"!"&amp;ADDRESS(10,COLUMN(G$9)+10)&amp;":"&amp;ADDRESS(1000,COLUMN(G$9)+10))),
SUMIF(INDIRECT(Equipo!$F$4&amp;"!B10:B1000"),$B182,INDIRECT(Equipo!$F$4&amp;"!"&amp;ADDRESS(10,COLUMN(G$9)+10)&amp;":"&amp;ADDRESS(1000,COLUMN(G$9)+10))),
SUMIF(INDIRECT(Equipo!$G$4&amp;"!B10:B1000"),$B182,INDIRECT(Equipo!$G$4&amp;"!"&amp;ADDRESS(10,COLUMN(G$9)+10)&amp;":"&amp;ADDRESS(1000,COLUMN(G$9)+10)))
))</f>
        <v>-</v>
      </c>
      <c r="H182" s="2" t="str">
        <f ca="1">IF(ISBLANK(Tareas!$B178),"-",
SUM(
SUMIF(INDIRECT(Equipo!$C$4&amp;"!B10:B1000"),$B182,INDIRECT(Equipo!$C$4&amp;"!"&amp;ADDRESS(10,COLUMN(H$9)+10)&amp;":"&amp;ADDRESS(1000,COLUMN(H$9)+10))),
SUMIF(INDIRECT(Equipo!$D$4&amp;"!B10:B1000"),$B182,INDIRECT(Equipo!$D$4&amp;"!"&amp;ADDRESS(10,COLUMN(H$9)+10)&amp;":"&amp;ADDRESS(1000,COLUMN(H$9)+10))),
SUMIF(INDIRECT(Equipo!$E$4&amp;"!B10:B1000"),$B182,INDIRECT(Equipo!$E$4&amp;"!"&amp;ADDRESS(10,COLUMN(H$9)+10)&amp;":"&amp;ADDRESS(1000,COLUMN(H$9)+10))),
SUMIF(INDIRECT(Equipo!$F$4&amp;"!B10:B1000"),$B182,INDIRECT(Equipo!$F$4&amp;"!"&amp;ADDRESS(10,COLUMN(H$9)+10)&amp;":"&amp;ADDRESS(1000,COLUMN(H$9)+10))),
SUMIF(INDIRECT(Equipo!$G$4&amp;"!B10:B1000"),$B182,INDIRECT(Equipo!$G$4&amp;"!"&amp;ADDRESS(10,COLUMN(H$9)+10)&amp;":"&amp;ADDRESS(1000,COLUMN(H$9)+10)))
))</f>
        <v>-</v>
      </c>
      <c r="I182" s="2" t="str">
        <f ca="1">IF(ISBLANK(Tareas!$B178),"-",
SUM(
SUMIF(INDIRECT(Equipo!$C$4&amp;"!B10:B1000"),$B182,INDIRECT(Equipo!$C$4&amp;"!"&amp;ADDRESS(10,COLUMN(I$9)+10)&amp;":"&amp;ADDRESS(1000,COLUMN(I$9)+10))),
SUMIF(INDIRECT(Equipo!$D$4&amp;"!B10:B1000"),$B182,INDIRECT(Equipo!$D$4&amp;"!"&amp;ADDRESS(10,COLUMN(I$9)+10)&amp;":"&amp;ADDRESS(1000,COLUMN(I$9)+10))),
SUMIF(INDIRECT(Equipo!$E$4&amp;"!B10:B1000"),$B182,INDIRECT(Equipo!$E$4&amp;"!"&amp;ADDRESS(10,COLUMN(I$9)+10)&amp;":"&amp;ADDRESS(1000,COLUMN(I$9)+10))),
SUMIF(INDIRECT(Equipo!$F$4&amp;"!B10:B1000"),$B182,INDIRECT(Equipo!$F$4&amp;"!"&amp;ADDRESS(10,COLUMN(I$9)+10)&amp;":"&amp;ADDRESS(1000,COLUMN(I$9)+10))),
SUMIF(INDIRECT(Equipo!$G$4&amp;"!B10:B1000"),$B182,INDIRECT(Equipo!$G$4&amp;"!"&amp;ADDRESS(10,COLUMN(I$9)+10)&amp;":"&amp;ADDRESS(1000,COLUMN(I$9)+10)))
))</f>
        <v>-</v>
      </c>
      <c r="J182" s="2" t="str">
        <f ca="1">IF(ISBLANK(Tareas!$B178),"-",
SUM(
SUMIF(INDIRECT(Equipo!$C$4&amp;"!B10:B1000"),$B182,INDIRECT(Equipo!$C$4&amp;"!"&amp;ADDRESS(10,COLUMN(J$9)+10)&amp;":"&amp;ADDRESS(1000,COLUMN(J$9)+10))),
SUMIF(INDIRECT(Equipo!$D$4&amp;"!B10:B1000"),$B182,INDIRECT(Equipo!$D$4&amp;"!"&amp;ADDRESS(10,COLUMN(J$9)+10)&amp;":"&amp;ADDRESS(1000,COLUMN(J$9)+10))),
SUMIF(INDIRECT(Equipo!$E$4&amp;"!B10:B1000"),$B182,INDIRECT(Equipo!$E$4&amp;"!"&amp;ADDRESS(10,COLUMN(J$9)+10)&amp;":"&amp;ADDRESS(1000,COLUMN(J$9)+10))),
SUMIF(INDIRECT(Equipo!$F$4&amp;"!B10:B1000"),$B182,INDIRECT(Equipo!$F$4&amp;"!"&amp;ADDRESS(10,COLUMN(J$9)+10)&amp;":"&amp;ADDRESS(1000,COLUMN(J$9)+10))),
SUMIF(INDIRECT(Equipo!$G$4&amp;"!B10:B1000"),$B182,INDIRECT(Equipo!$G$4&amp;"!"&amp;ADDRESS(10,COLUMN(J$9)+10)&amp;":"&amp;ADDRESS(1000,COLUMN(J$9)+10)))
))</f>
        <v>-</v>
      </c>
      <c r="K182" s="2" t="str">
        <f ca="1">IF(ISBLANK(Tareas!$B178),"-",
SUM(
SUMIF(INDIRECT(Equipo!$C$4&amp;"!B10:B1000"),$B182,INDIRECT(Equipo!$C$4&amp;"!"&amp;ADDRESS(10,COLUMN(K$9)+10)&amp;":"&amp;ADDRESS(1000,COLUMN(K$9)+10))),
SUMIF(INDIRECT(Equipo!$D$4&amp;"!B10:B1000"),$B182,INDIRECT(Equipo!$D$4&amp;"!"&amp;ADDRESS(10,COLUMN(K$9)+10)&amp;":"&amp;ADDRESS(1000,COLUMN(K$9)+10))),
SUMIF(INDIRECT(Equipo!$E$4&amp;"!B10:B1000"),$B182,INDIRECT(Equipo!$E$4&amp;"!"&amp;ADDRESS(10,COLUMN(K$9)+10)&amp;":"&amp;ADDRESS(1000,COLUMN(K$9)+10))),
SUMIF(INDIRECT(Equipo!$F$4&amp;"!B10:B1000"),$B182,INDIRECT(Equipo!$F$4&amp;"!"&amp;ADDRESS(10,COLUMN(K$9)+10)&amp;":"&amp;ADDRESS(1000,COLUMN(K$9)+10))),
SUMIF(INDIRECT(Equipo!$G$4&amp;"!B10:B1000"),$B182,INDIRECT(Equipo!$G$4&amp;"!"&amp;ADDRESS(10,COLUMN(K$9)+10)&amp;":"&amp;ADDRESS(1000,COLUMN(K$9)+10)))
))</f>
        <v>-</v>
      </c>
      <c r="L182" s="2" t="str">
        <f ca="1">IF(ISBLANK(Tareas!$B178),"-",
SUM(
SUMIF(INDIRECT(Equipo!$C$4&amp;"!B10:B1000"),$B182,INDIRECT(Equipo!$C$4&amp;"!"&amp;ADDRESS(10,COLUMN(L$9)+10)&amp;":"&amp;ADDRESS(1000,COLUMN(L$9)+10))),
SUMIF(INDIRECT(Equipo!$D$4&amp;"!B10:B1000"),$B182,INDIRECT(Equipo!$D$4&amp;"!"&amp;ADDRESS(10,COLUMN(L$9)+10)&amp;":"&amp;ADDRESS(1000,COLUMN(L$9)+10))),
SUMIF(INDIRECT(Equipo!$E$4&amp;"!B10:B1000"),$B182,INDIRECT(Equipo!$E$4&amp;"!"&amp;ADDRESS(10,COLUMN(L$9)+10)&amp;":"&amp;ADDRESS(1000,COLUMN(L$9)+10))),
SUMIF(INDIRECT(Equipo!$F$4&amp;"!B10:B1000"),$B182,INDIRECT(Equipo!$F$4&amp;"!"&amp;ADDRESS(10,COLUMN(L$9)+10)&amp;":"&amp;ADDRESS(1000,COLUMN(L$9)+10))),
SUMIF(INDIRECT(Equipo!$G$4&amp;"!B10:B1000"),$B182,INDIRECT(Equipo!$G$4&amp;"!"&amp;ADDRESS(10,COLUMN(L$9)+10)&amp;":"&amp;ADDRESS(1000,COLUMN(L$9)+10)))
))</f>
        <v>-</v>
      </c>
      <c r="M182" s="2" t="str">
        <f ca="1">IF(ISBLANK(Tareas!$B178),"-",
SUM(
SUMIF(INDIRECT(Equipo!$C$4&amp;"!B10:B1000"),$B182,INDIRECT(Equipo!$C$4&amp;"!"&amp;ADDRESS(10,COLUMN(M$9)+10)&amp;":"&amp;ADDRESS(1000,COLUMN(M$9)+10))),
SUMIF(INDIRECT(Equipo!$D$4&amp;"!B10:B1000"),$B182,INDIRECT(Equipo!$D$4&amp;"!"&amp;ADDRESS(10,COLUMN(M$9)+10)&amp;":"&amp;ADDRESS(1000,COLUMN(M$9)+10))),
SUMIF(INDIRECT(Equipo!$E$4&amp;"!B10:B1000"),$B182,INDIRECT(Equipo!$E$4&amp;"!"&amp;ADDRESS(10,COLUMN(M$9)+10)&amp;":"&amp;ADDRESS(1000,COLUMN(M$9)+10))),
SUMIF(INDIRECT(Equipo!$F$4&amp;"!B10:B1000"),$B182,INDIRECT(Equipo!$F$4&amp;"!"&amp;ADDRESS(10,COLUMN(M$9)+10)&amp;":"&amp;ADDRESS(1000,COLUMN(M$9)+10))),
SUMIF(INDIRECT(Equipo!$G$4&amp;"!B10:B1000"),$B182,INDIRECT(Equipo!$G$4&amp;"!"&amp;ADDRESS(10,COLUMN(M$9)+10)&amp;":"&amp;ADDRESS(1000,COLUMN(M$9)+10)))
))</f>
        <v>-</v>
      </c>
      <c r="N182" s="2" t="str">
        <f ca="1">IF(ISBLANK(Tareas!$B178),"-",
SUM(
SUMIF(INDIRECT(Equipo!$C$4&amp;"!B10:B1000"),$B182,INDIRECT(Equipo!$C$4&amp;"!"&amp;ADDRESS(10,COLUMN(N$9)+10)&amp;":"&amp;ADDRESS(1000,COLUMN(N$9)+10))),
SUMIF(INDIRECT(Equipo!$D$4&amp;"!B10:B1000"),$B182,INDIRECT(Equipo!$D$4&amp;"!"&amp;ADDRESS(10,COLUMN(N$9)+10)&amp;":"&amp;ADDRESS(1000,COLUMN(N$9)+10))),
SUMIF(INDIRECT(Equipo!$E$4&amp;"!B10:B1000"),$B182,INDIRECT(Equipo!$E$4&amp;"!"&amp;ADDRESS(10,COLUMN(N$9)+10)&amp;":"&amp;ADDRESS(1000,COLUMN(N$9)+10))),
SUMIF(INDIRECT(Equipo!$F$4&amp;"!B10:B1000"),$B182,INDIRECT(Equipo!$F$4&amp;"!"&amp;ADDRESS(10,COLUMN(N$9)+10)&amp;":"&amp;ADDRESS(1000,COLUMN(N$9)+10))),
SUMIF(INDIRECT(Equipo!$G$4&amp;"!B10:B1000"),$B182,INDIRECT(Equipo!$G$4&amp;"!"&amp;ADDRESS(10,COLUMN(N$9)+10)&amp;":"&amp;ADDRESS(1000,COLUMN(N$9)+10)))
))</f>
        <v>-</v>
      </c>
    </row>
    <row r="183" spans="3:14">
      <c r="C183" s="2" t="str">
        <f>IF(ISBLANK(Tareas!$B179),"-",SUM(D183:K183))</f>
        <v>-</v>
      </c>
      <c r="D183" s="2" t="str">
        <f ca="1">IF(ISBLANK(Tareas!$B179),"-",
SUM(
SUMIF(INDIRECT(Equipo!$C$4&amp;"!B10:B1000"),$B183,INDIRECT(Equipo!$C$4&amp;"!"&amp;ADDRESS(10,COLUMN(D$9)+10)&amp;":"&amp;ADDRESS(1000,COLUMN(D$9)+10))),
SUMIF(INDIRECT(Equipo!$D$4&amp;"!B10:B1000"),$B183,INDIRECT(Equipo!$D$4&amp;"!"&amp;ADDRESS(10,COLUMN(D$9)+10)&amp;":"&amp;ADDRESS(1000,COLUMN(D$9)+10))),
SUMIF(INDIRECT(Equipo!$E$4&amp;"!B10:B1000"),$B183,INDIRECT(Equipo!$E$4&amp;"!"&amp;ADDRESS(10,COLUMN(D$9)+10)&amp;":"&amp;ADDRESS(1000,COLUMN(D$9)+10))),
SUMIF(INDIRECT(Equipo!$F$4&amp;"!B10:B1000"),$B183,INDIRECT(Equipo!$F$4&amp;"!"&amp;ADDRESS(10,COLUMN(D$9)+10)&amp;":"&amp;ADDRESS(1000,COLUMN(D$9)+10))),
SUMIF(INDIRECT(Equipo!$G$4&amp;"!B10:B1000"),$B183,INDIRECT(Equipo!$G$4&amp;"!"&amp;ADDRESS(10,COLUMN(D$9)+10)&amp;":"&amp;ADDRESS(1000,COLUMN(D$9)+10)))
))</f>
        <v>-</v>
      </c>
      <c r="E183" s="2" t="str">
        <f ca="1">IF(ISBLANK(Tareas!$B179),"-",
SUM(
SUMIF(INDIRECT(Equipo!$C$4&amp;"!B10:B1000"),$B183,INDIRECT(Equipo!$C$4&amp;"!"&amp;ADDRESS(10,COLUMN(E$9)+10)&amp;":"&amp;ADDRESS(1000,COLUMN(E$9)+10))),
SUMIF(INDIRECT(Equipo!$D$4&amp;"!B10:B1000"),$B183,INDIRECT(Equipo!$D$4&amp;"!"&amp;ADDRESS(10,COLUMN(E$9)+10)&amp;":"&amp;ADDRESS(1000,COLUMN(E$9)+10))),
SUMIF(INDIRECT(Equipo!$E$4&amp;"!B10:B1000"),$B183,INDIRECT(Equipo!$E$4&amp;"!"&amp;ADDRESS(10,COLUMN(E$9)+10)&amp;":"&amp;ADDRESS(1000,COLUMN(E$9)+10))),
SUMIF(INDIRECT(Equipo!$F$4&amp;"!B10:B1000"),$B183,INDIRECT(Equipo!$F$4&amp;"!"&amp;ADDRESS(10,COLUMN(E$9)+10)&amp;":"&amp;ADDRESS(1000,COLUMN(E$9)+10))),
SUMIF(INDIRECT(Equipo!$G$4&amp;"!B10:B1000"),$B183,INDIRECT(Equipo!$G$4&amp;"!"&amp;ADDRESS(10,COLUMN(E$9)+10)&amp;":"&amp;ADDRESS(1000,COLUMN(E$9)+10)))
))</f>
        <v>-</v>
      </c>
      <c r="F183" s="2" t="str">
        <f ca="1">IF(ISBLANK(Tareas!$B179),"-",
SUM(
SUMIF(INDIRECT(Equipo!$C$4&amp;"!B10:B1000"),$B183,INDIRECT(Equipo!$C$4&amp;"!"&amp;ADDRESS(10,COLUMN(F$9)+10)&amp;":"&amp;ADDRESS(1000,COLUMN(F$9)+10))),
SUMIF(INDIRECT(Equipo!$D$4&amp;"!B10:B1000"),$B183,INDIRECT(Equipo!$D$4&amp;"!"&amp;ADDRESS(10,COLUMN(F$9)+10)&amp;":"&amp;ADDRESS(1000,COLUMN(F$9)+10))),
SUMIF(INDIRECT(Equipo!$E$4&amp;"!B10:B1000"),$B183,INDIRECT(Equipo!$E$4&amp;"!"&amp;ADDRESS(10,COLUMN(F$9)+10)&amp;":"&amp;ADDRESS(1000,COLUMN(F$9)+10))),
SUMIF(INDIRECT(Equipo!$F$4&amp;"!B10:B1000"),$B183,INDIRECT(Equipo!$F$4&amp;"!"&amp;ADDRESS(10,COLUMN(F$9)+10)&amp;":"&amp;ADDRESS(1000,COLUMN(F$9)+10))),
SUMIF(INDIRECT(Equipo!$G$4&amp;"!B10:B1000"),$B183,INDIRECT(Equipo!$G$4&amp;"!"&amp;ADDRESS(10,COLUMN(F$9)+10)&amp;":"&amp;ADDRESS(1000,COLUMN(F$9)+10)))
))</f>
        <v>-</v>
      </c>
      <c r="G183" s="2" t="str">
        <f ca="1">IF(ISBLANK(Tareas!$B179),"-",
SUM(
SUMIF(INDIRECT(Equipo!$C$4&amp;"!B10:B1000"),$B183,INDIRECT(Equipo!$C$4&amp;"!"&amp;ADDRESS(10,COLUMN(G$9)+10)&amp;":"&amp;ADDRESS(1000,COLUMN(G$9)+10))),
SUMIF(INDIRECT(Equipo!$D$4&amp;"!B10:B1000"),$B183,INDIRECT(Equipo!$D$4&amp;"!"&amp;ADDRESS(10,COLUMN(G$9)+10)&amp;":"&amp;ADDRESS(1000,COLUMN(G$9)+10))),
SUMIF(INDIRECT(Equipo!$E$4&amp;"!B10:B1000"),$B183,INDIRECT(Equipo!$E$4&amp;"!"&amp;ADDRESS(10,COLUMN(G$9)+10)&amp;":"&amp;ADDRESS(1000,COLUMN(G$9)+10))),
SUMIF(INDIRECT(Equipo!$F$4&amp;"!B10:B1000"),$B183,INDIRECT(Equipo!$F$4&amp;"!"&amp;ADDRESS(10,COLUMN(G$9)+10)&amp;":"&amp;ADDRESS(1000,COLUMN(G$9)+10))),
SUMIF(INDIRECT(Equipo!$G$4&amp;"!B10:B1000"),$B183,INDIRECT(Equipo!$G$4&amp;"!"&amp;ADDRESS(10,COLUMN(G$9)+10)&amp;":"&amp;ADDRESS(1000,COLUMN(G$9)+10)))
))</f>
        <v>-</v>
      </c>
      <c r="H183" s="2" t="str">
        <f ca="1">IF(ISBLANK(Tareas!$B179),"-",
SUM(
SUMIF(INDIRECT(Equipo!$C$4&amp;"!B10:B1000"),$B183,INDIRECT(Equipo!$C$4&amp;"!"&amp;ADDRESS(10,COLUMN(H$9)+10)&amp;":"&amp;ADDRESS(1000,COLUMN(H$9)+10))),
SUMIF(INDIRECT(Equipo!$D$4&amp;"!B10:B1000"),$B183,INDIRECT(Equipo!$D$4&amp;"!"&amp;ADDRESS(10,COLUMN(H$9)+10)&amp;":"&amp;ADDRESS(1000,COLUMN(H$9)+10))),
SUMIF(INDIRECT(Equipo!$E$4&amp;"!B10:B1000"),$B183,INDIRECT(Equipo!$E$4&amp;"!"&amp;ADDRESS(10,COLUMN(H$9)+10)&amp;":"&amp;ADDRESS(1000,COLUMN(H$9)+10))),
SUMIF(INDIRECT(Equipo!$F$4&amp;"!B10:B1000"),$B183,INDIRECT(Equipo!$F$4&amp;"!"&amp;ADDRESS(10,COLUMN(H$9)+10)&amp;":"&amp;ADDRESS(1000,COLUMN(H$9)+10))),
SUMIF(INDIRECT(Equipo!$G$4&amp;"!B10:B1000"),$B183,INDIRECT(Equipo!$G$4&amp;"!"&amp;ADDRESS(10,COLUMN(H$9)+10)&amp;":"&amp;ADDRESS(1000,COLUMN(H$9)+10)))
))</f>
        <v>-</v>
      </c>
      <c r="I183" s="2" t="str">
        <f ca="1">IF(ISBLANK(Tareas!$B179),"-",
SUM(
SUMIF(INDIRECT(Equipo!$C$4&amp;"!B10:B1000"),$B183,INDIRECT(Equipo!$C$4&amp;"!"&amp;ADDRESS(10,COLUMN(I$9)+10)&amp;":"&amp;ADDRESS(1000,COLUMN(I$9)+10))),
SUMIF(INDIRECT(Equipo!$D$4&amp;"!B10:B1000"),$B183,INDIRECT(Equipo!$D$4&amp;"!"&amp;ADDRESS(10,COLUMN(I$9)+10)&amp;":"&amp;ADDRESS(1000,COLUMN(I$9)+10))),
SUMIF(INDIRECT(Equipo!$E$4&amp;"!B10:B1000"),$B183,INDIRECT(Equipo!$E$4&amp;"!"&amp;ADDRESS(10,COLUMN(I$9)+10)&amp;":"&amp;ADDRESS(1000,COLUMN(I$9)+10))),
SUMIF(INDIRECT(Equipo!$F$4&amp;"!B10:B1000"),$B183,INDIRECT(Equipo!$F$4&amp;"!"&amp;ADDRESS(10,COLUMN(I$9)+10)&amp;":"&amp;ADDRESS(1000,COLUMN(I$9)+10))),
SUMIF(INDIRECT(Equipo!$G$4&amp;"!B10:B1000"),$B183,INDIRECT(Equipo!$G$4&amp;"!"&amp;ADDRESS(10,COLUMN(I$9)+10)&amp;":"&amp;ADDRESS(1000,COLUMN(I$9)+10)))
))</f>
        <v>-</v>
      </c>
      <c r="J183" s="2" t="str">
        <f ca="1">IF(ISBLANK(Tareas!$B179),"-",
SUM(
SUMIF(INDIRECT(Equipo!$C$4&amp;"!B10:B1000"),$B183,INDIRECT(Equipo!$C$4&amp;"!"&amp;ADDRESS(10,COLUMN(J$9)+10)&amp;":"&amp;ADDRESS(1000,COLUMN(J$9)+10))),
SUMIF(INDIRECT(Equipo!$D$4&amp;"!B10:B1000"),$B183,INDIRECT(Equipo!$D$4&amp;"!"&amp;ADDRESS(10,COLUMN(J$9)+10)&amp;":"&amp;ADDRESS(1000,COLUMN(J$9)+10))),
SUMIF(INDIRECT(Equipo!$E$4&amp;"!B10:B1000"),$B183,INDIRECT(Equipo!$E$4&amp;"!"&amp;ADDRESS(10,COLUMN(J$9)+10)&amp;":"&amp;ADDRESS(1000,COLUMN(J$9)+10))),
SUMIF(INDIRECT(Equipo!$F$4&amp;"!B10:B1000"),$B183,INDIRECT(Equipo!$F$4&amp;"!"&amp;ADDRESS(10,COLUMN(J$9)+10)&amp;":"&amp;ADDRESS(1000,COLUMN(J$9)+10))),
SUMIF(INDIRECT(Equipo!$G$4&amp;"!B10:B1000"),$B183,INDIRECT(Equipo!$G$4&amp;"!"&amp;ADDRESS(10,COLUMN(J$9)+10)&amp;":"&amp;ADDRESS(1000,COLUMN(J$9)+10)))
))</f>
        <v>-</v>
      </c>
      <c r="K183" s="2" t="str">
        <f ca="1">IF(ISBLANK(Tareas!$B179),"-",
SUM(
SUMIF(INDIRECT(Equipo!$C$4&amp;"!B10:B1000"),$B183,INDIRECT(Equipo!$C$4&amp;"!"&amp;ADDRESS(10,COLUMN(K$9)+10)&amp;":"&amp;ADDRESS(1000,COLUMN(K$9)+10))),
SUMIF(INDIRECT(Equipo!$D$4&amp;"!B10:B1000"),$B183,INDIRECT(Equipo!$D$4&amp;"!"&amp;ADDRESS(10,COLUMN(K$9)+10)&amp;":"&amp;ADDRESS(1000,COLUMN(K$9)+10))),
SUMIF(INDIRECT(Equipo!$E$4&amp;"!B10:B1000"),$B183,INDIRECT(Equipo!$E$4&amp;"!"&amp;ADDRESS(10,COLUMN(K$9)+10)&amp;":"&amp;ADDRESS(1000,COLUMN(K$9)+10))),
SUMIF(INDIRECT(Equipo!$F$4&amp;"!B10:B1000"),$B183,INDIRECT(Equipo!$F$4&amp;"!"&amp;ADDRESS(10,COLUMN(K$9)+10)&amp;":"&amp;ADDRESS(1000,COLUMN(K$9)+10))),
SUMIF(INDIRECT(Equipo!$G$4&amp;"!B10:B1000"),$B183,INDIRECT(Equipo!$G$4&amp;"!"&amp;ADDRESS(10,COLUMN(K$9)+10)&amp;":"&amp;ADDRESS(1000,COLUMN(K$9)+10)))
))</f>
        <v>-</v>
      </c>
      <c r="L183" s="2" t="str">
        <f ca="1">IF(ISBLANK(Tareas!$B179),"-",
SUM(
SUMIF(INDIRECT(Equipo!$C$4&amp;"!B10:B1000"),$B183,INDIRECT(Equipo!$C$4&amp;"!"&amp;ADDRESS(10,COLUMN(L$9)+10)&amp;":"&amp;ADDRESS(1000,COLUMN(L$9)+10))),
SUMIF(INDIRECT(Equipo!$D$4&amp;"!B10:B1000"),$B183,INDIRECT(Equipo!$D$4&amp;"!"&amp;ADDRESS(10,COLUMN(L$9)+10)&amp;":"&amp;ADDRESS(1000,COLUMN(L$9)+10))),
SUMIF(INDIRECT(Equipo!$E$4&amp;"!B10:B1000"),$B183,INDIRECT(Equipo!$E$4&amp;"!"&amp;ADDRESS(10,COLUMN(L$9)+10)&amp;":"&amp;ADDRESS(1000,COLUMN(L$9)+10))),
SUMIF(INDIRECT(Equipo!$F$4&amp;"!B10:B1000"),$B183,INDIRECT(Equipo!$F$4&amp;"!"&amp;ADDRESS(10,COLUMN(L$9)+10)&amp;":"&amp;ADDRESS(1000,COLUMN(L$9)+10))),
SUMIF(INDIRECT(Equipo!$G$4&amp;"!B10:B1000"),$B183,INDIRECT(Equipo!$G$4&amp;"!"&amp;ADDRESS(10,COLUMN(L$9)+10)&amp;":"&amp;ADDRESS(1000,COLUMN(L$9)+10)))
))</f>
        <v>-</v>
      </c>
      <c r="M183" s="2" t="str">
        <f ca="1">IF(ISBLANK(Tareas!$B179),"-",
SUM(
SUMIF(INDIRECT(Equipo!$C$4&amp;"!B10:B1000"),$B183,INDIRECT(Equipo!$C$4&amp;"!"&amp;ADDRESS(10,COLUMN(M$9)+10)&amp;":"&amp;ADDRESS(1000,COLUMN(M$9)+10))),
SUMIF(INDIRECT(Equipo!$D$4&amp;"!B10:B1000"),$B183,INDIRECT(Equipo!$D$4&amp;"!"&amp;ADDRESS(10,COLUMN(M$9)+10)&amp;":"&amp;ADDRESS(1000,COLUMN(M$9)+10))),
SUMIF(INDIRECT(Equipo!$E$4&amp;"!B10:B1000"),$B183,INDIRECT(Equipo!$E$4&amp;"!"&amp;ADDRESS(10,COLUMN(M$9)+10)&amp;":"&amp;ADDRESS(1000,COLUMN(M$9)+10))),
SUMIF(INDIRECT(Equipo!$F$4&amp;"!B10:B1000"),$B183,INDIRECT(Equipo!$F$4&amp;"!"&amp;ADDRESS(10,COLUMN(M$9)+10)&amp;":"&amp;ADDRESS(1000,COLUMN(M$9)+10))),
SUMIF(INDIRECT(Equipo!$G$4&amp;"!B10:B1000"),$B183,INDIRECT(Equipo!$G$4&amp;"!"&amp;ADDRESS(10,COLUMN(M$9)+10)&amp;":"&amp;ADDRESS(1000,COLUMN(M$9)+10)))
))</f>
        <v>-</v>
      </c>
      <c r="N183" s="2" t="str">
        <f ca="1">IF(ISBLANK(Tareas!$B179),"-",
SUM(
SUMIF(INDIRECT(Equipo!$C$4&amp;"!B10:B1000"),$B183,INDIRECT(Equipo!$C$4&amp;"!"&amp;ADDRESS(10,COLUMN(N$9)+10)&amp;":"&amp;ADDRESS(1000,COLUMN(N$9)+10))),
SUMIF(INDIRECT(Equipo!$D$4&amp;"!B10:B1000"),$B183,INDIRECT(Equipo!$D$4&amp;"!"&amp;ADDRESS(10,COLUMN(N$9)+10)&amp;":"&amp;ADDRESS(1000,COLUMN(N$9)+10))),
SUMIF(INDIRECT(Equipo!$E$4&amp;"!B10:B1000"),$B183,INDIRECT(Equipo!$E$4&amp;"!"&amp;ADDRESS(10,COLUMN(N$9)+10)&amp;":"&amp;ADDRESS(1000,COLUMN(N$9)+10))),
SUMIF(INDIRECT(Equipo!$F$4&amp;"!B10:B1000"),$B183,INDIRECT(Equipo!$F$4&amp;"!"&amp;ADDRESS(10,COLUMN(N$9)+10)&amp;":"&amp;ADDRESS(1000,COLUMN(N$9)+10))),
SUMIF(INDIRECT(Equipo!$G$4&amp;"!B10:B1000"),$B183,INDIRECT(Equipo!$G$4&amp;"!"&amp;ADDRESS(10,COLUMN(N$9)+10)&amp;":"&amp;ADDRESS(1000,COLUMN(N$9)+10)))
))</f>
        <v>-</v>
      </c>
    </row>
    <row r="184" spans="3:14">
      <c r="C184" s="2" t="str">
        <f>IF(ISBLANK(Tareas!$B180),"-",SUM(D184:K184))</f>
        <v>-</v>
      </c>
      <c r="D184" s="2" t="str">
        <f ca="1">IF(ISBLANK(Tareas!$B180),"-",
SUM(
SUMIF(INDIRECT(Equipo!$C$4&amp;"!B10:B1000"),$B184,INDIRECT(Equipo!$C$4&amp;"!"&amp;ADDRESS(10,COLUMN(D$9)+10)&amp;":"&amp;ADDRESS(1000,COLUMN(D$9)+10))),
SUMIF(INDIRECT(Equipo!$D$4&amp;"!B10:B1000"),$B184,INDIRECT(Equipo!$D$4&amp;"!"&amp;ADDRESS(10,COLUMN(D$9)+10)&amp;":"&amp;ADDRESS(1000,COLUMN(D$9)+10))),
SUMIF(INDIRECT(Equipo!$E$4&amp;"!B10:B1000"),$B184,INDIRECT(Equipo!$E$4&amp;"!"&amp;ADDRESS(10,COLUMN(D$9)+10)&amp;":"&amp;ADDRESS(1000,COLUMN(D$9)+10))),
SUMIF(INDIRECT(Equipo!$F$4&amp;"!B10:B1000"),$B184,INDIRECT(Equipo!$F$4&amp;"!"&amp;ADDRESS(10,COLUMN(D$9)+10)&amp;":"&amp;ADDRESS(1000,COLUMN(D$9)+10))),
SUMIF(INDIRECT(Equipo!$G$4&amp;"!B10:B1000"),$B184,INDIRECT(Equipo!$G$4&amp;"!"&amp;ADDRESS(10,COLUMN(D$9)+10)&amp;":"&amp;ADDRESS(1000,COLUMN(D$9)+10)))
))</f>
        <v>-</v>
      </c>
      <c r="E184" s="2" t="str">
        <f ca="1">IF(ISBLANK(Tareas!$B180),"-",
SUM(
SUMIF(INDIRECT(Equipo!$C$4&amp;"!B10:B1000"),$B184,INDIRECT(Equipo!$C$4&amp;"!"&amp;ADDRESS(10,COLUMN(E$9)+10)&amp;":"&amp;ADDRESS(1000,COLUMN(E$9)+10))),
SUMIF(INDIRECT(Equipo!$D$4&amp;"!B10:B1000"),$B184,INDIRECT(Equipo!$D$4&amp;"!"&amp;ADDRESS(10,COLUMN(E$9)+10)&amp;":"&amp;ADDRESS(1000,COLUMN(E$9)+10))),
SUMIF(INDIRECT(Equipo!$E$4&amp;"!B10:B1000"),$B184,INDIRECT(Equipo!$E$4&amp;"!"&amp;ADDRESS(10,COLUMN(E$9)+10)&amp;":"&amp;ADDRESS(1000,COLUMN(E$9)+10))),
SUMIF(INDIRECT(Equipo!$F$4&amp;"!B10:B1000"),$B184,INDIRECT(Equipo!$F$4&amp;"!"&amp;ADDRESS(10,COLUMN(E$9)+10)&amp;":"&amp;ADDRESS(1000,COLUMN(E$9)+10))),
SUMIF(INDIRECT(Equipo!$G$4&amp;"!B10:B1000"),$B184,INDIRECT(Equipo!$G$4&amp;"!"&amp;ADDRESS(10,COLUMN(E$9)+10)&amp;":"&amp;ADDRESS(1000,COLUMN(E$9)+10)))
))</f>
        <v>-</v>
      </c>
      <c r="F184" s="2" t="str">
        <f ca="1">IF(ISBLANK(Tareas!$B180),"-",
SUM(
SUMIF(INDIRECT(Equipo!$C$4&amp;"!B10:B1000"),$B184,INDIRECT(Equipo!$C$4&amp;"!"&amp;ADDRESS(10,COLUMN(F$9)+10)&amp;":"&amp;ADDRESS(1000,COLUMN(F$9)+10))),
SUMIF(INDIRECT(Equipo!$D$4&amp;"!B10:B1000"),$B184,INDIRECT(Equipo!$D$4&amp;"!"&amp;ADDRESS(10,COLUMN(F$9)+10)&amp;":"&amp;ADDRESS(1000,COLUMN(F$9)+10))),
SUMIF(INDIRECT(Equipo!$E$4&amp;"!B10:B1000"),$B184,INDIRECT(Equipo!$E$4&amp;"!"&amp;ADDRESS(10,COLUMN(F$9)+10)&amp;":"&amp;ADDRESS(1000,COLUMN(F$9)+10))),
SUMIF(INDIRECT(Equipo!$F$4&amp;"!B10:B1000"),$B184,INDIRECT(Equipo!$F$4&amp;"!"&amp;ADDRESS(10,COLUMN(F$9)+10)&amp;":"&amp;ADDRESS(1000,COLUMN(F$9)+10))),
SUMIF(INDIRECT(Equipo!$G$4&amp;"!B10:B1000"),$B184,INDIRECT(Equipo!$G$4&amp;"!"&amp;ADDRESS(10,COLUMN(F$9)+10)&amp;":"&amp;ADDRESS(1000,COLUMN(F$9)+10)))
))</f>
        <v>-</v>
      </c>
      <c r="G184" s="2" t="str">
        <f ca="1">IF(ISBLANK(Tareas!$B180),"-",
SUM(
SUMIF(INDIRECT(Equipo!$C$4&amp;"!B10:B1000"),$B184,INDIRECT(Equipo!$C$4&amp;"!"&amp;ADDRESS(10,COLUMN(G$9)+10)&amp;":"&amp;ADDRESS(1000,COLUMN(G$9)+10))),
SUMIF(INDIRECT(Equipo!$D$4&amp;"!B10:B1000"),$B184,INDIRECT(Equipo!$D$4&amp;"!"&amp;ADDRESS(10,COLUMN(G$9)+10)&amp;":"&amp;ADDRESS(1000,COLUMN(G$9)+10))),
SUMIF(INDIRECT(Equipo!$E$4&amp;"!B10:B1000"),$B184,INDIRECT(Equipo!$E$4&amp;"!"&amp;ADDRESS(10,COLUMN(G$9)+10)&amp;":"&amp;ADDRESS(1000,COLUMN(G$9)+10))),
SUMIF(INDIRECT(Equipo!$F$4&amp;"!B10:B1000"),$B184,INDIRECT(Equipo!$F$4&amp;"!"&amp;ADDRESS(10,COLUMN(G$9)+10)&amp;":"&amp;ADDRESS(1000,COLUMN(G$9)+10))),
SUMIF(INDIRECT(Equipo!$G$4&amp;"!B10:B1000"),$B184,INDIRECT(Equipo!$G$4&amp;"!"&amp;ADDRESS(10,COLUMN(G$9)+10)&amp;":"&amp;ADDRESS(1000,COLUMN(G$9)+10)))
))</f>
        <v>-</v>
      </c>
      <c r="H184" s="2" t="str">
        <f ca="1">IF(ISBLANK(Tareas!$B180),"-",
SUM(
SUMIF(INDIRECT(Equipo!$C$4&amp;"!B10:B1000"),$B184,INDIRECT(Equipo!$C$4&amp;"!"&amp;ADDRESS(10,COLUMN(H$9)+10)&amp;":"&amp;ADDRESS(1000,COLUMN(H$9)+10))),
SUMIF(INDIRECT(Equipo!$D$4&amp;"!B10:B1000"),$B184,INDIRECT(Equipo!$D$4&amp;"!"&amp;ADDRESS(10,COLUMN(H$9)+10)&amp;":"&amp;ADDRESS(1000,COLUMN(H$9)+10))),
SUMIF(INDIRECT(Equipo!$E$4&amp;"!B10:B1000"),$B184,INDIRECT(Equipo!$E$4&amp;"!"&amp;ADDRESS(10,COLUMN(H$9)+10)&amp;":"&amp;ADDRESS(1000,COLUMN(H$9)+10))),
SUMIF(INDIRECT(Equipo!$F$4&amp;"!B10:B1000"),$B184,INDIRECT(Equipo!$F$4&amp;"!"&amp;ADDRESS(10,COLUMN(H$9)+10)&amp;":"&amp;ADDRESS(1000,COLUMN(H$9)+10))),
SUMIF(INDIRECT(Equipo!$G$4&amp;"!B10:B1000"),$B184,INDIRECT(Equipo!$G$4&amp;"!"&amp;ADDRESS(10,COLUMN(H$9)+10)&amp;":"&amp;ADDRESS(1000,COLUMN(H$9)+10)))
))</f>
        <v>-</v>
      </c>
      <c r="I184" s="2" t="str">
        <f ca="1">IF(ISBLANK(Tareas!$B180),"-",
SUM(
SUMIF(INDIRECT(Equipo!$C$4&amp;"!B10:B1000"),$B184,INDIRECT(Equipo!$C$4&amp;"!"&amp;ADDRESS(10,COLUMN(I$9)+10)&amp;":"&amp;ADDRESS(1000,COLUMN(I$9)+10))),
SUMIF(INDIRECT(Equipo!$D$4&amp;"!B10:B1000"),$B184,INDIRECT(Equipo!$D$4&amp;"!"&amp;ADDRESS(10,COLUMN(I$9)+10)&amp;":"&amp;ADDRESS(1000,COLUMN(I$9)+10))),
SUMIF(INDIRECT(Equipo!$E$4&amp;"!B10:B1000"),$B184,INDIRECT(Equipo!$E$4&amp;"!"&amp;ADDRESS(10,COLUMN(I$9)+10)&amp;":"&amp;ADDRESS(1000,COLUMN(I$9)+10))),
SUMIF(INDIRECT(Equipo!$F$4&amp;"!B10:B1000"),$B184,INDIRECT(Equipo!$F$4&amp;"!"&amp;ADDRESS(10,COLUMN(I$9)+10)&amp;":"&amp;ADDRESS(1000,COLUMN(I$9)+10))),
SUMIF(INDIRECT(Equipo!$G$4&amp;"!B10:B1000"),$B184,INDIRECT(Equipo!$G$4&amp;"!"&amp;ADDRESS(10,COLUMN(I$9)+10)&amp;":"&amp;ADDRESS(1000,COLUMN(I$9)+10)))
))</f>
        <v>-</v>
      </c>
      <c r="J184" s="2" t="str">
        <f ca="1">IF(ISBLANK(Tareas!$B180),"-",
SUM(
SUMIF(INDIRECT(Equipo!$C$4&amp;"!B10:B1000"),$B184,INDIRECT(Equipo!$C$4&amp;"!"&amp;ADDRESS(10,COLUMN(J$9)+10)&amp;":"&amp;ADDRESS(1000,COLUMN(J$9)+10))),
SUMIF(INDIRECT(Equipo!$D$4&amp;"!B10:B1000"),$B184,INDIRECT(Equipo!$D$4&amp;"!"&amp;ADDRESS(10,COLUMN(J$9)+10)&amp;":"&amp;ADDRESS(1000,COLUMN(J$9)+10))),
SUMIF(INDIRECT(Equipo!$E$4&amp;"!B10:B1000"),$B184,INDIRECT(Equipo!$E$4&amp;"!"&amp;ADDRESS(10,COLUMN(J$9)+10)&amp;":"&amp;ADDRESS(1000,COLUMN(J$9)+10))),
SUMIF(INDIRECT(Equipo!$F$4&amp;"!B10:B1000"),$B184,INDIRECT(Equipo!$F$4&amp;"!"&amp;ADDRESS(10,COLUMN(J$9)+10)&amp;":"&amp;ADDRESS(1000,COLUMN(J$9)+10))),
SUMIF(INDIRECT(Equipo!$G$4&amp;"!B10:B1000"),$B184,INDIRECT(Equipo!$G$4&amp;"!"&amp;ADDRESS(10,COLUMN(J$9)+10)&amp;":"&amp;ADDRESS(1000,COLUMN(J$9)+10)))
))</f>
        <v>-</v>
      </c>
      <c r="K184" s="2" t="str">
        <f ca="1">IF(ISBLANK(Tareas!$B180),"-",
SUM(
SUMIF(INDIRECT(Equipo!$C$4&amp;"!B10:B1000"),$B184,INDIRECT(Equipo!$C$4&amp;"!"&amp;ADDRESS(10,COLUMN(K$9)+10)&amp;":"&amp;ADDRESS(1000,COLUMN(K$9)+10))),
SUMIF(INDIRECT(Equipo!$D$4&amp;"!B10:B1000"),$B184,INDIRECT(Equipo!$D$4&amp;"!"&amp;ADDRESS(10,COLUMN(K$9)+10)&amp;":"&amp;ADDRESS(1000,COLUMN(K$9)+10))),
SUMIF(INDIRECT(Equipo!$E$4&amp;"!B10:B1000"),$B184,INDIRECT(Equipo!$E$4&amp;"!"&amp;ADDRESS(10,COLUMN(K$9)+10)&amp;":"&amp;ADDRESS(1000,COLUMN(K$9)+10))),
SUMIF(INDIRECT(Equipo!$F$4&amp;"!B10:B1000"),$B184,INDIRECT(Equipo!$F$4&amp;"!"&amp;ADDRESS(10,COLUMN(K$9)+10)&amp;":"&amp;ADDRESS(1000,COLUMN(K$9)+10))),
SUMIF(INDIRECT(Equipo!$G$4&amp;"!B10:B1000"),$B184,INDIRECT(Equipo!$G$4&amp;"!"&amp;ADDRESS(10,COLUMN(K$9)+10)&amp;":"&amp;ADDRESS(1000,COLUMN(K$9)+10)))
))</f>
        <v>-</v>
      </c>
      <c r="L184" s="2" t="str">
        <f ca="1">IF(ISBLANK(Tareas!$B180),"-",
SUM(
SUMIF(INDIRECT(Equipo!$C$4&amp;"!B10:B1000"),$B184,INDIRECT(Equipo!$C$4&amp;"!"&amp;ADDRESS(10,COLUMN(L$9)+10)&amp;":"&amp;ADDRESS(1000,COLUMN(L$9)+10))),
SUMIF(INDIRECT(Equipo!$D$4&amp;"!B10:B1000"),$B184,INDIRECT(Equipo!$D$4&amp;"!"&amp;ADDRESS(10,COLUMN(L$9)+10)&amp;":"&amp;ADDRESS(1000,COLUMN(L$9)+10))),
SUMIF(INDIRECT(Equipo!$E$4&amp;"!B10:B1000"),$B184,INDIRECT(Equipo!$E$4&amp;"!"&amp;ADDRESS(10,COLUMN(L$9)+10)&amp;":"&amp;ADDRESS(1000,COLUMN(L$9)+10))),
SUMIF(INDIRECT(Equipo!$F$4&amp;"!B10:B1000"),$B184,INDIRECT(Equipo!$F$4&amp;"!"&amp;ADDRESS(10,COLUMN(L$9)+10)&amp;":"&amp;ADDRESS(1000,COLUMN(L$9)+10))),
SUMIF(INDIRECT(Equipo!$G$4&amp;"!B10:B1000"),$B184,INDIRECT(Equipo!$G$4&amp;"!"&amp;ADDRESS(10,COLUMN(L$9)+10)&amp;":"&amp;ADDRESS(1000,COLUMN(L$9)+10)))
))</f>
        <v>-</v>
      </c>
      <c r="M184" s="2" t="str">
        <f ca="1">IF(ISBLANK(Tareas!$B180),"-",
SUM(
SUMIF(INDIRECT(Equipo!$C$4&amp;"!B10:B1000"),$B184,INDIRECT(Equipo!$C$4&amp;"!"&amp;ADDRESS(10,COLUMN(M$9)+10)&amp;":"&amp;ADDRESS(1000,COLUMN(M$9)+10))),
SUMIF(INDIRECT(Equipo!$D$4&amp;"!B10:B1000"),$B184,INDIRECT(Equipo!$D$4&amp;"!"&amp;ADDRESS(10,COLUMN(M$9)+10)&amp;":"&amp;ADDRESS(1000,COLUMN(M$9)+10))),
SUMIF(INDIRECT(Equipo!$E$4&amp;"!B10:B1000"),$B184,INDIRECT(Equipo!$E$4&amp;"!"&amp;ADDRESS(10,COLUMN(M$9)+10)&amp;":"&amp;ADDRESS(1000,COLUMN(M$9)+10))),
SUMIF(INDIRECT(Equipo!$F$4&amp;"!B10:B1000"),$B184,INDIRECT(Equipo!$F$4&amp;"!"&amp;ADDRESS(10,COLUMN(M$9)+10)&amp;":"&amp;ADDRESS(1000,COLUMN(M$9)+10))),
SUMIF(INDIRECT(Equipo!$G$4&amp;"!B10:B1000"),$B184,INDIRECT(Equipo!$G$4&amp;"!"&amp;ADDRESS(10,COLUMN(M$9)+10)&amp;":"&amp;ADDRESS(1000,COLUMN(M$9)+10)))
))</f>
        <v>-</v>
      </c>
      <c r="N184" s="2" t="str">
        <f ca="1">IF(ISBLANK(Tareas!$B180),"-",
SUM(
SUMIF(INDIRECT(Equipo!$C$4&amp;"!B10:B1000"),$B184,INDIRECT(Equipo!$C$4&amp;"!"&amp;ADDRESS(10,COLUMN(N$9)+10)&amp;":"&amp;ADDRESS(1000,COLUMN(N$9)+10))),
SUMIF(INDIRECT(Equipo!$D$4&amp;"!B10:B1000"),$B184,INDIRECT(Equipo!$D$4&amp;"!"&amp;ADDRESS(10,COLUMN(N$9)+10)&amp;":"&amp;ADDRESS(1000,COLUMN(N$9)+10))),
SUMIF(INDIRECT(Equipo!$E$4&amp;"!B10:B1000"),$B184,INDIRECT(Equipo!$E$4&amp;"!"&amp;ADDRESS(10,COLUMN(N$9)+10)&amp;":"&amp;ADDRESS(1000,COLUMN(N$9)+10))),
SUMIF(INDIRECT(Equipo!$F$4&amp;"!B10:B1000"),$B184,INDIRECT(Equipo!$F$4&amp;"!"&amp;ADDRESS(10,COLUMN(N$9)+10)&amp;":"&amp;ADDRESS(1000,COLUMN(N$9)+10))),
SUMIF(INDIRECT(Equipo!$G$4&amp;"!B10:B1000"),$B184,INDIRECT(Equipo!$G$4&amp;"!"&amp;ADDRESS(10,COLUMN(N$9)+10)&amp;":"&amp;ADDRESS(1000,COLUMN(N$9)+10)))
))</f>
        <v>-</v>
      </c>
    </row>
    <row r="185" spans="3:14">
      <c r="C185" s="2" t="str">
        <f>IF(ISBLANK(Tareas!$B181),"-",SUM(D185:K185))</f>
        <v>-</v>
      </c>
      <c r="D185" s="2" t="str">
        <f ca="1">IF(ISBLANK(Tareas!$B181),"-",
SUM(
SUMIF(INDIRECT(Equipo!$C$4&amp;"!B10:B1000"),$B185,INDIRECT(Equipo!$C$4&amp;"!"&amp;ADDRESS(10,COLUMN(D$9)+10)&amp;":"&amp;ADDRESS(1000,COLUMN(D$9)+10))),
SUMIF(INDIRECT(Equipo!$D$4&amp;"!B10:B1000"),$B185,INDIRECT(Equipo!$D$4&amp;"!"&amp;ADDRESS(10,COLUMN(D$9)+10)&amp;":"&amp;ADDRESS(1000,COLUMN(D$9)+10))),
SUMIF(INDIRECT(Equipo!$E$4&amp;"!B10:B1000"),$B185,INDIRECT(Equipo!$E$4&amp;"!"&amp;ADDRESS(10,COLUMN(D$9)+10)&amp;":"&amp;ADDRESS(1000,COLUMN(D$9)+10))),
SUMIF(INDIRECT(Equipo!$F$4&amp;"!B10:B1000"),$B185,INDIRECT(Equipo!$F$4&amp;"!"&amp;ADDRESS(10,COLUMN(D$9)+10)&amp;":"&amp;ADDRESS(1000,COLUMN(D$9)+10))),
SUMIF(INDIRECT(Equipo!$G$4&amp;"!B10:B1000"),$B185,INDIRECT(Equipo!$G$4&amp;"!"&amp;ADDRESS(10,COLUMN(D$9)+10)&amp;":"&amp;ADDRESS(1000,COLUMN(D$9)+10)))
))</f>
        <v>-</v>
      </c>
      <c r="E185" s="2" t="str">
        <f ca="1">IF(ISBLANK(Tareas!$B181),"-",
SUM(
SUMIF(INDIRECT(Equipo!$C$4&amp;"!B10:B1000"),$B185,INDIRECT(Equipo!$C$4&amp;"!"&amp;ADDRESS(10,COLUMN(E$9)+10)&amp;":"&amp;ADDRESS(1000,COLUMN(E$9)+10))),
SUMIF(INDIRECT(Equipo!$D$4&amp;"!B10:B1000"),$B185,INDIRECT(Equipo!$D$4&amp;"!"&amp;ADDRESS(10,COLUMN(E$9)+10)&amp;":"&amp;ADDRESS(1000,COLUMN(E$9)+10))),
SUMIF(INDIRECT(Equipo!$E$4&amp;"!B10:B1000"),$B185,INDIRECT(Equipo!$E$4&amp;"!"&amp;ADDRESS(10,COLUMN(E$9)+10)&amp;":"&amp;ADDRESS(1000,COLUMN(E$9)+10))),
SUMIF(INDIRECT(Equipo!$F$4&amp;"!B10:B1000"),$B185,INDIRECT(Equipo!$F$4&amp;"!"&amp;ADDRESS(10,COLUMN(E$9)+10)&amp;":"&amp;ADDRESS(1000,COLUMN(E$9)+10))),
SUMIF(INDIRECT(Equipo!$G$4&amp;"!B10:B1000"),$B185,INDIRECT(Equipo!$G$4&amp;"!"&amp;ADDRESS(10,COLUMN(E$9)+10)&amp;":"&amp;ADDRESS(1000,COLUMN(E$9)+10)))
))</f>
        <v>-</v>
      </c>
      <c r="F185" s="2" t="str">
        <f ca="1">IF(ISBLANK(Tareas!$B181),"-",
SUM(
SUMIF(INDIRECT(Equipo!$C$4&amp;"!B10:B1000"),$B185,INDIRECT(Equipo!$C$4&amp;"!"&amp;ADDRESS(10,COLUMN(F$9)+10)&amp;":"&amp;ADDRESS(1000,COLUMN(F$9)+10))),
SUMIF(INDIRECT(Equipo!$D$4&amp;"!B10:B1000"),$B185,INDIRECT(Equipo!$D$4&amp;"!"&amp;ADDRESS(10,COLUMN(F$9)+10)&amp;":"&amp;ADDRESS(1000,COLUMN(F$9)+10))),
SUMIF(INDIRECT(Equipo!$E$4&amp;"!B10:B1000"),$B185,INDIRECT(Equipo!$E$4&amp;"!"&amp;ADDRESS(10,COLUMN(F$9)+10)&amp;":"&amp;ADDRESS(1000,COLUMN(F$9)+10))),
SUMIF(INDIRECT(Equipo!$F$4&amp;"!B10:B1000"),$B185,INDIRECT(Equipo!$F$4&amp;"!"&amp;ADDRESS(10,COLUMN(F$9)+10)&amp;":"&amp;ADDRESS(1000,COLUMN(F$9)+10))),
SUMIF(INDIRECT(Equipo!$G$4&amp;"!B10:B1000"),$B185,INDIRECT(Equipo!$G$4&amp;"!"&amp;ADDRESS(10,COLUMN(F$9)+10)&amp;":"&amp;ADDRESS(1000,COLUMN(F$9)+10)))
))</f>
        <v>-</v>
      </c>
      <c r="G185" s="2" t="str">
        <f ca="1">IF(ISBLANK(Tareas!$B181),"-",
SUM(
SUMIF(INDIRECT(Equipo!$C$4&amp;"!B10:B1000"),$B185,INDIRECT(Equipo!$C$4&amp;"!"&amp;ADDRESS(10,COLUMN(G$9)+10)&amp;":"&amp;ADDRESS(1000,COLUMN(G$9)+10))),
SUMIF(INDIRECT(Equipo!$D$4&amp;"!B10:B1000"),$B185,INDIRECT(Equipo!$D$4&amp;"!"&amp;ADDRESS(10,COLUMN(G$9)+10)&amp;":"&amp;ADDRESS(1000,COLUMN(G$9)+10))),
SUMIF(INDIRECT(Equipo!$E$4&amp;"!B10:B1000"),$B185,INDIRECT(Equipo!$E$4&amp;"!"&amp;ADDRESS(10,COLUMN(G$9)+10)&amp;":"&amp;ADDRESS(1000,COLUMN(G$9)+10))),
SUMIF(INDIRECT(Equipo!$F$4&amp;"!B10:B1000"),$B185,INDIRECT(Equipo!$F$4&amp;"!"&amp;ADDRESS(10,COLUMN(G$9)+10)&amp;":"&amp;ADDRESS(1000,COLUMN(G$9)+10))),
SUMIF(INDIRECT(Equipo!$G$4&amp;"!B10:B1000"),$B185,INDIRECT(Equipo!$G$4&amp;"!"&amp;ADDRESS(10,COLUMN(G$9)+10)&amp;":"&amp;ADDRESS(1000,COLUMN(G$9)+10)))
))</f>
        <v>-</v>
      </c>
      <c r="H185" s="2" t="str">
        <f ca="1">IF(ISBLANK(Tareas!$B181),"-",
SUM(
SUMIF(INDIRECT(Equipo!$C$4&amp;"!B10:B1000"),$B185,INDIRECT(Equipo!$C$4&amp;"!"&amp;ADDRESS(10,COLUMN(H$9)+10)&amp;":"&amp;ADDRESS(1000,COLUMN(H$9)+10))),
SUMIF(INDIRECT(Equipo!$D$4&amp;"!B10:B1000"),$B185,INDIRECT(Equipo!$D$4&amp;"!"&amp;ADDRESS(10,COLUMN(H$9)+10)&amp;":"&amp;ADDRESS(1000,COLUMN(H$9)+10))),
SUMIF(INDIRECT(Equipo!$E$4&amp;"!B10:B1000"),$B185,INDIRECT(Equipo!$E$4&amp;"!"&amp;ADDRESS(10,COLUMN(H$9)+10)&amp;":"&amp;ADDRESS(1000,COLUMN(H$9)+10))),
SUMIF(INDIRECT(Equipo!$F$4&amp;"!B10:B1000"),$B185,INDIRECT(Equipo!$F$4&amp;"!"&amp;ADDRESS(10,COLUMN(H$9)+10)&amp;":"&amp;ADDRESS(1000,COLUMN(H$9)+10))),
SUMIF(INDIRECT(Equipo!$G$4&amp;"!B10:B1000"),$B185,INDIRECT(Equipo!$G$4&amp;"!"&amp;ADDRESS(10,COLUMN(H$9)+10)&amp;":"&amp;ADDRESS(1000,COLUMN(H$9)+10)))
))</f>
        <v>-</v>
      </c>
      <c r="I185" s="2" t="str">
        <f ca="1">IF(ISBLANK(Tareas!$B181),"-",
SUM(
SUMIF(INDIRECT(Equipo!$C$4&amp;"!B10:B1000"),$B185,INDIRECT(Equipo!$C$4&amp;"!"&amp;ADDRESS(10,COLUMN(I$9)+10)&amp;":"&amp;ADDRESS(1000,COLUMN(I$9)+10))),
SUMIF(INDIRECT(Equipo!$D$4&amp;"!B10:B1000"),$B185,INDIRECT(Equipo!$D$4&amp;"!"&amp;ADDRESS(10,COLUMN(I$9)+10)&amp;":"&amp;ADDRESS(1000,COLUMN(I$9)+10))),
SUMIF(INDIRECT(Equipo!$E$4&amp;"!B10:B1000"),$B185,INDIRECT(Equipo!$E$4&amp;"!"&amp;ADDRESS(10,COLUMN(I$9)+10)&amp;":"&amp;ADDRESS(1000,COLUMN(I$9)+10))),
SUMIF(INDIRECT(Equipo!$F$4&amp;"!B10:B1000"),$B185,INDIRECT(Equipo!$F$4&amp;"!"&amp;ADDRESS(10,COLUMN(I$9)+10)&amp;":"&amp;ADDRESS(1000,COLUMN(I$9)+10))),
SUMIF(INDIRECT(Equipo!$G$4&amp;"!B10:B1000"),$B185,INDIRECT(Equipo!$G$4&amp;"!"&amp;ADDRESS(10,COLUMN(I$9)+10)&amp;":"&amp;ADDRESS(1000,COLUMN(I$9)+10)))
))</f>
        <v>-</v>
      </c>
      <c r="J185" s="2" t="str">
        <f ca="1">IF(ISBLANK(Tareas!$B181),"-",
SUM(
SUMIF(INDIRECT(Equipo!$C$4&amp;"!B10:B1000"),$B185,INDIRECT(Equipo!$C$4&amp;"!"&amp;ADDRESS(10,COLUMN(J$9)+10)&amp;":"&amp;ADDRESS(1000,COLUMN(J$9)+10))),
SUMIF(INDIRECT(Equipo!$D$4&amp;"!B10:B1000"),$B185,INDIRECT(Equipo!$D$4&amp;"!"&amp;ADDRESS(10,COLUMN(J$9)+10)&amp;":"&amp;ADDRESS(1000,COLUMN(J$9)+10))),
SUMIF(INDIRECT(Equipo!$E$4&amp;"!B10:B1000"),$B185,INDIRECT(Equipo!$E$4&amp;"!"&amp;ADDRESS(10,COLUMN(J$9)+10)&amp;":"&amp;ADDRESS(1000,COLUMN(J$9)+10))),
SUMIF(INDIRECT(Equipo!$F$4&amp;"!B10:B1000"),$B185,INDIRECT(Equipo!$F$4&amp;"!"&amp;ADDRESS(10,COLUMN(J$9)+10)&amp;":"&amp;ADDRESS(1000,COLUMN(J$9)+10))),
SUMIF(INDIRECT(Equipo!$G$4&amp;"!B10:B1000"),$B185,INDIRECT(Equipo!$G$4&amp;"!"&amp;ADDRESS(10,COLUMN(J$9)+10)&amp;":"&amp;ADDRESS(1000,COLUMN(J$9)+10)))
))</f>
        <v>-</v>
      </c>
      <c r="K185" s="2" t="str">
        <f ca="1">IF(ISBLANK(Tareas!$B181),"-",
SUM(
SUMIF(INDIRECT(Equipo!$C$4&amp;"!B10:B1000"),$B185,INDIRECT(Equipo!$C$4&amp;"!"&amp;ADDRESS(10,COLUMN(K$9)+10)&amp;":"&amp;ADDRESS(1000,COLUMN(K$9)+10))),
SUMIF(INDIRECT(Equipo!$D$4&amp;"!B10:B1000"),$B185,INDIRECT(Equipo!$D$4&amp;"!"&amp;ADDRESS(10,COLUMN(K$9)+10)&amp;":"&amp;ADDRESS(1000,COLUMN(K$9)+10))),
SUMIF(INDIRECT(Equipo!$E$4&amp;"!B10:B1000"),$B185,INDIRECT(Equipo!$E$4&amp;"!"&amp;ADDRESS(10,COLUMN(K$9)+10)&amp;":"&amp;ADDRESS(1000,COLUMN(K$9)+10))),
SUMIF(INDIRECT(Equipo!$F$4&amp;"!B10:B1000"),$B185,INDIRECT(Equipo!$F$4&amp;"!"&amp;ADDRESS(10,COLUMN(K$9)+10)&amp;":"&amp;ADDRESS(1000,COLUMN(K$9)+10))),
SUMIF(INDIRECT(Equipo!$G$4&amp;"!B10:B1000"),$B185,INDIRECT(Equipo!$G$4&amp;"!"&amp;ADDRESS(10,COLUMN(K$9)+10)&amp;":"&amp;ADDRESS(1000,COLUMN(K$9)+10)))
))</f>
        <v>-</v>
      </c>
      <c r="L185" s="2" t="str">
        <f ca="1">IF(ISBLANK(Tareas!$B181),"-",
SUM(
SUMIF(INDIRECT(Equipo!$C$4&amp;"!B10:B1000"),$B185,INDIRECT(Equipo!$C$4&amp;"!"&amp;ADDRESS(10,COLUMN(L$9)+10)&amp;":"&amp;ADDRESS(1000,COLUMN(L$9)+10))),
SUMIF(INDIRECT(Equipo!$D$4&amp;"!B10:B1000"),$B185,INDIRECT(Equipo!$D$4&amp;"!"&amp;ADDRESS(10,COLUMN(L$9)+10)&amp;":"&amp;ADDRESS(1000,COLUMN(L$9)+10))),
SUMIF(INDIRECT(Equipo!$E$4&amp;"!B10:B1000"),$B185,INDIRECT(Equipo!$E$4&amp;"!"&amp;ADDRESS(10,COLUMN(L$9)+10)&amp;":"&amp;ADDRESS(1000,COLUMN(L$9)+10))),
SUMIF(INDIRECT(Equipo!$F$4&amp;"!B10:B1000"),$B185,INDIRECT(Equipo!$F$4&amp;"!"&amp;ADDRESS(10,COLUMN(L$9)+10)&amp;":"&amp;ADDRESS(1000,COLUMN(L$9)+10))),
SUMIF(INDIRECT(Equipo!$G$4&amp;"!B10:B1000"),$B185,INDIRECT(Equipo!$G$4&amp;"!"&amp;ADDRESS(10,COLUMN(L$9)+10)&amp;":"&amp;ADDRESS(1000,COLUMN(L$9)+10)))
))</f>
        <v>-</v>
      </c>
      <c r="M185" s="2" t="str">
        <f ca="1">IF(ISBLANK(Tareas!$B181),"-",
SUM(
SUMIF(INDIRECT(Equipo!$C$4&amp;"!B10:B1000"),$B185,INDIRECT(Equipo!$C$4&amp;"!"&amp;ADDRESS(10,COLUMN(M$9)+10)&amp;":"&amp;ADDRESS(1000,COLUMN(M$9)+10))),
SUMIF(INDIRECT(Equipo!$D$4&amp;"!B10:B1000"),$B185,INDIRECT(Equipo!$D$4&amp;"!"&amp;ADDRESS(10,COLUMN(M$9)+10)&amp;":"&amp;ADDRESS(1000,COLUMN(M$9)+10))),
SUMIF(INDIRECT(Equipo!$E$4&amp;"!B10:B1000"),$B185,INDIRECT(Equipo!$E$4&amp;"!"&amp;ADDRESS(10,COLUMN(M$9)+10)&amp;":"&amp;ADDRESS(1000,COLUMN(M$9)+10))),
SUMIF(INDIRECT(Equipo!$F$4&amp;"!B10:B1000"),$B185,INDIRECT(Equipo!$F$4&amp;"!"&amp;ADDRESS(10,COLUMN(M$9)+10)&amp;":"&amp;ADDRESS(1000,COLUMN(M$9)+10))),
SUMIF(INDIRECT(Equipo!$G$4&amp;"!B10:B1000"),$B185,INDIRECT(Equipo!$G$4&amp;"!"&amp;ADDRESS(10,COLUMN(M$9)+10)&amp;":"&amp;ADDRESS(1000,COLUMN(M$9)+10)))
))</f>
        <v>-</v>
      </c>
      <c r="N185" s="2" t="str">
        <f ca="1">IF(ISBLANK(Tareas!$B181),"-",
SUM(
SUMIF(INDIRECT(Equipo!$C$4&amp;"!B10:B1000"),$B185,INDIRECT(Equipo!$C$4&amp;"!"&amp;ADDRESS(10,COLUMN(N$9)+10)&amp;":"&amp;ADDRESS(1000,COLUMN(N$9)+10))),
SUMIF(INDIRECT(Equipo!$D$4&amp;"!B10:B1000"),$B185,INDIRECT(Equipo!$D$4&amp;"!"&amp;ADDRESS(10,COLUMN(N$9)+10)&amp;":"&amp;ADDRESS(1000,COLUMN(N$9)+10))),
SUMIF(INDIRECT(Equipo!$E$4&amp;"!B10:B1000"),$B185,INDIRECT(Equipo!$E$4&amp;"!"&amp;ADDRESS(10,COLUMN(N$9)+10)&amp;":"&amp;ADDRESS(1000,COLUMN(N$9)+10))),
SUMIF(INDIRECT(Equipo!$F$4&amp;"!B10:B1000"),$B185,INDIRECT(Equipo!$F$4&amp;"!"&amp;ADDRESS(10,COLUMN(N$9)+10)&amp;":"&amp;ADDRESS(1000,COLUMN(N$9)+10))),
SUMIF(INDIRECT(Equipo!$G$4&amp;"!B10:B1000"),$B185,INDIRECT(Equipo!$G$4&amp;"!"&amp;ADDRESS(10,COLUMN(N$9)+10)&amp;":"&amp;ADDRESS(1000,COLUMN(N$9)+10)))
))</f>
        <v>-</v>
      </c>
    </row>
    <row r="186" spans="3:14">
      <c r="C186" s="2" t="str">
        <f>IF(ISBLANK(Tareas!$B182),"-",SUM(D186:K186))</f>
        <v>-</v>
      </c>
      <c r="D186" s="2" t="str">
        <f ca="1">IF(ISBLANK(Tareas!$B182),"-",
SUM(
SUMIF(INDIRECT(Equipo!$C$4&amp;"!B10:B1000"),$B186,INDIRECT(Equipo!$C$4&amp;"!"&amp;ADDRESS(10,COLUMN(D$9)+10)&amp;":"&amp;ADDRESS(1000,COLUMN(D$9)+10))),
SUMIF(INDIRECT(Equipo!$D$4&amp;"!B10:B1000"),$B186,INDIRECT(Equipo!$D$4&amp;"!"&amp;ADDRESS(10,COLUMN(D$9)+10)&amp;":"&amp;ADDRESS(1000,COLUMN(D$9)+10))),
SUMIF(INDIRECT(Equipo!$E$4&amp;"!B10:B1000"),$B186,INDIRECT(Equipo!$E$4&amp;"!"&amp;ADDRESS(10,COLUMN(D$9)+10)&amp;":"&amp;ADDRESS(1000,COLUMN(D$9)+10))),
SUMIF(INDIRECT(Equipo!$F$4&amp;"!B10:B1000"),$B186,INDIRECT(Equipo!$F$4&amp;"!"&amp;ADDRESS(10,COLUMN(D$9)+10)&amp;":"&amp;ADDRESS(1000,COLUMN(D$9)+10))),
SUMIF(INDIRECT(Equipo!$G$4&amp;"!B10:B1000"),$B186,INDIRECT(Equipo!$G$4&amp;"!"&amp;ADDRESS(10,COLUMN(D$9)+10)&amp;":"&amp;ADDRESS(1000,COLUMN(D$9)+10)))
))</f>
        <v>-</v>
      </c>
      <c r="E186" s="2" t="str">
        <f ca="1">IF(ISBLANK(Tareas!$B182),"-",
SUM(
SUMIF(INDIRECT(Equipo!$C$4&amp;"!B10:B1000"),$B186,INDIRECT(Equipo!$C$4&amp;"!"&amp;ADDRESS(10,COLUMN(E$9)+10)&amp;":"&amp;ADDRESS(1000,COLUMN(E$9)+10))),
SUMIF(INDIRECT(Equipo!$D$4&amp;"!B10:B1000"),$B186,INDIRECT(Equipo!$D$4&amp;"!"&amp;ADDRESS(10,COLUMN(E$9)+10)&amp;":"&amp;ADDRESS(1000,COLUMN(E$9)+10))),
SUMIF(INDIRECT(Equipo!$E$4&amp;"!B10:B1000"),$B186,INDIRECT(Equipo!$E$4&amp;"!"&amp;ADDRESS(10,COLUMN(E$9)+10)&amp;":"&amp;ADDRESS(1000,COLUMN(E$9)+10))),
SUMIF(INDIRECT(Equipo!$F$4&amp;"!B10:B1000"),$B186,INDIRECT(Equipo!$F$4&amp;"!"&amp;ADDRESS(10,COLUMN(E$9)+10)&amp;":"&amp;ADDRESS(1000,COLUMN(E$9)+10))),
SUMIF(INDIRECT(Equipo!$G$4&amp;"!B10:B1000"),$B186,INDIRECT(Equipo!$G$4&amp;"!"&amp;ADDRESS(10,COLUMN(E$9)+10)&amp;":"&amp;ADDRESS(1000,COLUMN(E$9)+10)))
))</f>
        <v>-</v>
      </c>
      <c r="F186" s="2" t="str">
        <f ca="1">IF(ISBLANK(Tareas!$B182),"-",
SUM(
SUMIF(INDIRECT(Equipo!$C$4&amp;"!B10:B1000"),$B186,INDIRECT(Equipo!$C$4&amp;"!"&amp;ADDRESS(10,COLUMN(F$9)+10)&amp;":"&amp;ADDRESS(1000,COLUMN(F$9)+10))),
SUMIF(INDIRECT(Equipo!$D$4&amp;"!B10:B1000"),$B186,INDIRECT(Equipo!$D$4&amp;"!"&amp;ADDRESS(10,COLUMN(F$9)+10)&amp;":"&amp;ADDRESS(1000,COLUMN(F$9)+10))),
SUMIF(INDIRECT(Equipo!$E$4&amp;"!B10:B1000"),$B186,INDIRECT(Equipo!$E$4&amp;"!"&amp;ADDRESS(10,COLUMN(F$9)+10)&amp;":"&amp;ADDRESS(1000,COLUMN(F$9)+10))),
SUMIF(INDIRECT(Equipo!$F$4&amp;"!B10:B1000"),$B186,INDIRECT(Equipo!$F$4&amp;"!"&amp;ADDRESS(10,COLUMN(F$9)+10)&amp;":"&amp;ADDRESS(1000,COLUMN(F$9)+10))),
SUMIF(INDIRECT(Equipo!$G$4&amp;"!B10:B1000"),$B186,INDIRECT(Equipo!$G$4&amp;"!"&amp;ADDRESS(10,COLUMN(F$9)+10)&amp;":"&amp;ADDRESS(1000,COLUMN(F$9)+10)))
))</f>
        <v>-</v>
      </c>
      <c r="G186" s="2" t="str">
        <f ca="1">IF(ISBLANK(Tareas!$B182),"-",
SUM(
SUMIF(INDIRECT(Equipo!$C$4&amp;"!B10:B1000"),$B186,INDIRECT(Equipo!$C$4&amp;"!"&amp;ADDRESS(10,COLUMN(G$9)+10)&amp;":"&amp;ADDRESS(1000,COLUMN(G$9)+10))),
SUMIF(INDIRECT(Equipo!$D$4&amp;"!B10:B1000"),$B186,INDIRECT(Equipo!$D$4&amp;"!"&amp;ADDRESS(10,COLUMN(G$9)+10)&amp;":"&amp;ADDRESS(1000,COLUMN(G$9)+10))),
SUMIF(INDIRECT(Equipo!$E$4&amp;"!B10:B1000"),$B186,INDIRECT(Equipo!$E$4&amp;"!"&amp;ADDRESS(10,COLUMN(G$9)+10)&amp;":"&amp;ADDRESS(1000,COLUMN(G$9)+10))),
SUMIF(INDIRECT(Equipo!$F$4&amp;"!B10:B1000"),$B186,INDIRECT(Equipo!$F$4&amp;"!"&amp;ADDRESS(10,COLUMN(G$9)+10)&amp;":"&amp;ADDRESS(1000,COLUMN(G$9)+10))),
SUMIF(INDIRECT(Equipo!$G$4&amp;"!B10:B1000"),$B186,INDIRECT(Equipo!$G$4&amp;"!"&amp;ADDRESS(10,COLUMN(G$9)+10)&amp;":"&amp;ADDRESS(1000,COLUMN(G$9)+10)))
))</f>
        <v>-</v>
      </c>
      <c r="H186" s="2" t="str">
        <f ca="1">IF(ISBLANK(Tareas!$B182),"-",
SUM(
SUMIF(INDIRECT(Equipo!$C$4&amp;"!B10:B1000"),$B186,INDIRECT(Equipo!$C$4&amp;"!"&amp;ADDRESS(10,COLUMN(H$9)+10)&amp;":"&amp;ADDRESS(1000,COLUMN(H$9)+10))),
SUMIF(INDIRECT(Equipo!$D$4&amp;"!B10:B1000"),$B186,INDIRECT(Equipo!$D$4&amp;"!"&amp;ADDRESS(10,COLUMN(H$9)+10)&amp;":"&amp;ADDRESS(1000,COLUMN(H$9)+10))),
SUMIF(INDIRECT(Equipo!$E$4&amp;"!B10:B1000"),$B186,INDIRECT(Equipo!$E$4&amp;"!"&amp;ADDRESS(10,COLUMN(H$9)+10)&amp;":"&amp;ADDRESS(1000,COLUMN(H$9)+10))),
SUMIF(INDIRECT(Equipo!$F$4&amp;"!B10:B1000"),$B186,INDIRECT(Equipo!$F$4&amp;"!"&amp;ADDRESS(10,COLUMN(H$9)+10)&amp;":"&amp;ADDRESS(1000,COLUMN(H$9)+10))),
SUMIF(INDIRECT(Equipo!$G$4&amp;"!B10:B1000"),$B186,INDIRECT(Equipo!$G$4&amp;"!"&amp;ADDRESS(10,COLUMN(H$9)+10)&amp;":"&amp;ADDRESS(1000,COLUMN(H$9)+10)))
))</f>
        <v>-</v>
      </c>
      <c r="I186" s="2" t="str">
        <f ca="1">IF(ISBLANK(Tareas!$B182),"-",
SUM(
SUMIF(INDIRECT(Equipo!$C$4&amp;"!B10:B1000"),$B186,INDIRECT(Equipo!$C$4&amp;"!"&amp;ADDRESS(10,COLUMN(I$9)+10)&amp;":"&amp;ADDRESS(1000,COLUMN(I$9)+10))),
SUMIF(INDIRECT(Equipo!$D$4&amp;"!B10:B1000"),$B186,INDIRECT(Equipo!$D$4&amp;"!"&amp;ADDRESS(10,COLUMN(I$9)+10)&amp;":"&amp;ADDRESS(1000,COLUMN(I$9)+10))),
SUMIF(INDIRECT(Equipo!$E$4&amp;"!B10:B1000"),$B186,INDIRECT(Equipo!$E$4&amp;"!"&amp;ADDRESS(10,COLUMN(I$9)+10)&amp;":"&amp;ADDRESS(1000,COLUMN(I$9)+10))),
SUMIF(INDIRECT(Equipo!$F$4&amp;"!B10:B1000"),$B186,INDIRECT(Equipo!$F$4&amp;"!"&amp;ADDRESS(10,COLUMN(I$9)+10)&amp;":"&amp;ADDRESS(1000,COLUMN(I$9)+10))),
SUMIF(INDIRECT(Equipo!$G$4&amp;"!B10:B1000"),$B186,INDIRECT(Equipo!$G$4&amp;"!"&amp;ADDRESS(10,COLUMN(I$9)+10)&amp;":"&amp;ADDRESS(1000,COLUMN(I$9)+10)))
))</f>
        <v>-</v>
      </c>
      <c r="J186" s="2" t="str">
        <f ca="1">IF(ISBLANK(Tareas!$B182),"-",
SUM(
SUMIF(INDIRECT(Equipo!$C$4&amp;"!B10:B1000"),$B186,INDIRECT(Equipo!$C$4&amp;"!"&amp;ADDRESS(10,COLUMN(J$9)+10)&amp;":"&amp;ADDRESS(1000,COLUMN(J$9)+10))),
SUMIF(INDIRECT(Equipo!$D$4&amp;"!B10:B1000"),$B186,INDIRECT(Equipo!$D$4&amp;"!"&amp;ADDRESS(10,COLUMN(J$9)+10)&amp;":"&amp;ADDRESS(1000,COLUMN(J$9)+10))),
SUMIF(INDIRECT(Equipo!$E$4&amp;"!B10:B1000"),$B186,INDIRECT(Equipo!$E$4&amp;"!"&amp;ADDRESS(10,COLUMN(J$9)+10)&amp;":"&amp;ADDRESS(1000,COLUMN(J$9)+10))),
SUMIF(INDIRECT(Equipo!$F$4&amp;"!B10:B1000"),$B186,INDIRECT(Equipo!$F$4&amp;"!"&amp;ADDRESS(10,COLUMN(J$9)+10)&amp;":"&amp;ADDRESS(1000,COLUMN(J$9)+10))),
SUMIF(INDIRECT(Equipo!$G$4&amp;"!B10:B1000"),$B186,INDIRECT(Equipo!$G$4&amp;"!"&amp;ADDRESS(10,COLUMN(J$9)+10)&amp;":"&amp;ADDRESS(1000,COLUMN(J$9)+10)))
))</f>
        <v>-</v>
      </c>
      <c r="K186" s="2" t="str">
        <f ca="1">IF(ISBLANK(Tareas!$B182),"-",
SUM(
SUMIF(INDIRECT(Equipo!$C$4&amp;"!B10:B1000"),$B186,INDIRECT(Equipo!$C$4&amp;"!"&amp;ADDRESS(10,COLUMN(K$9)+10)&amp;":"&amp;ADDRESS(1000,COLUMN(K$9)+10))),
SUMIF(INDIRECT(Equipo!$D$4&amp;"!B10:B1000"),$B186,INDIRECT(Equipo!$D$4&amp;"!"&amp;ADDRESS(10,COLUMN(K$9)+10)&amp;":"&amp;ADDRESS(1000,COLUMN(K$9)+10))),
SUMIF(INDIRECT(Equipo!$E$4&amp;"!B10:B1000"),$B186,INDIRECT(Equipo!$E$4&amp;"!"&amp;ADDRESS(10,COLUMN(K$9)+10)&amp;":"&amp;ADDRESS(1000,COLUMN(K$9)+10))),
SUMIF(INDIRECT(Equipo!$F$4&amp;"!B10:B1000"),$B186,INDIRECT(Equipo!$F$4&amp;"!"&amp;ADDRESS(10,COLUMN(K$9)+10)&amp;":"&amp;ADDRESS(1000,COLUMN(K$9)+10))),
SUMIF(INDIRECT(Equipo!$G$4&amp;"!B10:B1000"),$B186,INDIRECT(Equipo!$G$4&amp;"!"&amp;ADDRESS(10,COLUMN(K$9)+10)&amp;":"&amp;ADDRESS(1000,COLUMN(K$9)+10)))
))</f>
        <v>-</v>
      </c>
      <c r="L186" s="2" t="str">
        <f ca="1">IF(ISBLANK(Tareas!$B182),"-",
SUM(
SUMIF(INDIRECT(Equipo!$C$4&amp;"!B10:B1000"),$B186,INDIRECT(Equipo!$C$4&amp;"!"&amp;ADDRESS(10,COLUMN(L$9)+10)&amp;":"&amp;ADDRESS(1000,COLUMN(L$9)+10))),
SUMIF(INDIRECT(Equipo!$D$4&amp;"!B10:B1000"),$B186,INDIRECT(Equipo!$D$4&amp;"!"&amp;ADDRESS(10,COLUMN(L$9)+10)&amp;":"&amp;ADDRESS(1000,COLUMN(L$9)+10))),
SUMIF(INDIRECT(Equipo!$E$4&amp;"!B10:B1000"),$B186,INDIRECT(Equipo!$E$4&amp;"!"&amp;ADDRESS(10,COLUMN(L$9)+10)&amp;":"&amp;ADDRESS(1000,COLUMN(L$9)+10))),
SUMIF(INDIRECT(Equipo!$F$4&amp;"!B10:B1000"),$B186,INDIRECT(Equipo!$F$4&amp;"!"&amp;ADDRESS(10,COLUMN(L$9)+10)&amp;":"&amp;ADDRESS(1000,COLUMN(L$9)+10))),
SUMIF(INDIRECT(Equipo!$G$4&amp;"!B10:B1000"),$B186,INDIRECT(Equipo!$G$4&amp;"!"&amp;ADDRESS(10,COLUMN(L$9)+10)&amp;":"&amp;ADDRESS(1000,COLUMN(L$9)+10)))
))</f>
        <v>-</v>
      </c>
      <c r="M186" s="2" t="str">
        <f ca="1">IF(ISBLANK(Tareas!$B182),"-",
SUM(
SUMIF(INDIRECT(Equipo!$C$4&amp;"!B10:B1000"),$B186,INDIRECT(Equipo!$C$4&amp;"!"&amp;ADDRESS(10,COLUMN(M$9)+10)&amp;":"&amp;ADDRESS(1000,COLUMN(M$9)+10))),
SUMIF(INDIRECT(Equipo!$D$4&amp;"!B10:B1000"),$B186,INDIRECT(Equipo!$D$4&amp;"!"&amp;ADDRESS(10,COLUMN(M$9)+10)&amp;":"&amp;ADDRESS(1000,COLUMN(M$9)+10))),
SUMIF(INDIRECT(Equipo!$E$4&amp;"!B10:B1000"),$B186,INDIRECT(Equipo!$E$4&amp;"!"&amp;ADDRESS(10,COLUMN(M$9)+10)&amp;":"&amp;ADDRESS(1000,COLUMN(M$9)+10))),
SUMIF(INDIRECT(Equipo!$F$4&amp;"!B10:B1000"),$B186,INDIRECT(Equipo!$F$4&amp;"!"&amp;ADDRESS(10,COLUMN(M$9)+10)&amp;":"&amp;ADDRESS(1000,COLUMN(M$9)+10))),
SUMIF(INDIRECT(Equipo!$G$4&amp;"!B10:B1000"),$B186,INDIRECT(Equipo!$G$4&amp;"!"&amp;ADDRESS(10,COLUMN(M$9)+10)&amp;":"&amp;ADDRESS(1000,COLUMN(M$9)+10)))
))</f>
        <v>-</v>
      </c>
      <c r="N186" s="2" t="str">
        <f ca="1">IF(ISBLANK(Tareas!$B182),"-",
SUM(
SUMIF(INDIRECT(Equipo!$C$4&amp;"!B10:B1000"),$B186,INDIRECT(Equipo!$C$4&amp;"!"&amp;ADDRESS(10,COLUMN(N$9)+10)&amp;":"&amp;ADDRESS(1000,COLUMN(N$9)+10))),
SUMIF(INDIRECT(Equipo!$D$4&amp;"!B10:B1000"),$B186,INDIRECT(Equipo!$D$4&amp;"!"&amp;ADDRESS(10,COLUMN(N$9)+10)&amp;":"&amp;ADDRESS(1000,COLUMN(N$9)+10))),
SUMIF(INDIRECT(Equipo!$E$4&amp;"!B10:B1000"),$B186,INDIRECT(Equipo!$E$4&amp;"!"&amp;ADDRESS(10,COLUMN(N$9)+10)&amp;":"&amp;ADDRESS(1000,COLUMN(N$9)+10))),
SUMIF(INDIRECT(Equipo!$F$4&amp;"!B10:B1000"),$B186,INDIRECT(Equipo!$F$4&amp;"!"&amp;ADDRESS(10,COLUMN(N$9)+10)&amp;":"&amp;ADDRESS(1000,COLUMN(N$9)+10))),
SUMIF(INDIRECT(Equipo!$G$4&amp;"!B10:B1000"),$B186,INDIRECT(Equipo!$G$4&amp;"!"&amp;ADDRESS(10,COLUMN(N$9)+10)&amp;":"&amp;ADDRESS(1000,COLUMN(N$9)+10)))
))</f>
        <v>-</v>
      </c>
    </row>
    <row r="187" spans="3:14">
      <c r="C187" s="2" t="str">
        <f>IF(ISBLANK(Tareas!$B183),"-",SUM(D187:K187))</f>
        <v>-</v>
      </c>
      <c r="D187" s="2" t="str">
        <f ca="1">IF(ISBLANK(Tareas!$B183),"-",
SUM(
SUMIF(INDIRECT(Equipo!$C$4&amp;"!B10:B1000"),$B187,INDIRECT(Equipo!$C$4&amp;"!"&amp;ADDRESS(10,COLUMN(D$9)+10)&amp;":"&amp;ADDRESS(1000,COLUMN(D$9)+10))),
SUMIF(INDIRECT(Equipo!$D$4&amp;"!B10:B1000"),$B187,INDIRECT(Equipo!$D$4&amp;"!"&amp;ADDRESS(10,COLUMN(D$9)+10)&amp;":"&amp;ADDRESS(1000,COLUMN(D$9)+10))),
SUMIF(INDIRECT(Equipo!$E$4&amp;"!B10:B1000"),$B187,INDIRECT(Equipo!$E$4&amp;"!"&amp;ADDRESS(10,COLUMN(D$9)+10)&amp;":"&amp;ADDRESS(1000,COLUMN(D$9)+10))),
SUMIF(INDIRECT(Equipo!$F$4&amp;"!B10:B1000"),$B187,INDIRECT(Equipo!$F$4&amp;"!"&amp;ADDRESS(10,COLUMN(D$9)+10)&amp;":"&amp;ADDRESS(1000,COLUMN(D$9)+10))),
SUMIF(INDIRECT(Equipo!$G$4&amp;"!B10:B1000"),$B187,INDIRECT(Equipo!$G$4&amp;"!"&amp;ADDRESS(10,COLUMN(D$9)+10)&amp;":"&amp;ADDRESS(1000,COLUMN(D$9)+10)))
))</f>
        <v>-</v>
      </c>
      <c r="E187" s="2" t="str">
        <f ca="1">IF(ISBLANK(Tareas!$B183),"-",
SUM(
SUMIF(INDIRECT(Equipo!$C$4&amp;"!B10:B1000"),$B187,INDIRECT(Equipo!$C$4&amp;"!"&amp;ADDRESS(10,COLUMN(E$9)+10)&amp;":"&amp;ADDRESS(1000,COLUMN(E$9)+10))),
SUMIF(INDIRECT(Equipo!$D$4&amp;"!B10:B1000"),$B187,INDIRECT(Equipo!$D$4&amp;"!"&amp;ADDRESS(10,COLUMN(E$9)+10)&amp;":"&amp;ADDRESS(1000,COLUMN(E$9)+10))),
SUMIF(INDIRECT(Equipo!$E$4&amp;"!B10:B1000"),$B187,INDIRECT(Equipo!$E$4&amp;"!"&amp;ADDRESS(10,COLUMN(E$9)+10)&amp;":"&amp;ADDRESS(1000,COLUMN(E$9)+10))),
SUMIF(INDIRECT(Equipo!$F$4&amp;"!B10:B1000"),$B187,INDIRECT(Equipo!$F$4&amp;"!"&amp;ADDRESS(10,COLUMN(E$9)+10)&amp;":"&amp;ADDRESS(1000,COLUMN(E$9)+10))),
SUMIF(INDIRECT(Equipo!$G$4&amp;"!B10:B1000"),$B187,INDIRECT(Equipo!$G$4&amp;"!"&amp;ADDRESS(10,COLUMN(E$9)+10)&amp;":"&amp;ADDRESS(1000,COLUMN(E$9)+10)))
))</f>
        <v>-</v>
      </c>
      <c r="F187" s="2" t="str">
        <f ca="1">IF(ISBLANK(Tareas!$B183),"-",
SUM(
SUMIF(INDIRECT(Equipo!$C$4&amp;"!B10:B1000"),$B187,INDIRECT(Equipo!$C$4&amp;"!"&amp;ADDRESS(10,COLUMN(F$9)+10)&amp;":"&amp;ADDRESS(1000,COLUMN(F$9)+10))),
SUMIF(INDIRECT(Equipo!$D$4&amp;"!B10:B1000"),$B187,INDIRECT(Equipo!$D$4&amp;"!"&amp;ADDRESS(10,COLUMN(F$9)+10)&amp;":"&amp;ADDRESS(1000,COLUMN(F$9)+10))),
SUMIF(INDIRECT(Equipo!$E$4&amp;"!B10:B1000"),$B187,INDIRECT(Equipo!$E$4&amp;"!"&amp;ADDRESS(10,COLUMN(F$9)+10)&amp;":"&amp;ADDRESS(1000,COLUMN(F$9)+10))),
SUMIF(INDIRECT(Equipo!$F$4&amp;"!B10:B1000"),$B187,INDIRECT(Equipo!$F$4&amp;"!"&amp;ADDRESS(10,COLUMN(F$9)+10)&amp;":"&amp;ADDRESS(1000,COLUMN(F$9)+10))),
SUMIF(INDIRECT(Equipo!$G$4&amp;"!B10:B1000"),$B187,INDIRECT(Equipo!$G$4&amp;"!"&amp;ADDRESS(10,COLUMN(F$9)+10)&amp;":"&amp;ADDRESS(1000,COLUMN(F$9)+10)))
))</f>
        <v>-</v>
      </c>
      <c r="G187" s="2" t="str">
        <f ca="1">IF(ISBLANK(Tareas!$B183),"-",
SUM(
SUMIF(INDIRECT(Equipo!$C$4&amp;"!B10:B1000"),$B187,INDIRECT(Equipo!$C$4&amp;"!"&amp;ADDRESS(10,COLUMN(G$9)+10)&amp;":"&amp;ADDRESS(1000,COLUMN(G$9)+10))),
SUMIF(INDIRECT(Equipo!$D$4&amp;"!B10:B1000"),$B187,INDIRECT(Equipo!$D$4&amp;"!"&amp;ADDRESS(10,COLUMN(G$9)+10)&amp;":"&amp;ADDRESS(1000,COLUMN(G$9)+10))),
SUMIF(INDIRECT(Equipo!$E$4&amp;"!B10:B1000"),$B187,INDIRECT(Equipo!$E$4&amp;"!"&amp;ADDRESS(10,COLUMN(G$9)+10)&amp;":"&amp;ADDRESS(1000,COLUMN(G$9)+10))),
SUMIF(INDIRECT(Equipo!$F$4&amp;"!B10:B1000"),$B187,INDIRECT(Equipo!$F$4&amp;"!"&amp;ADDRESS(10,COLUMN(G$9)+10)&amp;":"&amp;ADDRESS(1000,COLUMN(G$9)+10))),
SUMIF(INDIRECT(Equipo!$G$4&amp;"!B10:B1000"),$B187,INDIRECT(Equipo!$G$4&amp;"!"&amp;ADDRESS(10,COLUMN(G$9)+10)&amp;":"&amp;ADDRESS(1000,COLUMN(G$9)+10)))
))</f>
        <v>-</v>
      </c>
      <c r="H187" s="2" t="str">
        <f ca="1">IF(ISBLANK(Tareas!$B183),"-",
SUM(
SUMIF(INDIRECT(Equipo!$C$4&amp;"!B10:B1000"),$B187,INDIRECT(Equipo!$C$4&amp;"!"&amp;ADDRESS(10,COLUMN(H$9)+10)&amp;":"&amp;ADDRESS(1000,COLUMN(H$9)+10))),
SUMIF(INDIRECT(Equipo!$D$4&amp;"!B10:B1000"),$B187,INDIRECT(Equipo!$D$4&amp;"!"&amp;ADDRESS(10,COLUMN(H$9)+10)&amp;":"&amp;ADDRESS(1000,COLUMN(H$9)+10))),
SUMIF(INDIRECT(Equipo!$E$4&amp;"!B10:B1000"),$B187,INDIRECT(Equipo!$E$4&amp;"!"&amp;ADDRESS(10,COLUMN(H$9)+10)&amp;":"&amp;ADDRESS(1000,COLUMN(H$9)+10))),
SUMIF(INDIRECT(Equipo!$F$4&amp;"!B10:B1000"),$B187,INDIRECT(Equipo!$F$4&amp;"!"&amp;ADDRESS(10,COLUMN(H$9)+10)&amp;":"&amp;ADDRESS(1000,COLUMN(H$9)+10))),
SUMIF(INDIRECT(Equipo!$G$4&amp;"!B10:B1000"),$B187,INDIRECT(Equipo!$G$4&amp;"!"&amp;ADDRESS(10,COLUMN(H$9)+10)&amp;":"&amp;ADDRESS(1000,COLUMN(H$9)+10)))
))</f>
        <v>-</v>
      </c>
      <c r="I187" s="2" t="str">
        <f ca="1">IF(ISBLANK(Tareas!$B183),"-",
SUM(
SUMIF(INDIRECT(Equipo!$C$4&amp;"!B10:B1000"),$B187,INDIRECT(Equipo!$C$4&amp;"!"&amp;ADDRESS(10,COLUMN(I$9)+10)&amp;":"&amp;ADDRESS(1000,COLUMN(I$9)+10))),
SUMIF(INDIRECT(Equipo!$D$4&amp;"!B10:B1000"),$B187,INDIRECT(Equipo!$D$4&amp;"!"&amp;ADDRESS(10,COLUMN(I$9)+10)&amp;":"&amp;ADDRESS(1000,COLUMN(I$9)+10))),
SUMIF(INDIRECT(Equipo!$E$4&amp;"!B10:B1000"),$B187,INDIRECT(Equipo!$E$4&amp;"!"&amp;ADDRESS(10,COLUMN(I$9)+10)&amp;":"&amp;ADDRESS(1000,COLUMN(I$9)+10))),
SUMIF(INDIRECT(Equipo!$F$4&amp;"!B10:B1000"),$B187,INDIRECT(Equipo!$F$4&amp;"!"&amp;ADDRESS(10,COLUMN(I$9)+10)&amp;":"&amp;ADDRESS(1000,COLUMN(I$9)+10))),
SUMIF(INDIRECT(Equipo!$G$4&amp;"!B10:B1000"),$B187,INDIRECT(Equipo!$G$4&amp;"!"&amp;ADDRESS(10,COLUMN(I$9)+10)&amp;":"&amp;ADDRESS(1000,COLUMN(I$9)+10)))
))</f>
        <v>-</v>
      </c>
      <c r="J187" s="2" t="str">
        <f ca="1">IF(ISBLANK(Tareas!$B183),"-",
SUM(
SUMIF(INDIRECT(Equipo!$C$4&amp;"!B10:B1000"),$B187,INDIRECT(Equipo!$C$4&amp;"!"&amp;ADDRESS(10,COLUMN(J$9)+10)&amp;":"&amp;ADDRESS(1000,COLUMN(J$9)+10))),
SUMIF(INDIRECT(Equipo!$D$4&amp;"!B10:B1000"),$B187,INDIRECT(Equipo!$D$4&amp;"!"&amp;ADDRESS(10,COLUMN(J$9)+10)&amp;":"&amp;ADDRESS(1000,COLUMN(J$9)+10))),
SUMIF(INDIRECT(Equipo!$E$4&amp;"!B10:B1000"),$B187,INDIRECT(Equipo!$E$4&amp;"!"&amp;ADDRESS(10,COLUMN(J$9)+10)&amp;":"&amp;ADDRESS(1000,COLUMN(J$9)+10))),
SUMIF(INDIRECT(Equipo!$F$4&amp;"!B10:B1000"),$B187,INDIRECT(Equipo!$F$4&amp;"!"&amp;ADDRESS(10,COLUMN(J$9)+10)&amp;":"&amp;ADDRESS(1000,COLUMN(J$9)+10))),
SUMIF(INDIRECT(Equipo!$G$4&amp;"!B10:B1000"),$B187,INDIRECT(Equipo!$G$4&amp;"!"&amp;ADDRESS(10,COLUMN(J$9)+10)&amp;":"&amp;ADDRESS(1000,COLUMN(J$9)+10)))
))</f>
        <v>-</v>
      </c>
      <c r="K187" s="2" t="str">
        <f ca="1">IF(ISBLANK(Tareas!$B183),"-",
SUM(
SUMIF(INDIRECT(Equipo!$C$4&amp;"!B10:B1000"),$B187,INDIRECT(Equipo!$C$4&amp;"!"&amp;ADDRESS(10,COLUMN(K$9)+10)&amp;":"&amp;ADDRESS(1000,COLUMN(K$9)+10))),
SUMIF(INDIRECT(Equipo!$D$4&amp;"!B10:B1000"),$B187,INDIRECT(Equipo!$D$4&amp;"!"&amp;ADDRESS(10,COLUMN(K$9)+10)&amp;":"&amp;ADDRESS(1000,COLUMN(K$9)+10))),
SUMIF(INDIRECT(Equipo!$E$4&amp;"!B10:B1000"),$B187,INDIRECT(Equipo!$E$4&amp;"!"&amp;ADDRESS(10,COLUMN(K$9)+10)&amp;":"&amp;ADDRESS(1000,COLUMN(K$9)+10))),
SUMIF(INDIRECT(Equipo!$F$4&amp;"!B10:B1000"),$B187,INDIRECT(Equipo!$F$4&amp;"!"&amp;ADDRESS(10,COLUMN(K$9)+10)&amp;":"&amp;ADDRESS(1000,COLUMN(K$9)+10))),
SUMIF(INDIRECT(Equipo!$G$4&amp;"!B10:B1000"),$B187,INDIRECT(Equipo!$G$4&amp;"!"&amp;ADDRESS(10,COLUMN(K$9)+10)&amp;":"&amp;ADDRESS(1000,COLUMN(K$9)+10)))
))</f>
        <v>-</v>
      </c>
      <c r="L187" s="2" t="str">
        <f ca="1">IF(ISBLANK(Tareas!$B183),"-",
SUM(
SUMIF(INDIRECT(Equipo!$C$4&amp;"!B10:B1000"),$B187,INDIRECT(Equipo!$C$4&amp;"!"&amp;ADDRESS(10,COLUMN(L$9)+10)&amp;":"&amp;ADDRESS(1000,COLUMN(L$9)+10))),
SUMIF(INDIRECT(Equipo!$D$4&amp;"!B10:B1000"),$B187,INDIRECT(Equipo!$D$4&amp;"!"&amp;ADDRESS(10,COLUMN(L$9)+10)&amp;":"&amp;ADDRESS(1000,COLUMN(L$9)+10))),
SUMIF(INDIRECT(Equipo!$E$4&amp;"!B10:B1000"),$B187,INDIRECT(Equipo!$E$4&amp;"!"&amp;ADDRESS(10,COLUMN(L$9)+10)&amp;":"&amp;ADDRESS(1000,COLUMN(L$9)+10))),
SUMIF(INDIRECT(Equipo!$F$4&amp;"!B10:B1000"),$B187,INDIRECT(Equipo!$F$4&amp;"!"&amp;ADDRESS(10,COLUMN(L$9)+10)&amp;":"&amp;ADDRESS(1000,COLUMN(L$9)+10))),
SUMIF(INDIRECT(Equipo!$G$4&amp;"!B10:B1000"),$B187,INDIRECT(Equipo!$G$4&amp;"!"&amp;ADDRESS(10,COLUMN(L$9)+10)&amp;":"&amp;ADDRESS(1000,COLUMN(L$9)+10)))
))</f>
        <v>-</v>
      </c>
      <c r="M187" s="2" t="str">
        <f ca="1">IF(ISBLANK(Tareas!$B183),"-",
SUM(
SUMIF(INDIRECT(Equipo!$C$4&amp;"!B10:B1000"),$B187,INDIRECT(Equipo!$C$4&amp;"!"&amp;ADDRESS(10,COLUMN(M$9)+10)&amp;":"&amp;ADDRESS(1000,COLUMN(M$9)+10))),
SUMIF(INDIRECT(Equipo!$D$4&amp;"!B10:B1000"),$B187,INDIRECT(Equipo!$D$4&amp;"!"&amp;ADDRESS(10,COLUMN(M$9)+10)&amp;":"&amp;ADDRESS(1000,COLUMN(M$9)+10))),
SUMIF(INDIRECT(Equipo!$E$4&amp;"!B10:B1000"),$B187,INDIRECT(Equipo!$E$4&amp;"!"&amp;ADDRESS(10,COLUMN(M$9)+10)&amp;":"&amp;ADDRESS(1000,COLUMN(M$9)+10))),
SUMIF(INDIRECT(Equipo!$F$4&amp;"!B10:B1000"),$B187,INDIRECT(Equipo!$F$4&amp;"!"&amp;ADDRESS(10,COLUMN(M$9)+10)&amp;":"&amp;ADDRESS(1000,COLUMN(M$9)+10))),
SUMIF(INDIRECT(Equipo!$G$4&amp;"!B10:B1000"),$B187,INDIRECT(Equipo!$G$4&amp;"!"&amp;ADDRESS(10,COLUMN(M$9)+10)&amp;":"&amp;ADDRESS(1000,COLUMN(M$9)+10)))
))</f>
        <v>-</v>
      </c>
      <c r="N187" s="2" t="str">
        <f ca="1">IF(ISBLANK(Tareas!$B183),"-",
SUM(
SUMIF(INDIRECT(Equipo!$C$4&amp;"!B10:B1000"),$B187,INDIRECT(Equipo!$C$4&amp;"!"&amp;ADDRESS(10,COLUMN(N$9)+10)&amp;":"&amp;ADDRESS(1000,COLUMN(N$9)+10))),
SUMIF(INDIRECT(Equipo!$D$4&amp;"!B10:B1000"),$B187,INDIRECT(Equipo!$D$4&amp;"!"&amp;ADDRESS(10,COLUMN(N$9)+10)&amp;":"&amp;ADDRESS(1000,COLUMN(N$9)+10))),
SUMIF(INDIRECT(Equipo!$E$4&amp;"!B10:B1000"),$B187,INDIRECT(Equipo!$E$4&amp;"!"&amp;ADDRESS(10,COLUMN(N$9)+10)&amp;":"&amp;ADDRESS(1000,COLUMN(N$9)+10))),
SUMIF(INDIRECT(Equipo!$F$4&amp;"!B10:B1000"),$B187,INDIRECT(Equipo!$F$4&amp;"!"&amp;ADDRESS(10,COLUMN(N$9)+10)&amp;":"&amp;ADDRESS(1000,COLUMN(N$9)+10))),
SUMIF(INDIRECT(Equipo!$G$4&amp;"!B10:B1000"),$B187,INDIRECT(Equipo!$G$4&amp;"!"&amp;ADDRESS(10,COLUMN(N$9)+10)&amp;":"&amp;ADDRESS(1000,COLUMN(N$9)+10)))
))</f>
        <v>-</v>
      </c>
    </row>
    <row r="188" spans="3:14">
      <c r="C188" s="2" t="str">
        <f>IF(ISBLANK(Tareas!$B184),"-",SUM(D188:K188))</f>
        <v>-</v>
      </c>
      <c r="D188" s="2" t="str">
        <f ca="1">IF(ISBLANK(Tareas!$B184),"-",
SUM(
SUMIF(INDIRECT(Equipo!$C$4&amp;"!B10:B1000"),$B188,INDIRECT(Equipo!$C$4&amp;"!"&amp;ADDRESS(10,COLUMN(D$9)+10)&amp;":"&amp;ADDRESS(1000,COLUMN(D$9)+10))),
SUMIF(INDIRECT(Equipo!$D$4&amp;"!B10:B1000"),$B188,INDIRECT(Equipo!$D$4&amp;"!"&amp;ADDRESS(10,COLUMN(D$9)+10)&amp;":"&amp;ADDRESS(1000,COLUMN(D$9)+10))),
SUMIF(INDIRECT(Equipo!$E$4&amp;"!B10:B1000"),$B188,INDIRECT(Equipo!$E$4&amp;"!"&amp;ADDRESS(10,COLUMN(D$9)+10)&amp;":"&amp;ADDRESS(1000,COLUMN(D$9)+10))),
SUMIF(INDIRECT(Equipo!$F$4&amp;"!B10:B1000"),$B188,INDIRECT(Equipo!$F$4&amp;"!"&amp;ADDRESS(10,COLUMN(D$9)+10)&amp;":"&amp;ADDRESS(1000,COLUMN(D$9)+10))),
SUMIF(INDIRECT(Equipo!$G$4&amp;"!B10:B1000"),$B188,INDIRECT(Equipo!$G$4&amp;"!"&amp;ADDRESS(10,COLUMN(D$9)+10)&amp;":"&amp;ADDRESS(1000,COLUMN(D$9)+10)))
))</f>
        <v>-</v>
      </c>
      <c r="E188" s="2" t="str">
        <f ca="1">IF(ISBLANK(Tareas!$B184),"-",
SUM(
SUMIF(INDIRECT(Equipo!$C$4&amp;"!B10:B1000"),$B188,INDIRECT(Equipo!$C$4&amp;"!"&amp;ADDRESS(10,COLUMN(E$9)+10)&amp;":"&amp;ADDRESS(1000,COLUMN(E$9)+10))),
SUMIF(INDIRECT(Equipo!$D$4&amp;"!B10:B1000"),$B188,INDIRECT(Equipo!$D$4&amp;"!"&amp;ADDRESS(10,COLUMN(E$9)+10)&amp;":"&amp;ADDRESS(1000,COLUMN(E$9)+10))),
SUMIF(INDIRECT(Equipo!$E$4&amp;"!B10:B1000"),$B188,INDIRECT(Equipo!$E$4&amp;"!"&amp;ADDRESS(10,COLUMN(E$9)+10)&amp;":"&amp;ADDRESS(1000,COLUMN(E$9)+10))),
SUMIF(INDIRECT(Equipo!$F$4&amp;"!B10:B1000"),$B188,INDIRECT(Equipo!$F$4&amp;"!"&amp;ADDRESS(10,COLUMN(E$9)+10)&amp;":"&amp;ADDRESS(1000,COLUMN(E$9)+10))),
SUMIF(INDIRECT(Equipo!$G$4&amp;"!B10:B1000"),$B188,INDIRECT(Equipo!$G$4&amp;"!"&amp;ADDRESS(10,COLUMN(E$9)+10)&amp;":"&amp;ADDRESS(1000,COLUMN(E$9)+10)))
))</f>
        <v>-</v>
      </c>
      <c r="F188" s="2" t="str">
        <f ca="1">IF(ISBLANK(Tareas!$B184),"-",
SUM(
SUMIF(INDIRECT(Equipo!$C$4&amp;"!B10:B1000"),$B188,INDIRECT(Equipo!$C$4&amp;"!"&amp;ADDRESS(10,COLUMN(F$9)+10)&amp;":"&amp;ADDRESS(1000,COLUMN(F$9)+10))),
SUMIF(INDIRECT(Equipo!$D$4&amp;"!B10:B1000"),$B188,INDIRECT(Equipo!$D$4&amp;"!"&amp;ADDRESS(10,COLUMN(F$9)+10)&amp;":"&amp;ADDRESS(1000,COLUMN(F$9)+10))),
SUMIF(INDIRECT(Equipo!$E$4&amp;"!B10:B1000"),$B188,INDIRECT(Equipo!$E$4&amp;"!"&amp;ADDRESS(10,COLUMN(F$9)+10)&amp;":"&amp;ADDRESS(1000,COLUMN(F$9)+10))),
SUMIF(INDIRECT(Equipo!$F$4&amp;"!B10:B1000"),$B188,INDIRECT(Equipo!$F$4&amp;"!"&amp;ADDRESS(10,COLUMN(F$9)+10)&amp;":"&amp;ADDRESS(1000,COLUMN(F$9)+10))),
SUMIF(INDIRECT(Equipo!$G$4&amp;"!B10:B1000"),$B188,INDIRECT(Equipo!$G$4&amp;"!"&amp;ADDRESS(10,COLUMN(F$9)+10)&amp;":"&amp;ADDRESS(1000,COLUMN(F$9)+10)))
))</f>
        <v>-</v>
      </c>
      <c r="G188" s="2" t="str">
        <f ca="1">IF(ISBLANK(Tareas!$B184),"-",
SUM(
SUMIF(INDIRECT(Equipo!$C$4&amp;"!B10:B1000"),$B188,INDIRECT(Equipo!$C$4&amp;"!"&amp;ADDRESS(10,COLUMN(G$9)+10)&amp;":"&amp;ADDRESS(1000,COLUMN(G$9)+10))),
SUMIF(INDIRECT(Equipo!$D$4&amp;"!B10:B1000"),$B188,INDIRECT(Equipo!$D$4&amp;"!"&amp;ADDRESS(10,COLUMN(G$9)+10)&amp;":"&amp;ADDRESS(1000,COLUMN(G$9)+10))),
SUMIF(INDIRECT(Equipo!$E$4&amp;"!B10:B1000"),$B188,INDIRECT(Equipo!$E$4&amp;"!"&amp;ADDRESS(10,COLUMN(G$9)+10)&amp;":"&amp;ADDRESS(1000,COLUMN(G$9)+10))),
SUMIF(INDIRECT(Equipo!$F$4&amp;"!B10:B1000"),$B188,INDIRECT(Equipo!$F$4&amp;"!"&amp;ADDRESS(10,COLUMN(G$9)+10)&amp;":"&amp;ADDRESS(1000,COLUMN(G$9)+10))),
SUMIF(INDIRECT(Equipo!$G$4&amp;"!B10:B1000"),$B188,INDIRECT(Equipo!$G$4&amp;"!"&amp;ADDRESS(10,COLUMN(G$9)+10)&amp;":"&amp;ADDRESS(1000,COLUMN(G$9)+10)))
))</f>
        <v>-</v>
      </c>
      <c r="H188" s="2" t="str">
        <f ca="1">IF(ISBLANK(Tareas!$B184),"-",
SUM(
SUMIF(INDIRECT(Equipo!$C$4&amp;"!B10:B1000"),$B188,INDIRECT(Equipo!$C$4&amp;"!"&amp;ADDRESS(10,COLUMN(H$9)+10)&amp;":"&amp;ADDRESS(1000,COLUMN(H$9)+10))),
SUMIF(INDIRECT(Equipo!$D$4&amp;"!B10:B1000"),$B188,INDIRECT(Equipo!$D$4&amp;"!"&amp;ADDRESS(10,COLUMN(H$9)+10)&amp;":"&amp;ADDRESS(1000,COLUMN(H$9)+10))),
SUMIF(INDIRECT(Equipo!$E$4&amp;"!B10:B1000"),$B188,INDIRECT(Equipo!$E$4&amp;"!"&amp;ADDRESS(10,COLUMN(H$9)+10)&amp;":"&amp;ADDRESS(1000,COLUMN(H$9)+10))),
SUMIF(INDIRECT(Equipo!$F$4&amp;"!B10:B1000"),$B188,INDIRECT(Equipo!$F$4&amp;"!"&amp;ADDRESS(10,COLUMN(H$9)+10)&amp;":"&amp;ADDRESS(1000,COLUMN(H$9)+10))),
SUMIF(INDIRECT(Equipo!$G$4&amp;"!B10:B1000"),$B188,INDIRECT(Equipo!$G$4&amp;"!"&amp;ADDRESS(10,COLUMN(H$9)+10)&amp;":"&amp;ADDRESS(1000,COLUMN(H$9)+10)))
))</f>
        <v>-</v>
      </c>
      <c r="I188" s="2" t="str">
        <f ca="1">IF(ISBLANK(Tareas!$B184),"-",
SUM(
SUMIF(INDIRECT(Equipo!$C$4&amp;"!B10:B1000"),$B188,INDIRECT(Equipo!$C$4&amp;"!"&amp;ADDRESS(10,COLUMN(I$9)+10)&amp;":"&amp;ADDRESS(1000,COLUMN(I$9)+10))),
SUMIF(INDIRECT(Equipo!$D$4&amp;"!B10:B1000"),$B188,INDIRECT(Equipo!$D$4&amp;"!"&amp;ADDRESS(10,COLUMN(I$9)+10)&amp;":"&amp;ADDRESS(1000,COLUMN(I$9)+10))),
SUMIF(INDIRECT(Equipo!$E$4&amp;"!B10:B1000"),$B188,INDIRECT(Equipo!$E$4&amp;"!"&amp;ADDRESS(10,COLUMN(I$9)+10)&amp;":"&amp;ADDRESS(1000,COLUMN(I$9)+10))),
SUMIF(INDIRECT(Equipo!$F$4&amp;"!B10:B1000"),$B188,INDIRECT(Equipo!$F$4&amp;"!"&amp;ADDRESS(10,COLUMN(I$9)+10)&amp;":"&amp;ADDRESS(1000,COLUMN(I$9)+10))),
SUMIF(INDIRECT(Equipo!$G$4&amp;"!B10:B1000"),$B188,INDIRECT(Equipo!$G$4&amp;"!"&amp;ADDRESS(10,COLUMN(I$9)+10)&amp;":"&amp;ADDRESS(1000,COLUMN(I$9)+10)))
))</f>
        <v>-</v>
      </c>
      <c r="J188" s="2" t="str">
        <f ca="1">IF(ISBLANK(Tareas!$B184),"-",
SUM(
SUMIF(INDIRECT(Equipo!$C$4&amp;"!B10:B1000"),$B188,INDIRECT(Equipo!$C$4&amp;"!"&amp;ADDRESS(10,COLUMN(J$9)+10)&amp;":"&amp;ADDRESS(1000,COLUMN(J$9)+10))),
SUMIF(INDIRECT(Equipo!$D$4&amp;"!B10:B1000"),$B188,INDIRECT(Equipo!$D$4&amp;"!"&amp;ADDRESS(10,COLUMN(J$9)+10)&amp;":"&amp;ADDRESS(1000,COLUMN(J$9)+10))),
SUMIF(INDIRECT(Equipo!$E$4&amp;"!B10:B1000"),$B188,INDIRECT(Equipo!$E$4&amp;"!"&amp;ADDRESS(10,COLUMN(J$9)+10)&amp;":"&amp;ADDRESS(1000,COLUMN(J$9)+10))),
SUMIF(INDIRECT(Equipo!$F$4&amp;"!B10:B1000"),$B188,INDIRECT(Equipo!$F$4&amp;"!"&amp;ADDRESS(10,COLUMN(J$9)+10)&amp;":"&amp;ADDRESS(1000,COLUMN(J$9)+10))),
SUMIF(INDIRECT(Equipo!$G$4&amp;"!B10:B1000"),$B188,INDIRECT(Equipo!$G$4&amp;"!"&amp;ADDRESS(10,COLUMN(J$9)+10)&amp;":"&amp;ADDRESS(1000,COLUMN(J$9)+10)))
))</f>
        <v>-</v>
      </c>
      <c r="K188" s="2" t="str">
        <f ca="1">IF(ISBLANK(Tareas!$B184),"-",
SUM(
SUMIF(INDIRECT(Equipo!$C$4&amp;"!B10:B1000"),$B188,INDIRECT(Equipo!$C$4&amp;"!"&amp;ADDRESS(10,COLUMN(K$9)+10)&amp;":"&amp;ADDRESS(1000,COLUMN(K$9)+10))),
SUMIF(INDIRECT(Equipo!$D$4&amp;"!B10:B1000"),$B188,INDIRECT(Equipo!$D$4&amp;"!"&amp;ADDRESS(10,COLUMN(K$9)+10)&amp;":"&amp;ADDRESS(1000,COLUMN(K$9)+10))),
SUMIF(INDIRECT(Equipo!$E$4&amp;"!B10:B1000"),$B188,INDIRECT(Equipo!$E$4&amp;"!"&amp;ADDRESS(10,COLUMN(K$9)+10)&amp;":"&amp;ADDRESS(1000,COLUMN(K$9)+10))),
SUMIF(INDIRECT(Equipo!$F$4&amp;"!B10:B1000"),$B188,INDIRECT(Equipo!$F$4&amp;"!"&amp;ADDRESS(10,COLUMN(K$9)+10)&amp;":"&amp;ADDRESS(1000,COLUMN(K$9)+10))),
SUMIF(INDIRECT(Equipo!$G$4&amp;"!B10:B1000"),$B188,INDIRECT(Equipo!$G$4&amp;"!"&amp;ADDRESS(10,COLUMN(K$9)+10)&amp;":"&amp;ADDRESS(1000,COLUMN(K$9)+10)))
))</f>
        <v>-</v>
      </c>
      <c r="L188" s="2" t="str">
        <f ca="1">IF(ISBLANK(Tareas!$B184),"-",
SUM(
SUMIF(INDIRECT(Equipo!$C$4&amp;"!B10:B1000"),$B188,INDIRECT(Equipo!$C$4&amp;"!"&amp;ADDRESS(10,COLUMN(L$9)+10)&amp;":"&amp;ADDRESS(1000,COLUMN(L$9)+10))),
SUMIF(INDIRECT(Equipo!$D$4&amp;"!B10:B1000"),$B188,INDIRECT(Equipo!$D$4&amp;"!"&amp;ADDRESS(10,COLUMN(L$9)+10)&amp;":"&amp;ADDRESS(1000,COLUMN(L$9)+10))),
SUMIF(INDIRECT(Equipo!$E$4&amp;"!B10:B1000"),$B188,INDIRECT(Equipo!$E$4&amp;"!"&amp;ADDRESS(10,COLUMN(L$9)+10)&amp;":"&amp;ADDRESS(1000,COLUMN(L$9)+10))),
SUMIF(INDIRECT(Equipo!$F$4&amp;"!B10:B1000"),$B188,INDIRECT(Equipo!$F$4&amp;"!"&amp;ADDRESS(10,COLUMN(L$9)+10)&amp;":"&amp;ADDRESS(1000,COLUMN(L$9)+10))),
SUMIF(INDIRECT(Equipo!$G$4&amp;"!B10:B1000"),$B188,INDIRECT(Equipo!$G$4&amp;"!"&amp;ADDRESS(10,COLUMN(L$9)+10)&amp;":"&amp;ADDRESS(1000,COLUMN(L$9)+10)))
))</f>
        <v>-</v>
      </c>
      <c r="M188" s="2" t="str">
        <f ca="1">IF(ISBLANK(Tareas!$B184),"-",
SUM(
SUMIF(INDIRECT(Equipo!$C$4&amp;"!B10:B1000"),$B188,INDIRECT(Equipo!$C$4&amp;"!"&amp;ADDRESS(10,COLUMN(M$9)+10)&amp;":"&amp;ADDRESS(1000,COLUMN(M$9)+10))),
SUMIF(INDIRECT(Equipo!$D$4&amp;"!B10:B1000"),$B188,INDIRECT(Equipo!$D$4&amp;"!"&amp;ADDRESS(10,COLUMN(M$9)+10)&amp;":"&amp;ADDRESS(1000,COLUMN(M$9)+10))),
SUMIF(INDIRECT(Equipo!$E$4&amp;"!B10:B1000"),$B188,INDIRECT(Equipo!$E$4&amp;"!"&amp;ADDRESS(10,COLUMN(M$9)+10)&amp;":"&amp;ADDRESS(1000,COLUMN(M$9)+10))),
SUMIF(INDIRECT(Equipo!$F$4&amp;"!B10:B1000"),$B188,INDIRECT(Equipo!$F$4&amp;"!"&amp;ADDRESS(10,COLUMN(M$9)+10)&amp;":"&amp;ADDRESS(1000,COLUMN(M$9)+10))),
SUMIF(INDIRECT(Equipo!$G$4&amp;"!B10:B1000"),$B188,INDIRECT(Equipo!$G$4&amp;"!"&amp;ADDRESS(10,COLUMN(M$9)+10)&amp;":"&amp;ADDRESS(1000,COLUMN(M$9)+10)))
))</f>
        <v>-</v>
      </c>
      <c r="N188" s="2" t="str">
        <f ca="1">IF(ISBLANK(Tareas!$B184),"-",
SUM(
SUMIF(INDIRECT(Equipo!$C$4&amp;"!B10:B1000"),$B188,INDIRECT(Equipo!$C$4&amp;"!"&amp;ADDRESS(10,COLUMN(N$9)+10)&amp;":"&amp;ADDRESS(1000,COLUMN(N$9)+10))),
SUMIF(INDIRECT(Equipo!$D$4&amp;"!B10:B1000"),$B188,INDIRECT(Equipo!$D$4&amp;"!"&amp;ADDRESS(10,COLUMN(N$9)+10)&amp;":"&amp;ADDRESS(1000,COLUMN(N$9)+10))),
SUMIF(INDIRECT(Equipo!$E$4&amp;"!B10:B1000"),$B188,INDIRECT(Equipo!$E$4&amp;"!"&amp;ADDRESS(10,COLUMN(N$9)+10)&amp;":"&amp;ADDRESS(1000,COLUMN(N$9)+10))),
SUMIF(INDIRECT(Equipo!$F$4&amp;"!B10:B1000"),$B188,INDIRECT(Equipo!$F$4&amp;"!"&amp;ADDRESS(10,COLUMN(N$9)+10)&amp;":"&amp;ADDRESS(1000,COLUMN(N$9)+10))),
SUMIF(INDIRECT(Equipo!$G$4&amp;"!B10:B1000"),$B188,INDIRECT(Equipo!$G$4&amp;"!"&amp;ADDRESS(10,COLUMN(N$9)+10)&amp;":"&amp;ADDRESS(1000,COLUMN(N$9)+10)))
))</f>
        <v>-</v>
      </c>
    </row>
    <row r="189" spans="3:14">
      <c r="C189" s="2" t="str">
        <f>IF(ISBLANK(Tareas!$B185),"-",SUM(D189:K189))</f>
        <v>-</v>
      </c>
      <c r="D189" s="2" t="str">
        <f ca="1">IF(ISBLANK(Tareas!$B185),"-",
SUM(
SUMIF(INDIRECT(Equipo!$C$4&amp;"!B10:B1000"),$B189,INDIRECT(Equipo!$C$4&amp;"!"&amp;ADDRESS(10,COLUMN(D$9)+10)&amp;":"&amp;ADDRESS(1000,COLUMN(D$9)+10))),
SUMIF(INDIRECT(Equipo!$D$4&amp;"!B10:B1000"),$B189,INDIRECT(Equipo!$D$4&amp;"!"&amp;ADDRESS(10,COLUMN(D$9)+10)&amp;":"&amp;ADDRESS(1000,COLUMN(D$9)+10))),
SUMIF(INDIRECT(Equipo!$E$4&amp;"!B10:B1000"),$B189,INDIRECT(Equipo!$E$4&amp;"!"&amp;ADDRESS(10,COLUMN(D$9)+10)&amp;":"&amp;ADDRESS(1000,COLUMN(D$9)+10))),
SUMIF(INDIRECT(Equipo!$F$4&amp;"!B10:B1000"),$B189,INDIRECT(Equipo!$F$4&amp;"!"&amp;ADDRESS(10,COLUMN(D$9)+10)&amp;":"&amp;ADDRESS(1000,COLUMN(D$9)+10))),
SUMIF(INDIRECT(Equipo!$G$4&amp;"!B10:B1000"),$B189,INDIRECT(Equipo!$G$4&amp;"!"&amp;ADDRESS(10,COLUMN(D$9)+10)&amp;":"&amp;ADDRESS(1000,COLUMN(D$9)+10)))
))</f>
        <v>-</v>
      </c>
      <c r="E189" s="2" t="str">
        <f ca="1">IF(ISBLANK(Tareas!$B185),"-",
SUM(
SUMIF(INDIRECT(Equipo!$C$4&amp;"!B10:B1000"),$B189,INDIRECT(Equipo!$C$4&amp;"!"&amp;ADDRESS(10,COLUMN(E$9)+10)&amp;":"&amp;ADDRESS(1000,COLUMN(E$9)+10))),
SUMIF(INDIRECT(Equipo!$D$4&amp;"!B10:B1000"),$B189,INDIRECT(Equipo!$D$4&amp;"!"&amp;ADDRESS(10,COLUMN(E$9)+10)&amp;":"&amp;ADDRESS(1000,COLUMN(E$9)+10))),
SUMIF(INDIRECT(Equipo!$E$4&amp;"!B10:B1000"),$B189,INDIRECT(Equipo!$E$4&amp;"!"&amp;ADDRESS(10,COLUMN(E$9)+10)&amp;":"&amp;ADDRESS(1000,COLUMN(E$9)+10))),
SUMIF(INDIRECT(Equipo!$F$4&amp;"!B10:B1000"),$B189,INDIRECT(Equipo!$F$4&amp;"!"&amp;ADDRESS(10,COLUMN(E$9)+10)&amp;":"&amp;ADDRESS(1000,COLUMN(E$9)+10))),
SUMIF(INDIRECT(Equipo!$G$4&amp;"!B10:B1000"),$B189,INDIRECT(Equipo!$G$4&amp;"!"&amp;ADDRESS(10,COLUMN(E$9)+10)&amp;":"&amp;ADDRESS(1000,COLUMN(E$9)+10)))
))</f>
        <v>-</v>
      </c>
      <c r="F189" s="2" t="str">
        <f ca="1">IF(ISBLANK(Tareas!$B185),"-",
SUM(
SUMIF(INDIRECT(Equipo!$C$4&amp;"!B10:B1000"),$B189,INDIRECT(Equipo!$C$4&amp;"!"&amp;ADDRESS(10,COLUMN(F$9)+10)&amp;":"&amp;ADDRESS(1000,COLUMN(F$9)+10))),
SUMIF(INDIRECT(Equipo!$D$4&amp;"!B10:B1000"),$B189,INDIRECT(Equipo!$D$4&amp;"!"&amp;ADDRESS(10,COLUMN(F$9)+10)&amp;":"&amp;ADDRESS(1000,COLUMN(F$9)+10))),
SUMIF(INDIRECT(Equipo!$E$4&amp;"!B10:B1000"),$B189,INDIRECT(Equipo!$E$4&amp;"!"&amp;ADDRESS(10,COLUMN(F$9)+10)&amp;":"&amp;ADDRESS(1000,COLUMN(F$9)+10))),
SUMIF(INDIRECT(Equipo!$F$4&amp;"!B10:B1000"),$B189,INDIRECT(Equipo!$F$4&amp;"!"&amp;ADDRESS(10,COLUMN(F$9)+10)&amp;":"&amp;ADDRESS(1000,COLUMN(F$9)+10))),
SUMIF(INDIRECT(Equipo!$G$4&amp;"!B10:B1000"),$B189,INDIRECT(Equipo!$G$4&amp;"!"&amp;ADDRESS(10,COLUMN(F$9)+10)&amp;":"&amp;ADDRESS(1000,COLUMN(F$9)+10)))
))</f>
        <v>-</v>
      </c>
      <c r="G189" s="2" t="str">
        <f ca="1">IF(ISBLANK(Tareas!$B185),"-",
SUM(
SUMIF(INDIRECT(Equipo!$C$4&amp;"!B10:B1000"),$B189,INDIRECT(Equipo!$C$4&amp;"!"&amp;ADDRESS(10,COLUMN(G$9)+10)&amp;":"&amp;ADDRESS(1000,COLUMN(G$9)+10))),
SUMIF(INDIRECT(Equipo!$D$4&amp;"!B10:B1000"),$B189,INDIRECT(Equipo!$D$4&amp;"!"&amp;ADDRESS(10,COLUMN(G$9)+10)&amp;":"&amp;ADDRESS(1000,COLUMN(G$9)+10))),
SUMIF(INDIRECT(Equipo!$E$4&amp;"!B10:B1000"),$B189,INDIRECT(Equipo!$E$4&amp;"!"&amp;ADDRESS(10,COLUMN(G$9)+10)&amp;":"&amp;ADDRESS(1000,COLUMN(G$9)+10))),
SUMIF(INDIRECT(Equipo!$F$4&amp;"!B10:B1000"),$B189,INDIRECT(Equipo!$F$4&amp;"!"&amp;ADDRESS(10,COLUMN(G$9)+10)&amp;":"&amp;ADDRESS(1000,COLUMN(G$9)+10))),
SUMIF(INDIRECT(Equipo!$G$4&amp;"!B10:B1000"),$B189,INDIRECT(Equipo!$G$4&amp;"!"&amp;ADDRESS(10,COLUMN(G$9)+10)&amp;":"&amp;ADDRESS(1000,COLUMN(G$9)+10)))
))</f>
        <v>-</v>
      </c>
      <c r="H189" s="2" t="str">
        <f ca="1">IF(ISBLANK(Tareas!$B185),"-",
SUM(
SUMIF(INDIRECT(Equipo!$C$4&amp;"!B10:B1000"),$B189,INDIRECT(Equipo!$C$4&amp;"!"&amp;ADDRESS(10,COLUMN(H$9)+10)&amp;":"&amp;ADDRESS(1000,COLUMN(H$9)+10))),
SUMIF(INDIRECT(Equipo!$D$4&amp;"!B10:B1000"),$B189,INDIRECT(Equipo!$D$4&amp;"!"&amp;ADDRESS(10,COLUMN(H$9)+10)&amp;":"&amp;ADDRESS(1000,COLUMN(H$9)+10))),
SUMIF(INDIRECT(Equipo!$E$4&amp;"!B10:B1000"),$B189,INDIRECT(Equipo!$E$4&amp;"!"&amp;ADDRESS(10,COLUMN(H$9)+10)&amp;":"&amp;ADDRESS(1000,COLUMN(H$9)+10))),
SUMIF(INDIRECT(Equipo!$F$4&amp;"!B10:B1000"),$B189,INDIRECT(Equipo!$F$4&amp;"!"&amp;ADDRESS(10,COLUMN(H$9)+10)&amp;":"&amp;ADDRESS(1000,COLUMN(H$9)+10))),
SUMIF(INDIRECT(Equipo!$G$4&amp;"!B10:B1000"),$B189,INDIRECT(Equipo!$G$4&amp;"!"&amp;ADDRESS(10,COLUMN(H$9)+10)&amp;":"&amp;ADDRESS(1000,COLUMN(H$9)+10)))
))</f>
        <v>-</v>
      </c>
      <c r="I189" s="2" t="str">
        <f ca="1">IF(ISBLANK(Tareas!$B185),"-",
SUM(
SUMIF(INDIRECT(Equipo!$C$4&amp;"!B10:B1000"),$B189,INDIRECT(Equipo!$C$4&amp;"!"&amp;ADDRESS(10,COLUMN(I$9)+10)&amp;":"&amp;ADDRESS(1000,COLUMN(I$9)+10))),
SUMIF(INDIRECT(Equipo!$D$4&amp;"!B10:B1000"),$B189,INDIRECT(Equipo!$D$4&amp;"!"&amp;ADDRESS(10,COLUMN(I$9)+10)&amp;":"&amp;ADDRESS(1000,COLUMN(I$9)+10))),
SUMIF(INDIRECT(Equipo!$E$4&amp;"!B10:B1000"),$B189,INDIRECT(Equipo!$E$4&amp;"!"&amp;ADDRESS(10,COLUMN(I$9)+10)&amp;":"&amp;ADDRESS(1000,COLUMN(I$9)+10))),
SUMIF(INDIRECT(Equipo!$F$4&amp;"!B10:B1000"),$B189,INDIRECT(Equipo!$F$4&amp;"!"&amp;ADDRESS(10,COLUMN(I$9)+10)&amp;":"&amp;ADDRESS(1000,COLUMN(I$9)+10))),
SUMIF(INDIRECT(Equipo!$G$4&amp;"!B10:B1000"),$B189,INDIRECT(Equipo!$G$4&amp;"!"&amp;ADDRESS(10,COLUMN(I$9)+10)&amp;":"&amp;ADDRESS(1000,COLUMN(I$9)+10)))
))</f>
        <v>-</v>
      </c>
      <c r="J189" s="2" t="str">
        <f ca="1">IF(ISBLANK(Tareas!$B185),"-",
SUM(
SUMIF(INDIRECT(Equipo!$C$4&amp;"!B10:B1000"),$B189,INDIRECT(Equipo!$C$4&amp;"!"&amp;ADDRESS(10,COLUMN(J$9)+10)&amp;":"&amp;ADDRESS(1000,COLUMN(J$9)+10))),
SUMIF(INDIRECT(Equipo!$D$4&amp;"!B10:B1000"),$B189,INDIRECT(Equipo!$D$4&amp;"!"&amp;ADDRESS(10,COLUMN(J$9)+10)&amp;":"&amp;ADDRESS(1000,COLUMN(J$9)+10))),
SUMIF(INDIRECT(Equipo!$E$4&amp;"!B10:B1000"),$B189,INDIRECT(Equipo!$E$4&amp;"!"&amp;ADDRESS(10,COLUMN(J$9)+10)&amp;":"&amp;ADDRESS(1000,COLUMN(J$9)+10))),
SUMIF(INDIRECT(Equipo!$F$4&amp;"!B10:B1000"),$B189,INDIRECT(Equipo!$F$4&amp;"!"&amp;ADDRESS(10,COLUMN(J$9)+10)&amp;":"&amp;ADDRESS(1000,COLUMN(J$9)+10))),
SUMIF(INDIRECT(Equipo!$G$4&amp;"!B10:B1000"),$B189,INDIRECT(Equipo!$G$4&amp;"!"&amp;ADDRESS(10,COLUMN(J$9)+10)&amp;":"&amp;ADDRESS(1000,COLUMN(J$9)+10)))
))</f>
        <v>-</v>
      </c>
      <c r="K189" s="2" t="str">
        <f ca="1">IF(ISBLANK(Tareas!$B185),"-",
SUM(
SUMIF(INDIRECT(Equipo!$C$4&amp;"!B10:B1000"),$B189,INDIRECT(Equipo!$C$4&amp;"!"&amp;ADDRESS(10,COLUMN(K$9)+10)&amp;":"&amp;ADDRESS(1000,COLUMN(K$9)+10))),
SUMIF(INDIRECT(Equipo!$D$4&amp;"!B10:B1000"),$B189,INDIRECT(Equipo!$D$4&amp;"!"&amp;ADDRESS(10,COLUMN(K$9)+10)&amp;":"&amp;ADDRESS(1000,COLUMN(K$9)+10))),
SUMIF(INDIRECT(Equipo!$E$4&amp;"!B10:B1000"),$B189,INDIRECT(Equipo!$E$4&amp;"!"&amp;ADDRESS(10,COLUMN(K$9)+10)&amp;":"&amp;ADDRESS(1000,COLUMN(K$9)+10))),
SUMIF(INDIRECT(Equipo!$F$4&amp;"!B10:B1000"),$B189,INDIRECT(Equipo!$F$4&amp;"!"&amp;ADDRESS(10,COLUMN(K$9)+10)&amp;":"&amp;ADDRESS(1000,COLUMN(K$9)+10))),
SUMIF(INDIRECT(Equipo!$G$4&amp;"!B10:B1000"),$B189,INDIRECT(Equipo!$G$4&amp;"!"&amp;ADDRESS(10,COLUMN(K$9)+10)&amp;":"&amp;ADDRESS(1000,COLUMN(K$9)+10)))
))</f>
        <v>-</v>
      </c>
      <c r="L189" s="2" t="str">
        <f ca="1">IF(ISBLANK(Tareas!$B185),"-",
SUM(
SUMIF(INDIRECT(Equipo!$C$4&amp;"!B10:B1000"),$B189,INDIRECT(Equipo!$C$4&amp;"!"&amp;ADDRESS(10,COLUMN(L$9)+10)&amp;":"&amp;ADDRESS(1000,COLUMN(L$9)+10))),
SUMIF(INDIRECT(Equipo!$D$4&amp;"!B10:B1000"),$B189,INDIRECT(Equipo!$D$4&amp;"!"&amp;ADDRESS(10,COLUMN(L$9)+10)&amp;":"&amp;ADDRESS(1000,COLUMN(L$9)+10))),
SUMIF(INDIRECT(Equipo!$E$4&amp;"!B10:B1000"),$B189,INDIRECT(Equipo!$E$4&amp;"!"&amp;ADDRESS(10,COLUMN(L$9)+10)&amp;":"&amp;ADDRESS(1000,COLUMN(L$9)+10))),
SUMIF(INDIRECT(Equipo!$F$4&amp;"!B10:B1000"),$B189,INDIRECT(Equipo!$F$4&amp;"!"&amp;ADDRESS(10,COLUMN(L$9)+10)&amp;":"&amp;ADDRESS(1000,COLUMN(L$9)+10))),
SUMIF(INDIRECT(Equipo!$G$4&amp;"!B10:B1000"),$B189,INDIRECT(Equipo!$G$4&amp;"!"&amp;ADDRESS(10,COLUMN(L$9)+10)&amp;":"&amp;ADDRESS(1000,COLUMN(L$9)+10)))
))</f>
        <v>-</v>
      </c>
      <c r="M189" s="2" t="str">
        <f ca="1">IF(ISBLANK(Tareas!$B185),"-",
SUM(
SUMIF(INDIRECT(Equipo!$C$4&amp;"!B10:B1000"),$B189,INDIRECT(Equipo!$C$4&amp;"!"&amp;ADDRESS(10,COLUMN(M$9)+10)&amp;":"&amp;ADDRESS(1000,COLUMN(M$9)+10))),
SUMIF(INDIRECT(Equipo!$D$4&amp;"!B10:B1000"),$B189,INDIRECT(Equipo!$D$4&amp;"!"&amp;ADDRESS(10,COLUMN(M$9)+10)&amp;":"&amp;ADDRESS(1000,COLUMN(M$9)+10))),
SUMIF(INDIRECT(Equipo!$E$4&amp;"!B10:B1000"),$B189,INDIRECT(Equipo!$E$4&amp;"!"&amp;ADDRESS(10,COLUMN(M$9)+10)&amp;":"&amp;ADDRESS(1000,COLUMN(M$9)+10))),
SUMIF(INDIRECT(Equipo!$F$4&amp;"!B10:B1000"),$B189,INDIRECT(Equipo!$F$4&amp;"!"&amp;ADDRESS(10,COLUMN(M$9)+10)&amp;":"&amp;ADDRESS(1000,COLUMN(M$9)+10))),
SUMIF(INDIRECT(Equipo!$G$4&amp;"!B10:B1000"),$B189,INDIRECT(Equipo!$G$4&amp;"!"&amp;ADDRESS(10,COLUMN(M$9)+10)&amp;":"&amp;ADDRESS(1000,COLUMN(M$9)+10)))
))</f>
        <v>-</v>
      </c>
      <c r="N189" s="2" t="str">
        <f ca="1">IF(ISBLANK(Tareas!$B185),"-",
SUM(
SUMIF(INDIRECT(Equipo!$C$4&amp;"!B10:B1000"),$B189,INDIRECT(Equipo!$C$4&amp;"!"&amp;ADDRESS(10,COLUMN(N$9)+10)&amp;":"&amp;ADDRESS(1000,COLUMN(N$9)+10))),
SUMIF(INDIRECT(Equipo!$D$4&amp;"!B10:B1000"),$B189,INDIRECT(Equipo!$D$4&amp;"!"&amp;ADDRESS(10,COLUMN(N$9)+10)&amp;":"&amp;ADDRESS(1000,COLUMN(N$9)+10))),
SUMIF(INDIRECT(Equipo!$E$4&amp;"!B10:B1000"),$B189,INDIRECT(Equipo!$E$4&amp;"!"&amp;ADDRESS(10,COLUMN(N$9)+10)&amp;":"&amp;ADDRESS(1000,COLUMN(N$9)+10))),
SUMIF(INDIRECT(Equipo!$F$4&amp;"!B10:B1000"),$B189,INDIRECT(Equipo!$F$4&amp;"!"&amp;ADDRESS(10,COLUMN(N$9)+10)&amp;":"&amp;ADDRESS(1000,COLUMN(N$9)+10))),
SUMIF(INDIRECT(Equipo!$G$4&amp;"!B10:B1000"),$B189,INDIRECT(Equipo!$G$4&amp;"!"&amp;ADDRESS(10,COLUMN(N$9)+10)&amp;":"&amp;ADDRESS(1000,COLUMN(N$9)+10)))
))</f>
        <v>-</v>
      </c>
    </row>
    <row r="190" spans="3:14">
      <c r="C190" s="2" t="str">
        <f>IF(ISBLANK(Tareas!$B186),"-",SUM(D190:K190))</f>
        <v>-</v>
      </c>
      <c r="D190" s="2" t="str">
        <f ca="1">IF(ISBLANK(Tareas!$B186),"-",
SUM(
SUMIF(INDIRECT(Equipo!$C$4&amp;"!B10:B1000"),$B190,INDIRECT(Equipo!$C$4&amp;"!"&amp;ADDRESS(10,COLUMN(D$9)+10)&amp;":"&amp;ADDRESS(1000,COLUMN(D$9)+10))),
SUMIF(INDIRECT(Equipo!$D$4&amp;"!B10:B1000"),$B190,INDIRECT(Equipo!$D$4&amp;"!"&amp;ADDRESS(10,COLUMN(D$9)+10)&amp;":"&amp;ADDRESS(1000,COLUMN(D$9)+10))),
SUMIF(INDIRECT(Equipo!$E$4&amp;"!B10:B1000"),$B190,INDIRECT(Equipo!$E$4&amp;"!"&amp;ADDRESS(10,COLUMN(D$9)+10)&amp;":"&amp;ADDRESS(1000,COLUMN(D$9)+10))),
SUMIF(INDIRECT(Equipo!$F$4&amp;"!B10:B1000"),$B190,INDIRECT(Equipo!$F$4&amp;"!"&amp;ADDRESS(10,COLUMN(D$9)+10)&amp;":"&amp;ADDRESS(1000,COLUMN(D$9)+10))),
SUMIF(INDIRECT(Equipo!$G$4&amp;"!B10:B1000"),$B190,INDIRECT(Equipo!$G$4&amp;"!"&amp;ADDRESS(10,COLUMN(D$9)+10)&amp;":"&amp;ADDRESS(1000,COLUMN(D$9)+10)))
))</f>
        <v>-</v>
      </c>
      <c r="E190" s="2" t="str">
        <f ca="1">IF(ISBLANK(Tareas!$B186),"-",
SUM(
SUMIF(INDIRECT(Equipo!$C$4&amp;"!B10:B1000"),$B190,INDIRECT(Equipo!$C$4&amp;"!"&amp;ADDRESS(10,COLUMN(E$9)+10)&amp;":"&amp;ADDRESS(1000,COLUMN(E$9)+10))),
SUMIF(INDIRECT(Equipo!$D$4&amp;"!B10:B1000"),$B190,INDIRECT(Equipo!$D$4&amp;"!"&amp;ADDRESS(10,COLUMN(E$9)+10)&amp;":"&amp;ADDRESS(1000,COLUMN(E$9)+10))),
SUMIF(INDIRECT(Equipo!$E$4&amp;"!B10:B1000"),$B190,INDIRECT(Equipo!$E$4&amp;"!"&amp;ADDRESS(10,COLUMN(E$9)+10)&amp;":"&amp;ADDRESS(1000,COLUMN(E$9)+10))),
SUMIF(INDIRECT(Equipo!$F$4&amp;"!B10:B1000"),$B190,INDIRECT(Equipo!$F$4&amp;"!"&amp;ADDRESS(10,COLUMN(E$9)+10)&amp;":"&amp;ADDRESS(1000,COLUMN(E$9)+10))),
SUMIF(INDIRECT(Equipo!$G$4&amp;"!B10:B1000"),$B190,INDIRECT(Equipo!$G$4&amp;"!"&amp;ADDRESS(10,COLUMN(E$9)+10)&amp;":"&amp;ADDRESS(1000,COLUMN(E$9)+10)))
))</f>
        <v>-</v>
      </c>
      <c r="F190" s="2" t="str">
        <f ca="1">IF(ISBLANK(Tareas!$B186),"-",
SUM(
SUMIF(INDIRECT(Equipo!$C$4&amp;"!B10:B1000"),$B190,INDIRECT(Equipo!$C$4&amp;"!"&amp;ADDRESS(10,COLUMN(F$9)+10)&amp;":"&amp;ADDRESS(1000,COLUMN(F$9)+10))),
SUMIF(INDIRECT(Equipo!$D$4&amp;"!B10:B1000"),$B190,INDIRECT(Equipo!$D$4&amp;"!"&amp;ADDRESS(10,COLUMN(F$9)+10)&amp;":"&amp;ADDRESS(1000,COLUMN(F$9)+10))),
SUMIF(INDIRECT(Equipo!$E$4&amp;"!B10:B1000"),$B190,INDIRECT(Equipo!$E$4&amp;"!"&amp;ADDRESS(10,COLUMN(F$9)+10)&amp;":"&amp;ADDRESS(1000,COLUMN(F$9)+10))),
SUMIF(INDIRECT(Equipo!$F$4&amp;"!B10:B1000"),$B190,INDIRECT(Equipo!$F$4&amp;"!"&amp;ADDRESS(10,COLUMN(F$9)+10)&amp;":"&amp;ADDRESS(1000,COLUMN(F$9)+10))),
SUMIF(INDIRECT(Equipo!$G$4&amp;"!B10:B1000"),$B190,INDIRECT(Equipo!$G$4&amp;"!"&amp;ADDRESS(10,COLUMN(F$9)+10)&amp;":"&amp;ADDRESS(1000,COLUMN(F$9)+10)))
))</f>
        <v>-</v>
      </c>
      <c r="G190" s="2" t="str">
        <f ca="1">IF(ISBLANK(Tareas!$B186),"-",
SUM(
SUMIF(INDIRECT(Equipo!$C$4&amp;"!B10:B1000"),$B190,INDIRECT(Equipo!$C$4&amp;"!"&amp;ADDRESS(10,COLUMN(G$9)+10)&amp;":"&amp;ADDRESS(1000,COLUMN(G$9)+10))),
SUMIF(INDIRECT(Equipo!$D$4&amp;"!B10:B1000"),$B190,INDIRECT(Equipo!$D$4&amp;"!"&amp;ADDRESS(10,COLUMN(G$9)+10)&amp;":"&amp;ADDRESS(1000,COLUMN(G$9)+10))),
SUMIF(INDIRECT(Equipo!$E$4&amp;"!B10:B1000"),$B190,INDIRECT(Equipo!$E$4&amp;"!"&amp;ADDRESS(10,COLUMN(G$9)+10)&amp;":"&amp;ADDRESS(1000,COLUMN(G$9)+10))),
SUMIF(INDIRECT(Equipo!$F$4&amp;"!B10:B1000"),$B190,INDIRECT(Equipo!$F$4&amp;"!"&amp;ADDRESS(10,COLUMN(G$9)+10)&amp;":"&amp;ADDRESS(1000,COLUMN(G$9)+10))),
SUMIF(INDIRECT(Equipo!$G$4&amp;"!B10:B1000"),$B190,INDIRECT(Equipo!$G$4&amp;"!"&amp;ADDRESS(10,COLUMN(G$9)+10)&amp;":"&amp;ADDRESS(1000,COLUMN(G$9)+10)))
))</f>
        <v>-</v>
      </c>
      <c r="H190" s="2" t="str">
        <f ca="1">IF(ISBLANK(Tareas!$B186),"-",
SUM(
SUMIF(INDIRECT(Equipo!$C$4&amp;"!B10:B1000"),$B190,INDIRECT(Equipo!$C$4&amp;"!"&amp;ADDRESS(10,COLUMN(H$9)+10)&amp;":"&amp;ADDRESS(1000,COLUMN(H$9)+10))),
SUMIF(INDIRECT(Equipo!$D$4&amp;"!B10:B1000"),$B190,INDIRECT(Equipo!$D$4&amp;"!"&amp;ADDRESS(10,COLUMN(H$9)+10)&amp;":"&amp;ADDRESS(1000,COLUMN(H$9)+10))),
SUMIF(INDIRECT(Equipo!$E$4&amp;"!B10:B1000"),$B190,INDIRECT(Equipo!$E$4&amp;"!"&amp;ADDRESS(10,COLUMN(H$9)+10)&amp;":"&amp;ADDRESS(1000,COLUMN(H$9)+10))),
SUMIF(INDIRECT(Equipo!$F$4&amp;"!B10:B1000"),$B190,INDIRECT(Equipo!$F$4&amp;"!"&amp;ADDRESS(10,COLUMN(H$9)+10)&amp;":"&amp;ADDRESS(1000,COLUMN(H$9)+10))),
SUMIF(INDIRECT(Equipo!$G$4&amp;"!B10:B1000"),$B190,INDIRECT(Equipo!$G$4&amp;"!"&amp;ADDRESS(10,COLUMN(H$9)+10)&amp;":"&amp;ADDRESS(1000,COLUMN(H$9)+10)))
))</f>
        <v>-</v>
      </c>
      <c r="I190" s="2" t="str">
        <f ca="1">IF(ISBLANK(Tareas!$B186),"-",
SUM(
SUMIF(INDIRECT(Equipo!$C$4&amp;"!B10:B1000"),$B190,INDIRECT(Equipo!$C$4&amp;"!"&amp;ADDRESS(10,COLUMN(I$9)+10)&amp;":"&amp;ADDRESS(1000,COLUMN(I$9)+10))),
SUMIF(INDIRECT(Equipo!$D$4&amp;"!B10:B1000"),$B190,INDIRECT(Equipo!$D$4&amp;"!"&amp;ADDRESS(10,COLUMN(I$9)+10)&amp;":"&amp;ADDRESS(1000,COLUMN(I$9)+10))),
SUMIF(INDIRECT(Equipo!$E$4&amp;"!B10:B1000"),$B190,INDIRECT(Equipo!$E$4&amp;"!"&amp;ADDRESS(10,COLUMN(I$9)+10)&amp;":"&amp;ADDRESS(1000,COLUMN(I$9)+10))),
SUMIF(INDIRECT(Equipo!$F$4&amp;"!B10:B1000"),$B190,INDIRECT(Equipo!$F$4&amp;"!"&amp;ADDRESS(10,COLUMN(I$9)+10)&amp;":"&amp;ADDRESS(1000,COLUMN(I$9)+10))),
SUMIF(INDIRECT(Equipo!$G$4&amp;"!B10:B1000"),$B190,INDIRECT(Equipo!$G$4&amp;"!"&amp;ADDRESS(10,COLUMN(I$9)+10)&amp;":"&amp;ADDRESS(1000,COLUMN(I$9)+10)))
))</f>
        <v>-</v>
      </c>
      <c r="J190" s="2" t="str">
        <f ca="1">IF(ISBLANK(Tareas!$B186),"-",
SUM(
SUMIF(INDIRECT(Equipo!$C$4&amp;"!B10:B1000"),$B190,INDIRECT(Equipo!$C$4&amp;"!"&amp;ADDRESS(10,COLUMN(J$9)+10)&amp;":"&amp;ADDRESS(1000,COLUMN(J$9)+10))),
SUMIF(INDIRECT(Equipo!$D$4&amp;"!B10:B1000"),$B190,INDIRECT(Equipo!$D$4&amp;"!"&amp;ADDRESS(10,COLUMN(J$9)+10)&amp;":"&amp;ADDRESS(1000,COLUMN(J$9)+10))),
SUMIF(INDIRECT(Equipo!$E$4&amp;"!B10:B1000"),$B190,INDIRECT(Equipo!$E$4&amp;"!"&amp;ADDRESS(10,COLUMN(J$9)+10)&amp;":"&amp;ADDRESS(1000,COLUMN(J$9)+10))),
SUMIF(INDIRECT(Equipo!$F$4&amp;"!B10:B1000"),$B190,INDIRECT(Equipo!$F$4&amp;"!"&amp;ADDRESS(10,COLUMN(J$9)+10)&amp;":"&amp;ADDRESS(1000,COLUMN(J$9)+10))),
SUMIF(INDIRECT(Equipo!$G$4&amp;"!B10:B1000"),$B190,INDIRECT(Equipo!$G$4&amp;"!"&amp;ADDRESS(10,COLUMN(J$9)+10)&amp;":"&amp;ADDRESS(1000,COLUMN(J$9)+10)))
))</f>
        <v>-</v>
      </c>
      <c r="K190" s="2" t="str">
        <f ca="1">IF(ISBLANK(Tareas!$B186),"-",
SUM(
SUMIF(INDIRECT(Equipo!$C$4&amp;"!B10:B1000"),$B190,INDIRECT(Equipo!$C$4&amp;"!"&amp;ADDRESS(10,COLUMN(K$9)+10)&amp;":"&amp;ADDRESS(1000,COLUMN(K$9)+10))),
SUMIF(INDIRECT(Equipo!$D$4&amp;"!B10:B1000"),$B190,INDIRECT(Equipo!$D$4&amp;"!"&amp;ADDRESS(10,COLUMN(K$9)+10)&amp;":"&amp;ADDRESS(1000,COLUMN(K$9)+10))),
SUMIF(INDIRECT(Equipo!$E$4&amp;"!B10:B1000"),$B190,INDIRECT(Equipo!$E$4&amp;"!"&amp;ADDRESS(10,COLUMN(K$9)+10)&amp;":"&amp;ADDRESS(1000,COLUMN(K$9)+10))),
SUMIF(INDIRECT(Equipo!$F$4&amp;"!B10:B1000"),$B190,INDIRECT(Equipo!$F$4&amp;"!"&amp;ADDRESS(10,COLUMN(K$9)+10)&amp;":"&amp;ADDRESS(1000,COLUMN(K$9)+10))),
SUMIF(INDIRECT(Equipo!$G$4&amp;"!B10:B1000"),$B190,INDIRECT(Equipo!$G$4&amp;"!"&amp;ADDRESS(10,COLUMN(K$9)+10)&amp;":"&amp;ADDRESS(1000,COLUMN(K$9)+10)))
))</f>
        <v>-</v>
      </c>
      <c r="L190" s="2" t="str">
        <f ca="1">IF(ISBLANK(Tareas!$B186),"-",
SUM(
SUMIF(INDIRECT(Equipo!$C$4&amp;"!B10:B1000"),$B190,INDIRECT(Equipo!$C$4&amp;"!"&amp;ADDRESS(10,COLUMN(L$9)+10)&amp;":"&amp;ADDRESS(1000,COLUMN(L$9)+10))),
SUMIF(INDIRECT(Equipo!$D$4&amp;"!B10:B1000"),$B190,INDIRECT(Equipo!$D$4&amp;"!"&amp;ADDRESS(10,COLUMN(L$9)+10)&amp;":"&amp;ADDRESS(1000,COLUMN(L$9)+10))),
SUMIF(INDIRECT(Equipo!$E$4&amp;"!B10:B1000"),$B190,INDIRECT(Equipo!$E$4&amp;"!"&amp;ADDRESS(10,COLUMN(L$9)+10)&amp;":"&amp;ADDRESS(1000,COLUMN(L$9)+10))),
SUMIF(INDIRECT(Equipo!$F$4&amp;"!B10:B1000"),$B190,INDIRECT(Equipo!$F$4&amp;"!"&amp;ADDRESS(10,COLUMN(L$9)+10)&amp;":"&amp;ADDRESS(1000,COLUMN(L$9)+10))),
SUMIF(INDIRECT(Equipo!$G$4&amp;"!B10:B1000"),$B190,INDIRECT(Equipo!$G$4&amp;"!"&amp;ADDRESS(10,COLUMN(L$9)+10)&amp;":"&amp;ADDRESS(1000,COLUMN(L$9)+10)))
))</f>
        <v>-</v>
      </c>
      <c r="M190" s="2" t="str">
        <f ca="1">IF(ISBLANK(Tareas!$B186),"-",
SUM(
SUMIF(INDIRECT(Equipo!$C$4&amp;"!B10:B1000"),$B190,INDIRECT(Equipo!$C$4&amp;"!"&amp;ADDRESS(10,COLUMN(M$9)+10)&amp;":"&amp;ADDRESS(1000,COLUMN(M$9)+10))),
SUMIF(INDIRECT(Equipo!$D$4&amp;"!B10:B1000"),$B190,INDIRECT(Equipo!$D$4&amp;"!"&amp;ADDRESS(10,COLUMN(M$9)+10)&amp;":"&amp;ADDRESS(1000,COLUMN(M$9)+10))),
SUMIF(INDIRECT(Equipo!$E$4&amp;"!B10:B1000"),$B190,INDIRECT(Equipo!$E$4&amp;"!"&amp;ADDRESS(10,COLUMN(M$9)+10)&amp;":"&amp;ADDRESS(1000,COLUMN(M$9)+10))),
SUMIF(INDIRECT(Equipo!$F$4&amp;"!B10:B1000"),$B190,INDIRECT(Equipo!$F$4&amp;"!"&amp;ADDRESS(10,COLUMN(M$9)+10)&amp;":"&amp;ADDRESS(1000,COLUMN(M$9)+10))),
SUMIF(INDIRECT(Equipo!$G$4&amp;"!B10:B1000"),$B190,INDIRECT(Equipo!$G$4&amp;"!"&amp;ADDRESS(10,COLUMN(M$9)+10)&amp;":"&amp;ADDRESS(1000,COLUMN(M$9)+10)))
))</f>
        <v>-</v>
      </c>
      <c r="N190" s="2" t="str">
        <f ca="1">IF(ISBLANK(Tareas!$B186),"-",
SUM(
SUMIF(INDIRECT(Equipo!$C$4&amp;"!B10:B1000"),$B190,INDIRECT(Equipo!$C$4&amp;"!"&amp;ADDRESS(10,COLUMN(N$9)+10)&amp;":"&amp;ADDRESS(1000,COLUMN(N$9)+10))),
SUMIF(INDIRECT(Equipo!$D$4&amp;"!B10:B1000"),$B190,INDIRECT(Equipo!$D$4&amp;"!"&amp;ADDRESS(10,COLUMN(N$9)+10)&amp;":"&amp;ADDRESS(1000,COLUMN(N$9)+10))),
SUMIF(INDIRECT(Equipo!$E$4&amp;"!B10:B1000"),$B190,INDIRECT(Equipo!$E$4&amp;"!"&amp;ADDRESS(10,COLUMN(N$9)+10)&amp;":"&amp;ADDRESS(1000,COLUMN(N$9)+10))),
SUMIF(INDIRECT(Equipo!$F$4&amp;"!B10:B1000"),$B190,INDIRECT(Equipo!$F$4&amp;"!"&amp;ADDRESS(10,COLUMN(N$9)+10)&amp;":"&amp;ADDRESS(1000,COLUMN(N$9)+10))),
SUMIF(INDIRECT(Equipo!$G$4&amp;"!B10:B1000"),$B190,INDIRECT(Equipo!$G$4&amp;"!"&amp;ADDRESS(10,COLUMN(N$9)+10)&amp;":"&amp;ADDRESS(1000,COLUMN(N$9)+10)))
))</f>
        <v>-</v>
      </c>
    </row>
    <row r="191" spans="3:14">
      <c r="C191" s="2" t="str">
        <f>IF(ISBLANK(Tareas!$B187),"-",SUM(D191:K191))</f>
        <v>-</v>
      </c>
      <c r="D191" s="2" t="str">
        <f ca="1">IF(ISBLANK(Tareas!$B187),"-",
SUM(
SUMIF(INDIRECT(Equipo!$C$4&amp;"!B10:B1000"),$B191,INDIRECT(Equipo!$C$4&amp;"!"&amp;ADDRESS(10,COLUMN(D$9)+10)&amp;":"&amp;ADDRESS(1000,COLUMN(D$9)+10))),
SUMIF(INDIRECT(Equipo!$D$4&amp;"!B10:B1000"),$B191,INDIRECT(Equipo!$D$4&amp;"!"&amp;ADDRESS(10,COLUMN(D$9)+10)&amp;":"&amp;ADDRESS(1000,COLUMN(D$9)+10))),
SUMIF(INDIRECT(Equipo!$E$4&amp;"!B10:B1000"),$B191,INDIRECT(Equipo!$E$4&amp;"!"&amp;ADDRESS(10,COLUMN(D$9)+10)&amp;":"&amp;ADDRESS(1000,COLUMN(D$9)+10))),
SUMIF(INDIRECT(Equipo!$F$4&amp;"!B10:B1000"),$B191,INDIRECT(Equipo!$F$4&amp;"!"&amp;ADDRESS(10,COLUMN(D$9)+10)&amp;":"&amp;ADDRESS(1000,COLUMN(D$9)+10))),
SUMIF(INDIRECT(Equipo!$G$4&amp;"!B10:B1000"),$B191,INDIRECT(Equipo!$G$4&amp;"!"&amp;ADDRESS(10,COLUMN(D$9)+10)&amp;":"&amp;ADDRESS(1000,COLUMN(D$9)+10)))
))</f>
        <v>-</v>
      </c>
      <c r="E191" s="2" t="str">
        <f ca="1">IF(ISBLANK(Tareas!$B187),"-",
SUM(
SUMIF(INDIRECT(Equipo!$C$4&amp;"!B10:B1000"),$B191,INDIRECT(Equipo!$C$4&amp;"!"&amp;ADDRESS(10,COLUMN(E$9)+10)&amp;":"&amp;ADDRESS(1000,COLUMN(E$9)+10))),
SUMIF(INDIRECT(Equipo!$D$4&amp;"!B10:B1000"),$B191,INDIRECT(Equipo!$D$4&amp;"!"&amp;ADDRESS(10,COLUMN(E$9)+10)&amp;":"&amp;ADDRESS(1000,COLUMN(E$9)+10))),
SUMIF(INDIRECT(Equipo!$E$4&amp;"!B10:B1000"),$B191,INDIRECT(Equipo!$E$4&amp;"!"&amp;ADDRESS(10,COLUMN(E$9)+10)&amp;":"&amp;ADDRESS(1000,COLUMN(E$9)+10))),
SUMIF(INDIRECT(Equipo!$F$4&amp;"!B10:B1000"),$B191,INDIRECT(Equipo!$F$4&amp;"!"&amp;ADDRESS(10,COLUMN(E$9)+10)&amp;":"&amp;ADDRESS(1000,COLUMN(E$9)+10))),
SUMIF(INDIRECT(Equipo!$G$4&amp;"!B10:B1000"),$B191,INDIRECT(Equipo!$G$4&amp;"!"&amp;ADDRESS(10,COLUMN(E$9)+10)&amp;":"&amp;ADDRESS(1000,COLUMN(E$9)+10)))
))</f>
        <v>-</v>
      </c>
      <c r="F191" s="2" t="str">
        <f ca="1">IF(ISBLANK(Tareas!$B187),"-",
SUM(
SUMIF(INDIRECT(Equipo!$C$4&amp;"!B10:B1000"),$B191,INDIRECT(Equipo!$C$4&amp;"!"&amp;ADDRESS(10,COLUMN(F$9)+10)&amp;":"&amp;ADDRESS(1000,COLUMN(F$9)+10))),
SUMIF(INDIRECT(Equipo!$D$4&amp;"!B10:B1000"),$B191,INDIRECT(Equipo!$D$4&amp;"!"&amp;ADDRESS(10,COLUMN(F$9)+10)&amp;":"&amp;ADDRESS(1000,COLUMN(F$9)+10))),
SUMIF(INDIRECT(Equipo!$E$4&amp;"!B10:B1000"),$B191,INDIRECT(Equipo!$E$4&amp;"!"&amp;ADDRESS(10,COLUMN(F$9)+10)&amp;":"&amp;ADDRESS(1000,COLUMN(F$9)+10))),
SUMIF(INDIRECT(Equipo!$F$4&amp;"!B10:B1000"),$B191,INDIRECT(Equipo!$F$4&amp;"!"&amp;ADDRESS(10,COLUMN(F$9)+10)&amp;":"&amp;ADDRESS(1000,COLUMN(F$9)+10))),
SUMIF(INDIRECT(Equipo!$G$4&amp;"!B10:B1000"),$B191,INDIRECT(Equipo!$G$4&amp;"!"&amp;ADDRESS(10,COLUMN(F$9)+10)&amp;":"&amp;ADDRESS(1000,COLUMN(F$9)+10)))
))</f>
        <v>-</v>
      </c>
      <c r="G191" s="2" t="str">
        <f ca="1">IF(ISBLANK(Tareas!$B187),"-",
SUM(
SUMIF(INDIRECT(Equipo!$C$4&amp;"!B10:B1000"),$B191,INDIRECT(Equipo!$C$4&amp;"!"&amp;ADDRESS(10,COLUMN(G$9)+10)&amp;":"&amp;ADDRESS(1000,COLUMN(G$9)+10))),
SUMIF(INDIRECT(Equipo!$D$4&amp;"!B10:B1000"),$B191,INDIRECT(Equipo!$D$4&amp;"!"&amp;ADDRESS(10,COLUMN(G$9)+10)&amp;":"&amp;ADDRESS(1000,COLUMN(G$9)+10))),
SUMIF(INDIRECT(Equipo!$E$4&amp;"!B10:B1000"),$B191,INDIRECT(Equipo!$E$4&amp;"!"&amp;ADDRESS(10,COLUMN(G$9)+10)&amp;":"&amp;ADDRESS(1000,COLUMN(G$9)+10))),
SUMIF(INDIRECT(Equipo!$F$4&amp;"!B10:B1000"),$B191,INDIRECT(Equipo!$F$4&amp;"!"&amp;ADDRESS(10,COLUMN(G$9)+10)&amp;":"&amp;ADDRESS(1000,COLUMN(G$9)+10))),
SUMIF(INDIRECT(Equipo!$G$4&amp;"!B10:B1000"),$B191,INDIRECT(Equipo!$G$4&amp;"!"&amp;ADDRESS(10,COLUMN(G$9)+10)&amp;":"&amp;ADDRESS(1000,COLUMN(G$9)+10)))
))</f>
        <v>-</v>
      </c>
      <c r="H191" s="2" t="str">
        <f ca="1">IF(ISBLANK(Tareas!$B187),"-",
SUM(
SUMIF(INDIRECT(Equipo!$C$4&amp;"!B10:B1000"),$B191,INDIRECT(Equipo!$C$4&amp;"!"&amp;ADDRESS(10,COLUMN(H$9)+10)&amp;":"&amp;ADDRESS(1000,COLUMN(H$9)+10))),
SUMIF(INDIRECT(Equipo!$D$4&amp;"!B10:B1000"),$B191,INDIRECT(Equipo!$D$4&amp;"!"&amp;ADDRESS(10,COLUMN(H$9)+10)&amp;":"&amp;ADDRESS(1000,COLUMN(H$9)+10))),
SUMIF(INDIRECT(Equipo!$E$4&amp;"!B10:B1000"),$B191,INDIRECT(Equipo!$E$4&amp;"!"&amp;ADDRESS(10,COLUMN(H$9)+10)&amp;":"&amp;ADDRESS(1000,COLUMN(H$9)+10))),
SUMIF(INDIRECT(Equipo!$F$4&amp;"!B10:B1000"),$B191,INDIRECT(Equipo!$F$4&amp;"!"&amp;ADDRESS(10,COLUMN(H$9)+10)&amp;":"&amp;ADDRESS(1000,COLUMN(H$9)+10))),
SUMIF(INDIRECT(Equipo!$G$4&amp;"!B10:B1000"),$B191,INDIRECT(Equipo!$G$4&amp;"!"&amp;ADDRESS(10,COLUMN(H$9)+10)&amp;":"&amp;ADDRESS(1000,COLUMN(H$9)+10)))
))</f>
        <v>-</v>
      </c>
      <c r="I191" s="2" t="str">
        <f ca="1">IF(ISBLANK(Tareas!$B187),"-",
SUM(
SUMIF(INDIRECT(Equipo!$C$4&amp;"!B10:B1000"),$B191,INDIRECT(Equipo!$C$4&amp;"!"&amp;ADDRESS(10,COLUMN(I$9)+10)&amp;":"&amp;ADDRESS(1000,COLUMN(I$9)+10))),
SUMIF(INDIRECT(Equipo!$D$4&amp;"!B10:B1000"),$B191,INDIRECT(Equipo!$D$4&amp;"!"&amp;ADDRESS(10,COLUMN(I$9)+10)&amp;":"&amp;ADDRESS(1000,COLUMN(I$9)+10))),
SUMIF(INDIRECT(Equipo!$E$4&amp;"!B10:B1000"),$B191,INDIRECT(Equipo!$E$4&amp;"!"&amp;ADDRESS(10,COLUMN(I$9)+10)&amp;":"&amp;ADDRESS(1000,COLUMN(I$9)+10))),
SUMIF(INDIRECT(Equipo!$F$4&amp;"!B10:B1000"),$B191,INDIRECT(Equipo!$F$4&amp;"!"&amp;ADDRESS(10,COLUMN(I$9)+10)&amp;":"&amp;ADDRESS(1000,COLUMN(I$9)+10))),
SUMIF(INDIRECT(Equipo!$G$4&amp;"!B10:B1000"),$B191,INDIRECT(Equipo!$G$4&amp;"!"&amp;ADDRESS(10,COLUMN(I$9)+10)&amp;":"&amp;ADDRESS(1000,COLUMN(I$9)+10)))
))</f>
        <v>-</v>
      </c>
      <c r="J191" s="2" t="str">
        <f ca="1">IF(ISBLANK(Tareas!$B187),"-",
SUM(
SUMIF(INDIRECT(Equipo!$C$4&amp;"!B10:B1000"),$B191,INDIRECT(Equipo!$C$4&amp;"!"&amp;ADDRESS(10,COLUMN(J$9)+10)&amp;":"&amp;ADDRESS(1000,COLUMN(J$9)+10))),
SUMIF(INDIRECT(Equipo!$D$4&amp;"!B10:B1000"),$B191,INDIRECT(Equipo!$D$4&amp;"!"&amp;ADDRESS(10,COLUMN(J$9)+10)&amp;":"&amp;ADDRESS(1000,COLUMN(J$9)+10))),
SUMIF(INDIRECT(Equipo!$E$4&amp;"!B10:B1000"),$B191,INDIRECT(Equipo!$E$4&amp;"!"&amp;ADDRESS(10,COLUMN(J$9)+10)&amp;":"&amp;ADDRESS(1000,COLUMN(J$9)+10))),
SUMIF(INDIRECT(Equipo!$F$4&amp;"!B10:B1000"),$B191,INDIRECT(Equipo!$F$4&amp;"!"&amp;ADDRESS(10,COLUMN(J$9)+10)&amp;":"&amp;ADDRESS(1000,COLUMN(J$9)+10))),
SUMIF(INDIRECT(Equipo!$G$4&amp;"!B10:B1000"),$B191,INDIRECT(Equipo!$G$4&amp;"!"&amp;ADDRESS(10,COLUMN(J$9)+10)&amp;":"&amp;ADDRESS(1000,COLUMN(J$9)+10)))
))</f>
        <v>-</v>
      </c>
      <c r="K191" s="2" t="str">
        <f ca="1">IF(ISBLANK(Tareas!$B187),"-",
SUM(
SUMIF(INDIRECT(Equipo!$C$4&amp;"!B10:B1000"),$B191,INDIRECT(Equipo!$C$4&amp;"!"&amp;ADDRESS(10,COLUMN(K$9)+10)&amp;":"&amp;ADDRESS(1000,COLUMN(K$9)+10))),
SUMIF(INDIRECT(Equipo!$D$4&amp;"!B10:B1000"),$B191,INDIRECT(Equipo!$D$4&amp;"!"&amp;ADDRESS(10,COLUMN(K$9)+10)&amp;":"&amp;ADDRESS(1000,COLUMN(K$9)+10))),
SUMIF(INDIRECT(Equipo!$E$4&amp;"!B10:B1000"),$B191,INDIRECT(Equipo!$E$4&amp;"!"&amp;ADDRESS(10,COLUMN(K$9)+10)&amp;":"&amp;ADDRESS(1000,COLUMN(K$9)+10))),
SUMIF(INDIRECT(Equipo!$F$4&amp;"!B10:B1000"),$B191,INDIRECT(Equipo!$F$4&amp;"!"&amp;ADDRESS(10,COLUMN(K$9)+10)&amp;":"&amp;ADDRESS(1000,COLUMN(K$9)+10))),
SUMIF(INDIRECT(Equipo!$G$4&amp;"!B10:B1000"),$B191,INDIRECT(Equipo!$G$4&amp;"!"&amp;ADDRESS(10,COLUMN(K$9)+10)&amp;":"&amp;ADDRESS(1000,COLUMN(K$9)+10)))
))</f>
        <v>-</v>
      </c>
      <c r="L191" s="2" t="str">
        <f ca="1">IF(ISBLANK(Tareas!$B187),"-",
SUM(
SUMIF(INDIRECT(Equipo!$C$4&amp;"!B10:B1000"),$B191,INDIRECT(Equipo!$C$4&amp;"!"&amp;ADDRESS(10,COLUMN(L$9)+10)&amp;":"&amp;ADDRESS(1000,COLUMN(L$9)+10))),
SUMIF(INDIRECT(Equipo!$D$4&amp;"!B10:B1000"),$B191,INDIRECT(Equipo!$D$4&amp;"!"&amp;ADDRESS(10,COLUMN(L$9)+10)&amp;":"&amp;ADDRESS(1000,COLUMN(L$9)+10))),
SUMIF(INDIRECT(Equipo!$E$4&amp;"!B10:B1000"),$B191,INDIRECT(Equipo!$E$4&amp;"!"&amp;ADDRESS(10,COLUMN(L$9)+10)&amp;":"&amp;ADDRESS(1000,COLUMN(L$9)+10))),
SUMIF(INDIRECT(Equipo!$F$4&amp;"!B10:B1000"),$B191,INDIRECT(Equipo!$F$4&amp;"!"&amp;ADDRESS(10,COLUMN(L$9)+10)&amp;":"&amp;ADDRESS(1000,COLUMN(L$9)+10))),
SUMIF(INDIRECT(Equipo!$G$4&amp;"!B10:B1000"),$B191,INDIRECT(Equipo!$G$4&amp;"!"&amp;ADDRESS(10,COLUMN(L$9)+10)&amp;":"&amp;ADDRESS(1000,COLUMN(L$9)+10)))
))</f>
        <v>-</v>
      </c>
      <c r="M191" s="2" t="str">
        <f ca="1">IF(ISBLANK(Tareas!$B187),"-",
SUM(
SUMIF(INDIRECT(Equipo!$C$4&amp;"!B10:B1000"),$B191,INDIRECT(Equipo!$C$4&amp;"!"&amp;ADDRESS(10,COLUMN(M$9)+10)&amp;":"&amp;ADDRESS(1000,COLUMN(M$9)+10))),
SUMIF(INDIRECT(Equipo!$D$4&amp;"!B10:B1000"),$B191,INDIRECT(Equipo!$D$4&amp;"!"&amp;ADDRESS(10,COLUMN(M$9)+10)&amp;":"&amp;ADDRESS(1000,COLUMN(M$9)+10))),
SUMIF(INDIRECT(Equipo!$E$4&amp;"!B10:B1000"),$B191,INDIRECT(Equipo!$E$4&amp;"!"&amp;ADDRESS(10,COLUMN(M$9)+10)&amp;":"&amp;ADDRESS(1000,COLUMN(M$9)+10))),
SUMIF(INDIRECT(Equipo!$F$4&amp;"!B10:B1000"),$B191,INDIRECT(Equipo!$F$4&amp;"!"&amp;ADDRESS(10,COLUMN(M$9)+10)&amp;":"&amp;ADDRESS(1000,COLUMN(M$9)+10))),
SUMIF(INDIRECT(Equipo!$G$4&amp;"!B10:B1000"),$B191,INDIRECT(Equipo!$G$4&amp;"!"&amp;ADDRESS(10,COLUMN(M$9)+10)&amp;":"&amp;ADDRESS(1000,COLUMN(M$9)+10)))
))</f>
        <v>-</v>
      </c>
      <c r="N191" s="2" t="str">
        <f ca="1">IF(ISBLANK(Tareas!$B187),"-",
SUM(
SUMIF(INDIRECT(Equipo!$C$4&amp;"!B10:B1000"),$B191,INDIRECT(Equipo!$C$4&amp;"!"&amp;ADDRESS(10,COLUMN(N$9)+10)&amp;":"&amp;ADDRESS(1000,COLUMN(N$9)+10))),
SUMIF(INDIRECT(Equipo!$D$4&amp;"!B10:B1000"),$B191,INDIRECT(Equipo!$D$4&amp;"!"&amp;ADDRESS(10,COLUMN(N$9)+10)&amp;":"&amp;ADDRESS(1000,COLUMN(N$9)+10))),
SUMIF(INDIRECT(Equipo!$E$4&amp;"!B10:B1000"),$B191,INDIRECT(Equipo!$E$4&amp;"!"&amp;ADDRESS(10,COLUMN(N$9)+10)&amp;":"&amp;ADDRESS(1000,COLUMN(N$9)+10))),
SUMIF(INDIRECT(Equipo!$F$4&amp;"!B10:B1000"),$B191,INDIRECT(Equipo!$F$4&amp;"!"&amp;ADDRESS(10,COLUMN(N$9)+10)&amp;":"&amp;ADDRESS(1000,COLUMN(N$9)+10))),
SUMIF(INDIRECT(Equipo!$G$4&amp;"!B10:B1000"),$B191,INDIRECT(Equipo!$G$4&amp;"!"&amp;ADDRESS(10,COLUMN(N$9)+10)&amp;":"&amp;ADDRESS(1000,COLUMN(N$9)+10)))
))</f>
        <v>-</v>
      </c>
    </row>
    <row r="192" spans="3:14">
      <c r="C192" s="2" t="str">
        <f>IF(ISBLANK(Tareas!$B188),"-",SUM(D192:K192))</f>
        <v>-</v>
      </c>
      <c r="D192" s="2" t="str">
        <f ca="1">IF(ISBLANK(Tareas!$B188),"-",
SUM(
SUMIF(INDIRECT(Equipo!$C$4&amp;"!B10:B1000"),$B192,INDIRECT(Equipo!$C$4&amp;"!"&amp;ADDRESS(10,COLUMN(D$9)+10)&amp;":"&amp;ADDRESS(1000,COLUMN(D$9)+10))),
SUMIF(INDIRECT(Equipo!$D$4&amp;"!B10:B1000"),$B192,INDIRECT(Equipo!$D$4&amp;"!"&amp;ADDRESS(10,COLUMN(D$9)+10)&amp;":"&amp;ADDRESS(1000,COLUMN(D$9)+10))),
SUMIF(INDIRECT(Equipo!$E$4&amp;"!B10:B1000"),$B192,INDIRECT(Equipo!$E$4&amp;"!"&amp;ADDRESS(10,COLUMN(D$9)+10)&amp;":"&amp;ADDRESS(1000,COLUMN(D$9)+10))),
SUMIF(INDIRECT(Equipo!$F$4&amp;"!B10:B1000"),$B192,INDIRECT(Equipo!$F$4&amp;"!"&amp;ADDRESS(10,COLUMN(D$9)+10)&amp;":"&amp;ADDRESS(1000,COLUMN(D$9)+10))),
SUMIF(INDIRECT(Equipo!$G$4&amp;"!B10:B1000"),$B192,INDIRECT(Equipo!$G$4&amp;"!"&amp;ADDRESS(10,COLUMN(D$9)+10)&amp;":"&amp;ADDRESS(1000,COLUMN(D$9)+10)))
))</f>
        <v>-</v>
      </c>
      <c r="E192" s="2" t="str">
        <f ca="1">IF(ISBLANK(Tareas!$B188),"-",
SUM(
SUMIF(INDIRECT(Equipo!$C$4&amp;"!B10:B1000"),$B192,INDIRECT(Equipo!$C$4&amp;"!"&amp;ADDRESS(10,COLUMN(E$9)+10)&amp;":"&amp;ADDRESS(1000,COLUMN(E$9)+10))),
SUMIF(INDIRECT(Equipo!$D$4&amp;"!B10:B1000"),$B192,INDIRECT(Equipo!$D$4&amp;"!"&amp;ADDRESS(10,COLUMN(E$9)+10)&amp;":"&amp;ADDRESS(1000,COLUMN(E$9)+10))),
SUMIF(INDIRECT(Equipo!$E$4&amp;"!B10:B1000"),$B192,INDIRECT(Equipo!$E$4&amp;"!"&amp;ADDRESS(10,COLUMN(E$9)+10)&amp;":"&amp;ADDRESS(1000,COLUMN(E$9)+10))),
SUMIF(INDIRECT(Equipo!$F$4&amp;"!B10:B1000"),$B192,INDIRECT(Equipo!$F$4&amp;"!"&amp;ADDRESS(10,COLUMN(E$9)+10)&amp;":"&amp;ADDRESS(1000,COLUMN(E$9)+10))),
SUMIF(INDIRECT(Equipo!$G$4&amp;"!B10:B1000"),$B192,INDIRECT(Equipo!$G$4&amp;"!"&amp;ADDRESS(10,COLUMN(E$9)+10)&amp;":"&amp;ADDRESS(1000,COLUMN(E$9)+10)))
))</f>
        <v>-</v>
      </c>
      <c r="F192" s="2" t="str">
        <f ca="1">IF(ISBLANK(Tareas!$B188),"-",
SUM(
SUMIF(INDIRECT(Equipo!$C$4&amp;"!B10:B1000"),$B192,INDIRECT(Equipo!$C$4&amp;"!"&amp;ADDRESS(10,COLUMN(F$9)+10)&amp;":"&amp;ADDRESS(1000,COLUMN(F$9)+10))),
SUMIF(INDIRECT(Equipo!$D$4&amp;"!B10:B1000"),$B192,INDIRECT(Equipo!$D$4&amp;"!"&amp;ADDRESS(10,COLUMN(F$9)+10)&amp;":"&amp;ADDRESS(1000,COLUMN(F$9)+10))),
SUMIF(INDIRECT(Equipo!$E$4&amp;"!B10:B1000"),$B192,INDIRECT(Equipo!$E$4&amp;"!"&amp;ADDRESS(10,COLUMN(F$9)+10)&amp;":"&amp;ADDRESS(1000,COLUMN(F$9)+10))),
SUMIF(INDIRECT(Equipo!$F$4&amp;"!B10:B1000"),$B192,INDIRECT(Equipo!$F$4&amp;"!"&amp;ADDRESS(10,COLUMN(F$9)+10)&amp;":"&amp;ADDRESS(1000,COLUMN(F$9)+10))),
SUMIF(INDIRECT(Equipo!$G$4&amp;"!B10:B1000"),$B192,INDIRECT(Equipo!$G$4&amp;"!"&amp;ADDRESS(10,COLUMN(F$9)+10)&amp;":"&amp;ADDRESS(1000,COLUMN(F$9)+10)))
))</f>
        <v>-</v>
      </c>
      <c r="G192" s="2" t="str">
        <f ca="1">IF(ISBLANK(Tareas!$B188),"-",
SUM(
SUMIF(INDIRECT(Equipo!$C$4&amp;"!B10:B1000"),$B192,INDIRECT(Equipo!$C$4&amp;"!"&amp;ADDRESS(10,COLUMN(G$9)+10)&amp;":"&amp;ADDRESS(1000,COLUMN(G$9)+10))),
SUMIF(INDIRECT(Equipo!$D$4&amp;"!B10:B1000"),$B192,INDIRECT(Equipo!$D$4&amp;"!"&amp;ADDRESS(10,COLUMN(G$9)+10)&amp;":"&amp;ADDRESS(1000,COLUMN(G$9)+10))),
SUMIF(INDIRECT(Equipo!$E$4&amp;"!B10:B1000"),$B192,INDIRECT(Equipo!$E$4&amp;"!"&amp;ADDRESS(10,COLUMN(G$9)+10)&amp;":"&amp;ADDRESS(1000,COLUMN(G$9)+10))),
SUMIF(INDIRECT(Equipo!$F$4&amp;"!B10:B1000"),$B192,INDIRECT(Equipo!$F$4&amp;"!"&amp;ADDRESS(10,COLUMN(G$9)+10)&amp;":"&amp;ADDRESS(1000,COLUMN(G$9)+10))),
SUMIF(INDIRECT(Equipo!$G$4&amp;"!B10:B1000"),$B192,INDIRECT(Equipo!$G$4&amp;"!"&amp;ADDRESS(10,COLUMN(G$9)+10)&amp;":"&amp;ADDRESS(1000,COLUMN(G$9)+10)))
))</f>
        <v>-</v>
      </c>
      <c r="H192" s="2" t="str">
        <f ca="1">IF(ISBLANK(Tareas!$B188),"-",
SUM(
SUMIF(INDIRECT(Equipo!$C$4&amp;"!B10:B1000"),$B192,INDIRECT(Equipo!$C$4&amp;"!"&amp;ADDRESS(10,COLUMN(H$9)+10)&amp;":"&amp;ADDRESS(1000,COLUMN(H$9)+10))),
SUMIF(INDIRECT(Equipo!$D$4&amp;"!B10:B1000"),$B192,INDIRECT(Equipo!$D$4&amp;"!"&amp;ADDRESS(10,COLUMN(H$9)+10)&amp;":"&amp;ADDRESS(1000,COLUMN(H$9)+10))),
SUMIF(INDIRECT(Equipo!$E$4&amp;"!B10:B1000"),$B192,INDIRECT(Equipo!$E$4&amp;"!"&amp;ADDRESS(10,COLUMN(H$9)+10)&amp;":"&amp;ADDRESS(1000,COLUMN(H$9)+10))),
SUMIF(INDIRECT(Equipo!$F$4&amp;"!B10:B1000"),$B192,INDIRECT(Equipo!$F$4&amp;"!"&amp;ADDRESS(10,COLUMN(H$9)+10)&amp;":"&amp;ADDRESS(1000,COLUMN(H$9)+10))),
SUMIF(INDIRECT(Equipo!$G$4&amp;"!B10:B1000"),$B192,INDIRECT(Equipo!$G$4&amp;"!"&amp;ADDRESS(10,COLUMN(H$9)+10)&amp;":"&amp;ADDRESS(1000,COLUMN(H$9)+10)))
))</f>
        <v>-</v>
      </c>
      <c r="I192" s="2" t="str">
        <f ca="1">IF(ISBLANK(Tareas!$B188),"-",
SUM(
SUMIF(INDIRECT(Equipo!$C$4&amp;"!B10:B1000"),$B192,INDIRECT(Equipo!$C$4&amp;"!"&amp;ADDRESS(10,COLUMN(I$9)+10)&amp;":"&amp;ADDRESS(1000,COLUMN(I$9)+10))),
SUMIF(INDIRECT(Equipo!$D$4&amp;"!B10:B1000"),$B192,INDIRECT(Equipo!$D$4&amp;"!"&amp;ADDRESS(10,COLUMN(I$9)+10)&amp;":"&amp;ADDRESS(1000,COLUMN(I$9)+10))),
SUMIF(INDIRECT(Equipo!$E$4&amp;"!B10:B1000"),$B192,INDIRECT(Equipo!$E$4&amp;"!"&amp;ADDRESS(10,COLUMN(I$9)+10)&amp;":"&amp;ADDRESS(1000,COLUMN(I$9)+10))),
SUMIF(INDIRECT(Equipo!$F$4&amp;"!B10:B1000"),$B192,INDIRECT(Equipo!$F$4&amp;"!"&amp;ADDRESS(10,COLUMN(I$9)+10)&amp;":"&amp;ADDRESS(1000,COLUMN(I$9)+10))),
SUMIF(INDIRECT(Equipo!$G$4&amp;"!B10:B1000"),$B192,INDIRECT(Equipo!$G$4&amp;"!"&amp;ADDRESS(10,COLUMN(I$9)+10)&amp;":"&amp;ADDRESS(1000,COLUMN(I$9)+10)))
))</f>
        <v>-</v>
      </c>
      <c r="J192" s="2" t="str">
        <f ca="1">IF(ISBLANK(Tareas!$B188),"-",
SUM(
SUMIF(INDIRECT(Equipo!$C$4&amp;"!B10:B1000"),$B192,INDIRECT(Equipo!$C$4&amp;"!"&amp;ADDRESS(10,COLUMN(J$9)+10)&amp;":"&amp;ADDRESS(1000,COLUMN(J$9)+10))),
SUMIF(INDIRECT(Equipo!$D$4&amp;"!B10:B1000"),$B192,INDIRECT(Equipo!$D$4&amp;"!"&amp;ADDRESS(10,COLUMN(J$9)+10)&amp;":"&amp;ADDRESS(1000,COLUMN(J$9)+10))),
SUMIF(INDIRECT(Equipo!$E$4&amp;"!B10:B1000"),$B192,INDIRECT(Equipo!$E$4&amp;"!"&amp;ADDRESS(10,COLUMN(J$9)+10)&amp;":"&amp;ADDRESS(1000,COLUMN(J$9)+10))),
SUMIF(INDIRECT(Equipo!$F$4&amp;"!B10:B1000"),$B192,INDIRECT(Equipo!$F$4&amp;"!"&amp;ADDRESS(10,COLUMN(J$9)+10)&amp;":"&amp;ADDRESS(1000,COLUMN(J$9)+10))),
SUMIF(INDIRECT(Equipo!$G$4&amp;"!B10:B1000"),$B192,INDIRECT(Equipo!$G$4&amp;"!"&amp;ADDRESS(10,COLUMN(J$9)+10)&amp;":"&amp;ADDRESS(1000,COLUMN(J$9)+10)))
))</f>
        <v>-</v>
      </c>
      <c r="K192" s="2" t="str">
        <f ca="1">IF(ISBLANK(Tareas!$B188),"-",
SUM(
SUMIF(INDIRECT(Equipo!$C$4&amp;"!B10:B1000"),$B192,INDIRECT(Equipo!$C$4&amp;"!"&amp;ADDRESS(10,COLUMN(K$9)+10)&amp;":"&amp;ADDRESS(1000,COLUMN(K$9)+10))),
SUMIF(INDIRECT(Equipo!$D$4&amp;"!B10:B1000"),$B192,INDIRECT(Equipo!$D$4&amp;"!"&amp;ADDRESS(10,COLUMN(K$9)+10)&amp;":"&amp;ADDRESS(1000,COLUMN(K$9)+10))),
SUMIF(INDIRECT(Equipo!$E$4&amp;"!B10:B1000"),$B192,INDIRECT(Equipo!$E$4&amp;"!"&amp;ADDRESS(10,COLUMN(K$9)+10)&amp;":"&amp;ADDRESS(1000,COLUMN(K$9)+10))),
SUMIF(INDIRECT(Equipo!$F$4&amp;"!B10:B1000"),$B192,INDIRECT(Equipo!$F$4&amp;"!"&amp;ADDRESS(10,COLUMN(K$9)+10)&amp;":"&amp;ADDRESS(1000,COLUMN(K$9)+10))),
SUMIF(INDIRECT(Equipo!$G$4&amp;"!B10:B1000"),$B192,INDIRECT(Equipo!$G$4&amp;"!"&amp;ADDRESS(10,COLUMN(K$9)+10)&amp;":"&amp;ADDRESS(1000,COLUMN(K$9)+10)))
))</f>
        <v>-</v>
      </c>
      <c r="L192" s="2" t="str">
        <f ca="1">IF(ISBLANK(Tareas!$B188),"-",
SUM(
SUMIF(INDIRECT(Equipo!$C$4&amp;"!B10:B1000"),$B192,INDIRECT(Equipo!$C$4&amp;"!"&amp;ADDRESS(10,COLUMN(L$9)+10)&amp;":"&amp;ADDRESS(1000,COLUMN(L$9)+10))),
SUMIF(INDIRECT(Equipo!$D$4&amp;"!B10:B1000"),$B192,INDIRECT(Equipo!$D$4&amp;"!"&amp;ADDRESS(10,COLUMN(L$9)+10)&amp;":"&amp;ADDRESS(1000,COLUMN(L$9)+10))),
SUMIF(INDIRECT(Equipo!$E$4&amp;"!B10:B1000"),$B192,INDIRECT(Equipo!$E$4&amp;"!"&amp;ADDRESS(10,COLUMN(L$9)+10)&amp;":"&amp;ADDRESS(1000,COLUMN(L$9)+10))),
SUMIF(INDIRECT(Equipo!$F$4&amp;"!B10:B1000"),$B192,INDIRECT(Equipo!$F$4&amp;"!"&amp;ADDRESS(10,COLUMN(L$9)+10)&amp;":"&amp;ADDRESS(1000,COLUMN(L$9)+10))),
SUMIF(INDIRECT(Equipo!$G$4&amp;"!B10:B1000"),$B192,INDIRECT(Equipo!$G$4&amp;"!"&amp;ADDRESS(10,COLUMN(L$9)+10)&amp;":"&amp;ADDRESS(1000,COLUMN(L$9)+10)))
))</f>
        <v>-</v>
      </c>
      <c r="M192" s="2" t="str">
        <f ca="1">IF(ISBLANK(Tareas!$B188),"-",
SUM(
SUMIF(INDIRECT(Equipo!$C$4&amp;"!B10:B1000"),$B192,INDIRECT(Equipo!$C$4&amp;"!"&amp;ADDRESS(10,COLUMN(M$9)+10)&amp;":"&amp;ADDRESS(1000,COLUMN(M$9)+10))),
SUMIF(INDIRECT(Equipo!$D$4&amp;"!B10:B1000"),$B192,INDIRECT(Equipo!$D$4&amp;"!"&amp;ADDRESS(10,COLUMN(M$9)+10)&amp;":"&amp;ADDRESS(1000,COLUMN(M$9)+10))),
SUMIF(INDIRECT(Equipo!$E$4&amp;"!B10:B1000"),$B192,INDIRECT(Equipo!$E$4&amp;"!"&amp;ADDRESS(10,COLUMN(M$9)+10)&amp;":"&amp;ADDRESS(1000,COLUMN(M$9)+10))),
SUMIF(INDIRECT(Equipo!$F$4&amp;"!B10:B1000"),$B192,INDIRECT(Equipo!$F$4&amp;"!"&amp;ADDRESS(10,COLUMN(M$9)+10)&amp;":"&amp;ADDRESS(1000,COLUMN(M$9)+10))),
SUMIF(INDIRECT(Equipo!$G$4&amp;"!B10:B1000"),$B192,INDIRECT(Equipo!$G$4&amp;"!"&amp;ADDRESS(10,COLUMN(M$9)+10)&amp;":"&amp;ADDRESS(1000,COLUMN(M$9)+10)))
))</f>
        <v>-</v>
      </c>
      <c r="N192" s="2" t="str">
        <f ca="1">IF(ISBLANK(Tareas!$B188),"-",
SUM(
SUMIF(INDIRECT(Equipo!$C$4&amp;"!B10:B1000"),$B192,INDIRECT(Equipo!$C$4&amp;"!"&amp;ADDRESS(10,COLUMN(N$9)+10)&amp;":"&amp;ADDRESS(1000,COLUMN(N$9)+10))),
SUMIF(INDIRECT(Equipo!$D$4&amp;"!B10:B1000"),$B192,INDIRECT(Equipo!$D$4&amp;"!"&amp;ADDRESS(10,COLUMN(N$9)+10)&amp;":"&amp;ADDRESS(1000,COLUMN(N$9)+10))),
SUMIF(INDIRECT(Equipo!$E$4&amp;"!B10:B1000"),$B192,INDIRECT(Equipo!$E$4&amp;"!"&amp;ADDRESS(10,COLUMN(N$9)+10)&amp;":"&amp;ADDRESS(1000,COLUMN(N$9)+10))),
SUMIF(INDIRECT(Equipo!$F$4&amp;"!B10:B1000"),$B192,INDIRECT(Equipo!$F$4&amp;"!"&amp;ADDRESS(10,COLUMN(N$9)+10)&amp;":"&amp;ADDRESS(1000,COLUMN(N$9)+10))),
SUMIF(INDIRECT(Equipo!$G$4&amp;"!B10:B1000"),$B192,INDIRECT(Equipo!$G$4&amp;"!"&amp;ADDRESS(10,COLUMN(N$9)+10)&amp;":"&amp;ADDRESS(1000,COLUMN(N$9)+10)))
))</f>
        <v>-</v>
      </c>
    </row>
    <row r="193" spans="2:14">
      <c r="C193" s="2" t="str">
        <f>IF(ISBLANK(Tareas!$B189),"-",SUM(D193:K193))</f>
        <v>-</v>
      </c>
      <c r="D193" s="2" t="str">
        <f ca="1">IF(ISBLANK(Tareas!$B189),"-",
SUM(
SUMIF(INDIRECT(Equipo!$C$4&amp;"!B10:B1000"),$B193,INDIRECT(Equipo!$C$4&amp;"!"&amp;ADDRESS(10,COLUMN(D$9)+10)&amp;":"&amp;ADDRESS(1000,COLUMN(D$9)+10))),
SUMIF(INDIRECT(Equipo!$D$4&amp;"!B10:B1000"),$B193,INDIRECT(Equipo!$D$4&amp;"!"&amp;ADDRESS(10,COLUMN(D$9)+10)&amp;":"&amp;ADDRESS(1000,COLUMN(D$9)+10))),
SUMIF(INDIRECT(Equipo!$E$4&amp;"!B10:B1000"),$B193,INDIRECT(Equipo!$E$4&amp;"!"&amp;ADDRESS(10,COLUMN(D$9)+10)&amp;":"&amp;ADDRESS(1000,COLUMN(D$9)+10))),
SUMIF(INDIRECT(Equipo!$F$4&amp;"!B10:B1000"),$B193,INDIRECT(Equipo!$F$4&amp;"!"&amp;ADDRESS(10,COLUMN(D$9)+10)&amp;":"&amp;ADDRESS(1000,COLUMN(D$9)+10))),
SUMIF(INDIRECT(Equipo!$G$4&amp;"!B10:B1000"),$B193,INDIRECT(Equipo!$G$4&amp;"!"&amp;ADDRESS(10,COLUMN(D$9)+10)&amp;":"&amp;ADDRESS(1000,COLUMN(D$9)+10)))
))</f>
        <v>-</v>
      </c>
      <c r="E193" s="2" t="str">
        <f ca="1">IF(ISBLANK(Tareas!$B189),"-",
SUM(
SUMIF(INDIRECT(Equipo!$C$4&amp;"!B10:B1000"),$B193,INDIRECT(Equipo!$C$4&amp;"!"&amp;ADDRESS(10,COLUMN(E$9)+10)&amp;":"&amp;ADDRESS(1000,COLUMN(E$9)+10))),
SUMIF(INDIRECT(Equipo!$D$4&amp;"!B10:B1000"),$B193,INDIRECT(Equipo!$D$4&amp;"!"&amp;ADDRESS(10,COLUMN(E$9)+10)&amp;":"&amp;ADDRESS(1000,COLUMN(E$9)+10))),
SUMIF(INDIRECT(Equipo!$E$4&amp;"!B10:B1000"),$B193,INDIRECT(Equipo!$E$4&amp;"!"&amp;ADDRESS(10,COLUMN(E$9)+10)&amp;":"&amp;ADDRESS(1000,COLUMN(E$9)+10))),
SUMIF(INDIRECT(Equipo!$F$4&amp;"!B10:B1000"),$B193,INDIRECT(Equipo!$F$4&amp;"!"&amp;ADDRESS(10,COLUMN(E$9)+10)&amp;":"&amp;ADDRESS(1000,COLUMN(E$9)+10))),
SUMIF(INDIRECT(Equipo!$G$4&amp;"!B10:B1000"),$B193,INDIRECT(Equipo!$G$4&amp;"!"&amp;ADDRESS(10,COLUMN(E$9)+10)&amp;":"&amp;ADDRESS(1000,COLUMN(E$9)+10)))
))</f>
        <v>-</v>
      </c>
      <c r="F193" s="2" t="str">
        <f ca="1">IF(ISBLANK(Tareas!$B189),"-",
SUM(
SUMIF(INDIRECT(Equipo!$C$4&amp;"!B10:B1000"),$B193,INDIRECT(Equipo!$C$4&amp;"!"&amp;ADDRESS(10,COLUMN(F$9)+10)&amp;":"&amp;ADDRESS(1000,COLUMN(F$9)+10))),
SUMIF(INDIRECT(Equipo!$D$4&amp;"!B10:B1000"),$B193,INDIRECT(Equipo!$D$4&amp;"!"&amp;ADDRESS(10,COLUMN(F$9)+10)&amp;":"&amp;ADDRESS(1000,COLUMN(F$9)+10))),
SUMIF(INDIRECT(Equipo!$E$4&amp;"!B10:B1000"),$B193,INDIRECT(Equipo!$E$4&amp;"!"&amp;ADDRESS(10,COLUMN(F$9)+10)&amp;":"&amp;ADDRESS(1000,COLUMN(F$9)+10))),
SUMIF(INDIRECT(Equipo!$F$4&amp;"!B10:B1000"),$B193,INDIRECT(Equipo!$F$4&amp;"!"&amp;ADDRESS(10,COLUMN(F$9)+10)&amp;":"&amp;ADDRESS(1000,COLUMN(F$9)+10))),
SUMIF(INDIRECT(Equipo!$G$4&amp;"!B10:B1000"),$B193,INDIRECT(Equipo!$G$4&amp;"!"&amp;ADDRESS(10,COLUMN(F$9)+10)&amp;":"&amp;ADDRESS(1000,COLUMN(F$9)+10)))
))</f>
        <v>-</v>
      </c>
      <c r="G193" s="2" t="str">
        <f ca="1">IF(ISBLANK(Tareas!$B189),"-",
SUM(
SUMIF(INDIRECT(Equipo!$C$4&amp;"!B10:B1000"),$B193,INDIRECT(Equipo!$C$4&amp;"!"&amp;ADDRESS(10,COLUMN(G$9)+10)&amp;":"&amp;ADDRESS(1000,COLUMN(G$9)+10))),
SUMIF(INDIRECT(Equipo!$D$4&amp;"!B10:B1000"),$B193,INDIRECT(Equipo!$D$4&amp;"!"&amp;ADDRESS(10,COLUMN(G$9)+10)&amp;":"&amp;ADDRESS(1000,COLUMN(G$9)+10))),
SUMIF(INDIRECT(Equipo!$E$4&amp;"!B10:B1000"),$B193,INDIRECT(Equipo!$E$4&amp;"!"&amp;ADDRESS(10,COLUMN(G$9)+10)&amp;":"&amp;ADDRESS(1000,COLUMN(G$9)+10))),
SUMIF(INDIRECT(Equipo!$F$4&amp;"!B10:B1000"),$B193,INDIRECT(Equipo!$F$4&amp;"!"&amp;ADDRESS(10,COLUMN(G$9)+10)&amp;":"&amp;ADDRESS(1000,COLUMN(G$9)+10))),
SUMIF(INDIRECT(Equipo!$G$4&amp;"!B10:B1000"),$B193,INDIRECT(Equipo!$G$4&amp;"!"&amp;ADDRESS(10,COLUMN(G$9)+10)&amp;":"&amp;ADDRESS(1000,COLUMN(G$9)+10)))
))</f>
        <v>-</v>
      </c>
      <c r="H193" s="2" t="str">
        <f ca="1">IF(ISBLANK(Tareas!$B189),"-",
SUM(
SUMIF(INDIRECT(Equipo!$C$4&amp;"!B10:B1000"),$B193,INDIRECT(Equipo!$C$4&amp;"!"&amp;ADDRESS(10,COLUMN(H$9)+10)&amp;":"&amp;ADDRESS(1000,COLUMN(H$9)+10))),
SUMIF(INDIRECT(Equipo!$D$4&amp;"!B10:B1000"),$B193,INDIRECT(Equipo!$D$4&amp;"!"&amp;ADDRESS(10,COLUMN(H$9)+10)&amp;":"&amp;ADDRESS(1000,COLUMN(H$9)+10))),
SUMIF(INDIRECT(Equipo!$E$4&amp;"!B10:B1000"),$B193,INDIRECT(Equipo!$E$4&amp;"!"&amp;ADDRESS(10,COLUMN(H$9)+10)&amp;":"&amp;ADDRESS(1000,COLUMN(H$9)+10))),
SUMIF(INDIRECT(Equipo!$F$4&amp;"!B10:B1000"),$B193,INDIRECT(Equipo!$F$4&amp;"!"&amp;ADDRESS(10,COLUMN(H$9)+10)&amp;":"&amp;ADDRESS(1000,COLUMN(H$9)+10))),
SUMIF(INDIRECT(Equipo!$G$4&amp;"!B10:B1000"),$B193,INDIRECT(Equipo!$G$4&amp;"!"&amp;ADDRESS(10,COLUMN(H$9)+10)&amp;":"&amp;ADDRESS(1000,COLUMN(H$9)+10)))
))</f>
        <v>-</v>
      </c>
      <c r="I193" s="2" t="str">
        <f ca="1">IF(ISBLANK(Tareas!$B189),"-",
SUM(
SUMIF(INDIRECT(Equipo!$C$4&amp;"!B10:B1000"),$B193,INDIRECT(Equipo!$C$4&amp;"!"&amp;ADDRESS(10,COLUMN(I$9)+10)&amp;":"&amp;ADDRESS(1000,COLUMN(I$9)+10))),
SUMIF(INDIRECT(Equipo!$D$4&amp;"!B10:B1000"),$B193,INDIRECT(Equipo!$D$4&amp;"!"&amp;ADDRESS(10,COLUMN(I$9)+10)&amp;":"&amp;ADDRESS(1000,COLUMN(I$9)+10))),
SUMIF(INDIRECT(Equipo!$E$4&amp;"!B10:B1000"),$B193,INDIRECT(Equipo!$E$4&amp;"!"&amp;ADDRESS(10,COLUMN(I$9)+10)&amp;":"&amp;ADDRESS(1000,COLUMN(I$9)+10))),
SUMIF(INDIRECT(Equipo!$F$4&amp;"!B10:B1000"),$B193,INDIRECT(Equipo!$F$4&amp;"!"&amp;ADDRESS(10,COLUMN(I$9)+10)&amp;":"&amp;ADDRESS(1000,COLUMN(I$9)+10))),
SUMIF(INDIRECT(Equipo!$G$4&amp;"!B10:B1000"),$B193,INDIRECT(Equipo!$G$4&amp;"!"&amp;ADDRESS(10,COLUMN(I$9)+10)&amp;":"&amp;ADDRESS(1000,COLUMN(I$9)+10)))
))</f>
        <v>-</v>
      </c>
      <c r="J193" s="2" t="str">
        <f ca="1">IF(ISBLANK(Tareas!$B189),"-",
SUM(
SUMIF(INDIRECT(Equipo!$C$4&amp;"!B10:B1000"),$B193,INDIRECT(Equipo!$C$4&amp;"!"&amp;ADDRESS(10,COLUMN(J$9)+10)&amp;":"&amp;ADDRESS(1000,COLUMN(J$9)+10))),
SUMIF(INDIRECT(Equipo!$D$4&amp;"!B10:B1000"),$B193,INDIRECT(Equipo!$D$4&amp;"!"&amp;ADDRESS(10,COLUMN(J$9)+10)&amp;":"&amp;ADDRESS(1000,COLUMN(J$9)+10))),
SUMIF(INDIRECT(Equipo!$E$4&amp;"!B10:B1000"),$B193,INDIRECT(Equipo!$E$4&amp;"!"&amp;ADDRESS(10,COLUMN(J$9)+10)&amp;":"&amp;ADDRESS(1000,COLUMN(J$9)+10))),
SUMIF(INDIRECT(Equipo!$F$4&amp;"!B10:B1000"),$B193,INDIRECT(Equipo!$F$4&amp;"!"&amp;ADDRESS(10,COLUMN(J$9)+10)&amp;":"&amp;ADDRESS(1000,COLUMN(J$9)+10))),
SUMIF(INDIRECT(Equipo!$G$4&amp;"!B10:B1000"),$B193,INDIRECT(Equipo!$G$4&amp;"!"&amp;ADDRESS(10,COLUMN(J$9)+10)&amp;":"&amp;ADDRESS(1000,COLUMN(J$9)+10)))
))</f>
        <v>-</v>
      </c>
      <c r="K193" s="2" t="str">
        <f ca="1">IF(ISBLANK(Tareas!$B189),"-",
SUM(
SUMIF(INDIRECT(Equipo!$C$4&amp;"!B10:B1000"),$B193,INDIRECT(Equipo!$C$4&amp;"!"&amp;ADDRESS(10,COLUMN(K$9)+10)&amp;":"&amp;ADDRESS(1000,COLUMN(K$9)+10))),
SUMIF(INDIRECT(Equipo!$D$4&amp;"!B10:B1000"),$B193,INDIRECT(Equipo!$D$4&amp;"!"&amp;ADDRESS(10,COLUMN(K$9)+10)&amp;":"&amp;ADDRESS(1000,COLUMN(K$9)+10))),
SUMIF(INDIRECT(Equipo!$E$4&amp;"!B10:B1000"),$B193,INDIRECT(Equipo!$E$4&amp;"!"&amp;ADDRESS(10,COLUMN(K$9)+10)&amp;":"&amp;ADDRESS(1000,COLUMN(K$9)+10))),
SUMIF(INDIRECT(Equipo!$F$4&amp;"!B10:B1000"),$B193,INDIRECT(Equipo!$F$4&amp;"!"&amp;ADDRESS(10,COLUMN(K$9)+10)&amp;":"&amp;ADDRESS(1000,COLUMN(K$9)+10))),
SUMIF(INDIRECT(Equipo!$G$4&amp;"!B10:B1000"),$B193,INDIRECT(Equipo!$G$4&amp;"!"&amp;ADDRESS(10,COLUMN(K$9)+10)&amp;":"&amp;ADDRESS(1000,COLUMN(K$9)+10)))
))</f>
        <v>-</v>
      </c>
      <c r="L193" s="2" t="str">
        <f ca="1">IF(ISBLANK(Tareas!$B189),"-",
SUM(
SUMIF(INDIRECT(Equipo!$C$4&amp;"!B10:B1000"),$B193,INDIRECT(Equipo!$C$4&amp;"!"&amp;ADDRESS(10,COLUMN(L$9)+10)&amp;":"&amp;ADDRESS(1000,COLUMN(L$9)+10))),
SUMIF(INDIRECT(Equipo!$D$4&amp;"!B10:B1000"),$B193,INDIRECT(Equipo!$D$4&amp;"!"&amp;ADDRESS(10,COLUMN(L$9)+10)&amp;":"&amp;ADDRESS(1000,COLUMN(L$9)+10))),
SUMIF(INDIRECT(Equipo!$E$4&amp;"!B10:B1000"),$B193,INDIRECT(Equipo!$E$4&amp;"!"&amp;ADDRESS(10,COLUMN(L$9)+10)&amp;":"&amp;ADDRESS(1000,COLUMN(L$9)+10))),
SUMIF(INDIRECT(Equipo!$F$4&amp;"!B10:B1000"),$B193,INDIRECT(Equipo!$F$4&amp;"!"&amp;ADDRESS(10,COLUMN(L$9)+10)&amp;":"&amp;ADDRESS(1000,COLUMN(L$9)+10))),
SUMIF(INDIRECT(Equipo!$G$4&amp;"!B10:B1000"),$B193,INDIRECT(Equipo!$G$4&amp;"!"&amp;ADDRESS(10,COLUMN(L$9)+10)&amp;":"&amp;ADDRESS(1000,COLUMN(L$9)+10)))
))</f>
        <v>-</v>
      </c>
      <c r="M193" s="2" t="str">
        <f ca="1">IF(ISBLANK(Tareas!$B189),"-",
SUM(
SUMIF(INDIRECT(Equipo!$C$4&amp;"!B10:B1000"),$B193,INDIRECT(Equipo!$C$4&amp;"!"&amp;ADDRESS(10,COLUMN(M$9)+10)&amp;":"&amp;ADDRESS(1000,COLUMN(M$9)+10))),
SUMIF(INDIRECT(Equipo!$D$4&amp;"!B10:B1000"),$B193,INDIRECT(Equipo!$D$4&amp;"!"&amp;ADDRESS(10,COLUMN(M$9)+10)&amp;":"&amp;ADDRESS(1000,COLUMN(M$9)+10))),
SUMIF(INDIRECT(Equipo!$E$4&amp;"!B10:B1000"),$B193,INDIRECT(Equipo!$E$4&amp;"!"&amp;ADDRESS(10,COLUMN(M$9)+10)&amp;":"&amp;ADDRESS(1000,COLUMN(M$9)+10))),
SUMIF(INDIRECT(Equipo!$F$4&amp;"!B10:B1000"),$B193,INDIRECT(Equipo!$F$4&amp;"!"&amp;ADDRESS(10,COLUMN(M$9)+10)&amp;":"&amp;ADDRESS(1000,COLUMN(M$9)+10))),
SUMIF(INDIRECT(Equipo!$G$4&amp;"!B10:B1000"),$B193,INDIRECT(Equipo!$G$4&amp;"!"&amp;ADDRESS(10,COLUMN(M$9)+10)&amp;":"&amp;ADDRESS(1000,COLUMN(M$9)+10)))
))</f>
        <v>-</v>
      </c>
      <c r="N193" s="2" t="str">
        <f ca="1">IF(ISBLANK(Tareas!$B189),"-",
SUM(
SUMIF(INDIRECT(Equipo!$C$4&amp;"!B10:B1000"),$B193,INDIRECT(Equipo!$C$4&amp;"!"&amp;ADDRESS(10,COLUMN(N$9)+10)&amp;":"&amp;ADDRESS(1000,COLUMN(N$9)+10))),
SUMIF(INDIRECT(Equipo!$D$4&amp;"!B10:B1000"),$B193,INDIRECT(Equipo!$D$4&amp;"!"&amp;ADDRESS(10,COLUMN(N$9)+10)&amp;":"&amp;ADDRESS(1000,COLUMN(N$9)+10))),
SUMIF(INDIRECT(Equipo!$E$4&amp;"!B10:B1000"),$B193,INDIRECT(Equipo!$E$4&amp;"!"&amp;ADDRESS(10,COLUMN(N$9)+10)&amp;":"&amp;ADDRESS(1000,COLUMN(N$9)+10))),
SUMIF(INDIRECT(Equipo!$F$4&amp;"!B10:B1000"),$B193,INDIRECT(Equipo!$F$4&amp;"!"&amp;ADDRESS(10,COLUMN(N$9)+10)&amp;":"&amp;ADDRESS(1000,COLUMN(N$9)+10))),
SUMIF(INDIRECT(Equipo!$G$4&amp;"!B10:B1000"),$B193,INDIRECT(Equipo!$G$4&amp;"!"&amp;ADDRESS(10,COLUMN(N$9)+10)&amp;":"&amp;ADDRESS(1000,COLUMN(N$9)+10)))
))</f>
        <v>-</v>
      </c>
    </row>
    <row r="194" spans="2:14">
      <c r="C194" s="2" t="str">
        <f>IF(ISBLANK(Tareas!$B190),"-",SUM(D194:K194))</f>
        <v>-</v>
      </c>
      <c r="D194" s="2" t="str">
        <f ca="1">IF(ISBLANK(Tareas!$B190),"-",
SUM(
SUMIF(INDIRECT(Equipo!$C$4&amp;"!B10:B1000"),$B194,INDIRECT(Equipo!$C$4&amp;"!"&amp;ADDRESS(10,COLUMN(D$9)+10)&amp;":"&amp;ADDRESS(1000,COLUMN(D$9)+10))),
SUMIF(INDIRECT(Equipo!$D$4&amp;"!B10:B1000"),$B194,INDIRECT(Equipo!$D$4&amp;"!"&amp;ADDRESS(10,COLUMN(D$9)+10)&amp;":"&amp;ADDRESS(1000,COLUMN(D$9)+10))),
SUMIF(INDIRECT(Equipo!$E$4&amp;"!B10:B1000"),$B194,INDIRECT(Equipo!$E$4&amp;"!"&amp;ADDRESS(10,COLUMN(D$9)+10)&amp;":"&amp;ADDRESS(1000,COLUMN(D$9)+10))),
SUMIF(INDIRECT(Equipo!$F$4&amp;"!B10:B1000"),$B194,INDIRECT(Equipo!$F$4&amp;"!"&amp;ADDRESS(10,COLUMN(D$9)+10)&amp;":"&amp;ADDRESS(1000,COLUMN(D$9)+10))),
SUMIF(INDIRECT(Equipo!$G$4&amp;"!B10:B1000"),$B194,INDIRECT(Equipo!$G$4&amp;"!"&amp;ADDRESS(10,COLUMN(D$9)+10)&amp;":"&amp;ADDRESS(1000,COLUMN(D$9)+10)))
))</f>
        <v>-</v>
      </c>
      <c r="E194" s="2" t="str">
        <f ca="1">IF(ISBLANK(Tareas!$B190),"-",
SUM(
SUMIF(INDIRECT(Equipo!$C$4&amp;"!B10:B1000"),$B194,INDIRECT(Equipo!$C$4&amp;"!"&amp;ADDRESS(10,COLUMN(E$9)+10)&amp;":"&amp;ADDRESS(1000,COLUMN(E$9)+10))),
SUMIF(INDIRECT(Equipo!$D$4&amp;"!B10:B1000"),$B194,INDIRECT(Equipo!$D$4&amp;"!"&amp;ADDRESS(10,COLUMN(E$9)+10)&amp;":"&amp;ADDRESS(1000,COLUMN(E$9)+10))),
SUMIF(INDIRECT(Equipo!$E$4&amp;"!B10:B1000"),$B194,INDIRECT(Equipo!$E$4&amp;"!"&amp;ADDRESS(10,COLUMN(E$9)+10)&amp;":"&amp;ADDRESS(1000,COLUMN(E$9)+10))),
SUMIF(INDIRECT(Equipo!$F$4&amp;"!B10:B1000"),$B194,INDIRECT(Equipo!$F$4&amp;"!"&amp;ADDRESS(10,COLUMN(E$9)+10)&amp;":"&amp;ADDRESS(1000,COLUMN(E$9)+10))),
SUMIF(INDIRECT(Equipo!$G$4&amp;"!B10:B1000"),$B194,INDIRECT(Equipo!$G$4&amp;"!"&amp;ADDRESS(10,COLUMN(E$9)+10)&amp;":"&amp;ADDRESS(1000,COLUMN(E$9)+10)))
))</f>
        <v>-</v>
      </c>
      <c r="F194" s="2" t="str">
        <f ca="1">IF(ISBLANK(Tareas!$B190),"-",
SUM(
SUMIF(INDIRECT(Equipo!$C$4&amp;"!B10:B1000"),$B194,INDIRECT(Equipo!$C$4&amp;"!"&amp;ADDRESS(10,COLUMN(F$9)+10)&amp;":"&amp;ADDRESS(1000,COLUMN(F$9)+10))),
SUMIF(INDIRECT(Equipo!$D$4&amp;"!B10:B1000"),$B194,INDIRECT(Equipo!$D$4&amp;"!"&amp;ADDRESS(10,COLUMN(F$9)+10)&amp;":"&amp;ADDRESS(1000,COLUMN(F$9)+10))),
SUMIF(INDIRECT(Equipo!$E$4&amp;"!B10:B1000"),$B194,INDIRECT(Equipo!$E$4&amp;"!"&amp;ADDRESS(10,COLUMN(F$9)+10)&amp;":"&amp;ADDRESS(1000,COLUMN(F$9)+10))),
SUMIF(INDIRECT(Equipo!$F$4&amp;"!B10:B1000"),$B194,INDIRECT(Equipo!$F$4&amp;"!"&amp;ADDRESS(10,COLUMN(F$9)+10)&amp;":"&amp;ADDRESS(1000,COLUMN(F$9)+10))),
SUMIF(INDIRECT(Equipo!$G$4&amp;"!B10:B1000"),$B194,INDIRECT(Equipo!$G$4&amp;"!"&amp;ADDRESS(10,COLUMN(F$9)+10)&amp;":"&amp;ADDRESS(1000,COLUMN(F$9)+10)))
))</f>
        <v>-</v>
      </c>
      <c r="G194" s="2" t="str">
        <f ca="1">IF(ISBLANK(Tareas!$B190),"-",
SUM(
SUMIF(INDIRECT(Equipo!$C$4&amp;"!B10:B1000"),$B194,INDIRECT(Equipo!$C$4&amp;"!"&amp;ADDRESS(10,COLUMN(G$9)+10)&amp;":"&amp;ADDRESS(1000,COLUMN(G$9)+10))),
SUMIF(INDIRECT(Equipo!$D$4&amp;"!B10:B1000"),$B194,INDIRECT(Equipo!$D$4&amp;"!"&amp;ADDRESS(10,COLUMN(G$9)+10)&amp;":"&amp;ADDRESS(1000,COLUMN(G$9)+10))),
SUMIF(INDIRECT(Equipo!$E$4&amp;"!B10:B1000"),$B194,INDIRECT(Equipo!$E$4&amp;"!"&amp;ADDRESS(10,COLUMN(G$9)+10)&amp;":"&amp;ADDRESS(1000,COLUMN(G$9)+10))),
SUMIF(INDIRECT(Equipo!$F$4&amp;"!B10:B1000"),$B194,INDIRECT(Equipo!$F$4&amp;"!"&amp;ADDRESS(10,COLUMN(G$9)+10)&amp;":"&amp;ADDRESS(1000,COLUMN(G$9)+10))),
SUMIF(INDIRECT(Equipo!$G$4&amp;"!B10:B1000"),$B194,INDIRECT(Equipo!$G$4&amp;"!"&amp;ADDRESS(10,COLUMN(G$9)+10)&amp;":"&amp;ADDRESS(1000,COLUMN(G$9)+10)))
))</f>
        <v>-</v>
      </c>
      <c r="H194" s="2" t="str">
        <f ca="1">IF(ISBLANK(Tareas!$B190),"-",
SUM(
SUMIF(INDIRECT(Equipo!$C$4&amp;"!B10:B1000"),$B194,INDIRECT(Equipo!$C$4&amp;"!"&amp;ADDRESS(10,COLUMN(H$9)+10)&amp;":"&amp;ADDRESS(1000,COLUMN(H$9)+10))),
SUMIF(INDIRECT(Equipo!$D$4&amp;"!B10:B1000"),$B194,INDIRECT(Equipo!$D$4&amp;"!"&amp;ADDRESS(10,COLUMN(H$9)+10)&amp;":"&amp;ADDRESS(1000,COLUMN(H$9)+10))),
SUMIF(INDIRECT(Equipo!$E$4&amp;"!B10:B1000"),$B194,INDIRECT(Equipo!$E$4&amp;"!"&amp;ADDRESS(10,COLUMN(H$9)+10)&amp;":"&amp;ADDRESS(1000,COLUMN(H$9)+10))),
SUMIF(INDIRECT(Equipo!$F$4&amp;"!B10:B1000"),$B194,INDIRECT(Equipo!$F$4&amp;"!"&amp;ADDRESS(10,COLUMN(H$9)+10)&amp;":"&amp;ADDRESS(1000,COLUMN(H$9)+10))),
SUMIF(INDIRECT(Equipo!$G$4&amp;"!B10:B1000"),$B194,INDIRECT(Equipo!$G$4&amp;"!"&amp;ADDRESS(10,COLUMN(H$9)+10)&amp;":"&amp;ADDRESS(1000,COLUMN(H$9)+10)))
))</f>
        <v>-</v>
      </c>
      <c r="I194" s="2" t="str">
        <f ca="1">IF(ISBLANK(Tareas!$B190),"-",
SUM(
SUMIF(INDIRECT(Equipo!$C$4&amp;"!B10:B1000"),$B194,INDIRECT(Equipo!$C$4&amp;"!"&amp;ADDRESS(10,COLUMN(I$9)+10)&amp;":"&amp;ADDRESS(1000,COLUMN(I$9)+10))),
SUMIF(INDIRECT(Equipo!$D$4&amp;"!B10:B1000"),$B194,INDIRECT(Equipo!$D$4&amp;"!"&amp;ADDRESS(10,COLUMN(I$9)+10)&amp;":"&amp;ADDRESS(1000,COLUMN(I$9)+10))),
SUMIF(INDIRECT(Equipo!$E$4&amp;"!B10:B1000"),$B194,INDIRECT(Equipo!$E$4&amp;"!"&amp;ADDRESS(10,COLUMN(I$9)+10)&amp;":"&amp;ADDRESS(1000,COLUMN(I$9)+10))),
SUMIF(INDIRECT(Equipo!$F$4&amp;"!B10:B1000"),$B194,INDIRECT(Equipo!$F$4&amp;"!"&amp;ADDRESS(10,COLUMN(I$9)+10)&amp;":"&amp;ADDRESS(1000,COLUMN(I$9)+10))),
SUMIF(INDIRECT(Equipo!$G$4&amp;"!B10:B1000"),$B194,INDIRECT(Equipo!$G$4&amp;"!"&amp;ADDRESS(10,COLUMN(I$9)+10)&amp;":"&amp;ADDRESS(1000,COLUMN(I$9)+10)))
))</f>
        <v>-</v>
      </c>
      <c r="J194" s="2" t="str">
        <f ca="1">IF(ISBLANK(Tareas!$B190),"-",
SUM(
SUMIF(INDIRECT(Equipo!$C$4&amp;"!B10:B1000"),$B194,INDIRECT(Equipo!$C$4&amp;"!"&amp;ADDRESS(10,COLUMN(J$9)+10)&amp;":"&amp;ADDRESS(1000,COLUMN(J$9)+10))),
SUMIF(INDIRECT(Equipo!$D$4&amp;"!B10:B1000"),$B194,INDIRECT(Equipo!$D$4&amp;"!"&amp;ADDRESS(10,COLUMN(J$9)+10)&amp;":"&amp;ADDRESS(1000,COLUMN(J$9)+10))),
SUMIF(INDIRECT(Equipo!$E$4&amp;"!B10:B1000"),$B194,INDIRECT(Equipo!$E$4&amp;"!"&amp;ADDRESS(10,COLUMN(J$9)+10)&amp;":"&amp;ADDRESS(1000,COLUMN(J$9)+10))),
SUMIF(INDIRECT(Equipo!$F$4&amp;"!B10:B1000"),$B194,INDIRECT(Equipo!$F$4&amp;"!"&amp;ADDRESS(10,COLUMN(J$9)+10)&amp;":"&amp;ADDRESS(1000,COLUMN(J$9)+10))),
SUMIF(INDIRECT(Equipo!$G$4&amp;"!B10:B1000"),$B194,INDIRECT(Equipo!$G$4&amp;"!"&amp;ADDRESS(10,COLUMN(J$9)+10)&amp;":"&amp;ADDRESS(1000,COLUMN(J$9)+10)))
))</f>
        <v>-</v>
      </c>
      <c r="K194" s="2" t="str">
        <f ca="1">IF(ISBLANK(Tareas!$B190),"-",
SUM(
SUMIF(INDIRECT(Equipo!$C$4&amp;"!B10:B1000"),$B194,INDIRECT(Equipo!$C$4&amp;"!"&amp;ADDRESS(10,COLUMN(K$9)+10)&amp;":"&amp;ADDRESS(1000,COLUMN(K$9)+10))),
SUMIF(INDIRECT(Equipo!$D$4&amp;"!B10:B1000"),$B194,INDIRECT(Equipo!$D$4&amp;"!"&amp;ADDRESS(10,COLUMN(K$9)+10)&amp;":"&amp;ADDRESS(1000,COLUMN(K$9)+10))),
SUMIF(INDIRECT(Equipo!$E$4&amp;"!B10:B1000"),$B194,INDIRECT(Equipo!$E$4&amp;"!"&amp;ADDRESS(10,COLUMN(K$9)+10)&amp;":"&amp;ADDRESS(1000,COLUMN(K$9)+10))),
SUMIF(INDIRECT(Equipo!$F$4&amp;"!B10:B1000"),$B194,INDIRECT(Equipo!$F$4&amp;"!"&amp;ADDRESS(10,COLUMN(K$9)+10)&amp;":"&amp;ADDRESS(1000,COLUMN(K$9)+10))),
SUMIF(INDIRECT(Equipo!$G$4&amp;"!B10:B1000"),$B194,INDIRECT(Equipo!$G$4&amp;"!"&amp;ADDRESS(10,COLUMN(K$9)+10)&amp;":"&amp;ADDRESS(1000,COLUMN(K$9)+10)))
))</f>
        <v>-</v>
      </c>
      <c r="L194" s="2" t="str">
        <f ca="1">IF(ISBLANK(Tareas!$B190),"-",
SUM(
SUMIF(INDIRECT(Equipo!$C$4&amp;"!B10:B1000"),$B194,INDIRECT(Equipo!$C$4&amp;"!"&amp;ADDRESS(10,COLUMN(L$9)+10)&amp;":"&amp;ADDRESS(1000,COLUMN(L$9)+10))),
SUMIF(INDIRECT(Equipo!$D$4&amp;"!B10:B1000"),$B194,INDIRECT(Equipo!$D$4&amp;"!"&amp;ADDRESS(10,COLUMN(L$9)+10)&amp;":"&amp;ADDRESS(1000,COLUMN(L$9)+10))),
SUMIF(INDIRECT(Equipo!$E$4&amp;"!B10:B1000"),$B194,INDIRECT(Equipo!$E$4&amp;"!"&amp;ADDRESS(10,COLUMN(L$9)+10)&amp;":"&amp;ADDRESS(1000,COLUMN(L$9)+10))),
SUMIF(INDIRECT(Equipo!$F$4&amp;"!B10:B1000"),$B194,INDIRECT(Equipo!$F$4&amp;"!"&amp;ADDRESS(10,COLUMN(L$9)+10)&amp;":"&amp;ADDRESS(1000,COLUMN(L$9)+10))),
SUMIF(INDIRECT(Equipo!$G$4&amp;"!B10:B1000"),$B194,INDIRECT(Equipo!$G$4&amp;"!"&amp;ADDRESS(10,COLUMN(L$9)+10)&amp;":"&amp;ADDRESS(1000,COLUMN(L$9)+10)))
))</f>
        <v>-</v>
      </c>
      <c r="M194" s="2" t="str">
        <f ca="1">IF(ISBLANK(Tareas!$B190),"-",
SUM(
SUMIF(INDIRECT(Equipo!$C$4&amp;"!B10:B1000"),$B194,INDIRECT(Equipo!$C$4&amp;"!"&amp;ADDRESS(10,COLUMN(M$9)+10)&amp;":"&amp;ADDRESS(1000,COLUMN(M$9)+10))),
SUMIF(INDIRECT(Equipo!$D$4&amp;"!B10:B1000"),$B194,INDIRECT(Equipo!$D$4&amp;"!"&amp;ADDRESS(10,COLUMN(M$9)+10)&amp;":"&amp;ADDRESS(1000,COLUMN(M$9)+10))),
SUMIF(INDIRECT(Equipo!$E$4&amp;"!B10:B1000"),$B194,INDIRECT(Equipo!$E$4&amp;"!"&amp;ADDRESS(10,COLUMN(M$9)+10)&amp;":"&amp;ADDRESS(1000,COLUMN(M$9)+10))),
SUMIF(INDIRECT(Equipo!$F$4&amp;"!B10:B1000"),$B194,INDIRECT(Equipo!$F$4&amp;"!"&amp;ADDRESS(10,COLUMN(M$9)+10)&amp;":"&amp;ADDRESS(1000,COLUMN(M$9)+10))),
SUMIF(INDIRECT(Equipo!$G$4&amp;"!B10:B1000"),$B194,INDIRECT(Equipo!$G$4&amp;"!"&amp;ADDRESS(10,COLUMN(M$9)+10)&amp;":"&amp;ADDRESS(1000,COLUMN(M$9)+10)))
))</f>
        <v>-</v>
      </c>
      <c r="N194" s="2" t="str">
        <f ca="1">IF(ISBLANK(Tareas!$B190),"-",
SUM(
SUMIF(INDIRECT(Equipo!$C$4&amp;"!B10:B1000"),$B194,INDIRECT(Equipo!$C$4&amp;"!"&amp;ADDRESS(10,COLUMN(N$9)+10)&amp;":"&amp;ADDRESS(1000,COLUMN(N$9)+10))),
SUMIF(INDIRECT(Equipo!$D$4&amp;"!B10:B1000"),$B194,INDIRECT(Equipo!$D$4&amp;"!"&amp;ADDRESS(10,COLUMN(N$9)+10)&amp;":"&amp;ADDRESS(1000,COLUMN(N$9)+10))),
SUMIF(INDIRECT(Equipo!$E$4&amp;"!B10:B1000"),$B194,INDIRECT(Equipo!$E$4&amp;"!"&amp;ADDRESS(10,COLUMN(N$9)+10)&amp;":"&amp;ADDRESS(1000,COLUMN(N$9)+10))),
SUMIF(INDIRECT(Equipo!$F$4&amp;"!B10:B1000"),$B194,INDIRECT(Equipo!$F$4&amp;"!"&amp;ADDRESS(10,COLUMN(N$9)+10)&amp;":"&amp;ADDRESS(1000,COLUMN(N$9)+10))),
SUMIF(INDIRECT(Equipo!$G$4&amp;"!B10:B1000"),$B194,INDIRECT(Equipo!$G$4&amp;"!"&amp;ADDRESS(10,COLUMN(N$9)+10)&amp;":"&amp;ADDRESS(1000,COLUMN(N$9)+10)))
))</f>
        <v>-</v>
      </c>
    </row>
    <row r="195" spans="2:14">
      <c r="C195" s="2" t="str">
        <f>IF(ISBLANK(Tareas!$B191),"-",SUM(D195:K195))</f>
        <v>-</v>
      </c>
      <c r="D195" s="2" t="str">
        <f ca="1">IF(ISBLANK(Tareas!$B191),"-",
SUM(
SUMIF(INDIRECT(Equipo!$C$4&amp;"!B10:B1000"),$B195,INDIRECT(Equipo!$C$4&amp;"!"&amp;ADDRESS(10,COLUMN(D$9)+10)&amp;":"&amp;ADDRESS(1000,COLUMN(D$9)+10))),
SUMIF(INDIRECT(Equipo!$D$4&amp;"!B10:B1000"),$B195,INDIRECT(Equipo!$D$4&amp;"!"&amp;ADDRESS(10,COLUMN(D$9)+10)&amp;":"&amp;ADDRESS(1000,COLUMN(D$9)+10))),
SUMIF(INDIRECT(Equipo!$E$4&amp;"!B10:B1000"),$B195,INDIRECT(Equipo!$E$4&amp;"!"&amp;ADDRESS(10,COLUMN(D$9)+10)&amp;":"&amp;ADDRESS(1000,COLUMN(D$9)+10))),
SUMIF(INDIRECT(Equipo!$F$4&amp;"!B10:B1000"),$B195,INDIRECT(Equipo!$F$4&amp;"!"&amp;ADDRESS(10,COLUMN(D$9)+10)&amp;":"&amp;ADDRESS(1000,COLUMN(D$9)+10))),
SUMIF(INDIRECT(Equipo!$G$4&amp;"!B10:B1000"),$B195,INDIRECT(Equipo!$G$4&amp;"!"&amp;ADDRESS(10,COLUMN(D$9)+10)&amp;":"&amp;ADDRESS(1000,COLUMN(D$9)+10)))
))</f>
        <v>-</v>
      </c>
      <c r="E195" s="2" t="str">
        <f ca="1">IF(ISBLANK(Tareas!$B191),"-",
SUM(
SUMIF(INDIRECT(Equipo!$C$4&amp;"!B10:B1000"),$B195,INDIRECT(Equipo!$C$4&amp;"!"&amp;ADDRESS(10,COLUMN(E$9)+10)&amp;":"&amp;ADDRESS(1000,COLUMN(E$9)+10))),
SUMIF(INDIRECT(Equipo!$D$4&amp;"!B10:B1000"),$B195,INDIRECT(Equipo!$D$4&amp;"!"&amp;ADDRESS(10,COLUMN(E$9)+10)&amp;":"&amp;ADDRESS(1000,COLUMN(E$9)+10))),
SUMIF(INDIRECT(Equipo!$E$4&amp;"!B10:B1000"),$B195,INDIRECT(Equipo!$E$4&amp;"!"&amp;ADDRESS(10,COLUMN(E$9)+10)&amp;":"&amp;ADDRESS(1000,COLUMN(E$9)+10))),
SUMIF(INDIRECT(Equipo!$F$4&amp;"!B10:B1000"),$B195,INDIRECT(Equipo!$F$4&amp;"!"&amp;ADDRESS(10,COLUMN(E$9)+10)&amp;":"&amp;ADDRESS(1000,COLUMN(E$9)+10))),
SUMIF(INDIRECT(Equipo!$G$4&amp;"!B10:B1000"),$B195,INDIRECT(Equipo!$G$4&amp;"!"&amp;ADDRESS(10,COLUMN(E$9)+10)&amp;":"&amp;ADDRESS(1000,COLUMN(E$9)+10)))
))</f>
        <v>-</v>
      </c>
      <c r="F195" s="2" t="str">
        <f ca="1">IF(ISBLANK(Tareas!$B191),"-",
SUM(
SUMIF(INDIRECT(Equipo!$C$4&amp;"!B10:B1000"),$B195,INDIRECT(Equipo!$C$4&amp;"!"&amp;ADDRESS(10,COLUMN(F$9)+10)&amp;":"&amp;ADDRESS(1000,COLUMN(F$9)+10))),
SUMIF(INDIRECT(Equipo!$D$4&amp;"!B10:B1000"),$B195,INDIRECT(Equipo!$D$4&amp;"!"&amp;ADDRESS(10,COLUMN(F$9)+10)&amp;":"&amp;ADDRESS(1000,COLUMN(F$9)+10))),
SUMIF(INDIRECT(Equipo!$E$4&amp;"!B10:B1000"),$B195,INDIRECT(Equipo!$E$4&amp;"!"&amp;ADDRESS(10,COLUMN(F$9)+10)&amp;":"&amp;ADDRESS(1000,COLUMN(F$9)+10))),
SUMIF(INDIRECT(Equipo!$F$4&amp;"!B10:B1000"),$B195,INDIRECT(Equipo!$F$4&amp;"!"&amp;ADDRESS(10,COLUMN(F$9)+10)&amp;":"&amp;ADDRESS(1000,COLUMN(F$9)+10))),
SUMIF(INDIRECT(Equipo!$G$4&amp;"!B10:B1000"),$B195,INDIRECT(Equipo!$G$4&amp;"!"&amp;ADDRESS(10,COLUMN(F$9)+10)&amp;":"&amp;ADDRESS(1000,COLUMN(F$9)+10)))
))</f>
        <v>-</v>
      </c>
      <c r="G195" s="2" t="str">
        <f ca="1">IF(ISBLANK(Tareas!$B191),"-",
SUM(
SUMIF(INDIRECT(Equipo!$C$4&amp;"!B10:B1000"),$B195,INDIRECT(Equipo!$C$4&amp;"!"&amp;ADDRESS(10,COLUMN(G$9)+10)&amp;":"&amp;ADDRESS(1000,COLUMN(G$9)+10))),
SUMIF(INDIRECT(Equipo!$D$4&amp;"!B10:B1000"),$B195,INDIRECT(Equipo!$D$4&amp;"!"&amp;ADDRESS(10,COLUMN(G$9)+10)&amp;":"&amp;ADDRESS(1000,COLUMN(G$9)+10))),
SUMIF(INDIRECT(Equipo!$E$4&amp;"!B10:B1000"),$B195,INDIRECT(Equipo!$E$4&amp;"!"&amp;ADDRESS(10,COLUMN(G$9)+10)&amp;":"&amp;ADDRESS(1000,COLUMN(G$9)+10))),
SUMIF(INDIRECT(Equipo!$F$4&amp;"!B10:B1000"),$B195,INDIRECT(Equipo!$F$4&amp;"!"&amp;ADDRESS(10,COLUMN(G$9)+10)&amp;":"&amp;ADDRESS(1000,COLUMN(G$9)+10))),
SUMIF(INDIRECT(Equipo!$G$4&amp;"!B10:B1000"),$B195,INDIRECT(Equipo!$G$4&amp;"!"&amp;ADDRESS(10,COLUMN(G$9)+10)&amp;":"&amp;ADDRESS(1000,COLUMN(G$9)+10)))
))</f>
        <v>-</v>
      </c>
      <c r="H195" s="2" t="str">
        <f ca="1">IF(ISBLANK(Tareas!$B191),"-",
SUM(
SUMIF(INDIRECT(Equipo!$C$4&amp;"!B10:B1000"),$B195,INDIRECT(Equipo!$C$4&amp;"!"&amp;ADDRESS(10,COLUMN(H$9)+10)&amp;":"&amp;ADDRESS(1000,COLUMN(H$9)+10))),
SUMIF(INDIRECT(Equipo!$D$4&amp;"!B10:B1000"),$B195,INDIRECT(Equipo!$D$4&amp;"!"&amp;ADDRESS(10,COLUMN(H$9)+10)&amp;":"&amp;ADDRESS(1000,COLUMN(H$9)+10))),
SUMIF(INDIRECT(Equipo!$E$4&amp;"!B10:B1000"),$B195,INDIRECT(Equipo!$E$4&amp;"!"&amp;ADDRESS(10,COLUMN(H$9)+10)&amp;":"&amp;ADDRESS(1000,COLUMN(H$9)+10))),
SUMIF(INDIRECT(Equipo!$F$4&amp;"!B10:B1000"),$B195,INDIRECT(Equipo!$F$4&amp;"!"&amp;ADDRESS(10,COLUMN(H$9)+10)&amp;":"&amp;ADDRESS(1000,COLUMN(H$9)+10))),
SUMIF(INDIRECT(Equipo!$G$4&amp;"!B10:B1000"),$B195,INDIRECT(Equipo!$G$4&amp;"!"&amp;ADDRESS(10,COLUMN(H$9)+10)&amp;":"&amp;ADDRESS(1000,COLUMN(H$9)+10)))
))</f>
        <v>-</v>
      </c>
      <c r="I195" s="2" t="str">
        <f ca="1">IF(ISBLANK(Tareas!$B191),"-",
SUM(
SUMIF(INDIRECT(Equipo!$C$4&amp;"!B10:B1000"),$B195,INDIRECT(Equipo!$C$4&amp;"!"&amp;ADDRESS(10,COLUMN(I$9)+10)&amp;":"&amp;ADDRESS(1000,COLUMN(I$9)+10))),
SUMIF(INDIRECT(Equipo!$D$4&amp;"!B10:B1000"),$B195,INDIRECT(Equipo!$D$4&amp;"!"&amp;ADDRESS(10,COLUMN(I$9)+10)&amp;":"&amp;ADDRESS(1000,COLUMN(I$9)+10))),
SUMIF(INDIRECT(Equipo!$E$4&amp;"!B10:B1000"),$B195,INDIRECT(Equipo!$E$4&amp;"!"&amp;ADDRESS(10,COLUMN(I$9)+10)&amp;":"&amp;ADDRESS(1000,COLUMN(I$9)+10))),
SUMIF(INDIRECT(Equipo!$F$4&amp;"!B10:B1000"),$B195,INDIRECT(Equipo!$F$4&amp;"!"&amp;ADDRESS(10,COLUMN(I$9)+10)&amp;":"&amp;ADDRESS(1000,COLUMN(I$9)+10))),
SUMIF(INDIRECT(Equipo!$G$4&amp;"!B10:B1000"),$B195,INDIRECT(Equipo!$G$4&amp;"!"&amp;ADDRESS(10,COLUMN(I$9)+10)&amp;":"&amp;ADDRESS(1000,COLUMN(I$9)+10)))
))</f>
        <v>-</v>
      </c>
      <c r="J195" s="2" t="str">
        <f ca="1">IF(ISBLANK(Tareas!$B191),"-",
SUM(
SUMIF(INDIRECT(Equipo!$C$4&amp;"!B10:B1000"),$B195,INDIRECT(Equipo!$C$4&amp;"!"&amp;ADDRESS(10,COLUMN(J$9)+10)&amp;":"&amp;ADDRESS(1000,COLUMN(J$9)+10))),
SUMIF(INDIRECT(Equipo!$D$4&amp;"!B10:B1000"),$B195,INDIRECT(Equipo!$D$4&amp;"!"&amp;ADDRESS(10,COLUMN(J$9)+10)&amp;":"&amp;ADDRESS(1000,COLUMN(J$9)+10))),
SUMIF(INDIRECT(Equipo!$E$4&amp;"!B10:B1000"),$B195,INDIRECT(Equipo!$E$4&amp;"!"&amp;ADDRESS(10,COLUMN(J$9)+10)&amp;":"&amp;ADDRESS(1000,COLUMN(J$9)+10))),
SUMIF(INDIRECT(Equipo!$F$4&amp;"!B10:B1000"),$B195,INDIRECT(Equipo!$F$4&amp;"!"&amp;ADDRESS(10,COLUMN(J$9)+10)&amp;":"&amp;ADDRESS(1000,COLUMN(J$9)+10))),
SUMIF(INDIRECT(Equipo!$G$4&amp;"!B10:B1000"),$B195,INDIRECT(Equipo!$G$4&amp;"!"&amp;ADDRESS(10,COLUMN(J$9)+10)&amp;":"&amp;ADDRESS(1000,COLUMN(J$9)+10)))
))</f>
        <v>-</v>
      </c>
      <c r="K195" s="2" t="str">
        <f ca="1">IF(ISBLANK(Tareas!$B191),"-",
SUM(
SUMIF(INDIRECT(Equipo!$C$4&amp;"!B10:B1000"),$B195,INDIRECT(Equipo!$C$4&amp;"!"&amp;ADDRESS(10,COLUMN(K$9)+10)&amp;":"&amp;ADDRESS(1000,COLUMN(K$9)+10))),
SUMIF(INDIRECT(Equipo!$D$4&amp;"!B10:B1000"),$B195,INDIRECT(Equipo!$D$4&amp;"!"&amp;ADDRESS(10,COLUMN(K$9)+10)&amp;":"&amp;ADDRESS(1000,COLUMN(K$9)+10))),
SUMIF(INDIRECT(Equipo!$E$4&amp;"!B10:B1000"),$B195,INDIRECT(Equipo!$E$4&amp;"!"&amp;ADDRESS(10,COLUMN(K$9)+10)&amp;":"&amp;ADDRESS(1000,COLUMN(K$9)+10))),
SUMIF(INDIRECT(Equipo!$F$4&amp;"!B10:B1000"),$B195,INDIRECT(Equipo!$F$4&amp;"!"&amp;ADDRESS(10,COLUMN(K$9)+10)&amp;":"&amp;ADDRESS(1000,COLUMN(K$9)+10))),
SUMIF(INDIRECT(Equipo!$G$4&amp;"!B10:B1000"),$B195,INDIRECT(Equipo!$G$4&amp;"!"&amp;ADDRESS(10,COLUMN(K$9)+10)&amp;":"&amp;ADDRESS(1000,COLUMN(K$9)+10)))
))</f>
        <v>-</v>
      </c>
      <c r="L195" s="2" t="str">
        <f ca="1">IF(ISBLANK(Tareas!$B191),"-",
SUM(
SUMIF(INDIRECT(Equipo!$C$4&amp;"!B10:B1000"),$B195,INDIRECT(Equipo!$C$4&amp;"!"&amp;ADDRESS(10,COLUMN(L$9)+10)&amp;":"&amp;ADDRESS(1000,COLUMN(L$9)+10))),
SUMIF(INDIRECT(Equipo!$D$4&amp;"!B10:B1000"),$B195,INDIRECT(Equipo!$D$4&amp;"!"&amp;ADDRESS(10,COLUMN(L$9)+10)&amp;":"&amp;ADDRESS(1000,COLUMN(L$9)+10))),
SUMIF(INDIRECT(Equipo!$E$4&amp;"!B10:B1000"),$B195,INDIRECT(Equipo!$E$4&amp;"!"&amp;ADDRESS(10,COLUMN(L$9)+10)&amp;":"&amp;ADDRESS(1000,COLUMN(L$9)+10))),
SUMIF(INDIRECT(Equipo!$F$4&amp;"!B10:B1000"),$B195,INDIRECT(Equipo!$F$4&amp;"!"&amp;ADDRESS(10,COLUMN(L$9)+10)&amp;":"&amp;ADDRESS(1000,COLUMN(L$9)+10))),
SUMIF(INDIRECT(Equipo!$G$4&amp;"!B10:B1000"),$B195,INDIRECT(Equipo!$G$4&amp;"!"&amp;ADDRESS(10,COLUMN(L$9)+10)&amp;":"&amp;ADDRESS(1000,COLUMN(L$9)+10)))
))</f>
        <v>-</v>
      </c>
      <c r="M195" s="2" t="str">
        <f ca="1">IF(ISBLANK(Tareas!$B191),"-",
SUM(
SUMIF(INDIRECT(Equipo!$C$4&amp;"!B10:B1000"),$B195,INDIRECT(Equipo!$C$4&amp;"!"&amp;ADDRESS(10,COLUMN(M$9)+10)&amp;":"&amp;ADDRESS(1000,COLUMN(M$9)+10))),
SUMIF(INDIRECT(Equipo!$D$4&amp;"!B10:B1000"),$B195,INDIRECT(Equipo!$D$4&amp;"!"&amp;ADDRESS(10,COLUMN(M$9)+10)&amp;":"&amp;ADDRESS(1000,COLUMN(M$9)+10))),
SUMIF(INDIRECT(Equipo!$E$4&amp;"!B10:B1000"),$B195,INDIRECT(Equipo!$E$4&amp;"!"&amp;ADDRESS(10,COLUMN(M$9)+10)&amp;":"&amp;ADDRESS(1000,COLUMN(M$9)+10))),
SUMIF(INDIRECT(Equipo!$F$4&amp;"!B10:B1000"),$B195,INDIRECT(Equipo!$F$4&amp;"!"&amp;ADDRESS(10,COLUMN(M$9)+10)&amp;":"&amp;ADDRESS(1000,COLUMN(M$9)+10))),
SUMIF(INDIRECT(Equipo!$G$4&amp;"!B10:B1000"),$B195,INDIRECT(Equipo!$G$4&amp;"!"&amp;ADDRESS(10,COLUMN(M$9)+10)&amp;":"&amp;ADDRESS(1000,COLUMN(M$9)+10)))
))</f>
        <v>-</v>
      </c>
      <c r="N195" s="2" t="str">
        <f ca="1">IF(ISBLANK(Tareas!$B191),"-",
SUM(
SUMIF(INDIRECT(Equipo!$C$4&amp;"!B10:B1000"),$B195,INDIRECT(Equipo!$C$4&amp;"!"&amp;ADDRESS(10,COLUMN(N$9)+10)&amp;":"&amp;ADDRESS(1000,COLUMN(N$9)+10))),
SUMIF(INDIRECT(Equipo!$D$4&amp;"!B10:B1000"),$B195,INDIRECT(Equipo!$D$4&amp;"!"&amp;ADDRESS(10,COLUMN(N$9)+10)&amp;":"&amp;ADDRESS(1000,COLUMN(N$9)+10))),
SUMIF(INDIRECT(Equipo!$E$4&amp;"!B10:B1000"),$B195,INDIRECT(Equipo!$E$4&amp;"!"&amp;ADDRESS(10,COLUMN(N$9)+10)&amp;":"&amp;ADDRESS(1000,COLUMN(N$9)+10))),
SUMIF(INDIRECT(Equipo!$F$4&amp;"!B10:B1000"),$B195,INDIRECT(Equipo!$F$4&amp;"!"&amp;ADDRESS(10,COLUMN(N$9)+10)&amp;":"&amp;ADDRESS(1000,COLUMN(N$9)+10))),
SUMIF(INDIRECT(Equipo!$G$4&amp;"!B10:B1000"),$B195,INDIRECT(Equipo!$G$4&amp;"!"&amp;ADDRESS(10,COLUMN(N$9)+10)&amp;":"&amp;ADDRESS(1000,COLUMN(N$9)+10)))
))</f>
        <v>-</v>
      </c>
    </row>
    <row r="196" spans="2:14">
      <c r="C196" s="2" t="str">
        <f>IF(ISBLANK(Tareas!$B192),"-",SUM(D196:K196))</f>
        <v>-</v>
      </c>
      <c r="D196" s="2" t="str">
        <f ca="1">IF(ISBLANK(Tareas!$B192),"-",
SUM(
SUMIF(INDIRECT(Equipo!$C$4&amp;"!B10:B1000"),$B196,INDIRECT(Equipo!$C$4&amp;"!"&amp;ADDRESS(10,COLUMN(D$9)+10)&amp;":"&amp;ADDRESS(1000,COLUMN(D$9)+10))),
SUMIF(INDIRECT(Equipo!$D$4&amp;"!B10:B1000"),$B196,INDIRECT(Equipo!$D$4&amp;"!"&amp;ADDRESS(10,COLUMN(D$9)+10)&amp;":"&amp;ADDRESS(1000,COLUMN(D$9)+10))),
SUMIF(INDIRECT(Equipo!$E$4&amp;"!B10:B1000"),$B196,INDIRECT(Equipo!$E$4&amp;"!"&amp;ADDRESS(10,COLUMN(D$9)+10)&amp;":"&amp;ADDRESS(1000,COLUMN(D$9)+10))),
SUMIF(INDIRECT(Equipo!$F$4&amp;"!B10:B1000"),$B196,INDIRECT(Equipo!$F$4&amp;"!"&amp;ADDRESS(10,COLUMN(D$9)+10)&amp;":"&amp;ADDRESS(1000,COLUMN(D$9)+10))),
SUMIF(INDIRECT(Equipo!$G$4&amp;"!B10:B1000"),$B196,INDIRECT(Equipo!$G$4&amp;"!"&amp;ADDRESS(10,COLUMN(D$9)+10)&amp;":"&amp;ADDRESS(1000,COLUMN(D$9)+10)))
))</f>
        <v>-</v>
      </c>
      <c r="E196" s="2" t="str">
        <f ca="1">IF(ISBLANK(Tareas!$B192),"-",
SUM(
SUMIF(INDIRECT(Equipo!$C$4&amp;"!B10:B1000"),$B196,INDIRECT(Equipo!$C$4&amp;"!"&amp;ADDRESS(10,COLUMN(E$9)+10)&amp;":"&amp;ADDRESS(1000,COLUMN(E$9)+10))),
SUMIF(INDIRECT(Equipo!$D$4&amp;"!B10:B1000"),$B196,INDIRECT(Equipo!$D$4&amp;"!"&amp;ADDRESS(10,COLUMN(E$9)+10)&amp;":"&amp;ADDRESS(1000,COLUMN(E$9)+10))),
SUMIF(INDIRECT(Equipo!$E$4&amp;"!B10:B1000"),$B196,INDIRECT(Equipo!$E$4&amp;"!"&amp;ADDRESS(10,COLUMN(E$9)+10)&amp;":"&amp;ADDRESS(1000,COLUMN(E$9)+10))),
SUMIF(INDIRECT(Equipo!$F$4&amp;"!B10:B1000"),$B196,INDIRECT(Equipo!$F$4&amp;"!"&amp;ADDRESS(10,COLUMN(E$9)+10)&amp;":"&amp;ADDRESS(1000,COLUMN(E$9)+10))),
SUMIF(INDIRECT(Equipo!$G$4&amp;"!B10:B1000"),$B196,INDIRECT(Equipo!$G$4&amp;"!"&amp;ADDRESS(10,COLUMN(E$9)+10)&amp;":"&amp;ADDRESS(1000,COLUMN(E$9)+10)))
))</f>
        <v>-</v>
      </c>
      <c r="F196" s="2" t="str">
        <f ca="1">IF(ISBLANK(Tareas!$B192),"-",
SUM(
SUMIF(INDIRECT(Equipo!$C$4&amp;"!B10:B1000"),$B196,INDIRECT(Equipo!$C$4&amp;"!"&amp;ADDRESS(10,COLUMN(F$9)+10)&amp;":"&amp;ADDRESS(1000,COLUMN(F$9)+10))),
SUMIF(INDIRECT(Equipo!$D$4&amp;"!B10:B1000"),$B196,INDIRECT(Equipo!$D$4&amp;"!"&amp;ADDRESS(10,COLUMN(F$9)+10)&amp;":"&amp;ADDRESS(1000,COLUMN(F$9)+10))),
SUMIF(INDIRECT(Equipo!$E$4&amp;"!B10:B1000"),$B196,INDIRECT(Equipo!$E$4&amp;"!"&amp;ADDRESS(10,COLUMN(F$9)+10)&amp;":"&amp;ADDRESS(1000,COLUMN(F$9)+10))),
SUMIF(INDIRECT(Equipo!$F$4&amp;"!B10:B1000"),$B196,INDIRECT(Equipo!$F$4&amp;"!"&amp;ADDRESS(10,COLUMN(F$9)+10)&amp;":"&amp;ADDRESS(1000,COLUMN(F$9)+10))),
SUMIF(INDIRECT(Equipo!$G$4&amp;"!B10:B1000"),$B196,INDIRECT(Equipo!$G$4&amp;"!"&amp;ADDRESS(10,COLUMN(F$9)+10)&amp;":"&amp;ADDRESS(1000,COLUMN(F$9)+10)))
))</f>
        <v>-</v>
      </c>
      <c r="G196" s="2" t="str">
        <f ca="1">IF(ISBLANK(Tareas!$B192),"-",
SUM(
SUMIF(INDIRECT(Equipo!$C$4&amp;"!B10:B1000"),$B196,INDIRECT(Equipo!$C$4&amp;"!"&amp;ADDRESS(10,COLUMN(G$9)+10)&amp;":"&amp;ADDRESS(1000,COLUMN(G$9)+10))),
SUMIF(INDIRECT(Equipo!$D$4&amp;"!B10:B1000"),$B196,INDIRECT(Equipo!$D$4&amp;"!"&amp;ADDRESS(10,COLUMN(G$9)+10)&amp;":"&amp;ADDRESS(1000,COLUMN(G$9)+10))),
SUMIF(INDIRECT(Equipo!$E$4&amp;"!B10:B1000"),$B196,INDIRECT(Equipo!$E$4&amp;"!"&amp;ADDRESS(10,COLUMN(G$9)+10)&amp;":"&amp;ADDRESS(1000,COLUMN(G$9)+10))),
SUMIF(INDIRECT(Equipo!$F$4&amp;"!B10:B1000"),$B196,INDIRECT(Equipo!$F$4&amp;"!"&amp;ADDRESS(10,COLUMN(G$9)+10)&amp;":"&amp;ADDRESS(1000,COLUMN(G$9)+10))),
SUMIF(INDIRECT(Equipo!$G$4&amp;"!B10:B1000"),$B196,INDIRECT(Equipo!$G$4&amp;"!"&amp;ADDRESS(10,COLUMN(G$9)+10)&amp;":"&amp;ADDRESS(1000,COLUMN(G$9)+10)))
))</f>
        <v>-</v>
      </c>
      <c r="H196" s="2" t="str">
        <f ca="1">IF(ISBLANK(Tareas!$B192),"-",
SUM(
SUMIF(INDIRECT(Equipo!$C$4&amp;"!B10:B1000"),$B196,INDIRECT(Equipo!$C$4&amp;"!"&amp;ADDRESS(10,COLUMN(H$9)+10)&amp;":"&amp;ADDRESS(1000,COLUMN(H$9)+10))),
SUMIF(INDIRECT(Equipo!$D$4&amp;"!B10:B1000"),$B196,INDIRECT(Equipo!$D$4&amp;"!"&amp;ADDRESS(10,COLUMN(H$9)+10)&amp;":"&amp;ADDRESS(1000,COLUMN(H$9)+10))),
SUMIF(INDIRECT(Equipo!$E$4&amp;"!B10:B1000"),$B196,INDIRECT(Equipo!$E$4&amp;"!"&amp;ADDRESS(10,COLUMN(H$9)+10)&amp;":"&amp;ADDRESS(1000,COLUMN(H$9)+10))),
SUMIF(INDIRECT(Equipo!$F$4&amp;"!B10:B1000"),$B196,INDIRECT(Equipo!$F$4&amp;"!"&amp;ADDRESS(10,COLUMN(H$9)+10)&amp;":"&amp;ADDRESS(1000,COLUMN(H$9)+10))),
SUMIF(INDIRECT(Equipo!$G$4&amp;"!B10:B1000"),$B196,INDIRECT(Equipo!$G$4&amp;"!"&amp;ADDRESS(10,COLUMN(H$9)+10)&amp;":"&amp;ADDRESS(1000,COLUMN(H$9)+10)))
))</f>
        <v>-</v>
      </c>
      <c r="I196" s="2" t="str">
        <f ca="1">IF(ISBLANK(Tareas!$B192),"-",
SUM(
SUMIF(INDIRECT(Equipo!$C$4&amp;"!B10:B1000"),$B196,INDIRECT(Equipo!$C$4&amp;"!"&amp;ADDRESS(10,COLUMN(I$9)+10)&amp;":"&amp;ADDRESS(1000,COLUMN(I$9)+10))),
SUMIF(INDIRECT(Equipo!$D$4&amp;"!B10:B1000"),$B196,INDIRECT(Equipo!$D$4&amp;"!"&amp;ADDRESS(10,COLUMN(I$9)+10)&amp;":"&amp;ADDRESS(1000,COLUMN(I$9)+10))),
SUMIF(INDIRECT(Equipo!$E$4&amp;"!B10:B1000"),$B196,INDIRECT(Equipo!$E$4&amp;"!"&amp;ADDRESS(10,COLUMN(I$9)+10)&amp;":"&amp;ADDRESS(1000,COLUMN(I$9)+10))),
SUMIF(INDIRECT(Equipo!$F$4&amp;"!B10:B1000"),$B196,INDIRECT(Equipo!$F$4&amp;"!"&amp;ADDRESS(10,COLUMN(I$9)+10)&amp;":"&amp;ADDRESS(1000,COLUMN(I$9)+10))),
SUMIF(INDIRECT(Equipo!$G$4&amp;"!B10:B1000"),$B196,INDIRECT(Equipo!$G$4&amp;"!"&amp;ADDRESS(10,COLUMN(I$9)+10)&amp;":"&amp;ADDRESS(1000,COLUMN(I$9)+10)))
))</f>
        <v>-</v>
      </c>
      <c r="J196" s="2" t="str">
        <f ca="1">IF(ISBLANK(Tareas!$B192),"-",
SUM(
SUMIF(INDIRECT(Equipo!$C$4&amp;"!B10:B1000"),$B196,INDIRECT(Equipo!$C$4&amp;"!"&amp;ADDRESS(10,COLUMN(J$9)+10)&amp;":"&amp;ADDRESS(1000,COLUMN(J$9)+10))),
SUMIF(INDIRECT(Equipo!$D$4&amp;"!B10:B1000"),$B196,INDIRECT(Equipo!$D$4&amp;"!"&amp;ADDRESS(10,COLUMN(J$9)+10)&amp;":"&amp;ADDRESS(1000,COLUMN(J$9)+10))),
SUMIF(INDIRECT(Equipo!$E$4&amp;"!B10:B1000"),$B196,INDIRECT(Equipo!$E$4&amp;"!"&amp;ADDRESS(10,COLUMN(J$9)+10)&amp;":"&amp;ADDRESS(1000,COLUMN(J$9)+10))),
SUMIF(INDIRECT(Equipo!$F$4&amp;"!B10:B1000"),$B196,INDIRECT(Equipo!$F$4&amp;"!"&amp;ADDRESS(10,COLUMN(J$9)+10)&amp;":"&amp;ADDRESS(1000,COLUMN(J$9)+10))),
SUMIF(INDIRECT(Equipo!$G$4&amp;"!B10:B1000"),$B196,INDIRECT(Equipo!$G$4&amp;"!"&amp;ADDRESS(10,COLUMN(J$9)+10)&amp;":"&amp;ADDRESS(1000,COLUMN(J$9)+10)))
))</f>
        <v>-</v>
      </c>
      <c r="K196" s="2" t="str">
        <f ca="1">IF(ISBLANK(Tareas!$B192),"-",
SUM(
SUMIF(INDIRECT(Equipo!$C$4&amp;"!B10:B1000"),$B196,INDIRECT(Equipo!$C$4&amp;"!"&amp;ADDRESS(10,COLUMN(K$9)+10)&amp;":"&amp;ADDRESS(1000,COLUMN(K$9)+10))),
SUMIF(INDIRECT(Equipo!$D$4&amp;"!B10:B1000"),$B196,INDIRECT(Equipo!$D$4&amp;"!"&amp;ADDRESS(10,COLUMN(K$9)+10)&amp;":"&amp;ADDRESS(1000,COLUMN(K$9)+10))),
SUMIF(INDIRECT(Equipo!$E$4&amp;"!B10:B1000"),$B196,INDIRECT(Equipo!$E$4&amp;"!"&amp;ADDRESS(10,COLUMN(K$9)+10)&amp;":"&amp;ADDRESS(1000,COLUMN(K$9)+10))),
SUMIF(INDIRECT(Equipo!$F$4&amp;"!B10:B1000"),$B196,INDIRECT(Equipo!$F$4&amp;"!"&amp;ADDRESS(10,COLUMN(K$9)+10)&amp;":"&amp;ADDRESS(1000,COLUMN(K$9)+10))),
SUMIF(INDIRECT(Equipo!$G$4&amp;"!B10:B1000"),$B196,INDIRECT(Equipo!$G$4&amp;"!"&amp;ADDRESS(10,COLUMN(K$9)+10)&amp;":"&amp;ADDRESS(1000,COLUMN(K$9)+10)))
))</f>
        <v>-</v>
      </c>
      <c r="L196" s="2" t="str">
        <f ca="1">IF(ISBLANK(Tareas!$B192),"-",
SUM(
SUMIF(INDIRECT(Equipo!$C$4&amp;"!B10:B1000"),$B196,INDIRECT(Equipo!$C$4&amp;"!"&amp;ADDRESS(10,COLUMN(L$9)+10)&amp;":"&amp;ADDRESS(1000,COLUMN(L$9)+10))),
SUMIF(INDIRECT(Equipo!$D$4&amp;"!B10:B1000"),$B196,INDIRECT(Equipo!$D$4&amp;"!"&amp;ADDRESS(10,COLUMN(L$9)+10)&amp;":"&amp;ADDRESS(1000,COLUMN(L$9)+10))),
SUMIF(INDIRECT(Equipo!$E$4&amp;"!B10:B1000"),$B196,INDIRECT(Equipo!$E$4&amp;"!"&amp;ADDRESS(10,COLUMN(L$9)+10)&amp;":"&amp;ADDRESS(1000,COLUMN(L$9)+10))),
SUMIF(INDIRECT(Equipo!$F$4&amp;"!B10:B1000"),$B196,INDIRECT(Equipo!$F$4&amp;"!"&amp;ADDRESS(10,COLUMN(L$9)+10)&amp;":"&amp;ADDRESS(1000,COLUMN(L$9)+10))),
SUMIF(INDIRECT(Equipo!$G$4&amp;"!B10:B1000"),$B196,INDIRECT(Equipo!$G$4&amp;"!"&amp;ADDRESS(10,COLUMN(L$9)+10)&amp;":"&amp;ADDRESS(1000,COLUMN(L$9)+10)))
))</f>
        <v>-</v>
      </c>
      <c r="M196" s="2" t="str">
        <f ca="1">IF(ISBLANK(Tareas!$B192),"-",
SUM(
SUMIF(INDIRECT(Equipo!$C$4&amp;"!B10:B1000"),$B196,INDIRECT(Equipo!$C$4&amp;"!"&amp;ADDRESS(10,COLUMN(M$9)+10)&amp;":"&amp;ADDRESS(1000,COLUMN(M$9)+10))),
SUMIF(INDIRECT(Equipo!$D$4&amp;"!B10:B1000"),$B196,INDIRECT(Equipo!$D$4&amp;"!"&amp;ADDRESS(10,COLUMN(M$9)+10)&amp;":"&amp;ADDRESS(1000,COLUMN(M$9)+10))),
SUMIF(INDIRECT(Equipo!$E$4&amp;"!B10:B1000"),$B196,INDIRECT(Equipo!$E$4&amp;"!"&amp;ADDRESS(10,COLUMN(M$9)+10)&amp;":"&amp;ADDRESS(1000,COLUMN(M$9)+10))),
SUMIF(INDIRECT(Equipo!$F$4&amp;"!B10:B1000"),$B196,INDIRECT(Equipo!$F$4&amp;"!"&amp;ADDRESS(10,COLUMN(M$9)+10)&amp;":"&amp;ADDRESS(1000,COLUMN(M$9)+10))),
SUMIF(INDIRECT(Equipo!$G$4&amp;"!B10:B1000"),$B196,INDIRECT(Equipo!$G$4&amp;"!"&amp;ADDRESS(10,COLUMN(M$9)+10)&amp;":"&amp;ADDRESS(1000,COLUMN(M$9)+10)))
))</f>
        <v>-</v>
      </c>
      <c r="N196" s="2" t="str">
        <f ca="1">IF(ISBLANK(Tareas!$B192),"-",
SUM(
SUMIF(INDIRECT(Equipo!$C$4&amp;"!B10:B1000"),$B196,INDIRECT(Equipo!$C$4&amp;"!"&amp;ADDRESS(10,COLUMN(N$9)+10)&amp;":"&amp;ADDRESS(1000,COLUMN(N$9)+10))),
SUMIF(INDIRECT(Equipo!$D$4&amp;"!B10:B1000"),$B196,INDIRECT(Equipo!$D$4&amp;"!"&amp;ADDRESS(10,COLUMN(N$9)+10)&amp;":"&amp;ADDRESS(1000,COLUMN(N$9)+10))),
SUMIF(INDIRECT(Equipo!$E$4&amp;"!B10:B1000"),$B196,INDIRECT(Equipo!$E$4&amp;"!"&amp;ADDRESS(10,COLUMN(N$9)+10)&amp;":"&amp;ADDRESS(1000,COLUMN(N$9)+10))),
SUMIF(INDIRECT(Equipo!$F$4&amp;"!B10:B1000"),$B196,INDIRECT(Equipo!$F$4&amp;"!"&amp;ADDRESS(10,COLUMN(N$9)+10)&amp;":"&amp;ADDRESS(1000,COLUMN(N$9)+10))),
SUMIF(INDIRECT(Equipo!$G$4&amp;"!B10:B1000"),$B196,INDIRECT(Equipo!$G$4&amp;"!"&amp;ADDRESS(10,COLUMN(N$9)+10)&amp;":"&amp;ADDRESS(1000,COLUMN(N$9)+10)))
))</f>
        <v>-</v>
      </c>
    </row>
    <row r="197" spans="2:14">
      <c r="C197" s="2" t="str">
        <f>IF(ISBLANK(Tareas!$B193),"-",SUM(D197:K197))</f>
        <v>-</v>
      </c>
      <c r="D197" s="2" t="str">
        <f ca="1">IF(ISBLANK(Tareas!$B193),"-",
SUM(
SUMIF(INDIRECT(Equipo!$C$4&amp;"!B10:B1000"),$B197,INDIRECT(Equipo!$C$4&amp;"!"&amp;ADDRESS(10,COLUMN(D$9)+10)&amp;":"&amp;ADDRESS(1000,COLUMN(D$9)+10))),
SUMIF(INDIRECT(Equipo!$D$4&amp;"!B10:B1000"),$B197,INDIRECT(Equipo!$D$4&amp;"!"&amp;ADDRESS(10,COLUMN(D$9)+10)&amp;":"&amp;ADDRESS(1000,COLUMN(D$9)+10))),
SUMIF(INDIRECT(Equipo!$E$4&amp;"!B10:B1000"),$B197,INDIRECT(Equipo!$E$4&amp;"!"&amp;ADDRESS(10,COLUMN(D$9)+10)&amp;":"&amp;ADDRESS(1000,COLUMN(D$9)+10))),
SUMIF(INDIRECT(Equipo!$F$4&amp;"!B10:B1000"),$B197,INDIRECT(Equipo!$F$4&amp;"!"&amp;ADDRESS(10,COLUMN(D$9)+10)&amp;":"&amp;ADDRESS(1000,COLUMN(D$9)+10))),
SUMIF(INDIRECT(Equipo!$G$4&amp;"!B10:B1000"),$B197,INDIRECT(Equipo!$G$4&amp;"!"&amp;ADDRESS(10,COLUMN(D$9)+10)&amp;":"&amp;ADDRESS(1000,COLUMN(D$9)+10)))
))</f>
        <v>-</v>
      </c>
      <c r="E197" s="2" t="str">
        <f ca="1">IF(ISBLANK(Tareas!$B193),"-",
SUM(
SUMIF(INDIRECT(Equipo!$C$4&amp;"!B10:B1000"),$B197,INDIRECT(Equipo!$C$4&amp;"!"&amp;ADDRESS(10,COLUMN(E$9)+10)&amp;":"&amp;ADDRESS(1000,COLUMN(E$9)+10))),
SUMIF(INDIRECT(Equipo!$D$4&amp;"!B10:B1000"),$B197,INDIRECT(Equipo!$D$4&amp;"!"&amp;ADDRESS(10,COLUMN(E$9)+10)&amp;":"&amp;ADDRESS(1000,COLUMN(E$9)+10))),
SUMIF(INDIRECT(Equipo!$E$4&amp;"!B10:B1000"),$B197,INDIRECT(Equipo!$E$4&amp;"!"&amp;ADDRESS(10,COLUMN(E$9)+10)&amp;":"&amp;ADDRESS(1000,COLUMN(E$9)+10))),
SUMIF(INDIRECT(Equipo!$F$4&amp;"!B10:B1000"),$B197,INDIRECT(Equipo!$F$4&amp;"!"&amp;ADDRESS(10,COLUMN(E$9)+10)&amp;":"&amp;ADDRESS(1000,COLUMN(E$9)+10))),
SUMIF(INDIRECT(Equipo!$G$4&amp;"!B10:B1000"),$B197,INDIRECT(Equipo!$G$4&amp;"!"&amp;ADDRESS(10,COLUMN(E$9)+10)&amp;":"&amp;ADDRESS(1000,COLUMN(E$9)+10)))
))</f>
        <v>-</v>
      </c>
      <c r="F197" s="2" t="str">
        <f ca="1">IF(ISBLANK(Tareas!$B193),"-",
SUM(
SUMIF(INDIRECT(Equipo!$C$4&amp;"!B10:B1000"),$B197,INDIRECT(Equipo!$C$4&amp;"!"&amp;ADDRESS(10,COLUMN(F$9)+10)&amp;":"&amp;ADDRESS(1000,COLUMN(F$9)+10))),
SUMIF(INDIRECT(Equipo!$D$4&amp;"!B10:B1000"),$B197,INDIRECT(Equipo!$D$4&amp;"!"&amp;ADDRESS(10,COLUMN(F$9)+10)&amp;":"&amp;ADDRESS(1000,COLUMN(F$9)+10))),
SUMIF(INDIRECT(Equipo!$E$4&amp;"!B10:B1000"),$B197,INDIRECT(Equipo!$E$4&amp;"!"&amp;ADDRESS(10,COLUMN(F$9)+10)&amp;":"&amp;ADDRESS(1000,COLUMN(F$9)+10))),
SUMIF(INDIRECT(Equipo!$F$4&amp;"!B10:B1000"),$B197,INDIRECT(Equipo!$F$4&amp;"!"&amp;ADDRESS(10,COLUMN(F$9)+10)&amp;":"&amp;ADDRESS(1000,COLUMN(F$9)+10))),
SUMIF(INDIRECT(Equipo!$G$4&amp;"!B10:B1000"),$B197,INDIRECT(Equipo!$G$4&amp;"!"&amp;ADDRESS(10,COLUMN(F$9)+10)&amp;":"&amp;ADDRESS(1000,COLUMN(F$9)+10)))
))</f>
        <v>-</v>
      </c>
      <c r="G197" s="2" t="str">
        <f ca="1">IF(ISBLANK(Tareas!$B193),"-",
SUM(
SUMIF(INDIRECT(Equipo!$C$4&amp;"!B10:B1000"),$B197,INDIRECT(Equipo!$C$4&amp;"!"&amp;ADDRESS(10,COLUMN(G$9)+10)&amp;":"&amp;ADDRESS(1000,COLUMN(G$9)+10))),
SUMIF(INDIRECT(Equipo!$D$4&amp;"!B10:B1000"),$B197,INDIRECT(Equipo!$D$4&amp;"!"&amp;ADDRESS(10,COLUMN(G$9)+10)&amp;":"&amp;ADDRESS(1000,COLUMN(G$9)+10))),
SUMIF(INDIRECT(Equipo!$E$4&amp;"!B10:B1000"),$B197,INDIRECT(Equipo!$E$4&amp;"!"&amp;ADDRESS(10,COLUMN(G$9)+10)&amp;":"&amp;ADDRESS(1000,COLUMN(G$9)+10))),
SUMIF(INDIRECT(Equipo!$F$4&amp;"!B10:B1000"),$B197,INDIRECT(Equipo!$F$4&amp;"!"&amp;ADDRESS(10,COLUMN(G$9)+10)&amp;":"&amp;ADDRESS(1000,COLUMN(G$9)+10))),
SUMIF(INDIRECT(Equipo!$G$4&amp;"!B10:B1000"),$B197,INDIRECT(Equipo!$G$4&amp;"!"&amp;ADDRESS(10,COLUMN(G$9)+10)&amp;":"&amp;ADDRESS(1000,COLUMN(G$9)+10)))
))</f>
        <v>-</v>
      </c>
      <c r="H197" s="2" t="str">
        <f ca="1">IF(ISBLANK(Tareas!$B193),"-",
SUM(
SUMIF(INDIRECT(Equipo!$C$4&amp;"!B10:B1000"),$B197,INDIRECT(Equipo!$C$4&amp;"!"&amp;ADDRESS(10,COLUMN(H$9)+10)&amp;":"&amp;ADDRESS(1000,COLUMN(H$9)+10))),
SUMIF(INDIRECT(Equipo!$D$4&amp;"!B10:B1000"),$B197,INDIRECT(Equipo!$D$4&amp;"!"&amp;ADDRESS(10,COLUMN(H$9)+10)&amp;":"&amp;ADDRESS(1000,COLUMN(H$9)+10))),
SUMIF(INDIRECT(Equipo!$E$4&amp;"!B10:B1000"),$B197,INDIRECT(Equipo!$E$4&amp;"!"&amp;ADDRESS(10,COLUMN(H$9)+10)&amp;":"&amp;ADDRESS(1000,COLUMN(H$9)+10))),
SUMIF(INDIRECT(Equipo!$F$4&amp;"!B10:B1000"),$B197,INDIRECT(Equipo!$F$4&amp;"!"&amp;ADDRESS(10,COLUMN(H$9)+10)&amp;":"&amp;ADDRESS(1000,COLUMN(H$9)+10))),
SUMIF(INDIRECT(Equipo!$G$4&amp;"!B10:B1000"),$B197,INDIRECT(Equipo!$G$4&amp;"!"&amp;ADDRESS(10,COLUMN(H$9)+10)&amp;":"&amp;ADDRESS(1000,COLUMN(H$9)+10)))
))</f>
        <v>-</v>
      </c>
      <c r="I197" s="2" t="str">
        <f ca="1">IF(ISBLANK(Tareas!$B193),"-",
SUM(
SUMIF(INDIRECT(Equipo!$C$4&amp;"!B10:B1000"),$B197,INDIRECT(Equipo!$C$4&amp;"!"&amp;ADDRESS(10,COLUMN(I$9)+10)&amp;":"&amp;ADDRESS(1000,COLUMN(I$9)+10))),
SUMIF(INDIRECT(Equipo!$D$4&amp;"!B10:B1000"),$B197,INDIRECT(Equipo!$D$4&amp;"!"&amp;ADDRESS(10,COLUMN(I$9)+10)&amp;":"&amp;ADDRESS(1000,COLUMN(I$9)+10))),
SUMIF(INDIRECT(Equipo!$E$4&amp;"!B10:B1000"),$B197,INDIRECT(Equipo!$E$4&amp;"!"&amp;ADDRESS(10,COLUMN(I$9)+10)&amp;":"&amp;ADDRESS(1000,COLUMN(I$9)+10))),
SUMIF(INDIRECT(Equipo!$F$4&amp;"!B10:B1000"),$B197,INDIRECT(Equipo!$F$4&amp;"!"&amp;ADDRESS(10,COLUMN(I$9)+10)&amp;":"&amp;ADDRESS(1000,COLUMN(I$9)+10))),
SUMIF(INDIRECT(Equipo!$G$4&amp;"!B10:B1000"),$B197,INDIRECT(Equipo!$G$4&amp;"!"&amp;ADDRESS(10,COLUMN(I$9)+10)&amp;":"&amp;ADDRESS(1000,COLUMN(I$9)+10)))
))</f>
        <v>-</v>
      </c>
      <c r="J197" s="2" t="str">
        <f ca="1">IF(ISBLANK(Tareas!$B193),"-",
SUM(
SUMIF(INDIRECT(Equipo!$C$4&amp;"!B10:B1000"),$B197,INDIRECT(Equipo!$C$4&amp;"!"&amp;ADDRESS(10,COLUMN(J$9)+10)&amp;":"&amp;ADDRESS(1000,COLUMN(J$9)+10))),
SUMIF(INDIRECT(Equipo!$D$4&amp;"!B10:B1000"),$B197,INDIRECT(Equipo!$D$4&amp;"!"&amp;ADDRESS(10,COLUMN(J$9)+10)&amp;":"&amp;ADDRESS(1000,COLUMN(J$9)+10))),
SUMIF(INDIRECT(Equipo!$E$4&amp;"!B10:B1000"),$B197,INDIRECT(Equipo!$E$4&amp;"!"&amp;ADDRESS(10,COLUMN(J$9)+10)&amp;":"&amp;ADDRESS(1000,COLUMN(J$9)+10))),
SUMIF(INDIRECT(Equipo!$F$4&amp;"!B10:B1000"),$B197,INDIRECT(Equipo!$F$4&amp;"!"&amp;ADDRESS(10,COLUMN(J$9)+10)&amp;":"&amp;ADDRESS(1000,COLUMN(J$9)+10))),
SUMIF(INDIRECT(Equipo!$G$4&amp;"!B10:B1000"),$B197,INDIRECT(Equipo!$G$4&amp;"!"&amp;ADDRESS(10,COLUMN(J$9)+10)&amp;":"&amp;ADDRESS(1000,COLUMN(J$9)+10)))
))</f>
        <v>-</v>
      </c>
      <c r="K197" s="2" t="str">
        <f ca="1">IF(ISBLANK(Tareas!$B193),"-",
SUM(
SUMIF(INDIRECT(Equipo!$C$4&amp;"!B10:B1000"),$B197,INDIRECT(Equipo!$C$4&amp;"!"&amp;ADDRESS(10,COLUMN(K$9)+10)&amp;":"&amp;ADDRESS(1000,COLUMN(K$9)+10))),
SUMIF(INDIRECT(Equipo!$D$4&amp;"!B10:B1000"),$B197,INDIRECT(Equipo!$D$4&amp;"!"&amp;ADDRESS(10,COLUMN(K$9)+10)&amp;":"&amp;ADDRESS(1000,COLUMN(K$9)+10))),
SUMIF(INDIRECT(Equipo!$E$4&amp;"!B10:B1000"),$B197,INDIRECT(Equipo!$E$4&amp;"!"&amp;ADDRESS(10,COLUMN(K$9)+10)&amp;":"&amp;ADDRESS(1000,COLUMN(K$9)+10))),
SUMIF(INDIRECT(Equipo!$F$4&amp;"!B10:B1000"),$B197,INDIRECT(Equipo!$F$4&amp;"!"&amp;ADDRESS(10,COLUMN(K$9)+10)&amp;":"&amp;ADDRESS(1000,COLUMN(K$9)+10))),
SUMIF(INDIRECT(Equipo!$G$4&amp;"!B10:B1000"),$B197,INDIRECT(Equipo!$G$4&amp;"!"&amp;ADDRESS(10,COLUMN(K$9)+10)&amp;":"&amp;ADDRESS(1000,COLUMN(K$9)+10)))
))</f>
        <v>-</v>
      </c>
      <c r="L197" s="2" t="str">
        <f ca="1">IF(ISBLANK(Tareas!$B193),"-",
SUM(
SUMIF(INDIRECT(Equipo!$C$4&amp;"!B10:B1000"),$B197,INDIRECT(Equipo!$C$4&amp;"!"&amp;ADDRESS(10,COLUMN(L$9)+10)&amp;":"&amp;ADDRESS(1000,COLUMN(L$9)+10))),
SUMIF(INDIRECT(Equipo!$D$4&amp;"!B10:B1000"),$B197,INDIRECT(Equipo!$D$4&amp;"!"&amp;ADDRESS(10,COLUMN(L$9)+10)&amp;":"&amp;ADDRESS(1000,COLUMN(L$9)+10))),
SUMIF(INDIRECT(Equipo!$E$4&amp;"!B10:B1000"),$B197,INDIRECT(Equipo!$E$4&amp;"!"&amp;ADDRESS(10,COLUMN(L$9)+10)&amp;":"&amp;ADDRESS(1000,COLUMN(L$9)+10))),
SUMIF(INDIRECT(Equipo!$F$4&amp;"!B10:B1000"),$B197,INDIRECT(Equipo!$F$4&amp;"!"&amp;ADDRESS(10,COLUMN(L$9)+10)&amp;":"&amp;ADDRESS(1000,COLUMN(L$9)+10))),
SUMIF(INDIRECT(Equipo!$G$4&amp;"!B10:B1000"),$B197,INDIRECT(Equipo!$G$4&amp;"!"&amp;ADDRESS(10,COLUMN(L$9)+10)&amp;":"&amp;ADDRESS(1000,COLUMN(L$9)+10)))
))</f>
        <v>-</v>
      </c>
      <c r="M197" s="2" t="str">
        <f ca="1">IF(ISBLANK(Tareas!$B193),"-",
SUM(
SUMIF(INDIRECT(Equipo!$C$4&amp;"!B10:B1000"),$B197,INDIRECT(Equipo!$C$4&amp;"!"&amp;ADDRESS(10,COLUMN(M$9)+10)&amp;":"&amp;ADDRESS(1000,COLUMN(M$9)+10))),
SUMIF(INDIRECT(Equipo!$D$4&amp;"!B10:B1000"),$B197,INDIRECT(Equipo!$D$4&amp;"!"&amp;ADDRESS(10,COLUMN(M$9)+10)&amp;":"&amp;ADDRESS(1000,COLUMN(M$9)+10))),
SUMIF(INDIRECT(Equipo!$E$4&amp;"!B10:B1000"),$B197,INDIRECT(Equipo!$E$4&amp;"!"&amp;ADDRESS(10,COLUMN(M$9)+10)&amp;":"&amp;ADDRESS(1000,COLUMN(M$9)+10))),
SUMIF(INDIRECT(Equipo!$F$4&amp;"!B10:B1000"),$B197,INDIRECT(Equipo!$F$4&amp;"!"&amp;ADDRESS(10,COLUMN(M$9)+10)&amp;":"&amp;ADDRESS(1000,COLUMN(M$9)+10))),
SUMIF(INDIRECT(Equipo!$G$4&amp;"!B10:B1000"),$B197,INDIRECT(Equipo!$G$4&amp;"!"&amp;ADDRESS(10,COLUMN(M$9)+10)&amp;":"&amp;ADDRESS(1000,COLUMN(M$9)+10)))
))</f>
        <v>-</v>
      </c>
      <c r="N197" s="2" t="str">
        <f ca="1">IF(ISBLANK(Tareas!$B193),"-",
SUM(
SUMIF(INDIRECT(Equipo!$C$4&amp;"!B10:B1000"),$B197,INDIRECT(Equipo!$C$4&amp;"!"&amp;ADDRESS(10,COLUMN(N$9)+10)&amp;":"&amp;ADDRESS(1000,COLUMN(N$9)+10))),
SUMIF(INDIRECT(Equipo!$D$4&amp;"!B10:B1000"),$B197,INDIRECT(Equipo!$D$4&amp;"!"&amp;ADDRESS(10,COLUMN(N$9)+10)&amp;":"&amp;ADDRESS(1000,COLUMN(N$9)+10))),
SUMIF(INDIRECT(Equipo!$E$4&amp;"!B10:B1000"),$B197,INDIRECT(Equipo!$E$4&amp;"!"&amp;ADDRESS(10,COLUMN(N$9)+10)&amp;":"&amp;ADDRESS(1000,COLUMN(N$9)+10))),
SUMIF(INDIRECT(Equipo!$F$4&amp;"!B10:B1000"),$B197,INDIRECT(Equipo!$F$4&amp;"!"&amp;ADDRESS(10,COLUMN(N$9)+10)&amp;":"&amp;ADDRESS(1000,COLUMN(N$9)+10))),
SUMIF(INDIRECT(Equipo!$G$4&amp;"!B10:B1000"),$B197,INDIRECT(Equipo!$G$4&amp;"!"&amp;ADDRESS(10,COLUMN(N$9)+10)&amp;":"&amp;ADDRESS(1000,COLUMN(N$9)+10)))
))</f>
        <v>-</v>
      </c>
    </row>
    <row r="198" spans="2:14">
      <c r="C198" s="2" t="str">
        <f>IF(ISBLANK(Tareas!$B194),"-",SUM(D198:K198))</f>
        <v>-</v>
      </c>
      <c r="D198" s="2" t="str">
        <f ca="1">IF(ISBLANK(Tareas!$B194),"-",
SUM(
SUMIF(INDIRECT(Equipo!$C$4&amp;"!B10:B1000"),$B198,INDIRECT(Equipo!$C$4&amp;"!"&amp;ADDRESS(10,COLUMN(D$9)+10)&amp;":"&amp;ADDRESS(1000,COLUMN(D$9)+10))),
SUMIF(INDIRECT(Equipo!$D$4&amp;"!B10:B1000"),$B198,INDIRECT(Equipo!$D$4&amp;"!"&amp;ADDRESS(10,COLUMN(D$9)+10)&amp;":"&amp;ADDRESS(1000,COLUMN(D$9)+10))),
SUMIF(INDIRECT(Equipo!$E$4&amp;"!B10:B1000"),$B198,INDIRECT(Equipo!$E$4&amp;"!"&amp;ADDRESS(10,COLUMN(D$9)+10)&amp;":"&amp;ADDRESS(1000,COLUMN(D$9)+10))),
SUMIF(INDIRECT(Equipo!$F$4&amp;"!B10:B1000"),$B198,INDIRECT(Equipo!$F$4&amp;"!"&amp;ADDRESS(10,COLUMN(D$9)+10)&amp;":"&amp;ADDRESS(1000,COLUMN(D$9)+10))),
SUMIF(INDIRECT(Equipo!$G$4&amp;"!B10:B1000"),$B198,INDIRECT(Equipo!$G$4&amp;"!"&amp;ADDRESS(10,COLUMN(D$9)+10)&amp;":"&amp;ADDRESS(1000,COLUMN(D$9)+10)))
))</f>
        <v>-</v>
      </c>
      <c r="E198" s="2" t="str">
        <f ca="1">IF(ISBLANK(Tareas!$B194),"-",
SUM(
SUMIF(INDIRECT(Equipo!$C$4&amp;"!B10:B1000"),$B198,INDIRECT(Equipo!$C$4&amp;"!"&amp;ADDRESS(10,COLUMN(E$9)+10)&amp;":"&amp;ADDRESS(1000,COLUMN(E$9)+10))),
SUMIF(INDIRECT(Equipo!$D$4&amp;"!B10:B1000"),$B198,INDIRECT(Equipo!$D$4&amp;"!"&amp;ADDRESS(10,COLUMN(E$9)+10)&amp;":"&amp;ADDRESS(1000,COLUMN(E$9)+10))),
SUMIF(INDIRECT(Equipo!$E$4&amp;"!B10:B1000"),$B198,INDIRECT(Equipo!$E$4&amp;"!"&amp;ADDRESS(10,COLUMN(E$9)+10)&amp;":"&amp;ADDRESS(1000,COLUMN(E$9)+10))),
SUMIF(INDIRECT(Equipo!$F$4&amp;"!B10:B1000"),$B198,INDIRECT(Equipo!$F$4&amp;"!"&amp;ADDRESS(10,COLUMN(E$9)+10)&amp;":"&amp;ADDRESS(1000,COLUMN(E$9)+10))),
SUMIF(INDIRECT(Equipo!$G$4&amp;"!B10:B1000"),$B198,INDIRECT(Equipo!$G$4&amp;"!"&amp;ADDRESS(10,COLUMN(E$9)+10)&amp;":"&amp;ADDRESS(1000,COLUMN(E$9)+10)))
))</f>
        <v>-</v>
      </c>
      <c r="F198" s="2" t="str">
        <f ca="1">IF(ISBLANK(Tareas!$B194),"-",
SUM(
SUMIF(INDIRECT(Equipo!$C$4&amp;"!B10:B1000"),$B198,INDIRECT(Equipo!$C$4&amp;"!"&amp;ADDRESS(10,COLUMN(F$9)+10)&amp;":"&amp;ADDRESS(1000,COLUMN(F$9)+10))),
SUMIF(INDIRECT(Equipo!$D$4&amp;"!B10:B1000"),$B198,INDIRECT(Equipo!$D$4&amp;"!"&amp;ADDRESS(10,COLUMN(F$9)+10)&amp;":"&amp;ADDRESS(1000,COLUMN(F$9)+10))),
SUMIF(INDIRECT(Equipo!$E$4&amp;"!B10:B1000"),$B198,INDIRECT(Equipo!$E$4&amp;"!"&amp;ADDRESS(10,COLUMN(F$9)+10)&amp;":"&amp;ADDRESS(1000,COLUMN(F$9)+10))),
SUMIF(INDIRECT(Equipo!$F$4&amp;"!B10:B1000"),$B198,INDIRECT(Equipo!$F$4&amp;"!"&amp;ADDRESS(10,COLUMN(F$9)+10)&amp;":"&amp;ADDRESS(1000,COLUMN(F$9)+10))),
SUMIF(INDIRECT(Equipo!$G$4&amp;"!B10:B1000"),$B198,INDIRECT(Equipo!$G$4&amp;"!"&amp;ADDRESS(10,COLUMN(F$9)+10)&amp;":"&amp;ADDRESS(1000,COLUMN(F$9)+10)))
))</f>
        <v>-</v>
      </c>
      <c r="G198" s="2" t="str">
        <f ca="1">IF(ISBLANK(Tareas!$B194),"-",
SUM(
SUMIF(INDIRECT(Equipo!$C$4&amp;"!B10:B1000"),$B198,INDIRECT(Equipo!$C$4&amp;"!"&amp;ADDRESS(10,COLUMN(G$9)+10)&amp;":"&amp;ADDRESS(1000,COLUMN(G$9)+10))),
SUMIF(INDIRECT(Equipo!$D$4&amp;"!B10:B1000"),$B198,INDIRECT(Equipo!$D$4&amp;"!"&amp;ADDRESS(10,COLUMN(G$9)+10)&amp;":"&amp;ADDRESS(1000,COLUMN(G$9)+10))),
SUMIF(INDIRECT(Equipo!$E$4&amp;"!B10:B1000"),$B198,INDIRECT(Equipo!$E$4&amp;"!"&amp;ADDRESS(10,COLUMN(G$9)+10)&amp;":"&amp;ADDRESS(1000,COLUMN(G$9)+10))),
SUMIF(INDIRECT(Equipo!$F$4&amp;"!B10:B1000"),$B198,INDIRECT(Equipo!$F$4&amp;"!"&amp;ADDRESS(10,COLUMN(G$9)+10)&amp;":"&amp;ADDRESS(1000,COLUMN(G$9)+10))),
SUMIF(INDIRECT(Equipo!$G$4&amp;"!B10:B1000"),$B198,INDIRECT(Equipo!$G$4&amp;"!"&amp;ADDRESS(10,COLUMN(G$9)+10)&amp;":"&amp;ADDRESS(1000,COLUMN(G$9)+10)))
))</f>
        <v>-</v>
      </c>
      <c r="H198" s="2" t="str">
        <f ca="1">IF(ISBLANK(Tareas!$B194),"-",
SUM(
SUMIF(INDIRECT(Equipo!$C$4&amp;"!B10:B1000"),$B198,INDIRECT(Equipo!$C$4&amp;"!"&amp;ADDRESS(10,COLUMN(H$9)+10)&amp;":"&amp;ADDRESS(1000,COLUMN(H$9)+10))),
SUMIF(INDIRECT(Equipo!$D$4&amp;"!B10:B1000"),$B198,INDIRECT(Equipo!$D$4&amp;"!"&amp;ADDRESS(10,COLUMN(H$9)+10)&amp;":"&amp;ADDRESS(1000,COLUMN(H$9)+10))),
SUMIF(INDIRECT(Equipo!$E$4&amp;"!B10:B1000"),$B198,INDIRECT(Equipo!$E$4&amp;"!"&amp;ADDRESS(10,COLUMN(H$9)+10)&amp;":"&amp;ADDRESS(1000,COLUMN(H$9)+10))),
SUMIF(INDIRECT(Equipo!$F$4&amp;"!B10:B1000"),$B198,INDIRECT(Equipo!$F$4&amp;"!"&amp;ADDRESS(10,COLUMN(H$9)+10)&amp;":"&amp;ADDRESS(1000,COLUMN(H$9)+10))),
SUMIF(INDIRECT(Equipo!$G$4&amp;"!B10:B1000"),$B198,INDIRECT(Equipo!$G$4&amp;"!"&amp;ADDRESS(10,COLUMN(H$9)+10)&amp;":"&amp;ADDRESS(1000,COLUMN(H$9)+10)))
))</f>
        <v>-</v>
      </c>
      <c r="I198" s="2" t="str">
        <f ca="1">IF(ISBLANK(Tareas!$B194),"-",
SUM(
SUMIF(INDIRECT(Equipo!$C$4&amp;"!B10:B1000"),$B198,INDIRECT(Equipo!$C$4&amp;"!"&amp;ADDRESS(10,COLUMN(I$9)+10)&amp;":"&amp;ADDRESS(1000,COLUMN(I$9)+10))),
SUMIF(INDIRECT(Equipo!$D$4&amp;"!B10:B1000"),$B198,INDIRECT(Equipo!$D$4&amp;"!"&amp;ADDRESS(10,COLUMN(I$9)+10)&amp;":"&amp;ADDRESS(1000,COLUMN(I$9)+10))),
SUMIF(INDIRECT(Equipo!$E$4&amp;"!B10:B1000"),$B198,INDIRECT(Equipo!$E$4&amp;"!"&amp;ADDRESS(10,COLUMN(I$9)+10)&amp;":"&amp;ADDRESS(1000,COLUMN(I$9)+10))),
SUMIF(INDIRECT(Equipo!$F$4&amp;"!B10:B1000"),$B198,INDIRECT(Equipo!$F$4&amp;"!"&amp;ADDRESS(10,COLUMN(I$9)+10)&amp;":"&amp;ADDRESS(1000,COLUMN(I$9)+10))),
SUMIF(INDIRECT(Equipo!$G$4&amp;"!B10:B1000"),$B198,INDIRECT(Equipo!$G$4&amp;"!"&amp;ADDRESS(10,COLUMN(I$9)+10)&amp;":"&amp;ADDRESS(1000,COLUMN(I$9)+10)))
))</f>
        <v>-</v>
      </c>
      <c r="J198" s="2" t="str">
        <f ca="1">IF(ISBLANK(Tareas!$B194),"-",
SUM(
SUMIF(INDIRECT(Equipo!$C$4&amp;"!B10:B1000"),$B198,INDIRECT(Equipo!$C$4&amp;"!"&amp;ADDRESS(10,COLUMN(J$9)+10)&amp;":"&amp;ADDRESS(1000,COLUMN(J$9)+10))),
SUMIF(INDIRECT(Equipo!$D$4&amp;"!B10:B1000"),$B198,INDIRECT(Equipo!$D$4&amp;"!"&amp;ADDRESS(10,COLUMN(J$9)+10)&amp;":"&amp;ADDRESS(1000,COLUMN(J$9)+10))),
SUMIF(INDIRECT(Equipo!$E$4&amp;"!B10:B1000"),$B198,INDIRECT(Equipo!$E$4&amp;"!"&amp;ADDRESS(10,COLUMN(J$9)+10)&amp;":"&amp;ADDRESS(1000,COLUMN(J$9)+10))),
SUMIF(INDIRECT(Equipo!$F$4&amp;"!B10:B1000"),$B198,INDIRECT(Equipo!$F$4&amp;"!"&amp;ADDRESS(10,COLUMN(J$9)+10)&amp;":"&amp;ADDRESS(1000,COLUMN(J$9)+10))),
SUMIF(INDIRECT(Equipo!$G$4&amp;"!B10:B1000"),$B198,INDIRECT(Equipo!$G$4&amp;"!"&amp;ADDRESS(10,COLUMN(J$9)+10)&amp;":"&amp;ADDRESS(1000,COLUMN(J$9)+10)))
))</f>
        <v>-</v>
      </c>
      <c r="K198" s="2" t="str">
        <f ca="1">IF(ISBLANK(Tareas!$B194),"-",
SUM(
SUMIF(INDIRECT(Equipo!$C$4&amp;"!B10:B1000"),$B198,INDIRECT(Equipo!$C$4&amp;"!"&amp;ADDRESS(10,COLUMN(K$9)+10)&amp;":"&amp;ADDRESS(1000,COLUMN(K$9)+10))),
SUMIF(INDIRECT(Equipo!$D$4&amp;"!B10:B1000"),$B198,INDIRECT(Equipo!$D$4&amp;"!"&amp;ADDRESS(10,COLUMN(K$9)+10)&amp;":"&amp;ADDRESS(1000,COLUMN(K$9)+10))),
SUMIF(INDIRECT(Equipo!$E$4&amp;"!B10:B1000"),$B198,INDIRECT(Equipo!$E$4&amp;"!"&amp;ADDRESS(10,COLUMN(K$9)+10)&amp;":"&amp;ADDRESS(1000,COLUMN(K$9)+10))),
SUMIF(INDIRECT(Equipo!$F$4&amp;"!B10:B1000"),$B198,INDIRECT(Equipo!$F$4&amp;"!"&amp;ADDRESS(10,COLUMN(K$9)+10)&amp;":"&amp;ADDRESS(1000,COLUMN(K$9)+10))),
SUMIF(INDIRECT(Equipo!$G$4&amp;"!B10:B1000"),$B198,INDIRECT(Equipo!$G$4&amp;"!"&amp;ADDRESS(10,COLUMN(K$9)+10)&amp;":"&amp;ADDRESS(1000,COLUMN(K$9)+10)))
))</f>
        <v>-</v>
      </c>
      <c r="L198" s="2" t="str">
        <f ca="1">IF(ISBLANK(Tareas!$B194),"-",
SUM(
SUMIF(INDIRECT(Equipo!$C$4&amp;"!B10:B1000"),$B198,INDIRECT(Equipo!$C$4&amp;"!"&amp;ADDRESS(10,COLUMN(L$9)+10)&amp;":"&amp;ADDRESS(1000,COLUMN(L$9)+10))),
SUMIF(INDIRECT(Equipo!$D$4&amp;"!B10:B1000"),$B198,INDIRECT(Equipo!$D$4&amp;"!"&amp;ADDRESS(10,COLUMN(L$9)+10)&amp;":"&amp;ADDRESS(1000,COLUMN(L$9)+10))),
SUMIF(INDIRECT(Equipo!$E$4&amp;"!B10:B1000"),$B198,INDIRECT(Equipo!$E$4&amp;"!"&amp;ADDRESS(10,COLUMN(L$9)+10)&amp;":"&amp;ADDRESS(1000,COLUMN(L$9)+10))),
SUMIF(INDIRECT(Equipo!$F$4&amp;"!B10:B1000"),$B198,INDIRECT(Equipo!$F$4&amp;"!"&amp;ADDRESS(10,COLUMN(L$9)+10)&amp;":"&amp;ADDRESS(1000,COLUMN(L$9)+10))),
SUMIF(INDIRECT(Equipo!$G$4&amp;"!B10:B1000"),$B198,INDIRECT(Equipo!$G$4&amp;"!"&amp;ADDRESS(10,COLUMN(L$9)+10)&amp;":"&amp;ADDRESS(1000,COLUMN(L$9)+10)))
))</f>
        <v>-</v>
      </c>
      <c r="M198" s="2" t="str">
        <f ca="1">IF(ISBLANK(Tareas!$B194),"-",
SUM(
SUMIF(INDIRECT(Equipo!$C$4&amp;"!B10:B1000"),$B198,INDIRECT(Equipo!$C$4&amp;"!"&amp;ADDRESS(10,COLUMN(M$9)+10)&amp;":"&amp;ADDRESS(1000,COLUMN(M$9)+10))),
SUMIF(INDIRECT(Equipo!$D$4&amp;"!B10:B1000"),$B198,INDIRECT(Equipo!$D$4&amp;"!"&amp;ADDRESS(10,COLUMN(M$9)+10)&amp;":"&amp;ADDRESS(1000,COLUMN(M$9)+10))),
SUMIF(INDIRECT(Equipo!$E$4&amp;"!B10:B1000"),$B198,INDIRECT(Equipo!$E$4&amp;"!"&amp;ADDRESS(10,COLUMN(M$9)+10)&amp;":"&amp;ADDRESS(1000,COLUMN(M$9)+10))),
SUMIF(INDIRECT(Equipo!$F$4&amp;"!B10:B1000"),$B198,INDIRECT(Equipo!$F$4&amp;"!"&amp;ADDRESS(10,COLUMN(M$9)+10)&amp;":"&amp;ADDRESS(1000,COLUMN(M$9)+10))),
SUMIF(INDIRECT(Equipo!$G$4&amp;"!B10:B1000"),$B198,INDIRECT(Equipo!$G$4&amp;"!"&amp;ADDRESS(10,COLUMN(M$9)+10)&amp;":"&amp;ADDRESS(1000,COLUMN(M$9)+10)))
))</f>
        <v>-</v>
      </c>
      <c r="N198" s="2" t="str">
        <f ca="1">IF(ISBLANK(Tareas!$B194),"-",
SUM(
SUMIF(INDIRECT(Equipo!$C$4&amp;"!B10:B1000"),$B198,INDIRECT(Equipo!$C$4&amp;"!"&amp;ADDRESS(10,COLUMN(N$9)+10)&amp;":"&amp;ADDRESS(1000,COLUMN(N$9)+10))),
SUMIF(INDIRECT(Equipo!$D$4&amp;"!B10:B1000"),$B198,INDIRECT(Equipo!$D$4&amp;"!"&amp;ADDRESS(10,COLUMN(N$9)+10)&amp;":"&amp;ADDRESS(1000,COLUMN(N$9)+10))),
SUMIF(INDIRECT(Equipo!$E$4&amp;"!B10:B1000"),$B198,INDIRECT(Equipo!$E$4&amp;"!"&amp;ADDRESS(10,COLUMN(N$9)+10)&amp;":"&amp;ADDRESS(1000,COLUMN(N$9)+10))),
SUMIF(INDIRECT(Equipo!$F$4&amp;"!B10:B1000"),$B198,INDIRECT(Equipo!$F$4&amp;"!"&amp;ADDRESS(10,COLUMN(N$9)+10)&amp;":"&amp;ADDRESS(1000,COLUMN(N$9)+10))),
SUMIF(INDIRECT(Equipo!$G$4&amp;"!B10:B1000"),$B198,INDIRECT(Equipo!$G$4&amp;"!"&amp;ADDRESS(10,COLUMN(N$9)+10)&amp;":"&amp;ADDRESS(1000,COLUMN(N$9)+10)))
))</f>
        <v>-</v>
      </c>
    </row>
    <row r="199" spans="2:14">
      <c r="C199" s="2" t="str">
        <f>IF(ISBLANK(Tareas!$B195),"-",SUM(D199:K199))</f>
        <v>-</v>
      </c>
      <c r="D199" s="2" t="str">
        <f ca="1">IF(ISBLANK(Tareas!$B195),"-",
SUM(
SUMIF(INDIRECT(Equipo!$C$4&amp;"!B10:B1000"),$B199,INDIRECT(Equipo!$C$4&amp;"!"&amp;ADDRESS(10,COLUMN(D$9)+10)&amp;":"&amp;ADDRESS(1000,COLUMN(D$9)+10))),
SUMIF(INDIRECT(Equipo!$D$4&amp;"!B10:B1000"),$B199,INDIRECT(Equipo!$D$4&amp;"!"&amp;ADDRESS(10,COLUMN(D$9)+10)&amp;":"&amp;ADDRESS(1000,COLUMN(D$9)+10))),
SUMIF(INDIRECT(Equipo!$E$4&amp;"!B10:B1000"),$B199,INDIRECT(Equipo!$E$4&amp;"!"&amp;ADDRESS(10,COLUMN(D$9)+10)&amp;":"&amp;ADDRESS(1000,COLUMN(D$9)+10))),
SUMIF(INDIRECT(Equipo!$F$4&amp;"!B10:B1000"),$B199,INDIRECT(Equipo!$F$4&amp;"!"&amp;ADDRESS(10,COLUMN(D$9)+10)&amp;":"&amp;ADDRESS(1000,COLUMN(D$9)+10))),
SUMIF(INDIRECT(Equipo!$G$4&amp;"!B10:B1000"),$B199,INDIRECT(Equipo!$G$4&amp;"!"&amp;ADDRESS(10,COLUMN(D$9)+10)&amp;":"&amp;ADDRESS(1000,COLUMN(D$9)+10)))
))</f>
        <v>-</v>
      </c>
      <c r="E199" s="2" t="str">
        <f ca="1">IF(ISBLANK(Tareas!$B195),"-",
SUM(
SUMIF(INDIRECT(Equipo!$C$4&amp;"!B10:B1000"),$B199,INDIRECT(Equipo!$C$4&amp;"!"&amp;ADDRESS(10,COLUMN(E$9)+10)&amp;":"&amp;ADDRESS(1000,COLUMN(E$9)+10))),
SUMIF(INDIRECT(Equipo!$D$4&amp;"!B10:B1000"),$B199,INDIRECT(Equipo!$D$4&amp;"!"&amp;ADDRESS(10,COLUMN(E$9)+10)&amp;":"&amp;ADDRESS(1000,COLUMN(E$9)+10))),
SUMIF(INDIRECT(Equipo!$E$4&amp;"!B10:B1000"),$B199,INDIRECT(Equipo!$E$4&amp;"!"&amp;ADDRESS(10,COLUMN(E$9)+10)&amp;":"&amp;ADDRESS(1000,COLUMN(E$9)+10))),
SUMIF(INDIRECT(Equipo!$F$4&amp;"!B10:B1000"),$B199,INDIRECT(Equipo!$F$4&amp;"!"&amp;ADDRESS(10,COLUMN(E$9)+10)&amp;":"&amp;ADDRESS(1000,COLUMN(E$9)+10))),
SUMIF(INDIRECT(Equipo!$G$4&amp;"!B10:B1000"),$B199,INDIRECT(Equipo!$G$4&amp;"!"&amp;ADDRESS(10,COLUMN(E$9)+10)&amp;":"&amp;ADDRESS(1000,COLUMN(E$9)+10)))
))</f>
        <v>-</v>
      </c>
      <c r="F199" s="2" t="str">
        <f ca="1">IF(ISBLANK(Tareas!$B195),"-",
SUM(
SUMIF(INDIRECT(Equipo!$C$4&amp;"!B10:B1000"),$B199,INDIRECT(Equipo!$C$4&amp;"!"&amp;ADDRESS(10,COLUMN(F$9)+10)&amp;":"&amp;ADDRESS(1000,COLUMN(F$9)+10))),
SUMIF(INDIRECT(Equipo!$D$4&amp;"!B10:B1000"),$B199,INDIRECT(Equipo!$D$4&amp;"!"&amp;ADDRESS(10,COLUMN(F$9)+10)&amp;":"&amp;ADDRESS(1000,COLUMN(F$9)+10))),
SUMIF(INDIRECT(Equipo!$E$4&amp;"!B10:B1000"),$B199,INDIRECT(Equipo!$E$4&amp;"!"&amp;ADDRESS(10,COLUMN(F$9)+10)&amp;":"&amp;ADDRESS(1000,COLUMN(F$9)+10))),
SUMIF(INDIRECT(Equipo!$F$4&amp;"!B10:B1000"),$B199,INDIRECT(Equipo!$F$4&amp;"!"&amp;ADDRESS(10,COLUMN(F$9)+10)&amp;":"&amp;ADDRESS(1000,COLUMN(F$9)+10))),
SUMIF(INDIRECT(Equipo!$G$4&amp;"!B10:B1000"),$B199,INDIRECT(Equipo!$G$4&amp;"!"&amp;ADDRESS(10,COLUMN(F$9)+10)&amp;":"&amp;ADDRESS(1000,COLUMN(F$9)+10)))
))</f>
        <v>-</v>
      </c>
      <c r="G199" s="2" t="str">
        <f ca="1">IF(ISBLANK(Tareas!$B195),"-",
SUM(
SUMIF(INDIRECT(Equipo!$C$4&amp;"!B10:B1000"),$B199,INDIRECT(Equipo!$C$4&amp;"!"&amp;ADDRESS(10,COLUMN(G$9)+10)&amp;":"&amp;ADDRESS(1000,COLUMN(G$9)+10))),
SUMIF(INDIRECT(Equipo!$D$4&amp;"!B10:B1000"),$B199,INDIRECT(Equipo!$D$4&amp;"!"&amp;ADDRESS(10,COLUMN(G$9)+10)&amp;":"&amp;ADDRESS(1000,COLUMN(G$9)+10))),
SUMIF(INDIRECT(Equipo!$E$4&amp;"!B10:B1000"),$B199,INDIRECT(Equipo!$E$4&amp;"!"&amp;ADDRESS(10,COLUMN(G$9)+10)&amp;":"&amp;ADDRESS(1000,COLUMN(G$9)+10))),
SUMIF(INDIRECT(Equipo!$F$4&amp;"!B10:B1000"),$B199,INDIRECT(Equipo!$F$4&amp;"!"&amp;ADDRESS(10,COLUMN(G$9)+10)&amp;":"&amp;ADDRESS(1000,COLUMN(G$9)+10))),
SUMIF(INDIRECT(Equipo!$G$4&amp;"!B10:B1000"),$B199,INDIRECT(Equipo!$G$4&amp;"!"&amp;ADDRESS(10,COLUMN(G$9)+10)&amp;":"&amp;ADDRESS(1000,COLUMN(G$9)+10)))
))</f>
        <v>-</v>
      </c>
      <c r="H199" s="2" t="str">
        <f ca="1">IF(ISBLANK(Tareas!$B195),"-",
SUM(
SUMIF(INDIRECT(Equipo!$C$4&amp;"!B10:B1000"),$B199,INDIRECT(Equipo!$C$4&amp;"!"&amp;ADDRESS(10,COLUMN(H$9)+10)&amp;":"&amp;ADDRESS(1000,COLUMN(H$9)+10))),
SUMIF(INDIRECT(Equipo!$D$4&amp;"!B10:B1000"),$B199,INDIRECT(Equipo!$D$4&amp;"!"&amp;ADDRESS(10,COLUMN(H$9)+10)&amp;":"&amp;ADDRESS(1000,COLUMN(H$9)+10))),
SUMIF(INDIRECT(Equipo!$E$4&amp;"!B10:B1000"),$B199,INDIRECT(Equipo!$E$4&amp;"!"&amp;ADDRESS(10,COLUMN(H$9)+10)&amp;":"&amp;ADDRESS(1000,COLUMN(H$9)+10))),
SUMIF(INDIRECT(Equipo!$F$4&amp;"!B10:B1000"),$B199,INDIRECT(Equipo!$F$4&amp;"!"&amp;ADDRESS(10,COLUMN(H$9)+10)&amp;":"&amp;ADDRESS(1000,COLUMN(H$9)+10))),
SUMIF(INDIRECT(Equipo!$G$4&amp;"!B10:B1000"),$B199,INDIRECT(Equipo!$G$4&amp;"!"&amp;ADDRESS(10,COLUMN(H$9)+10)&amp;":"&amp;ADDRESS(1000,COLUMN(H$9)+10)))
))</f>
        <v>-</v>
      </c>
      <c r="I199" s="2" t="str">
        <f ca="1">IF(ISBLANK(Tareas!$B195),"-",
SUM(
SUMIF(INDIRECT(Equipo!$C$4&amp;"!B10:B1000"),$B199,INDIRECT(Equipo!$C$4&amp;"!"&amp;ADDRESS(10,COLUMN(I$9)+10)&amp;":"&amp;ADDRESS(1000,COLUMN(I$9)+10))),
SUMIF(INDIRECT(Equipo!$D$4&amp;"!B10:B1000"),$B199,INDIRECT(Equipo!$D$4&amp;"!"&amp;ADDRESS(10,COLUMN(I$9)+10)&amp;":"&amp;ADDRESS(1000,COLUMN(I$9)+10))),
SUMIF(INDIRECT(Equipo!$E$4&amp;"!B10:B1000"),$B199,INDIRECT(Equipo!$E$4&amp;"!"&amp;ADDRESS(10,COLUMN(I$9)+10)&amp;":"&amp;ADDRESS(1000,COLUMN(I$9)+10))),
SUMIF(INDIRECT(Equipo!$F$4&amp;"!B10:B1000"),$B199,INDIRECT(Equipo!$F$4&amp;"!"&amp;ADDRESS(10,COLUMN(I$9)+10)&amp;":"&amp;ADDRESS(1000,COLUMN(I$9)+10))),
SUMIF(INDIRECT(Equipo!$G$4&amp;"!B10:B1000"),$B199,INDIRECT(Equipo!$G$4&amp;"!"&amp;ADDRESS(10,COLUMN(I$9)+10)&amp;":"&amp;ADDRESS(1000,COLUMN(I$9)+10)))
))</f>
        <v>-</v>
      </c>
      <c r="J199" s="2" t="str">
        <f ca="1">IF(ISBLANK(Tareas!$B195),"-",
SUM(
SUMIF(INDIRECT(Equipo!$C$4&amp;"!B10:B1000"),$B199,INDIRECT(Equipo!$C$4&amp;"!"&amp;ADDRESS(10,COLUMN(J$9)+10)&amp;":"&amp;ADDRESS(1000,COLUMN(J$9)+10))),
SUMIF(INDIRECT(Equipo!$D$4&amp;"!B10:B1000"),$B199,INDIRECT(Equipo!$D$4&amp;"!"&amp;ADDRESS(10,COLUMN(J$9)+10)&amp;":"&amp;ADDRESS(1000,COLUMN(J$9)+10))),
SUMIF(INDIRECT(Equipo!$E$4&amp;"!B10:B1000"),$B199,INDIRECT(Equipo!$E$4&amp;"!"&amp;ADDRESS(10,COLUMN(J$9)+10)&amp;":"&amp;ADDRESS(1000,COLUMN(J$9)+10))),
SUMIF(INDIRECT(Equipo!$F$4&amp;"!B10:B1000"),$B199,INDIRECT(Equipo!$F$4&amp;"!"&amp;ADDRESS(10,COLUMN(J$9)+10)&amp;":"&amp;ADDRESS(1000,COLUMN(J$9)+10))),
SUMIF(INDIRECT(Equipo!$G$4&amp;"!B10:B1000"),$B199,INDIRECT(Equipo!$G$4&amp;"!"&amp;ADDRESS(10,COLUMN(J$9)+10)&amp;":"&amp;ADDRESS(1000,COLUMN(J$9)+10)))
))</f>
        <v>-</v>
      </c>
      <c r="K199" s="2" t="str">
        <f ca="1">IF(ISBLANK(Tareas!$B195),"-",
SUM(
SUMIF(INDIRECT(Equipo!$C$4&amp;"!B10:B1000"),$B199,INDIRECT(Equipo!$C$4&amp;"!"&amp;ADDRESS(10,COLUMN(K$9)+10)&amp;":"&amp;ADDRESS(1000,COLUMN(K$9)+10))),
SUMIF(INDIRECT(Equipo!$D$4&amp;"!B10:B1000"),$B199,INDIRECT(Equipo!$D$4&amp;"!"&amp;ADDRESS(10,COLUMN(K$9)+10)&amp;":"&amp;ADDRESS(1000,COLUMN(K$9)+10))),
SUMIF(INDIRECT(Equipo!$E$4&amp;"!B10:B1000"),$B199,INDIRECT(Equipo!$E$4&amp;"!"&amp;ADDRESS(10,COLUMN(K$9)+10)&amp;":"&amp;ADDRESS(1000,COLUMN(K$9)+10))),
SUMIF(INDIRECT(Equipo!$F$4&amp;"!B10:B1000"),$B199,INDIRECT(Equipo!$F$4&amp;"!"&amp;ADDRESS(10,COLUMN(K$9)+10)&amp;":"&amp;ADDRESS(1000,COLUMN(K$9)+10))),
SUMIF(INDIRECT(Equipo!$G$4&amp;"!B10:B1000"),$B199,INDIRECT(Equipo!$G$4&amp;"!"&amp;ADDRESS(10,COLUMN(K$9)+10)&amp;":"&amp;ADDRESS(1000,COLUMN(K$9)+10)))
))</f>
        <v>-</v>
      </c>
      <c r="L199" s="2" t="str">
        <f ca="1">IF(ISBLANK(Tareas!$B195),"-",
SUM(
SUMIF(INDIRECT(Equipo!$C$4&amp;"!B10:B1000"),$B199,INDIRECT(Equipo!$C$4&amp;"!"&amp;ADDRESS(10,COLUMN(L$9)+10)&amp;":"&amp;ADDRESS(1000,COLUMN(L$9)+10))),
SUMIF(INDIRECT(Equipo!$D$4&amp;"!B10:B1000"),$B199,INDIRECT(Equipo!$D$4&amp;"!"&amp;ADDRESS(10,COLUMN(L$9)+10)&amp;":"&amp;ADDRESS(1000,COLUMN(L$9)+10))),
SUMIF(INDIRECT(Equipo!$E$4&amp;"!B10:B1000"),$B199,INDIRECT(Equipo!$E$4&amp;"!"&amp;ADDRESS(10,COLUMN(L$9)+10)&amp;":"&amp;ADDRESS(1000,COLUMN(L$9)+10))),
SUMIF(INDIRECT(Equipo!$F$4&amp;"!B10:B1000"),$B199,INDIRECT(Equipo!$F$4&amp;"!"&amp;ADDRESS(10,COLUMN(L$9)+10)&amp;":"&amp;ADDRESS(1000,COLUMN(L$9)+10))),
SUMIF(INDIRECT(Equipo!$G$4&amp;"!B10:B1000"),$B199,INDIRECT(Equipo!$G$4&amp;"!"&amp;ADDRESS(10,COLUMN(L$9)+10)&amp;":"&amp;ADDRESS(1000,COLUMN(L$9)+10)))
))</f>
        <v>-</v>
      </c>
      <c r="M199" s="2" t="str">
        <f ca="1">IF(ISBLANK(Tareas!$B195),"-",
SUM(
SUMIF(INDIRECT(Equipo!$C$4&amp;"!B10:B1000"),$B199,INDIRECT(Equipo!$C$4&amp;"!"&amp;ADDRESS(10,COLUMN(M$9)+10)&amp;":"&amp;ADDRESS(1000,COLUMN(M$9)+10))),
SUMIF(INDIRECT(Equipo!$D$4&amp;"!B10:B1000"),$B199,INDIRECT(Equipo!$D$4&amp;"!"&amp;ADDRESS(10,COLUMN(M$9)+10)&amp;":"&amp;ADDRESS(1000,COLUMN(M$9)+10))),
SUMIF(INDIRECT(Equipo!$E$4&amp;"!B10:B1000"),$B199,INDIRECT(Equipo!$E$4&amp;"!"&amp;ADDRESS(10,COLUMN(M$9)+10)&amp;":"&amp;ADDRESS(1000,COLUMN(M$9)+10))),
SUMIF(INDIRECT(Equipo!$F$4&amp;"!B10:B1000"),$B199,INDIRECT(Equipo!$F$4&amp;"!"&amp;ADDRESS(10,COLUMN(M$9)+10)&amp;":"&amp;ADDRESS(1000,COLUMN(M$9)+10))),
SUMIF(INDIRECT(Equipo!$G$4&amp;"!B10:B1000"),$B199,INDIRECT(Equipo!$G$4&amp;"!"&amp;ADDRESS(10,COLUMN(M$9)+10)&amp;":"&amp;ADDRESS(1000,COLUMN(M$9)+10)))
))</f>
        <v>-</v>
      </c>
      <c r="N199" s="2" t="str">
        <f ca="1">IF(ISBLANK(Tareas!$B195),"-",
SUM(
SUMIF(INDIRECT(Equipo!$C$4&amp;"!B10:B1000"),$B199,INDIRECT(Equipo!$C$4&amp;"!"&amp;ADDRESS(10,COLUMN(N$9)+10)&amp;":"&amp;ADDRESS(1000,COLUMN(N$9)+10))),
SUMIF(INDIRECT(Equipo!$D$4&amp;"!B10:B1000"),$B199,INDIRECT(Equipo!$D$4&amp;"!"&amp;ADDRESS(10,COLUMN(N$9)+10)&amp;":"&amp;ADDRESS(1000,COLUMN(N$9)+10))),
SUMIF(INDIRECT(Equipo!$E$4&amp;"!B10:B1000"),$B199,INDIRECT(Equipo!$E$4&amp;"!"&amp;ADDRESS(10,COLUMN(N$9)+10)&amp;":"&amp;ADDRESS(1000,COLUMN(N$9)+10))),
SUMIF(INDIRECT(Equipo!$F$4&amp;"!B10:B1000"),$B199,INDIRECT(Equipo!$F$4&amp;"!"&amp;ADDRESS(10,COLUMN(N$9)+10)&amp;":"&amp;ADDRESS(1000,COLUMN(N$9)+10))),
SUMIF(INDIRECT(Equipo!$G$4&amp;"!B10:B1000"),$B199,INDIRECT(Equipo!$G$4&amp;"!"&amp;ADDRESS(10,COLUMN(N$9)+10)&amp;":"&amp;ADDRESS(1000,COLUMN(N$9)+10)))
))</f>
        <v>-</v>
      </c>
    </row>
    <row r="200" spans="2:14">
      <c r="C200" s="2" t="str">
        <f>IF(ISBLANK(Tareas!$B196),"-",SUM(D200:K200))</f>
        <v>-</v>
      </c>
      <c r="D200" s="2" t="str">
        <f ca="1">IF(ISBLANK(Tareas!$B196),"-",
SUM(
SUMIF(INDIRECT(Equipo!$C$4&amp;"!B10:B1000"),$B200,INDIRECT(Equipo!$C$4&amp;"!"&amp;ADDRESS(10,COLUMN(D$9)+10)&amp;":"&amp;ADDRESS(1000,COLUMN(D$9)+10))),
SUMIF(INDIRECT(Equipo!$D$4&amp;"!B10:B1000"),$B200,INDIRECT(Equipo!$D$4&amp;"!"&amp;ADDRESS(10,COLUMN(D$9)+10)&amp;":"&amp;ADDRESS(1000,COLUMN(D$9)+10))),
SUMIF(INDIRECT(Equipo!$E$4&amp;"!B10:B1000"),$B200,INDIRECT(Equipo!$E$4&amp;"!"&amp;ADDRESS(10,COLUMN(D$9)+10)&amp;":"&amp;ADDRESS(1000,COLUMN(D$9)+10))),
SUMIF(INDIRECT(Equipo!$F$4&amp;"!B10:B1000"),$B200,INDIRECT(Equipo!$F$4&amp;"!"&amp;ADDRESS(10,COLUMN(D$9)+10)&amp;":"&amp;ADDRESS(1000,COLUMN(D$9)+10))),
SUMIF(INDIRECT(Equipo!$G$4&amp;"!B10:B1000"),$B200,INDIRECT(Equipo!$G$4&amp;"!"&amp;ADDRESS(10,COLUMN(D$9)+10)&amp;":"&amp;ADDRESS(1000,COLUMN(D$9)+10)))
))</f>
        <v>-</v>
      </c>
      <c r="E200" s="2" t="str">
        <f ca="1">IF(ISBLANK(Tareas!$B196),"-",
SUM(
SUMIF(INDIRECT(Equipo!$C$4&amp;"!B10:B1000"),$B200,INDIRECT(Equipo!$C$4&amp;"!"&amp;ADDRESS(10,COLUMN(E$9)+10)&amp;":"&amp;ADDRESS(1000,COLUMN(E$9)+10))),
SUMIF(INDIRECT(Equipo!$D$4&amp;"!B10:B1000"),$B200,INDIRECT(Equipo!$D$4&amp;"!"&amp;ADDRESS(10,COLUMN(E$9)+10)&amp;":"&amp;ADDRESS(1000,COLUMN(E$9)+10))),
SUMIF(INDIRECT(Equipo!$E$4&amp;"!B10:B1000"),$B200,INDIRECT(Equipo!$E$4&amp;"!"&amp;ADDRESS(10,COLUMN(E$9)+10)&amp;":"&amp;ADDRESS(1000,COLUMN(E$9)+10))),
SUMIF(INDIRECT(Equipo!$F$4&amp;"!B10:B1000"),$B200,INDIRECT(Equipo!$F$4&amp;"!"&amp;ADDRESS(10,COLUMN(E$9)+10)&amp;":"&amp;ADDRESS(1000,COLUMN(E$9)+10))),
SUMIF(INDIRECT(Equipo!$G$4&amp;"!B10:B1000"),$B200,INDIRECT(Equipo!$G$4&amp;"!"&amp;ADDRESS(10,COLUMN(E$9)+10)&amp;":"&amp;ADDRESS(1000,COLUMN(E$9)+10)))
))</f>
        <v>-</v>
      </c>
      <c r="F200" s="2" t="str">
        <f ca="1">IF(ISBLANK(Tareas!$B196),"-",
SUM(
SUMIF(INDIRECT(Equipo!$C$4&amp;"!B10:B1000"),$B200,INDIRECT(Equipo!$C$4&amp;"!"&amp;ADDRESS(10,COLUMN(F$9)+10)&amp;":"&amp;ADDRESS(1000,COLUMN(F$9)+10))),
SUMIF(INDIRECT(Equipo!$D$4&amp;"!B10:B1000"),$B200,INDIRECT(Equipo!$D$4&amp;"!"&amp;ADDRESS(10,COLUMN(F$9)+10)&amp;":"&amp;ADDRESS(1000,COLUMN(F$9)+10))),
SUMIF(INDIRECT(Equipo!$E$4&amp;"!B10:B1000"),$B200,INDIRECT(Equipo!$E$4&amp;"!"&amp;ADDRESS(10,COLUMN(F$9)+10)&amp;":"&amp;ADDRESS(1000,COLUMN(F$9)+10))),
SUMIF(INDIRECT(Equipo!$F$4&amp;"!B10:B1000"),$B200,INDIRECT(Equipo!$F$4&amp;"!"&amp;ADDRESS(10,COLUMN(F$9)+10)&amp;":"&amp;ADDRESS(1000,COLUMN(F$9)+10))),
SUMIF(INDIRECT(Equipo!$G$4&amp;"!B10:B1000"),$B200,INDIRECT(Equipo!$G$4&amp;"!"&amp;ADDRESS(10,COLUMN(F$9)+10)&amp;":"&amp;ADDRESS(1000,COLUMN(F$9)+10)))
))</f>
        <v>-</v>
      </c>
      <c r="G200" s="2" t="str">
        <f ca="1">IF(ISBLANK(Tareas!$B196),"-",
SUM(
SUMIF(INDIRECT(Equipo!$C$4&amp;"!B10:B1000"),$B200,INDIRECT(Equipo!$C$4&amp;"!"&amp;ADDRESS(10,COLUMN(G$9)+10)&amp;":"&amp;ADDRESS(1000,COLUMN(G$9)+10))),
SUMIF(INDIRECT(Equipo!$D$4&amp;"!B10:B1000"),$B200,INDIRECT(Equipo!$D$4&amp;"!"&amp;ADDRESS(10,COLUMN(G$9)+10)&amp;":"&amp;ADDRESS(1000,COLUMN(G$9)+10))),
SUMIF(INDIRECT(Equipo!$E$4&amp;"!B10:B1000"),$B200,INDIRECT(Equipo!$E$4&amp;"!"&amp;ADDRESS(10,COLUMN(G$9)+10)&amp;":"&amp;ADDRESS(1000,COLUMN(G$9)+10))),
SUMIF(INDIRECT(Equipo!$F$4&amp;"!B10:B1000"),$B200,INDIRECT(Equipo!$F$4&amp;"!"&amp;ADDRESS(10,COLUMN(G$9)+10)&amp;":"&amp;ADDRESS(1000,COLUMN(G$9)+10))),
SUMIF(INDIRECT(Equipo!$G$4&amp;"!B10:B1000"),$B200,INDIRECT(Equipo!$G$4&amp;"!"&amp;ADDRESS(10,COLUMN(G$9)+10)&amp;":"&amp;ADDRESS(1000,COLUMN(G$9)+10)))
))</f>
        <v>-</v>
      </c>
      <c r="H200" s="2" t="str">
        <f ca="1">IF(ISBLANK(Tareas!$B196),"-",
SUM(
SUMIF(INDIRECT(Equipo!$C$4&amp;"!B10:B1000"),$B200,INDIRECT(Equipo!$C$4&amp;"!"&amp;ADDRESS(10,COLUMN(H$9)+10)&amp;":"&amp;ADDRESS(1000,COLUMN(H$9)+10))),
SUMIF(INDIRECT(Equipo!$D$4&amp;"!B10:B1000"),$B200,INDIRECT(Equipo!$D$4&amp;"!"&amp;ADDRESS(10,COLUMN(H$9)+10)&amp;":"&amp;ADDRESS(1000,COLUMN(H$9)+10))),
SUMIF(INDIRECT(Equipo!$E$4&amp;"!B10:B1000"),$B200,INDIRECT(Equipo!$E$4&amp;"!"&amp;ADDRESS(10,COLUMN(H$9)+10)&amp;":"&amp;ADDRESS(1000,COLUMN(H$9)+10))),
SUMIF(INDIRECT(Equipo!$F$4&amp;"!B10:B1000"),$B200,INDIRECT(Equipo!$F$4&amp;"!"&amp;ADDRESS(10,COLUMN(H$9)+10)&amp;":"&amp;ADDRESS(1000,COLUMN(H$9)+10))),
SUMIF(INDIRECT(Equipo!$G$4&amp;"!B10:B1000"),$B200,INDIRECT(Equipo!$G$4&amp;"!"&amp;ADDRESS(10,COLUMN(H$9)+10)&amp;":"&amp;ADDRESS(1000,COLUMN(H$9)+10)))
))</f>
        <v>-</v>
      </c>
      <c r="I200" s="2" t="str">
        <f ca="1">IF(ISBLANK(Tareas!$B196),"-",
SUM(
SUMIF(INDIRECT(Equipo!$C$4&amp;"!B10:B1000"),$B200,INDIRECT(Equipo!$C$4&amp;"!"&amp;ADDRESS(10,COLUMN(I$9)+10)&amp;":"&amp;ADDRESS(1000,COLUMN(I$9)+10))),
SUMIF(INDIRECT(Equipo!$D$4&amp;"!B10:B1000"),$B200,INDIRECT(Equipo!$D$4&amp;"!"&amp;ADDRESS(10,COLUMN(I$9)+10)&amp;":"&amp;ADDRESS(1000,COLUMN(I$9)+10))),
SUMIF(INDIRECT(Equipo!$E$4&amp;"!B10:B1000"),$B200,INDIRECT(Equipo!$E$4&amp;"!"&amp;ADDRESS(10,COLUMN(I$9)+10)&amp;":"&amp;ADDRESS(1000,COLUMN(I$9)+10))),
SUMIF(INDIRECT(Equipo!$F$4&amp;"!B10:B1000"),$B200,INDIRECT(Equipo!$F$4&amp;"!"&amp;ADDRESS(10,COLUMN(I$9)+10)&amp;":"&amp;ADDRESS(1000,COLUMN(I$9)+10))),
SUMIF(INDIRECT(Equipo!$G$4&amp;"!B10:B1000"),$B200,INDIRECT(Equipo!$G$4&amp;"!"&amp;ADDRESS(10,COLUMN(I$9)+10)&amp;":"&amp;ADDRESS(1000,COLUMN(I$9)+10)))
))</f>
        <v>-</v>
      </c>
      <c r="J200" s="2" t="str">
        <f ca="1">IF(ISBLANK(Tareas!$B196),"-",
SUM(
SUMIF(INDIRECT(Equipo!$C$4&amp;"!B10:B1000"),$B200,INDIRECT(Equipo!$C$4&amp;"!"&amp;ADDRESS(10,COLUMN(J$9)+10)&amp;":"&amp;ADDRESS(1000,COLUMN(J$9)+10))),
SUMIF(INDIRECT(Equipo!$D$4&amp;"!B10:B1000"),$B200,INDIRECT(Equipo!$D$4&amp;"!"&amp;ADDRESS(10,COLUMN(J$9)+10)&amp;":"&amp;ADDRESS(1000,COLUMN(J$9)+10))),
SUMIF(INDIRECT(Equipo!$E$4&amp;"!B10:B1000"),$B200,INDIRECT(Equipo!$E$4&amp;"!"&amp;ADDRESS(10,COLUMN(J$9)+10)&amp;":"&amp;ADDRESS(1000,COLUMN(J$9)+10))),
SUMIF(INDIRECT(Equipo!$F$4&amp;"!B10:B1000"),$B200,INDIRECT(Equipo!$F$4&amp;"!"&amp;ADDRESS(10,COLUMN(J$9)+10)&amp;":"&amp;ADDRESS(1000,COLUMN(J$9)+10))),
SUMIF(INDIRECT(Equipo!$G$4&amp;"!B10:B1000"),$B200,INDIRECT(Equipo!$G$4&amp;"!"&amp;ADDRESS(10,COLUMN(J$9)+10)&amp;":"&amp;ADDRESS(1000,COLUMN(J$9)+10)))
))</f>
        <v>-</v>
      </c>
      <c r="K200" s="2" t="str">
        <f ca="1">IF(ISBLANK(Tareas!$B196),"-",
SUM(
SUMIF(INDIRECT(Equipo!$C$4&amp;"!B10:B1000"),$B200,INDIRECT(Equipo!$C$4&amp;"!"&amp;ADDRESS(10,COLUMN(K$9)+10)&amp;":"&amp;ADDRESS(1000,COLUMN(K$9)+10))),
SUMIF(INDIRECT(Equipo!$D$4&amp;"!B10:B1000"),$B200,INDIRECT(Equipo!$D$4&amp;"!"&amp;ADDRESS(10,COLUMN(K$9)+10)&amp;":"&amp;ADDRESS(1000,COLUMN(K$9)+10))),
SUMIF(INDIRECT(Equipo!$E$4&amp;"!B10:B1000"),$B200,INDIRECT(Equipo!$E$4&amp;"!"&amp;ADDRESS(10,COLUMN(K$9)+10)&amp;":"&amp;ADDRESS(1000,COLUMN(K$9)+10))),
SUMIF(INDIRECT(Equipo!$F$4&amp;"!B10:B1000"),$B200,INDIRECT(Equipo!$F$4&amp;"!"&amp;ADDRESS(10,COLUMN(K$9)+10)&amp;":"&amp;ADDRESS(1000,COLUMN(K$9)+10))),
SUMIF(INDIRECT(Equipo!$G$4&amp;"!B10:B1000"),$B200,INDIRECT(Equipo!$G$4&amp;"!"&amp;ADDRESS(10,COLUMN(K$9)+10)&amp;":"&amp;ADDRESS(1000,COLUMN(K$9)+10)))
))</f>
        <v>-</v>
      </c>
      <c r="L200" s="2" t="str">
        <f ca="1">IF(ISBLANK(Tareas!$B196),"-",
SUM(
SUMIF(INDIRECT(Equipo!$C$4&amp;"!B10:B1000"),$B200,INDIRECT(Equipo!$C$4&amp;"!"&amp;ADDRESS(10,COLUMN(L$9)+10)&amp;":"&amp;ADDRESS(1000,COLUMN(L$9)+10))),
SUMIF(INDIRECT(Equipo!$D$4&amp;"!B10:B1000"),$B200,INDIRECT(Equipo!$D$4&amp;"!"&amp;ADDRESS(10,COLUMN(L$9)+10)&amp;":"&amp;ADDRESS(1000,COLUMN(L$9)+10))),
SUMIF(INDIRECT(Equipo!$E$4&amp;"!B10:B1000"),$B200,INDIRECT(Equipo!$E$4&amp;"!"&amp;ADDRESS(10,COLUMN(L$9)+10)&amp;":"&amp;ADDRESS(1000,COLUMN(L$9)+10))),
SUMIF(INDIRECT(Equipo!$F$4&amp;"!B10:B1000"),$B200,INDIRECT(Equipo!$F$4&amp;"!"&amp;ADDRESS(10,COLUMN(L$9)+10)&amp;":"&amp;ADDRESS(1000,COLUMN(L$9)+10))),
SUMIF(INDIRECT(Equipo!$G$4&amp;"!B10:B1000"),$B200,INDIRECT(Equipo!$G$4&amp;"!"&amp;ADDRESS(10,COLUMN(L$9)+10)&amp;":"&amp;ADDRESS(1000,COLUMN(L$9)+10)))
))</f>
        <v>-</v>
      </c>
      <c r="M200" s="2" t="str">
        <f ca="1">IF(ISBLANK(Tareas!$B196),"-",
SUM(
SUMIF(INDIRECT(Equipo!$C$4&amp;"!B10:B1000"),$B200,INDIRECT(Equipo!$C$4&amp;"!"&amp;ADDRESS(10,COLUMN(M$9)+10)&amp;":"&amp;ADDRESS(1000,COLUMN(M$9)+10))),
SUMIF(INDIRECT(Equipo!$D$4&amp;"!B10:B1000"),$B200,INDIRECT(Equipo!$D$4&amp;"!"&amp;ADDRESS(10,COLUMN(M$9)+10)&amp;":"&amp;ADDRESS(1000,COLUMN(M$9)+10))),
SUMIF(INDIRECT(Equipo!$E$4&amp;"!B10:B1000"),$B200,INDIRECT(Equipo!$E$4&amp;"!"&amp;ADDRESS(10,COLUMN(M$9)+10)&amp;":"&amp;ADDRESS(1000,COLUMN(M$9)+10))),
SUMIF(INDIRECT(Equipo!$F$4&amp;"!B10:B1000"),$B200,INDIRECT(Equipo!$F$4&amp;"!"&amp;ADDRESS(10,COLUMN(M$9)+10)&amp;":"&amp;ADDRESS(1000,COLUMN(M$9)+10))),
SUMIF(INDIRECT(Equipo!$G$4&amp;"!B10:B1000"),$B200,INDIRECT(Equipo!$G$4&amp;"!"&amp;ADDRESS(10,COLUMN(M$9)+10)&amp;":"&amp;ADDRESS(1000,COLUMN(M$9)+10)))
))</f>
        <v>-</v>
      </c>
      <c r="N200" s="2" t="str">
        <f ca="1">IF(ISBLANK(Tareas!$B196),"-",
SUM(
SUMIF(INDIRECT(Equipo!$C$4&amp;"!B10:B1000"),$B200,INDIRECT(Equipo!$C$4&amp;"!"&amp;ADDRESS(10,COLUMN(N$9)+10)&amp;":"&amp;ADDRESS(1000,COLUMN(N$9)+10))),
SUMIF(INDIRECT(Equipo!$D$4&amp;"!B10:B1000"),$B200,INDIRECT(Equipo!$D$4&amp;"!"&amp;ADDRESS(10,COLUMN(N$9)+10)&amp;":"&amp;ADDRESS(1000,COLUMN(N$9)+10))),
SUMIF(INDIRECT(Equipo!$E$4&amp;"!B10:B1000"),$B200,INDIRECT(Equipo!$E$4&amp;"!"&amp;ADDRESS(10,COLUMN(N$9)+10)&amp;":"&amp;ADDRESS(1000,COLUMN(N$9)+10))),
SUMIF(INDIRECT(Equipo!$F$4&amp;"!B10:B1000"),$B200,INDIRECT(Equipo!$F$4&amp;"!"&amp;ADDRESS(10,COLUMN(N$9)+10)&amp;":"&amp;ADDRESS(1000,COLUMN(N$9)+10))),
SUMIF(INDIRECT(Equipo!$G$4&amp;"!B10:B1000"),$B200,INDIRECT(Equipo!$G$4&amp;"!"&amp;ADDRESS(10,COLUMN(N$9)+10)&amp;":"&amp;ADDRESS(1000,COLUMN(N$9)+10)))
))</f>
        <v>-</v>
      </c>
    </row>
    <row r="201" spans="2:14">
      <c r="B201" t="s">
        <v>60</v>
      </c>
    </row>
  </sheetData>
  <conditionalFormatting sqref="C10:N200">
    <cfRule type="cellIs" dxfId="1"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F1FA9-DEDD-994D-A197-E28D01D5D07C}">
  <sheetPr>
    <tabColor rgb="FFFF0000"/>
  </sheetPr>
  <dimension ref="A1:N202"/>
  <sheetViews>
    <sheetView workbookViewId="0">
      <selection activeCell="L7" sqref="L7"/>
    </sheetView>
  </sheetViews>
  <sheetFormatPr defaultColWidth="11" defaultRowHeight="15.75"/>
  <cols>
    <col min="2" max="2" width="39.875" customWidth="1"/>
    <col min="4" max="4" width="11.5" bestFit="1" customWidth="1"/>
  </cols>
  <sheetData>
    <row r="1" spans="1:14" ht="20.25">
      <c r="A1" s="12" t="s">
        <v>140</v>
      </c>
    </row>
    <row r="2" spans="1:14">
      <c r="B2" t="s">
        <v>141</v>
      </c>
    </row>
    <row r="3" spans="1:14">
      <c r="B3" t="s">
        <v>78</v>
      </c>
    </row>
    <row r="7" spans="1:14">
      <c r="A7" s="8" t="s">
        <v>142</v>
      </c>
      <c r="C7" s="23" t="s">
        <v>143</v>
      </c>
      <c r="D7" s="2">
        <f ca="1">D8</f>
        <v>0.05</v>
      </c>
      <c r="E7" s="2">
        <f ca="1">D7+E8</f>
        <v>1.3333333333333333</v>
      </c>
      <c r="F7" s="2">
        <f t="shared" ref="F7:K7" ca="1" si="0">E7+F8</f>
        <v>22.466666666666669</v>
      </c>
      <c r="G7" s="2">
        <f t="shared" ca="1" si="0"/>
        <v>45.5</v>
      </c>
      <c r="H7" s="2">
        <f t="shared" ca="1" si="0"/>
        <v>83.35</v>
      </c>
      <c r="I7" s="2">
        <f t="shared" ca="1" si="0"/>
        <v>115.26666666666665</v>
      </c>
      <c r="J7" s="2">
        <f t="shared" ca="1" si="0"/>
        <v>152.76666666666665</v>
      </c>
      <c r="K7" s="2">
        <f t="shared" ca="1" si="0"/>
        <v>172.54999999999998</v>
      </c>
      <c r="L7" s="2">
        <f t="shared" ref="L7" ca="1" si="1">K7+L8</f>
        <v>224.40333333333331</v>
      </c>
      <c r="M7" s="2">
        <f t="shared" ref="M7" ca="1" si="2">L7+M8</f>
        <v>254.05333333333331</v>
      </c>
      <c r="N7" s="2">
        <f t="shared" ref="N7" ca="1" si="3">M7+N8</f>
        <v>254.05333333333331</v>
      </c>
    </row>
    <row r="8" spans="1:14">
      <c r="C8" s="23" t="s">
        <v>144</v>
      </c>
      <c r="D8" s="2">
        <f ca="1">SUM(D10:D1000)</f>
        <v>0.05</v>
      </c>
      <c r="E8" s="2">
        <f t="shared" ref="E8:K8" ca="1" si="4">SUM(E10:E1000)</f>
        <v>1.2833333333333332</v>
      </c>
      <c r="F8" s="2">
        <f t="shared" ca="1" si="4"/>
        <v>21.133333333333336</v>
      </c>
      <c r="G8" s="2">
        <f t="shared" ca="1" si="4"/>
        <v>23.033333333333335</v>
      </c>
      <c r="H8" s="2">
        <f t="shared" ca="1" si="4"/>
        <v>37.85</v>
      </c>
      <c r="I8" s="2">
        <f t="shared" ca="1" si="4"/>
        <v>31.916666666666664</v>
      </c>
      <c r="J8" s="2">
        <f t="shared" ca="1" si="4"/>
        <v>37.5</v>
      </c>
      <c r="K8" s="2">
        <f t="shared" ca="1" si="4"/>
        <v>19.783333333333331</v>
      </c>
      <c r="L8" s="2">
        <f t="shared" ref="L8:N8" ca="1" si="5">SUM(L10:L1000)</f>
        <v>51.853333333333332</v>
      </c>
      <c r="M8" s="2">
        <f t="shared" ca="1" si="5"/>
        <v>29.65</v>
      </c>
      <c r="N8" s="2">
        <f t="shared" ca="1" si="5"/>
        <v>0</v>
      </c>
    </row>
    <row r="9" spans="1:14">
      <c r="B9" s="9" t="s">
        <v>58</v>
      </c>
      <c r="C9" s="9"/>
      <c r="D9" s="9" t="str">
        <f>Informe!D22</f>
        <v>S1</v>
      </c>
      <c r="E9" s="9" t="str">
        <f>Informe!E22</f>
        <v>S2</v>
      </c>
      <c r="F9" s="9" t="str">
        <f>Informe!F22</f>
        <v>S3</v>
      </c>
      <c r="G9" s="9" t="str">
        <f>Informe!G22</f>
        <v>S4</v>
      </c>
      <c r="H9" s="9" t="str">
        <f>Informe!H22</f>
        <v>S5</v>
      </c>
      <c r="I9" s="9" t="str">
        <f>Informe!I22</f>
        <v>S6</v>
      </c>
      <c r="J9" s="9" t="str">
        <f>Informe!J22</f>
        <v>S7</v>
      </c>
      <c r="K9" s="9" t="str">
        <f>Informe!K22</f>
        <v>S8</v>
      </c>
      <c r="L9" s="9" t="str">
        <f>Informe!L22</f>
        <v>S9</v>
      </c>
      <c r="M9" s="9" t="str">
        <f>Informe!M22</f>
        <v>S10</v>
      </c>
      <c r="N9" s="9" t="str">
        <f>Informe!N22</f>
        <v>S11</v>
      </c>
    </row>
    <row r="10" spans="1:14">
      <c r="B10" t="str">
        <f>IF(ISBLANK(Tareas!B6)," - ",Tareas!B6)</f>
        <v>Reunión inicial</v>
      </c>
      <c r="D10" s="2">
        <f ca="1">IF(ISBLANK(Tareas!$B6),"-",SUM(
SUMIF(INDIRECT(Equipo!$C$4&amp;"!B10:B1000"),$B10,INDIRECT(Equipo!$C$4&amp;"!"&amp;ADDRESS(10,COLUMN(D$9)-1)&amp;":"&amp;ADDRESS(1000,COLUMN(D$9)-1))),
SUMIF(INDIRECT(Equipo!$D$4&amp;"!B10:B1000"),$B10,INDIRECT(Equipo!$D$4&amp;"!"&amp;ADDRESS(10,COLUMN(D$9)-1)&amp;":"&amp;ADDRESS(1000,COLUMN(D$9)-1))),
SUMIF(INDIRECT(Equipo!$E$4&amp;"!B10:B1000"),$B10,INDIRECT(Equipo!$E$4&amp;"!"&amp;ADDRESS(10,COLUMN(D$9)-1)&amp;":"&amp;ADDRESS(1000,COLUMN(D$9)-1))),
SUMIF(INDIRECT(Equipo!$F$4&amp;"!B10:B1000"),$B10,INDIRECT(Equipo!$F$4&amp;"!"&amp;ADDRESS(10,COLUMN(D$9)-1)&amp;":"&amp;ADDRESS(1000,COLUMN(D$9)-1))),
SUMIF(INDIRECT(Equipo!$G$4&amp;"!B10:B1000"),$B10,INDIRECT(Equipo!$G$4&amp;"!"&amp;ADDRESS(10,COLUMN(D$9)-1)&amp;":"&amp;ADDRESS(1000,COLUMN(D$9)-1))),SUMIF(INDIRECT(Equipo!$H$4&amp;"!B10:B1000"),$B10,INDIRECT(Equipo!$H$4&amp;"!"&amp;ADDRESS(10,COLUMN(D$9)-1)&amp;":"&amp;ADDRESS(1000,COLUMN(D$9)-1)))))</f>
        <v>0.05</v>
      </c>
      <c r="E10" s="2">
        <f ca="1">IF(ISBLANK(Tareas!$B6),"-",SUM(
SUMIF(INDIRECT(Equipo!$C$4&amp;"!B10:B1000"),$B10,INDIRECT(Equipo!$C$4&amp;"!"&amp;ADDRESS(10,COLUMN(E$9)-1)&amp;":"&amp;ADDRESS(1000,COLUMN(E$9)-1))),
SUMIF(INDIRECT(Equipo!$D$4&amp;"!B10:B1000"),$B10,INDIRECT(Equipo!$D$4&amp;"!"&amp;ADDRESS(10,COLUMN(E$9)-1)&amp;":"&amp;ADDRESS(1000,COLUMN(E$9)-1))),
SUMIF(INDIRECT(Equipo!$E$4&amp;"!B10:B1000"),$B10,INDIRECT(Equipo!$E$4&amp;"!"&amp;ADDRESS(10,COLUMN(E$9)-1)&amp;":"&amp;ADDRESS(1000,COLUMN(E$9)-1))),
SUMIF(INDIRECT(Equipo!$F$4&amp;"!B10:B1000"),$B10,INDIRECT(Equipo!$F$4&amp;"!"&amp;ADDRESS(10,COLUMN(E$9)-1)&amp;":"&amp;ADDRESS(1000,COLUMN(E$9)-1))),
SUMIF(INDIRECT(Equipo!$G$4&amp;"!B10:B1000"),$B10,INDIRECT(Equipo!$G$4&amp;"!"&amp;ADDRESS(10,COLUMN(E$9)-1)&amp;":"&amp;ADDRESS(1000,COLUMN(E$9)-1))),SUMIF(INDIRECT(Equipo!$H$4&amp;"!B10:B1000"),$B10,INDIRECT(Equipo!$H$4&amp;"!"&amp;ADDRESS(10,COLUMN(E$9)-1)&amp;":"&amp;ADDRESS(1000,COLUMN(E$9)-1)))))</f>
        <v>0.45</v>
      </c>
      <c r="F10" s="2">
        <f ca="1">IF(ISBLANK(Tareas!$B6),"-",SUM(
SUMIF(INDIRECT(Equipo!$C$4&amp;"!B10:B1000"),$B10,INDIRECT(Equipo!$C$4&amp;"!"&amp;ADDRESS(10,COLUMN(F$9)-1)&amp;":"&amp;ADDRESS(1000,COLUMN(F$9)-1))),
SUMIF(INDIRECT(Equipo!$D$4&amp;"!B10:B1000"),$B10,INDIRECT(Equipo!$D$4&amp;"!"&amp;ADDRESS(10,COLUMN(F$9)-1)&amp;":"&amp;ADDRESS(1000,COLUMN(F$9)-1))),
SUMIF(INDIRECT(Equipo!$E$4&amp;"!B10:B1000"),$B10,INDIRECT(Equipo!$E$4&amp;"!"&amp;ADDRESS(10,COLUMN(F$9)-1)&amp;":"&amp;ADDRESS(1000,COLUMN(F$9)-1))),
SUMIF(INDIRECT(Equipo!$F$4&amp;"!B10:B1000"),$B10,INDIRECT(Equipo!$F$4&amp;"!"&amp;ADDRESS(10,COLUMN(F$9)-1)&amp;":"&amp;ADDRESS(1000,COLUMN(F$9)-1))),
SUMIF(INDIRECT(Equipo!$G$4&amp;"!B10:B1000"),$B10,INDIRECT(Equipo!$G$4&amp;"!"&amp;ADDRESS(10,COLUMN(F$9)-1)&amp;":"&amp;ADDRESS(1000,COLUMN(F$9)-1))),SUMIF(INDIRECT(Equipo!$H$4&amp;"!B10:B1000"),$B10,INDIRECT(Equipo!$H$4&amp;"!"&amp;ADDRESS(10,COLUMN(F$9)-1)&amp;":"&amp;ADDRESS(1000,COLUMN(F$9)-1)))))</f>
        <v>0.45</v>
      </c>
      <c r="G10" s="2">
        <f ca="1">IF(ISBLANK(Tareas!$B6),"-",SUM(
SUMIF(INDIRECT(Equipo!$C$4&amp;"!B10:B1000"),$B10,INDIRECT(Equipo!$C$4&amp;"!"&amp;ADDRESS(10,COLUMN(G$9)-1)&amp;":"&amp;ADDRESS(1000,COLUMN(G$9)-1))),
SUMIF(INDIRECT(Equipo!$D$4&amp;"!B10:B1000"),$B10,INDIRECT(Equipo!$D$4&amp;"!"&amp;ADDRESS(10,COLUMN(G$9)-1)&amp;":"&amp;ADDRESS(1000,COLUMN(G$9)-1))),
SUMIF(INDIRECT(Equipo!$E$4&amp;"!B10:B1000"),$B10,INDIRECT(Equipo!$E$4&amp;"!"&amp;ADDRESS(10,COLUMN(G$9)-1)&amp;":"&amp;ADDRESS(1000,COLUMN(G$9)-1))),
SUMIF(INDIRECT(Equipo!$F$4&amp;"!B10:B1000"),$B10,INDIRECT(Equipo!$F$4&amp;"!"&amp;ADDRESS(10,COLUMN(G$9)-1)&amp;":"&amp;ADDRESS(1000,COLUMN(G$9)-1))),
SUMIF(INDIRECT(Equipo!$G$4&amp;"!B10:B1000"),$B10,INDIRECT(Equipo!$G$4&amp;"!"&amp;ADDRESS(10,COLUMN(G$9)-1)&amp;":"&amp;ADDRESS(1000,COLUMN(G$9)-1))),SUMIF(INDIRECT(Equipo!$H$4&amp;"!B10:B1000"),$B10,INDIRECT(Equipo!$H$4&amp;"!"&amp;ADDRESS(10,COLUMN(G$9)-1)&amp;":"&amp;ADDRESS(1000,COLUMN(G$9)-1)))))</f>
        <v>0.45</v>
      </c>
      <c r="H10" s="2">
        <f ca="1">IF(ISBLANK(Tareas!$B6),"-",SUM(
SUMIF(INDIRECT(Equipo!$C$4&amp;"!B10:B1000"),$B10,INDIRECT(Equipo!$C$4&amp;"!"&amp;ADDRESS(10,COLUMN(H$9)-1)&amp;":"&amp;ADDRESS(1000,COLUMN(H$9)-1))),
SUMIF(INDIRECT(Equipo!$D$4&amp;"!B10:B1000"),$B10,INDIRECT(Equipo!$D$4&amp;"!"&amp;ADDRESS(10,COLUMN(H$9)-1)&amp;":"&amp;ADDRESS(1000,COLUMN(H$9)-1))),
SUMIF(INDIRECT(Equipo!$E$4&amp;"!B10:B1000"),$B10,INDIRECT(Equipo!$E$4&amp;"!"&amp;ADDRESS(10,COLUMN(H$9)-1)&amp;":"&amp;ADDRESS(1000,COLUMN(H$9)-1))),
SUMIF(INDIRECT(Equipo!$F$4&amp;"!B10:B1000"),$B10,INDIRECT(Equipo!$F$4&amp;"!"&amp;ADDRESS(10,COLUMN(H$9)-1)&amp;":"&amp;ADDRESS(1000,COLUMN(H$9)-1))),
SUMIF(INDIRECT(Equipo!$G$4&amp;"!B10:B1000"),$B10,INDIRECT(Equipo!$G$4&amp;"!"&amp;ADDRESS(10,COLUMN(H$9)-1)&amp;":"&amp;ADDRESS(1000,COLUMN(H$9)-1))),SUMIF(INDIRECT(Equipo!$H$4&amp;"!B10:B1000"),$B10,INDIRECT(Equipo!$H$4&amp;"!"&amp;ADDRESS(10,COLUMN(H$9)-1)&amp;":"&amp;ADDRESS(1000,COLUMN(H$9)-1)))))</f>
        <v>0.45</v>
      </c>
      <c r="I10" s="2">
        <f ca="1">IF(ISBLANK(Tareas!$B6),"-",SUM(
SUMIF(INDIRECT(Equipo!$C$4&amp;"!B10:B1000"),$B10,INDIRECT(Equipo!$C$4&amp;"!"&amp;ADDRESS(10,COLUMN(I$9)-1)&amp;":"&amp;ADDRESS(1000,COLUMN(I$9)-1))),
SUMIF(INDIRECT(Equipo!$D$4&amp;"!B10:B1000"),$B10,INDIRECT(Equipo!$D$4&amp;"!"&amp;ADDRESS(10,COLUMN(I$9)-1)&amp;":"&amp;ADDRESS(1000,COLUMN(I$9)-1))),
SUMIF(INDIRECT(Equipo!$E$4&amp;"!B10:B1000"),$B10,INDIRECT(Equipo!$E$4&amp;"!"&amp;ADDRESS(10,COLUMN(I$9)-1)&amp;":"&amp;ADDRESS(1000,COLUMN(I$9)-1))),
SUMIF(INDIRECT(Equipo!$F$4&amp;"!B10:B1000"),$B10,INDIRECT(Equipo!$F$4&amp;"!"&amp;ADDRESS(10,COLUMN(I$9)-1)&amp;":"&amp;ADDRESS(1000,COLUMN(I$9)-1))),
SUMIF(INDIRECT(Equipo!$G$4&amp;"!B10:B1000"),$B10,INDIRECT(Equipo!$G$4&amp;"!"&amp;ADDRESS(10,COLUMN(I$9)-1)&amp;":"&amp;ADDRESS(1000,COLUMN(I$9)-1))),SUMIF(INDIRECT(Equipo!$H$4&amp;"!B10:B1000"),$B10,INDIRECT(Equipo!$H$4&amp;"!"&amp;ADDRESS(10,COLUMN(I$9)-1)&amp;":"&amp;ADDRESS(1000,COLUMN(I$9)-1)))))</f>
        <v>0.45</v>
      </c>
      <c r="J10" s="2">
        <f ca="1">IF(ISBLANK(Tareas!$B6),"-",SUM(
SUMIF(INDIRECT(Equipo!$C$4&amp;"!B10:B1000"),$B10,INDIRECT(Equipo!$C$4&amp;"!"&amp;ADDRESS(10,COLUMN(J$9)-1)&amp;":"&amp;ADDRESS(1000,COLUMN(J$9)-1))),
SUMIF(INDIRECT(Equipo!$D$4&amp;"!B10:B1000"),$B10,INDIRECT(Equipo!$D$4&amp;"!"&amp;ADDRESS(10,COLUMN(J$9)-1)&amp;":"&amp;ADDRESS(1000,COLUMN(J$9)-1))),
SUMIF(INDIRECT(Equipo!$E$4&amp;"!B10:B1000"),$B10,INDIRECT(Equipo!$E$4&amp;"!"&amp;ADDRESS(10,COLUMN(J$9)-1)&amp;":"&amp;ADDRESS(1000,COLUMN(J$9)-1))),
SUMIF(INDIRECT(Equipo!$F$4&amp;"!B10:B1000"),$B10,INDIRECT(Equipo!$F$4&amp;"!"&amp;ADDRESS(10,COLUMN(J$9)-1)&amp;":"&amp;ADDRESS(1000,COLUMN(J$9)-1))),
SUMIF(INDIRECT(Equipo!$G$4&amp;"!B10:B1000"),$B10,INDIRECT(Equipo!$G$4&amp;"!"&amp;ADDRESS(10,COLUMN(J$9)-1)&amp;":"&amp;ADDRESS(1000,COLUMN(J$9)-1))),SUMIF(INDIRECT(Equipo!$H$4&amp;"!B10:B1000"),$B10,INDIRECT(Equipo!$H$4&amp;"!"&amp;ADDRESS(10,COLUMN(J$9)-1)&amp;":"&amp;ADDRESS(1000,COLUMN(J$9)-1)))))</f>
        <v>0.45</v>
      </c>
      <c r="K10" s="2">
        <f ca="1">IF(ISBLANK(Tareas!$B6),"-",SUM(
SUMIF(INDIRECT(Equipo!$C$4&amp;"!B10:B1000"),$B10,INDIRECT(Equipo!$C$4&amp;"!"&amp;ADDRESS(10,COLUMN(K$9)-1)&amp;":"&amp;ADDRESS(1000,COLUMN(K$9)-1))),
SUMIF(INDIRECT(Equipo!$D$4&amp;"!B10:B1000"),$B10,INDIRECT(Equipo!$D$4&amp;"!"&amp;ADDRESS(10,COLUMN(K$9)-1)&amp;":"&amp;ADDRESS(1000,COLUMN(K$9)-1))),
SUMIF(INDIRECT(Equipo!$E$4&amp;"!B10:B1000"),$B10,INDIRECT(Equipo!$E$4&amp;"!"&amp;ADDRESS(10,COLUMN(K$9)-1)&amp;":"&amp;ADDRESS(1000,COLUMN(K$9)-1))),
SUMIF(INDIRECT(Equipo!$F$4&amp;"!B10:B1000"),$B10,INDIRECT(Equipo!$F$4&amp;"!"&amp;ADDRESS(10,COLUMN(K$9)-1)&amp;":"&amp;ADDRESS(1000,COLUMN(K$9)-1))),
SUMIF(INDIRECT(Equipo!$G$4&amp;"!B10:B1000"),$B10,INDIRECT(Equipo!$G$4&amp;"!"&amp;ADDRESS(10,COLUMN(K$9)-1)&amp;":"&amp;ADDRESS(1000,COLUMN(K$9)-1))),SUMIF(INDIRECT(Equipo!$H$4&amp;"!B10:B1000"),$B10,INDIRECT(Equipo!$H$4&amp;"!"&amp;ADDRESS(10,COLUMN(K$9)-1)&amp;":"&amp;ADDRESS(1000,COLUMN(K$9)-1)))))</f>
        <v>0.3666666666666667</v>
      </c>
      <c r="L10" s="2">
        <f ca="1">IF(ISBLANK(Tareas!$B6),"-",SUM(
SUMIF(INDIRECT(Equipo!$C$4&amp;"!B10:B1000"),$B10,INDIRECT(Equipo!$C$4&amp;"!"&amp;ADDRESS(10,COLUMN(L$9)-1)&amp;":"&amp;ADDRESS(1000,COLUMN(L$9)-1))),
SUMIF(INDIRECT(Equipo!$D$4&amp;"!B10:B1000"),$B10,INDIRECT(Equipo!$D$4&amp;"!"&amp;ADDRESS(10,COLUMN(L$9)-1)&amp;":"&amp;ADDRESS(1000,COLUMN(L$9)-1))),
SUMIF(INDIRECT(Equipo!$E$4&amp;"!B10:B1000"),$B10,INDIRECT(Equipo!$E$4&amp;"!"&amp;ADDRESS(10,COLUMN(L$9)-1)&amp;":"&amp;ADDRESS(1000,COLUMN(L$9)-1))),
SUMIF(INDIRECT(Equipo!$F$4&amp;"!B10:B1000"),$B10,INDIRECT(Equipo!$F$4&amp;"!"&amp;ADDRESS(10,COLUMN(L$9)-1)&amp;":"&amp;ADDRESS(1000,COLUMN(L$9)-1))),
SUMIF(INDIRECT(Equipo!$G$4&amp;"!B10:B1000"),$B10,INDIRECT(Equipo!$G$4&amp;"!"&amp;ADDRESS(10,COLUMN(L$9)-1)&amp;":"&amp;ADDRESS(1000,COLUMN(L$9)-1))),SUMIF(INDIRECT(Equipo!$H$4&amp;"!B10:B1000"),$B10,INDIRECT(Equipo!$H$4&amp;"!"&amp;ADDRESS(10,COLUMN(L$9)-1)&amp;":"&amp;ADDRESS(1000,COLUMN(L$9)-1)))))</f>
        <v>0.3666666666666667</v>
      </c>
      <c r="M10" s="2">
        <f ca="1">IF(ISBLANK(Tareas!$B6),"-",SUM(
SUMIF(INDIRECT(Equipo!$C$4&amp;"!B10:B1000"),$B10,INDIRECT(Equipo!$C$4&amp;"!"&amp;ADDRESS(10,COLUMN(M$9)-1)&amp;":"&amp;ADDRESS(1000,COLUMN(M$9)-1))),
SUMIF(INDIRECT(Equipo!$D$4&amp;"!B10:B1000"),$B10,INDIRECT(Equipo!$D$4&amp;"!"&amp;ADDRESS(10,COLUMN(M$9)-1)&amp;":"&amp;ADDRESS(1000,COLUMN(M$9)-1))),
SUMIF(INDIRECT(Equipo!$E$4&amp;"!B10:B1000"),$B10,INDIRECT(Equipo!$E$4&amp;"!"&amp;ADDRESS(10,COLUMN(M$9)-1)&amp;":"&amp;ADDRESS(1000,COLUMN(M$9)-1))),
SUMIF(INDIRECT(Equipo!$F$4&amp;"!B10:B1000"),$B10,INDIRECT(Equipo!$F$4&amp;"!"&amp;ADDRESS(10,COLUMN(M$9)-1)&amp;":"&amp;ADDRESS(1000,COLUMN(M$9)-1))),
SUMIF(INDIRECT(Equipo!$G$4&amp;"!B10:B1000"),$B10,INDIRECT(Equipo!$G$4&amp;"!"&amp;ADDRESS(10,COLUMN(M$9)-1)&amp;":"&amp;ADDRESS(1000,COLUMN(M$9)-1))),SUMIF(INDIRECT(Equipo!$H$4&amp;"!B10:B1000"),$B10,INDIRECT(Equipo!$H$4&amp;"!"&amp;ADDRESS(10,COLUMN(M$9)-1)&amp;":"&amp;ADDRESS(1000,COLUMN(M$9)-1)))))</f>
        <v>0.45</v>
      </c>
      <c r="N10" s="2">
        <f ca="1">IF(ISBLANK(Tareas!$B6),"-",SUM(
SUMIF(INDIRECT(Equipo!$C$4&amp;"!B10:B1000"),$B10,INDIRECT(Equipo!$C$4&amp;"!"&amp;ADDRESS(10,COLUMN(N$9)-1)&amp;":"&amp;ADDRESS(1000,COLUMN(N$9)-1))),
SUMIF(INDIRECT(Equipo!$D$4&amp;"!B10:B1000"),$B10,INDIRECT(Equipo!$D$4&amp;"!"&amp;ADDRESS(10,COLUMN(N$9)-1)&amp;":"&amp;ADDRESS(1000,COLUMN(N$9)-1))),
SUMIF(INDIRECT(Equipo!$E$4&amp;"!B10:B1000"),$B10,INDIRECT(Equipo!$E$4&amp;"!"&amp;ADDRESS(10,COLUMN(N$9)-1)&amp;":"&amp;ADDRESS(1000,COLUMN(N$9)-1))),
SUMIF(INDIRECT(Equipo!$F$4&amp;"!B10:B1000"),$B10,INDIRECT(Equipo!$F$4&amp;"!"&amp;ADDRESS(10,COLUMN(N$9)-1)&amp;":"&amp;ADDRESS(1000,COLUMN(N$9)-1))),
SUMIF(INDIRECT(Equipo!$G$4&amp;"!B10:B1000"),$B10,INDIRECT(Equipo!$G$4&amp;"!"&amp;ADDRESS(10,COLUMN(N$9)-1)&amp;":"&amp;ADDRESS(1000,COLUMN(N$9)-1))),SUMIF(INDIRECT(Equipo!$H$4&amp;"!B10:B1000"),$B10,INDIRECT(Equipo!$H$4&amp;"!"&amp;ADDRESS(10,COLUMN(N$9)-1)&amp;":"&amp;ADDRESS(1000,COLUMN(N$9)-1)))))</f>
        <v>0</v>
      </c>
    </row>
    <row r="11" spans="1:14">
      <c r="B11" t="str">
        <f>IF(ISBLANK(Tareas!B7)," - ",Tareas!B7)</f>
        <v>Asignación de roles</v>
      </c>
      <c r="D11" s="2">
        <f ca="1">IF(ISBLANK(Tareas!$B7),"-",SUM(
SUMIF(INDIRECT(Equipo!$C$4&amp;"!B10:B1000"),$B11,INDIRECT(Equipo!$C$4&amp;"!"&amp;ADDRESS(10,COLUMN(D$9)-1)&amp;":"&amp;ADDRESS(1000,COLUMN(D$9)-1))),
SUMIF(INDIRECT(Equipo!$D$4&amp;"!B10:B1000"),$B11,INDIRECT(Equipo!$D$4&amp;"!"&amp;ADDRESS(10,COLUMN(D$9)-1)&amp;":"&amp;ADDRESS(1000,COLUMN(D$9)-1))),
SUMIF(INDIRECT(Equipo!$E$4&amp;"!B10:B1000"),$B11,INDIRECT(Equipo!$E$4&amp;"!"&amp;ADDRESS(10,COLUMN(D$9)-1)&amp;":"&amp;ADDRESS(1000,COLUMN(D$9)-1))),
SUMIF(INDIRECT(Equipo!$F$4&amp;"!B10:B1000"),$B11,INDIRECT(Equipo!$F$4&amp;"!"&amp;ADDRESS(10,COLUMN(D$9)-1)&amp;":"&amp;ADDRESS(1000,COLUMN(D$9)-1))),
SUMIF(INDIRECT(Equipo!$G$4&amp;"!B10:B1000"),$B11,INDIRECT(Equipo!$G$4&amp;"!"&amp;ADDRESS(10,COLUMN(D$9)-1)&amp;":"&amp;ADDRESS(1000,COLUMN(D$9)-1))),SUMIF(INDIRECT(Equipo!$H$4&amp;"!B10:B1000"),$B11,INDIRECT(Equipo!$H$4&amp;"!"&amp;ADDRESS(10,COLUMN(D$9)-1)&amp;":"&amp;ADDRESS(1000,COLUMN(D$9)-1)))))</f>
        <v>0</v>
      </c>
      <c r="E11" s="2">
        <f ca="1">IF(ISBLANK(Tareas!$B7),"-",SUM(
SUMIF(INDIRECT(Equipo!$C$4&amp;"!B10:B1000"),$B11,INDIRECT(Equipo!$C$4&amp;"!"&amp;ADDRESS(10,COLUMN(E$9)-1)&amp;":"&amp;ADDRESS(1000,COLUMN(E$9)-1))),
SUMIF(INDIRECT(Equipo!$D$4&amp;"!B10:B1000"),$B11,INDIRECT(Equipo!$D$4&amp;"!"&amp;ADDRESS(10,COLUMN(E$9)-1)&amp;":"&amp;ADDRESS(1000,COLUMN(E$9)-1))),
SUMIF(INDIRECT(Equipo!$E$4&amp;"!B10:B1000"),$B11,INDIRECT(Equipo!$E$4&amp;"!"&amp;ADDRESS(10,COLUMN(E$9)-1)&amp;":"&amp;ADDRESS(1000,COLUMN(E$9)-1))),
SUMIF(INDIRECT(Equipo!$F$4&amp;"!B10:B1000"),$B11,INDIRECT(Equipo!$F$4&amp;"!"&amp;ADDRESS(10,COLUMN(E$9)-1)&amp;":"&amp;ADDRESS(1000,COLUMN(E$9)-1))),
SUMIF(INDIRECT(Equipo!$G$4&amp;"!B10:B1000"),$B11,INDIRECT(Equipo!$G$4&amp;"!"&amp;ADDRESS(10,COLUMN(E$9)-1)&amp;":"&amp;ADDRESS(1000,COLUMN(E$9)-1))),SUMIF(INDIRECT(Equipo!$H$4&amp;"!B10:B1000"),$B11,INDIRECT(Equipo!$H$4&amp;"!"&amp;ADDRESS(10,COLUMN(E$9)-1)&amp;":"&amp;ADDRESS(1000,COLUMN(E$9)-1)))))</f>
        <v>0.83333333333333326</v>
      </c>
      <c r="F11" s="2">
        <f ca="1">IF(ISBLANK(Tareas!$B7),"-",SUM(
SUMIF(INDIRECT(Equipo!$C$4&amp;"!B10:B1000"),$B11,INDIRECT(Equipo!$C$4&amp;"!"&amp;ADDRESS(10,COLUMN(F$9)-1)&amp;":"&amp;ADDRESS(1000,COLUMN(F$9)-1))),
SUMIF(INDIRECT(Equipo!$D$4&amp;"!B10:B1000"),$B11,INDIRECT(Equipo!$D$4&amp;"!"&amp;ADDRESS(10,COLUMN(F$9)-1)&amp;":"&amp;ADDRESS(1000,COLUMN(F$9)-1))),
SUMIF(INDIRECT(Equipo!$E$4&amp;"!B10:B1000"),$B11,INDIRECT(Equipo!$E$4&amp;"!"&amp;ADDRESS(10,COLUMN(F$9)-1)&amp;":"&amp;ADDRESS(1000,COLUMN(F$9)-1))),
SUMIF(INDIRECT(Equipo!$F$4&amp;"!B10:B1000"),$B11,INDIRECT(Equipo!$F$4&amp;"!"&amp;ADDRESS(10,COLUMN(F$9)-1)&amp;":"&amp;ADDRESS(1000,COLUMN(F$9)-1))),
SUMIF(INDIRECT(Equipo!$G$4&amp;"!B10:B1000"),$B11,INDIRECT(Equipo!$G$4&amp;"!"&amp;ADDRESS(10,COLUMN(F$9)-1)&amp;":"&amp;ADDRESS(1000,COLUMN(F$9)-1))),SUMIF(INDIRECT(Equipo!$H$4&amp;"!B10:B1000"),$B11,INDIRECT(Equipo!$H$4&amp;"!"&amp;ADDRESS(10,COLUMN(F$9)-1)&amp;":"&amp;ADDRESS(1000,COLUMN(F$9)-1)))))</f>
        <v>0.86666666666666659</v>
      </c>
      <c r="G11" s="2">
        <f ca="1">IF(ISBLANK(Tareas!$B7),"-",SUM(
SUMIF(INDIRECT(Equipo!$C$4&amp;"!B10:B1000"),$B11,INDIRECT(Equipo!$C$4&amp;"!"&amp;ADDRESS(10,COLUMN(G$9)-1)&amp;":"&amp;ADDRESS(1000,COLUMN(G$9)-1))),
SUMIF(INDIRECT(Equipo!$D$4&amp;"!B10:B1000"),$B11,INDIRECT(Equipo!$D$4&amp;"!"&amp;ADDRESS(10,COLUMN(G$9)-1)&amp;":"&amp;ADDRESS(1000,COLUMN(G$9)-1))),
SUMIF(INDIRECT(Equipo!$E$4&amp;"!B10:B1000"),$B11,INDIRECT(Equipo!$E$4&amp;"!"&amp;ADDRESS(10,COLUMN(G$9)-1)&amp;":"&amp;ADDRESS(1000,COLUMN(G$9)-1))),
SUMIF(INDIRECT(Equipo!$F$4&amp;"!B10:B1000"),$B11,INDIRECT(Equipo!$F$4&amp;"!"&amp;ADDRESS(10,COLUMN(G$9)-1)&amp;":"&amp;ADDRESS(1000,COLUMN(G$9)-1))),
SUMIF(INDIRECT(Equipo!$G$4&amp;"!B10:B1000"),$B11,INDIRECT(Equipo!$G$4&amp;"!"&amp;ADDRESS(10,COLUMN(G$9)-1)&amp;":"&amp;ADDRESS(1000,COLUMN(G$9)-1))),SUMIF(INDIRECT(Equipo!$H$4&amp;"!B10:B1000"),$B11,INDIRECT(Equipo!$H$4&amp;"!"&amp;ADDRESS(10,COLUMN(G$9)-1)&amp;":"&amp;ADDRESS(1000,COLUMN(G$9)-1)))))</f>
        <v>0.66666666666666663</v>
      </c>
      <c r="H11" s="2">
        <f ca="1">IF(ISBLANK(Tareas!$B7),"-",SUM(
SUMIF(INDIRECT(Equipo!$C$4&amp;"!B10:B1000"),$B11,INDIRECT(Equipo!$C$4&amp;"!"&amp;ADDRESS(10,COLUMN(H$9)-1)&amp;":"&amp;ADDRESS(1000,COLUMN(H$9)-1))),
SUMIF(INDIRECT(Equipo!$D$4&amp;"!B10:B1000"),$B11,INDIRECT(Equipo!$D$4&amp;"!"&amp;ADDRESS(10,COLUMN(H$9)-1)&amp;":"&amp;ADDRESS(1000,COLUMN(H$9)-1))),
SUMIF(INDIRECT(Equipo!$E$4&amp;"!B10:B1000"),$B11,INDIRECT(Equipo!$E$4&amp;"!"&amp;ADDRESS(10,COLUMN(H$9)-1)&amp;":"&amp;ADDRESS(1000,COLUMN(H$9)-1))),
SUMIF(INDIRECT(Equipo!$F$4&amp;"!B10:B1000"),$B11,INDIRECT(Equipo!$F$4&amp;"!"&amp;ADDRESS(10,COLUMN(H$9)-1)&amp;":"&amp;ADDRESS(1000,COLUMN(H$9)-1))),
SUMIF(INDIRECT(Equipo!$G$4&amp;"!B10:B1000"),$B11,INDIRECT(Equipo!$G$4&amp;"!"&amp;ADDRESS(10,COLUMN(H$9)-1)&amp;":"&amp;ADDRESS(1000,COLUMN(H$9)-1))),SUMIF(INDIRECT(Equipo!$H$4&amp;"!B10:B1000"),$B11,INDIRECT(Equipo!$H$4&amp;"!"&amp;ADDRESS(10,COLUMN(H$9)-1)&amp;":"&amp;ADDRESS(1000,COLUMN(H$9)-1)))))</f>
        <v>0.73333333333333328</v>
      </c>
      <c r="I11" s="2">
        <f ca="1">IF(ISBLANK(Tareas!$B7),"-",SUM(
SUMIF(INDIRECT(Equipo!$C$4&amp;"!B10:B1000"),$B11,INDIRECT(Equipo!$C$4&amp;"!"&amp;ADDRESS(10,COLUMN(I$9)-1)&amp;":"&amp;ADDRESS(1000,COLUMN(I$9)-1))),
SUMIF(INDIRECT(Equipo!$D$4&amp;"!B10:B1000"),$B11,INDIRECT(Equipo!$D$4&amp;"!"&amp;ADDRESS(10,COLUMN(I$9)-1)&amp;":"&amp;ADDRESS(1000,COLUMN(I$9)-1))),
SUMIF(INDIRECT(Equipo!$E$4&amp;"!B10:B1000"),$B11,INDIRECT(Equipo!$E$4&amp;"!"&amp;ADDRESS(10,COLUMN(I$9)-1)&amp;":"&amp;ADDRESS(1000,COLUMN(I$9)-1))),
SUMIF(INDIRECT(Equipo!$F$4&amp;"!B10:B1000"),$B11,INDIRECT(Equipo!$F$4&amp;"!"&amp;ADDRESS(10,COLUMN(I$9)-1)&amp;":"&amp;ADDRESS(1000,COLUMN(I$9)-1))),
SUMIF(INDIRECT(Equipo!$G$4&amp;"!B10:B1000"),$B11,INDIRECT(Equipo!$G$4&amp;"!"&amp;ADDRESS(10,COLUMN(I$9)-1)&amp;":"&amp;ADDRESS(1000,COLUMN(I$9)-1))),SUMIF(INDIRECT(Equipo!$H$4&amp;"!B10:B1000"),$B11,INDIRECT(Equipo!$H$4&amp;"!"&amp;ADDRESS(10,COLUMN(I$9)-1)&amp;":"&amp;ADDRESS(1000,COLUMN(I$9)-1)))))</f>
        <v>0.66666666666666663</v>
      </c>
      <c r="J11" s="2">
        <f ca="1">IF(ISBLANK(Tareas!$B7),"-",SUM(
SUMIF(INDIRECT(Equipo!$C$4&amp;"!B10:B1000"),$B11,INDIRECT(Equipo!$C$4&amp;"!"&amp;ADDRESS(10,COLUMN(J$9)-1)&amp;":"&amp;ADDRESS(1000,COLUMN(J$9)-1))),
SUMIF(INDIRECT(Equipo!$D$4&amp;"!B10:B1000"),$B11,INDIRECT(Equipo!$D$4&amp;"!"&amp;ADDRESS(10,COLUMN(J$9)-1)&amp;":"&amp;ADDRESS(1000,COLUMN(J$9)-1))),
SUMIF(INDIRECT(Equipo!$E$4&amp;"!B10:B1000"),$B11,INDIRECT(Equipo!$E$4&amp;"!"&amp;ADDRESS(10,COLUMN(J$9)-1)&amp;":"&amp;ADDRESS(1000,COLUMN(J$9)-1))),
SUMIF(INDIRECT(Equipo!$F$4&amp;"!B10:B1000"),$B11,INDIRECT(Equipo!$F$4&amp;"!"&amp;ADDRESS(10,COLUMN(J$9)-1)&amp;":"&amp;ADDRESS(1000,COLUMN(J$9)-1))),
SUMIF(INDIRECT(Equipo!$G$4&amp;"!B10:B1000"),$B11,INDIRECT(Equipo!$G$4&amp;"!"&amp;ADDRESS(10,COLUMN(J$9)-1)&amp;":"&amp;ADDRESS(1000,COLUMN(J$9)-1))),SUMIF(INDIRECT(Equipo!$H$4&amp;"!B10:B1000"),$B11,INDIRECT(Equipo!$H$4&amp;"!"&amp;ADDRESS(10,COLUMN(J$9)-1)&amp;":"&amp;ADDRESS(1000,COLUMN(J$9)-1)))))</f>
        <v>0.7</v>
      </c>
      <c r="K11" s="2">
        <f ca="1">IF(ISBLANK(Tareas!$B7),"-",SUM(
SUMIF(INDIRECT(Equipo!$C$4&amp;"!B10:B1000"),$B11,INDIRECT(Equipo!$C$4&amp;"!"&amp;ADDRESS(10,COLUMN(K$9)-1)&amp;":"&amp;ADDRESS(1000,COLUMN(K$9)-1))),
SUMIF(INDIRECT(Equipo!$D$4&amp;"!B10:B1000"),$B11,INDIRECT(Equipo!$D$4&amp;"!"&amp;ADDRESS(10,COLUMN(K$9)-1)&amp;":"&amp;ADDRESS(1000,COLUMN(K$9)-1))),
SUMIF(INDIRECT(Equipo!$E$4&amp;"!B10:B1000"),$B11,INDIRECT(Equipo!$E$4&amp;"!"&amp;ADDRESS(10,COLUMN(K$9)-1)&amp;":"&amp;ADDRESS(1000,COLUMN(K$9)-1))),
SUMIF(INDIRECT(Equipo!$F$4&amp;"!B10:B1000"),$B11,INDIRECT(Equipo!$F$4&amp;"!"&amp;ADDRESS(10,COLUMN(K$9)-1)&amp;":"&amp;ADDRESS(1000,COLUMN(K$9)-1))),
SUMIF(INDIRECT(Equipo!$G$4&amp;"!B10:B1000"),$B11,INDIRECT(Equipo!$G$4&amp;"!"&amp;ADDRESS(10,COLUMN(K$9)-1)&amp;":"&amp;ADDRESS(1000,COLUMN(K$9)-1))),SUMIF(INDIRECT(Equipo!$H$4&amp;"!B10:B1000"),$B11,INDIRECT(Equipo!$H$4&amp;"!"&amp;ADDRESS(10,COLUMN(K$9)-1)&amp;":"&amp;ADDRESS(1000,COLUMN(K$9)-1)))))</f>
        <v>0.6333333333333333</v>
      </c>
      <c r="L11" s="2">
        <f ca="1">IF(ISBLANK(Tareas!$B7),"-",SUM(
SUMIF(INDIRECT(Equipo!$C$4&amp;"!B10:B1000"),$B11,INDIRECT(Equipo!$C$4&amp;"!"&amp;ADDRESS(10,COLUMN(L$9)-1)&amp;":"&amp;ADDRESS(1000,COLUMN(L$9)-1))),
SUMIF(INDIRECT(Equipo!$D$4&amp;"!B10:B1000"),$B11,INDIRECT(Equipo!$D$4&amp;"!"&amp;ADDRESS(10,COLUMN(L$9)-1)&amp;":"&amp;ADDRESS(1000,COLUMN(L$9)-1))),
SUMIF(INDIRECT(Equipo!$E$4&amp;"!B10:B1000"),$B11,INDIRECT(Equipo!$E$4&amp;"!"&amp;ADDRESS(10,COLUMN(L$9)-1)&amp;":"&amp;ADDRESS(1000,COLUMN(L$9)-1))),
SUMIF(INDIRECT(Equipo!$F$4&amp;"!B10:B1000"),$B11,INDIRECT(Equipo!$F$4&amp;"!"&amp;ADDRESS(10,COLUMN(L$9)-1)&amp;":"&amp;ADDRESS(1000,COLUMN(L$9)-1))),
SUMIF(INDIRECT(Equipo!$G$4&amp;"!B10:B1000"),$B11,INDIRECT(Equipo!$G$4&amp;"!"&amp;ADDRESS(10,COLUMN(L$9)-1)&amp;":"&amp;ADDRESS(1000,COLUMN(L$9)-1))),SUMIF(INDIRECT(Equipo!$H$4&amp;"!B10:B1000"),$B11,INDIRECT(Equipo!$H$4&amp;"!"&amp;ADDRESS(10,COLUMN(L$9)-1)&amp;":"&amp;ADDRESS(1000,COLUMN(L$9)-1)))))</f>
        <v>0.6166666666666667</v>
      </c>
      <c r="M11" s="2">
        <f ca="1">IF(ISBLANK(Tareas!$B7),"-",SUM(
SUMIF(INDIRECT(Equipo!$C$4&amp;"!B10:B1000"),$B11,INDIRECT(Equipo!$C$4&amp;"!"&amp;ADDRESS(10,COLUMN(M$9)-1)&amp;":"&amp;ADDRESS(1000,COLUMN(M$9)-1))),
SUMIF(INDIRECT(Equipo!$D$4&amp;"!B10:B1000"),$B11,INDIRECT(Equipo!$D$4&amp;"!"&amp;ADDRESS(10,COLUMN(M$9)-1)&amp;":"&amp;ADDRESS(1000,COLUMN(M$9)-1))),
SUMIF(INDIRECT(Equipo!$E$4&amp;"!B10:B1000"),$B11,INDIRECT(Equipo!$E$4&amp;"!"&amp;ADDRESS(10,COLUMN(M$9)-1)&amp;":"&amp;ADDRESS(1000,COLUMN(M$9)-1))),
SUMIF(INDIRECT(Equipo!$F$4&amp;"!B10:B1000"),$B11,INDIRECT(Equipo!$F$4&amp;"!"&amp;ADDRESS(10,COLUMN(M$9)-1)&amp;":"&amp;ADDRESS(1000,COLUMN(M$9)-1))),
SUMIF(INDIRECT(Equipo!$G$4&amp;"!B10:B1000"),$B11,INDIRECT(Equipo!$G$4&amp;"!"&amp;ADDRESS(10,COLUMN(M$9)-1)&amp;":"&amp;ADDRESS(1000,COLUMN(M$9)-1))),SUMIF(INDIRECT(Equipo!$H$4&amp;"!B10:B1000"),$B11,INDIRECT(Equipo!$H$4&amp;"!"&amp;ADDRESS(10,COLUMN(M$9)-1)&amp;":"&amp;ADDRESS(1000,COLUMN(M$9)-1)))))</f>
        <v>0.66666666666666663</v>
      </c>
      <c r="N11" s="2">
        <f ca="1">IF(ISBLANK(Tareas!$B7),"-",SUM(
SUMIF(INDIRECT(Equipo!$C$4&amp;"!B10:B1000"),$B11,INDIRECT(Equipo!$C$4&amp;"!"&amp;ADDRESS(10,COLUMN(N$9)-1)&amp;":"&amp;ADDRESS(1000,COLUMN(N$9)-1))),
SUMIF(INDIRECT(Equipo!$D$4&amp;"!B10:B1000"),$B11,INDIRECT(Equipo!$D$4&amp;"!"&amp;ADDRESS(10,COLUMN(N$9)-1)&amp;":"&amp;ADDRESS(1000,COLUMN(N$9)-1))),
SUMIF(INDIRECT(Equipo!$E$4&amp;"!B10:B1000"),$B11,INDIRECT(Equipo!$E$4&amp;"!"&amp;ADDRESS(10,COLUMN(N$9)-1)&amp;":"&amp;ADDRESS(1000,COLUMN(N$9)-1))),
SUMIF(INDIRECT(Equipo!$F$4&amp;"!B10:B1000"),$B11,INDIRECT(Equipo!$F$4&amp;"!"&amp;ADDRESS(10,COLUMN(N$9)-1)&amp;":"&amp;ADDRESS(1000,COLUMN(N$9)-1))),
SUMIF(INDIRECT(Equipo!$G$4&amp;"!B10:B1000"),$B11,INDIRECT(Equipo!$G$4&amp;"!"&amp;ADDRESS(10,COLUMN(N$9)-1)&amp;":"&amp;ADDRESS(1000,COLUMN(N$9)-1))),SUMIF(INDIRECT(Equipo!$H$4&amp;"!B10:B1000"),$B11,INDIRECT(Equipo!$H$4&amp;"!"&amp;ADDRESS(10,COLUMN(N$9)-1)&amp;":"&amp;ADDRESS(1000,COLUMN(N$9)-1)))))</f>
        <v>0</v>
      </c>
    </row>
    <row r="12" spans="1:14">
      <c r="B12" t="str">
        <f>IF(ISBLANK(Tareas!B8)," - ",Tareas!B8)</f>
        <v>Resumen ejecutivo</v>
      </c>
      <c r="D12" s="2">
        <f ca="1">IF(ISBLANK(Tareas!$B8),"-",SUM(
SUMIF(INDIRECT(Equipo!$C$4&amp;"!B10:B1000"),$B12,INDIRECT(Equipo!$C$4&amp;"!"&amp;ADDRESS(10,COLUMN(D$9)-1)&amp;":"&amp;ADDRESS(1000,COLUMN(D$9)-1))),
SUMIF(INDIRECT(Equipo!$D$4&amp;"!B10:B1000"),$B12,INDIRECT(Equipo!$D$4&amp;"!"&amp;ADDRESS(10,COLUMN(D$9)-1)&amp;":"&amp;ADDRESS(1000,COLUMN(D$9)-1))),
SUMIF(INDIRECT(Equipo!$E$4&amp;"!B10:B1000"),$B12,INDIRECT(Equipo!$E$4&amp;"!"&amp;ADDRESS(10,COLUMN(D$9)-1)&amp;":"&amp;ADDRESS(1000,COLUMN(D$9)-1))),
SUMIF(INDIRECT(Equipo!$F$4&amp;"!B10:B1000"),$B12,INDIRECT(Equipo!$F$4&amp;"!"&amp;ADDRESS(10,COLUMN(D$9)-1)&amp;":"&amp;ADDRESS(1000,COLUMN(D$9)-1))),
SUMIF(INDIRECT(Equipo!$G$4&amp;"!B10:B1000"),$B12,INDIRECT(Equipo!$G$4&amp;"!"&amp;ADDRESS(10,COLUMN(D$9)-1)&amp;":"&amp;ADDRESS(1000,COLUMN(D$9)-1))),SUMIF(INDIRECT(Equipo!$H$4&amp;"!B10:B1000"),$B12,INDIRECT(Equipo!$H$4&amp;"!"&amp;ADDRESS(10,COLUMN(D$9)-1)&amp;":"&amp;ADDRESS(1000,COLUMN(D$9)-1)))))</f>
        <v>0</v>
      </c>
      <c r="E12" s="2">
        <f ca="1">IF(ISBLANK(Tareas!$B8),"-",SUM(
SUMIF(INDIRECT(Equipo!$C$4&amp;"!B10:B1000"),$B12,INDIRECT(Equipo!$C$4&amp;"!"&amp;ADDRESS(10,COLUMN(E$9)-1)&amp;":"&amp;ADDRESS(1000,COLUMN(E$9)-1))),
SUMIF(INDIRECT(Equipo!$D$4&amp;"!B10:B1000"),$B12,INDIRECT(Equipo!$D$4&amp;"!"&amp;ADDRESS(10,COLUMN(E$9)-1)&amp;":"&amp;ADDRESS(1000,COLUMN(E$9)-1))),
SUMIF(INDIRECT(Equipo!$E$4&amp;"!B10:B1000"),$B12,INDIRECT(Equipo!$E$4&amp;"!"&amp;ADDRESS(10,COLUMN(E$9)-1)&amp;":"&amp;ADDRESS(1000,COLUMN(E$9)-1))),
SUMIF(INDIRECT(Equipo!$F$4&amp;"!B10:B1000"),$B12,INDIRECT(Equipo!$F$4&amp;"!"&amp;ADDRESS(10,COLUMN(E$9)-1)&amp;":"&amp;ADDRESS(1000,COLUMN(E$9)-1))),
SUMIF(INDIRECT(Equipo!$G$4&amp;"!B10:B1000"),$B12,INDIRECT(Equipo!$G$4&amp;"!"&amp;ADDRESS(10,COLUMN(E$9)-1)&amp;":"&amp;ADDRESS(1000,COLUMN(E$9)-1))),SUMIF(INDIRECT(Equipo!$H$4&amp;"!B10:B1000"),$B12,INDIRECT(Equipo!$H$4&amp;"!"&amp;ADDRESS(10,COLUMN(E$9)-1)&amp;":"&amp;ADDRESS(1000,COLUMN(E$9)-1)))))</f>
        <v>0</v>
      </c>
      <c r="F12" s="2">
        <f ca="1">IF(ISBLANK(Tareas!$B8),"-",SUM(
SUMIF(INDIRECT(Equipo!$C$4&amp;"!B10:B1000"),$B12,INDIRECT(Equipo!$C$4&amp;"!"&amp;ADDRESS(10,COLUMN(F$9)-1)&amp;":"&amp;ADDRESS(1000,COLUMN(F$9)-1))),
SUMIF(INDIRECT(Equipo!$D$4&amp;"!B10:B1000"),$B12,INDIRECT(Equipo!$D$4&amp;"!"&amp;ADDRESS(10,COLUMN(F$9)-1)&amp;":"&amp;ADDRESS(1000,COLUMN(F$9)-1))),
SUMIF(INDIRECT(Equipo!$E$4&amp;"!B10:B1000"),$B12,INDIRECT(Equipo!$E$4&amp;"!"&amp;ADDRESS(10,COLUMN(F$9)-1)&amp;":"&amp;ADDRESS(1000,COLUMN(F$9)-1))),
SUMIF(INDIRECT(Equipo!$F$4&amp;"!B10:B1000"),$B12,INDIRECT(Equipo!$F$4&amp;"!"&amp;ADDRESS(10,COLUMN(F$9)-1)&amp;":"&amp;ADDRESS(1000,COLUMN(F$9)-1))),
SUMIF(INDIRECT(Equipo!$G$4&amp;"!B10:B1000"),$B12,INDIRECT(Equipo!$G$4&amp;"!"&amp;ADDRESS(10,COLUMN(F$9)-1)&amp;":"&amp;ADDRESS(1000,COLUMN(F$9)-1))),SUMIF(INDIRECT(Equipo!$H$4&amp;"!B10:B1000"),$B12,INDIRECT(Equipo!$H$4&amp;"!"&amp;ADDRESS(10,COLUMN(F$9)-1)&amp;":"&amp;ADDRESS(1000,COLUMN(F$9)-1)))))</f>
        <v>0</v>
      </c>
      <c r="G12" s="2">
        <f ca="1">IF(ISBLANK(Tareas!$B8),"-",SUM(
SUMIF(INDIRECT(Equipo!$C$4&amp;"!B10:B1000"),$B12,INDIRECT(Equipo!$C$4&amp;"!"&amp;ADDRESS(10,COLUMN(G$9)-1)&amp;":"&amp;ADDRESS(1000,COLUMN(G$9)-1))),
SUMIF(INDIRECT(Equipo!$D$4&amp;"!B10:B1000"),$B12,INDIRECT(Equipo!$D$4&amp;"!"&amp;ADDRESS(10,COLUMN(G$9)-1)&amp;":"&amp;ADDRESS(1000,COLUMN(G$9)-1))),
SUMIF(INDIRECT(Equipo!$E$4&amp;"!B10:B1000"),$B12,INDIRECT(Equipo!$E$4&amp;"!"&amp;ADDRESS(10,COLUMN(G$9)-1)&amp;":"&amp;ADDRESS(1000,COLUMN(G$9)-1))),
SUMIF(INDIRECT(Equipo!$F$4&amp;"!B10:B1000"),$B12,INDIRECT(Equipo!$F$4&amp;"!"&amp;ADDRESS(10,COLUMN(G$9)-1)&amp;":"&amp;ADDRESS(1000,COLUMN(G$9)-1))),
SUMIF(INDIRECT(Equipo!$G$4&amp;"!B10:B1000"),$B12,INDIRECT(Equipo!$G$4&amp;"!"&amp;ADDRESS(10,COLUMN(G$9)-1)&amp;":"&amp;ADDRESS(1000,COLUMN(G$9)-1))),SUMIF(INDIRECT(Equipo!$H$4&amp;"!B10:B1000"),$B12,INDIRECT(Equipo!$H$4&amp;"!"&amp;ADDRESS(10,COLUMN(G$9)-1)&amp;":"&amp;ADDRESS(1000,COLUMN(G$9)-1)))))</f>
        <v>12.5</v>
      </c>
      <c r="H12" s="2">
        <f ca="1">IF(ISBLANK(Tareas!$B8),"-",SUM(
SUMIF(INDIRECT(Equipo!$C$4&amp;"!B10:B1000"),$B12,INDIRECT(Equipo!$C$4&amp;"!"&amp;ADDRESS(10,COLUMN(H$9)-1)&amp;":"&amp;ADDRESS(1000,COLUMN(H$9)-1))),
SUMIF(INDIRECT(Equipo!$D$4&amp;"!B10:B1000"),$B12,INDIRECT(Equipo!$D$4&amp;"!"&amp;ADDRESS(10,COLUMN(H$9)-1)&amp;":"&amp;ADDRESS(1000,COLUMN(H$9)-1))),
SUMIF(INDIRECT(Equipo!$E$4&amp;"!B10:B1000"),$B12,INDIRECT(Equipo!$E$4&amp;"!"&amp;ADDRESS(10,COLUMN(H$9)-1)&amp;":"&amp;ADDRESS(1000,COLUMN(H$9)-1))),
SUMIF(INDIRECT(Equipo!$F$4&amp;"!B10:B1000"),$B12,INDIRECT(Equipo!$F$4&amp;"!"&amp;ADDRESS(10,COLUMN(H$9)-1)&amp;":"&amp;ADDRESS(1000,COLUMN(H$9)-1))),
SUMIF(INDIRECT(Equipo!$G$4&amp;"!B10:B1000"),$B12,INDIRECT(Equipo!$G$4&amp;"!"&amp;ADDRESS(10,COLUMN(H$9)-1)&amp;":"&amp;ADDRESS(1000,COLUMN(H$9)-1))),SUMIF(INDIRECT(Equipo!$H$4&amp;"!B10:B1000"),$B12,INDIRECT(Equipo!$H$4&amp;"!"&amp;ADDRESS(10,COLUMN(H$9)-1)&amp;":"&amp;ADDRESS(1000,COLUMN(H$9)-1)))))</f>
        <v>0</v>
      </c>
      <c r="I12" s="2">
        <f ca="1">IF(ISBLANK(Tareas!$B8),"-",SUM(
SUMIF(INDIRECT(Equipo!$C$4&amp;"!B10:B1000"),$B12,INDIRECT(Equipo!$C$4&amp;"!"&amp;ADDRESS(10,COLUMN(I$9)-1)&amp;":"&amp;ADDRESS(1000,COLUMN(I$9)-1))),
SUMIF(INDIRECT(Equipo!$D$4&amp;"!B10:B1000"),$B12,INDIRECT(Equipo!$D$4&amp;"!"&amp;ADDRESS(10,COLUMN(I$9)-1)&amp;":"&amp;ADDRESS(1000,COLUMN(I$9)-1))),
SUMIF(INDIRECT(Equipo!$E$4&amp;"!B10:B1000"),$B12,INDIRECT(Equipo!$E$4&amp;"!"&amp;ADDRESS(10,COLUMN(I$9)-1)&amp;":"&amp;ADDRESS(1000,COLUMN(I$9)-1))),
SUMIF(INDIRECT(Equipo!$F$4&amp;"!B10:B1000"),$B12,INDIRECT(Equipo!$F$4&amp;"!"&amp;ADDRESS(10,COLUMN(I$9)-1)&amp;":"&amp;ADDRESS(1000,COLUMN(I$9)-1))),
SUMIF(INDIRECT(Equipo!$G$4&amp;"!B10:B1000"),$B12,INDIRECT(Equipo!$G$4&amp;"!"&amp;ADDRESS(10,COLUMN(I$9)-1)&amp;":"&amp;ADDRESS(1000,COLUMN(I$9)-1))),SUMIF(INDIRECT(Equipo!$H$4&amp;"!B10:B1000"),$B12,INDIRECT(Equipo!$H$4&amp;"!"&amp;ADDRESS(10,COLUMN(I$9)-1)&amp;":"&amp;ADDRESS(1000,COLUMN(I$9)-1)))))</f>
        <v>0</v>
      </c>
      <c r="J12" s="2">
        <f ca="1">IF(ISBLANK(Tareas!$B8),"-",SUM(
SUMIF(INDIRECT(Equipo!$C$4&amp;"!B10:B1000"),$B12,INDIRECT(Equipo!$C$4&amp;"!"&amp;ADDRESS(10,COLUMN(J$9)-1)&amp;":"&amp;ADDRESS(1000,COLUMN(J$9)-1))),
SUMIF(INDIRECT(Equipo!$D$4&amp;"!B10:B1000"),$B12,INDIRECT(Equipo!$D$4&amp;"!"&amp;ADDRESS(10,COLUMN(J$9)-1)&amp;":"&amp;ADDRESS(1000,COLUMN(J$9)-1))),
SUMIF(INDIRECT(Equipo!$E$4&amp;"!B10:B1000"),$B12,INDIRECT(Equipo!$E$4&amp;"!"&amp;ADDRESS(10,COLUMN(J$9)-1)&amp;":"&amp;ADDRESS(1000,COLUMN(J$9)-1))),
SUMIF(INDIRECT(Equipo!$F$4&amp;"!B10:B1000"),$B12,INDIRECT(Equipo!$F$4&amp;"!"&amp;ADDRESS(10,COLUMN(J$9)-1)&amp;":"&amp;ADDRESS(1000,COLUMN(J$9)-1))),
SUMIF(INDIRECT(Equipo!$G$4&amp;"!B10:B1000"),$B12,INDIRECT(Equipo!$G$4&amp;"!"&amp;ADDRESS(10,COLUMN(J$9)-1)&amp;":"&amp;ADDRESS(1000,COLUMN(J$9)-1))),SUMIF(INDIRECT(Equipo!$H$4&amp;"!B10:B1000"),$B12,INDIRECT(Equipo!$H$4&amp;"!"&amp;ADDRESS(10,COLUMN(J$9)-1)&amp;":"&amp;ADDRESS(1000,COLUMN(J$9)-1)))))</f>
        <v>2</v>
      </c>
      <c r="K12" s="2">
        <f ca="1">IF(ISBLANK(Tareas!$B8),"-",SUM(
SUMIF(INDIRECT(Equipo!$C$4&amp;"!B10:B1000"),$B12,INDIRECT(Equipo!$C$4&amp;"!"&amp;ADDRESS(10,COLUMN(K$9)-1)&amp;":"&amp;ADDRESS(1000,COLUMN(K$9)-1))),
SUMIF(INDIRECT(Equipo!$D$4&amp;"!B10:B1000"),$B12,INDIRECT(Equipo!$D$4&amp;"!"&amp;ADDRESS(10,COLUMN(K$9)-1)&amp;":"&amp;ADDRESS(1000,COLUMN(K$9)-1))),
SUMIF(INDIRECT(Equipo!$E$4&amp;"!B10:B1000"),$B12,INDIRECT(Equipo!$E$4&amp;"!"&amp;ADDRESS(10,COLUMN(K$9)-1)&amp;":"&amp;ADDRESS(1000,COLUMN(K$9)-1))),
SUMIF(INDIRECT(Equipo!$F$4&amp;"!B10:B1000"),$B12,INDIRECT(Equipo!$F$4&amp;"!"&amp;ADDRESS(10,COLUMN(K$9)-1)&amp;":"&amp;ADDRESS(1000,COLUMN(K$9)-1))),
SUMIF(INDIRECT(Equipo!$G$4&amp;"!B10:B1000"),$B12,INDIRECT(Equipo!$G$4&amp;"!"&amp;ADDRESS(10,COLUMN(K$9)-1)&amp;":"&amp;ADDRESS(1000,COLUMN(K$9)-1))),SUMIF(INDIRECT(Equipo!$H$4&amp;"!B10:B1000"),$B12,INDIRECT(Equipo!$H$4&amp;"!"&amp;ADDRESS(10,COLUMN(K$9)-1)&amp;":"&amp;ADDRESS(1000,COLUMN(K$9)-1)))))</f>
        <v>3.5</v>
      </c>
      <c r="L12" s="2">
        <f ca="1">IF(ISBLANK(Tareas!$B8),"-",SUM(
SUMIF(INDIRECT(Equipo!$C$4&amp;"!B10:B1000"),$B12,INDIRECT(Equipo!$C$4&amp;"!"&amp;ADDRESS(10,COLUMN(L$9)-1)&amp;":"&amp;ADDRESS(1000,COLUMN(L$9)-1))),
SUMIF(INDIRECT(Equipo!$D$4&amp;"!B10:B1000"),$B12,INDIRECT(Equipo!$D$4&amp;"!"&amp;ADDRESS(10,COLUMN(L$9)-1)&amp;":"&amp;ADDRESS(1000,COLUMN(L$9)-1))),
SUMIF(INDIRECT(Equipo!$E$4&amp;"!B10:B1000"),$B12,INDIRECT(Equipo!$E$4&amp;"!"&amp;ADDRESS(10,COLUMN(L$9)-1)&amp;":"&amp;ADDRESS(1000,COLUMN(L$9)-1))),
SUMIF(INDIRECT(Equipo!$F$4&amp;"!B10:B1000"),$B12,INDIRECT(Equipo!$F$4&amp;"!"&amp;ADDRESS(10,COLUMN(L$9)-1)&amp;":"&amp;ADDRESS(1000,COLUMN(L$9)-1))),
SUMIF(INDIRECT(Equipo!$G$4&amp;"!B10:B1000"),$B12,INDIRECT(Equipo!$G$4&amp;"!"&amp;ADDRESS(10,COLUMN(L$9)-1)&amp;":"&amp;ADDRESS(1000,COLUMN(L$9)-1))),SUMIF(INDIRECT(Equipo!$H$4&amp;"!B10:B1000"),$B12,INDIRECT(Equipo!$H$4&amp;"!"&amp;ADDRESS(10,COLUMN(L$9)-1)&amp;":"&amp;ADDRESS(1000,COLUMN(L$9)-1)))))</f>
        <v>0</v>
      </c>
      <c r="M12" s="2">
        <f ca="1">IF(ISBLANK(Tareas!$B8),"-",SUM(
SUMIF(INDIRECT(Equipo!$C$4&amp;"!B10:B1000"),$B12,INDIRECT(Equipo!$C$4&amp;"!"&amp;ADDRESS(10,COLUMN(M$9)-1)&amp;":"&amp;ADDRESS(1000,COLUMN(M$9)-1))),
SUMIF(INDIRECT(Equipo!$D$4&amp;"!B10:B1000"),$B12,INDIRECT(Equipo!$D$4&amp;"!"&amp;ADDRESS(10,COLUMN(M$9)-1)&amp;":"&amp;ADDRESS(1000,COLUMN(M$9)-1))),
SUMIF(INDIRECT(Equipo!$E$4&amp;"!B10:B1000"),$B12,INDIRECT(Equipo!$E$4&amp;"!"&amp;ADDRESS(10,COLUMN(M$9)-1)&amp;":"&amp;ADDRESS(1000,COLUMN(M$9)-1))),
SUMIF(INDIRECT(Equipo!$F$4&amp;"!B10:B1000"),$B12,INDIRECT(Equipo!$F$4&amp;"!"&amp;ADDRESS(10,COLUMN(M$9)-1)&amp;":"&amp;ADDRESS(1000,COLUMN(M$9)-1))),
SUMIF(INDIRECT(Equipo!$G$4&amp;"!B10:B1000"),$B12,INDIRECT(Equipo!$G$4&amp;"!"&amp;ADDRESS(10,COLUMN(M$9)-1)&amp;":"&amp;ADDRESS(1000,COLUMN(M$9)-1))),SUMIF(INDIRECT(Equipo!$H$4&amp;"!B10:B1000"),$B12,INDIRECT(Equipo!$H$4&amp;"!"&amp;ADDRESS(10,COLUMN(M$9)-1)&amp;":"&amp;ADDRESS(1000,COLUMN(M$9)-1)))))</f>
        <v>0</v>
      </c>
      <c r="N12" s="2">
        <f ca="1">IF(ISBLANK(Tareas!$B8),"-",SUM(
SUMIF(INDIRECT(Equipo!$C$4&amp;"!B10:B1000"),$B12,INDIRECT(Equipo!$C$4&amp;"!"&amp;ADDRESS(10,COLUMN(N$9)-1)&amp;":"&amp;ADDRESS(1000,COLUMN(N$9)-1))),
SUMIF(INDIRECT(Equipo!$D$4&amp;"!B10:B1000"),$B12,INDIRECT(Equipo!$D$4&amp;"!"&amp;ADDRESS(10,COLUMN(N$9)-1)&amp;":"&amp;ADDRESS(1000,COLUMN(N$9)-1))),
SUMIF(INDIRECT(Equipo!$E$4&amp;"!B10:B1000"),$B12,INDIRECT(Equipo!$E$4&amp;"!"&amp;ADDRESS(10,COLUMN(N$9)-1)&amp;":"&amp;ADDRESS(1000,COLUMN(N$9)-1))),
SUMIF(INDIRECT(Equipo!$F$4&amp;"!B10:B1000"),$B12,INDIRECT(Equipo!$F$4&amp;"!"&amp;ADDRESS(10,COLUMN(N$9)-1)&amp;":"&amp;ADDRESS(1000,COLUMN(N$9)-1))),
SUMIF(INDIRECT(Equipo!$G$4&amp;"!B10:B1000"),$B12,INDIRECT(Equipo!$G$4&amp;"!"&amp;ADDRESS(10,COLUMN(N$9)-1)&amp;":"&amp;ADDRESS(1000,COLUMN(N$9)-1))),SUMIF(INDIRECT(Equipo!$H$4&amp;"!B10:B1000"),$B12,INDIRECT(Equipo!$H$4&amp;"!"&amp;ADDRESS(10,COLUMN(N$9)-1)&amp;":"&amp;ADDRESS(1000,COLUMN(N$9)-1)))))</f>
        <v>0</v>
      </c>
    </row>
    <row r="13" spans="1:14">
      <c r="B13" t="str">
        <f>IF(ISBLANK(Tareas!B9)," - ",Tareas!B9)</f>
        <v>Lectura y comprensión del proyecto</v>
      </c>
      <c r="D13" s="2">
        <f ca="1">IF(ISBLANK(Tareas!$B9),"-",SUM(
SUMIF(INDIRECT(Equipo!$C$4&amp;"!B10:B1000"),$B13,INDIRECT(Equipo!$C$4&amp;"!"&amp;ADDRESS(10,COLUMN(D$9)-1)&amp;":"&amp;ADDRESS(1000,COLUMN(D$9)-1))),
SUMIF(INDIRECT(Equipo!$D$4&amp;"!B10:B1000"),$B13,INDIRECT(Equipo!$D$4&amp;"!"&amp;ADDRESS(10,COLUMN(D$9)-1)&amp;":"&amp;ADDRESS(1000,COLUMN(D$9)-1))),
SUMIF(INDIRECT(Equipo!$E$4&amp;"!B10:B1000"),$B13,INDIRECT(Equipo!$E$4&amp;"!"&amp;ADDRESS(10,COLUMN(D$9)-1)&amp;":"&amp;ADDRESS(1000,COLUMN(D$9)-1))),
SUMIF(INDIRECT(Equipo!$F$4&amp;"!B10:B1000"),$B13,INDIRECT(Equipo!$F$4&amp;"!"&amp;ADDRESS(10,COLUMN(D$9)-1)&amp;":"&amp;ADDRESS(1000,COLUMN(D$9)-1))),
SUMIF(INDIRECT(Equipo!$G$4&amp;"!B10:B1000"),$B13,INDIRECT(Equipo!$G$4&amp;"!"&amp;ADDRESS(10,COLUMN(D$9)-1)&amp;":"&amp;ADDRESS(1000,COLUMN(D$9)-1))),SUMIF(INDIRECT(Equipo!$H$4&amp;"!B10:B1000"),$B13,INDIRECT(Equipo!$H$4&amp;"!"&amp;ADDRESS(10,COLUMN(D$9)-1)&amp;":"&amp;ADDRESS(1000,COLUMN(D$9)-1)))))</f>
        <v>0</v>
      </c>
      <c r="E13" s="2">
        <f ca="1">IF(ISBLANK(Tareas!$B9),"-",SUM(
SUMIF(INDIRECT(Equipo!$C$4&amp;"!B10:B1000"),$B13,INDIRECT(Equipo!$C$4&amp;"!"&amp;ADDRESS(10,COLUMN(E$9)-1)&amp;":"&amp;ADDRESS(1000,COLUMN(E$9)-1))),
SUMIF(INDIRECT(Equipo!$D$4&amp;"!B10:B1000"),$B13,INDIRECT(Equipo!$D$4&amp;"!"&amp;ADDRESS(10,COLUMN(E$9)-1)&amp;":"&amp;ADDRESS(1000,COLUMN(E$9)-1))),
SUMIF(INDIRECT(Equipo!$E$4&amp;"!B10:B1000"),$B13,INDIRECT(Equipo!$E$4&amp;"!"&amp;ADDRESS(10,COLUMN(E$9)-1)&amp;":"&amp;ADDRESS(1000,COLUMN(E$9)-1))),
SUMIF(INDIRECT(Equipo!$F$4&amp;"!B10:B1000"),$B13,INDIRECT(Equipo!$F$4&amp;"!"&amp;ADDRESS(10,COLUMN(E$9)-1)&amp;":"&amp;ADDRESS(1000,COLUMN(E$9)-1))),
SUMIF(INDIRECT(Equipo!$G$4&amp;"!B10:B1000"),$B13,INDIRECT(Equipo!$G$4&amp;"!"&amp;ADDRESS(10,COLUMN(E$9)-1)&amp;":"&amp;ADDRESS(1000,COLUMN(E$9)-1))),SUMIF(INDIRECT(Equipo!$H$4&amp;"!B10:B1000"),$B13,INDIRECT(Equipo!$H$4&amp;"!"&amp;ADDRESS(10,COLUMN(E$9)-1)&amp;":"&amp;ADDRESS(1000,COLUMN(E$9)-1)))))</f>
        <v>0</v>
      </c>
      <c r="F13" s="2">
        <f ca="1">IF(ISBLANK(Tareas!$B9),"-",SUM(
SUMIF(INDIRECT(Equipo!$C$4&amp;"!B10:B1000"),$B13,INDIRECT(Equipo!$C$4&amp;"!"&amp;ADDRESS(10,COLUMN(F$9)-1)&amp;":"&amp;ADDRESS(1000,COLUMN(F$9)-1))),
SUMIF(INDIRECT(Equipo!$D$4&amp;"!B10:B1000"),$B13,INDIRECT(Equipo!$D$4&amp;"!"&amp;ADDRESS(10,COLUMN(F$9)-1)&amp;":"&amp;ADDRESS(1000,COLUMN(F$9)-1))),
SUMIF(INDIRECT(Equipo!$E$4&amp;"!B10:B1000"),$B13,INDIRECT(Equipo!$E$4&amp;"!"&amp;ADDRESS(10,COLUMN(F$9)-1)&amp;":"&amp;ADDRESS(1000,COLUMN(F$9)-1))),
SUMIF(INDIRECT(Equipo!$F$4&amp;"!B10:B1000"),$B13,INDIRECT(Equipo!$F$4&amp;"!"&amp;ADDRESS(10,COLUMN(F$9)-1)&amp;":"&amp;ADDRESS(1000,COLUMN(F$9)-1))),
SUMIF(INDIRECT(Equipo!$G$4&amp;"!B10:B1000"),$B13,INDIRECT(Equipo!$G$4&amp;"!"&amp;ADDRESS(10,COLUMN(F$9)-1)&amp;":"&amp;ADDRESS(1000,COLUMN(F$9)-1))),SUMIF(INDIRECT(Equipo!$H$4&amp;"!B10:B1000"),$B13,INDIRECT(Equipo!$H$4&amp;"!"&amp;ADDRESS(10,COLUMN(F$9)-1)&amp;":"&amp;ADDRESS(1000,COLUMN(F$9)-1)))))</f>
        <v>4.9000000000000004</v>
      </c>
      <c r="G13" s="2">
        <f ca="1">IF(ISBLANK(Tareas!$B9),"-",SUM(
SUMIF(INDIRECT(Equipo!$C$4&amp;"!B10:B1000"),$B13,INDIRECT(Equipo!$C$4&amp;"!"&amp;ADDRESS(10,COLUMN(G$9)-1)&amp;":"&amp;ADDRESS(1000,COLUMN(G$9)-1))),
SUMIF(INDIRECT(Equipo!$D$4&amp;"!B10:B1000"),$B13,INDIRECT(Equipo!$D$4&amp;"!"&amp;ADDRESS(10,COLUMN(G$9)-1)&amp;":"&amp;ADDRESS(1000,COLUMN(G$9)-1))),
SUMIF(INDIRECT(Equipo!$E$4&amp;"!B10:B1000"),$B13,INDIRECT(Equipo!$E$4&amp;"!"&amp;ADDRESS(10,COLUMN(G$9)-1)&amp;":"&amp;ADDRESS(1000,COLUMN(G$9)-1))),
SUMIF(INDIRECT(Equipo!$F$4&amp;"!B10:B1000"),$B13,INDIRECT(Equipo!$F$4&amp;"!"&amp;ADDRESS(10,COLUMN(G$9)-1)&amp;":"&amp;ADDRESS(1000,COLUMN(G$9)-1))),
SUMIF(INDIRECT(Equipo!$G$4&amp;"!B10:B1000"),$B13,INDIRECT(Equipo!$G$4&amp;"!"&amp;ADDRESS(10,COLUMN(G$9)-1)&amp;":"&amp;ADDRESS(1000,COLUMN(G$9)-1))),SUMIF(INDIRECT(Equipo!$H$4&amp;"!B10:B1000"),$B13,INDIRECT(Equipo!$H$4&amp;"!"&amp;ADDRESS(10,COLUMN(G$9)-1)&amp;":"&amp;ADDRESS(1000,COLUMN(G$9)-1)))))</f>
        <v>3.5</v>
      </c>
      <c r="H13" s="2">
        <f ca="1">IF(ISBLANK(Tareas!$B9),"-",SUM(
SUMIF(INDIRECT(Equipo!$C$4&amp;"!B10:B1000"),$B13,INDIRECT(Equipo!$C$4&amp;"!"&amp;ADDRESS(10,COLUMN(H$9)-1)&amp;":"&amp;ADDRESS(1000,COLUMN(H$9)-1))),
SUMIF(INDIRECT(Equipo!$D$4&amp;"!B10:B1000"),$B13,INDIRECT(Equipo!$D$4&amp;"!"&amp;ADDRESS(10,COLUMN(H$9)-1)&amp;":"&amp;ADDRESS(1000,COLUMN(H$9)-1))),
SUMIF(INDIRECT(Equipo!$E$4&amp;"!B10:B1000"),$B13,INDIRECT(Equipo!$E$4&amp;"!"&amp;ADDRESS(10,COLUMN(H$9)-1)&amp;":"&amp;ADDRESS(1000,COLUMN(H$9)-1))),
SUMIF(INDIRECT(Equipo!$F$4&amp;"!B10:B1000"),$B13,INDIRECT(Equipo!$F$4&amp;"!"&amp;ADDRESS(10,COLUMN(H$9)-1)&amp;":"&amp;ADDRESS(1000,COLUMN(H$9)-1))),
SUMIF(INDIRECT(Equipo!$G$4&amp;"!B10:B1000"),$B13,INDIRECT(Equipo!$G$4&amp;"!"&amp;ADDRESS(10,COLUMN(H$9)-1)&amp;":"&amp;ADDRESS(1000,COLUMN(H$9)-1))),SUMIF(INDIRECT(Equipo!$H$4&amp;"!B10:B1000"),$B13,INDIRECT(Equipo!$H$4&amp;"!"&amp;ADDRESS(10,COLUMN(H$9)-1)&amp;":"&amp;ADDRESS(1000,COLUMN(H$9)-1)))))</f>
        <v>1</v>
      </c>
      <c r="I13" s="2">
        <f ca="1">IF(ISBLANK(Tareas!$B9),"-",SUM(
SUMIF(INDIRECT(Equipo!$C$4&amp;"!B10:B1000"),$B13,INDIRECT(Equipo!$C$4&amp;"!"&amp;ADDRESS(10,COLUMN(I$9)-1)&amp;":"&amp;ADDRESS(1000,COLUMN(I$9)-1))),
SUMIF(INDIRECT(Equipo!$D$4&amp;"!B10:B1000"),$B13,INDIRECT(Equipo!$D$4&amp;"!"&amp;ADDRESS(10,COLUMN(I$9)-1)&amp;":"&amp;ADDRESS(1000,COLUMN(I$9)-1))),
SUMIF(INDIRECT(Equipo!$E$4&amp;"!B10:B1000"),$B13,INDIRECT(Equipo!$E$4&amp;"!"&amp;ADDRESS(10,COLUMN(I$9)-1)&amp;":"&amp;ADDRESS(1000,COLUMN(I$9)-1))),
SUMIF(INDIRECT(Equipo!$F$4&amp;"!B10:B1000"),$B13,INDIRECT(Equipo!$F$4&amp;"!"&amp;ADDRESS(10,COLUMN(I$9)-1)&amp;":"&amp;ADDRESS(1000,COLUMN(I$9)-1))),
SUMIF(INDIRECT(Equipo!$G$4&amp;"!B10:B1000"),$B13,INDIRECT(Equipo!$G$4&amp;"!"&amp;ADDRESS(10,COLUMN(I$9)-1)&amp;":"&amp;ADDRESS(1000,COLUMN(I$9)-1))),SUMIF(INDIRECT(Equipo!$H$4&amp;"!B10:B1000"),$B13,INDIRECT(Equipo!$H$4&amp;"!"&amp;ADDRESS(10,COLUMN(I$9)-1)&amp;":"&amp;ADDRESS(1000,COLUMN(I$9)-1)))))</f>
        <v>0.5</v>
      </c>
      <c r="J13" s="2">
        <f ca="1">IF(ISBLANK(Tareas!$B9),"-",SUM(
SUMIF(INDIRECT(Equipo!$C$4&amp;"!B10:B1000"),$B13,INDIRECT(Equipo!$C$4&amp;"!"&amp;ADDRESS(10,COLUMN(J$9)-1)&amp;":"&amp;ADDRESS(1000,COLUMN(J$9)-1))),
SUMIF(INDIRECT(Equipo!$D$4&amp;"!B10:B1000"),$B13,INDIRECT(Equipo!$D$4&amp;"!"&amp;ADDRESS(10,COLUMN(J$9)-1)&amp;":"&amp;ADDRESS(1000,COLUMN(J$9)-1))),
SUMIF(INDIRECT(Equipo!$E$4&amp;"!B10:B1000"),$B13,INDIRECT(Equipo!$E$4&amp;"!"&amp;ADDRESS(10,COLUMN(J$9)-1)&amp;":"&amp;ADDRESS(1000,COLUMN(J$9)-1))),
SUMIF(INDIRECT(Equipo!$F$4&amp;"!B10:B1000"),$B13,INDIRECT(Equipo!$F$4&amp;"!"&amp;ADDRESS(10,COLUMN(J$9)-1)&amp;":"&amp;ADDRESS(1000,COLUMN(J$9)-1))),
SUMIF(INDIRECT(Equipo!$G$4&amp;"!B10:B1000"),$B13,INDIRECT(Equipo!$G$4&amp;"!"&amp;ADDRESS(10,COLUMN(J$9)-1)&amp;":"&amp;ADDRESS(1000,COLUMN(J$9)-1))),SUMIF(INDIRECT(Equipo!$H$4&amp;"!B10:B1000"),$B13,INDIRECT(Equipo!$H$4&amp;"!"&amp;ADDRESS(10,COLUMN(J$9)-1)&amp;":"&amp;ADDRESS(1000,COLUMN(J$9)-1)))))</f>
        <v>0</v>
      </c>
      <c r="K13" s="2">
        <f ca="1">IF(ISBLANK(Tareas!$B9),"-",SUM(
SUMIF(INDIRECT(Equipo!$C$4&amp;"!B10:B1000"),$B13,INDIRECT(Equipo!$C$4&amp;"!"&amp;ADDRESS(10,COLUMN(K$9)-1)&amp;":"&amp;ADDRESS(1000,COLUMN(K$9)-1))),
SUMIF(INDIRECT(Equipo!$D$4&amp;"!B10:B1000"),$B13,INDIRECT(Equipo!$D$4&amp;"!"&amp;ADDRESS(10,COLUMN(K$9)-1)&amp;":"&amp;ADDRESS(1000,COLUMN(K$9)-1))),
SUMIF(INDIRECT(Equipo!$E$4&amp;"!B10:B1000"),$B13,INDIRECT(Equipo!$E$4&amp;"!"&amp;ADDRESS(10,COLUMN(K$9)-1)&amp;":"&amp;ADDRESS(1000,COLUMN(K$9)-1))),
SUMIF(INDIRECT(Equipo!$F$4&amp;"!B10:B1000"),$B13,INDIRECT(Equipo!$F$4&amp;"!"&amp;ADDRESS(10,COLUMN(K$9)-1)&amp;":"&amp;ADDRESS(1000,COLUMN(K$9)-1))),
SUMIF(INDIRECT(Equipo!$G$4&amp;"!B10:B1000"),$B13,INDIRECT(Equipo!$G$4&amp;"!"&amp;ADDRESS(10,COLUMN(K$9)-1)&amp;":"&amp;ADDRESS(1000,COLUMN(K$9)-1))),SUMIF(INDIRECT(Equipo!$H$4&amp;"!B10:B1000"),$B13,INDIRECT(Equipo!$H$4&amp;"!"&amp;ADDRESS(10,COLUMN(K$9)-1)&amp;":"&amp;ADDRESS(1000,COLUMN(K$9)-1)))))</f>
        <v>0</v>
      </c>
      <c r="L13" s="2">
        <f ca="1">IF(ISBLANK(Tareas!$B9),"-",SUM(
SUMIF(INDIRECT(Equipo!$C$4&amp;"!B10:B1000"),$B13,INDIRECT(Equipo!$C$4&amp;"!"&amp;ADDRESS(10,COLUMN(L$9)-1)&amp;":"&amp;ADDRESS(1000,COLUMN(L$9)-1))),
SUMIF(INDIRECT(Equipo!$D$4&amp;"!B10:B1000"),$B13,INDIRECT(Equipo!$D$4&amp;"!"&amp;ADDRESS(10,COLUMN(L$9)-1)&amp;":"&amp;ADDRESS(1000,COLUMN(L$9)-1))),
SUMIF(INDIRECT(Equipo!$E$4&amp;"!B10:B1000"),$B13,INDIRECT(Equipo!$E$4&amp;"!"&amp;ADDRESS(10,COLUMN(L$9)-1)&amp;":"&amp;ADDRESS(1000,COLUMN(L$9)-1))),
SUMIF(INDIRECT(Equipo!$F$4&amp;"!B10:B1000"),$B13,INDIRECT(Equipo!$F$4&amp;"!"&amp;ADDRESS(10,COLUMN(L$9)-1)&amp;":"&amp;ADDRESS(1000,COLUMN(L$9)-1))),
SUMIF(INDIRECT(Equipo!$G$4&amp;"!B10:B1000"),$B13,INDIRECT(Equipo!$G$4&amp;"!"&amp;ADDRESS(10,COLUMN(L$9)-1)&amp;":"&amp;ADDRESS(1000,COLUMN(L$9)-1))),SUMIF(INDIRECT(Equipo!$H$4&amp;"!B10:B1000"),$B13,INDIRECT(Equipo!$H$4&amp;"!"&amp;ADDRESS(10,COLUMN(L$9)-1)&amp;":"&amp;ADDRESS(1000,COLUMN(L$9)-1)))))</f>
        <v>0</v>
      </c>
      <c r="M13" s="2">
        <f ca="1">IF(ISBLANK(Tareas!$B9),"-",SUM(
SUMIF(INDIRECT(Equipo!$C$4&amp;"!B10:B1000"),$B13,INDIRECT(Equipo!$C$4&amp;"!"&amp;ADDRESS(10,COLUMN(M$9)-1)&amp;":"&amp;ADDRESS(1000,COLUMN(M$9)-1))),
SUMIF(INDIRECT(Equipo!$D$4&amp;"!B10:B1000"),$B13,INDIRECT(Equipo!$D$4&amp;"!"&amp;ADDRESS(10,COLUMN(M$9)-1)&amp;":"&amp;ADDRESS(1000,COLUMN(M$9)-1))),
SUMIF(INDIRECT(Equipo!$E$4&amp;"!B10:B1000"),$B13,INDIRECT(Equipo!$E$4&amp;"!"&amp;ADDRESS(10,COLUMN(M$9)-1)&amp;":"&amp;ADDRESS(1000,COLUMN(M$9)-1))),
SUMIF(INDIRECT(Equipo!$F$4&amp;"!B10:B1000"),$B13,INDIRECT(Equipo!$F$4&amp;"!"&amp;ADDRESS(10,COLUMN(M$9)-1)&amp;":"&amp;ADDRESS(1000,COLUMN(M$9)-1))),
SUMIF(INDIRECT(Equipo!$G$4&amp;"!B10:B1000"),$B13,INDIRECT(Equipo!$G$4&amp;"!"&amp;ADDRESS(10,COLUMN(M$9)-1)&amp;":"&amp;ADDRESS(1000,COLUMN(M$9)-1))),SUMIF(INDIRECT(Equipo!$H$4&amp;"!B10:B1000"),$B13,INDIRECT(Equipo!$H$4&amp;"!"&amp;ADDRESS(10,COLUMN(M$9)-1)&amp;":"&amp;ADDRESS(1000,COLUMN(M$9)-1)))))</f>
        <v>0</v>
      </c>
      <c r="N13" s="2">
        <f ca="1">IF(ISBLANK(Tareas!$B9),"-",SUM(
SUMIF(INDIRECT(Equipo!$C$4&amp;"!B10:B1000"),$B13,INDIRECT(Equipo!$C$4&amp;"!"&amp;ADDRESS(10,COLUMN(N$9)-1)&amp;":"&amp;ADDRESS(1000,COLUMN(N$9)-1))),
SUMIF(INDIRECT(Equipo!$D$4&amp;"!B10:B1000"),$B13,INDIRECT(Equipo!$D$4&amp;"!"&amp;ADDRESS(10,COLUMN(N$9)-1)&amp;":"&amp;ADDRESS(1000,COLUMN(N$9)-1))),
SUMIF(INDIRECT(Equipo!$E$4&amp;"!B10:B1000"),$B13,INDIRECT(Equipo!$E$4&amp;"!"&amp;ADDRESS(10,COLUMN(N$9)-1)&amp;":"&amp;ADDRESS(1000,COLUMN(N$9)-1))),
SUMIF(INDIRECT(Equipo!$F$4&amp;"!B10:B1000"),$B13,INDIRECT(Equipo!$F$4&amp;"!"&amp;ADDRESS(10,COLUMN(N$9)-1)&amp;":"&amp;ADDRESS(1000,COLUMN(N$9)-1))),
SUMIF(INDIRECT(Equipo!$G$4&amp;"!B10:B1000"),$B13,INDIRECT(Equipo!$G$4&amp;"!"&amp;ADDRESS(10,COLUMN(N$9)-1)&amp;":"&amp;ADDRESS(1000,COLUMN(N$9)-1))),SUMIF(INDIRECT(Equipo!$H$4&amp;"!B10:B1000"),$B13,INDIRECT(Equipo!$H$4&amp;"!"&amp;ADDRESS(10,COLUMN(N$9)-1)&amp;":"&amp;ADDRESS(1000,COLUMN(N$9)-1)))))</f>
        <v>0</v>
      </c>
    </row>
    <row r="14" spans="1:14">
      <c r="B14" t="str">
        <f>IF(ISBLANK(Tareas!B10)," - ",Tareas!B10)</f>
        <v>Planificación conjunta de realización de tareas</v>
      </c>
      <c r="D14" s="2">
        <f ca="1">IF(ISBLANK(Tareas!$B10),"-",SUM(
SUMIF(INDIRECT(Equipo!$C$4&amp;"!B10:B1000"),$B14,INDIRECT(Equipo!$C$4&amp;"!"&amp;ADDRESS(10,COLUMN(D$9)-1)&amp;":"&amp;ADDRESS(1000,COLUMN(D$9)-1))),
SUMIF(INDIRECT(Equipo!$D$4&amp;"!B10:B1000"),$B14,INDIRECT(Equipo!$D$4&amp;"!"&amp;ADDRESS(10,COLUMN(D$9)-1)&amp;":"&amp;ADDRESS(1000,COLUMN(D$9)-1))),
SUMIF(INDIRECT(Equipo!$E$4&amp;"!B10:B1000"),$B14,INDIRECT(Equipo!$E$4&amp;"!"&amp;ADDRESS(10,COLUMN(D$9)-1)&amp;":"&amp;ADDRESS(1000,COLUMN(D$9)-1))),
SUMIF(INDIRECT(Equipo!$F$4&amp;"!B10:B1000"),$B14,INDIRECT(Equipo!$F$4&amp;"!"&amp;ADDRESS(10,COLUMN(D$9)-1)&amp;":"&amp;ADDRESS(1000,COLUMN(D$9)-1))),
SUMIF(INDIRECT(Equipo!$G$4&amp;"!B10:B1000"),$B14,INDIRECT(Equipo!$G$4&amp;"!"&amp;ADDRESS(10,COLUMN(D$9)-1)&amp;":"&amp;ADDRESS(1000,COLUMN(D$9)-1))),SUMIF(INDIRECT(Equipo!$H$4&amp;"!B10:B1000"),$B14,INDIRECT(Equipo!$H$4&amp;"!"&amp;ADDRESS(10,COLUMN(D$9)-1)&amp;":"&amp;ADDRESS(1000,COLUMN(D$9)-1)))))</f>
        <v>0</v>
      </c>
      <c r="E14" s="2">
        <f ca="1">IF(ISBLANK(Tareas!$B10),"-",SUM(
SUMIF(INDIRECT(Equipo!$C$4&amp;"!B10:B1000"),$B14,INDIRECT(Equipo!$C$4&amp;"!"&amp;ADDRESS(10,COLUMN(E$9)-1)&amp;":"&amp;ADDRESS(1000,COLUMN(E$9)-1))),
SUMIF(INDIRECT(Equipo!$D$4&amp;"!B10:B1000"),$B14,INDIRECT(Equipo!$D$4&amp;"!"&amp;ADDRESS(10,COLUMN(E$9)-1)&amp;":"&amp;ADDRESS(1000,COLUMN(E$9)-1))),
SUMIF(INDIRECT(Equipo!$E$4&amp;"!B10:B1000"),$B14,INDIRECT(Equipo!$E$4&amp;"!"&amp;ADDRESS(10,COLUMN(E$9)-1)&amp;":"&amp;ADDRESS(1000,COLUMN(E$9)-1))),
SUMIF(INDIRECT(Equipo!$F$4&amp;"!B10:B1000"),$B14,INDIRECT(Equipo!$F$4&amp;"!"&amp;ADDRESS(10,COLUMN(E$9)-1)&amp;":"&amp;ADDRESS(1000,COLUMN(E$9)-1))),
SUMIF(INDIRECT(Equipo!$G$4&amp;"!B10:B1000"),$B14,INDIRECT(Equipo!$G$4&amp;"!"&amp;ADDRESS(10,COLUMN(E$9)-1)&amp;":"&amp;ADDRESS(1000,COLUMN(E$9)-1))),SUMIF(INDIRECT(Equipo!$H$4&amp;"!B10:B1000"),$B14,INDIRECT(Equipo!$H$4&amp;"!"&amp;ADDRESS(10,COLUMN(E$9)-1)&amp;":"&amp;ADDRESS(1000,COLUMN(E$9)-1)))))</f>
        <v>0</v>
      </c>
      <c r="F14" s="2">
        <f ca="1">IF(ISBLANK(Tareas!$B10),"-",SUM(
SUMIF(INDIRECT(Equipo!$C$4&amp;"!B10:B1000"),$B14,INDIRECT(Equipo!$C$4&amp;"!"&amp;ADDRESS(10,COLUMN(F$9)-1)&amp;":"&amp;ADDRESS(1000,COLUMN(F$9)-1))),
SUMIF(INDIRECT(Equipo!$D$4&amp;"!B10:B1000"),$B14,INDIRECT(Equipo!$D$4&amp;"!"&amp;ADDRESS(10,COLUMN(F$9)-1)&amp;":"&amp;ADDRESS(1000,COLUMN(F$9)-1))),
SUMIF(INDIRECT(Equipo!$E$4&amp;"!B10:B1000"),$B14,INDIRECT(Equipo!$E$4&amp;"!"&amp;ADDRESS(10,COLUMN(F$9)-1)&amp;":"&amp;ADDRESS(1000,COLUMN(F$9)-1))),
SUMIF(INDIRECT(Equipo!$F$4&amp;"!B10:B1000"),$B14,INDIRECT(Equipo!$F$4&amp;"!"&amp;ADDRESS(10,COLUMN(F$9)-1)&amp;":"&amp;ADDRESS(1000,COLUMN(F$9)-1))),
SUMIF(INDIRECT(Equipo!$G$4&amp;"!B10:B1000"),$B14,INDIRECT(Equipo!$G$4&amp;"!"&amp;ADDRESS(10,COLUMN(F$9)-1)&amp;":"&amp;ADDRESS(1000,COLUMN(F$9)-1))),SUMIF(INDIRECT(Equipo!$H$4&amp;"!B10:B1000"),$B14,INDIRECT(Equipo!$H$4&amp;"!"&amp;ADDRESS(10,COLUMN(F$9)-1)&amp;":"&amp;ADDRESS(1000,COLUMN(F$9)-1)))))</f>
        <v>7.5</v>
      </c>
      <c r="G14" s="2">
        <f ca="1">IF(ISBLANK(Tareas!$B10),"-",SUM(
SUMIF(INDIRECT(Equipo!$C$4&amp;"!B10:B1000"),$B14,INDIRECT(Equipo!$C$4&amp;"!"&amp;ADDRESS(10,COLUMN(G$9)-1)&amp;":"&amp;ADDRESS(1000,COLUMN(G$9)-1))),
SUMIF(INDIRECT(Equipo!$D$4&amp;"!B10:B1000"),$B14,INDIRECT(Equipo!$D$4&amp;"!"&amp;ADDRESS(10,COLUMN(G$9)-1)&amp;":"&amp;ADDRESS(1000,COLUMN(G$9)-1))),
SUMIF(INDIRECT(Equipo!$E$4&amp;"!B10:B1000"),$B14,INDIRECT(Equipo!$E$4&amp;"!"&amp;ADDRESS(10,COLUMN(G$9)-1)&amp;":"&amp;ADDRESS(1000,COLUMN(G$9)-1))),
SUMIF(INDIRECT(Equipo!$F$4&amp;"!B10:B1000"),$B14,INDIRECT(Equipo!$F$4&amp;"!"&amp;ADDRESS(10,COLUMN(G$9)-1)&amp;":"&amp;ADDRESS(1000,COLUMN(G$9)-1))),
SUMIF(INDIRECT(Equipo!$G$4&amp;"!B10:B1000"),$B14,INDIRECT(Equipo!$G$4&amp;"!"&amp;ADDRESS(10,COLUMN(G$9)-1)&amp;":"&amp;ADDRESS(1000,COLUMN(G$9)-1))),SUMIF(INDIRECT(Equipo!$H$4&amp;"!B10:B1000"),$B14,INDIRECT(Equipo!$H$4&amp;"!"&amp;ADDRESS(10,COLUMN(G$9)-1)&amp;":"&amp;ADDRESS(1000,COLUMN(G$9)-1)))))</f>
        <v>1.6666666666666665</v>
      </c>
      <c r="H14" s="2">
        <f ca="1">IF(ISBLANK(Tareas!$B10),"-",SUM(
SUMIF(INDIRECT(Equipo!$C$4&amp;"!B10:B1000"),$B14,INDIRECT(Equipo!$C$4&amp;"!"&amp;ADDRESS(10,COLUMN(H$9)-1)&amp;":"&amp;ADDRESS(1000,COLUMN(H$9)-1))),
SUMIF(INDIRECT(Equipo!$D$4&amp;"!B10:B1000"),$B14,INDIRECT(Equipo!$D$4&amp;"!"&amp;ADDRESS(10,COLUMN(H$9)-1)&amp;":"&amp;ADDRESS(1000,COLUMN(H$9)-1))),
SUMIF(INDIRECT(Equipo!$E$4&amp;"!B10:B1000"),$B14,INDIRECT(Equipo!$E$4&amp;"!"&amp;ADDRESS(10,COLUMN(H$9)-1)&amp;":"&amp;ADDRESS(1000,COLUMN(H$9)-1))),
SUMIF(INDIRECT(Equipo!$F$4&amp;"!B10:B1000"),$B14,INDIRECT(Equipo!$F$4&amp;"!"&amp;ADDRESS(10,COLUMN(H$9)-1)&amp;":"&amp;ADDRESS(1000,COLUMN(H$9)-1))),
SUMIF(INDIRECT(Equipo!$G$4&amp;"!B10:B1000"),$B14,INDIRECT(Equipo!$G$4&amp;"!"&amp;ADDRESS(10,COLUMN(H$9)-1)&amp;":"&amp;ADDRESS(1000,COLUMN(H$9)-1))),SUMIF(INDIRECT(Equipo!$H$4&amp;"!B10:B1000"),$B14,INDIRECT(Equipo!$H$4&amp;"!"&amp;ADDRESS(10,COLUMN(H$9)-1)&amp;":"&amp;ADDRESS(1000,COLUMN(H$9)-1)))))</f>
        <v>2.5</v>
      </c>
      <c r="I14" s="2">
        <f ca="1">IF(ISBLANK(Tareas!$B10),"-",SUM(
SUMIF(INDIRECT(Equipo!$C$4&amp;"!B10:B1000"),$B14,INDIRECT(Equipo!$C$4&amp;"!"&amp;ADDRESS(10,COLUMN(I$9)-1)&amp;":"&amp;ADDRESS(1000,COLUMN(I$9)-1))),
SUMIF(INDIRECT(Equipo!$D$4&amp;"!B10:B1000"),$B14,INDIRECT(Equipo!$D$4&amp;"!"&amp;ADDRESS(10,COLUMN(I$9)-1)&amp;":"&amp;ADDRESS(1000,COLUMN(I$9)-1))),
SUMIF(INDIRECT(Equipo!$E$4&amp;"!B10:B1000"),$B14,INDIRECT(Equipo!$E$4&amp;"!"&amp;ADDRESS(10,COLUMN(I$9)-1)&amp;":"&amp;ADDRESS(1000,COLUMN(I$9)-1))),
SUMIF(INDIRECT(Equipo!$F$4&amp;"!B10:B1000"),$B14,INDIRECT(Equipo!$F$4&amp;"!"&amp;ADDRESS(10,COLUMN(I$9)-1)&amp;":"&amp;ADDRESS(1000,COLUMN(I$9)-1))),
SUMIF(INDIRECT(Equipo!$G$4&amp;"!B10:B1000"),$B14,INDIRECT(Equipo!$G$4&amp;"!"&amp;ADDRESS(10,COLUMN(I$9)-1)&amp;":"&amp;ADDRESS(1000,COLUMN(I$9)-1))),SUMIF(INDIRECT(Equipo!$H$4&amp;"!B10:B1000"),$B14,INDIRECT(Equipo!$H$4&amp;"!"&amp;ADDRESS(10,COLUMN(I$9)-1)&amp;":"&amp;ADDRESS(1000,COLUMN(I$9)-1)))))</f>
        <v>1.7833333333333332</v>
      </c>
      <c r="J14" s="2">
        <f ca="1">IF(ISBLANK(Tareas!$B10),"-",SUM(
SUMIF(INDIRECT(Equipo!$C$4&amp;"!B10:B1000"),$B14,INDIRECT(Equipo!$C$4&amp;"!"&amp;ADDRESS(10,COLUMN(J$9)-1)&amp;":"&amp;ADDRESS(1000,COLUMN(J$9)-1))),
SUMIF(INDIRECT(Equipo!$D$4&amp;"!B10:B1000"),$B14,INDIRECT(Equipo!$D$4&amp;"!"&amp;ADDRESS(10,COLUMN(J$9)-1)&amp;":"&amp;ADDRESS(1000,COLUMN(J$9)-1))),
SUMIF(INDIRECT(Equipo!$E$4&amp;"!B10:B1000"),$B14,INDIRECT(Equipo!$E$4&amp;"!"&amp;ADDRESS(10,COLUMN(J$9)-1)&amp;":"&amp;ADDRESS(1000,COLUMN(J$9)-1))),
SUMIF(INDIRECT(Equipo!$F$4&amp;"!B10:B1000"),$B14,INDIRECT(Equipo!$F$4&amp;"!"&amp;ADDRESS(10,COLUMN(J$9)-1)&amp;":"&amp;ADDRESS(1000,COLUMN(J$9)-1))),
SUMIF(INDIRECT(Equipo!$G$4&amp;"!B10:B1000"),$B14,INDIRECT(Equipo!$G$4&amp;"!"&amp;ADDRESS(10,COLUMN(J$9)-1)&amp;":"&amp;ADDRESS(1000,COLUMN(J$9)-1))),SUMIF(INDIRECT(Equipo!$H$4&amp;"!B10:B1000"),$B14,INDIRECT(Equipo!$H$4&amp;"!"&amp;ADDRESS(10,COLUMN(J$9)-1)&amp;":"&amp;ADDRESS(1000,COLUMN(J$9)-1)))))</f>
        <v>2.5</v>
      </c>
      <c r="K14" s="2">
        <f ca="1">IF(ISBLANK(Tareas!$B10),"-",SUM(
SUMIF(INDIRECT(Equipo!$C$4&amp;"!B10:B1000"),$B14,INDIRECT(Equipo!$C$4&amp;"!"&amp;ADDRESS(10,COLUMN(K$9)-1)&amp;":"&amp;ADDRESS(1000,COLUMN(K$9)-1))),
SUMIF(INDIRECT(Equipo!$D$4&amp;"!B10:B1000"),$B14,INDIRECT(Equipo!$D$4&amp;"!"&amp;ADDRESS(10,COLUMN(K$9)-1)&amp;":"&amp;ADDRESS(1000,COLUMN(K$9)-1))),
SUMIF(INDIRECT(Equipo!$E$4&amp;"!B10:B1000"),$B14,INDIRECT(Equipo!$E$4&amp;"!"&amp;ADDRESS(10,COLUMN(K$9)-1)&amp;":"&amp;ADDRESS(1000,COLUMN(K$9)-1))),
SUMIF(INDIRECT(Equipo!$F$4&amp;"!B10:B1000"),$B14,INDIRECT(Equipo!$F$4&amp;"!"&amp;ADDRESS(10,COLUMN(K$9)-1)&amp;":"&amp;ADDRESS(1000,COLUMN(K$9)-1))),
SUMIF(INDIRECT(Equipo!$G$4&amp;"!B10:B1000"),$B14,INDIRECT(Equipo!$G$4&amp;"!"&amp;ADDRESS(10,COLUMN(K$9)-1)&amp;":"&amp;ADDRESS(1000,COLUMN(K$9)-1))),SUMIF(INDIRECT(Equipo!$H$4&amp;"!B10:B1000"),$B14,INDIRECT(Equipo!$H$4&amp;"!"&amp;ADDRESS(10,COLUMN(K$9)-1)&amp;":"&amp;ADDRESS(1000,COLUMN(K$9)-1)))))</f>
        <v>1.3333333333333333</v>
      </c>
      <c r="L14" s="2">
        <f ca="1">IF(ISBLANK(Tareas!$B10),"-",SUM(
SUMIF(INDIRECT(Equipo!$C$4&amp;"!B10:B1000"),$B14,INDIRECT(Equipo!$C$4&amp;"!"&amp;ADDRESS(10,COLUMN(L$9)-1)&amp;":"&amp;ADDRESS(1000,COLUMN(L$9)-1))),
SUMIF(INDIRECT(Equipo!$D$4&amp;"!B10:B1000"),$B14,INDIRECT(Equipo!$D$4&amp;"!"&amp;ADDRESS(10,COLUMN(L$9)-1)&amp;":"&amp;ADDRESS(1000,COLUMN(L$9)-1))),
SUMIF(INDIRECT(Equipo!$E$4&amp;"!B10:B1000"),$B14,INDIRECT(Equipo!$E$4&amp;"!"&amp;ADDRESS(10,COLUMN(L$9)-1)&amp;":"&amp;ADDRESS(1000,COLUMN(L$9)-1))),
SUMIF(INDIRECT(Equipo!$F$4&amp;"!B10:B1000"),$B14,INDIRECT(Equipo!$F$4&amp;"!"&amp;ADDRESS(10,COLUMN(L$9)-1)&amp;":"&amp;ADDRESS(1000,COLUMN(L$9)-1))),
SUMIF(INDIRECT(Equipo!$G$4&amp;"!B10:B1000"),$B14,INDIRECT(Equipo!$G$4&amp;"!"&amp;ADDRESS(10,COLUMN(L$9)-1)&amp;":"&amp;ADDRESS(1000,COLUMN(L$9)-1))),SUMIF(INDIRECT(Equipo!$H$4&amp;"!B10:B1000"),$B14,INDIRECT(Equipo!$H$4&amp;"!"&amp;ADDRESS(10,COLUMN(L$9)-1)&amp;":"&amp;ADDRESS(1000,COLUMN(L$9)-1)))))</f>
        <v>2</v>
      </c>
      <c r="M14" s="2">
        <f ca="1">IF(ISBLANK(Tareas!$B10),"-",SUM(
SUMIF(INDIRECT(Equipo!$C$4&amp;"!B10:B1000"),$B14,INDIRECT(Equipo!$C$4&amp;"!"&amp;ADDRESS(10,COLUMN(M$9)-1)&amp;":"&amp;ADDRESS(1000,COLUMN(M$9)-1))),
SUMIF(INDIRECT(Equipo!$D$4&amp;"!B10:B1000"),$B14,INDIRECT(Equipo!$D$4&amp;"!"&amp;ADDRESS(10,COLUMN(M$9)-1)&amp;":"&amp;ADDRESS(1000,COLUMN(M$9)-1))),
SUMIF(INDIRECT(Equipo!$E$4&amp;"!B10:B1000"),$B14,INDIRECT(Equipo!$E$4&amp;"!"&amp;ADDRESS(10,COLUMN(M$9)-1)&amp;":"&amp;ADDRESS(1000,COLUMN(M$9)-1))),
SUMIF(INDIRECT(Equipo!$F$4&amp;"!B10:B1000"),$B14,INDIRECT(Equipo!$F$4&amp;"!"&amp;ADDRESS(10,COLUMN(M$9)-1)&amp;":"&amp;ADDRESS(1000,COLUMN(M$9)-1))),
SUMIF(INDIRECT(Equipo!$G$4&amp;"!B10:B1000"),$B14,INDIRECT(Equipo!$G$4&amp;"!"&amp;ADDRESS(10,COLUMN(M$9)-1)&amp;":"&amp;ADDRESS(1000,COLUMN(M$9)-1))),SUMIF(INDIRECT(Equipo!$H$4&amp;"!B10:B1000"),$B14,INDIRECT(Equipo!$H$4&amp;"!"&amp;ADDRESS(10,COLUMN(M$9)-1)&amp;":"&amp;ADDRESS(1000,COLUMN(M$9)-1)))))</f>
        <v>2.5</v>
      </c>
      <c r="N14" s="2">
        <f ca="1">IF(ISBLANK(Tareas!$B10),"-",SUM(
SUMIF(INDIRECT(Equipo!$C$4&amp;"!B10:B1000"),$B14,INDIRECT(Equipo!$C$4&amp;"!"&amp;ADDRESS(10,COLUMN(N$9)-1)&amp;":"&amp;ADDRESS(1000,COLUMN(N$9)-1))),
SUMIF(INDIRECT(Equipo!$D$4&amp;"!B10:B1000"),$B14,INDIRECT(Equipo!$D$4&amp;"!"&amp;ADDRESS(10,COLUMN(N$9)-1)&amp;":"&amp;ADDRESS(1000,COLUMN(N$9)-1))),
SUMIF(INDIRECT(Equipo!$E$4&amp;"!B10:B1000"),$B14,INDIRECT(Equipo!$E$4&amp;"!"&amp;ADDRESS(10,COLUMN(N$9)-1)&amp;":"&amp;ADDRESS(1000,COLUMN(N$9)-1))),
SUMIF(INDIRECT(Equipo!$F$4&amp;"!B10:B1000"),$B14,INDIRECT(Equipo!$F$4&amp;"!"&amp;ADDRESS(10,COLUMN(N$9)-1)&amp;":"&amp;ADDRESS(1000,COLUMN(N$9)-1))),
SUMIF(INDIRECT(Equipo!$G$4&amp;"!B10:B1000"),$B14,INDIRECT(Equipo!$G$4&amp;"!"&amp;ADDRESS(10,COLUMN(N$9)-1)&amp;":"&amp;ADDRESS(1000,COLUMN(N$9)-1))),SUMIF(INDIRECT(Equipo!$H$4&amp;"!B10:B1000"),$B14,INDIRECT(Equipo!$H$4&amp;"!"&amp;ADDRESS(10,COLUMN(N$9)-1)&amp;":"&amp;ADDRESS(1000,COLUMN(N$9)-1)))))</f>
        <v>0</v>
      </c>
    </row>
    <row r="15" spans="1:14">
      <c r="B15" t="str">
        <f>IF(ISBLANK(Tareas!B11)," - ",Tareas!B11)</f>
        <v>Realizar estimación de tiempos de tareas</v>
      </c>
      <c r="D15" s="2">
        <f ca="1">IF(ISBLANK(Tareas!$B11),"-",SUM(
SUMIF(INDIRECT(Equipo!$C$4&amp;"!B10:B1000"),$B15,INDIRECT(Equipo!$C$4&amp;"!"&amp;ADDRESS(10,COLUMN(D$9)-1)&amp;":"&amp;ADDRESS(1000,COLUMN(D$9)-1))),
SUMIF(INDIRECT(Equipo!$D$4&amp;"!B10:B1000"),$B15,INDIRECT(Equipo!$D$4&amp;"!"&amp;ADDRESS(10,COLUMN(D$9)-1)&amp;":"&amp;ADDRESS(1000,COLUMN(D$9)-1))),
SUMIF(INDIRECT(Equipo!$E$4&amp;"!B10:B1000"),$B15,INDIRECT(Equipo!$E$4&amp;"!"&amp;ADDRESS(10,COLUMN(D$9)-1)&amp;":"&amp;ADDRESS(1000,COLUMN(D$9)-1))),
SUMIF(INDIRECT(Equipo!$F$4&amp;"!B10:B1000"),$B15,INDIRECT(Equipo!$F$4&amp;"!"&amp;ADDRESS(10,COLUMN(D$9)-1)&amp;":"&amp;ADDRESS(1000,COLUMN(D$9)-1))),
SUMIF(INDIRECT(Equipo!$G$4&amp;"!B10:B1000"),$B15,INDIRECT(Equipo!$G$4&amp;"!"&amp;ADDRESS(10,COLUMN(D$9)-1)&amp;":"&amp;ADDRESS(1000,COLUMN(D$9)-1))),SUMIF(INDIRECT(Equipo!$H$4&amp;"!B10:B1000"),$B15,INDIRECT(Equipo!$H$4&amp;"!"&amp;ADDRESS(10,COLUMN(D$9)-1)&amp;":"&amp;ADDRESS(1000,COLUMN(D$9)-1)))))</f>
        <v>0</v>
      </c>
      <c r="E15" s="2">
        <f ca="1">IF(ISBLANK(Tareas!$B11),"-",SUM(
SUMIF(INDIRECT(Equipo!$C$4&amp;"!B10:B1000"),$B15,INDIRECT(Equipo!$C$4&amp;"!"&amp;ADDRESS(10,COLUMN(E$9)-1)&amp;":"&amp;ADDRESS(1000,COLUMN(E$9)-1))),
SUMIF(INDIRECT(Equipo!$D$4&amp;"!B10:B1000"),$B15,INDIRECT(Equipo!$D$4&amp;"!"&amp;ADDRESS(10,COLUMN(E$9)-1)&amp;":"&amp;ADDRESS(1000,COLUMN(E$9)-1))),
SUMIF(INDIRECT(Equipo!$E$4&amp;"!B10:B1000"),$B15,INDIRECT(Equipo!$E$4&amp;"!"&amp;ADDRESS(10,COLUMN(E$9)-1)&amp;":"&amp;ADDRESS(1000,COLUMN(E$9)-1))),
SUMIF(INDIRECT(Equipo!$F$4&amp;"!B10:B1000"),$B15,INDIRECT(Equipo!$F$4&amp;"!"&amp;ADDRESS(10,COLUMN(E$9)-1)&amp;":"&amp;ADDRESS(1000,COLUMN(E$9)-1))),
SUMIF(INDIRECT(Equipo!$G$4&amp;"!B10:B1000"),$B15,INDIRECT(Equipo!$G$4&amp;"!"&amp;ADDRESS(10,COLUMN(E$9)-1)&amp;":"&amp;ADDRESS(1000,COLUMN(E$9)-1))),SUMIF(INDIRECT(Equipo!$H$4&amp;"!B10:B1000"),$B15,INDIRECT(Equipo!$H$4&amp;"!"&amp;ADDRESS(10,COLUMN(E$9)-1)&amp;":"&amp;ADDRESS(1000,COLUMN(E$9)-1)))))</f>
        <v>0</v>
      </c>
      <c r="F15" s="2">
        <f ca="1">IF(ISBLANK(Tareas!$B11),"-",SUM(
SUMIF(INDIRECT(Equipo!$C$4&amp;"!B10:B1000"),$B15,INDIRECT(Equipo!$C$4&amp;"!"&amp;ADDRESS(10,COLUMN(F$9)-1)&amp;":"&amp;ADDRESS(1000,COLUMN(F$9)-1))),
SUMIF(INDIRECT(Equipo!$D$4&amp;"!B10:B1000"),$B15,INDIRECT(Equipo!$D$4&amp;"!"&amp;ADDRESS(10,COLUMN(F$9)-1)&amp;":"&amp;ADDRESS(1000,COLUMN(F$9)-1))),
SUMIF(INDIRECT(Equipo!$E$4&amp;"!B10:B1000"),$B15,INDIRECT(Equipo!$E$4&amp;"!"&amp;ADDRESS(10,COLUMN(F$9)-1)&amp;":"&amp;ADDRESS(1000,COLUMN(F$9)-1))),
SUMIF(INDIRECT(Equipo!$F$4&amp;"!B10:B1000"),$B15,INDIRECT(Equipo!$F$4&amp;"!"&amp;ADDRESS(10,COLUMN(F$9)-1)&amp;":"&amp;ADDRESS(1000,COLUMN(F$9)-1))),
SUMIF(INDIRECT(Equipo!$G$4&amp;"!B10:B1000"),$B15,INDIRECT(Equipo!$G$4&amp;"!"&amp;ADDRESS(10,COLUMN(F$9)-1)&amp;":"&amp;ADDRESS(1000,COLUMN(F$9)-1))),SUMIF(INDIRECT(Equipo!$H$4&amp;"!B10:B1000"),$B15,INDIRECT(Equipo!$H$4&amp;"!"&amp;ADDRESS(10,COLUMN(F$9)-1)&amp;":"&amp;ADDRESS(1000,COLUMN(F$9)-1)))))</f>
        <v>2.5</v>
      </c>
      <c r="G15" s="2">
        <f ca="1">IF(ISBLANK(Tareas!$B11),"-",SUM(
SUMIF(INDIRECT(Equipo!$C$4&amp;"!B10:B1000"),$B15,INDIRECT(Equipo!$C$4&amp;"!"&amp;ADDRESS(10,COLUMN(G$9)-1)&amp;":"&amp;ADDRESS(1000,COLUMN(G$9)-1))),
SUMIF(INDIRECT(Equipo!$D$4&amp;"!B10:B1000"),$B15,INDIRECT(Equipo!$D$4&amp;"!"&amp;ADDRESS(10,COLUMN(G$9)-1)&amp;":"&amp;ADDRESS(1000,COLUMN(G$9)-1))),
SUMIF(INDIRECT(Equipo!$E$4&amp;"!B10:B1000"),$B15,INDIRECT(Equipo!$E$4&amp;"!"&amp;ADDRESS(10,COLUMN(G$9)-1)&amp;":"&amp;ADDRESS(1000,COLUMN(G$9)-1))),
SUMIF(INDIRECT(Equipo!$F$4&amp;"!B10:B1000"),$B15,INDIRECT(Equipo!$F$4&amp;"!"&amp;ADDRESS(10,COLUMN(G$9)-1)&amp;":"&amp;ADDRESS(1000,COLUMN(G$9)-1))),
SUMIF(INDIRECT(Equipo!$G$4&amp;"!B10:B1000"),$B15,INDIRECT(Equipo!$G$4&amp;"!"&amp;ADDRESS(10,COLUMN(G$9)-1)&amp;":"&amp;ADDRESS(1000,COLUMN(G$9)-1))),SUMIF(INDIRECT(Equipo!$H$4&amp;"!B10:B1000"),$B15,INDIRECT(Equipo!$H$4&amp;"!"&amp;ADDRESS(10,COLUMN(G$9)-1)&amp;":"&amp;ADDRESS(1000,COLUMN(G$9)-1)))))</f>
        <v>0.83333333333333326</v>
      </c>
      <c r="H15" s="2">
        <f ca="1">IF(ISBLANK(Tareas!$B11),"-",SUM(
SUMIF(INDIRECT(Equipo!$C$4&amp;"!B10:B1000"),$B15,INDIRECT(Equipo!$C$4&amp;"!"&amp;ADDRESS(10,COLUMN(H$9)-1)&amp;":"&amp;ADDRESS(1000,COLUMN(H$9)-1))),
SUMIF(INDIRECT(Equipo!$D$4&amp;"!B10:B1000"),$B15,INDIRECT(Equipo!$D$4&amp;"!"&amp;ADDRESS(10,COLUMN(H$9)-1)&amp;":"&amp;ADDRESS(1000,COLUMN(H$9)-1))),
SUMIF(INDIRECT(Equipo!$E$4&amp;"!B10:B1000"),$B15,INDIRECT(Equipo!$E$4&amp;"!"&amp;ADDRESS(10,COLUMN(H$9)-1)&amp;":"&amp;ADDRESS(1000,COLUMN(H$9)-1))),
SUMIF(INDIRECT(Equipo!$F$4&amp;"!B10:B1000"),$B15,INDIRECT(Equipo!$F$4&amp;"!"&amp;ADDRESS(10,COLUMN(H$9)-1)&amp;":"&amp;ADDRESS(1000,COLUMN(H$9)-1))),
SUMIF(INDIRECT(Equipo!$G$4&amp;"!B10:B1000"),$B15,INDIRECT(Equipo!$G$4&amp;"!"&amp;ADDRESS(10,COLUMN(H$9)-1)&amp;":"&amp;ADDRESS(1000,COLUMN(H$9)-1))),SUMIF(INDIRECT(Equipo!$H$4&amp;"!B10:B1000"),$B15,INDIRECT(Equipo!$H$4&amp;"!"&amp;ADDRESS(10,COLUMN(H$9)-1)&amp;":"&amp;ADDRESS(1000,COLUMN(H$9)-1)))))</f>
        <v>0.83333333333333326</v>
      </c>
      <c r="I15" s="2">
        <f ca="1">IF(ISBLANK(Tareas!$B11),"-",SUM(
SUMIF(INDIRECT(Equipo!$C$4&amp;"!B10:B1000"),$B15,INDIRECT(Equipo!$C$4&amp;"!"&amp;ADDRESS(10,COLUMN(I$9)-1)&amp;":"&amp;ADDRESS(1000,COLUMN(I$9)-1))),
SUMIF(INDIRECT(Equipo!$D$4&amp;"!B10:B1000"),$B15,INDIRECT(Equipo!$D$4&amp;"!"&amp;ADDRESS(10,COLUMN(I$9)-1)&amp;":"&amp;ADDRESS(1000,COLUMN(I$9)-1))),
SUMIF(INDIRECT(Equipo!$E$4&amp;"!B10:B1000"),$B15,INDIRECT(Equipo!$E$4&amp;"!"&amp;ADDRESS(10,COLUMN(I$9)-1)&amp;":"&amp;ADDRESS(1000,COLUMN(I$9)-1))),
SUMIF(INDIRECT(Equipo!$F$4&amp;"!B10:B1000"),$B15,INDIRECT(Equipo!$F$4&amp;"!"&amp;ADDRESS(10,COLUMN(I$9)-1)&amp;":"&amp;ADDRESS(1000,COLUMN(I$9)-1))),
SUMIF(INDIRECT(Equipo!$G$4&amp;"!B10:B1000"),$B15,INDIRECT(Equipo!$G$4&amp;"!"&amp;ADDRESS(10,COLUMN(I$9)-1)&amp;":"&amp;ADDRESS(1000,COLUMN(I$9)-1))),SUMIF(INDIRECT(Equipo!$H$4&amp;"!B10:B1000"),$B15,INDIRECT(Equipo!$H$4&amp;"!"&amp;ADDRESS(10,COLUMN(I$9)-1)&amp;":"&amp;ADDRESS(1000,COLUMN(I$9)-1)))))</f>
        <v>0.76666666666666661</v>
      </c>
      <c r="J15" s="2">
        <f ca="1">IF(ISBLANK(Tareas!$B11),"-",SUM(
SUMIF(INDIRECT(Equipo!$C$4&amp;"!B10:B1000"),$B15,INDIRECT(Equipo!$C$4&amp;"!"&amp;ADDRESS(10,COLUMN(J$9)-1)&amp;":"&amp;ADDRESS(1000,COLUMN(J$9)-1))),
SUMIF(INDIRECT(Equipo!$D$4&amp;"!B10:B1000"),$B15,INDIRECT(Equipo!$D$4&amp;"!"&amp;ADDRESS(10,COLUMN(J$9)-1)&amp;":"&amp;ADDRESS(1000,COLUMN(J$9)-1))),
SUMIF(INDIRECT(Equipo!$E$4&amp;"!B10:B1000"),$B15,INDIRECT(Equipo!$E$4&amp;"!"&amp;ADDRESS(10,COLUMN(J$9)-1)&amp;":"&amp;ADDRESS(1000,COLUMN(J$9)-1))),
SUMIF(INDIRECT(Equipo!$F$4&amp;"!B10:B1000"),$B15,INDIRECT(Equipo!$F$4&amp;"!"&amp;ADDRESS(10,COLUMN(J$9)-1)&amp;":"&amp;ADDRESS(1000,COLUMN(J$9)-1))),
SUMIF(INDIRECT(Equipo!$G$4&amp;"!B10:B1000"),$B15,INDIRECT(Equipo!$G$4&amp;"!"&amp;ADDRESS(10,COLUMN(J$9)-1)&amp;":"&amp;ADDRESS(1000,COLUMN(J$9)-1))),SUMIF(INDIRECT(Equipo!$H$4&amp;"!B10:B1000"),$B15,INDIRECT(Equipo!$H$4&amp;"!"&amp;ADDRESS(10,COLUMN(J$9)-1)&amp;":"&amp;ADDRESS(1000,COLUMN(J$9)-1)))))</f>
        <v>0.76666666666666661</v>
      </c>
      <c r="K15" s="2">
        <f ca="1">IF(ISBLANK(Tareas!$B11),"-",SUM(
SUMIF(INDIRECT(Equipo!$C$4&amp;"!B10:B1000"),$B15,INDIRECT(Equipo!$C$4&amp;"!"&amp;ADDRESS(10,COLUMN(K$9)-1)&amp;":"&amp;ADDRESS(1000,COLUMN(K$9)-1))),
SUMIF(INDIRECT(Equipo!$D$4&amp;"!B10:B1000"),$B15,INDIRECT(Equipo!$D$4&amp;"!"&amp;ADDRESS(10,COLUMN(K$9)-1)&amp;":"&amp;ADDRESS(1000,COLUMN(K$9)-1))),
SUMIF(INDIRECT(Equipo!$E$4&amp;"!B10:B1000"),$B15,INDIRECT(Equipo!$E$4&amp;"!"&amp;ADDRESS(10,COLUMN(K$9)-1)&amp;":"&amp;ADDRESS(1000,COLUMN(K$9)-1))),
SUMIF(INDIRECT(Equipo!$F$4&amp;"!B10:B1000"),$B15,INDIRECT(Equipo!$F$4&amp;"!"&amp;ADDRESS(10,COLUMN(K$9)-1)&amp;":"&amp;ADDRESS(1000,COLUMN(K$9)-1))),
SUMIF(INDIRECT(Equipo!$G$4&amp;"!B10:B1000"),$B15,INDIRECT(Equipo!$G$4&amp;"!"&amp;ADDRESS(10,COLUMN(K$9)-1)&amp;":"&amp;ADDRESS(1000,COLUMN(K$9)-1))),SUMIF(INDIRECT(Equipo!$H$4&amp;"!B10:B1000"),$B15,INDIRECT(Equipo!$H$4&amp;"!"&amp;ADDRESS(10,COLUMN(K$9)-1)&amp;":"&amp;ADDRESS(1000,COLUMN(K$9)-1)))))</f>
        <v>0.6</v>
      </c>
      <c r="L15" s="2">
        <f ca="1">IF(ISBLANK(Tareas!$B11),"-",SUM(
SUMIF(INDIRECT(Equipo!$C$4&amp;"!B10:B1000"),$B15,INDIRECT(Equipo!$C$4&amp;"!"&amp;ADDRESS(10,COLUMN(L$9)-1)&amp;":"&amp;ADDRESS(1000,COLUMN(L$9)-1))),
SUMIF(INDIRECT(Equipo!$D$4&amp;"!B10:B1000"),$B15,INDIRECT(Equipo!$D$4&amp;"!"&amp;ADDRESS(10,COLUMN(L$9)-1)&amp;":"&amp;ADDRESS(1000,COLUMN(L$9)-1))),
SUMIF(INDIRECT(Equipo!$E$4&amp;"!B10:B1000"),$B15,INDIRECT(Equipo!$E$4&amp;"!"&amp;ADDRESS(10,COLUMN(L$9)-1)&amp;":"&amp;ADDRESS(1000,COLUMN(L$9)-1))),
SUMIF(INDIRECT(Equipo!$F$4&amp;"!B10:B1000"),$B15,INDIRECT(Equipo!$F$4&amp;"!"&amp;ADDRESS(10,COLUMN(L$9)-1)&amp;":"&amp;ADDRESS(1000,COLUMN(L$9)-1))),
SUMIF(INDIRECT(Equipo!$G$4&amp;"!B10:B1000"),$B15,INDIRECT(Equipo!$G$4&amp;"!"&amp;ADDRESS(10,COLUMN(L$9)-1)&amp;":"&amp;ADDRESS(1000,COLUMN(L$9)-1))),SUMIF(INDIRECT(Equipo!$H$4&amp;"!B10:B1000"),$B15,INDIRECT(Equipo!$H$4&amp;"!"&amp;ADDRESS(10,COLUMN(L$9)-1)&amp;":"&amp;ADDRESS(1000,COLUMN(L$9)-1)))))</f>
        <v>0.6</v>
      </c>
      <c r="M15" s="2">
        <f ca="1">IF(ISBLANK(Tareas!$B11),"-",SUM(
SUMIF(INDIRECT(Equipo!$C$4&amp;"!B10:B1000"),$B15,INDIRECT(Equipo!$C$4&amp;"!"&amp;ADDRESS(10,COLUMN(M$9)-1)&amp;":"&amp;ADDRESS(1000,COLUMN(M$9)-1))),
SUMIF(INDIRECT(Equipo!$D$4&amp;"!B10:B1000"),$B15,INDIRECT(Equipo!$D$4&amp;"!"&amp;ADDRESS(10,COLUMN(M$9)-1)&amp;":"&amp;ADDRESS(1000,COLUMN(M$9)-1))),
SUMIF(INDIRECT(Equipo!$E$4&amp;"!B10:B1000"),$B15,INDIRECT(Equipo!$E$4&amp;"!"&amp;ADDRESS(10,COLUMN(M$9)-1)&amp;":"&amp;ADDRESS(1000,COLUMN(M$9)-1))),
SUMIF(INDIRECT(Equipo!$F$4&amp;"!B10:B1000"),$B15,INDIRECT(Equipo!$F$4&amp;"!"&amp;ADDRESS(10,COLUMN(M$9)-1)&amp;":"&amp;ADDRESS(1000,COLUMN(M$9)-1))),
SUMIF(INDIRECT(Equipo!$G$4&amp;"!B10:B1000"),$B15,INDIRECT(Equipo!$G$4&amp;"!"&amp;ADDRESS(10,COLUMN(M$9)-1)&amp;":"&amp;ADDRESS(1000,COLUMN(M$9)-1))),SUMIF(INDIRECT(Equipo!$H$4&amp;"!B10:B1000"),$B15,INDIRECT(Equipo!$H$4&amp;"!"&amp;ADDRESS(10,COLUMN(M$9)-1)&amp;":"&amp;ADDRESS(1000,COLUMN(M$9)-1)))))</f>
        <v>0.76666666666666661</v>
      </c>
      <c r="N15" s="2">
        <f ca="1">IF(ISBLANK(Tareas!$B11),"-",SUM(
SUMIF(INDIRECT(Equipo!$C$4&amp;"!B10:B1000"),$B15,INDIRECT(Equipo!$C$4&amp;"!"&amp;ADDRESS(10,COLUMN(N$9)-1)&amp;":"&amp;ADDRESS(1000,COLUMN(N$9)-1))),
SUMIF(INDIRECT(Equipo!$D$4&amp;"!B10:B1000"),$B15,INDIRECT(Equipo!$D$4&amp;"!"&amp;ADDRESS(10,COLUMN(N$9)-1)&amp;":"&amp;ADDRESS(1000,COLUMN(N$9)-1))),
SUMIF(INDIRECT(Equipo!$E$4&amp;"!B10:B1000"),$B15,INDIRECT(Equipo!$E$4&amp;"!"&amp;ADDRESS(10,COLUMN(N$9)-1)&amp;":"&amp;ADDRESS(1000,COLUMN(N$9)-1))),
SUMIF(INDIRECT(Equipo!$F$4&amp;"!B10:B1000"),$B15,INDIRECT(Equipo!$F$4&amp;"!"&amp;ADDRESS(10,COLUMN(N$9)-1)&amp;":"&amp;ADDRESS(1000,COLUMN(N$9)-1))),
SUMIF(INDIRECT(Equipo!$G$4&amp;"!B10:B1000"),$B15,INDIRECT(Equipo!$G$4&amp;"!"&amp;ADDRESS(10,COLUMN(N$9)-1)&amp;":"&amp;ADDRESS(1000,COLUMN(N$9)-1))),SUMIF(INDIRECT(Equipo!$H$4&amp;"!B10:B1000"),$B15,INDIRECT(Equipo!$H$4&amp;"!"&amp;ADDRESS(10,COLUMN(N$9)-1)&amp;":"&amp;ADDRESS(1000,COLUMN(N$9)-1)))))</f>
        <v>0</v>
      </c>
    </row>
    <row r="16" spans="1:14">
      <c r="B16" t="str">
        <f>IF(ISBLANK(Tareas!B12)," - ",Tareas!B12)</f>
        <v>Establecimiento de fechas limite de realización de tareas</v>
      </c>
      <c r="D16" s="2">
        <f ca="1">IF(ISBLANK(Tareas!$B12),"-",SUM(
SUMIF(INDIRECT(Equipo!$C$4&amp;"!B10:B1000"),$B16,INDIRECT(Equipo!$C$4&amp;"!"&amp;ADDRESS(10,COLUMN(D$9)-1)&amp;":"&amp;ADDRESS(1000,COLUMN(D$9)-1))),
SUMIF(INDIRECT(Equipo!$D$4&amp;"!B10:B1000"),$B16,INDIRECT(Equipo!$D$4&amp;"!"&amp;ADDRESS(10,COLUMN(D$9)-1)&amp;":"&amp;ADDRESS(1000,COLUMN(D$9)-1))),
SUMIF(INDIRECT(Equipo!$E$4&amp;"!B10:B1000"),$B16,INDIRECT(Equipo!$E$4&amp;"!"&amp;ADDRESS(10,COLUMN(D$9)-1)&amp;":"&amp;ADDRESS(1000,COLUMN(D$9)-1))),
SUMIF(INDIRECT(Equipo!$F$4&amp;"!B10:B1000"),$B16,INDIRECT(Equipo!$F$4&amp;"!"&amp;ADDRESS(10,COLUMN(D$9)-1)&amp;":"&amp;ADDRESS(1000,COLUMN(D$9)-1))),
SUMIF(INDIRECT(Equipo!$G$4&amp;"!B10:B1000"),$B16,INDIRECT(Equipo!$G$4&amp;"!"&amp;ADDRESS(10,COLUMN(D$9)-1)&amp;":"&amp;ADDRESS(1000,COLUMN(D$9)-1))),SUMIF(INDIRECT(Equipo!$H$4&amp;"!B10:B1000"),$B16,INDIRECT(Equipo!$H$4&amp;"!"&amp;ADDRESS(10,COLUMN(D$9)-1)&amp;":"&amp;ADDRESS(1000,COLUMN(D$9)-1)))))</f>
        <v>0</v>
      </c>
      <c r="E16" s="2">
        <f ca="1">IF(ISBLANK(Tareas!$B12),"-",SUM(
SUMIF(INDIRECT(Equipo!$C$4&amp;"!B10:B1000"),$B16,INDIRECT(Equipo!$C$4&amp;"!"&amp;ADDRESS(10,COLUMN(E$9)-1)&amp;":"&amp;ADDRESS(1000,COLUMN(E$9)-1))),
SUMIF(INDIRECT(Equipo!$D$4&amp;"!B10:B1000"),$B16,INDIRECT(Equipo!$D$4&amp;"!"&amp;ADDRESS(10,COLUMN(E$9)-1)&amp;":"&amp;ADDRESS(1000,COLUMN(E$9)-1))),
SUMIF(INDIRECT(Equipo!$E$4&amp;"!B10:B1000"),$B16,INDIRECT(Equipo!$E$4&amp;"!"&amp;ADDRESS(10,COLUMN(E$9)-1)&amp;":"&amp;ADDRESS(1000,COLUMN(E$9)-1))),
SUMIF(INDIRECT(Equipo!$F$4&amp;"!B10:B1000"),$B16,INDIRECT(Equipo!$F$4&amp;"!"&amp;ADDRESS(10,COLUMN(E$9)-1)&amp;":"&amp;ADDRESS(1000,COLUMN(E$9)-1))),
SUMIF(INDIRECT(Equipo!$G$4&amp;"!B10:B1000"),$B16,INDIRECT(Equipo!$G$4&amp;"!"&amp;ADDRESS(10,COLUMN(E$9)-1)&amp;":"&amp;ADDRESS(1000,COLUMN(E$9)-1))),SUMIF(INDIRECT(Equipo!$H$4&amp;"!B10:B1000"),$B16,INDIRECT(Equipo!$H$4&amp;"!"&amp;ADDRESS(10,COLUMN(E$9)-1)&amp;":"&amp;ADDRESS(1000,COLUMN(E$9)-1)))))</f>
        <v>0</v>
      </c>
      <c r="F16" s="2">
        <f ca="1">IF(ISBLANK(Tareas!$B12),"-",SUM(
SUMIF(INDIRECT(Equipo!$C$4&amp;"!B10:B1000"),$B16,INDIRECT(Equipo!$C$4&amp;"!"&amp;ADDRESS(10,COLUMN(F$9)-1)&amp;":"&amp;ADDRESS(1000,COLUMN(F$9)-1))),
SUMIF(INDIRECT(Equipo!$D$4&amp;"!B10:B1000"),$B16,INDIRECT(Equipo!$D$4&amp;"!"&amp;ADDRESS(10,COLUMN(F$9)-1)&amp;":"&amp;ADDRESS(1000,COLUMN(F$9)-1))),
SUMIF(INDIRECT(Equipo!$E$4&amp;"!B10:B1000"),$B16,INDIRECT(Equipo!$E$4&amp;"!"&amp;ADDRESS(10,COLUMN(F$9)-1)&amp;":"&amp;ADDRESS(1000,COLUMN(F$9)-1))),
SUMIF(INDIRECT(Equipo!$F$4&amp;"!B10:B1000"),$B16,INDIRECT(Equipo!$F$4&amp;"!"&amp;ADDRESS(10,COLUMN(F$9)-1)&amp;":"&amp;ADDRESS(1000,COLUMN(F$9)-1))),
SUMIF(INDIRECT(Equipo!$G$4&amp;"!B10:B1000"),$B16,INDIRECT(Equipo!$G$4&amp;"!"&amp;ADDRESS(10,COLUMN(F$9)-1)&amp;":"&amp;ADDRESS(1000,COLUMN(F$9)-1))),SUMIF(INDIRECT(Equipo!$H$4&amp;"!B10:B1000"),$B16,INDIRECT(Equipo!$H$4&amp;"!"&amp;ADDRESS(10,COLUMN(F$9)-1)&amp;":"&amp;ADDRESS(1000,COLUMN(F$9)-1)))))</f>
        <v>0.41666666666666663</v>
      </c>
      <c r="G16" s="2">
        <f ca="1">IF(ISBLANK(Tareas!$B12),"-",SUM(
SUMIF(INDIRECT(Equipo!$C$4&amp;"!B10:B1000"),$B16,INDIRECT(Equipo!$C$4&amp;"!"&amp;ADDRESS(10,COLUMN(G$9)-1)&amp;":"&amp;ADDRESS(1000,COLUMN(G$9)-1))),
SUMIF(INDIRECT(Equipo!$D$4&amp;"!B10:B1000"),$B16,INDIRECT(Equipo!$D$4&amp;"!"&amp;ADDRESS(10,COLUMN(G$9)-1)&amp;":"&amp;ADDRESS(1000,COLUMN(G$9)-1))),
SUMIF(INDIRECT(Equipo!$E$4&amp;"!B10:B1000"),$B16,INDIRECT(Equipo!$E$4&amp;"!"&amp;ADDRESS(10,COLUMN(G$9)-1)&amp;":"&amp;ADDRESS(1000,COLUMN(G$9)-1))),
SUMIF(INDIRECT(Equipo!$F$4&amp;"!B10:B1000"),$B16,INDIRECT(Equipo!$F$4&amp;"!"&amp;ADDRESS(10,COLUMN(G$9)-1)&amp;":"&amp;ADDRESS(1000,COLUMN(G$9)-1))),
SUMIF(INDIRECT(Equipo!$G$4&amp;"!B10:B1000"),$B16,INDIRECT(Equipo!$G$4&amp;"!"&amp;ADDRESS(10,COLUMN(G$9)-1)&amp;":"&amp;ADDRESS(1000,COLUMN(G$9)-1))),SUMIF(INDIRECT(Equipo!$H$4&amp;"!B10:B1000"),$B16,INDIRECT(Equipo!$H$4&amp;"!"&amp;ADDRESS(10,COLUMN(G$9)-1)&amp;":"&amp;ADDRESS(1000,COLUMN(G$9)-1)))))</f>
        <v>0.41666666666666663</v>
      </c>
      <c r="H16" s="2">
        <f ca="1">IF(ISBLANK(Tareas!$B12),"-",SUM(
SUMIF(INDIRECT(Equipo!$C$4&amp;"!B10:B1000"),$B16,INDIRECT(Equipo!$C$4&amp;"!"&amp;ADDRESS(10,COLUMN(H$9)-1)&amp;":"&amp;ADDRESS(1000,COLUMN(H$9)-1))),
SUMIF(INDIRECT(Equipo!$D$4&amp;"!B10:B1000"),$B16,INDIRECT(Equipo!$D$4&amp;"!"&amp;ADDRESS(10,COLUMN(H$9)-1)&amp;":"&amp;ADDRESS(1000,COLUMN(H$9)-1))),
SUMIF(INDIRECT(Equipo!$E$4&amp;"!B10:B1000"),$B16,INDIRECT(Equipo!$E$4&amp;"!"&amp;ADDRESS(10,COLUMN(H$9)-1)&amp;":"&amp;ADDRESS(1000,COLUMN(H$9)-1))),
SUMIF(INDIRECT(Equipo!$F$4&amp;"!B10:B1000"),$B16,INDIRECT(Equipo!$F$4&amp;"!"&amp;ADDRESS(10,COLUMN(H$9)-1)&amp;":"&amp;ADDRESS(1000,COLUMN(H$9)-1))),
SUMIF(INDIRECT(Equipo!$G$4&amp;"!B10:B1000"),$B16,INDIRECT(Equipo!$G$4&amp;"!"&amp;ADDRESS(10,COLUMN(H$9)-1)&amp;":"&amp;ADDRESS(1000,COLUMN(H$9)-1))),SUMIF(INDIRECT(Equipo!$H$4&amp;"!B10:B1000"),$B16,INDIRECT(Equipo!$H$4&amp;"!"&amp;ADDRESS(10,COLUMN(H$9)-1)&amp;":"&amp;ADDRESS(1000,COLUMN(H$9)-1)))))</f>
        <v>0.58333333333333326</v>
      </c>
      <c r="I16" s="2">
        <f ca="1">IF(ISBLANK(Tareas!$B12),"-",SUM(
SUMIF(INDIRECT(Equipo!$C$4&amp;"!B10:B1000"),$B16,INDIRECT(Equipo!$C$4&amp;"!"&amp;ADDRESS(10,COLUMN(I$9)-1)&amp;":"&amp;ADDRESS(1000,COLUMN(I$9)-1))),
SUMIF(INDIRECT(Equipo!$D$4&amp;"!B10:B1000"),$B16,INDIRECT(Equipo!$D$4&amp;"!"&amp;ADDRESS(10,COLUMN(I$9)-1)&amp;":"&amp;ADDRESS(1000,COLUMN(I$9)-1))),
SUMIF(INDIRECT(Equipo!$E$4&amp;"!B10:B1000"),$B16,INDIRECT(Equipo!$E$4&amp;"!"&amp;ADDRESS(10,COLUMN(I$9)-1)&amp;":"&amp;ADDRESS(1000,COLUMN(I$9)-1))),
SUMIF(INDIRECT(Equipo!$F$4&amp;"!B10:B1000"),$B16,INDIRECT(Equipo!$F$4&amp;"!"&amp;ADDRESS(10,COLUMN(I$9)-1)&amp;":"&amp;ADDRESS(1000,COLUMN(I$9)-1))),
SUMIF(INDIRECT(Equipo!$G$4&amp;"!B10:B1000"),$B16,INDIRECT(Equipo!$G$4&amp;"!"&amp;ADDRESS(10,COLUMN(I$9)-1)&amp;":"&amp;ADDRESS(1000,COLUMN(I$9)-1))),SUMIF(INDIRECT(Equipo!$H$4&amp;"!B10:B1000"),$B16,INDIRECT(Equipo!$H$4&amp;"!"&amp;ADDRESS(10,COLUMN(I$9)-1)&amp;":"&amp;ADDRESS(1000,COLUMN(I$9)-1)))))</f>
        <v>0.25</v>
      </c>
      <c r="J16" s="2">
        <f ca="1">IF(ISBLANK(Tareas!$B12),"-",SUM(
SUMIF(INDIRECT(Equipo!$C$4&amp;"!B10:B1000"),$B16,INDIRECT(Equipo!$C$4&amp;"!"&amp;ADDRESS(10,COLUMN(J$9)-1)&amp;":"&amp;ADDRESS(1000,COLUMN(J$9)-1))),
SUMIF(INDIRECT(Equipo!$D$4&amp;"!B10:B1000"),$B16,INDIRECT(Equipo!$D$4&amp;"!"&amp;ADDRESS(10,COLUMN(J$9)-1)&amp;":"&amp;ADDRESS(1000,COLUMN(J$9)-1))),
SUMIF(INDIRECT(Equipo!$E$4&amp;"!B10:B1000"),$B16,INDIRECT(Equipo!$E$4&amp;"!"&amp;ADDRESS(10,COLUMN(J$9)-1)&amp;":"&amp;ADDRESS(1000,COLUMN(J$9)-1))),
SUMIF(INDIRECT(Equipo!$F$4&amp;"!B10:B1000"),$B16,INDIRECT(Equipo!$F$4&amp;"!"&amp;ADDRESS(10,COLUMN(J$9)-1)&amp;":"&amp;ADDRESS(1000,COLUMN(J$9)-1))),
SUMIF(INDIRECT(Equipo!$G$4&amp;"!B10:B1000"),$B16,INDIRECT(Equipo!$G$4&amp;"!"&amp;ADDRESS(10,COLUMN(J$9)-1)&amp;":"&amp;ADDRESS(1000,COLUMN(J$9)-1))),SUMIF(INDIRECT(Equipo!$H$4&amp;"!B10:B1000"),$B16,INDIRECT(Equipo!$H$4&amp;"!"&amp;ADDRESS(10,COLUMN(J$9)-1)&amp;":"&amp;ADDRESS(1000,COLUMN(J$9)-1)))))</f>
        <v>0.41666666666666663</v>
      </c>
      <c r="K16" s="2">
        <f ca="1">IF(ISBLANK(Tareas!$B12),"-",SUM(
SUMIF(INDIRECT(Equipo!$C$4&amp;"!B10:B1000"),$B16,INDIRECT(Equipo!$C$4&amp;"!"&amp;ADDRESS(10,COLUMN(K$9)-1)&amp;":"&amp;ADDRESS(1000,COLUMN(K$9)-1))),
SUMIF(INDIRECT(Equipo!$D$4&amp;"!B10:B1000"),$B16,INDIRECT(Equipo!$D$4&amp;"!"&amp;ADDRESS(10,COLUMN(K$9)-1)&amp;":"&amp;ADDRESS(1000,COLUMN(K$9)-1))),
SUMIF(INDIRECT(Equipo!$E$4&amp;"!B10:B1000"),$B16,INDIRECT(Equipo!$E$4&amp;"!"&amp;ADDRESS(10,COLUMN(K$9)-1)&amp;":"&amp;ADDRESS(1000,COLUMN(K$9)-1))),
SUMIF(INDIRECT(Equipo!$F$4&amp;"!B10:B1000"),$B16,INDIRECT(Equipo!$F$4&amp;"!"&amp;ADDRESS(10,COLUMN(K$9)-1)&amp;":"&amp;ADDRESS(1000,COLUMN(K$9)-1))),
SUMIF(INDIRECT(Equipo!$G$4&amp;"!B10:B1000"),$B16,INDIRECT(Equipo!$G$4&amp;"!"&amp;ADDRESS(10,COLUMN(K$9)-1)&amp;":"&amp;ADDRESS(1000,COLUMN(K$9)-1))),SUMIF(INDIRECT(Equipo!$H$4&amp;"!B10:B1000"),$B16,INDIRECT(Equipo!$H$4&amp;"!"&amp;ADDRESS(10,COLUMN(K$9)-1)&amp;":"&amp;ADDRESS(1000,COLUMN(K$9)-1)))))</f>
        <v>0.25</v>
      </c>
      <c r="L16" s="2">
        <f ca="1">IF(ISBLANK(Tareas!$B12),"-",SUM(
SUMIF(INDIRECT(Equipo!$C$4&amp;"!B10:B1000"),$B16,INDIRECT(Equipo!$C$4&amp;"!"&amp;ADDRESS(10,COLUMN(L$9)-1)&amp;":"&amp;ADDRESS(1000,COLUMN(L$9)-1))),
SUMIF(INDIRECT(Equipo!$D$4&amp;"!B10:B1000"),$B16,INDIRECT(Equipo!$D$4&amp;"!"&amp;ADDRESS(10,COLUMN(L$9)-1)&amp;":"&amp;ADDRESS(1000,COLUMN(L$9)-1))),
SUMIF(INDIRECT(Equipo!$E$4&amp;"!B10:B1000"),$B16,INDIRECT(Equipo!$E$4&amp;"!"&amp;ADDRESS(10,COLUMN(L$9)-1)&amp;":"&amp;ADDRESS(1000,COLUMN(L$9)-1))),
SUMIF(INDIRECT(Equipo!$F$4&amp;"!B10:B1000"),$B16,INDIRECT(Equipo!$F$4&amp;"!"&amp;ADDRESS(10,COLUMN(L$9)-1)&amp;":"&amp;ADDRESS(1000,COLUMN(L$9)-1))),
SUMIF(INDIRECT(Equipo!$G$4&amp;"!B10:B1000"),$B16,INDIRECT(Equipo!$G$4&amp;"!"&amp;ADDRESS(10,COLUMN(L$9)-1)&amp;":"&amp;ADDRESS(1000,COLUMN(L$9)-1))),SUMIF(INDIRECT(Equipo!$H$4&amp;"!B10:B1000"),$B16,INDIRECT(Equipo!$H$4&amp;"!"&amp;ADDRESS(10,COLUMN(L$9)-1)&amp;":"&amp;ADDRESS(1000,COLUMN(L$9)-1)))))</f>
        <v>0.33333333333333331</v>
      </c>
      <c r="M16" s="2">
        <f ca="1">IF(ISBLANK(Tareas!$B12),"-",SUM(
SUMIF(INDIRECT(Equipo!$C$4&amp;"!B10:B1000"),$B16,INDIRECT(Equipo!$C$4&amp;"!"&amp;ADDRESS(10,COLUMN(M$9)-1)&amp;":"&amp;ADDRESS(1000,COLUMN(M$9)-1))),
SUMIF(INDIRECT(Equipo!$D$4&amp;"!B10:B1000"),$B16,INDIRECT(Equipo!$D$4&amp;"!"&amp;ADDRESS(10,COLUMN(M$9)-1)&amp;":"&amp;ADDRESS(1000,COLUMN(M$9)-1))),
SUMIF(INDIRECT(Equipo!$E$4&amp;"!B10:B1000"),$B16,INDIRECT(Equipo!$E$4&amp;"!"&amp;ADDRESS(10,COLUMN(M$9)-1)&amp;":"&amp;ADDRESS(1000,COLUMN(M$9)-1))),
SUMIF(INDIRECT(Equipo!$F$4&amp;"!B10:B1000"),$B16,INDIRECT(Equipo!$F$4&amp;"!"&amp;ADDRESS(10,COLUMN(M$9)-1)&amp;":"&amp;ADDRESS(1000,COLUMN(M$9)-1))),
SUMIF(INDIRECT(Equipo!$G$4&amp;"!B10:B1000"),$B16,INDIRECT(Equipo!$G$4&amp;"!"&amp;ADDRESS(10,COLUMN(M$9)-1)&amp;":"&amp;ADDRESS(1000,COLUMN(M$9)-1))),SUMIF(INDIRECT(Equipo!$H$4&amp;"!B10:B1000"),$B16,INDIRECT(Equipo!$H$4&amp;"!"&amp;ADDRESS(10,COLUMN(M$9)-1)&amp;":"&amp;ADDRESS(1000,COLUMN(M$9)-1)))))</f>
        <v>0.41666666666666663</v>
      </c>
      <c r="N16" s="2">
        <f ca="1">IF(ISBLANK(Tareas!$B12),"-",SUM(
SUMIF(INDIRECT(Equipo!$C$4&amp;"!B10:B1000"),$B16,INDIRECT(Equipo!$C$4&amp;"!"&amp;ADDRESS(10,COLUMN(N$9)-1)&amp;":"&amp;ADDRESS(1000,COLUMN(N$9)-1))),
SUMIF(INDIRECT(Equipo!$D$4&amp;"!B10:B1000"),$B16,INDIRECT(Equipo!$D$4&amp;"!"&amp;ADDRESS(10,COLUMN(N$9)-1)&amp;":"&amp;ADDRESS(1000,COLUMN(N$9)-1))),
SUMIF(INDIRECT(Equipo!$E$4&amp;"!B10:B1000"),$B16,INDIRECT(Equipo!$E$4&amp;"!"&amp;ADDRESS(10,COLUMN(N$9)-1)&amp;":"&amp;ADDRESS(1000,COLUMN(N$9)-1))),
SUMIF(INDIRECT(Equipo!$F$4&amp;"!B10:B1000"),$B16,INDIRECT(Equipo!$F$4&amp;"!"&amp;ADDRESS(10,COLUMN(N$9)-1)&amp;":"&amp;ADDRESS(1000,COLUMN(N$9)-1))),
SUMIF(INDIRECT(Equipo!$G$4&amp;"!B10:B1000"),$B16,INDIRECT(Equipo!$G$4&amp;"!"&amp;ADDRESS(10,COLUMN(N$9)-1)&amp;":"&amp;ADDRESS(1000,COLUMN(N$9)-1))),SUMIF(INDIRECT(Equipo!$H$4&amp;"!B10:B1000"),$B16,INDIRECT(Equipo!$H$4&amp;"!"&amp;ADDRESS(10,COLUMN(N$9)-1)&amp;":"&amp;ADDRESS(1000,COLUMN(N$9)-1)))))</f>
        <v>0</v>
      </c>
    </row>
    <row r="17" spans="2:14">
      <c r="B17" t="str">
        <f>IF(ISBLANK(Tareas!B13)," - ",Tareas!B13)</f>
        <v>Reparto de tareas</v>
      </c>
      <c r="D17" s="2">
        <f ca="1">IF(ISBLANK(Tareas!$B13),"-",SUM(
SUMIF(INDIRECT(Equipo!$C$4&amp;"!B10:B1000"),$B17,INDIRECT(Equipo!$C$4&amp;"!"&amp;ADDRESS(10,COLUMN(D$9)-1)&amp;":"&amp;ADDRESS(1000,COLUMN(D$9)-1))),
SUMIF(INDIRECT(Equipo!$D$4&amp;"!B10:B1000"),$B17,INDIRECT(Equipo!$D$4&amp;"!"&amp;ADDRESS(10,COLUMN(D$9)-1)&amp;":"&amp;ADDRESS(1000,COLUMN(D$9)-1))),
SUMIF(INDIRECT(Equipo!$E$4&amp;"!B10:B1000"),$B17,INDIRECT(Equipo!$E$4&amp;"!"&amp;ADDRESS(10,COLUMN(D$9)-1)&amp;":"&amp;ADDRESS(1000,COLUMN(D$9)-1))),
SUMIF(INDIRECT(Equipo!$F$4&amp;"!B10:B1000"),$B17,INDIRECT(Equipo!$F$4&amp;"!"&amp;ADDRESS(10,COLUMN(D$9)-1)&amp;":"&amp;ADDRESS(1000,COLUMN(D$9)-1))),
SUMIF(INDIRECT(Equipo!$G$4&amp;"!B10:B1000"),$B17,INDIRECT(Equipo!$G$4&amp;"!"&amp;ADDRESS(10,COLUMN(D$9)-1)&amp;":"&amp;ADDRESS(1000,COLUMN(D$9)-1))),SUMIF(INDIRECT(Equipo!$H$4&amp;"!B10:B1000"),$B17,INDIRECT(Equipo!$H$4&amp;"!"&amp;ADDRESS(10,COLUMN(D$9)-1)&amp;":"&amp;ADDRESS(1000,COLUMN(D$9)-1)))))</f>
        <v>0</v>
      </c>
      <c r="E17" s="2">
        <f ca="1">IF(ISBLANK(Tareas!$B13),"-",SUM(
SUMIF(INDIRECT(Equipo!$C$4&amp;"!B10:B1000"),$B17,INDIRECT(Equipo!$C$4&amp;"!"&amp;ADDRESS(10,COLUMN(E$9)-1)&amp;":"&amp;ADDRESS(1000,COLUMN(E$9)-1))),
SUMIF(INDIRECT(Equipo!$D$4&amp;"!B10:B1000"),$B17,INDIRECT(Equipo!$D$4&amp;"!"&amp;ADDRESS(10,COLUMN(E$9)-1)&amp;":"&amp;ADDRESS(1000,COLUMN(E$9)-1))),
SUMIF(INDIRECT(Equipo!$E$4&amp;"!B10:B1000"),$B17,INDIRECT(Equipo!$E$4&amp;"!"&amp;ADDRESS(10,COLUMN(E$9)-1)&amp;":"&amp;ADDRESS(1000,COLUMN(E$9)-1))),
SUMIF(INDIRECT(Equipo!$F$4&amp;"!B10:B1000"),$B17,INDIRECT(Equipo!$F$4&amp;"!"&amp;ADDRESS(10,COLUMN(E$9)-1)&amp;":"&amp;ADDRESS(1000,COLUMN(E$9)-1))),
SUMIF(INDIRECT(Equipo!$G$4&amp;"!B10:B1000"),$B17,INDIRECT(Equipo!$G$4&amp;"!"&amp;ADDRESS(10,COLUMN(E$9)-1)&amp;":"&amp;ADDRESS(1000,COLUMN(E$9)-1))),SUMIF(INDIRECT(Equipo!$H$4&amp;"!B10:B1000"),$B17,INDIRECT(Equipo!$H$4&amp;"!"&amp;ADDRESS(10,COLUMN(E$9)-1)&amp;":"&amp;ADDRESS(1000,COLUMN(E$9)-1)))))</f>
        <v>0</v>
      </c>
      <c r="F17" s="2">
        <f ca="1">IF(ISBLANK(Tareas!$B13),"-",SUM(
SUMIF(INDIRECT(Equipo!$C$4&amp;"!B10:B1000"),$B17,INDIRECT(Equipo!$C$4&amp;"!"&amp;ADDRESS(10,COLUMN(F$9)-1)&amp;":"&amp;ADDRESS(1000,COLUMN(F$9)-1))),
SUMIF(INDIRECT(Equipo!$D$4&amp;"!B10:B1000"),$B17,INDIRECT(Equipo!$D$4&amp;"!"&amp;ADDRESS(10,COLUMN(F$9)-1)&amp;":"&amp;ADDRESS(1000,COLUMN(F$9)-1))),
SUMIF(INDIRECT(Equipo!$E$4&amp;"!B10:B1000"),$B17,INDIRECT(Equipo!$E$4&amp;"!"&amp;ADDRESS(10,COLUMN(F$9)-1)&amp;":"&amp;ADDRESS(1000,COLUMN(F$9)-1))),
SUMIF(INDIRECT(Equipo!$F$4&amp;"!B10:B1000"),$B17,INDIRECT(Equipo!$F$4&amp;"!"&amp;ADDRESS(10,COLUMN(F$9)-1)&amp;":"&amp;ADDRESS(1000,COLUMN(F$9)-1))),
SUMIF(INDIRECT(Equipo!$G$4&amp;"!B10:B1000"),$B17,INDIRECT(Equipo!$G$4&amp;"!"&amp;ADDRESS(10,COLUMN(F$9)-1)&amp;":"&amp;ADDRESS(1000,COLUMN(F$9)-1))),SUMIF(INDIRECT(Equipo!$H$4&amp;"!B10:B1000"),$B17,INDIRECT(Equipo!$H$4&amp;"!"&amp;ADDRESS(10,COLUMN(F$9)-1)&amp;":"&amp;ADDRESS(1000,COLUMN(F$9)-1)))))</f>
        <v>2.5</v>
      </c>
      <c r="G17" s="2">
        <f ca="1">IF(ISBLANK(Tareas!$B13),"-",SUM(
SUMIF(INDIRECT(Equipo!$C$4&amp;"!B10:B1000"),$B17,INDIRECT(Equipo!$C$4&amp;"!"&amp;ADDRESS(10,COLUMN(G$9)-1)&amp;":"&amp;ADDRESS(1000,COLUMN(G$9)-1))),
SUMIF(INDIRECT(Equipo!$D$4&amp;"!B10:B1000"),$B17,INDIRECT(Equipo!$D$4&amp;"!"&amp;ADDRESS(10,COLUMN(G$9)-1)&amp;":"&amp;ADDRESS(1000,COLUMN(G$9)-1))),
SUMIF(INDIRECT(Equipo!$E$4&amp;"!B10:B1000"),$B17,INDIRECT(Equipo!$E$4&amp;"!"&amp;ADDRESS(10,COLUMN(G$9)-1)&amp;":"&amp;ADDRESS(1000,COLUMN(G$9)-1))),
SUMIF(INDIRECT(Equipo!$F$4&amp;"!B10:B1000"),$B17,INDIRECT(Equipo!$F$4&amp;"!"&amp;ADDRESS(10,COLUMN(G$9)-1)&amp;":"&amp;ADDRESS(1000,COLUMN(G$9)-1))),
SUMIF(INDIRECT(Equipo!$G$4&amp;"!B10:B1000"),$B17,INDIRECT(Equipo!$G$4&amp;"!"&amp;ADDRESS(10,COLUMN(G$9)-1)&amp;":"&amp;ADDRESS(1000,COLUMN(G$9)-1))),SUMIF(INDIRECT(Equipo!$H$4&amp;"!B10:B1000"),$B17,INDIRECT(Equipo!$H$4&amp;"!"&amp;ADDRESS(10,COLUMN(G$9)-1)&amp;":"&amp;ADDRESS(1000,COLUMN(G$9)-1)))))</f>
        <v>0</v>
      </c>
      <c r="H17" s="2">
        <f ca="1">IF(ISBLANK(Tareas!$B13),"-",SUM(
SUMIF(INDIRECT(Equipo!$C$4&amp;"!B10:B1000"),$B17,INDIRECT(Equipo!$C$4&amp;"!"&amp;ADDRESS(10,COLUMN(H$9)-1)&amp;":"&amp;ADDRESS(1000,COLUMN(H$9)-1))),
SUMIF(INDIRECT(Equipo!$D$4&amp;"!B10:B1000"),$B17,INDIRECT(Equipo!$D$4&amp;"!"&amp;ADDRESS(10,COLUMN(H$9)-1)&amp;":"&amp;ADDRESS(1000,COLUMN(H$9)-1))),
SUMIF(INDIRECT(Equipo!$E$4&amp;"!B10:B1000"),$B17,INDIRECT(Equipo!$E$4&amp;"!"&amp;ADDRESS(10,COLUMN(H$9)-1)&amp;":"&amp;ADDRESS(1000,COLUMN(H$9)-1))),
SUMIF(INDIRECT(Equipo!$F$4&amp;"!B10:B1000"),$B17,INDIRECT(Equipo!$F$4&amp;"!"&amp;ADDRESS(10,COLUMN(H$9)-1)&amp;":"&amp;ADDRESS(1000,COLUMN(H$9)-1))),
SUMIF(INDIRECT(Equipo!$G$4&amp;"!B10:B1000"),$B17,INDIRECT(Equipo!$G$4&amp;"!"&amp;ADDRESS(10,COLUMN(H$9)-1)&amp;":"&amp;ADDRESS(1000,COLUMN(H$9)-1))),SUMIF(INDIRECT(Equipo!$H$4&amp;"!B10:B1000"),$B17,INDIRECT(Equipo!$H$4&amp;"!"&amp;ADDRESS(10,COLUMN(H$9)-1)&amp;":"&amp;ADDRESS(1000,COLUMN(H$9)-1)))))</f>
        <v>0</v>
      </c>
      <c r="I17" s="2">
        <f ca="1">IF(ISBLANK(Tareas!$B13),"-",SUM(
SUMIF(INDIRECT(Equipo!$C$4&amp;"!B10:B1000"),$B17,INDIRECT(Equipo!$C$4&amp;"!"&amp;ADDRESS(10,COLUMN(I$9)-1)&amp;":"&amp;ADDRESS(1000,COLUMN(I$9)-1))),
SUMIF(INDIRECT(Equipo!$D$4&amp;"!B10:B1000"),$B17,INDIRECT(Equipo!$D$4&amp;"!"&amp;ADDRESS(10,COLUMN(I$9)-1)&amp;":"&amp;ADDRESS(1000,COLUMN(I$9)-1))),
SUMIF(INDIRECT(Equipo!$E$4&amp;"!B10:B1000"),$B17,INDIRECT(Equipo!$E$4&amp;"!"&amp;ADDRESS(10,COLUMN(I$9)-1)&amp;":"&amp;ADDRESS(1000,COLUMN(I$9)-1))),
SUMIF(INDIRECT(Equipo!$F$4&amp;"!B10:B1000"),$B17,INDIRECT(Equipo!$F$4&amp;"!"&amp;ADDRESS(10,COLUMN(I$9)-1)&amp;":"&amp;ADDRESS(1000,COLUMN(I$9)-1))),
SUMIF(INDIRECT(Equipo!$G$4&amp;"!B10:B1000"),$B17,INDIRECT(Equipo!$G$4&amp;"!"&amp;ADDRESS(10,COLUMN(I$9)-1)&amp;":"&amp;ADDRESS(1000,COLUMN(I$9)-1))),SUMIF(INDIRECT(Equipo!$H$4&amp;"!B10:B1000"),$B17,INDIRECT(Equipo!$H$4&amp;"!"&amp;ADDRESS(10,COLUMN(I$9)-1)&amp;":"&amp;ADDRESS(1000,COLUMN(I$9)-1)))))</f>
        <v>0</v>
      </c>
      <c r="J17" s="2">
        <f ca="1">IF(ISBLANK(Tareas!$B13),"-",SUM(
SUMIF(INDIRECT(Equipo!$C$4&amp;"!B10:B1000"),$B17,INDIRECT(Equipo!$C$4&amp;"!"&amp;ADDRESS(10,COLUMN(J$9)-1)&amp;":"&amp;ADDRESS(1000,COLUMN(J$9)-1))),
SUMIF(INDIRECT(Equipo!$D$4&amp;"!B10:B1000"),$B17,INDIRECT(Equipo!$D$4&amp;"!"&amp;ADDRESS(10,COLUMN(J$9)-1)&amp;":"&amp;ADDRESS(1000,COLUMN(J$9)-1))),
SUMIF(INDIRECT(Equipo!$E$4&amp;"!B10:B1000"),$B17,INDIRECT(Equipo!$E$4&amp;"!"&amp;ADDRESS(10,COLUMN(J$9)-1)&amp;":"&amp;ADDRESS(1000,COLUMN(J$9)-1))),
SUMIF(INDIRECT(Equipo!$F$4&amp;"!B10:B1000"),$B17,INDIRECT(Equipo!$F$4&amp;"!"&amp;ADDRESS(10,COLUMN(J$9)-1)&amp;":"&amp;ADDRESS(1000,COLUMN(J$9)-1))),
SUMIF(INDIRECT(Equipo!$G$4&amp;"!B10:B1000"),$B17,INDIRECT(Equipo!$G$4&amp;"!"&amp;ADDRESS(10,COLUMN(J$9)-1)&amp;":"&amp;ADDRESS(1000,COLUMN(J$9)-1))),SUMIF(INDIRECT(Equipo!$H$4&amp;"!B10:B1000"),$B17,INDIRECT(Equipo!$H$4&amp;"!"&amp;ADDRESS(10,COLUMN(J$9)-1)&amp;":"&amp;ADDRESS(1000,COLUMN(J$9)-1)))))</f>
        <v>0.86666666666666659</v>
      </c>
      <c r="K17" s="2">
        <f ca="1">IF(ISBLANK(Tareas!$B13),"-",SUM(
SUMIF(INDIRECT(Equipo!$C$4&amp;"!B10:B1000"),$B17,INDIRECT(Equipo!$C$4&amp;"!"&amp;ADDRESS(10,COLUMN(K$9)-1)&amp;":"&amp;ADDRESS(1000,COLUMN(K$9)-1))),
SUMIF(INDIRECT(Equipo!$D$4&amp;"!B10:B1000"),$B17,INDIRECT(Equipo!$D$4&amp;"!"&amp;ADDRESS(10,COLUMN(K$9)-1)&amp;":"&amp;ADDRESS(1000,COLUMN(K$9)-1))),
SUMIF(INDIRECT(Equipo!$E$4&amp;"!B10:B1000"),$B17,INDIRECT(Equipo!$E$4&amp;"!"&amp;ADDRESS(10,COLUMN(K$9)-1)&amp;":"&amp;ADDRESS(1000,COLUMN(K$9)-1))),
SUMIF(INDIRECT(Equipo!$F$4&amp;"!B10:B1000"),$B17,INDIRECT(Equipo!$F$4&amp;"!"&amp;ADDRESS(10,COLUMN(K$9)-1)&amp;":"&amp;ADDRESS(1000,COLUMN(K$9)-1))),
SUMIF(INDIRECT(Equipo!$G$4&amp;"!B10:B1000"),$B17,INDIRECT(Equipo!$G$4&amp;"!"&amp;ADDRESS(10,COLUMN(K$9)-1)&amp;":"&amp;ADDRESS(1000,COLUMN(K$9)-1))),SUMIF(INDIRECT(Equipo!$H$4&amp;"!B10:B1000"),$B17,INDIRECT(Equipo!$H$4&amp;"!"&amp;ADDRESS(10,COLUMN(K$9)-1)&amp;":"&amp;ADDRESS(1000,COLUMN(K$9)-1)))))</f>
        <v>0</v>
      </c>
      <c r="L17" s="2">
        <f ca="1">IF(ISBLANK(Tareas!$B13),"-",SUM(
SUMIF(INDIRECT(Equipo!$C$4&amp;"!B10:B1000"),$B17,INDIRECT(Equipo!$C$4&amp;"!"&amp;ADDRESS(10,COLUMN(L$9)-1)&amp;":"&amp;ADDRESS(1000,COLUMN(L$9)-1))),
SUMIF(INDIRECT(Equipo!$D$4&amp;"!B10:B1000"),$B17,INDIRECT(Equipo!$D$4&amp;"!"&amp;ADDRESS(10,COLUMN(L$9)-1)&amp;":"&amp;ADDRESS(1000,COLUMN(L$9)-1))),
SUMIF(INDIRECT(Equipo!$E$4&amp;"!B10:B1000"),$B17,INDIRECT(Equipo!$E$4&amp;"!"&amp;ADDRESS(10,COLUMN(L$9)-1)&amp;":"&amp;ADDRESS(1000,COLUMN(L$9)-1))),
SUMIF(INDIRECT(Equipo!$F$4&amp;"!B10:B1000"),$B17,INDIRECT(Equipo!$F$4&amp;"!"&amp;ADDRESS(10,COLUMN(L$9)-1)&amp;":"&amp;ADDRESS(1000,COLUMN(L$9)-1))),
SUMIF(INDIRECT(Equipo!$G$4&amp;"!B10:B1000"),$B17,INDIRECT(Equipo!$G$4&amp;"!"&amp;ADDRESS(10,COLUMN(L$9)-1)&amp;":"&amp;ADDRESS(1000,COLUMN(L$9)-1))),SUMIF(INDIRECT(Equipo!$H$4&amp;"!B10:B1000"),$B17,INDIRECT(Equipo!$H$4&amp;"!"&amp;ADDRESS(10,COLUMN(L$9)-1)&amp;":"&amp;ADDRESS(1000,COLUMN(L$9)-1)))))</f>
        <v>0</v>
      </c>
      <c r="M17" s="2">
        <f ca="1">IF(ISBLANK(Tareas!$B13),"-",SUM(
SUMIF(INDIRECT(Equipo!$C$4&amp;"!B10:B1000"),$B17,INDIRECT(Equipo!$C$4&amp;"!"&amp;ADDRESS(10,COLUMN(M$9)-1)&amp;":"&amp;ADDRESS(1000,COLUMN(M$9)-1))),
SUMIF(INDIRECT(Equipo!$D$4&amp;"!B10:B1000"),$B17,INDIRECT(Equipo!$D$4&amp;"!"&amp;ADDRESS(10,COLUMN(M$9)-1)&amp;":"&amp;ADDRESS(1000,COLUMN(M$9)-1))),
SUMIF(INDIRECT(Equipo!$E$4&amp;"!B10:B1000"),$B17,INDIRECT(Equipo!$E$4&amp;"!"&amp;ADDRESS(10,COLUMN(M$9)-1)&amp;":"&amp;ADDRESS(1000,COLUMN(M$9)-1))),
SUMIF(INDIRECT(Equipo!$F$4&amp;"!B10:B1000"),$B17,INDIRECT(Equipo!$F$4&amp;"!"&amp;ADDRESS(10,COLUMN(M$9)-1)&amp;":"&amp;ADDRESS(1000,COLUMN(M$9)-1))),
SUMIF(INDIRECT(Equipo!$G$4&amp;"!B10:B1000"),$B17,INDIRECT(Equipo!$G$4&amp;"!"&amp;ADDRESS(10,COLUMN(M$9)-1)&amp;":"&amp;ADDRESS(1000,COLUMN(M$9)-1))),SUMIF(INDIRECT(Equipo!$H$4&amp;"!B10:B1000"),$B17,INDIRECT(Equipo!$H$4&amp;"!"&amp;ADDRESS(10,COLUMN(M$9)-1)&amp;":"&amp;ADDRESS(1000,COLUMN(M$9)-1)))))</f>
        <v>0</v>
      </c>
      <c r="N17" s="2">
        <f ca="1">IF(ISBLANK(Tareas!$B13),"-",SUM(
SUMIF(INDIRECT(Equipo!$C$4&amp;"!B10:B1000"),$B17,INDIRECT(Equipo!$C$4&amp;"!"&amp;ADDRESS(10,COLUMN(N$9)-1)&amp;":"&amp;ADDRESS(1000,COLUMN(N$9)-1))),
SUMIF(INDIRECT(Equipo!$D$4&amp;"!B10:B1000"),$B17,INDIRECT(Equipo!$D$4&amp;"!"&amp;ADDRESS(10,COLUMN(N$9)-1)&amp;":"&amp;ADDRESS(1000,COLUMN(N$9)-1))),
SUMIF(INDIRECT(Equipo!$E$4&amp;"!B10:B1000"),$B17,INDIRECT(Equipo!$E$4&amp;"!"&amp;ADDRESS(10,COLUMN(N$9)-1)&amp;":"&amp;ADDRESS(1000,COLUMN(N$9)-1))),
SUMIF(INDIRECT(Equipo!$F$4&amp;"!B10:B1000"),$B17,INDIRECT(Equipo!$F$4&amp;"!"&amp;ADDRESS(10,COLUMN(N$9)-1)&amp;":"&amp;ADDRESS(1000,COLUMN(N$9)-1))),
SUMIF(INDIRECT(Equipo!$G$4&amp;"!B10:B1000"),$B17,INDIRECT(Equipo!$G$4&amp;"!"&amp;ADDRESS(10,COLUMN(N$9)-1)&amp;":"&amp;ADDRESS(1000,COLUMN(N$9)-1))),SUMIF(INDIRECT(Equipo!$H$4&amp;"!B10:B1000"),$B17,INDIRECT(Equipo!$H$4&amp;"!"&amp;ADDRESS(10,COLUMN(N$9)-1)&amp;":"&amp;ADDRESS(1000,COLUMN(N$9)-1)))))</f>
        <v>0</v>
      </c>
    </row>
    <row r="18" spans="2:14">
      <c r="B18" t="str">
        <f>IF(ISBLANK(Tareas!B14)," - ",Tareas!B14)</f>
        <v>Establecimiento de tareas ciclo 1</v>
      </c>
      <c r="D18" s="2">
        <f ca="1">IF(ISBLANK(Tareas!$B14),"-",SUM(
SUMIF(INDIRECT(Equipo!$C$4&amp;"!B10:B1000"),$B18,INDIRECT(Equipo!$C$4&amp;"!"&amp;ADDRESS(10,COLUMN(D$9)-1)&amp;":"&amp;ADDRESS(1000,COLUMN(D$9)-1))),
SUMIF(INDIRECT(Equipo!$D$4&amp;"!B10:B1000"),$B18,INDIRECT(Equipo!$D$4&amp;"!"&amp;ADDRESS(10,COLUMN(D$9)-1)&amp;":"&amp;ADDRESS(1000,COLUMN(D$9)-1))),
SUMIF(INDIRECT(Equipo!$E$4&amp;"!B10:B1000"),$B18,INDIRECT(Equipo!$E$4&amp;"!"&amp;ADDRESS(10,COLUMN(D$9)-1)&amp;":"&amp;ADDRESS(1000,COLUMN(D$9)-1))),
SUMIF(INDIRECT(Equipo!$F$4&amp;"!B10:B1000"),$B18,INDIRECT(Equipo!$F$4&amp;"!"&amp;ADDRESS(10,COLUMN(D$9)-1)&amp;":"&amp;ADDRESS(1000,COLUMN(D$9)-1))),
SUMIF(INDIRECT(Equipo!$G$4&amp;"!B10:B1000"),$B18,INDIRECT(Equipo!$G$4&amp;"!"&amp;ADDRESS(10,COLUMN(D$9)-1)&amp;":"&amp;ADDRESS(1000,COLUMN(D$9)-1))),SUMIF(INDIRECT(Equipo!$H$4&amp;"!B10:B1000"),$B18,INDIRECT(Equipo!$H$4&amp;"!"&amp;ADDRESS(10,COLUMN(D$9)-1)&amp;":"&amp;ADDRESS(1000,COLUMN(D$9)-1)))))</f>
        <v>0</v>
      </c>
      <c r="E18" s="2">
        <f ca="1">IF(ISBLANK(Tareas!$B14),"-",SUM(
SUMIF(INDIRECT(Equipo!$C$4&amp;"!B10:B1000"),$B18,INDIRECT(Equipo!$C$4&amp;"!"&amp;ADDRESS(10,COLUMN(E$9)-1)&amp;":"&amp;ADDRESS(1000,COLUMN(E$9)-1))),
SUMIF(INDIRECT(Equipo!$D$4&amp;"!B10:B1000"),$B18,INDIRECT(Equipo!$D$4&amp;"!"&amp;ADDRESS(10,COLUMN(E$9)-1)&amp;":"&amp;ADDRESS(1000,COLUMN(E$9)-1))),
SUMIF(INDIRECT(Equipo!$E$4&amp;"!B10:B1000"),$B18,INDIRECT(Equipo!$E$4&amp;"!"&amp;ADDRESS(10,COLUMN(E$9)-1)&amp;":"&amp;ADDRESS(1000,COLUMN(E$9)-1))),
SUMIF(INDIRECT(Equipo!$F$4&amp;"!B10:B1000"),$B18,INDIRECT(Equipo!$F$4&amp;"!"&amp;ADDRESS(10,COLUMN(E$9)-1)&amp;":"&amp;ADDRESS(1000,COLUMN(E$9)-1))),
SUMIF(INDIRECT(Equipo!$G$4&amp;"!B10:B1000"),$B18,INDIRECT(Equipo!$G$4&amp;"!"&amp;ADDRESS(10,COLUMN(E$9)-1)&amp;":"&amp;ADDRESS(1000,COLUMN(E$9)-1))),SUMIF(INDIRECT(Equipo!$H$4&amp;"!B10:B1000"),$B18,INDIRECT(Equipo!$H$4&amp;"!"&amp;ADDRESS(10,COLUMN(E$9)-1)&amp;":"&amp;ADDRESS(1000,COLUMN(E$9)-1)))))</f>
        <v>0</v>
      </c>
      <c r="F18" s="2">
        <f ca="1">IF(ISBLANK(Tareas!$B14),"-",SUM(
SUMIF(INDIRECT(Equipo!$C$4&amp;"!B10:B1000"),$B18,INDIRECT(Equipo!$C$4&amp;"!"&amp;ADDRESS(10,COLUMN(F$9)-1)&amp;":"&amp;ADDRESS(1000,COLUMN(F$9)-1))),
SUMIF(INDIRECT(Equipo!$D$4&amp;"!B10:B1000"),$B18,INDIRECT(Equipo!$D$4&amp;"!"&amp;ADDRESS(10,COLUMN(F$9)-1)&amp;":"&amp;ADDRESS(1000,COLUMN(F$9)-1))),
SUMIF(INDIRECT(Equipo!$E$4&amp;"!B10:B1000"),$B18,INDIRECT(Equipo!$E$4&amp;"!"&amp;ADDRESS(10,COLUMN(F$9)-1)&amp;":"&amp;ADDRESS(1000,COLUMN(F$9)-1))),
SUMIF(INDIRECT(Equipo!$F$4&amp;"!B10:B1000"),$B18,INDIRECT(Equipo!$F$4&amp;"!"&amp;ADDRESS(10,COLUMN(F$9)-1)&amp;":"&amp;ADDRESS(1000,COLUMN(F$9)-1))),
SUMIF(INDIRECT(Equipo!$G$4&amp;"!B10:B1000"),$B18,INDIRECT(Equipo!$G$4&amp;"!"&amp;ADDRESS(10,COLUMN(F$9)-1)&amp;":"&amp;ADDRESS(1000,COLUMN(F$9)-1))),SUMIF(INDIRECT(Equipo!$H$4&amp;"!B10:B1000"),$B18,INDIRECT(Equipo!$H$4&amp;"!"&amp;ADDRESS(10,COLUMN(F$9)-1)&amp;":"&amp;ADDRESS(1000,COLUMN(F$9)-1)))))</f>
        <v>0</v>
      </c>
      <c r="G18" s="2">
        <f ca="1">IF(ISBLANK(Tareas!$B14),"-",SUM(
SUMIF(INDIRECT(Equipo!$C$4&amp;"!B10:B1000"),$B18,INDIRECT(Equipo!$C$4&amp;"!"&amp;ADDRESS(10,COLUMN(G$9)-1)&amp;":"&amp;ADDRESS(1000,COLUMN(G$9)-1))),
SUMIF(INDIRECT(Equipo!$D$4&amp;"!B10:B1000"),$B18,INDIRECT(Equipo!$D$4&amp;"!"&amp;ADDRESS(10,COLUMN(G$9)-1)&amp;":"&amp;ADDRESS(1000,COLUMN(G$9)-1))),
SUMIF(INDIRECT(Equipo!$E$4&amp;"!B10:B1000"),$B18,INDIRECT(Equipo!$E$4&amp;"!"&amp;ADDRESS(10,COLUMN(G$9)-1)&amp;":"&amp;ADDRESS(1000,COLUMN(G$9)-1))),
SUMIF(INDIRECT(Equipo!$F$4&amp;"!B10:B1000"),$B18,INDIRECT(Equipo!$F$4&amp;"!"&amp;ADDRESS(10,COLUMN(G$9)-1)&amp;":"&amp;ADDRESS(1000,COLUMN(G$9)-1))),
SUMIF(INDIRECT(Equipo!$G$4&amp;"!B10:B1000"),$B18,INDIRECT(Equipo!$G$4&amp;"!"&amp;ADDRESS(10,COLUMN(G$9)-1)&amp;":"&amp;ADDRESS(1000,COLUMN(G$9)-1))),SUMIF(INDIRECT(Equipo!$H$4&amp;"!B10:B1000"),$B18,INDIRECT(Equipo!$H$4&amp;"!"&amp;ADDRESS(10,COLUMN(G$9)-1)&amp;":"&amp;ADDRESS(1000,COLUMN(G$9)-1)))))</f>
        <v>0</v>
      </c>
      <c r="H18" s="2">
        <f ca="1">IF(ISBLANK(Tareas!$B14),"-",SUM(
SUMIF(INDIRECT(Equipo!$C$4&amp;"!B10:B1000"),$B18,INDIRECT(Equipo!$C$4&amp;"!"&amp;ADDRESS(10,COLUMN(H$9)-1)&amp;":"&amp;ADDRESS(1000,COLUMN(H$9)-1))),
SUMIF(INDIRECT(Equipo!$D$4&amp;"!B10:B1000"),$B18,INDIRECT(Equipo!$D$4&amp;"!"&amp;ADDRESS(10,COLUMN(H$9)-1)&amp;":"&amp;ADDRESS(1000,COLUMN(H$9)-1))),
SUMIF(INDIRECT(Equipo!$E$4&amp;"!B10:B1000"),$B18,INDIRECT(Equipo!$E$4&amp;"!"&amp;ADDRESS(10,COLUMN(H$9)-1)&amp;":"&amp;ADDRESS(1000,COLUMN(H$9)-1))),
SUMIF(INDIRECT(Equipo!$F$4&amp;"!B10:B1000"),$B18,INDIRECT(Equipo!$F$4&amp;"!"&amp;ADDRESS(10,COLUMN(H$9)-1)&amp;":"&amp;ADDRESS(1000,COLUMN(H$9)-1))),
SUMIF(INDIRECT(Equipo!$G$4&amp;"!B10:B1000"),$B18,INDIRECT(Equipo!$G$4&amp;"!"&amp;ADDRESS(10,COLUMN(H$9)-1)&amp;":"&amp;ADDRESS(1000,COLUMN(H$9)-1))),SUMIF(INDIRECT(Equipo!$H$4&amp;"!B10:B1000"),$B18,INDIRECT(Equipo!$H$4&amp;"!"&amp;ADDRESS(10,COLUMN(H$9)-1)&amp;":"&amp;ADDRESS(1000,COLUMN(H$9)-1)))))</f>
        <v>0</v>
      </c>
      <c r="I18" s="2">
        <f ca="1">IF(ISBLANK(Tareas!$B14),"-",SUM(
SUMIF(INDIRECT(Equipo!$C$4&amp;"!B10:B1000"),$B18,INDIRECT(Equipo!$C$4&amp;"!"&amp;ADDRESS(10,COLUMN(I$9)-1)&amp;":"&amp;ADDRESS(1000,COLUMN(I$9)-1))),
SUMIF(INDIRECT(Equipo!$D$4&amp;"!B10:B1000"),$B18,INDIRECT(Equipo!$D$4&amp;"!"&amp;ADDRESS(10,COLUMN(I$9)-1)&amp;":"&amp;ADDRESS(1000,COLUMN(I$9)-1))),
SUMIF(INDIRECT(Equipo!$E$4&amp;"!B10:B1000"),$B18,INDIRECT(Equipo!$E$4&amp;"!"&amp;ADDRESS(10,COLUMN(I$9)-1)&amp;":"&amp;ADDRESS(1000,COLUMN(I$9)-1))),
SUMIF(INDIRECT(Equipo!$F$4&amp;"!B10:B1000"),$B18,INDIRECT(Equipo!$F$4&amp;"!"&amp;ADDRESS(10,COLUMN(I$9)-1)&amp;":"&amp;ADDRESS(1000,COLUMN(I$9)-1))),
SUMIF(INDIRECT(Equipo!$G$4&amp;"!B10:B1000"),$B18,INDIRECT(Equipo!$G$4&amp;"!"&amp;ADDRESS(10,COLUMN(I$9)-1)&amp;":"&amp;ADDRESS(1000,COLUMN(I$9)-1))),SUMIF(INDIRECT(Equipo!$H$4&amp;"!B10:B1000"),$B18,INDIRECT(Equipo!$H$4&amp;"!"&amp;ADDRESS(10,COLUMN(I$9)-1)&amp;":"&amp;ADDRESS(1000,COLUMN(I$9)-1)))))</f>
        <v>0</v>
      </c>
      <c r="J18" s="2">
        <f ca="1">IF(ISBLANK(Tareas!$B14),"-",SUM(
SUMIF(INDIRECT(Equipo!$C$4&amp;"!B10:B1000"),$B18,INDIRECT(Equipo!$C$4&amp;"!"&amp;ADDRESS(10,COLUMN(J$9)-1)&amp;":"&amp;ADDRESS(1000,COLUMN(J$9)-1))),
SUMIF(INDIRECT(Equipo!$D$4&amp;"!B10:B1000"),$B18,INDIRECT(Equipo!$D$4&amp;"!"&amp;ADDRESS(10,COLUMN(J$9)-1)&amp;":"&amp;ADDRESS(1000,COLUMN(J$9)-1))),
SUMIF(INDIRECT(Equipo!$E$4&amp;"!B10:B1000"),$B18,INDIRECT(Equipo!$E$4&amp;"!"&amp;ADDRESS(10,COLUMN(J$9)-1)&amp;":"&amp;ADDRESS(1000,COLUMN(J$9)-1))),
SUMIF(INDIRECT(Equipo!$F$4&amp;"!B10:B1000"),$B18,INDIRECT(Equipo!$F$4&amp;"!"&amp;ADDRESS(10,COLUMN(J$9)-1)&amp;":"&amp;ADDRESS(1000,COLUMN(J$9)-1))),
SUMIF(INDIRECT(Equipo!$G$4&amp;"!B10:B1000"),$B18,INDIRECT(Equipo!$G$4&amp;"!"&amp;ADDRESS(10,COLUMN(J$9)-1)&amp;":"&amp;ADDRESS(1000,COLUMN(J$9)-1))),SUMIF(INDIRECT(Equipo!$H$4&amp;"!B10:B1000"),$B18,INDIRECT(Equipo!$H$4&amp;"!"&amp;ADDRESS(10,COLUMN(J$9)-1)&amp;":"&amp;ADDRESS(1000,COLUMN(J$9)-1)))))</f>
        <v>0</v>
      </c>
      <c r="K18" s="2">
        <f ca="1">IF(ISBLANK(Tareas!$B14),"-",SUM(
SUMIF(INDIRECT(Equipo!$C$4&amp;"!B10:B1000"),$B18,INDIRECT(Equipo!$C$4&amp;"!"&amp;ADDRESS(10,COLUMN(K$9)-1)&amp;":"&amp;ADDRESS(1000,COLUMN(K$9)-1))),
SUMIF(INDIRECT(Equipo!$D$4&amp;"!B10:B1000"),$B18,INDIRECT(Equipo!$D$4&amp;"!"&amp;ADDRESS(10,COLUMN(K$9)-1)&amp;":"&amp;ADDRESS(1000,COLUMN(K$9)-1))),
SUMIF(INDIRECT(Equipo!$E$4&amp;"!B10:B1000"),$B18,INDIRECT(Equipo!$E$4&amp;"!"&amp;ADDRESS(10,COLUMN(K$9)-1)&amp;":"&amp;ADDRESS(1000,COLUMN(K$9)-1))),
SUMIF(INDIRECT(Equipo!$F$4&amp;"!B10:B1000"),$B18,INDIRECT(Equipo!$F$4&amp;"!"&amp;ADDRESS(10,COLUMN(K$9)-1)&amp;":"&amp;ADDRESS(1000,COLUMN(K$9)-1))),
SUMIF(INDIRECT(Equipo!$G$4&amp;"!B10:B1000"),$B18,INDIRECT(Equipo!$G$4&amp;"!"&amp;ADDRESS(10,COLUMN(K$9)-1)&amp;":"&amp;ADDRESS(1000,COLUMN(K$9)-1))),SUMIF(INDIRECT(Equipo!$H$4&amp;"!B10:B1000"),$B18,INDIRECT(Equipo!$H$4&amp;"!"&amp;ADDRESS(10,COLUMN(K$9)-1)&amp;":"&amp;ADDRESS(1000,COLUMN(K$9)-1)))))</f>
        <v>0</v>
      </c>
      <c r="L18" s="2">
        <f ca="1">IF(ISBLANK(Tareas!$B14),"-",SUM(
SUMIF(INDIRECT(Equipo!$C$4&amp;"!B10:B1000"),$B18,INDIRECT(Equipo!$C$4&amp;"!"&amp;ADDRESS(10,COLUMN(L$9)-1)&amp;":"&amp;ADDRESS(1000,COLUMN(L$9)-1))),
SUMIF(INDIRECT(Equipo!$D$4&amp;"!B10:B1000"),$B18,INDIRECT(Equipo!$D$4&amp;"!"&amp;ADDRESS(10,COLUMN(L$9)-1)&amp;":"&amp;ADDRESS(1000,COLUMN(L$9)-1))),
SUMIF(INDIRECT(Equipo!$E$4&amp;"!B10:B1000"),$B18,INDIRECT(Equipo!$E$4&amp;"!"&amp;ADDRESS(10,COLUMN(L$9)-1)&amp;":"&amp;ADDRESS(1000,COLUMN(L$9)-1))),
SUMIF(INDIRECT(Equipo!$F$4&amp;"!B10:B1000"),$B18,INDIRECT(Equipo!$F$4&amp;"!"&amp;ADDRESS(10,COLUMN(L$9)-1)&amp;":"&amp;ADDRESS(1000,COLUMN(L$9)-1))),
SUMIF(INDIRECT(Equipo!$G$4&amp;"!B10:B1000"),$B18,INDIRECT(Equipo!$G$4&amp;"!"&amp;ADDRESS(10,COLUMN(L$9)-1)&amp;":"&amp;ADDRESS(1000,COLUMN(L$9)-1))),SUMIF(INDIRECT(Equipo!$H$4&amp;"!B10:B1000"),$B18,INDIRECT(Equipo!$H$4&amp;"!"&amp;ADDRESS(10,COLUMN(L$9)-1)&amp;":"&amp;ADDRESS(1000,COLUMN(L$9)-1)))))</f>
        <v>4.2</v>
      </c>
      <c r="M18" s="2">
        <f ca="1">IF(ISBLANK(Tareas!$B14),"-",SUM(
SUMIF(INDIRECT(Equipo!$C$4&amp;"!B10:B1000"),$B18,INDIRECT(Equipo!$C$4&amp;"!"&amp;ADDRESS(10,COLUMN(M$9)-1)&amp;":"&amp;ADDRESS(1000,COLUMN(M$9)-1))),
SUMIF(INDIRECT(Equipo!$D$4&amp;"!B10:B1000"),$B18,INDIRECT(Equipo!$D$4&amp;"!"&amp;ADDRESS(10,COLUMN(M$9)-1)&amp;":"&amp;ADDRESS(1000,COLUMN(M$9)-1))),
SUMIF(INDIRECT(Equipo!$E$4&amp;"!B10:B1000"),$B18,INDIRECT(Equipo!$E$4&amp;"!"&amp;ADDRESS(10,COLUMN(M$9)-1)&amp;":"&amp;ADDRESS(1000,COLUMN(M$9)-1))),
SUMIF(INDIRECT(Equipo!$F$4&amp;"!B10:B1000"),$B18,INDIRECT(Equipo!$F$4&amp;"!"&amp;ADDRESS(10,COLUMN(M$9)-1)&amp;":"&amp;ADDRESS(1000,COLUMN(M$9)-1))),
SUMIF(INDIRECT(Equipo!$G$4&amp;"!B10:B1000"),$B18,INDIRECT(Equipo!$G$4&amp;"!"&amp;ADDRESS(10,COLUMN(M$9)-1)&amp;":"&amp;ADDRESS(1000,COLUMN(M$9)-1))),SUMIF(INDIRECT(Equipo!$H$4&amp;"!B10:B1000"),$B18,INDIRECT(Equipo!$H$4&amp;"!"&amp;ADDRESS(10,COLUMN(M$9)-1)&amp;":"&amp;ADDRESS(1000,COLUMN(M$9)-1)))))</f>
        <v>0</v>
      </c>
      <c r="N18" s="2">
        <f ca="1">IF(ISBLANK(Tareas!$B14),"-",SUM(
SUMIF(INDIRECT(Equipo!$C$4&amp;"!B10:B1000"),$B18,INDIRECT(Equipo!$C$4&amp;"!"&amp;ADDRESS(10,COLUMN(N$9)-1)&amp;":"&amp;ADDRESS(1000,COLUMN(N$9)-1))),
SUMIF(INDIRECT(Equipo!$D$4&amp;"!B10:B1000"),$B18,INDIRECT(Equipo!$D$4&amp;"!"&amp;ADDRESS(10,COLUMN(N$9)-1)&amp;":"&amp;ADDRESS(1000,COLUMN(N$9)-1))),
SUMIF(INDIRECT(Equipo!$E$4&amp;"!B10:B1000"),$B18,INDIRECT(Equipo!$E$4&amp;"!"&amp;ADDRESS(10,COLUMN(N$9)-1)&amp;":"&amp;ADDRESS(1000,COLUMN(N$9)-1))),
SUMIF(INDIRECT(Equipo!$F$4&amp;"!B10:B1000"),$B18,INDIRECT(Equipo!$F$4&amp;"!"&amp;ADDRESS(10,COLUMN(N$9)-1)&amp;":"&amp;ADDRESS(1000,COLUMN(N$9)-1))),
SUMIF(INDIRECT(Equipo!$G$4&amp;"!B10:B1000"),$B18,INDIRECT(Equipo!$G$4&amp;"!"&amp;ADDRESS(10,COLUMN(N$9)-1)&amp;":"&amp;ADDRESS(1000,COLUMN(N$9)-1))),SUMIF(INDIRECT(Equipo!$H$4&amp;"!B10:B1000"),$B18,INDIRECT(Equipo!$H$4&amp;"!"&amp;ADDRESS(10,COLUMN(N$9)-1)&amp;":"&amp;ADDRESS(1000,COLUMN(N$9)-1)))))</f>
        <v>0</v>
      </c>
    </row>
    <row r="19" spans="2:14">
      <c r="B19" t="str">
        <f>IF(ISBLANK(Tareas!B15)," - ",Tareas!B15)</f>
        <v>Realización de requisitos (ERS)</v>
      </c>
      <c r="D19" s="2">
        <f ca="1">IF(ISBLANK(Tareas!$B15),"-",SUM(
SUMIF(INDIRECT(Equipo!$C$4&amp;"!B10:B1000"),$B19,INDIRECT(Equipo!$C$4&amp;"!"&amp;ADDRESS(10,COLUMN(D$9)-1)&amp;":"&amp;ADDRESS(1000,COLUMN(D$9)-1))),
SUMIF(INDIRECT(Equipo!$D$4&amp;"!B10:B1000"),$B19,INDIRECT(Equipo!$D$4&amp;"!"&amp;ADDRESS(10,COLUMN(D$9)-1)&amp;":"&amp;ADDRESS(1000,COLUMN(D$9)-1))),
SUMIF(INDIRECT(Equipo!$E$4&amp;"!B10:B1000"),$B19,INDIRECT(Equipo!$E$4&amp;"!"&amp;ADDRESS(10,COLUMN(D$9)-1)&amp;":"&amp;ADDRESS(1000,COLUMN(D$9)-1))),
SUMIF(INDIRECT(Equipo!$F$4&amp;"!B10:B1000"),$B19,INDIRECT(Equipo!$F$4&amp;"!"&amp;ADDRESS(10,COLUMN(D$9)-1)&amp;":"&amp;ADDRESS(1000,COLUMN(D$9)-1))),
SUMIF(INDIRECT(Equipo!$G$4&amp;"!B10:B1000"),$B19,INDIRECT(Equipo!$G$4&amp;"!"&amp;ADDRESS(10,COLUMN(D$9)-1)&amp;":"&amp;ADDRESS(1000,COLUMN(D$9)-1))),SUMIF(INDIRECT(Equipo!$H$4&amp;"!B10:B1000"),$B19,INDIRECT(Equipo!$H$4&amp;"!"&amp;ADDRESS(10,COLUMN(D$9)-1)&amp;":"&amp;ADDRESS(1000,COLUMN(D$9)-1)))))</f>
        <v>0</v>
      </c>
      <c r="E19" s="2">
        <f ca="1">IF(ISBLANK(Tareas!$B15),"-",SUM(
SUMIF(INDIRECT(Equipo!$C$4&amp;"!B10:B1000"),$B19,INDIRECT(Equipo!$C$4&amp;"!"&amp;ADDRESS(10,COLUMN(E$9)-1)&amp;":"&amp;ADDRESS(1000,COLUMN(E$9)-1))),
SUMIF(INDIRECT(Equipo!$D$4&amp;"!B10:B1000"),$B19,INDIRECT(Equipo!$D$4&amp;"!"&amp;ADDRESS(10,COLUMN(E$9)-1)&amp;":"&amp;ADDRESS(1000,COLUMN(E$9)-1))),
SUMIF(INDIRECT(Equipo!$E$4&amp;"!B10:B1000"),$B19,INDIRECT(Equipo!$E$4&amp;"!"&amp;ADDRESS(10,COLUMN(E$9)-1)&amp;":"&amp;ADDRESS(1000,COLUMN(E$9)-1))),
SUMIF(INDIRECT(Equipo!$F$4&amp;"!B10:B1000"),$B19,INDIRECT(Equipo!$F$4&amp;"!"&amp;ADDRESS(10,COLUMN(E$9)-1)&amp;":"&amp;ADDRESS(1000,COLUMN(E$9)-1))),
SUMIF(INDIRECT(Equipo!$G$4&amp;"!B10:B1000"),$B19,INDIRECT(Equipo!$G$4&amp;"!"&amp;ADDRESS(10,COLUMN(E$9)-1)&amp;":"&amp;ADDRESS(1000,COLUMN(E$9)-1))),SUMIF(INDIRECT(Equipo!$H$4&amp;"!B10:B1000"),$B19,INDIRECT(Equipo!$H$4&amp;"!"&amp;ADDRESS(10,COLUMN(E$9)-1)&amp;":"&amp;ADDRESS(1000,COLUMN(E$9)-1)))))</f>
        <v>0</v>
      </c>
      <c r="F19" s="2">
        <f ca="1">IF(ISBLANK(Tareas!$B15),"-",SUM(
SUMIF(INDIRECT(Equipo!$C$4&amp;"!B10:B1000"),$B19,INDIRECT(Equipo!$C$4&amp;"!"&amp;ADDRESS(10,COLUMN(F$9)-1)&amp;":"&amp;ADDRESS(1000,COLUMN(F$9)-1))),
SUMIF(INDIRECT(Equipo!$D$4&amp;"!B10:B1000"),$B19,INDIRECT(Equipo!$D$4&amp;"!"&amp;ADDRESS(10,COLUMN(F$9)-1)&amp;":"&amp;ADDRESS(1000,COLUMN(F$9)-1))),
SUMIF(INDIRECT(Equipo!$E$4&amp;"!B10:B1000"),$B19,INDIRECT(Equipo!$E$4&amp;"!"&amp;ADDRESS(10,COLUMN(F$9)-1)&amp;":"&amp;ADDRESS(1000,COLUMN(F$9)-1))),
SUMIF(INDIRECT(Equipo!$F$4&amp;"!B10:B1000"),$B19,INDIRECT(Equipo!$F$4&amp;"!"&amp;ADDRESS(10,COLUMN(F$9)-1)&amp;":"&amp;ADDRESS(1000,COLUMN(F$9)-1))),
SUMIF(INDIRECT(Equipo!$G$4&amp;"!B10:B1000"),$B19,INDIRECT(Equipo!$G$4&amp;"!"&amp;ADDRESS(10,COLUMN(F$9)-1)&amp;":"&amp;ADDRESS(1000,COLUMN(F$9)-1))),SUMIF(INDIRECT(Equipo!$H$4&amp;"!B10:B1000"),$B19,INDIRECT(Equipo!$H$4&amp;"!"&amp;ADDRESS(10,COLUMN(F$9)-1)&amp;":"&amp;ADDRESS(1000,COLUMN(F$9)-1)))))</f>
        <v>0</v>
      </c>
      <c r="G19" s="2">
        <f ca="1">IF(ISBLANK(Tareas!$B15),"-",SUM(
SUMIF(INDIRECT(Equipo!$C$4&amp;"!B10:B1000"),$B19,INDIRECT(Equipo!$C$4&amp;"!"&amp;ADDRESS(10,COLUMN(G$9)-1)&amp;":"&amp;ADDRESS(1000,COLUMN(G$9)-1))),
SUMIF(INDIRECT(Equipo!$D$4&amp;"!B10:B1000"),$B19,INDIRECT(Equipo!$D$4&amp;"!"&amp;ADDRESS(10,COLUMN(G$9)-1)&amp;":"&amp;ADDRESS(1000,COLUMN(G$9)-1))),
SUMIF(INDIRECT(Equipo!$E$4&amp;"!B10:B1000"),$B19,INDIRECT(Equipo!$E$4&amp;"!"&amp;ADDRESS(10,COLUMN(G$9)-1)&amp;":"&amp;ADDRESS(1000,COLUMN(G$9)-1))),
SUMIF(INDIRECT(Equipo!$F$4&amp;"!B10:B1000"),$B19,INDIRECT(Equipo!$F$4&amp;"!"&amp;ADDRESS(10,COLUMN(G$9)-1)&amp;":"&amp;ADDRESS(1000,COLUMN(G$9)-1))),
SUMIF(INDIRECT(Equipo!$G$4&amp;"!B10:B1000"),$B19,INDIRECT(Equipo!$G$4&amp;"!"&amp;ADDRESS(10,COLUMN(G$9)-1)&amp;":"&amp;ADDRESS(1000,COLUMN(G$9)-1))),SUMIF(INDIRECT(Equipo!$H$4&amp;"!B10:B1000"),$B19,INDIRECT(Equipo!$H$4&amp;"!"&amp;ADDRESS(10,COLUMN(G$9)-1)&amp;":"&amp;ADDRESS(1000,COLUMN(G$9)-1)))))</f>
        <v>0</v>
      </c>
      <c r="H19" s="2">
        <f ca="1">IF(ISBLANK(Tareas!$B15),"-",SUM(
SUMIF(INDIRECT(Equipo!$C$4&amp;"!B10:B1000"),$B19,INDIRECT(Equipo!$C$4&amp;"!"&amp;ADDRESS(10,COLUMN(H$9)-1)&amp;":"&amp;ADDRESS(1000,COLUMN(H$9)-1))),
SUMIF(INDIRECT(Equipo!$D$4&amp;"!B10:B1000"),$B19,INDIRECT(Equipo!$D$4&amp;"!"&amp;ADDRESS(10,COLUMN(H$9)-1)&amp;":"&amp;ADDRESS(1000,COLUMN(H$9)-1))),
SUMIF(INDIRECT(Equipo!$E$4&amp;"!B10:B1000"),$B19,INDIRECT(Equipo!$E$4&amp;"!"&amp;ADDRESS(10,COLUMN(H$9)-1)&amp;":"&amp;ADDRESS(1000,COLUMN(H$9)-1))),
SUMIF(INDIRECT(Equipo!$F$4&amp;"!B10:B1000"),$B19,INDIRECT(Equipo!$F$4&amp;"!"&amp;ADDRESS(10,COLUMN(H$9)-1)&amp;":"&amp;ADDRESS(1000,COLUMN(H$9)-1))),
SUMIF(INDIRECT(Equipo!$G$4&amp;"!B10:B1000"),$B19,INDIRECT(Equipo!$G$4&amp;"!"&amp;ADDRESS(10,COLUMN(H$9)-1)&amp;":"&amp;ADDRESS(1000,COLUMN(H$9)-1))),SUMIF(INDIRECT(Equipo!$H$4&amp;"!B10:B1000"),$B19,INDIRECT(Equipo!$H$4&amp;"!"&amp;ADDRESS(10,COLUMN(H$9)-1)&amp;":"&amp;ADDRESS(1000,COLUMN(H$9)-1)))))</f>
        <v>4.75</v>
      </c>
      <c r="I19" s="2">
        <f ca="1">IF(ISBLANK(Tareas!$B15),"-",SUM(
SUMIF(INDIRECT(Equipo!$C$4&amp;"!B10:B1000"),$B19,INDIRECT(Equipo!$C$4&amp;"!"&amp;ADDRESS(10,COLUMN(I$9)-1)&amp;":"&amp;ADDRESS(1000,COLUMN(I$9)-1))),
SUMIF(INDIRECT(Equipo!$D$4&amp;"!B10:B1000"),$B19,INDIRECT(Equipo!$D$4&amp;"!"&amp;ADDRESS(10,COLUMN(I$9)-1)&amp;":"&amp;ADDRESS(1000,COLUMN(I$9)-1))),
SUMIF(INDIRECT(Equipo!$E$4&amp;"!B10:B1000"),$B19,INDIRECT(Equipo!$E$4&amp;"!"&amp;ADDRESS(10,COLUMN(I$9)-1)&amp;":"&amp;ADDRESS(1000,COLUMN(I$9)-1))),
SUMIF(INDIRECT(Equipo!$F$4&amp;"!B10:B1000"),$B19,INDIRECT(Equipo!$F$4&amp;"!"&amp;ADDRESS(10,COLUMN(I$9)-1)&amp;":"&amp;ADDRESS(1000,COLUMN(I$9)-1))),
SUMIF(INDIRECT(Equipo!$G$4&amp;"!B10:B1000"),$B19,INDIRECT(Equipo!$G$4&amp;"!"&amp;ADDRESS(10,COLUMN(I$9)-1)&amp;":"&amp;ADDRESS(1000,COLUMN(I$9)-1))),SUMIF(INDIRECT(Equipo!$H$4&amp;"!B10:B1000"),$B19,INDIRECT(Equipo!$H$4&amp;"!"&amp;ADDRESS(10,COLUMN(I$9)-1)&amp;":"&amp;ADDRESS(1000,COLUMN(I$9)-1)))))</f>
        <v>4.75</v>
      </c>
      <c r="J19" s="2">
        <f ca="1">IF(ISBLANK(Tareas!$B15),"-",SUM(
SUMIF(INDIRECT(Equipo!$C$4&amp;"!B10:B1000"),$B19,INDIRECT(Equipo!$C$4&amp;"!"&amp;ADDRESS(10,COLUMN(J$9)-1)&amp;":"&amp;ADDRESS(1000,COLUMN(J$9)-1))),
SUMIF(INDIRECT(Equipo!$D$4&amp;"!B10:B1000"),$B19,INDIRECT(Equipo!$D$4&amp;"!"&amp;ADDRESS(10,COLUMN(J$9)-1)&amp;":"&amp;ADDRESS(1000,COLUMN(J$9)-1))),
SUMIF(INDIRECT(Equipo!$E$4&amp;"!B10:B1000"),$B19,INDIRECT(Equipo!$E$4&amp;"!"&amp;ADDRESS(10,COLUMN(J$9)-1)&amp;":"&amp;ADDRESS(1000,COLUMN(J$9)-1))),
SUMIF(INDIRECT(Equipo!$F$4&amp;"!B10:B1000"),$B19,INDIRECT(Equipo!$F$4&amp;"!"&amp;ADDRESS(10,COLUMN(J$9)-1)&amp;":"&amp;ADDRESS(1000,COLUMN(J$9)-1))),
SUMIF(INDIRECT(Equipo!$G$4&amp;"!B10:B1000"),$B19,INDIRECT(Equipo!$G$4&amp;"!"&amp;ADDRESS(10,COLUMN(J$9)-1)&amp;":"&amp;ADDRESS(1000,COLUMN(J$9)-1))),SUMIF(INDIRECT(Equipo!$H$4&amp;"!B10:B1000"),$B19,INDIRECT(Equipo!$H$4&amp;"!"&amp;ADDRESS(10,COLUMN(J$9)-1)&amp;":"&amp;ADDRESS(1000,COLUMN(J$9)-1)))))</f>
        <v>2.75</v>
      </c>
      <c r="K19" s="2">
        <f ca="1">IF(ISBLANK(Tareas!$B15),"-",SUM(
SUMIF(INDIRECT(Equipo!$C$4&amp;"!B10:B1000"),$B19,INDIRECT(Equipo!$C$4&amp;"!"&amp;ADDRESS(10,COLUMN(K$9)-1)&amp;":"&amp;ADDRESS(1000,COLUMN(K$9)-1))),
SUMIF(INDIRECT(Equipo!$D$4&amp;"!B10:B1000"),$B19,INDIRECT(Equipo!$D$4&amp;"!"&amp;ADDRESS(10,COLUMN(K$9)-1)&amp;":"&amp;ADDRESS(1000,COLUMN(K$9)-1))),
SUMIF(INDIRECT(Equipo!$E$4&amp;"!B10:B1000"),$B19,INDIRECT(Equipo!$E$4&amp;"!"&amp;ADDRESS(10,COLUMN(K$9)-1)&amp;":"&amp;ADDRESS(1000,COLUMN(K$9)-1))),
SUMIF(INDIRECT(Equipo!$F$4&amp;"!B10:B1000"),$B19,INDIRECT(Equipo!$F$4&amp;"!"&amp;ADDRESS(10,COLUMN(K$9)-1)&amp;":"&amp;ADDRESS(1000,COLUMN(K$9)-1))),
SUMIF(INDIRECT(Equipo!$G$4&amp;"!B10:B1000"),$B19,INDIRECT(Equipo!$G$4&amp;"!"&amp;ADDRESS(10,COLUMN(K$9)-1)&amp;":"&amp;ADDRESS(1000,COLUMN(K$9)-1))),SUMIF(INDIRECT(Equipo!$H$4&amp;"!B10:B1000"),$B19,INDIRECT(Equipo!$H$4&amp;"!"&amp;ADDRESS(10,COLUMN(K$9)-1)&amp;":"&amp;ADDRESS(1000,COLUMN(K$9)-1)))))</f>
        <v>0</v>
      </c>
      <c r="L19" s="2">
        <f ca="1">IF(ISBLANK(Tareas!$B15),"-",SUM(
SUMIF(INDIRECT(Equipo!$C$4&amp;"!B10:B1000"),$B19,INDIRECT(Equipo!$C$4&amp;"!"&amp;ADDRESS(10,COLUMN(L$9)-1)&amp;":"&amp;ADDRESS(1000,COLUMN(L$9)-1))),
SUMIF(INDIRECT(Equipo!$D$4&amp;"!B10:B1000"),$B19,INDIRECT(Equipo!$D$4&amp;"!"&amp;ADDRESS(10,COLUMN(L$9)-1)&amp;":"&amp;ADDRESS(1000,COLUMN(L$9)-1))),
SUMIF(INDIRECT(Equipo!$E$4&amp;"!B10:B1000"),$B19,INDIRECT(Equipo!$E$4&amp;"!"&amp;ADDRESS(10,COLUMN(L$9)-1)&amp;":"&amp;ADDRESS(1000,COLUMN(L$9)-1))),
SUMIF(INDIRECT(Equipo!$F$4&amp;"!B10:B1000"),$B19,INDIRECT(Equipo!$F$4&amp;"!"&amp;ADDRESS(10,COLUMN(L$9)-1)&amp;":"&amp;ADDRESS(1000,COLUMN(L$9)-1))),
SUMIF(INDIRECT(Equipo!$G$4&amp;"!B10:B1000"),$B19,INDIRECT(Equipo!$G$4&amp;"!"&amp;ADDRESS(10,COLUMN(L$9)-1)&amp;":"&amp;ADDRESS(1000,COLUMN(L$9)-1))),SUMIF(INDIRECT(Equipo!$H$4&amp;"!B10:B1000"),$B19,INDIRECT(Equipo!$H$4&amp;"!"&amp;ADDRESS(10,COLUMN(L$9)-1)&amp;":"&amp;ADDRESS(1000,COLUMN(L$9)-1)))))</f>
        <v>0.16666666666666666</v>
      </c>
      <c r="M19" s="2">
        <f ca="1">IF(ISBLANK(Tareas!$B15),"-",SUM(
SUMIF(INDIRECT(Equipo!$C$4&amp;"!B10:B1000"),$B19,INDIRECT(Equipo!$C$4&amp;"!"&amp;ADDRESS(10,COLUMN(M$9)-1)&amp;":"&amp;ADDRESS(1000,COLUMN(M$9)-1))),
SUMIF(INDIRECT(Equipo!$D$4&amp;"!B10:B1000"),$B19,INDIRECT(Equipo!$D$4&amp;"!"&amp;ADDRESS(10,COLUMN(M$9)-1)&amp;":"&amp;ADDRESS(1000,COLUMN(M$9)-1))),
SUMIF(INDIRECT(Equipo!$E$4&amp;"!B10:B1000"),$B19,INDIRECT(Equipo!$E$4&amp;"!"&amp;ADDRESS(10,COLUMN(M$9)-1)&amp;":"&amp;ADDRESS(1000,COLUMN(M$9)-1))),
SUMIF(INDIRECT(Equipo!$F$4&amp;"!B10:B1000"),$B19,INDIRECT(Equipo!$F$4&amp;"!"&amp;ADDRESS(10,COLUMN(M$9)-1)&amp;":"&amp;ADDRESS(1000,COLUMN(M$9)-1))),
SUMIF(INDIRECT(Equipo!$G$4&amp;"!B10:B1000"),$B19,INDIRECT(Equipo!$G$4&amp;"!"&amp;ADDRESS(10,COLUMN(M$9)-1)&amp;":"&amp;ADDRESS(1000,COLUMN(M$9)-1))),SUMIF(INDIRECT(Equipo!$H$4&amp;"!B10:B1000"),$B19,INDIRECT(Equipo!$H$4&amp;"!"&amp;ADDRESS(10,COLUMN(M$9)-1)&amp;":"&amp;ADDRESS(1000,COLUMN(M$9)-1)))))</f>
        <v>0</v>
      </c>
      <c r="N19" s="2">
        <f ca="1">IF(ISBLANK(Tareas!$B15),"-",SUM(
SUMIF(INDIRECT(Equipo!$C$4&amp;"!B10:B1000"),$B19,INDIRECT(Equipo!$C$4&amp;"!"&amp;ADDRESS(10,COLUMN(N$9)-1)&amp;":"&amp;ADDRESS(1000,COLUMN(N$9)-1))),
SUMIF(INDIRECT(Equipo!$D$4&amp;"!B10:B1000"),$B19,INDIRECT(Equipo!$D$4&amp;"!"&amp;ADDRESS(10,COLUMN(N$9)-1)&amp;":"&amp;ADDRESS(1000,COLUMN(N$9)-1))),
SUMIF(INDIRECT(Equipo!$E$4&amp;"!B10:B1000"),$B19,INDIRECT(Equipo!$E$4&amp;"!"&amp;ADDRESS(10,COLUMN(N$9)-1)&amp;":"&amp;ADDRESS(1000,COLUMN(N$9)-1))),
SUMIF(INDIRECT(Equipo!$F$4&amp;"!B10:B1000"),$B19,INDIRECT(Equipo!$F$4&amp;"!"&amp;ADDRESS(10,COLUMN(N$9)-1)&amp;":"&amp;ADDRESS(1000,COLUMN(N$9)-1))),
SUMIF(INDIRECT(Equipo!$G$4&amp;"!B10:B1000"),$B19,INDIRECT(Equipo!$G$4&amp;"!"&amp;ADDRESS(10,COLUMN(N$9)-1)&amp;":"&amp;ADDRESS(1000,COLUMN(N$9)-1))),SUMIF(INDIRECT(Equipo!$H$4&amp;"!B10:B1000"),$B19,INDIRECT(Equipo!$H$4&amp;"!"&amp;ADDRESS(10,COLUMN(N$9)-1)&amp;":"&amp;ADDRESS(1000,COLUMN(N$9)-1)))))</f>
        <v>0</v>
      </c>
    </row>
    <row r="20" spans="2:14">
      <c r="B20" t="str">
        <f>IF(ISBLANK(Tareas!B16)," - ",Tareas!B16)</f>
        <v>Realización de ficheros logicos internos (ILF)</v>
      </c>
      <c r="D20" s="2">
        <f ca="1">IF(ISBLANK(Tareas!$B16),"-",SUM(
SUMIF(INDIRECT(Equipo!$C$4&amp;"!B10:B1000"),$B20,INDIRECT(Equipo!$C$4&amp;"!"&amp;ADDRESS(10,COLUMN(D$9)-1)&amp;":"&amp;ADDRESS(1000,COLUMN(D$9)-1))),
SUMIF(INDIRECT(Equipo!$D$4&amp;"!B10:B1000"),$B20,INDIRECT(Equipo!$D$4&amp;"!"&amp;ADDRESS(10,COLUMN(D$9)-1)&amp;":"&amp;ADDRESS(1000,COLUMN(D$9)-1))),
SUMIF(INDIRECT(Equipo!$E$4&amp;"!B10:B1000"),$B20,INDIRECT(Equipo!$E$4&amp;"!"&amp;ADDRESS(10,COLUMN(D$9)-1)&amp;":"&amp;ADDRESS(1000,COLUMN(D$9)-1))),
SUMIF(INDIRECT(Equipo!$F$4&amp;"!B10:B1000"),$B20,INDIRECT(Equipo!$F$4&amp;"!"&amp;ADDRESS(10,COLUMN(D$9)-1)&amp;":"&amp;ADDRESS(1000,COLUMN(D$9)-1))),
SUMIF(INDIRECT(Equipo!$G$4&amp;"!B10:B1000"),$B20,INDIRECT(Equipo!$G$4&amp;"!"&amp;ADDRESS(10,COLUMN(D$9)-1)&amp;":"&amp;ADDRESS(1000,COLUMN(D$9)-1))),SUMIF(INDIRECT(Equipo!$H$4&amp;"!B10:B1000"),$B20,INDIRECT(Equipo!$H$4&amp;"!"&amp;ADDRESS(10,COLUMN(D$9)-1)&amp;":"&amp;ADDRESS(1000,COLUMN(D$9)-1)))))</f>
        <v>0</v>
      </c>
      <c r="E20" s="2">
        <f ca="1">IF(ISBLANK(Tareas!$B16),"-",SUM(
SUMIF(INDIRECT(Equipo!$C$4&amp;"!B10:B1000"),$B20,INDIRECT(Equipo!$C$4&amp;"!"&amp;ADDRESS(10,COLUMN(E$9)-1)&amp;":"&amp;ADDRESS(1000,COLUMN(E$9)-1))),
SUMIF(INDIRECT(Equipo!$D$4&amp;"!B10:B1000"),$B20,INDIRECT(Equipo!$D$4&amp;"!"&amp;ADDRESS(10,COLUMN(E$9)-1)&amp;":"&amp;ADDRESS(1000,COLUMN(E$9)-1))),
SUMIF(INDIRECT(Equipo!$E$4&amp;"!B10:B1000"),$B20,INDIRECT(Equipo!$E$4&amp;"!"&amp;ADDRESS(10,COLUMN(E$9)-1)&amp;":"&amp;ADDRESS(1000,COLUMN(E$9)-1))),
SUMIF(INDIRECT(Equipo!$F$4&amp;"!B10:B1000"),$B20,INDIRECT(Equipo!$F$4&amp;"!"&amp;ADDRESS(10,COLUMN(E$9)-1)&amp;":"&amp;ADDRESS(1000,COLUMN(E$9)-1))),
SUMIF(INDIRECT(Equipo!$G$4&amp;"!B10:B1000"),$B20,INDIRECT(Equipo!$G$4&amp;"!"&amp;ADDRESS(10,COLUMN(E$9)-1)&amp;":"&amp;ADDRESS(1000,COLUMN(E$9)-1))),SUMIF(INDIRECT(Equipo!$H$4&amp;"!B10:B1000"),$B20,INDIRECT(Equipo!$H$4&amp;"!"&amp;ADDRESS(10,COLUMN(E$9)-1)&amp;":"&amp;ADDRESS(1000,COLUMN(E$9)-1)))))</f>
        <v>0</v>
      </c>
      <c r="F20" s="2">
        <f ca="1">IF(ISBLANK(Tareas!$B16),"-",SUM(
SUMIF(INDIRECT(Equipo!$C$4&amp;"!B10:B1000"),$B20,INDIRECT(Equipo!$C$4&amp;"!"&amp;ADDRESS(10,COLUMN(F$9)-1)&amp;":"&amp;ADDRESS(1000,COLUMN(F$9)-1))),
SUMIF(INDIRECT(Equipo!$D$4&amp;"!B10:B1000"),$B20,INDIRECT(Equipo!$D$4&amp;"!"&amp;ADDRESS(10,COLUMN(F$9)-1)&amp;":"&amp;ADDRESS(1000,COLUMN(F$9)-1))),
SUMIF(INDIRECT(Equipo!$E$4&amp;"!B10:B1000"),$B20,INDIRECT(Equipo!$E$4&amp;"!"&amp;ADDRESS(10,COLUMN(F$9)-1)&amp;":"&amp;ADDRESS(1000,COLUMN(F$9)-1))),
SUMIF(INDIRECT(Equipo!$F$4&amp;"!B10:B1000"),$B20,INDIRECT(Equipo!$F$4&amp;"!"&amp;ADDRESS(10,COLUMN(F$9)-1)&amp;":"&amp;ADDRESS(1000,COLUMN(F$9)-1))),
SUMIF(INDIRECT(Equipo!$G$4&amp;"!B10:B1000"),$B20,INDIRECT(Equipo!$G$4&amp;"!"&amp;ADDRESS(10,COLUMN(F$9)-1)&amp;":"&amp;ADDRESS(1000,COLUMN(F$9)-1))),SUMIF(INDIRECT(Equipo!$H$4&amp;"!B10:B1000"),$B20,INDIRECT(Equipo!$H$4&amp;"!"&amp;ADDRESS(10,COLUMN(F$9)-1)&amp;":"&amp;ADDRESS(1000,COLUMN(F$9)-1)))))</f>
        <v>0</v>
      </c>
      <c r="G20" s="2">
        <f ca="1">IF(ISBLANK(Tareas!$B16),"-",SUM(
SUMIF(INDIRECT(Equipo!$C$4&amp;"!B10:B1000"),$B20,INDIRECT(Equipo!$C$4&amp;"!"&amp;ADDRESS(10,COLUMN(G$9)-1)&amp;":"&amp;ADDRESS(1000,COLUMN(G$9)-1))),
SUMIF(INDIRECT(Equipo!$D$4&amp;"!B10:B1000"),$B20,INDIRECT(Equipo!$D$4&amp;"!"&amp;ADDRESS(10,COLUMN(G$9)-1)&amp;":"&amp;ADDRESS(1000,COLUMN(G$9)-1))),
SUMIF(INDIRECT(Equipo!$E$4&amp;"!B10:B1000"),$B20,INDIRECT(Equipo!$E$4&amp;"!"&amp;ADDRESS(10,COLUMN(G$9)-1)&amp;":"&amp;ADDRESS(1000,COLUMN(G$9)-1))),
SUMIF(INDIRECT(Equipo!$F$4&amp;"!B10:B1000"),$B20,INDIRECT(Equipo!$F$4&amp;"!"&amp;ADDRESS(10,COLUMN(G$9)-1)&amp;":"&amp;ADDRESS(1000,COLUMN(G$9)-1))),
SUMIF(INDIRECT(Equipo!$G$4&amp;"!B10:B1000"),$B20,INDIRECT(Equipo!$G$4&amp;"!"&amp;ADDRESS(10,COLUMN(G$9)-1)&amp;":"&amp;ADDRESS(1000,COLUMN(G$9)-1))),SUMIF(INDIRECT(Equipo!$H$4&amp;"!B10:B1000"),$B20,INDIRECT(Equipo!$H$4&amp;"!"&amp;ADDRESS(10,COLUMN(G$9)-1)&amp;":"&amp;ADDRESS(1000,COLUMN(G$9)-1)))))</f>
        <v>0</v>
      </c>
      <c r="H20" s="2">
        <f ca="1">IF(ISBLANK(Tareas!$B16),"-",SUM(
SUMIF(INDIRECT(Equipo!$C$4&amp;"!B10:B1000"),$B20,INDIRECT(Equipo!$C$4&amp;"!"&amp;ADDRESS(10,COLUMN(H$9)-1)&amp;":"&amp;ADDRESS(1000,COLUMN(H$9)-1))),
SUMIF(INDIRECT(Equipo!$D$4&amp;"!B10:B1000"),$B20,INDIRECT(Equipo!$D$4&amp;"!"&amp;ADDRESS(10,COLUMN(H$9)-1)&amp;":"&amp;ADDRESS(1000,COLUMN(H$9)-1))),
SUMIF(INDIRECT(Equipo!$E$4&amp;"!B10:B1000"),$B20,INDIRECT(Equipo!$E$4&amp;"!"&amp;ADDRESS(10,COLUMN(H$9)-1)&amp;":"&amp;ADDRESS(1000,COLUMN(H$9)-1))),
SUMIF(INDIRECT(Equipo!$F$4&amp;"!B10:B1000"),$B20,INDIRECT(Equipo!$F$4&amp;"!"&amp;ADDRESS(10,COLUMN(H$9)-1)&amp;":"&amp;ADDRESS(1000,COLUMN(H$9)-1))),
SUMIF(INDIRECT(Equipo!$G$4&amp;"!B10:B1000"),$B20,INDIRECT(Equipo!$G$4&amp;"!"&amp;ADDRESS(10,COLUMN(H$9)-1)&amp;":"&amp;ADDRESS(1000,COLUMN(H$9)-1))),SUMIF(INDIRECT(Equipo!$H$4&amp;"!B10:B1000"),$B20,INDIRECT(Equipo!$H$4&amp;"!"&amp;ADDRESS(10,COLUMN(H$9)-1)&amp;":"&amp;ADDRESS(1000,COLUMN(H$9)-1)))))</f>
        <v>4</v>
      </c>
      <c r="I20" s="2">
        <f ca="1">IF(ISBLANK(Tareas!$B16),"-",SUM(
SUMIF(INDIRECT(Equipo!$C$4&amp;"!B10:B1000"),$B20,INDIRECT(Equipo!$C$4&amp;"!"&amp;ADDRESS(10,COLUMN(I$9)-1)&amp;":"&amp;ADDRESS(1000,COLUMN(I$9)-1))),
SUMIF(INDIRECT(Equipo!$D$4&amp;"!B10:B1000"),$B20,INDIRECT(Equipo!$D$4&amp;"!"&amp;ADDRESS(10,COLUMN(I$9)-1)&amp;":"&amp;ADDRESS(1000,COLUMN(I$9)-1))),
SUMIF(INDIRECT(Equipo!$E$4&amp;"!B10:B1000"),$B20,INDIRECT(Equipo!$E$4&amp;"!"&amp;ADDRESS(10,COLUMN(I$9)-1)&amp;":"&amp;ADDRESS(1000,COLUMN(I$9)-1))),
SUMIF(INDIRECT(Equipo!$F$4&amp;"!B10:B1000"),$B20,INDIRECT(Equipo!$F$4&amp;"!"&amp;ADDRESS(10,COLUMN(I$9)-1)&amp;":"&amp;ADDRESS(1000,COLUMN(I$9)-1))),
SUMIF(INDIRECT(Equipo!$G$4&amp;"!B10:B1000"),$B20,INDIRECT(Equipo!$G$4&amp;"!"&amp;ADDRESS(10,COLUMN(I$9)-1)&amp;":"&amp;ADDRESS(1000,COLUMN(I$9)-1))),SUMIF(INDIRECT(Equipo!$H$4&amp;"!B10:B1000"),$B20,INDIRECT(Equipo!$H$4&amp;"!"&amp;ADDRESS(10,COLUMN(I$9)-1)&amp;":"&amp;ADDRESS(1000,COLUMN(I$9)-1)))))</f>
        <v>4</v>
      </c>
      <c r="J20" s="2">
        <f ca="1">IF(ISBLANK(Tareas!$B16),"-",SUM(
SUMIF(INDIRECT(Equipo!$C$4&amp;"!B10:B1000"),$B20,INDIRECT(Equipo!$C$4&amp;"!"&amp;ADDRESS(10,COLUMN(J$9)-1)&amp;":"&amp;ADDRESS(1000,COLUMN(J$9)-1))),
SUMIF(INDIRECT(Equipo!$D$4&amp;"!B10:B1000"),$B20,INDIRECT(Equipo!$D$4&amp;"!"&amp;ADDRESS(10,COLUMN(J$9)-1)&amp;":"&amp;ADDRESS(1000,COLUMN(J$9)-1))),
SUMIF(INDIRECT(Equipo!$E$4&amp;"!B10:B1000"),$B20,INDIRECT(Equipo!$E$4&amp;"!"&amp;ADDRESS(10,COLUMN(J$9)-1)&amp;":"&amp;ADDRESS(1000,COLUMN(J$9)-1))),
SUMIF(INDIRECT(Equipo!$F$4&amp;"!B10:B1000"),$B20,INDIRECT(Equipo!$F$4&amp;"!"&amp;ADDRESS(10,COLUMN(J$9)-1)&amp;":"&amp;ADDRESS(1000,COLUMN(J$9)-1))),
SUMIF(INDIRECT(Equipo!$G$4&amp;"!B10:B1000"),$B20,INDIRECT(Equipo!$G$4&amp;"!"&amp;ADDRESS(10,COLUMN(J$9)-1)&amp;":"&amp;ADDRESS(1000,COLUMN(J$9)-1))),SUMIF(INDIRECT(Equipo!$H$4&amp;"!B10:B1000"),$B20,INDIRECT(Equipo!$H$4&amp;"!"&amp;ADDRESS(10,COLUMN(J$9)-1)&amp;":"&amp;ADDRESS(1000,COLUMN(J$9)-1)))))</f>
        <v>2.4500000000000002</v>
      </c>
      <c r="K20" s="2">
        <f ca="1">IF(ISBLANK(Tareas!$B16),"-",SUM(
SUMIF(INDIRECT(Equipo!$C$4&amp;"!B10:B1000"),$B20,INDIRECT(Equipo!$C$4&amp;"!"&amp;ADDRESS(10,COLUMN(K$9)-1)&amp;":"&amp;ADDRESS(1000,COLUMN(K$9)-1))),
SUMIF(INDIRECT(Equipo!$D$4&amp;"!B10:B1000"),$B20,INDIRECT(Equipo!$D$4&amp;"!"&amp;ADDRESS(10,COLUMN(K$9)-1)&amp;":"&amp;ADDRESS(1000,COLUMN(K$9)-1))),
SUMIF(INDIRECT(Equipo!$E$4&amp;"!B10:B1000"),$B20,INDIRECT(Equipo!$E$4&amp;"!"&amp;ADDRESS(10,COLUMN(K$9)-1)&amp;":"&amp;ADDRESS(1000,COLUMN(K$9)-1))),
SUMIF(INDIRECT(Equipo!$F$4&amp;"!B10:B1000"),$B20,INDIRECT(Equipo!$F$4&amp;"!"&amp;ADDRESS(10,COLUMN(K$9)-1)&amp;":"&amp;ADDRESS(1000,COLUMN(K$9)-1))),
SUMIF(INDIRECT(Equipo!$G$4&amp;"!B10:B1000"),$B20,INDIRECT(Equipo!$G$4&amp;"!"&amp;ADDRESS(10,COLUMN(K$9)-1)&amp;":"&amp;ADDRESS(1000,COLUMN(K$9)-1))),SUMIF(INDIRECT(Equipo!$H$4&amp;"!B10:B1000"),$B20,INDIRECT(Equipo!$H$4&amp;"!"&amp;ADDRESS(10,COLUMN(K$9)-1)&amp;":"&amp;ADDRESS(1000,COLUMN(K$9)-1)))))</f>
        <v>0</v>
      </c>
      <c r="L20" s="2">
        <f ca="1">IF(ISBLANK(Tareas!$B16),"-",SUM(
SUMIF(INDIRECT(Equipo!$C$4&amp;"!B10:B1000"),$B20,INDIRECT(Equipo!$C$4&amp;"!"&amp;ADDRESS(10,COLUMN(L$9)-1)&amp;":"&amp;ADDRESS(1000,COLUMN(L$9)-1))),
SUMIF(INDIRECT(Equipo!$D$4&amp;"!B10:B1000"),$B20,INDIRECT(Equipo!$D$4&amp;"!"&amp;ADDRESS(10,COLUMN(L$9)-1)&amp;":"&amp;ADDRESS(1000,COLUMN(L$9)-1))),
SUMIF(INDIRECT(Equipo!$E$4&amp;"!B10:B1000"),$B20,INDIRECT(Equipo!$E$4&amp;"!"&amp;ADDRESS(10,COLUMN(L$9)-1)&amp;":"&amp;ADDRESS(1000,COLUMN(L$9)-1))),
SUMIF(INDIRECT(Equipo!$F$4&amp;"!B10:B1000"),$B20,INDIRECT(Equipo!$F$4&amp;"!"&amp;ADDRESS(10,COLUMN(L$9)-1)&amp;":"&amp;ADDRESS(1000,COLUMN(L$9)-1))),
SUMIF(INDIRECT(Equipo!$G$4&amp;"!B10:B1000"),$B20,INDIRECT(Equipo!$G$4&amp;"!"&amp;ADDRESS(10,COLUMN(L$9)-1)&amp;":"&amp;ADDRESS(1000,COLUMN(L$9)-1))),SUMIF(INDIRECT(Equipo!$H$4&amp;"!B10:B1000"),$B20,INDIRECT(Equipo!$H$4&amp;"!"&amp;ADDRESS(10,COLUMN(L$9)-1)&amp;":"&amp;ADDRESS(1000,COLUMN(L$9)-1)))))</f>
        <v>0</v>
      </c>
      <c r="M20" s="2">
        <f ca="1">IF(ISBLANK(Tareas!$B16),"-",SUM(
SUMIF(INDIRECT(Equipo!$C$4&amp;"!B10:B1000"),$B20,INDIRECT(Equipo!$C$4&amp;"!"&amp;ADDRESS(10,COLUMN(M$9)-1)&amp;":"&amp;ADDRESS(1000,COLUMN(M$9)-1))),
SUMIF(INDIRECT(Equipo!$D$4&amp;"!B10:B1000"),$B20,INDIRECT(Equipo!$D$4&amp;"!"&amp;ADDRESS(10,COLUMN(M$9)-1)&amp;":"&amp;ADDRESS(1000,COLUMN(M$9)-1))),
SUMIF(INDIRECT(Equipo!$E$4&amp;"!B10:B1000"),$B20,INDIRECT(Equipo!$E$4&amp;"!"&amp;ADDRESS(10,COLUMN(M$9)-1)&amp;":"&amp;ADDRESS(1000,COLUMN(M$9)-1))),
SUMIF(INDIRECT(Equipo!$F$4&amp;"!B10:B1000"),$B20,INDIRECT(Equipo!$F$4&amp;"!"&amp;ADDRESS(10,COLUMN(M$9)-1)&amp;":"&amp;ADDRESS(1000,COLUMN(M$9)-1))),
SUMIF(INDIRECT(Equipo!$G$4&amp;"!B10:B1000"),$B20,INDIRECT(Equipo!$G$4&amp;"!"&amp;ADDRESS(10,COLUMN(M$9)-1)&amp;":"&amp;ADDRESS(1000,COLUMN(M$9)-1))),SUMIF(INDIRECT(Equipo!$H$4&amp;"!B10:B1000"),$B20,INDIRECT(Equipo!$H$4&amp;"!"&amp;ADDRESS(10,COLUMN(M$9)-1)&amp;":"&amp;ADDRESS(1000,COLUMN(M$9)-1)))))</f>
        <v>0</v>
      </c>
      <c r="N20" s="2">
        <f ca="1">IF(ISBLANK(Tareas!$B16),"-",SUM(
SUMIF(INDIRECT(Equipo!$C$4&amp;"!B10:B1000"),$B20,INDIRECT(Equipo!$C$4&amp;"!"&amp;ADDRESS(10,COLUMN(N$9)-1)&amp;":"&amp;ADDRESS(1000,COLUMN(N$9)-1))),
SUMIF(INDIRECT(Equipo!$D$4&amp;"!B10:B1000"),$B20,INDIRECT(Equipo!$D$4&amp;"!"&amp;ADDRESS(10,COLUMN(N$9)-1)&amp;":"&amp;ADDRESS(1000,COLUMN(N$9)-1))),
SUMIF(INDIRECT(Equipo!$E$4&amp;"!B10:B1000"),$B20,INDIRECT(Equipo!$E$4&amp;"!"&amp;ADDRESS(10,COLUMN(N$9)-1)&amp;":"&amp;ADDRESS(1000,COLUMN(N$9)-1))),
SUMIF(INDIRECT(Equipo!$F$4&amp;"!B10:B1000"),$B20,INDIRECT(Equipo!$F$4&amp;"!"&amp;ADDRESS(10,COLUMN(N$9)-1)&amp;":"&amp;ADDRESS(1000,COLUMN(N$9)-1))),
SUMIF(INDIRECT(Equipo!$G$4&amp;"!B10:B1000"),$B20,INDIRECT(Equipo!$G$4&amp;"!"&amp;ADDRESS(10,COLUMN(N$9)-1)&amp;":"&amp;ADDRESS(1000,COLUMN(N$9)-1))),SUMIF(INDIRECT(Equipo!$H$4&amp;"!B10:B1000"),$B20,INDIRECT(Equipo!$H$4&amp;"!"&amp;ADDRESS(10,COLUMN(N$9)-1)&amp;":"&amp;ADDRESS(1000,COLUMN(N$9)-1)))))</f>
        <v>0</v>
      </c>
    </row>
    <row r="21" spans="2:14">
      <c r="B21" t="str">
        <f>IF(ISBLANK(Tareas!B17)," - ",Tareas!B17)</f>
        <v>Realización de ficheros lógicos externos (EIF)</v>
      </c>
      <c r="D21" s="2">
        <f ca="1">IF(ISBLANK(Tareas!$B17),"-",SUM(
SUMIF(INDIRECT(Equipo!$C$4&amp;"!B10:B1000"),$B21,INDIRECT(Equipo!$C$4&amp;"!"&amp;ADDRESS(10,COLUMN(D$9)-1)&amp;":"&amp;ADDRESS(1000,COLUMN(D$9)-1))),
SUMIF(INDIRECT(Equipo!$D$4&amp;"!B10:B1000"),$B21,INDIRECT(Equipo!$D$4&amp;"!"&amp;ADDRESS(10,COLUMN(D$9)-1)&amp;":"&amp;ADDRESS(1000,COLUMN(D$9)-1))),
SUMIF(INDIRECT(Equipo!$E$4&amp;"!B10:B1000"),$B21,INDIRECT(Equipo!$E$4&amp;"!"&amp;ADDRESS(10,COLUMN(D$9)-1)&amp;":"&amp;ADDRESS(1000,COLUMN(D$9)-1))),
SUMIF(INDIRECT(Equipo!$F$4&amp;"!B10:B1000"),$B21,INDIRECT(Equipo!$F$4&amp;"!"&amp;ADDRESS(10,COLUMN(D$9)-1)&amp;":"&amp;ADDRESS(1000,COLUMN(D$9)-1))),
SUMIF(INDIRECT(Equipo!$G$4&amp;"!B10:B1000"),$B21,INDIRECT(Equipo!$G$4&amp;"!"&amp;ADDRESS(10,COLUMN(D$9)-1)&amp;":"&amp;ADDRESS(1000,COLUMN(D$9)-1))),SUMIF(INDIRECT(Equipo!$H$4&amp;"!B10:B1000"),$B21,INDIRECT(Equipo!$H$4&amp;"!"&amp;ADDRESS(10,COLUMN(D$9)-1)&amp;":"&amp;ADDRESS(1000,COLUMN(D$9)-1)))))</f>
        <v>0</v>
      </c>
      <c r="E21" s="2">
        <f ca="1">IF(ISBLANK(Tareas!$B17),"-",SUM(
SUMIF(INDIRECT(Equipo!$C$4&amp;"!B10:B1000"),$B21,INDIRECT(Equipo!$C$4&amp;"!"&amp;ADDRESS(10,COLUMN(E$9)-1)&amp;":"&amp;ADDRESS(1000,COLUMN(E$9)-1))),
SUMIF(INDIRECT(Equipo!$D$4&amp;"!B10:B1000"),$B21,INDIRECT(Equipo!$D$4&amp;"!"&amp;ADDRESS(10,COLUMN(E$9)-1)&amp;":"&amp;ADDRESS(1000,COLUMN(E$9)-1))),
SUMIF(INDIRECT(Equipo!$E$4&amp;"!B10:B1000"),$B21,INDIRECT(Equipo!$E$4&amp;"!"&amp;ADDRESS(10,COLUMN(E$9)-1)&amp;":"&amp;ADDRESS(1000,COLUMN(E$9)-1))),
SUMIF(INDIRECT(Equipo!$F$4&amp;"!B10:B1000"),$B21,INDIRECT(Equipo!$F$4&amp;"!"&amp;ADDRESS(10,COLUMN(E$9)-1)&amp;":"&amp;ADDRESS(1000,COLUMN(E$9)-1))),
SUMIF(INDIRECT(Equipo!$G$4&amp;"!B10:B1000"),$B21,INDIRECT(Equipo!$G$4&amp;"!"&amp;ADDRESS(10,COLUMN(E$9)-1)&amp;":"&amp;ADDRESS(1000,COLUMN(E$9)-1))),SUMIF(INDIRECT(Equipo!$H$4&amp;"!B10:B1000"),$B21,INDIRECT(Equipo!$H$4&amp;"!"&amp;ADDRESS(10,COLUMN(E$9)-1)&amp;":"&amp;ADDRESS(1000,COLUMN(E$9)-1)))))</f>
        <v>0</v>
      </c>
      <c r="F21" s="2">
        <f ca="1">IF(ISBLANK(Tareas!$B17),"-",SUM(
SUMIF(INDIRECT(Equipo!$C$4&amp;"!B10:B1000"),$B21,INDIRECT(Equipo!$C$4&amp;"!"&amp;ADDRESS(10,COLUMN(F$9)-1)&amp;":"&amp;ADDRESS(1000,COLUMN(F$9)-1))),
SUMIF(INDIRECT(Equipo!$D$4&amp;"!B10:B1000"),$B21,INDIRECT(Equipo!$D$4&amp;"!"&amp;ADDRESS(10,COLUMN(F$9)-1)&amp;":"&amp;ADDRESS(1000,COLUMN(F$9)-1))),
SUMIF(INDIRECT(Equipo!$E$4&amp;"!B10:B1000"),$B21,INDIRECT(Equipo!$E$4&amp;"!"&amp;ADDRESS(10,COLUMN(F$9)-1)&amp;":"&amp;ADDRESS(1000,COLUMN(F$9)-1))),
SUMIF(INDIRECT(Equipo!$F$4&amp;"!B10:B1000"),$B21,INDIRECT(Equipo!$F$4&amp;"!"&amp;ADDRESS(10,COLUMN(F$9)-1)&amp;":"&amp;ADDRESS(1000,COLUMN(F$9)-1))),
SUMIF(INDIRECT(Equipo!$G$4&amp;"!B10:B1000"),$B21,INDIRECT(Equipo!$G$4&amp;"!"&amp;ADDRESS(10,COLUMN(F$9)-1)&amp;":"&amp;ADDRESS(1000,COLUMN(F$9)-1))),SUMIF(INDIRECT(Equipo!$H$4&amp;"!B10:B1000"),$B21,INDIRECT(Equipo!$H$4&amp;"!"&amp;ADDRESS(10,COLUMN(F$9)-1)&amp;":"&amp;ADDRESS(1000,COLUMN(F$9)-1)))))</f>
        <v>0</v>
      </c>
      <c r="G21" s="2">
        <f ca="1">IF(ISBLANK(Tareas!$B17),"-",SUM(
SUMIF(INDIRECT(Equipo!$C$4&amp;"!B10:B1000"),$B21,INDIRECT(Equipo!$C$4&amp;"!"&amp;ADDRESS(10,COLUMN(G$9)-1)&amp;":"&amp;ADDRESS(1000,COLUMN(G$9)-1))),
SUMIF(INDIRECT(Equipo!$D$4&amp;"!B10:B1000"),$B21,INDIRECT(Equipo!$D$4&amp;"!"&amp;ADDRESS(10,COLUMN(G$9)-1)&amp;":"&amp;ADDRESS(1000,COLUMN(G$9)-1))),
SUMIF(INDIRECT(Equipo!$E$4&amp;"!B10:B1000"),$B21,INDIRECT(Equipo!$E$4&amp;"!"&amp;ADDRESS(10,COLUMN(G$9)-1)&amp;":"&amp;ADDRESS(1000,COLUMN(G$9)-1))),
SUMIF(INDIRECT(Equipo!$F$4&amp;"!B10:B1000"),$B21,INDIRECT(Equipo!$F$4&amp;"!"&amp;ADDRESS(10,COLUMN(G$9)-1)&amp;":"&amp;ADDRESS(1000,COLUMN(G$9)-1))),
SUMIF(INDIRECT(Equipo!$G$4&amp;"!B10:B1000"),$B21,INDIRECT(Equipo!$G$4&amp;"!"&amp;ADDRESS(10,COLUMN(G$9)-1)&amp;":"&amp;ADDRESS(1000,COLUMN(G$9)-1))),SUMIF(INDIRECT(Equipo!$H$4&amp;"!B10:B1000"),$B21,INDIRECT(Equipo!$H$4&amp;"!"&amp;ADDRESS(10,COLUMN(G$9)-1)&amp;":"&amp;ADDRESS(1000,COLUMN(G$9)-1)))))</f>
        <v>0</v>
      </c>
      <c r="H21" s="2">
        <f ca="1">IF(ISBLANK(Tareas!$B17),"-",SUM(
SUMIF(INDIRECT(Equipo!$C$4&amp;"!B10:B1000"),$B21,INDIRECT(Equipo!$C$4&amp;"!"&amp;ADDRESS(10,COLUMN(H$9)-1)&amp;":"&amp;ADDRESS(1000,COLUMN(H$9)-1))),
SUMIF(INDIRECT(Equipo!$D$4&amp;"!B10:B1000"),$B21,INDIRECT(Equipo!$D$4&amp;"!"&amp;ADDRESS(10,COLUMN(H$9)-1)&amp;":"&amp;ADDRESS(1000,COLUMN(H$9)-1))),
SUMIF(INDIRECT(Equipo!$E$4&amp;"!B10:B1000"),$B21,INDIRECT(Equipo!$E$4&amp;"!"&amp;ADDRESS(10,COLUMN(H$9)-1)&amp;":"&amp;ADDRESS(1000,COLUMN(H$9)-1))),
SUMIF(INDIRECT(Equipo!$F$4&amp;"!B10:B1000"),$B21,INDIRECT(Equipo!$F$4&amp;"!"&amp;ADDRESS(10,COLUMN(H$9)-1)&amp;":"&amp;ADDRESS(1000,COLUMN(H$9)-1))),
SUMIF(INDIRECT(Equipo!$G$4&amp;"!B10:B1000"),$B21,INDIRECT(Equipo!$G$4&amp;"!"&amp;ADDRESS(10,COLUMN(H$9)-1)&amp;":"&amp;ADDRESS(1000,COLUMN(H$9)-1))),SUMIF(INDIRECT(Equipo!$H$4&amp;"!B10:B1000"),$B21,INDIRECT(Equipo!$H$4&amp;"!"&amp;ADDRESS(10,COLUMN(H$9)-1)&amp;":"&amp;ADDRESS(1000,COLUMN(H$9)-1)))))</f>
        <v>3.5</v>
      </c>
      <c r="I21" s="2">
        <f ca="1">IF(ISBLANK(Tareas!$B17),"-",SUM(
SUMIF(INDIRECT(Equipo!$C$4&amp;"!B10:B1000"),$B21,INDIRECT(Equipo!$C$4&amp;"!"&amp;ADDRESS(10,COLUMN(I$9)-1)&amp;":"&amp;ADDRESS(1000,COLUMN(I$9)-1))),
SUMIF(INDIRECT(Equipo!$D$4&amp;"!B10:B1000"),$B21,INDIRECT(Equipo!$D$4&amp;"!"&amp;ADDRESS(10,COLUMN(I$9)-1)&amp;":"&amp;ADDRESS(1000,COLUMN(I$9)-1))),
SUMIF(INDIRECT(Equipo!$E$4&amp;"!B10:B1000"),$B21,INDIRECT(Equipo!$E$4&amp;"!"&amp;ADDRESS(10,COLUMN(I$9)-1)&amp;":"&amp;ADDRESS(1000,COLUMN(I$9)-1))),
SUMIF(INDIRECT(Equipo!$F$4&amp;"!B10:B1000"),$B21,INDIRECT(Equipo!$F$4&amp;"!"&amp;ADDRESS(10,COLUMN(I$9)-1)&amp;":"&amp;ADDRESS(1000,COLUMN(I$9)-1))),
SUMIF(INDIRECT(Equipo!$G$4&amp;"!B10:B1000"),$B21,INDIRECT(Equipo!$G$4&amp;"!"&amp;ADDRESS(10,COLUMN(I$9)-1)&amp;":"&amp;ADDRESS(1000,COLUMN(I$9)-1))),SUMIF(INDIRECT(Equipo!$H$4&amp;"!B10:B1000"),$B21,INDIRECT(Equipo!$H$4&amp;"!"&amp;ADDRESS(10,COLUMN(I$9)-1)&amp;":"&amp;ADDRESS(1000,COLUMN(I$9)-1)))))</f>
        <v>3.75</v>
      </c>
      <c r="J21" s="2">
        <f ca="1">IF(ISBLANK(Tareas!$B17),"-",SUM(
SUMIF(INDIRECT(Equipo!$C$4&amp;"!B10:B1000"),$B21,INDIRECT(Equipo!$C$4&amp;"!"&amp;ADDRESS(10,COLUMN(J$9)-1)&amp;":"&amp;ADDRESS(1000,COLUMN(J$9)-1))),
SUMIF(INDIRECT(Equipo!$D$4&amp;"!B10:B1000"),$B21,INDIRECT(Equipo!$D$4&amp;"!"&amp;ADDRESS(10,COLUMN(J$9)-1)&amp;":"&amp;ADDRESS(1000,COLUMN(J$9)-1))),
SUMIF(INDIRECT(Equipo!$E$4&amp;"!B10:B1000"),$B21,INDIRECT(Equipo!$E$4&amp;"!"&amp;ADDRESS(10,COLUMN(J$9)-1)&amp;":"&amp;ADDRESS(1000,COLUMN(J$9)-1))),
SUMIF(INDIRECT(Equipo!$F$4&amp;"!B10:B1000"),$B21,INDIRECT(Equipo!$F$4&amp;"!"&amp;ADDRESS(10,COLUMN(J$9)-1)&amp;":"&amp;ADDRESS(1000,COLUMN(J$9)-1))),
SUMIF(INDIRECT(Equipo!$G$4&amp;"!B10:B1000"),$B21,INDIRECT(Equipo!$G$4&amp;"!"&amp;ADDRESS(10,COLUMN(J$9)-1)&amp;":"&amp;ADDRESS(1000,COLUMN(J$9)-1))),SUMIF(INDIRECT(Equipo!$H$4&amp;"!B10:B1000"),$B21,INDIRECT(Equipo!$H$4&amp;"!"&amp;ADDRESS(10,COLUMN(J$9)-1)&amp;":"&amp;ADDRESS(1000,COLUMN(J$9)-1)))))</f>
        <v>3.95</v>
      </c>
      <c r="K21" s="2">
        <f ca="1">IF(ISBLANK(Tareas!$B17),"-",SUM(
SUMIF(INDIRECT(Equipo!$C$4&amp;"!B10:B1000"),$B21,INDIRECT(Equipo!$C$4&amp;"!"&amp;ADDRESS(10,COLUMN(K$9)-1)&amp;":"&amp;ADDRESS(1000,COLUMN(K$9)-1))),
SUMIF(INDIRECT(Equipo!$D$4&amp;"!B10:B1000"),$B21,INDIRECT(Equipo!$D$4&amp;"!"&amp;ADDRESS(10,COLUMN(K$9)-1)&amp;":"&amp;ADDRESS(1000,COLUMN(K$9)-1))),
SUMIF(INDIRECT(Equipo!$E$4&amp;"!B10:B1000"),$B21,INDIRECT(Equipo!$E$4&amp;"!"&amp;ADDRESS(10,COLUMN(K$9)-1)&amp;":"&amp;ADDRESS(1000,COLUMN(K$9)-1))),
SUMIF(INDIRECT(Equipo!$F$4&amp;"!B10:B1000"),$B21,INDIRECT(Equipo!$F$4&amp;"!"&amp;ADDRESS(10,COLUMN(K$9)-1)&amp;":"&amp;ADDRESS(1000,COLUMN(K$9)-1))),
SUMIF(INDIRECT(Equipo!$G$4&amp;"!B10:B1000"),$B21,INDIRECT(Equipo!$G$4&amp;"!"&amp;ADDRESS(10,COLUMN(K$9)-1)&amp;":"&amp;ADDRESS(1000,COLUMN(K$9)-1))),SUMIF(INDIRECT(Equipo!$H$4&amp;"!B10:B1000"),$B21,INDIRECT(Equipo!$H$4&amp;"!"&amp;ADDRESS(10,COLUMN(K$9)-1)&amp;":"&amp;ADDRESS(1000,COLUMN(K$9)-1)))))</f>
        <v>0</v>
      </c>
      <c r="L21" s="2">
        <f ca="1">IF(ISBLANK(Tareas!$B17),"-",SUM(
SUMIF(INDIRECT(Equipo!$C$4&amp;"!B10:B1000"),$B21,INDIRECT(Equipo!$C$4&amp;"!"&amp;ADDRESS(10,COLUMN(L$9)-1)&amp;":"&amp;ADDRESS(1000,COLUMN(L$9)-1))),
SUMIF(INDIRECT(Equipo!$D$4&amp;"!B10:B1000"),$B21,INDIRECT(Equipo!$D$4&amp;"!"&amp;ADDRESS(10,COLUMN(L$9)-1)&amp;":"&amp;ADDRESS(1000,COLUMN(L$9)-1))),
SUMIF(INDIRECT(Equipo!$E$4&amp;"!B10:B1000"),$B21,INDIRECT(Equipo!$E$4&amp;"!"&amp;ADDRESS(10,COLUMN(L$9)-1)&amp;":"&amp;ADDRESS(1000,COLUMN(L$9)-1))),
SUMIF(INDIRECT(Equipo!$F$4&amp;"!B10:B1000"),$B21,INDIRECT(Equipo!$F$4&amp;"!"&amp;ADDRESS(10,COLUMN(L$9)-1)&amp;":"&amp;ADDRESS(1000,COLUMN(L$9)-1))),
SUMIF(INDIRECT(Equipo!$G$4&amp;"!B10:B1000"),$B21,INDIRECT(Equipo!$G$4&amp;"!"&amp;ADDRESS(10,COLUMN(L$9)-1)&amp;":"&amp;ADDRESS(1000,COLUMN(L$9)-1))),SUMIF(INDIRECT(Equipo!$H$4&amp;"!B10:B1000"),$B21,INDIRECT(Equipo!$H$4&amp;"!"&amp;ADDRESS(10,COLUMN(L$9)-1)&amp;":"&amp;ADDRESS(1000,COLUMN(L$9)-1)))))</f>
        <v>0</v>
      </c>
      <c r="M21" s="2">
        <f ca="1">IF(ISBLANK(Tareas!$B17),"-",SUM(
SUMIF(INDIRECT(Equipo!$C$4&amp;"!B10:B1000"),$B21,INDIRECT(Equipo!$C$4&amp;"!"&amp;ADDRESS(10,COLUMN(M$9)-1)&amp;":"&amp;ADDRESS(1000,COLUMN(M$9)-1))),
SUMIF(INDIRECT(Equipo!$D$4&amp;"!B10:B1000"),$B21,INDIRECT(Equipo!$D$4&amp;"!"&amp;ADDRESS(10,COLUMN(M$9)-1)&amp;":"&amp;ADDRESS(1000,COLUMN(M$9)-1))),
SUMIF(INDIRECT(Equipo!$E$4&amp;"!B10:B1000"),$B21,INDIRECT(Equipo!$E$4&amp;"!"&amp;ADDRESS(10,COLUMN(M$9)-1)&amp;":"&amp;ADDRESS(1000,COLUMN(M$9)-1))),
SUMIF(INDIRECT(Equipo!$F$4&amp;"!B10:B1000"),$B21,INDIRECT(Equipo!$F$4&amp;"!"&amp;ADDRESS(10,COLUMN(M$9)-1)&amp;":"&amp;ADDRESS(1000,COLUMN(M$9)-1))),
SUMIF(INDIRECT(Equipo!$G$4&amp;"!B10:B1000"),$B21,INDIRECT(Equipo!$G$4&amp;"!"&amp;ADDRESS(10,COLUMN(M$9)-1)&amp;":"&amp;ADDRESS(1000,COLUMN(M$9)-1))),SUMIF(INDIRECT(Equipo!$H$4&amp;"!B10:B1000"),$B21,INDIRECT(Equipo!$H$4&amp;"!"&amp;ADDRESS(10,COLUMN(M$9)-1)&amp;":"&amp;ADDRESS(1000,COLUMN(M$9)-1)))))</f>
        <v>0</v>
      </c>
      <c r="N21" s="2">
        <f ca="1">IF(ISBLANK(Tareas!$B17),"-",SUM(
SUMIF(INDIRECT(Equipo!$C$4&amp;"!B10:B1000"),$B21,INDIRECT(Equipo!$C$4&amp;"!"&amp;ADDRESS(10,COLUMN(N$9)-1)&amp;":"&amp;ADDRESS(1000,COLUMN(N$9)-1))),
SUMIF(INDIRECT(Equipo!$D$4&amp;"!B10:B1000"),$B21,INDIRECT(Equipo!$D$4&amp;"!"&amp;ADDRESS(10,COLUMN(N$9)-1)&amp;":"&amp;ADDRESS(1000,COLUMN(N$9)-1))),
SUMIF(INDIRECT(Equipo!$E$4&amp;"!B10:B1000"),$B21,INDIRECT(Equipo!$E$4&amp;"!"&amp;ADDRESS(10,COLUMN(N$9)-1)&amp;":"&amp;ADDRESS(1000,COLUMN(N$9)-1))),
SUMIF(INDIRECT(Equipo!$F$4&amp;"!B10:B1000"),$B21,INDIRECT(Equipo!$F$4&amp;"!"&amp;ADDRESS(10,COLUMN(N$9)-1)&amp;":"&amp;ADDRESS(1000,COLUMN(N$9)-1))),
SUMIF(INDIRECT(Equipo!$G$4&amp;"!B10:B1000"),$B21,INDIRECT(Equipo!$G$4&amp;"!"&amp;ADDRESS(10,COLUMN(N$9)-1)&amp;":"&amp;ADDRESS(1000,COLUMN(N$9)-1))),SUMIF(INDIRECT(Equipo!$H$4&amp;"!B10:B1000"),$B21,INDIRECT(Equipo!$H$4&amp;"!"&amp;ADDRESS(10,COLUMN(N$9)-1)&amp;":"&amp;ADDRESS(1000,COLUMN(N$9)-1)))))</f>
        <v>0</v>
      </c>
    </row>
    <row r="22" spans="2:14">
      <c r="B22" t="str">
        <f>IF(ISBLANK(Tareas!B18)," - ",Tareas!B18)</f>
        <v>Realización de consultas externas (EQ)</v>
      </c>
      <c r="D22" s="2">
        <f ca="1">IF(ISBLANK(Tareas!$B18),"-",SUM(
SUMIF(INDIRECT(Equipo!$C$4&amp;"!B10:B1000"),$B22,INDIRECT(Equipo!$C$4&amp;"!"&amp;ADDRESS(10,COLUMN(D$9)-1)&amp;":"&amp;ADDRESS(1000,COLUMN(D$9)-1))),
SUMIF(INDIRECT(Equipo!$D$4&amp;"!B10:B1000"),$B22,INDIRECT(Equipo!$D$4&amp;"!"&amp;ADDRESS(10,COLUMN(D$9)-1)&amp;":"&amp;ADDRESS(1000,COLUMN(D$9)-1))),
SUMIF(INDIRECT(Equipo!$E$4&amp;"!B10:B1000"),$B22,INDIRECT(Equipo!$E$4&amp;"!"&amp;ADDRESS(10,COLUMN(D$9)-1)&amp;":"&amp;ADDRESS(1000,COLUMN(D$9)-1))),
SUMIF(INDIRECT(Equipo!$F$4&amp;"!B10:B1000"),$B22,INDIRECT(Equipo!$F$4&amp;"!"&amp;ADDRESS(10,COLUMN(D$9)-1)&amp;":"&amp;ADDRESS(1000,COLUMN(D$9)-1))),
SUMIF(INDIRECT(Equipo!$G$4&amp;"!B10:B1000"),$B22,INDIRECT(Equipo!$G$4&amp;"!"&amp;ADDRESS(10,COLUMN(D$9)-1)&amp;":"&amp;ADDRESS(1000,COLUMN(D$9)-1))),SUMIF(INDIRECT(Equipo!$H$4&amp;"!B10:B1000"),$B22,INDIRECT(Equipo!$H$4&amp;"!"&amp;ADDRESS(10,COLUMN(D$9)-1)&amp;":"&amp;ADDRESS(1000,COLUMN(D$9)-1)))))</f>
        <v>0</v>
      </c>
      <c r="E22" s="2">
        <f ca="1">IF(ISBLANK(Tareas!$B18),"-",SUM(
SUMIF(INDIRECT(Equipo!$C$4&amp;"!B10:B1000"),$B22,INDIRECT(Equipo!$C$4&amp;"!"&amp;ADDRESS(10,COLUMN(E$9)-1)&amp;":"&amp;ADDRESS(1000,COLUMN(E$9)-1))),
SUMIF(INDIRECT(Equipo!$D$4&amp;"!B10:B1000"),$B22,INDIRECT(Equipo!$D$4&amp;"!"&amp;ADDRESS(10,COLUMN(E$9)-1)&amp;":"&amp;ADDRESS(1000,COLUMN(E$9)-1))),
SUMIF(INDIRECT(Equipo!$E$4&amp;"!B10:B1000"),$B22,INDIRECT(Equipo!$E$4&amp;"!"&amp;ADDRESS(10,COLUMN(E$9)-1)&amp;":"&amp;ADDRESS(1000,COLUMN(E$9)-1))),
SUMIF(INDIRECT(Equipo!$F$4&amp;"!B10:B1000"),$B22,INDIRECT(Equipo!$F$4&amp;"!"&amp;ADDRESS(10,COLUMN(E$9)-1)&amp;":"&amp;ADDRESS(1000,COLUMN(E$9)-1))),
SUMIF(INDIRECT(Equipo!$G$4&amp;"!B10:B1000"),$B22,INDIRECT(Equipo!$G$4&amp;"!"&amp;ADDRESS(10,COLUMN(E$9)-1)&amp;":"&amp;ADDRESS(1000,COLUMN(E$9)-1))),SUMIF(INDIRECT(Equipo!$H$4&amp;"!B10:B1000"),$B22,INDIRECT(Equipo!$H$4&amp;"!"&amp;ADDRESS(10,COLUMN(E$9)-1)&amp;":"&amp;ADDRESS(1000,COLUMN(E$9)-1)))))</f>
        <v>0</v>
      </c>
      <c r="F22" s="2">
        <f ca="1">IF(ISBLANK(Tareas!$B18),"-",SUM(
SUMIF(INDIRECT(Equipo!$C$4&amp;"!B10:B1000"),$B22,INDIRECT(Equipo!$C$4&amp;"!"&amp;ADDRESS(10,COLUMN(F$9)-1)&amp;":"&amp;ADDRESS(1000,COLUMN(F$9)-1))),
SUMIF(INDIRECT(Equipo!$D$4&amp;"!B10:B1000"),$B22,INDIRECT(Equipo!$D$4&amp;"!"&amp;ADDRESS(10,COLUMN(F$9)-1)&amp;":"&amp;ADDRESS(1000,COLUMN(F$9)-1))),
SUMIF(INDIRECT(Equipo!$E$4&amp;"!B10:B1000"),$B22,INDIRECT(Equipo!$E$4&amp;"!"&amp;ADDRESS(10,COLUMN(F$9)-1)&amp;":"&amp;ADDRESS(1000,COLUMN(F$9)-1))),
SUMIF(INDIRECT(Equipo!$F$4&amp;"!B10:B1000"),$B22,INDIRECT(Equipo!$F$4&amp;"!"&amp;ADDRESS(10,COLUMN(F$9)-1)&amp;":"&amp;ADDRESS(1000,COLUMN(F$9)-1))),
SUMIF(INDIRECT(Equipo!$G$4&amp;"!B10:B1000"),$B22,INDIRECT(Equipo!$G$4&amp;"!"&amp;ADDRESS(10,COLUMN(F$9)-1)&amp;":"&amp;ADDRESS(1000,COLUMN(F$9)-1))),SUMIF(INDIRECT(Equipo!$H$4&amp;"!B10:B1000"),$B22,INDIRECT(Equipo!$H$4&amp;"!"&amp;ADDRESS(10,COLUMN(F$9)-1)&amp;":"&amp;ADDRESS(1000,COLUMN(F$9)-1)))))</f>
        <v>0</v>
      </c>
      <c r="G22" s="2">
        <f ca="1">IF(ISBLANK(Tareas!$B18),"-",SUM(
SUMIF(INDIRECT(Equipo!$C$4&amp;"!B10:B1000"),$B22,INDIRECT(Equipo!$C$4&amp;"!"&amp;ADDRESS(10,COLUMN(G$9)-1)&amp;":"&amp;ADDRESS(1000,COLUMN(G$9)-1))),
SUMIF(INDIRECT(Equipo!$D$4&amp;"!B10:B1000"),$B22,INDIRECT(Equipo!$D$4&amp;"!"&amp;ADDRESS(10,COLUMN(G$9)-1)&amp;":"&amp;ADDRESS(1000,COLUMN(G$9)-1))),
SUMIF(INDIRECT(Equipo!$E$4&amp;"!B10:B1000"),$B22,INDIRECT(Equipo!$E$4&amp;"!"&amp;ADDRESS(10,COLUMN(G$9)-1)&amp;":"&amp;ADDRESS(1000,COLUMN(G$9)-1))),
SUMIF(INDIRECT(Equipo!$F$4&amp;"!B10:B1000"),$B22,INDIRECT(Equipo!$F$4&amp;"!"&amp;ADDRESS(10,COLUMN(G$9)-1)&amp;":"&amp;ADDRESS(1000,COLUMN(G$9)-1))),
SUMIF(INDIRECT(Equipo!$G$4&amp;"!B10:B1000"),$B22,INDIRECT(Equipo!$G$4&amp;"!"&amp;ADDRESS(10,COLUMN(G$9)-1)&amp;":"&amp;ADDRESS(1000,COLUMN(G$9)-1))),SUMIF(INDIRECT(Equipo!$H$4&amp;"!B10:B1000"),$B22,INDIRECT(Equipo!$H$4&amp;"!"&amp;ADDRESS(10,COLUMN(G$9)-1)&amp;":"&amp;ADDRESS(1000,COLUMN(G$9)-1)))))</f>
        <v>0</v>
      </c>
      <c r="H22" s="2">
        <f ca="1">IF(ISBLANK(Tareas!$B18),"-",SUM(
SUMIF(INDIRECT(Equipo!$C$4&amp;"!B10:B1000"),$B22,INDIRECT(Equipo!$C$4&amp;"!"&amp;ADDRESS(10,COLUMN(H$9)-1)&amp;":"&amp;ADDRESS(1000,COLUMN(H$9)-1))),
SUMIF(INDIRECT(Equipo!$D$4&amp;"!B10:B1000"),$B22,INDIRECT(Equipo!$D$4&amp;"!"&amp;ADDRESS(10,COLUMN(H$9)-1)&amp;":"&amp;ADDRESS(1000,COLUMN(H$9)-1))),
SUMIF(INDIRECT(Equipo!$E$4&amp;"!B10:B1000"),$B22,INDIRECT(Equipo!$E$4&amp;"!"&amp;ADDRESS(10,COLUMN(H$9)-1)&amp;":"&amp;ADDRESS(1000,COLUMN(H$9)-1))),
SUMIF(INDIRECT(Equipo!$F$4&amp;"!B10:B1000"),$B22,INDIRECT(Equipo!$F$4&amp;"!"&amp;ADDRESS(10,COLUMN(H$9)-1)&amp;":"&amp;ADDRESS(1000,COLUMN(H$9)-1))),
SUMIF(INDIRECT(Equipo!$G$4&amp;"!B10:B1000"),$B22,INDIRECT(Equipo!$G$4&amp;"!"&amp;ADDRESS(10,COLUMN(H$9)-1)&amp;":"&amp;ADDRESS(1000,COLUMN(H$9)-1))),SUMIF(INDIRECT(Equipo!$H$4&amp;"!B10:B1000"),$B22,INDIRECT(Equipo!$H$4&amp;"!"&amp;ADDRESS(10,COLUMN(H$9)-1)&amp;":"&amp;ADDRESS(1000,COLUMN(H$9)-1)))))</f>
        <v>3.5</v>
      </c>
      <c r="I22" s="2">
        <f ca="1">IF(ISBLANK(Tareas!$B18),"-",SUM(
SUMIF(INDIRECT(Equipo!$C$4&amp;"!B10:B1000"),$B22,INDIRECT(Equipo!$C$4&amp;"!"&amp;ADDRESS(10,COLUMN(I$9)-1)&amp;":"&amp;ADDRESS(1000,COLUMN(I$9)-1))),
SUMIF(INDIRECT(Equipo!$D$4&amp;"!B10:B1000"),$B22,INDIRECT(Equipo!$D$4&amp;"!"&amp;ADDRESS(10,COLUMN(I$9)-1)&amp;":"&amp;ADDRESS(1000,COLUMN(I$9)-1))),
SUMIF(INDIRECT(Equipo!$E$4&amp;"!B10:B1000"),$B22,INDIRECT(Equipo!$E$4&amp;"!"&amp;ADDRESS(10,COLUMN(I$9)-1)&amp;":"&amp;ADDRESS(1000,COLUMN(I$9)-1))),
SUMIF(INDIRECT(Equipo!$F$4&amp;"!B10:B1000"),$B22,INDIRECT(Equipo!$F$4&amp;"!"&amp;ADDRESS(10,COLUMN(I$9)-1)&amp;":"&amp;ADDRESS(1000,COLUMN(I$9)-1))),
SUMIF(INDIRECT(Equipo!$G$4&amp;"!B10:B1000"),$B22,INDIRECT(Equipo!$G$4&amp;"!"&amp;ADDRESS(10,COLUMN(I$9)-1)&amp;":"&amp;ADDRESS(1000,COLUMN(I$9)-1))),SUMIF(INDIRECT(Equipo!$H$4&amp;"!B10:B1000"),$B22,INDIRECT(Equipo!$H$4&amp;"!"&amp;ADDRESS(10,COLUMN(I$9)-1)&amp;":"&amp;ADDRESS(1000,COLUMN(I$9)-1)))))</f>
        <v>3.5</v>
      </c>
      <c r="J22" s="2">
        <f ca="1">IF(ISBLANK(Tareas!$B18),"-",SUM(
SUMIF(INDIRECT(Equipo!$C$4&amp;"!B10:B1000"),$B22,INDIRECT(Equipo!$C$4&amp;"!"&amp;ADDRESS(10,COLUMN(J$9)-1)&amp;":"&amp;ADDRESS(1000,COLUMN(J$9)-1))),
SUMIF(INDIRECT(Equipo!$D$4&amp;"!B10:B1000"),$B22,INDIRECT(Equipo!$D$4&amp;"!"&amp;ADDRESS(10,COLUMN(J$9)-1)&amp;":"&amp;ADDRESS(1000,COLUMN(J$9)-1))),
SUMIF(INDIRECT(Equipo!$E$4&amp;"!B10:B1000"),$B22,INDIRECT(Equipo!$E$4&amp;"!"&amp;ADDRESS(10,COLUMN(J$9)-1)&amp;":"&amp;ADDRESS(1000,COLUMN(J$9)-1))),
SUMIF(INDIRECT(Equipo!$F$4&amp;"!B10:B1000"),$B22,INDIRECT(Equipo!$F$4&amp;"!"&amp;ADDRESS(10,COLUMN(J$9)-1)&amp;":"&amp;ADDRESS(1000,COLUMN(J$9)-1))),
SUMIF(INDIRECT(Equipo!$G$4&amp;"!B10:B1000"),$B22,INDIRECT(Equipo!$G$4&amp;"!"&amp;ADDRESS(10,COLUMN(J$9)-1)&amp;":"&amp;ADDRESS(1000,COLUMN(J$9)-1))),SUMIF(INDIRECT(Equipo!$H$4&amp;"!B10:B1000"),$B22,INDIRECT(Equipo!$H$4&amp;"!"&amp;ADDRESS(10,COLUMN(J$9)-1)&amp;":"&amp;ADDRESS(1000,COLUMN(J$9)-1)))))</f>
        <v>4.2</v>
      </c>
      <c r="K22" s="2">
        <f ca="1">IF(ISBLANK(Tareas!$B18),"-",SUM(
SUMIF(INDIRECT(Equipo!$C$4&amp;"!B10:B1000"),$B22,INDIRECT(Equipo!$C$4&amp;"!"&amp;ADDRESS(10,COLUMN(K$9)-1)&amp;":"&amp;ADDRESS(1000,COLUMN(K$9)-1))),
SUMIF(INDIRECT(Equipo!$D$4&amp;"!B10:B1000"),$B22,INDIRECT(Equipo!$D$4&amp;"!"&amp;ADDRESS(10,COLUMN(K$9)-1)&amp;":"&amp;ADDRESS(1000,COLUMN(K$9)-1))),
SUMIF(INDIRECT(Equipo!$E$4&amp;"!B10:B1000"),$B22,INDIRECT(Equipo!$E$4&amp;"!"&amp;ADDRESS(10,COLUMN(K$9)-1)&amp;":"&amp;ADDRESS(1000,COLUMN(K$9)-1))),
SUMIF(INDIRECT(Equipo!$F$4&amp;"!B10:B1000"),$B22,INDIRECT(Equipo!$F$4&amp;"!"&amp;ADDRESS(10,COLUMN(K$9)-1)&amp;":"&amp;ADDRESS(1000,COLUMN(K$9)-1))),
SUMIF(INDIRECT(Equipo!$G$4&amp;"!B10:B1000"),$B22,INDIRECT(Equipo!$G$4&amp;"!"&amp;ADDRESS(10,COLUMN(K$9)-1)&amp;":"&amp;ADDRESS(1000,COLUMN(K$9)-1))),SUMIF(INDIRECT(Equipo!$H$4&amp;"!B10:B1000"),$B22,INDIRECT(Equipo!$H$4&amp;"!"&amp;ADDRESS(10,COLUMN(K$9)-1)&amp;":"&amp;ADDRESS(1000,COLUMN(K$9)-1)))))</f>
        <v>0</v>
      </c>
      <c r="L22" s="2">
        <f ca="1">IF(ISBLANK(Tareas!$B18),"-",SUM(
SUMIF(INDIRECT(Equipo!$C$4&amp;"!B10:B1000"),$B22,INDIRECT(Equipo!$C$4&amp;"!"&amp;ADDRESS(10,COLUMN(L$9)-1)&amp;":"&amp;ADDRESS(1000,COLUMN(L$9)-1))),
SUMIF(INDIRECT(Equipo!$D$4&amp;"!B10:B1000"),$B22,INDIRECT(Equipo!$D$4&amp;"!"&amp;ADDRESS(10,COLUMN(L$9)-1)&amp;":"&amp;ADDRESS(1000,COLUMN(L$9)-1))),
SUMIF(INDIRECT(Equipo!$E$4&amp;"!B10:B1000"),$B22,INDIRECT(Equipo!$E$4&amp;"!"&amp;ADDRESS(10,COLUMN(L$9)-1)&amp;":"&amp;ADDRESS(1000,COLUMN(L$9)-1))),
SUMIF(INDIRECT(Equipo!$F$4&amp;"!B10:B1000"),$B22,INDIRECT(Equipo!$F$4&amp;"!"&amp;ADDRESS(10,COLUMN(L$9)-1)&amp;":"&amp;ADDRESS(1000,COLUMN(L$9)-1))),
SUMIF(INDIRECT(Equipo!$G$4&amp;"!B10:B1000"),$B22,INDIRECT(Equipo!$G$4&amp;"!"&amp;ADDRESS(10,COLUMN(L$9)-1)&amp;":"&amp;ADDRESS(1000,COLUMN(L$9)-1))),SUMIF(INDIRECT(Equipo!$H$4&amp;"!B10:B1000"),$B22,INDIRECT(Equipo!$H$4&amp;"!"&amp;ADDRESS(10,COLUMN(L$9)-1)&amp;":"&amp;ADDRESS(1000,COLUMN(L$9)-1)))))</f>
        <v>0</v>
      </c>
      <c r="M22" s="2">
        <f ca="1">IF(ISBLANK(Tareas!$B18),"-",SUM(
SUMIF(INDIRECT(Equipo!$C$4&amp;"!B10:B1000"),$B22,INDIRECT(Equipo!$C$4&amp;"!"&amp;ADDRESS(10,COLUMN(M$9)-1)&amp;":"&amp;ADDRESS(1000,COLUMN(M$9)-1))),
SUMIF(INDIRECT(Equipo!$D$4&amp;"!B10:B1000"),$B22,INDIRECT(Equipo!$D$4&amp;"!"&amp;ADDRESS(10,COLUMN(M$9)-1)&amp;":"&amp;ADDRESS(1000,COLUMN(M$9)-1))),
SUMIF(INDIRECT(Equipo!$E$4&amp;"!B10:B1000"),$B22,INDIRECT(Equipo!$E$4&amp;"!"&amp;ADDRESS(10,COLUMN(M$9)-1)&amp;":"&amp;ADDRESS(1000,COLUMN(M$9)-1))),
SUMIF(INDIRECT(Equipo!$F$4&amp;"!B10:B1000"),$B22,INDIRECT(Equipo!$F$4&amp;"!"&amp;ADDRESS(10,COLUMN(M$9)-1)&amp;":"&amp;ADDRESS(1000,COLUMN(M$9)-1))),
SUMIF(INDIRECT(Equipo!$G$4&amp;"!B10:B1000"),$B22,INDIRECT(Equipo!$G$4&amp;"!"&amp;ADDRESS(10,COLUMN(M$9)-1)&amp;":"&amp;ADDRESS(1000,COLUMN(M$9)-1))),SUMIF(INDIRECT(Equipo!$H$4&amp;"!B10:B1000"),$B22,INDIRECT(Equipo!$H$4&amp;"!"&amp;ADDRESS(10,COLUMN(M$9)-1)&amp;":"&amp;ADDRESS(1000,COLUMN(M$9)-1)))))</f>
        <v>0</v>
      </c>
      <c r="N22" s="2">
        <f ca="1">IF(ISBLANK(Tareas!$B18),"-",SUM(
SUMIF(INDIRECT(Equipo!$C$4&amp;"!B10:B1000"),$B22,INDIRECT(Equipo!$C$4&amp;"!"&amp;ADDRESS(10,COLUMN(N$9)-1)&amp;":"&amp;ADDRESS(1000,COLUMN(N$9)-1))),
SUMIF(INDIRECT(Equipo!$D$4&amp;"!B10:B1000"),$B22,INDIRECT(Equipo!$D$4&amp;"!"&amp;ADDRESS(10,COLUMN(N$9)-1)&amp;":"&amp;ADDRESS(1000,COLUMN(N$9)-1))),
SUMIF(INDIRECT(Equipo!$E$4&amp;"!B10:B1000"),$B22,INDIRECT(Equipo!$E$4&amp;"!"&amp;ADDRESS(10,COLUMN(N$9)-1)&amp;":"&amp;ADDRESS(1000,COLUMN(N$9)-1))),
SUMIF(INDIRECT(Equipo!$F$4&amp;"!B10:B1000"),$B22,INDIRECT(Equipo!$F$4&amp;"!"&amp;ADDRESS(10,COLUMN(N$9)-1)&amp;":"&amp;ADDRESS(1000,COLUMN(N$9)-1))),
SUMIF(INDIRECT(Equipo!$G$4&amp;"!B10:B1000"),$B22,INDIRECT(Equipo!$G$4&amp;"!"&amp;ADDRESS(10,COLUMN(N$9)-1)&amp;":"&amp;ADDRESS(1000,COLUMN(N$9)-1))),SUMIF(INDIRECT(Equipo!$H$4&amp;"!B10:B1000"),$B22,INDIRECT(Equipo!$H$4&amp;"!"&amp;ADDRESS(10,COLUMN(N$9)-1)&amp;":"&amp;ADDRESS(1000,COLUMN(N$9)-1)))))</f>
        <v>0</v>
      </c>
    </row>
    <row r="23" spans="2:14">
      <c r="B23" t="str">
        <f>IF(ISBLANK(Tareas!B19)," - ",Tareas!B19)</f>
        <v>Realización de Entradas externas (EI)</v>
      </c>
      <c r="D23" s="2">
        <f ca="1">IF(ISBLANK(Tareas!$B19),"-",SUM(
SUMIF(INDIRECT(Equipo!$C$4&amp;"!B10:B1000"),$B23,INDIRECT(Equipo!$C$4&amp;"!"&amp;ADDRESS(10,COLUMN(D$9)-1)&amp;":"&amp;ADDRESS(1000,COLUMN(D$9)-1))),
SUMIF(INDIRECT(Equipo!$D$4&amp;"!B10:B1000"),$B23,INDIRECT(Equipo!$D$4&amp;"!"&amp;ADDRESS(10,COLUMN(D$9)-1)&amp;":"&amp;ADDRESS(1000,COLUMN(D$9)-1))),
SUMIF(INDIRECT(Equipo!$E$4&amp;"!B10:B1000"),$B23,INDIRECT(Equipo!$E$4&amp;"!"&amp;ADDRESS(10,COLUMN(D$9)-1)&amp;":"&amp;ADDRESS(1000,COLUMN(D$9)-1))),
SUMIF(INDIRECT(Equipo!$F$4&amp;"!B10:B1000"),$B23,INDIRECT(Equipo!$F$4&amp;"!"&amp;ADDRESS(10,COLUMN(D$9)-1)&amp;":"&amp;ADDRESS(1000,COLUMN(D$9)-1))),
SUMIF(INDIRECT(Equipo!$G$4&amp;"!B10:B1000"),$B23,INDIRECT(Equipo!$G$4&amp;"!"&amp;ADDRESS(10,COLUMN(D$9)-1)&amp;":"&amp;ADDRESS(1000,COLUMN(D$9)-1))),SUMIF(INDIRECT(Equipo!$H$4&amp;"!B10:B1000"),$B23,INDIRECT(Equipo!$H$4&amp;"!"&amp;ADDRESS(10,COLUMN(D$9)-1)&amp;":"&amp;ADDRESS(1000,COLUMN(D$9)-1)))))</f>
        <v>0</v>
      </c>
      <c r="E23" s="2">
        <f ca="1">IF(ISBLANK(Tareas!$B19),"-",SUM(
SUMIF(INDIRECT(Equipo!$C$4&amp;"!B10:B1000"),$B23,INDIRECT(Equipo!$C$4&amp;"!"&amp;ADDRESS(10,COLUMN(E$9)-1)&amp;":"&amp;ADDRESS(1000,COLUMN(E$9)-1))),
SUMIF(INDIRECT(Equipo!$D$4&amp;"!B10:B1000"),$B23,INDIRECT(Equipo!$D$4&amp;"!"&amp;ADDRESS(10,COLUMN(E$9)-1)&amp;":"&amp;ADDRESS(1000,COLUMN(E$9)-1))),
SUMIF(INDIRECT(Equipo!$E$4&amp;"!B10:B1000"),$B23,INDIRECT(Equipo!$E$4&amp;"!"&amp;ADDRESS(10,COLUMN(E$9)-1)&amp;":"&amp;ADDRESS(1000,COLUMN(E$9)-1))),
SUMIF(INDIRECT(Equipo!$F$4&amp;"!B10:B1000"),$B23,INDIRECT(Equipo!$F$4&amp;"!"&amp;ADDRESS(10,COLUMN(E$9)-1)&amp;":"&amp;ADDRESS(1000,COLUMN(E$9)-1))),
SUMIF(INDIRECT(Equipo!$G$4&amp;"!B10:B1000"),$B23,INDIRECT(Equipo!$G$4&amp;"!"&amp;ADDRESS(10,COLUMN(E$9)-1)&amp;":"&amp;ADDRESS(1000,COLUMN(E$9)-1))),SUMIF(INDIRECT(Equipo!$H$4&amp;"!B10:B1000"),$B23,INDIRECT(Equipo!$H$4&amp;"!"&amp;ADDRESS(10,COLUMN(E$9)-1)&amp;":"&amp;ADDRESS(1000,COLUMN(E$9)-1)))))</f>
        <v>0</v>
      </c>
      <c r="F23" s="2">
        <f ca="1">IF(ISBLANK(Tareas!$B19),"-",SUM(
SUMIF(INDIRECT(Equipo!$C$4&amp;"!B10:B1000"),$B23,INDIRECT(Equipo!$C$4&amp;"!"&amp;ADDRESS(10,COLUMN(F$9)-1)&amp;":"&amp;ADDRESS(1000,COLUMN(F$9)-1))),
SUMIF(INDIRECT(Equipo!$D$4&amp;"!B10:B1000"),$B23,INDIRECT(Equipo!$D$4&amp;"!"&amp;ADDRESS(10,COLUMN(F$9)-1)&amp;":"&amp;ADDRESS(1000,COLUMN(F$9)-1))),
SUMIF(INDIRECT(Equipo!$E$4&amp;"!B10:B1000"),$B23,INDIRECT(Equipo!$E$4&amp;"!"&amp;ADDRESS(10,COLUMN(F$9)-1)&amp;":"&amp;ADDRESS(1000,COLUMN(F$9)-1))),
SUMIF(INDIRECT(Equipo!$F$4&amp;"!B10:B1000"),$B23,INDIRECT(Equipo!$F$4&amp;"!"&amp;ADDRESS(10,COLUMN(F$9)-1)&amp;":"&amp;ADDRESS(1000,COLUMN(F$9)-1))),
SUMIF(INDIRECT(Equipo!$G$4&amp;"!B10:B1000"),$B23,INDIRECT(Equipo!$G$4&amp;"!"&amp;ADDRESS(10,COLUMN(F$9)-1)&amp;":"&amp;ADDRESS(1000,COLUMN(F$9)-1))),SUMIF(INDIRECT(Equipo!$H$4&amp;"!B10:B1000"),$B23,INDIRECT(Equipo!$H$4&amp;"!"&amp;ADDRESS(10,COLUMN(F$9)-1)&amp;":"&amp;ADDRESS(1000,COLUMN(F$9)-1)))))</f>
        <v>0</v>
      </c>
      <c r="G23" s="2">
        <f ca="1">IF(ISBLANK(Tareas!$B19),"-",SUM(
SUMIF(INDIRECT(Equipo!$C$4&amp;"!B10:B1000"),$B23,INDIRECT(Equipo!$C$4&amp;"!"&amp;ADDRESS(10,COLUMN(G$9)-1)&amp;":"&amp;ADDRESS(1000,COLUMN(G$9)-1))),
SUMIF(INDIRECT(Equipo!$D$4&amp;"!B10:B1000"),$B23,INDIRECT(Equipo!$D$4&amp;"!"&amp;ADDRESS(10,COLUMN(G$9)-1)&amp;":"&amp;ADDRESS(1000,COLUMN(G$9)-1))),
SUMIF(INDIRECT(Equipo!$E$4&amp;"!B10:B1000"),$B23,INDIRECT(Equipo!$E$4&amp;"!"&amp;ADDRESS(10,COLUMN(G$9)-1)&amp;":"&amp;ADDRESS(1000,COLUMN(G$9)-1))),
SUMIF(INDIRECT(Equipo!$F$4&amp;"!B10:B1000"),$B23,INDIRECT(Equipo!$F$4&amp;"!"&amp;ADDRESS(10,COLUMN(G$9)-1)&amp;":"&amp;ADDRESS(1000,COLUMN(G$9)-1))),
SUMIF(INDIRECT(Equipo!$G$4&amp;"!B10:B1000"),$B23,INDIRECT(Equipo!$G$4&amp;"!"&amp;ADDRESS(10,COLUMN(G$9)-1)&amp;":"&amp;ADDRESS(1000,COLUMN(G$9)-1))),SUMIF(INDIRECT(Equipo!$H$4&amp;"!B10:B1000"),$B23,INDIRECT(Equipo!$H$4&amp;"!"&amp;ADDRESS(10,COLUMN(G$9)-1)&amp;":"&amp;ADDRESS(1000,COLUMN(G$9)-1)))))</f>
        <v>0</v>
      </c>
      <c r="H23" s="2">
        <f ca="1">IF(ISBLANK(Tareas!$B19),"-",SUM(
SUMIF(INDIRECT(Equipo!$C$4&amp;"!B10:B1000"),$B23,INDIRECT(Equipo!$C$4&amp;"!"&amp;ADDRESS(10,COLUMN(H$9)-1)&amp;":"&amp;ADDRESS(1000,COLUMN(H$9)-1))),
SUMIF(INDIRECT(Equipo!$D$4&amp;"!B10:B1000"),$B23,INDIRECT(Equipo!$D$4&amp;"!"&amp;ADDRESS(10,COLUMN(H$9)-1)&amp;":"&amp;ADDRESS(1000,COLUMN(H$9)-1))),
SUMIF(INDIRECT(Equipo!$E$4&amp;"!B10:B1000"),$B23,INDIRECT(Equipo!$E$4&amp;"!"&amp;ADDRESS(10,COLUMN(H$9)-1)&amp;":"&amp;ADDRESS(1000,COLUMN(H$9)-1))),
SUMIF(INDIRECT(Equipo!$F$4&amp;"!B10:B1000"),$B23,INDIRECT(Equipo!$F$4&amp;"!"&amp;ADDRESS(10,COLUMN(H$9)-1)&amp;":"&amp;ADDRESS(1000,COLUMN(H$9)-1))),
SUMIF(INDIRECT(Equipo!$G$4&amp;"!B10:B1000"),$B23,INDIRECT(Equipo!$G$4&amp;"!"&amp;ADDRESS(10,COLUMN(H$9)-1)&amp;":"&amp;ADDRESS(1000,COLUMN(H$9)-1))),SUMIF(INDIRECT(Equipo!$H$4&amp;"!B10:B1000"),$B23,INDIRECT(Equipo!$H$4&amp;"!"&amp;ADDRESS(10,COLUMN(H$9)-1)&amp;":"&amp;ADDRESS(1000,COLUMN(H$9)-1)))))</f>
        <v>2.75</v>
      </c>
      <c r="I23" s="2">
        <f ca="1">IF(ISBLANK(Tareas!$B19),"-",SUM(
SUMIF(INDIRECT(Equipo!$C$4&amp;"!B10:B1000"),$B23,INDIRECT(Equipo!$C$4&amp;"!"&amp;ADDRESS(10,COLUMN(I$9)-1)&amp;":"&amp;ADDRESS(1000,COLUMN(I$9)-1))),
SUMIF(INDIRECT(Equipo!$D$4&amp;"!B10:B1000"),$B23,INDIRECT(Equipo!$D$4&amp;"!"&amp;ADDRESS(10,COLUMN(I$9)-1)&amp;":"&amp;ADDRESS(1000,COLUMN(I$9)-1))),
SUMIF(INDIRECT(Equipo!$E$4&amp;"!B10:B1000"),$B23,INDIRECT(Equipo!$E$4&amp;"!"&amp;ADDRESS(10,COLUMN(I$9)-1)&amp;":"&amp;ADDRESS(1000,COLUMN(I$9)-1))),
SUMIF(INDIRECT(Equipo!$F$4&amp;"!B10:B1000"),$B23,INDIRECT(Equipo!$F$4&amp;"!"&amp;ADDRESS(10,COLUMN(I$9)-1)&amp;":"&amp;ADDRESS(1000,COLUMN(I$9)-1))),
SUMIF(INDIRECT(Equipo!$G$4&amp;"!B10:B1000"),$B23,INDIRECT(Equipo!$G$4&amp;"!"&amp;ADDRESS(10,COLUMN(I$9)-1)&amp;":"&amp;ADDRESS(1000,COLUMN(I$9)-1))),SUMIF(INDIRECT(Equipo!$H$4&amp;"!B10:B1000"),$B23,INDIRECT(Equipo!$H$4&amp;"!"&amp;ADDRESS(10,COLUMN(I$9)-1)&amp;":"&amp;ADDRESS(1000,COLUMN(I$9)-1)))))</f>
        <v>2.5</v>
      </c>
      <c r="J23" s="2">
        <f ca="1">IF(ISBLANK(Tareas!$B19),"-",SUM(
SUMIF(INDIRECT(Equipo!$C$4&amp;"!B10:B1000"),$B23,INDIRECT(Equipo!$C$4&amp;"!"&amp;ADDRESS(10,COLUMN(J$9)-1)&amp;":"&amp;ADDRESS(1000,COLUMN(J$9)-1))),
SUMIF(INDIRECT(Equipo!$D$4&amp;"!B10:B1000"),$B23,INDIRECT(Equipo!$D$4&amp;"!"&amp;ADDRESS(10,COLUMN(J$9)-1)&amp;":"&amp;ADDRESS(1000,COLUMN(J$9)-1))),
SUMIF(INDIRECT(Equipo!$E$4&amp;"!B10:B1000"),$B23,INDIRECT(Equipo!$E$4&amp;"!"&amp;ADDRESS(10,COLUMN(J$9)-1)&amp;":"&amp;ADDRESS(1000,COLUMN(J$9)-1))),
SUMIF(INDIRECT(Equipo!$F$4&amp;"!B10:B1000"),$B23,INDIRECT(Equipo!$F$4&amp;"!"&amp;ADDRESS(10,COLUMN(J$9)-1)&amp;":"&amp;ADDRESS(1000,COLUMN(J$9)-1))),
SUMIF(INDIRECT(Equipo!$G$4&amp;"!B10:B1000"),$B23,INDIRECT(Equipo!$G$4&amp;"!"&amp;ADDRESS(10,COLUMN(J$9)-1)&amp;":"&amp;ADDRESS(1000,COLUMN(J$9)-1))),SUMIF(INDIRECT(Equipo!$H$4&amp;"!B10:B1000"),$B23,INDIRECT(Equipo!$H$4&amp;"!"&amp;ADDRESS(10,COLUMN(J$9)-1)&amp;":"&amp;ADDRESS(1000,COLUMN(J$9)-1)))))</f>
        <v>2.95</v>
      </c>
      <c r="K23" s="2">
        <f ca="1">IF(ISBLANK(Tareas!$B19),"-",SUM(
SUMIF(INDIRECT(Equipo!$C$4&amp;"!B10:B1000"),$B23,INDIRECT(Equipo!$C$4&amp;"!"&amp;ADDRESS(10,COLUMN(K$9)-1)&amp;":"&amp;ADDRESS(1000,COLUMN(K$9)-1))),
SUMIF(INDIRECT(Equipo!$D$4&amp;"!B10:B1000"),$B23,INDIRECT(Equipo!$D$4&amp;"!"&amp;ADDRESS(10,COLUMN(K$9)-1)&amp;":"&amp;ADDRESS(1000,COLUMN(K$9)-1))),
SUMIF(INDIRECT(Equipo!$E$4&amp;"!B10:B1000"),$B23,INDIRECT(Equipo!$E$4&amp;"!"&amp;ADDRESS(10,COLUMN(K$9)-1)&amp;":"&amp;ADDRESS(1000,COLUMN(K$9)-1))),
SUMIF(INDIRECT(Equipo!$F$4&amp;"!B10:B1000"),$B23,INDIRECT(Equipo!$F$4&amp;"!"&amp;ADDRESS(10,COLUMN(K$9)-1)&amp;":"&amp;ADDRESS(1000,COLUMN(K$9)-1))),
SUMIF(INDIRECT(Equipo!$G$4&amp;"!B10:B1000"),$B23,INDIRECT(Equipo!$G$4&amp;"!"&amp;ADDRESS(10,COLUMN(K$9)-1)&amp;":"&amp;ADDRESS(1000,COLUMN(K$9)-1))),SUMIF(INDIRECT(Equipo!$H$4&amp;"!B10:B1000"),$B23,INDIRECT(Equipo!$H$4&amp;"!"&amp;ADDRESS(10,COLUMN(K$9)-1)&amp;":"&amp;ADDRESS(1000,COLUMN(K$9)-1)))))</f>
        <v>0</v>
      </c>
      <c r="L23" s="2">
        <f ca="1">IF(ISBLANK(Tareas!$B19),"-",SUM(
SUMIF(INDIRECT(Equipo!$C$4&amp;"!B10:B1000"),$B23,INDIRECT(Equipo!$C$4&amp;"!"&amp;ADDRESS(10,COLUMN(L$9)-1)&amp;":"&amp;ADDRESS(1000,COLUMN(L$9)-1))),
SUMIF(INDIRECT(Equipo!$D$4&amp;"!B10:B1000"),$B23,INDIRECT(Equipo!$D$4&amp;"!"&amp;ADDRESS(10,COLUMN(L$9)-1)&amp;":"&amp;ADDRESS(1000,COLUMN(L$9)-1))),
SUMIF(INDIRECT(Equipo!$E$4&amp;"!B10:B1000"),$B23,INDIRECT(Equipo!$E$4&amp;"!"&amp;ADDRESS(10,COLUMN(L$9)-1)&amp;":"&amp;ADDRESS(1000,COLUMN(L$9)-1))),
SUMIF(INDIRECT(Equipo!$F$4&amp;"!B10:B1000"),$B23,INDIRECT(Equipo!$F$4&amp;"!"&amp;ADDRESS(10,COLUMN(L$9)-1)&amp;":"&amp;ADDRESS(1000,COLUMN(L$9)-1))),
SUMIF(INDIRECT(Equipo!$G$4&amp;"!B10:B1000"),$B23,INDIRECT(Equipo!$G$4&amp;"!"&amp;ADDRESS(10,COLUMN(L$9)-1)&amp;":"&amp;ADDRESS(1000,COLUMN(L$9)-1))),SUMIF(INDIRECT(Equipo!$H$4&amp;"!B10:B1000"),$B23,INDIRECT(Equipo!$H$4&amp;"!"&amp;ADDRESS(10,COLUMN(L$9)-1)&amp;":"&amp;ADDRESS(1000,COLUMN(L$9)-1)))))</f>
        <v>0</v>
      </c>
      <c r="M23" s="2">
        <f ca="1">IF(ISBLANK(Tareas!$B19),"-",SUM(
SUMIF(INDIRECT(Equipo!$C$4&amp;"!B10:B1000"),$B23,INDIRECT(Equipo!$C$4&amp;"!"&amp;ADDRESS(10,COLUMN(M$9)-1)&amp;":"&amp;ADDRESS(1000,COLUMN(M$9)-1))),
SUMIF(INDIRECT(Equipo!$D$4&amp;"!B10:B1000"),$B23,INDIRECT(Equipo!$D$4&amp;"!"&amp;ADDRESS(10,COLUMN(M$9)-1)&amp;":"&amp;ADDRESS(1000,COLUMN(M$9)-1))),
SUMIF(INDIRECT(Equipo!$E$4&amp;"!B10:B1000"),$B23,INDIRECT(Equipo!$E$4&amp;"!"&amp;ADDRESS(10,COLUMN(M$9)-1)&amp;":"&amp;ADDRESS(1000,COLUMN(M$9)-1))),
SUMIF(INDIRECT(Equipo!$F$4&amp;"!B10:B1000"),$B23,INDIRECT(Equipo!$F$4&amp;"!"&amp;ADDRESS(10,COLUMN(M$9)-1)&amp;":"&amp;ADDRESS(1000,COLUMN(M$9)-1))),
SUMIF(INDIRECT(Equipo!$G$4&amp;"!B10:B1000"),$B23,INDIRECT(Equipo!$G$4&amp;"!"&amp;ADDRESS(10,COLUMN(M$9)-1)&amp;":"&amp;ADDRESS(1000,COLUMN(M$9)-1))),SUMIF(INDIRECT(Equipo!$H$4&amp;"!B10:B1000"),$B23,INDIRECT(Equipo!$H$4&amp;"!"&amp;ADDRESS(10,COLUMN(M$9)-1)&amp;":"&amp;ADDRESS(1000,COLUMN(M$9)-1)))))</f>
        <v>0</v>
      </c>
      <c r="N23" s="2">
        <f ca="1">IF(ISBLANK(Tareas!$B19),"-",SUM(
SUMIF(INDIRECT(Equipo!$C$4&amp;"!B10:B1000"),$B23,INDIRECT(Equipo!$C$4&amp;"!"&amp;ADDRESS(10,COLUMN(N$9)-1)&amp;":"&amp;ADDRESS(1000,COLUMN(N$9)-1))),
SUMIF(INDIRECT(Equipo!$D$4&amp;"!B10:B1000"),$B23,INDIRECT(Equipo!$D$4&amp;"!"&amp;ADDRESS(10,COLUMN(N$9)-1)&amp;":"&amp;ADDRESS(1000,COLUMN(N$9)-1))),
SUMIF(INDIRECT(Equipo!$E$4&amp;"!B10:B1000"),$B23,INDIRECT(Equipo!$E$4&amp;"!"&amp;ADDRESS(10,COLUMN(N$9)-1)&amp;":"&amp;ADDRESS(1000,COLUMN(N$9)-1))),
SUMIF(INDIRECT(Equipo!$F$4&amp;"!B10:B1000"),$B23,INDIRECT(Equipo!$F$4&amp;"!"&amp;ADDRESS(10,COLUMN(N$9)-1)&amp;":"&amp;ADDRESS(1000,COLUMN(N$9)-1))),
SUMIF(INDIRECT(Equipo!$G$4&amp;"!B10:B1000"),$B23,INDIRECT(Equipo!$G$4&amp;"!"&amp;ADDRESS(10,COLUMN(N$9)-1)&amp;":"&amp;ADDRESS(1000,COLUMN(N$9)-1))),SUMIF(INDIRECT(Equipo!$H$4&amp;"!B10:B1000"),$B23,INDIRECT(Equipo!$H$4&amp;"!"&amp;ADDRESS(10,COLUMN(N$9)-1)&amp;":"&amp;ADDRESS(1000,COLUMN(N$9)-1)))))</f>
        <v>0</v>
      </c>
    </row>
    <row r="24" spans="2:14">
      <c r="B24" t="str">
        <f>IF(ISBLANK(Tareas!B20)," - ",Tareas!B20)</f>
        <v>Revisión de requisitos I</v>
      </c>
      <c r="D24" s="2">
        <f ca="1">IF(ISBLANK(Tareas!$B20),"-",SUM(
SUMIF(INDIRECT(Equipo!$C$4&amp;"!B10:B1000"),$B24,INDIRECT(Equipo!$C$4&amp;"!"&amp;ADDRESS(10,COLUMN(D$9)-1)&amp;":"&amp;ADDRESS(1000,COLUMN(D$9)-1))),
SUMIF(INDIRECT(Equipo!$D$4&amp;"!B10:B1000"),$B24,INDIRECT(Equipo!$D$4&amp;"!"&amp;ADDRESS(10,COLUMN(D$9)-1)&amp;":"&amp;ADDRESS(1000,COLUMN(D$9)-1))),
SUMIF(INDIRECT(Equipo!$E$4&amp;"!B10:B1000"),$B24,INDIRECT(Equipo!$E$4&amp;"!"&amp;ADDRESS(10,COLUMN(D$9)-1)&amp;":"&amp;ADDRESS(1000,COLUMN(D$9)-1))),
SUMIF(INDIRECT(Equipo!$F$4&amp;"!B10:B1000"),$B24,INDIRECT(Equipo!$F$4&amp;"!"&amp;ADDRESS(10,COLUMN(D$9)-1)&amp;":"&amp;ADDRESS(1000,COLUMN(D$9)-1))),
SUMIF(INDIRECT(Equipo!$G$4&amp;"!B10:B1000"),$B24,INDIRECT(Equipo!$G$4&amp;"!"&amp;ADDRESS(10,COLUMN(D$9)-1)&amp;":"&amp;ADDRESS(1000,COLUMN(D$9)-1))),SUMIF(INDIRECT(Equipo!$H$4&amp;"!B10:B1000"),$B24,INDIRECT(Equipo!$H$4&amp;"!"&amp;ADDRESS(10,COLUMN(D$9)-1)&amp;":"&amp;ADDRESS(1000,COLUMN(D$9)-1)))))</f>
        <v>0</v>
      </c>
      <c r="E24" s="2">
        <f ca="1">IF(ISBLANK(Tareas!$B20),"-",SUM(
SUMIF(INDIRECT(Equipo!$C$4&amp;"!B10:B1000"),$B24,INDIRECT(Equipo!$C$4&amp;"!"&amp;ADDRESS(10,COLUMN(E$9)-1)&amp;":"&amp;ADDRESS(1000,COLUMN(E$9)-1))),
SUMIF(INDIRECT(Equipo!$D$4&amp;"!B10:B1000"),$B24,INDIRECT(Equipo!$D$4&amp;"!"&amp;ADDRESS(10,COLUMN(E$9)-1)&amp;":"&amp;ADDRESS(1000,COLUMN(E$9)-1))),
SUMIF(INDIRECT(Equipo!$E$4&amp;"!B10:B1000"),$B24,INDIRECT(Equipo!$E$4&amp;"!"&amp;ADDRESS(10,COLUMN(E$9)-1)&amp;":"&amp;ADDRESS(1000,COLUMN(E$9)-1))),
SUMIF(INDIRECT(Equipo!$F$4&amp;"!B10:B1000"),$B24,INDIRECT(Equipo!$F$4&amp;"!"&amp;ADDRESS(10,COLUMN(E$9)-1)&amp;":"&amp;ADDRESS(1000,COLUMN(E$9)-1))),
SUMIF(INDIRECT(Equipo!$G$4&amp;"!B10:B1000"),$B24,INDIRECT(Equipo!$G$4&amp;"!"&amp;ADDRESS(10,COLUMN(E$9)-1)&amp;":"&amp;ADDRESS(1000,COLUMN(E$9)-1))),SUMIF(INDIRECT(Equipo!$H$4&amp;"!B10:B1000"),$B24,INDIRECT(Equipo!$H$4&amp;"!"&amp;ADDRESS(10,COLUMN(E$9)-1)&amp;":"&amp;ADDRESS(1000,COLUMN(E$9)-1)))))</f>
        <v>0</v>
      </c>
      <c r="F24" s="2">
        <f ca="1">IF(ISBLANK(Tareas!$B20),"-",SUM(
SUMIF(INDIRECT(Equipo!$C$4&amp;"!B10:B1000"),$B24,INDIRECT(Equipo!$C$4&amp;"!"&amp;ADDRESS(10,COLUMN(F$9)-1)&amp;":"&amp;ADDRESS(1000,COLUMN(F$9)-1))),
SUMIF(INDIRECT(Equipo!$D$4&amp;"!B10:B1000"),$B24,INDIRECT(Equipo!$D$4&amp;"!"&amp;ADDRESS(10,COLUMN(F$9)-1)&amp;":"&amp;ADDRESS(1000,COLUMN(F$9)-1))),
SUMIF(INDIRECT(Equipo!$E$4&amp;"!B10:B1000"),$B24,INDIRECT(Equipo!$E$4&amp;"!"&amp;ADDRESS(10,COLUMN(F$9)-1)&amp;":"&amp;ADDRESS(1000,COLUMN(F$9)-1))),
SUMIF(INDIRECT(Equipo!$F$4&amp;"!B10:B1000"),$B24,INDIRECT(Equipo!$F$4&amp;"!"&amp;ADDRESS(10,COLUMN(F$9)-1)&amp;":"&amp;ADDRESS(1000,COLUMN(F$9)-1))),
SUMIF(INDIRECT(Equipo!$G$4&amp;"!B10:B1000"),$B24,INDIRECT(Equipo!$G$4&amp;"!"&amp;ADDRESS(10,COLUMN(F$9)-1)&amp;":"&amp;ADDRESS(1000,COLUMN(F$9)-1))),SUMIF(INDIRECT(Equipo!$H$4&amp;"!B10:B1000"),$B24,INDIRECT(Equipo!$H$4&amp;"!"&amp;ADDRESS(10,COLUMN(F$9)-1)&amp;":"&amp;ADDRESS(1000,COLUMN(F$9)-1)))))</f>
        <v>0</v>
      </c>
      <c r="G24" s="2">
        <f ca="1">IF(ISBLANK(Tareas!$B20),"-",SUM(
SUMIF(INDIRECT(Equipo!$C$4&amp;"!B10:B1000"),$B24,INDIRECT(Equipo!$C$4&amp;"!"&amp;ADDRESS(10,COLUMN(G$9)-1)&amp;":"&amp;ADDRESS(1000,COLUMN(G$9)-1))),
SUMIF(INDIRECT(Equipo!$D$4&amp;"!B10:B1000"),$B24,INDIRECT(Equipo!$D$4&amp;"!"&amp;ADDRESS(10,COLUMN(G$9)-1)&amp;":"&amp;ADDRESS(1000,COLUMN(G$9)-1))),
SUMIF(INDIRECT(Equipo!$E$4&amp;"!B10:B1000"),$B24,INDIRECT(Equipo!$E$4&amp;"!"&amp;ADDRESS(10,COLUMN(G$9)-1)&amp;":"&amp;ADDRESS(1000,COLUMN(G$9)-1))),
SUMIF(INDIRECT(Equipo!$F$4&amp;"!B10:B1000"),$B24,INDIRECT(Equipo!$F$4&amp;"!"&amp;ADDRESS(10,COLUMN(G$9)-1)&amp;":"&amp;ADDRESS(1000,COLUMN(G$9)-1))),
SUMIF(INDIRECT(Equipo!$G$4&amp;"!B10:B1000"),$B24,INDIRECT(Equipo!$G$4&amp;"!"&amp;ADDRESS(10,COLUMN(G$9)-1)&amp;":"&amp;ADDRESS(1000,COLUMN(G$9)-1))),SUMIF(INDIRECT(Equipo!$H$4&amp;"!B10:B1000"),$B24,INDIRECT(Equipo!$H$4&amp;"!"&amp;ADDRESS(10,COLUMN(G$9)-1)&amp;":"&amp;ADDRESS(1000,COLUMN(G$9)-1)))))</f>
        <v>0</v>
      </c>
      <c r="H24" s="2">
        <f ca="1">IF(ISBLANK(Tareas!$B20),"-",SUM(
SUMIF(INDIRECT(Equipo!$C$4&amp;"!B10:B1000"),$B24,INDIRECT(Equipo!$C$4&amp;"!"&amp;ADDRESS(10,COLUMN(H$9)-1)&amp;":"&amp;ADDRESS(1000,COLUMN(H$9)-1))),
SUMIF(INDIRECT(Equipo!$D$4&amp;"!B10:B1000"),$B24,INDIRECT(Equipo!$D$4&amp;"!"&amp;ADDRESS(10,COLUMN(H$9)-1)&amp;":"&amp;ADDRESS(1000,COLUMN(H$9)-1))),
SUMIF(INDIRECT(Equipo!$E$4&amp;"!B10:B1000"),$B24,INDIRECT(Equipo!$E$4&amp;"!"&amp;ADDRESS(10,COLUMN(H$9)-1)&amp;":"&amp;ADDRESS(1000,COLUMN(H$9)-1))),
SUMIF(INDIRECT(Equipo!$F$4&amp;"!B10:B1000"),$B24,INDIRECT(Equipo!$F$4&amp;"!"&amp;ADDRESS(10,COLUMN(H$9)-1)&amp;":"&amp;ADDRESS(1000,COLUMN(H$9)-1))),
SUMIF(INDIRECT(Equipo!$G$4&amp;"!B10:B1000"),$B24,INDIRECT(Equipo!$G$4&amp;"!"&amp;ADDRESS(10,COLUMN(H$9)-1)&amp;":"&amp;ADDRESS(1000,COLUMN(H$9)-1))),SUMIF(INDIRECT(Equipo!$H$4&amp;"!B10:B1000"),$B24,INDIRECT(Equipo!$H$4&amp;"!"&amp;ADDRESS(10,COLUMN(H$9)-1)&amp;":"&amp;ADDRESS(1000,COLUMN(H$9)-1)))))</f>
        <v>0</v>
      </c>
      <c r="I24" s="2">
        <f ca="1">IF(ISBLANK(Tareas!$B20),"-",SUM(
SUMIF(INDIRECT(Equipo!$C$4&amp;"!B10:B1000"),$B24,INDIRECT(Equipo!$C$4&amp;"!"&amp;ADDRESS(10,COLUMN(I$9)-1)&amp;":"&amp;ADDRESS(1000,COLUMN(I$9)-1))),
SUMIF(INDIRECT(Equipo!$D$4&amp;"!B10:B1000"),$B24,INDIRECT(Equipo!$D$4&amp;"!"&amp;ADDRESS(10,COLUMN(I$9)-1)&amp;":"&amp;ADDRESS(1000,COLUMN(I$9)-1))),
SUMIF(INDIRECT(Equipo!$E$4&amp;"!B10:B1000"),$B24,INDIRECT(Equipo!$E$4&amp;"!"&amp;ADDRESS(10,COLUMN(I$9)-1)&amp;":"&amp;ADDRESS(1000,COLUMN(I$9)-1))),
SUMIF(INDIRECT(Equipo!$F$4&amp;"!B10:B1000"),$B24,INDIRECT(Equipo!$F$4&amp;"!"&amp;ADDRESS(10,COLUMN(I$9)-1)&amp;":"&amp;ADDRESS(1000,COLUMN(I$9)-1))),
SUMIF(INDIRECT(Equipo!$G$4&amp;"!B10:B1000"),$B24,INDIRECT(Equipo!$G$4&amp;"!"&amp;ADDRESS(10,COLUMN(I$9)-1)&amp;":"&amp;ADDRESS(1000,COLUMN(I$9)-1))),SUMIF(INDIRECT(Equipo!$H$4&amp;"!B10:B1000"),$B24,INDIRECT(Equipo!$H$4&amp;"!"&amp;ADDRESS(10,COLUMN(I$9)-1)&amp;":"&amp;ADDRESS(1000,COLUMN(I$9)-1)))))</f>
        <v>0</v>
      </c>
      <c r="J24" s="2">
        <f ca="1">IF(ISBLANK(Tareas!$B20),"-",SUM(
SUMIF(INDIRECT(Equipo!$C$4&amp;"!B10:B1000"),$B24,INDIRECT(Equipo!$C$4&amp;"!"&amp;ADDRESS(10,COLUMN(J$9)-1)&amp;":"&amp;ADDRESS(1000,COLUMN(J$9)-1))),
SUMIF(INDIRECT(Equipo!$D$4&amp;"!B10:B1000"),$B24,INDIRECT(Equipo!$D$4&amp;"!"&amp;ADDRESS(10,COLUMN(J$9)-1)&amp;":"&amp;ADDRESS(1000,COLUMN(J$9)-1))),
SUMIF(INDIRECT(Equipo!$E$4&amp;"!B10:B1000"),$B24,INDIRECT(Equipo!$E$4&amp;"!"&amp;ADDRESS(10,COLUMN(J$9)-1)&amp;":"&amp;ADDRESS(1000,COLUMN(J$9)-1))),
SUMIF(INDIRECT(Equipo!$F$4&amp;"!B10:B1000"),$B24,INDIRECT(Equipo!$F$4&amp;"!"&amp;ADDRESS(10,COLUMN(J$9)-1)&amp;":"&amp;ADDRESS(1000,COLUMN(J$9)-1))),
SUMIF(INDIRECT(Equipo!$G$4&amp;"!B10:B1000"),$B24,INDIRECT(Equipo!$G$4&amp;"!"&amp;ADDRESS(10,COLUMN(J$9)-1)&amp;":"&amp;ADDRESS(1000,COLUMN(J$9)-1))),SUMIF(INDIRECT(Equipo!$H$4&amp;"!B10:B1000"),$B24,INDIRECT(Equipo!$H$4&amp;"!"&amp;ADDRESS(10,COLUMN(J$9)-1)&amp;":"&amp;ADDRESS(1000,COLUMN(J$9)-1)))))</f>
        <v>3</v>
      </c>
      <c r="K24" s="2">
        <f ca="1">IF(ISBLANK(Tareas!$B20),"-",SUM(
SUMIF(INDIRECT(Equipo!$C$4&amp;"!B10:B1000"),$B24,INDIRECT(Equipo!$C$4&amp;"!"&amp;ADDRESS(10,COLUMN(K$9)-1)&amp;":"&amp;ADDRESS(1000,COLUMN(K$9)-1))),
SUMIF(INDIRECT(Equipo!$D$4&amp;"!B10:B1000"),$B24,INDIRECT(Equipo!$D$4&amp;"!"&amp;ADDRESS(10,COLUMN(K$9)-1)&amp;":"&amp;ADDRESS(1000,COLUMN(K$9)-1))),
SUMIF(INDIRECT(Equipo!$E$4&amp;"!B10:B1000"),$B24,INDIRECT(Equipo!$E$4&amp;"!"&amp;ADDRESS(10,COLUMN(K$9)-1)&amp;":"&amp;ADDRESS(1000,COLUMN(K$9)-1))),
SUMIF(INDIRECT(Equipo!$F$4&amp;"!B10:B1000"),$B24,INDIRECT(Equipo!$F$4&amp;"!"&amp;ADDRESS(10,COLUMN(K$9)-1)&amp;":"&amp;ADDRESS(1000,COLUMN(K$9)-1))),
SUMIF(INDIRECT(Equipo!$G$4&amp;"!B10:B1000"),$B24,INDIRECT(Equipo!$G$4&amp;"!"&amp;ADDRESS(10,COLUMN(K$9)-1)&amp;":"&amp;ADDRESS(1000,COLUMN(K$9)-1))),SUMIF(INDIRECT(Equipo!$H$4&amp;"!B10:B1000"),$B24,INDIRECT(Equipo!$H$4&amp;"!"&amp;ADDRESS(10,COLUMN(K$9)-1)&amp;":"&amp;ADDRESS(1000,COLUMN(K$9)-1)))))</f>
        <v>0</v>
      </c>
      <c r="L24" s="2">
        <f ca="1">IF(ISBLANK(Tareas!$B20),"-",SUM(
SUMIF(INDIRECT(Equipo!$C$4&amp;"!B10:B1000"),$B24,INDIRECT(Equipo!$C$4&amp;"!"&amp;ADDRESS(10,COLUMN(L$9)-1)&amp;":"&amp;ADDRESS(1000,COLUMN(L$9)-1))),
SUMIF(INDIRECT(Equipo!$D$4&amp;"!B10:B1000"),$B24,INDIRECT(Equipo!$D$4&amp;"!"&amp;ADDRESS(10,COLUMN(L$9)-1)&amp;":"&amp;ADDRESS(1000,COLUMN(L$9)-1))),
SUMIF(INDIRECT(Equipo!$E$4&amp;"!B10:B1000"),$B24,INDIRECT(Equipo!$E$4&amp;"!"&amp;ADDRESS(10,COLUMN(L$9)-1)&amp;":"&amp;ADDRESS(1000,COLUMN(L$9)-1))),
SUMIF(INDIRECT(Equipo!$F$4&amp;"!B10:B1000"),$B24,INDIRECT(Equipo!$F$4&amp;"!"&amp;ADDRESS(10,COLUMN(L$9)-1)&amp;":"&amp;ADDRESS(1000,COLUMN(L$9)-1))),
SUMIF(INDIRECT(Equipo!$G$4&amp;"!B10:B1000"),$B24,INDIRECT(Equipo!$G$4&amp;"!"&amp;ADDRESS(10,COLUMN(L$9)-1)&amp;":"&amp;ADDRESS(1000,COLUMN(L$9)-1))),SUMIF(INDIRECT(Equipo!$H$4&amp;"!B10:B1000"),$B24,INDIRECT(Equipo!$H$4&amp;"!"&amp;ADDRESS(10,COLUMN(L$9)-1)&amp;":"&amp;ADDRESS(1000,COLUMN(L$9)-1)))))</f>
        <v>0</v>
      </c>
      <c r="M24" s="2">
        <f ca="1">IF(ISBLANK(Tareas!$B20),"-",SUM(
SUMIF(INDIRECT(Equipo!$C$4&amp;"!B10:B1000"),$B24,INDIRECT(Equipo!$C$4&amp;"!"&amp;ADDRESS(10,COLUMN(M$9)-1)&amp;":"&amp;ADDRESS(1000,COLUMN(M$9)-1))),
SUMIF(INDIRECT(Equipo!$D$4&amp;"!B10:B1000"),$B24,INDIRECT(Equipo!$D$4&amp;"!"&amp;ADDRESS(10,COLUMN(M$9)-1)&amp;":"&amp;ADDRESS(1000,COLUMN(M$9)-1))),
SUMIF(INDIRECT(Equipo!$E$4&amp;"!B10:B1000"),$B24,INDIRECT(Equipo!$E$4&amp;"!"&amp;ADDRESS(10,COLUMN(M$9)-1)&amp;":"&amp;ADDRESS(1000,COLUMN(M$9)-1))),
SUMIF(INDIRECT(Equipo!$F$4&amp;"!B10:B1000"),$B24,INDIRECT(Equipo!$F$4&amp;"!"&amp;ADDRESS(10,COLUMN(M$9)-1)&amp;":"&amp;ADDRESS(1000,COLUMN(M$9)-1))),
SUMIF(INDIRECT(Equipo!$G$4&amp;"!B10:B1000"),$B24,INDIRECT(Equipo!$G$4&amp;"!"&amp;ADDRESS(10,COLUMN(M$9)-1)&amp;":"&amp;ADDRESS(1000,COLUMN(M$9)-1))),SUMIF(INDIRECT(Equipo!$H$4&amp;"!B10:B1000"),$B24,INDIRECT(Equipo!$H$4&amp;"!"&amp;ADDRESS(10,COLUMN(M$9)-1)&amp;":"&amp;ADDRESS(1000,COLUMN(M$9)-1)))))</f>
        <v>0</v>
      </c>
      <c r="N24" s="2">
        <f ca="1">IF(ISBLANK(Tareas!$B20),"-",SUM(
SUMIF(INDIRECT(Equipo!$C$4&amp;"!B10:B1000"),$B24,INDIRECT(Equipo!$C$4&amp;"!"&amp;ADDRESS(10,COLUMN(N$9)-1)&amp;":"&amp;ADDRESS(1000,COLUMN(N$9)-1))),
SUMIF(INDIRECT(Equipo!$D$4&amp;"!B10:B1000"),$B24,INDIRECT(Equipo!$D$4&amp;"!"&amp;ADDRESS(10,COLUMN(N$9)-1)&amp;":"&amp;ADDRESS(1000,COLUMN(N$9)-1))),
SUMIF(INDIRECT(Equipo!$E$4&amp;"!B10:B1000"),$B24,INDIRECT(Equipo!$E$4&amp;"!"&amp;ADDRESS(10,COLUMN(N$9)-1)&amp;":"&amp;ADDRESS(1000,COLUMN(N$9)-1))),
SUMIF(INDIRECT(Equipo!$F$4&amp;"!B10:B1000"),$B24,INDIRECT(Equipo!$F$4&amp;"!"&amp;ADDRESS(10,COLUMN(N$9)-1)&amp;":"&amp;ADDRESS(1000,COLUMN(N$9)-1))),
SUMIF(INDIRECT(Equipo!$G$4&amp;"!B10:B1000"),$B24,INDIRECT(Equipo!$G$4&amp;"!"&amp;ADDRESS(10,COLUMN(N$9)-1)&amp;":"&amp;ADDRESS(1000,COLUMN(N$9)-1))),SUMIF(INDIRECT(Equipo!$H$4&amp;"!B10:B1000"),$B24,INDIRECT(Equipo!$H$4&amp;"!"&amp;ADDRESS(10,COLUMN(N$9)-1)&amp;":"&amp;ADDRESS(1000,COLUMN(N$9)-1)))))</f>
        <v>0</v>
      </c>
    </row>
    <row r="25" spans="2:14">
      <c r="B25" t="str">
        <f>IF(ISBLANK(Tareas!B21)," - ",Tareas!B21)</f>
        <v>Cálculo de puntos de función</v>
      </c>
      <c r="D25" s="2">
        <f ca="1">IF(ISBLANK(Tareas!$B21),"-",SUM(
SUMIF(INDIRECT(Equipo!$C$4&amp;"!B10:B1000"),$B25,INDIRECT(Equipo!$C$4&amp;"!"&amp;ADDRESS(10,COLUMN(D$9)-1)&amp;":"&amp;ADDRESS(1000,COLUMN(D$9)-1))),
SUMIF(INDIRECT(Equipo!$D$4&amp;"!B10:B1000"),$B25,INDIRECT(Equipo!$D$4&amp;"!"&amp;ADDRESS(10,COLUMN(D$9)-1)&amp;":"&amp;ADDRESS(1000,COLUMN(D$9)-1))),
SUMIF(INDIRECT(Equipo!$E$4&amp;"!B10:B1000"),$B25,INDIRECT(Equipo!$E$4&amp;"!"&amp;ADDRESS(10,COLUMN(D$9)-1)&amp;":"&amp;ADDRESS(1000,COLUMN(D$9)-1))),
SUMIF(INDIRECT(Equipo!$F$4&amp;"!B10:B1000"),$B25,INDIRECT(Equipo!$F$4&amp;"!"&amp;ADDRESS(10,COLUMN(D$9)-1)&amp;":"&amp;ADDRESS(1000,COLUMN(D$9)-1))),
SUMIF(INDIRECT(Equipo!$G$4&amp;"!B10:B1000"),$B25,INDIRECT(Equipo!$G$4&amp;"!"&amp;ADDRESS(10,COLUMN(D$9)-1)&amp;":"&amp;ADDRESS(1000,COLUMN(D$9)-1))),SUMIF(INDIRECT(Equipo!$H$4&amp;"!B10:B1000"),$B25,INDIRECT(Equipo!$H$4&amp;"!"&amp;ADDRESS(10,COLUMN(D$9)-1)&amp;":"&amp;ADDRESS(1000,COLUMN(D$9)-1)))))</f>
        <v>0</v>
      </c>
      <c r="E25" s="2">
        <f ca="1">IF(ISBLANK(Tareas!$B21),"-",SUM(
SUMIF(INDIRECT(Equipo!$C$4&amp;"!B10:B1000"),$B25,INDIRECT(Equipo!$C$4&amp;"!"&amp;ADDRESS(10,COLUMN(E$9)-1)&amp;":"&amp;ADDRESS(1000,COLUMN(E$9)-1))),
SUMIF(INDIRECT(Equipo!$D$4&amp;"!B10:B1000"),$B25,INDIRECT(Equipo!$D$4&amp;"!"&amp;ADDRESS(10,COLUMN(E$9)-1)&amp;":"&amp;ADDRESS(1000,COLUMN(E$9)-1))),
SUMIF(INDIRECT(Equipo!$E$4&amp;"!B10:B1000"),$B25,INDIRECT(Equipo!$E$4&amp;"!"&amp;ADDRESS(10,COLUMN(E$9)-1)&amp;":"&amp;ADDRESS(1000,COLUMN(E$9)-1))),
SUMIF(INDIRECT(Equipo!$F$4&amp;"!B10:B1000"),$B25,INDIRECT(Equipo!$F$4&amp;"!"&amp;ADDRESS(10,COLUMN(E$9)-1)&amp;":"&amp;ADDRESS(1000,COLUMN(E$9)-1))),
SUMIF(INDIRECT(Equipo!$G$4&amp;"!B10:B1000"),$B25,INDIRECT(Equipo!$G$4&amp;"!"&amp;ADDRESS(10,COLUMN(E$9)-1)&amp;":"&amp;ADDRESS(1000,COLUMN(E$9)-1))),SUMIF(INDIRECT(Equipo!$H$4&amp;"!B10:B1000"),$B25,INDIRECT(Equipo!$H$4&amp;"!"&amp;ADDRESS(10,COLUMN(E$9)-1)&amp;":"&amp;ADDRESS(1000,COLUMN(E$9)-1)))))</f>
        <v>0</v>
      </c>
      <c r="F25" s="2">
        <f ca="1">IF(ISBLANK(Tareas!$B21),"-",SUM(
SUMIF(INDIRECT(Equipo!$C$4&amp;"!B10:B1000"),$B25,INDIRECT(Equipo!$C$4&amp;"!"&amp;ADDRESS(10,COLUMN(F$9)-1)&amp;":"&amp;ADDRESS(1000,COLUMN(F$9)-1))),
SUMIF(INDIRECT(Equipo!$D$4&amp;"!B10:B1000"),$B25,INDIRECT(Equipo!$D$4&amp;"!"&amp;ADDRESS(10,COLUMN(F$9)-1)&amp;":"&amp;ADDRESS(1000,COLUMN(F$9)-1))),
SUMIF(INDIRECT(Equipo!$E$4&amp;"!B10:B1000"),$B25,INDIRECT(Equipo!$E$4&amp;"!"&amp;ADDRESS(10,COLUMN(F$9)-1)&amp;":"&amp;ADDRESS(1000,COLUMN(F$9)-1))),
SUMIF(INDIRECT(Equipo!$F$4&amp;"!B10:B1000"),$B25,INDIRECT(Equipo!$F$4&amp;"!"&amp;ADDRESS(10,COLUMN(F$9)-1)&amp;":"&amp;ADDRESS(1000,COLUMN(F$9)-1))),
SUMIF(INDIRECT(Equipo!$G$4&amp;"!B10:B1000"),$B25,INDIRECT(Equipo!$G$4&amp;"!"&amp;ADDRESS(10,COLUMN(F$9)-1)&amp;":"&amp;ADDRESS(1000,COLUMN(F$9)-1))),SUMIF(INDIRECT(Equipo!$H$4&amp;"!B10:B1000"),$B25,INDIRECT(Equipo!$H$4&amp;"!"&amp;ADDRESS(10,COLUMN(F$9)-1)&amp;":"&amp;ADDRESS(1000,COLUMN(F$9)-1)))))</f>
        <v>0</v>
      </c>
      <c r="G25" s="2">
        <f ca="1">IF(ISBLANK(Tareas!$B21),"-",SUM(
SUMIF(INDIRECT(Equipo!$C$4&amp;"!B10:B1000"),$B25,INDIRECT(Equipo!$C$4&amp;"!"&amp;ADDRESS(10,COLUMN(G$9)-1)&amp;":"&amp;ADDRESS(1000,COLUMN(G$9)-1))),
SUMIF(INDIRECT(Equipo!$D$4&amp;"!B10:B1000"),$B25,INDIRECT(Equipo!$D$4&amp;"!"&amp;ADDRESS(10,COLUMN(G$9)-1)&amp;":"&amp;ADDRESS(1000,COLUMN(G$9)-1))),
SUMIF(INDIRECT(Equipo!$E$4&amp;"!B10:B1000"),$B25,INDIRECT(Equipo!$E$4&amp;"!"&amp;ADDRESS(10,COLUMN(G$9)-1)&amp;":"&amp;ADDRESS(1000,COLUMN(G$9)-1))),
SUMIF(INDIRECT(Equipo!$F$4&amp;"!B10:B1000"),$B25,INDIRECT(Equipo!$F$4&amp;"!"&amp;ADDRESS(10,COLUMN(G$9)-1)&amp;":"&amp;ADDRESS(1000,COLUMN(G$9)-1))),
SUMIF(INDIRECT(Equipo!$G$4&amp;"!B10:B1000"),$B25,INDIRECT(Equipo!$G$4&amp;"!"&amp;ADDRESS(10,COLUMN(G$9)-1)&amp;":"&amp;ADDRESS(1000,COLUMN(G$9)-1))),SUMIF(INDIRECT(Equipo!$H$4&amp;"!B10:B1000"),$B25,INDIRECT(Equipo!$H$4&amp;"!"&amp;ADDRESS(10,COLUMN(G$9)-1)&amp;":"&amp;ADDRESS(1000,COLUMN(G$9)-1)))))</f>
        <v>0</v>
      </c>
      <c r="H25" s="2">
        <f ca="1">IF(ISBLANK(Tareas!$B21),"-",SUM(
SUMIF(INDIRECT(Equipo!$C$4&amp;"!B10:B1000"),$B25,INDIRECT(Equipo!$C$4&amp;"!"&amp;ADDRESS(10,COLUMN(H$9)-1)&amp;":"&amp;ADDRESS(1000,COLUMN(H$9)-1))),
SUMIF(INDIRECT(Equipo!$D$4&amp;"!B10:B1000"),$B25,INDIRECT(Equipo!$D$4&amp;"!"&amp;ADDRESS(10,COLUMN(H$9)-1)&amp;":"&amp;ADDRESS(1000,COLUMN(H$9)-1))),
SUMIF(INDIRECT(Equipo!$E$4&amp;"!B10:B1000"),$B25,INDIRECT(Equipo!$E$4&amp;"!"&amp;ADDRESS(10,COLUMN(H$9)-1)&amp;":"&amp;ADDRESS(1000,COLUMN(H$9)-1))),
SUMIF(INDIRECT(Equipo!$F$4&amp;"!B10:B1000"),$B25,INDIRECT(Equipo!$F$4&amp;"!"&amp;ADDRESS(10,COLUMN(H$9)-1)&amp;":"&amp;ADDRESS(1000,COLUMN(H$9)-1))),
SUMIF(INDIRECT(Equipo!$G$4&amp;"!B10:B1000"),$B25,INDIRECT(Equipo!$G$4&amp;"!"&amp;ADDRESS(10,COLUMN(H$9)-1)&amp;":"&amp;ADDRESS(1000,COLUMN(H$9)-1))),SUMIF(INDIRECT(Equipo!$H$4&amp;"!B10:B1000"),$B25,INDIRECT(Equipo!$H$4&amp;"!"&amp;ADDRESS(10,COLUMN(H$9)-1)&amp;":"&amp;ADDRESS(1000,COLUMN(H$9)-1)))))</f>
        <v>2.5</v>
      </c>
      <c r="I25" s="2">
        <f ca="1">IF(ISBLANK(Tareas!$B21),"-",SUM(
SUMIF(INDIRECT(Equipo!$C$4&amp;"!B10:B1000"),$B25,INDIRECT(Equipo!$C$4&amp;"!"&amp;ADDRESS(10,COLUMN(I$9)-1)&amp;":"&amp;ADDRESS(1000,COLUMN(I$9)-1))),
SUMIF(INDIRECT(Equipo!$D$4&amp;"!B10:B1000"),$B25,INDIRECT(Equipo!$D$4&amp;"!"&amp;ADDRESS(10,COLUMN(I$9)-1)&amp;":"&amp;ADDRESS(1000,COLUMN(I$9)-1))),
SUMIF(INDIRECT(Equipo!$E$4&amp;"!B10:B1000"),$B25,INDIRECT(Equipo!$E$4&amp;"!"&amp;ADDRESS(10,COLUMN(I$9)-1)&amp;":"&amp;ADDRESS(1000,COLUMN(I$9)-1))),
SUMIF(INDIRECT(Equipo!$F$4&amp;"!B10:B1000"),$B25,INDIRECT(Equipo!$F$4&amp;"!"&amp;ADDRESS(10,COLUMN(I$9)-1)&amp;":"&amp;ADDRESS(1000,COLUMN(I$9)-1))),
SUMIF(INDIRECT(Equipo!$G$4&amp;"!B10:B1000"),$B25,INDIRECT(Equipo!$G$4&amp;"!"&amp;ADDRESS(10,COLUMN(I$9)-1)&amp;":"&amp;ADDRESS(1000,COLUMN(I$9)-1))),SUMIF(INDIRECT(Equipo!$H$4&amp;"!B10:B1000"),$B25,INDIRECT(Equipo!$H$4&amp;"!"&amp;ADDRESS(10,COLUMN(I$9)-1)&amp;":"&amp;ADDRESS(1000,COLUMN(I$9)-1)))))</f>
        <v>2.75</v>
      </c>
      <c r="J25" s="2">
        <f ca="1">IF(ISBLANK(Tareas!$B21),"-",SUM(
SUMIF(INDIRECT(Equipo!$C$4&amp;"!B10:B1000"),$B25,INDIRECT(Equipo!$C$4&amp;"!"&amp;ADDRESS(10,COLUMN(J$9)-1)&amp;":"&amp;ADDRESS(1000,COLUMN(J$9)-1))),
SUMIF(INDIRECT(Equipo!$D$4&amp;"!B10:B1000"),$B25,INDIRECT(Equipo!$D$4&amp;"!"&amp;ADDRESS(10,COLUMN(J$9)-1)&amp;":"&amp;ADDRESS(1000,COLUMN(J$9)-1))),
SUMIF(INDIRECT(Equipo!$E$4&amp;"!B10:B1000"),$B25,INDIRECT(Equipo!$E$4&amp;"!"&amp;ADDRESS(10,COLUMN(J$9)-1)&amp;":"&amp;ADDRESS(1000,COLUMN(J$9)-1))),
SUMIF(INDIRECT(Equipo!$F$4&amp;"!B10:B1000"),$B25,INDIRECT(Equipo!$F$4&amp;"!"&amp;ADDRESS(10,COLUMN(J$9)-1)&amp;":"&amp;ADDRESS(1000,COLUMN(J$9)-1))),
SUMIF(INDIRECT(Equipo!$G$4&amp;"!B10:B1000"),$B25,INDIRECT(Equipo!$G$4&amp;"!"&amp;ADDRESS(10,COLUMN(J$9)-1)&amp;":"&amp;ADDRESS(1000,COLUMN(J$9)-1))),SUMIF(INDIRECT(Equipo!$H$4&amp;"!B10:B1000"),$B25,INDIRECT(Equipo!$H$4&amp;"!"&amp;ADDRESS(10,COLUMN(J$9)-1)&amp;":"&amp;ADDRESS(1000,COLUMN(J$9)-1)))))</f>
        <v>1.5</v>
      </c>
      <c r="K25" s="2">
        <f ca="1">IF(ISBLANK(Tareas!$B21),"-",SUM(
SUMIF(INDIRECT(Equipo!$C$4&amp;"!B10:B1000"),$B25,INDIRECT(Equipo!$C$4&amp;"!"&amp;ADDRESS(10,COLUMN(K$9)-1)&amp;":"&amp;ADDRESS(1000,COLUMN(K$9)-1))),
SUMIF(INDIRECT(Equipo!$D$4&amp;"!B10:B1000"),$B25,INDIRECT(Equipo!$D$4&amp;"!"&amp;ADDRESS(10,COLUMN(K$9)-1)&amp;":"&amp;ADDRESS(1000,COLUMN(K$9)-1))),
SUMIF(INDIRECT(Equipo!$E$4&amp;"!B10:B1000"),$B25,INDIRECT(Equipo!$E$4&amp;"!"&amp;ADDRESS(10,COLUMN(K$9)-1)&amp;":"&amp;ADDRESS(1000,COLUMN(K$9)-1))),
SUMIF(INDIRECT(Equipo!$F$4&amp;"!B10:B1000"),$B25,INDIRECT(Equipo!$F$4&amp;"!"&amp;ADDRESS(10,COLUMN(K$9)-1)&amp;":"&amp;ADDRESS(1000,COLUMN(K$9)-1))),
SUMIF(INDIRECT(Equipo!$G$4&amp;"!B10:B1000"),$B25,INDIRECT(Equipo!$G$4&amp;"!"&amp;ADDRESS(10,COLUMN(K$9)-1)&amp;":"&amp;ADDRESS(1000,COLUMN(K$9)-1))),SUMIF(INDIRECT(Equipo!$H$4&amp;"!B10:B1000"),$B25,INDIRECT(Equipo!$H$4&amp;"!"&amp;ADDRESS(10,COLUMN(K$9)-1)&amp;":"&amp;ADDRESS(1000,COLUMN(K$9)-1)))))</f>
        <v>0</v>
      </c>
      <c r="L25" s="2">
        <f ca="1">IF(ISBLANK(Tareas!$B21),"-",SUM(
SUMIF(INDIRECT(Equipo!$C$4&amp;"!B10:B1000"),$B25,INDIRECT(Equipo!$C$4&amp;"!"&amp;ADDRESS(10,COLUMN(L$9)-1)&amp;":"&amp;ADDRESS(1000,COLUMN(L$9)-1))),
SUMIF(INDIRECT(Equipo!$D$4&amp;"!B10:B1000"),$B25,INDIRECT(Equipo!$D$4&amp;"!"&amp;ADDRESS(10,COLUMN(L$9)-1)&amp;":"&amp;ADDRESS(1000,COLUMN(L$9)-1))),
SUMIF(INDIRECT(Equipo!$E$4&amp;"!B10:B1000"),$B25,INDIRECT(Equipo!$E$4&amp;"!"&amp;ADDRESS(10,COLUMN(L$9)-1)&amp;":"&amp;ADDRESS(1000,COLUMN(L$9)-1))),
SUMIF(INDIRECT(Equipo!$F$4&amp;"!B10:B1000"),$B25,INDIRECT(Equipo!$F$4&amp;"!"&amp;ADDRESS(10,COLUMN(L$9)-1)&amp;":"&amp;ADDRESS(1000,COLUMN(L$9)-1))),
SUMIF(INDIRECT(Equipo!$G$4&amp;"!B10:B1000"),$B25,INDIRECT(Equipo!$G$4&amp;"!"&amp;ADDRESS(10,COLUMN(L$9)-1)&amp;":"&amp;ADDRESS(1000,COLUMN(L$9)-1))),SUMIF(INDIRECT(Equipo!$H$4&amp;"!B10:B1000"),$B25,INDIRECT(Equipo!$H$4&amp;"!"&amp;ADDRESS(10,COLUMN(L$9)-1)&amp;":"&amp;ADDRESS(1000,COLUMN(L$9)-1)))))</f>
        <v>0</v>
      </c>
      <c r="M25" s="2">
        <f ca="1">IF(ISBLANK(Tareas!$B21),"-",SUM(
SUMIF(INDIRECT(Equipo!$C$4&amp;"!B10:B1000"),$B25,INDIRECT(Equipo!$C$4&amp;"!"&amp;ADDRESS(10,COLUMN(M$9)-1)&amp;":"&amp;ADDRESS(1000,COLUMN(M$9)-1))),
SUMIF(INDIRECT(Equipo!$D$4&amp;"!B10:B1000"),$B25,INDIRECT(Equipo!$D$4&amp;"!"&amp;ADDRESS(10,COLUMN(M$9)-1)&amp;":"&amp;ADDRESS(1000,COLUMN(M$9)-1))),
SUMIF(INDIRECT(Equipo!$E$4&amp;"!B10:B1000"),$B25,INDIRECT(Equipo!$E$4&amp;"!"&amp;ADDRESS(10,COLUMN(M$9)-1)&amp;":"&amp;ADDRESS(1000,COLUMN(M$9)-1))),
SUMIF(INDIRECT(Equipo!$F$4&amp;"!B10:B1000"),$B25,INDIRECT(Equipo!$F$4&amp;"!"&amp;ADDRESS(10,COLUMN(M$9)-1)&amp;":"&amp;ADDRESS(1000,COLUMN(M$9)-1))),
SUMIF(INDIRECT(Equipo!$G$4&amp;"!B10:B1000"),$B25,INDIRECT(Equipo!$G$4&amp;"!"&amp;ADDRESS(10,COLUMN(M$9)-1)&amp;":"&amp;ADDRESS(1000,COLUMN(M$9)-1))),SUMIF(INDIRECT(Equipo!$H$4&amp;"!B10:B1000"),$B25,INDIRECT(Equipo!$H$4&amp;"!"&amp;ADDRESS(10,COLUMN(M$9)-1)&amp;":"&amp;ADDRESS(1000,COLUMN(M$9)-1)))))</f>
        <v>0</v>
      </c>
      <c r="N25" s="2">
        <f ca="1">IF(ISBLANK(Tareas!$B21),"-",SUM(
SUMIF(INDIRECT(Equipo!$C$4&amp;"!B10:B1000"),$B25,INDIRECT(Equipo!$C$4&amp;"!"&amp;ADDRESS(10,COLUMN(N$9)-1)&amp;":"&amp;ADDRESS(1000,COLUMN(N$9)-1))),
SUMIF(INDIRECT(Equipo!$D$4&amp;"!B10:B1000"),$B25,INDIRECT(Equipo!$D$4&amp;"!"&amp;ADDRESS(10,COLUMN(N$9)-1)&amp;":"&amp;ADDRESS(1000,COLUMN(N$9)-1))),
SUMIF(INDIRECT(Equipo!$E$4&amp;"!B10:B1000"),$B25,INDIRECT(Equipo!$E$4&amp;"!"&amp;ADDRESS(10,COLUMN(N$9)-1)&amp;":"&amp;ADDRESS(1000,COLUMN(N$9)-1))),
SUMIF(INDIRECT(Equipo!$F$4&amp;"!B10:B1000"),$B25,INDIRECT(Equipo!$F$4&amp;"!"&amp;ADDRESS(10,COLUMN(N$9)-1)&amp;":"&amp;ADDRESS(1000,COLUMN(N$9)-1))),
SUMIF(INDIRECT(Equipo!$G$4&amp;"!B10:B1000"),$B25,INDIRECT(Equipo!$G$4&amp;"!"&amp;ADDRESS(10,COLUMN(N$9)-1)&amp;":"&amp;ADDRESS(1000,COLUMN(N$9)-1))),SUMIF(INDIRECT(Equipo!$H$4&amp;"!B10:B1000"),$B25,INDIRECT(Equipo!$H$4&amp;"!"&amp;ADDRESS(10,COLUMN(N$9)-1)&amp;":"&amp;ADDRESS(1000,COLUMN(N$9)-1)))))</f>
        <v>0</v>
      </c>
    </row>
    <row r="26" spans="2:14">
      <c r="B26" t="str">
        <f>IF(ISBLANK(Tareas!B22)," - ",Tareas!B22)</f>
        <v>Selección de requisitos a desarrollar</v>
      </c>
      <c r="D26" s="2">
        <f ca="1">IF(ISBLANK(Tareas!$B22),"-",SUM(
SUMIF(INDIRECT(Equipo!$C$4&amp;"!B10:B1000"),$B26,INDIRECT(Equipo!$C$4&amp;"!"&amp;ADDRESS(10,COLUMN(D$9)-1)&amp;":"&amp;ADDRESS(1000,COLUMN(D$9)-1))),
SUMIF(INDIRECT(Equipo!$D$4&amp;"!B10:B1000"),$B26,INDIRECT(Equipo!$D$4&amp;"!"&amp;ADDRESS(10,COLUMN(D$9)-1)&amp;":"&amp;ADDRESS(1000,COLUMN(D$9)-1))),
SUMIF(INDIRECT(Equipo!$E$4&amp;"!B10:B1000"),$B26,INDIRECT(Equipo!$E$4&amp;"!"&amp;ADDRESS(10,COLUMN(D$9)-1)&amp;":"&amp;ADDRESS(1000,COLUMN(D$9)-1))),
SUMIF(INDIRECT(Equipo!$F$4&amp;"!B10:B1000"),$B26,INDIRECT(Equipo!$F$4&amp;"!"&amp;ADDRESS(10,COLUMN(D$9)-1)&amp;":"&amp;ADDRESS(1000,COLUMN(D$9)-1))),
SUMIF(INDIRECT(Equipo!$G$4&amp;"!B10:B1000"),$B26,INDIRECT(Equipo!$G$4&amp;"!"&amp;ADDRESS(10,COLUMN(D$9)-1)&amp;":"&amp;ADDRESS(1000,COLUMN(D$9)-1))),SUMIF(INDIRECT(Equipo!$H$4&amp;"!B10:B1000"),$B26,INDIRECT(Equipo!$H$4&amp;"!"&amp;ADDRESS(10,COLUMN(D$9)-1)&amp;":"&amp;ADDRESS(1000,COLUMN(D$9)-1)))))</f>
        <v>0</v>
      </c>
      <c r="E26" s="2">
        <f ca="1">IF(ISBLANK(Tareas!$B22),"-",SUM(
SUMIF(INDIRECT(Equipo!$C$4&amp;"!B10:B1000"),$B26,INDIRECT(Equipo!$C$4&amp;"!"&amp;ADDRESS(10,COLUMN(E$9)-1)&amp;":"&amp;ADDRESS(1000,COLUMN(E$9)-1))),
SUMIF(INDIRECT(Equipo!$D$4&amp;"!B10:B1000"),$B26,INDIRECT(Equipo!$D$4&amp;"!"&amp;ADDRESS(10,COLUMN(E$9)-1)&amp;":"&amp;ADDRESS(1000,COLUMN(E$9)-1))),
SUMIF(INDIRECT(Equipo!$E$4&amp;"!B10:B1000"),$B26,INDIRECT(Equipo!$E$4&amp;"!"&amp;ADDRESS(10,COLUMN(E$9)-1)&amp;":"&amp;ADDRESS(1000,COLUMN(E$9)-1))),
SUMIF(INDIRECT(Equipo!$F$4&amp;"!B10:B1000"),$B26,INDIRECT(Equipo!$F$4&amp;"!"&amp;ADDRESS(10,COLUMN(E$9)-1)&amp;":"&amp;ADDRESS(1000,COLUMN(E$9)-1))),
SUMIF(INDIRECT(Equipo!$G$4&amp;"!B10:B1000"),$B26,INDIRECT(Equipo!$G$4&amp;"!"&amp;ADDRESS(10,COLUMN(E$9)-1)&amp;":"&amp;ADDRESS(1000,COLUMN(E$9)-1))),SUMIF(INDIRECT(Equipo!$H$4&amp;"!B10:B1000"),$B26,INDIRECT(Equipo!$H$4&amp;"!"&amp;ADDRESS(10,COLUMN(E$9)-1)&amp;":"&amp;ADDRESS(1000,COLUMN(E$9)-1)))))</f>
        <v>0</v>
      </c>
      <c r="F26" s="2">
        <f ca="1">IF(ISBLANK(Tareas!$B22),"-",SUM(
SUMIF(INDIRECT(Equipo!$C$4&amp;"!B10:B1000"),$B26,INDIRECT(Equipo!$C$4&amp;"!"&amp;ADDRESS(10,COLUMN(F$9)-1)&amp;":"&amp;ADDRESS(1000,COLUMN(F$9)-1))),
SUMIF(INDIRECT(Equipo!$D$4&amp;"!B10:B1000"),$B26,INDIRECT(Equipo!$D$4&amp;"!"&amp;ADDRESS(10,COLUMN(F$9)-1)&amp;":"&amp;ADDRESS(1000,COLUMN(F$9)-1))),
SUMIF(INDIRECT(Equipo!$E$4&amp;"!B10:B1000"),$B26,INDIRECT(Equipo!$E$4&amp;"!"&amp;ADDRESS(10,COLUMN(F$9)-1)&amp;":"&amp;ADDRESS(1000,COLUMN(F$9)-1))),
SUMIF(INDIRECT(Equipo!$F$4&amp;"!B10:B1000"),$B26,INDIRECT(Equipo!$F$4&amp;"!"&amp;ADDRESS(10,COLUMN(F$9)-1)&amp;":"&amp;ADDRESS(1000,COLUMN(F$9)-1))),
SUMIF(INDIRECT(Equipo!$G$4&amp;"!B10:B1000"),$B26,INDIRECT(Equipo!$G$4&amp;"!"&amp;ADDRESS(10,COLUMN(F$9)-1)&amp;":"&amp;ADDRESS(1000,COLUMN(F$9)-1))),SUMIF(INDIRECT(Equipo!$H$4&amp;"!B10:B1000"),$B26,INDIRECT(Equipo!$H$4&amp;"!"&amp;ADDRESS(10,COLUMN(F$9)-1)&amp;":"&amp;ADDRESS(1000,COLUMN(F$9)-1)))))</f>
        <v>0</v>
      </c>
      <c r="G26" s="2">
        <f ca="1">IF(ISBLANK(Tareas!$B22),"-",SUM(
SUMIF(INDIRECT(Equipo!$C$4&amp;"!B10:B1000"),$B26,INDIRECT(Equipo!$C$4&amp;"!"&amp;ADDRESS(10,COLUMN(G$9)-1)&amp;":"&amp;ADDRESS(1000,COLUMN(G$9)-1))),
SUMIF(INDIRECT(Equipo!$D$4&amp;"!B10:B1000"),$B26,INDIRECT(Equipo!$D$4&amp;"!"&amp;ADDRESS(10,COLUMN(G$9)-1)&amp;":"&amp;ADDRESS(1000,COLUMN(G$9)-1))),
SUMIF(INDIRECT(Equipo!$E$4&amp;"!B10:B1000"),$B26,INDIRECT(Equipo!$E$4&amp;"!"&amp;ADDRESS(10,COLUMN(G$9)-1)&amp;":"&amp;ADDRESS(1000,COLUMN(G$9)-1))),
SUMIF(INDIRECT(Equipo!$F$4&amp;"!B10:B1000"),$B26,INDIRECT(Equipo!$F$4&amp;"!"&amp;ADDRESS(10,COLUMN(G$9)-1)&amp;":"&amp;ADDRESS(1000,COLUMN(G$9)-1))),
SUMIF(INDIRECT(Equipo!$G$4&amp;"!B10:B1000"),$B26,INDIRECT(Equipo!$G$4&amp;"!"&amp;ADDRESS(10,COLUMN(G$9)-1)&amp;":"&amp;ADDRESS(1000,COLUMN(G$9)-1))),SUMIF(INDIRECT(Equipo!$H$4&amp;"!B10:B1000"),$B26,INDIRECT(Equipo!$H$4&amp;"!"&amp;ADDRESS(10,COLUMN(G$9)-1)&amp;":"&amp;ADDRESS(1000,COLUMN(G$9)-1)))))</f>
        <v>0</v>
      </c>
      <c r="H26" s="2">
        <f ca="1">IF(ISBLANK(Tareas!$B22),"-",SUM(
SUMIF(INDIRECT(Equipo!$C$4&amp;"!B10:B1000"),$B26,INDIRECT(Equipo!$C$4&amp;"!"&amp;ADDRESS(10,COLUMN(H$9)-1)&amp;":"&amp;ADDRESS(1000,COLUMN(H$9)-1))),
SUMIF(INDIRECT(Equipo!$D$4&amp;"!B10:B1000"),$B26,INDIRECT(Equipo!$D$4&amp;"!"&amp;ADDRESS(10,COLUMN(H$9)-1)&amp;":"&amp;ADDRESS(1000,COLUMN(H$9)-1))),
SUMIF(INDIRECT(Equipo!$E$4&amp;"!B10:B1000"),$B26,INDIRECT(Equipo!$E$4&amp;"!"&amp;ADDRESS(10,COLUMN(H$9)-1)&amp;":"&amp;ADDRESS(1000,COLUMN(H$9)-1))),
SUMIF(INDIRECT(Equipo!$F$4&amp;"!B10:B1000"),$B26,INDIRECT(Equipo!$F$4&amp;"!"&amp;ADDRESS(10,COLUMN(H$9)-1)&amp;":"&amp;ADDRESS(1000,COLUMN(H$9)-1))),
SUMIF(INDIRECT(Equipo!$G$4&amp;"!B10:B1000"),$B26,INDIRECT(Equipo!$G$4&amp;"!"&amp;ADDRESS(10,COLUMN(H$9)-1)&amp;":"&amp;ADDRESS(1000,COLUMN(H$9)-1))),SUMIF(INDIRECT(Equipo!$H$4&amp;"!B10:B1000"),$B26,INDIRECT(Equipo!$H$4&amp;"!"&amp;ADDRESS(10,COLUMN(H$9)-1)&amp;":"&amp;ADDRESS(1000,COLUMN(H$9)-1)))))</f>
        <v>4</v>
      </c>
      <c r="I26" s="2">
        <f ca="1">IF(ISBLANK(Tareas!$B22),"-",SUM(
SUMIF(INDIRECT(Equipo!$C$4&amp;"!B10:B1000"),$B26,INDIRECT(Equipo!$C$4&amp;"!"&amp;ADDRESS(10,COLUMN(I$9)-1)&amp;":"&amp;ADDRESS(1000,COLUMN(I$9)-1))),
SUMIF(INDIRECT(Equipo!$D$4&amp;"!B10:B1000"),$B26,INDIRECT(Equipo!$D$4&amp;"!"&amp;ADDRESS(10,COLUMN(I$9)-1)&amp;":"&amp;ADDRESS(1000,COLUMN(I$9)-1))),
SUMIF(INDIRECT(Equipo!$E$4&amp;"!B10:B1000"),$B26,INDIRECT(Equipo!$E$4&amp;"!"&amp;ADDRESS(10,COLUMN(I$9)-1)&amp;":"&amp;ADDRESS(1000,COLUMN(I$9)-1))),
SUMIF(INDIRECT(Equipo!$F$4&amp;"!B10:B1000"),$B26,INDIRECT(Equipo!$F$4&amp;"!"&amp;ADDRESS(10,COLUMN(I$9)-1)&amp;":"&amp;ADDRESS(1000,COLUMN(I$9)-1))),
SUMIF(INDIRECT(Equipo!$G$4&amp;"!B10:B1000"),$B26,INDIRECT(Equipo!$G$4&amp;"!"&amp;ADDRESS(10,COLUMN(I$9)-1)&amp;":"&amp;ADDRESS(1000,COLUMN(I$9)-1))),SUMIF(INDIRECT(Equipo!$H$4&amp;"!B10:B1000"),$B26,INDIRECT(Equipo!$H$4&amp;"!"&amp;ADDRESS(10,COLUMN(I$9)-1)&amp;":"&amp;ADDRESS(1000,COLUMN(I$9)-1)))))</f>
        <v>0</v>
      </c>
      <c r="J26" s="2">
        <f ca="1">IF(ISBLANK(Tareas!$B22),"-",SUM(
SUMIF(INDIRECT(Equipo!$C$4&amp;"!B10:B1000"),$B26,INDIRECT(Equipo!$C$4&amp;"!"&amp;ADDRESS(10,COLUMN(J$9)-1)&amp;":"&amp;ADDRESS(1000,COLUMN(J$9)-1))),
SUMIF(INDIRECT(Equipo!$D$4&amp;"!B10:B1000"),$B26,INDIRECT(Equipo!$D$4&amp;"!"&amp;ADDRESS(10,COLUMN(J$9)-1)&amp;":"&amp;ADDRESS(1000,COLUMN(J$9)-1))),
SUMIF(INDIRECT(Equipo!$E$4&amp;"!B10:B1000"),$B26,INDIRECT(Equipo!$E$4&amp;"!"&amp;ADDRESS(10,COLUMN(J$9)-1)&amp;":"&amp;ADDRESS(1000,COLUMN(J$9)-1))),
SUMIF(INDIRECT(Equipo!$F$4&amp;"!B10:B1000"),$B26,INDIRECT(Equipo!$F$4&amp;"!"&amp;ADDRESS(10,COLUMN(J$9)-1)&amp;":"&amp;ADDRESS(1000,COLUMN(J$9)-1))),
SUMIF(INDIRECT(Equipo!$G$4&amp;"!B10:B1000"),$B26,INDIRECT(Equipo!$G$4&amp;"!"&amp;ADDRESS(10,COLUMN(J$9)-1)&amp;":"&amp;ADDRESS(1000,COLUMN(J$9)-1))),SUMIF(INDIRECT(Equipo!$H$4&amp;"!B10:B1000"),$B26,INDIRECT(Equipo!$H$4&amp;"!"&amp;ADDRESS(10,COLUMN(J$9)-1)&amp;":"&amp;ADDRESS(1000,COLUMN(J$9)-1)))))</f>
        <v>0</v>
      </c>
      <c r="K26" s="2">
        <f ca="1">IF(ISBLANK(Tareas!$B22),"-",SUM(
SUMIF(INDIRECT(Equipo!$C$4&amp;"!B10:B1000"),$B26,INDIRECT(Equipo!$C$4&amp;"!"&amp;ADDRESS(10,COLUMN(K$9)-1)&amp;":"&amp;ADDRESS(1000,COLUMN(K$9)-1))),
SUMIF(INDIRECT(Equipo!$D$4&amp;"!B10:B1000"),$B26,INDIRECT(Equipo!$D$4&amp;"!"&amp;ADDRESS(10,COLUMN(K$9)-1)&amp;":"&amp;ADDRESS(1000,COLUMN(K$9)-1))),
SUMIF(INDIRECT(Equipo!$E$4&amp;"!B10:B1000"),$B26,INDIRECT(Equipo!$E$4&amp;"!"&amp;ADDRESS(10,COLUMN(K$9)-1)&amp;":"&amp;ADDRESS(1000,COLUMN(K$9)-1))),
SUMIF(INDIRECT(Equipo!$F$4&amp;"!B10:B1000"),$B26,INDIRECT(Equipo!$F$4&amp;"!"&amp;ADDRESS(10,COLUMN(K$9)-1)&amp;":"&amp;ADDRESS(1000,COLUMN(K$9)-1))),
SUMIF(INDIRECT(Equipo!$G$4&amp;"!B10:B1000"),$B26,INDIRECT(Equipo!$G$4&amp;"!"&amp;ADDRESS(10,COLUMN(K$9)-1)&amp;":"&amp;ADDRESS(1000,COLUMN(K$9)-1))),SUMIF(INDIRECT(Equipo!$H$4&amp;"!B10:B1000"),$B26,INDIRECT(Equipo!$H$4&amp;"!"&amp;ADDRESS(10,COLUMN(K$9)-1)&amp;":"&amp;ADDRESS(1000,COLUMN(K$9)-1)))))</f>
        <v>0</v>
      </c>
      <c r="L26" s="2">
        <f ca="1">IF(ISBLANK(Tareas!$B22),"-",SUM(
SUMIF(INDIRECT(Equipo!$C$4&amp;"!B10:B1000"),$B26,INDIRECT(Equipo!$C$4&amp;"!"&amp;ADDRESS(10,COLUMN(L$9)-1)&amp;":"&amp;ADDRESS(1000,COLUMN(L$9)-1))),
SUMIF(INDIRECT(Equipo!$D$4&amp;"!B10:B1000"),$B26,INDIRECT(Equipo!$D$4&amp;"!"&amp;ADDRESS(10,COLUMN(L$9)-1)&amp;":"&amp;ADDRESS(1000,COLUMN(L$9)-1))),
SUMIF(INDIRECT(Equipo!$E$4&amp;"!B10:B1000"),$B26,INDIRECT(Equipo!$E$4&amp;"!"&amp;ADDRESS(10,COLUMN(L$9)-1)&amp;":"&amp;ADDRESS(1000,COLUMN(L$9)-1))),
SUMIF(INDIRECT(Equipo!$F$4&amp;"!B10:B1000"),$B26,INDIRECT(Equipo!$F$4&amp;"!"&amp;ADDRESS(10,COLUMN(L$9)-1)&amp;":"&amp;ADDRESS(1000,COLUMN(L$9)-1))),
SUMIF(INDIRECT(Equipo!$G$4&amp;"!B10:B1000"),$B26,INDIRECT(Equipo!$G$4&amp;"!"&amp;ADDRESS(10,COLUMN(L$9)-1)&amp;":"&amp;ADDRESS(1000,COLUMN(L$9)-1))),SUMIF(INDIRECT(Equipo!$H$4&amp;"!B10:B1000"),$B26,INDIRECT(Equipo!$H$4&amp;"!"&amp;ADDRESS(10,COLUMN(L$9)-1)&amp;":"&amp;ADDRESS(1000,COLUMN(L$9)-1)))))</f>
        <v>0</v>
      </c>
      <c r="M26" s="2">
        <f ca="1">IF(ISBLANK(Tareas!$B22),"-",SUM(
SUMIF(INDIRECT(Equipo!$C$4&amp;"!B10:B1000"),$B26,INDIRECT(Equipo!$C$4&amp;"!"&amp;ADDRESS(10,COLUMN(M$9)-1)&amp;":"&amp;ADDRESS(1000,COLUMN(M$9)-1))),
SUMIF(INDIRECT(Equipo!$D$4&amp;"!B10:B1000"),$B26,INDIRECT(Equipo!$D$4&amp;"!"&amp;ADDRESS(10,COLUMN(M$9)-1)&amp;":"&amp;ADDRESS(1000,COLUMN(M$9)-1))),
SUMIF(INDIRECT(Equipo!$E$4&amp;"!B10:B1000"),$B26,INDIRECT(Equipo!$E$4&amp;"!"&amp;ADDRESS(10,COLUMN(M$9)-1)&amp;":"&amp;ADDRESS(1000,COLUMN(M$9)-1))),
SUMIF(INDIRECT(Equipo!$F$4&amp;"!B10:B1000"),$B26,INDIRECT(Equipo!$F$4&amp;"!"&amp;ADDRESS(10,COLUMN(M$9)-1)&amp;":"&amp;ADDRESS(1000,COLUMN(M$9)-1))),
SUMIF(INDIRECT(Equipo!$G$4&amp;"!B10:B1000"),$B26,INDIRECT(Equipo!$G$4&amp;"!"&amp;ADDRESS(10,COLUMN(M$9)-1)&amp;":"&amp;ADDRESS(1000,COLUMN(M$9)-1))),SUMIF(INDIRECT(Equipo!$H$4&amp;"!B10:B1000"),$B26,INDIRECT(Equipo!$H$4&amp;"!"&amp;ADDRESS(10,COLUMN(M$9)-1)&amp;":"&amp;ADDRESS(1000,COLUMN(M$9)-1)))))</f>
        <v>0</v>
      </c>
      <c r="N26" s="2">
        <f ca="1">IF(ISBLANK(Tareas!$B22),"-",SUM(
SUMIF(INDIRECT(Equipo!$C$4&amp;"!B10:B1000"),$B26,INDIRECT(Equipo!$C$4&amp;"!"&amp;ADDRESS(10,COLUMN(N$9)-1)&amp;":"&amp;ADDRESS(1000,COLUMN(N$9)-1))),
SUMIF(INDIRECT(Equipo!$D$4&amp;"!B10:B1000"),$B26,INDIRECT(Equipo!$D$4&amp;"!"&amp;ADDRESS(10,COLUMN(N$9)-1)&amp;":"&amp;ADDRESS(1000,COLUMN(N$9)-1))),
SUMIF(INDIRECT(Equipo!$E$4&amp;"!B10:B1000"),$B26,INDIRECT(Equipo!$E$4&amp;"!"&amp;ADDRESS(10,COLUMN(N$9)-1)&amp;":"&amp;ADDRESS(1000,COLUMN(N$9)-1))),
SUMIF(INDIRECT(Equipo!$F$4&amp;"!B10:B1000"),$B26,INDIRECT(Equipo!$F$4&amp;"!"&amp;ADDRESS(10,COLUMN(N$9)-1)&amp;":"&amp;ADDRESS(1000,COLUMN(N$9)-1))),
SUMIF(INDIRECT(Equipo!$G$4&amp;"!B10:B1000"),$B26,INDIRECT(Equipo!$G$4&amp;"!"&amp;ADDRESS(10,COLUMN(N$9)-1)&amp;":"&amp;ADDRESS(1000,COLUMN(N$9)-1))),SUMIF(INDIRECT(Equipo!$H$4&amp;"!B10:B1000"),$B26,INDIRECT(Equipo!$H$4&amp;"!"&amp;ADDRESS(10,COLUMN(N$9)-1)&amp;":"&amp;ADDRESS(1000,COLUMN(N$9)-1)))))</f>
        <v>0</v>
      </c>
    </row>
    <row r="27" spans="2:14">
      <c r="B27" t="str">
        <f>IF(ISBLANK(Tareas!B23)," - ",Tareas!B23)</f>
        <v>Realización de Gestión de Configuración Software (GCS)</v>
      </c>
      <c r="D27" s="2">
        <f ca="1">IF(ISBLANK(Tareas!$B23),"-",SUM(
SUMIF(INDIRECT(Equipo!$C$4&amp;"!B10:B1000"),$B27,INDIRECT(Equipo!$C$4&amp;"!"&amp;ADDRESS(10,COLUMN(D$9)-1)&amp;":"&amp;ADDRESS(1000,COLUMN(D$9)-1))),
SUMIF(INDIRECT(Equipo!$D$4&amp;"!B10:B1000"),$B27,INDIRECT(Equipo!$D$4&amp;"!"&amp;ADDRESS(10,COLUMN(D$9)-1)&amp;":"&amp;ADDRESS(1000,COLUMN(D$9)-1))),
SUMIF(INDIRECT(Equipo!$E$4&amp;"!B10:B1000"),$B27,INDIRECT(Equipo!$E$4&amp;"!"&amp;ADDRESS(10,COLUMN(D$9)-1)&amp;":"&amp;ADDRESS(1000,COLUMN(D$9)-1))),
SUMIF(INDIRECT(Equipo!$F$4&amp;"!B10:B1000"),$B27,INDIRECT(Equipo!$F$4&amp;"!"&amp;ADDRESS(10,COLUMN(D$9)-1)&amp;":"&amp;ADDRESS(1000,COLUMN(D$9)-1))),
SUMIF(INDIRECT(Equipo!$G$4&amp;"!B10:B1000"),$B27,INDIRECT(Equipo!$G$4&amp;"!"&amp;ADDRESS(10,COLUMN(D$9)-1)&amp;":"&amp;ADDRESS(1000,COLUMN(D$9)-1))),SUMIF(INDIRECT(Equipo!$H$4&amp;"!B10:B1000"),$B27,INDIRECT(Equipo!$H$4&amp;"!"&amp;ADDRESS(10,COLUMN(D$9)-1)&amp;":"&amp;ADDRESS(1000,COLUMN(D$9)-1)))))</f>
        <v>0</v>
      </c>
      <c r="E27" s="2">
        <f ca="1">IF(ISBLANK(Tareas!$B23),"-",SUM(
SUMIF(INDIRECT(Equipo!$C$4&amp;"!B10:B1000"),$B27,INDIRECT(Equipo!$C$4&amp;"!"&amp;ADDRESS(10,COLUMN(E$9)-1)&amp;":"&amp;ADDRESS(1000,COLUMN(E$9)-1))),
SUMIF(INDIRECT(Equipo!$D$4&amp;"!B10:B1000"),$B27,INDIRECT(Equipo!$D$4&amp;"!"&amp;ADDRESS(10,COLUMN(E$9)-1)&amp;":"&amp;ADDRESS(1000,COLUMN(E$9)-1))),
SUMIF(INDIRECT(Equipo!$E$4&amp;"!B10:B1000"),$B27,INDIRECT(Equipo!$E$4&amp;"!"&amp;ADDRESS(10,COLUMN(E$9)-1)&amp;":"&amp;ADDRESS(1000,COLUMN(E$9)-1))),
SUMIF(INDIRECT(Equipo!$F$4&amp;"!B10:B1000"),$B27,INDIRECT(Equipo!$F$4&amp;"!"&amp;ADDRESS(10,COLUMN(E$9)-1)&amp;":"&amp;ADDRESS(1000,COLUMN(E$9)-1))),
SUMIF(INDIRECT(Equipo!$G$4&amp;"!B10:B1000"),$B27,INDIRECT(Equipo!$G$4&amp;"!"&amp;ADDRESS(10,COLUMN(E$9)-1)&amp;":"&amp;ADDRESS(1000,COLUMN(E$9)-1))),SUMIF(INDIRECT(Equipo!$H$4&amp;"!B10:B1000"),$B27,INDIRECT(Equipo!$H$4&amp;"!"&amp;ADDRESS(10,COLUMN(E$9)-1)&amp;":"&amp;ADDRESS(1000,COLUMN(E$9)-1)))))</f>
        <v>0</v>
      </c>
      <c r="F27" s="2">
        <f ca="1">IF(ISBLANK(Tareas!$B23),"-",SUM(
SUMIF(INDIRECT(Equipo!$C$4&amp;"!B10:B1000"),$B27,INDIRECT(Equipo!$C$4&amp;"!"&amp;ADDRESS(10,COLUMN(F$9)-1)&amp;":"&amp;ADDRESS(1000,COLUMN(F$9)-1))),
SUMIF(INDIRECT(Equipo!$D$4&amp;"!B10:B1000"),$B27,INDIRECT(Equipo!$D$4&amp;"!"&amp;ADDRESS(10,COLUMN(F$9)-1)&amp;":"&amp;ADDRESS(1000,COLUMN(F$9)-1))),
SUMIF(INDIRECT(Equipo!$E$4&amp;"!B10:B1000"),$B27,INDIRECT(Equipo!$E$4&amp;"!"&amp;ADDRESS(10,COLUMN(F$9)-1)&amp;":"&amp;ADDRESS(1000,COLUMN(F$9)-1))),
SUMIF(INDIRECT(Equipo!$F$4&amp;"!B10:B1000"),$B27,INDIRECT(Equipo!$F$4&amp;"!"&amp;ADDRESS(10,COLUMN(F$9)-1)&amp;":"&amp;ADDRESS(1000,COLUMN(F$9)-1))),
SUMIF(INDIRECT(Equipo!$G$4&amp;"!B10:B1000"),$B27,INDIRECT(Equipo!$G$4&amp;"!"&amp;ADDRESS(10,COLUMN(F$9)-1)&amp;":"&amp;ADDRESS(1000,COLUMN(F$9)-1))),SUMIF(INDIRECT(Equipo!$H$4&amp;"!B10:B1000"),$B27,INDIRECT(Equipo!$H$4&amp;"!"&amp;ADDRESS(10,COLUMN(F$9)-1)&amp;":"&amp;ADDRESS(1000,COLUMN(F$9)-1)))))</f>
        <v>0</v>
      </c>
      <c r="G27" s="2">
        <f ca="1">IF(ISBLANK(Tareas!$B23),"-",SUM(
SUMIF(INDIRECT(Equipo!$C$4&amp;"!B10:B1000"),$B27,INDIRECT(Equipo!$C$4&amp;"!"&amp;ADDRESS(10,COLUMN(G$9)-1)&amp;":"&amp;ADDRESS(1000,COLUMN(G$9)-1))),
SUMIF(INDIRECT(Equipo!$D$4&amp;"!B10:B1000"),$B27,INDIRECT(Equipo!$D$4&amp;"!"&amp;ADDRESS(10,COLUMN(G$9)-1)&amp;":"&amp;ADDRESS(1000,COLUMN(G$9)-1))),
SUMIF(INDIRECT(Equipo!$E$4&amp;"!B10:B1000"),$B27,INDIRECT(Equipo!$E$4&amp;"!"&amp;ADDRESS(10,COLUMN(G$9)-1)&amp;":"&amp;ADDRESS(1000,COLUMN(G$9)-1))),
SUMIF(INDIRECT(Equipo!$F$4&amp;"!B10:B1000"),$B27,INDIRECT(Equipo!$F$4&amp;"!"&amp;ADDRESS(10,COLUMN(G$9)-1)&amp;":"&amp;ADDRESS(1000,COLUMN(G$9)-1))),
SUMIF(INDIRECT(Equipo!$G$4&amp;"!B10:B1000"),$B27,INDIRECT(Equipo!$G$4&amp;"!"&amp;ADDRESS(10,COLUMN(G$9)-1)&amp;":"&amp;ADDRESS(1000,COLUMN(G$9)-1))),SUMIF(INDIRECT(Equipo!$H$4&amp;"!B10:B1000"),$B27,INDIRECT(Equipo!$H$4&amp;"!"&amp;ADDRESS(10,COLUMN(G$9)-1)&amp;":"&amp;ADDRESS(1000,COLUMN(G$9)-1)))))</f>
        <v>0</v>
      </c>
      <c r="H27" s="2">
        <f ca="1">IF(ISBLANK(Tareas!$B23),"-",SUM(
SUMIF(INDIRECT(Equipo!$C$4&amp;"!B10:B1000"),$B27,INDIRECT(Equipo!$C$4&amp;"!"&amp;ADDRESS(10,COLUMN(H$9)-1)&amp;":"&amp;ADDRESS(1000,COLUMN(H$9)-1))),
SUMIF(INDIRECT(Equipo!$D$4&amp;"!B10:B1000"),$B27,INDIRECT(Equipo!$D$4&amp;"!"&amp;ADDRESS(10,COLUMN(H$9)-1)&amp;":"&amp;ADDRESS(1000,COLUMN(H$9)-1))),
SUMIF(INDIRECT(Equipo!$E$4&amp;"!B10:B1000"),$B27,INDIRECT(Equipo!$E$4&amp;"!"&amp;ADDRESS(10,COLUMN(H$9)-1)&amp;":"&amp;ADDRESS(1000,COLUMN(H$9)-1))),
SUMIF(INDIRECT(Equipo!$F$4&amp;"!B10:B1000"),$B27,INDIRECT(Equipo!$F$4&amp;"!"&amp;ADDRESS(10,COLUMN(H$9)-1)&amp;":"&amp;ADDRESS(1000,COLUMN(H$9)-1))),
SUMIF(INDIRECT(Equipo!$G$4&amp;"!B10:B1000"),$B27,INDIRECT(Equipo!$G$4&amp;"!"&amp;ADDRESS(10,COLUMN(H$9)-1)&amp;":"&amp;ADDRESS(1000,COLUMN(H$9)-1))),SUMIF(INDIRECT(Equipo!$H$4&amp;"!B10:B1000"),$B27,INDIRECT(Equipo!$H$4&amp;"!"&amp;ADDRESS(10,COLUMN(H$9)-1)&amp;":"&amp;ADDRESS(1000,COLUMN(H$9)-1)))))</f>
        <v>0</v>
      </c>
      <c r="I27" s="2">
        <f ca="1">IF(ISBLANK(Tareas!$B23),"-",SUM(
SUMIF(INDIRECT(Equipo!$C$4&amp;"!B10:B1000"),$B27,INDIRECT(Equipo!$C$4&amp;"!"&amp;ADDRESS(10,COLUMN(I$9)-1)&amp;":"&amp;ADDRESS(1000,COLUMN(I$9)-1))),
SUMIF(INDIRECT(Equipo!$D$4&amp;"!B10:B1000"),$B27,INDIRECT(Equipo!$D$4&amp;"!"&amp;ADDRESS(10,COLUMN(I$9)-1)&amp;":"&amp;ADDRESS(1000,COLUMN(I$9)-1))),
SUMIF(INDIRECT(Equipo!$E$4&amp;"!B10:B1000"),$B27,INDIRECT(Equipo!$E$4&amp;"!"&amp;ADDRESS(10,COLUMN(I$9)-1)&amp;":"&amp;ADDRESS(1000,COLUMN(I$9)-1))),
SUMIF(INDIRECT(Equipo!$F$4&amp;"!B10:B1000"),$B27,INDIRECT(Equipo!$F$4&amp;"!"&amp;ADDRESS(10,COLUMN(I$9)-1)&amp;":"&amp;ADDRESS(1000,COLUMN(I$9)-1))),
SUMIF(INDIRECT(Equipo!$G$4&amp;"!B10:B1000"),$B27,INDIRECT(Equipo!$G$4&amp;"!"&amp;ADDRESS(10,COLUMN(I$9)-1)&amp;":"&amp;ADDRESS(1000,COLUMN(I$9)-1))),SUMIF(INDIRECT(Equipo!$H$4&amp;"!B10:B1000"),$B27,INDIRECT(Equipo!$H$4&amp;"!"&amp;ADDRESS(10,COLUMN(I$9)-1)&amp;":"&amp;ADDRESS(1000,COLUMN(I$9)-1)))))</f>
        <v>0</v>
      </c>
      <c r="J27" s="2">
        <f ca="1">IF(ISBLANK(Tareas!$B23),"-",SUM(
SUMIF(INDIRECT(Equipo!$C$4&amp;"!B10:B1000"),$B27,INDIRECT(Equipo!$C$4&amp;"!"&amp;ADDRESS(10,COLUMN(J$9)-1)&amp;":"&amp;ADDRESS(1000,COLUMN(J$9)-1))),
SUMIF(INDIRECT(Equipo!$D$4&amp;"!B10:B1000"),$B27,INDIRECT(Equipo!$D$4&amp;"!"&amp;ADDRESS(10,COLUMN(J$9)-1)&amp;":"&amp;ADDRESS(1000,COLUMN(J$9)-1))),
SUMIF(INDIRECT(Equipo!$E$4&amp;"!B10:B1000"),$B27,INDIRECT(Equipo!$E$4&amp;"!"&amp;ADDRESS(10,COLUMN(J$9)-1)&amp;":"&amp;ADDRESS(1000,COLUMN(J$9)-1))),
SUMIF(INDIRECT(Equipo!$F$4&amp;"!B10:B1000"),$B27,INDIRECT(Equipo!$F$4&amp;"!"&amp;ADDRESS(10,COLUMN(J$9)-1)&amp;":"&amp;ADDRESS(1000,COLUMN(J$9)-1))),
SUMIF(INDIRECT(Equipo!$G$4&amp;"!B10:B1000"),$B27,INDIRECT(Equipo!$G$4&amp;"!"&amp;ADDRESS(10,COLUMN(J$9)-1)&amp;":"&amp;ADDRESS(1000,COLUMN(J$9)-1))),SUMIF(INDIRECT(Equipo!$H$4&amp;"!B10:B1000"),$B27,INDIRECT(Equipo!$H$4&amp;"!"&amp;ADDRESS(10,COLUMN(J$9)-1)&amp;":"&amp;ADDRESS(1000,COLUMN(J$9)-1)))))</f>
        <v>7</v>
      </c>
      <c r="K27" s="2">
        <f ca="1">IF(ISBLANK(Tareas!$B23),"-",SUM(
SUMIF(INDIRECT(Equipo!$C$4&amp;"!B10:B1000"),$B27,INDIRECT(Equipo!$C$4&amp;"!"&amp;ADDRESS(10,COLUMN(K$9)-1)&amp;":"&amp;ADDRESS(1000,COLUMN(K$9)-1))),
SUMIF(INDIRECT(Equipo!$D$4&amp;"!B10:B1000"),$B27,INDIRECT(Equipo!$D$4&amp;"!"&amp;ADDRESS(10,COLUMN(K$9)-1)&amp;":"&amp;ADDRESS(1000,COLUMN(K$9)-1))),
SUMIF(INDIRECT(Equipo!$E$4&amp;"!B10:B1000"),$B27,INDIRECT(Equipo!$E$4&amp;"!"&amp;ADDRESS(10,COLUMN(K$9)-1)&amp;":"&amp;ADDRESS(1000,COLUMN(K$9)-1))),
SUMIF(INDIRECT(Equipo!$F$4&amp;"!B10:B1000"),$B27,INDIRECT(Equipo!$F$4&amp;"!"&amp;ADDRESS(10,COLUMN(K$9)-1)&amp;":"&amp;ADDRESS(1000,COLUMN(K$9)-1))),
SUMIF(INDIRECT(Equipo!$G$4&amp;"!B10:B1000"),$B27,INDIRECT(Equipo!$G$4&amp;"!"&amp;ADDRESS(10,COLUMN(K$9)-1)&amp;":"&amp;ADDRESS(1000,COLUMN(K$9)-1))),SUMIF(INDIRECT(Equipo!$H$4&amp;"!B10:B1000"),$B27,INDIRECT(Equipo!$H$4&amp;"!"&amp;ADDRESS(10,COLUMN(K$9)-1)&amp;":"&amp;ADDRESS(1000,COLUMN(K$9)-1)))))</f>
        <v>13.1</v>
      </c>
      <c r="L27" s="2">
        <f ca="1">IF(ISBLANK(Tareas!$B23),"-",SUM(
SUMIF(INDIRECT(Equipo!$C$4&amp;"!B10:B1000"),$B27,INDIRECT(Equipo!$C$4&amp;"!"&amp;ADDRESS(10,COLUMN(L$9)-1)&amp;":"&amp;ADDRESS(1000,COLUMN(L$9)-1))),
SUMIF(INDIRECT(Equipo!$D$4&amp;"!B10:B1000"),$B27,INDIRECT(Equipo!$D$4&amp;"!"&amp;ADDRESS(10,COLUMN(L$9)-1)&amp;":"&amp;ADDRESS(1000,COLUMN(L$9)-1))),
SUMIF(INDIRECT(Equipo!$E$4&amp;"!B10:B1000"),$B27,INDIRECT(Equipo!$E$4&amp;"!"&amp;ADDRESS(10,COLUMN(L$9)-1)&amp;":"&amp;ADDRESS(1000,COLUMN(L$9)-1))),
SUMIF(INDIRECT(Equipo!$F$4&amp;"!B10:B1000"),$B27,INDIRECT(Equipo!$F$4&amp;"!"&amp;ADDRESS(10,COLUMN(L$9)-1)&amp;":"&amp;ADDRESS(1000,COLUMN(L$9)-1))),
SUMIF(INDIRECT(Equipo!$G$4&amp;"!B10:B1000"),$B27,INDIRECT(Equipo!$G$4&amp;"!"&amp;ADDRESS(10,COLUMN(L$9)-1)&amp;":"&amp;ADDRESS(1000,COLUMN(L$9)-1))),SUMIF(INDIRECT(Equipo!$H$4&amp;"!B10:B1000"),$B27,INDIRECT(Equipo!$H$4&amp;"!"&amp;ADDRESS(10,COLUMN(L$9)-1)&amp;":"&amp;ADDRESS(1000,COLUMN(L$9)-1)))))</f>
        <v>2</v>
      </c>
      <c r="M27" s="2">
        <f ca="1">IF(ISBLANK(Tareas!$B23),"-",SUM(
SUMIF(INDIRECT(Equipo!$C$4&amp;"!B10:B1000"),$B27,INDIRECT(Equipo!$C$4&amp;"!"&amp;ADDRESS(10,COLUMN(M$9)-1)&amp;":"&amp;ADDRESS(1000,COLUMN(M$9)-1))),
SUMIF(INDIRECT(Equipo!$D$4&amp;"!B10:B1000"),$B27,INDIRECT(Equipo!$D$4&amp;"!"&amp;ADDRESS(10,COLUMN(M$9)-1)&amp;":"&amp;ADDRESS(1000,COLUMN(M$9)-1))),
SUMIF(INDIRECT(Equipo!$E$4&amp;"!B10:B1000"),$B27,INDIRECT(Equipo!$E$4&amp;"!"&amp;ADDRESS(10,COLUMN(M$9)-1)&amp;":"&amp;ADDRESS(1000,COLUMN(M$9)-1))),
SUMIF(INDIRECT(Equipo!$F$4&amp;"!B10:B1000"),$B27,INDIRECT(Equipo!$F$4&amp;"!"&amp;ADDRESS(10,COLUMN(M$9)-1)&amp;":"&amp;ADDRESS(1000,COLUMN(M$9)-1))),
SUMIF(INDIRECT(Equipo!$G$4&amp;"!B10:B1000"),$B27,INDIRECT(Equipo!$G$4&amp;"!"&amp;ADDRESS(10,COLUMN(M$9)-1)&amp;":"&amp;ADDRESS(1000,COLUMN(M$9)-1))),SUMIF(INDIRECT(Equipo!$H$4&amp;"!B10:B1000"),$B27,INDIRECT(Equipo!$H$4&amp;"!"&amp;ADDRESS(10,COLUMN(M$9)-1)&amp;":"&amp;ADDRESS(1000,COLUMN(M$9)-1)))))</f>
        <v>0</v>
      </c>
      <c r="N27" s="2">
        <f ca="1">IF(ISBLANK(Tareas!$B23),"-",SUM(
SUMIF(INDIRECT(Equipo!$C$4&amp;"!B10:B1000"),$B27,INDIRECT(Equipo!$C$4&amp;"!"&amp;ADDRESS(10,COLUMN(N$9)-1)&amp;":"&amp;ADDRESS(1000,COLUMN(N$9)-1))),
SUMIF(INDIRECT(Equipo!$D$4&amp;"!B10:B1000"),$B27,INDIRECT(Equipo!$D$4&amp;"!"&amp;ADDRESS(10,COLUMN(N$9)-1)&amp;":"&amp;ADDRESS(1000,COLUMN(N$9)-1))),
SUMIF(INDIRECT(Equipo!$E$4&amp;"!B10:B1000"),$B27,INDIRECT(Equipo!$E$4&amp;"!"&amp;ADDRESS(10,COLUMN(N$9)-1)&amp;":"&amp;ADDRESS(1000,COLUMN(N$9)-1))),
SUMIF(INDIRECT(Equipo!$F$4&amp;"!B10:B1000"),$B27,INDIRECT(Equipo!$F$4&amp;"!"&amp;ADDRESS(10,COLUMN(N$9)-1)&amp;":"&amp;ADDRESS(1000,COLUMN(N$9)-1))),
SUMIF(INDIRECT(Equipo!$G$4&amp;"!B10:B1000"),$B27,INDIRECT(Equipo!$G$4&amp;"!"&amp;ADDRESS(10,COLUMN(N$9)-1)&amp;":"&amp;ADDRESS(1000,COLUMN(N$9)-1))),SUMIF(INDIRECT(Equipo!$H$4&amp;"!B10:B1000"),$B27,INDIRECT(Equipo!$H$4&amp;"!"&amp;ADDRESS(10,COLUMN(N$9)-1)&amp;":"&amp;ADDRESS(1000,COLUMN(N$9)-1)))))</f>
        <v>0</v>
      </c>
    </row>
    <row r="28" spans="2:14">
      <c r="B28" t="str">
        <f>IF(ISBLANK(Tareas!B24)," - ",Tareas!B24)</f>
        <v>Revisión de tareas</v>
      </c>
      <c r="D28" s="2">
        <f ca="1">IF(ISBLANK(Tareas!$B24),"-",SUM(
SUMIF(INDIRECT(Equipo!$C$4&amp;"!B10:B1000"),$B28,INDIRECT(Equipo!$C$4&amp;"!"&amp;ADDRESS(10,COLUMN(D$9)-1)&amp;":"&amp;ADDRESS(1000,COLUMN(D$9)-1))),
SUMIF(INDIRECT(Equipo!$D$4&amp;"!B10:B1000"),$B28,INDIRECT(Equipo!$D$4&amp;"!"&amp;ADDRESS(10,COLUMN(D$9)-1)&amp;":"&amp;ADDRESS(1000,COLUMN(D$9)-1))),
SUMIF(INDIRECT(Equipo!$E$4&amp;"!B10:B1000"),$B28,INDIRECT(Equipo!$E$4&amp;"!"&amp;ADDRESS(10,COLUMN(D$9)-1)&amp;":"&amp;ADDRESS(1000,COLUMN(D$9)-1))),
SUMIF(INDIRECT(Equipo!$F$4&amp;"!B10:B1000"),$B28,INDIRECT(Equipo!$F$4&amp;"!"&amp;ADDRESS(10,COLUMN(D$9)-1)&amp;":"&amp;ADDRESS(1000,COLUMN(D$9)-1))),
SUMIF(INDIRECT(Equipo!$G$4&amp;"!B10:B1000"),$B28,INDIRECT(Equipo!$G$4&amp;"!"&amp;ADDRESS(10,COLUMN(D$9)-1)&amp;":"&amp;ADDRESS(1000,COLUMN(D$9)-1))),SUMIF(INDIRECT(Equipo!$H$4&amp;"!B10:B1000"),$B28,INDIRECT(Equipo!$H$4&amp;"!"&amp;ADDRESS(10,COLUMN(D$9)-1)&amp;":"&amp;ADDRESS(1000,COLUMN(D$9)-1)))))</f>
        <v>0</v>
      </c>
      <c r="E28" s="2">
        <f ca="1">IF(ISBLANK(Tareas!$B24),"-",SUM(
SUMIF(INDIRECT(Equipo!$C$4&amp;"!B10:B1000"),$B28,INDIRECT(Equipo!$C$4&amp;"!"&amp;ADDRESS(10,COLUMN(E$9)-1)&amp;":"&amp;ADDRESS(1000,COLUMN(E$9)-1))),
SUMIF(INDIRECT(Equipo!$D$4&amp;"!B10:B1000"),$B28,INDIRECT(Equipo!$D$4&amp;"!"&amp;ADDRESS(10,COLUMN(E$9)-1)&amp;":"&amp;ADDRESS(1000,COLUMN(E$9)-1))),
SUMIF(INDIRECT(Equipo!$E$4&amp;"!B10:B1000"),$B28,INDIRECT(Equipo!$E$4&amp;"!"&amp;ADDRESS(10,COLUMN(E$9)-1)&amp;":"&amp;ADDRESS(1000,COLUMN(E$9)-1))),
SUMIF(INDIRECT(Equipo!$F$4&amp;"!B10:B1000"),$B28,INDIRECT(Equipo!$F$4&amp;"!"&amp;ADDRESS(10,COLUMN(E$9)-1)&amp;":"&amp;ADDRESS(1000,COLUMN(E$9)-1))),
SUMIF(INDIRECT(Equipo!$G$4&amp;"!B10:B1000"),$B28,INDIRECT(Equipo!$G$4&amp;"!"&amp;ADDRESS(10,COLUMN(E$9)-1)&amp;":"&amp;ADDRESS(1000,COLUMN(E$9)-1))),SUMIF(INDIRECT(Equipo!$H$4&amp;"!B10:B1000"),$B28,INDIRECT(Equipo!$H$4&amp;"!"&amp;ADDRESS(10,COLUMN(E$9)-1)&amp;":"&amp;ADDRESS(1000,COLUMN(E$9)-1)))))</f>
        <v>0</v>
      </c>
      <c r="F28" s="2">
        <f ca="1">IF(ISBLANK(Tareas!$B24),"-",SUM(
SUMIF(INDIRECT(Equipo!$C$4&amp;"!B10:B1000"),$B28,INDIRECT(Equipo!$C$4&amp;"!"&amp;ADDRESS(10,COLUMN(F$9)-1)&amp;":"&amp;ADDRESS(1000,COLUMN(F$9)-1))),
SUMIF(INDIRECT(Equipo!$D$4&amp;"!B10:B1000"),$B28,INDIRECT(Equipo!$D$4&amp;"!"&amp;ADDRESS(10,COLUMN(F$9)-1)&amp;":"&amp;ADDRESS(1000,COLUMN(F$9)-1))),
SUMIF(INDIRECT(Equipo!$E$4&amp;"!B10:B1000"),$B28,INDIRECT(Equipo!$E$4&amp;"!"&amp;ADDRESS(10,COLUMN(F$9)-1)&amp;":"&amp;ADDRESS(1000,COLUMN(F$9)-1))),
SUMIF(INDIRECT(Equipo!$F$4&amp;"!B10:B1000"),$B28,INDIRECT(Equipo!$F$4&amp;"!"&amp;ADDRESS(10,COLUMN(F$9)-1)&amp;":"&amp;ADDRESS(1000,COLUMN(F$9)-1))),
SUMIF(INDIRECT(Equipo!$G$4&amp;"!B10:B1000"),$B28,INDIRECT(Equipo!$G$4&amp;"!"&amp;ADDRESS(10,COLUMN(F$9)-1)&amp;":"&amp;ADDRESS(1000,COLUMN(F$9)-1))),SUMIF(INDIRECT(Equipo!$H$4&amp;"!B10:B1000"),$B28,INDIRECT(Equipo!$H$4&amp;"!"&amp;ADDRESS(10,COLUMN(F$9)-1)&amp;":"&amp;ADDRESS(1000,COLUMN(F$9)-1)))))</f>
        <v>0</v>
      </c>
      <c r="G28" s="2">
        <f ca="1">IF(ISBLANK(Tareas!$B24),"-",SUM(
SUMIF(INDIRECT(Equipo!$C$4&amp;"!B10:B1000"),$B28,INDIRECT(Equipo!$C$4&amp;"!"&amp;ADDRESS(10,COLUMN(G$9)-1)&amp;":"&amp;ADDRESS(1000,COLUMN(G$9)-1))),
SUMIF(INDIRECT(Equipo!$D$4&amp;"!B10:B1000"),$B28,INDIRECT(Equipo!$D$4&amp;"!"&amp;ADDRESS(10,COLUMN(G$9)-1)&amp;":"&amp;ADDRESS(1000,COLUMN(G$9)-1))),
SUMIF(INDIRECT(Equipo!$E$4&amp;"!B10:B1000"),$B28,INDIRECT(Equipo!$E$4&amp;"!"&amp;ADDRESS(10,COLUMN(G$9)-1)&amp;":"&amp;ADDRESS(1000,COLUMN(G$9)-1))),
SUMIF(INDIRECT(Equipo!$F$4&amp;"!B10:B1000"),$B28,INDIRECT(Equipo!$F$4&amp;"!"&amp;ADDRESS(10,COLUMN(G$9)-1)&amp;":"&amp;ADDRESS(1000,COLUMN(G$9)-1))),
SUMIF(INDIRECT(Equipo!$G$4&amp;"!B10:B1000"),$B28,INDIRECT(Equipo!$G$4&amp;"!"&amp;ADDRESS(10,COLUMN(G$9)-1)&amp;":"&amp;ADDRESS(1000,COLUMN(G$9)-1))),SUMIF(INDIRECT(Equipo!$H$4&amp;"!B10:B1000"),$B28,INDIRECT(Equipo!$H$4&amp;"!"&amp;ADDRESS(10,COLUMN(G$9)-1)&amp;":"&amp;ADDRESS(1000,COLUMN(G$9)-1)))))</f>
        <v>0</v>
      </c>
      <c r="H28" s="2">
        <f ca="1">IF(ISBLANK(Tareas!$B24),"-",SUM(
SUMIF(INDIRECT(Equipo!$C$4&amp;"!B10:B1000"),$B28,INDIRECT(Equipo!$C$4&amp;"!"&amp;ADDRESS(10,COLUMN(H$9)-1)&amp;":"&amp;ADDRESS(1000,COLUMN(H$9)-1))),
SUMIF(INDIRECT(Equipo!$D$4&amp;"!B10:B1000"),$B28,INDIRECT(Equipo!$D$4&amp;"!"&amp;ADDRESS(10,COLUMN(H$9)-1)&amp;":"&amp;ADDRESS(1000,COLUMN(H$9)-1))),
SUMIF(INDIRECT(Equipo!$E$4&amp;"!B10:B1000"),$B28,INDIRECT(Equipo!$E$4&amp;"!"&amp;ADDRESS(10,COLUMN(H$9)-1)&amp;":"&amp;ADDRESS(1000,COLUMN(H$9)-1))),
SUMIF(INDIRECT(Equipo!$F$4&amp;"!B10:B1000"),$B28,INDIRECT(Equipo!$F$4&amp;"!"&amp;ADDRESS(10,COLUMN(H$9)-1)&amp;":"&amp;ADDRESS(1000,COLUMN(H$9)-1))),
SUMIF(INDIRECT(Equipo!$G$4&amp;"!B10:B1000"),$B28,INDIRECT(Equipo!$G$4&amp;"!"&amp;ADDRESS(10,COLUMN(H$9)-1)&amp;":"&amp;ADDRESS(1000,COLUMN(H$9)-1))),SUMIF(INDIRECT(Equipo!$H$4&amp;"!B10:B1000"),$B28,INDIRECT(Equipo!$H$4&amp;"!"&amp;ADDRESS(10,COLUMN(H$9)-1)&amp;":"&amp;ADDRESS(1000,COLUMN(H$9)-1)))))</f>
        <v>0</v>
      </c>
      <c r="I28" s="2">
        <f ca="1">IF(ISBLANK(Tareas!$B24),"-",SUM(
SUMIF(INDIRECT(Equipo!$C$4&amp;"!B10:B1000"),$B28,INDIRECT(Equipo!$C$4&amp;"!"&amp;ADDRESS(10,COLUMN(I$9)-1)&amp;":"&amp;ADDRESS(1000,COLUMN(I$9)-1))),
SUMIF(INDIRECT(Equipo!$D$4&amp;"!B10:B1000"),$B28,INDIRECT(Equipo!$D$4&amp;"!"&amp;ADDRESS(10,COLUMN(I$9)-1)&amp;":"&amp;ADDRESS(1000,COLUMN(I$9)-1))),
SUMIF(INDIRECT(Equipo!$E$4&amp;"!B10:B1000"),$B28,INDIRECT(Equipo!$E$4&amp;"!"&amp;ADDRESS(10,COLUMN(I$9)-1)&amp;":"&amp;ADDRESS(1000,COLUMN(I$9)-1))),
SUMIF(INDIRECT(Equipo!$F$4&amp;"!B10:B1000"),$B28,INDIRECT(Equipo!$F$4&amp;"!"&amp;ADDRESS(10,COLUMN(I$9)-1)&amp;":"&amp;ADDRESS(1000,COLUMN(I$9)-1))),
SUMIF(INDIRECT(Equipo!$G$4&amp;"!B10:B1000"),$B28,INDIRECT(Equipo!$G$4&amp;"!"&amp;ADDRESS(10,COLUMN(I$9)-1)&amp;":"&amp;ADDRESS(1000,COLUMN(I$9)-1))),SUMIF(INDIRECT(Equipo!$H$4&amp;"!B10:B1000"),$B28,INDIRECT(Equipo!$H$4&amp;"!"&amp;ADDRESS(10,COLUMN(I$9)-1)&amp;":"&amp;ADDRESS(1000,COLUMN(I$9)-1)))))</f>
        <v>0</v>
      </c>
      <c r="J28" s="2">
        <f ca="1">IF(ISBLANK(Tareas!$B24),"-",SUM(
SUMIF(INDIRECT(Equipo!$C$4&amp;"!B10:B1000"),$B28,INDIRECT(Equipo!$C$4&amp;"!"&amp;ADDRESS(10,COLUMN(J$9)-1)&amp;":"&amp;ADDRESS(1000,COLUMN(J$9)-1))),
SUMIF(INDIRECT(Equipo!$D$4&amp;"!B10:B1000"),$B28,INDIRECT(Equipo!$D$4&amp;"!"&amp;ADDRESS(10,COLUMN(J$9)-1)&amp;":"&amp;ADDRESS(1000,COLUMN(J$9)-1))),
SUMIF(INDIRECT(Equipo!$E$4&amp;"!B10:B1000"),$B28,INDIRECT(Equipo!$E$4&amp;"!"&amp;ADDRESS(10,COLUMN(J$9)-1)&amp;":"&amp;ADDRESS(1000,COLUMN(J$9)-1))),
SUMIF(INDIRECT(Equipo!$F$4&amp;"!B10:B1000"),$B28,INDIRECT(Equipo!$F$4&amp;"!"&amp;ADDRESS(10,COLUMN(J$9)-1)&amp;":"&amp;ADDRESS(1000,COLUMN(J$9)-1))),
SUMIF(INDIRECT(Equipo!$G$4&amp;"!B10:B1000"),$B28,INDIRECT(Equipo!$G$4&amp;"!"&amp;ADDRESS(10,COLUMN(J$9)-1)&amp;":"&amp;ADDRESS(1000,COLUMN(J$9)-1))),SUMIF(INDIRECT(Equipo!$H$4&amp;"!B10:B1000"),$B28,INDIRECT(Equipo!$H$4&amp;"!"&amp;ADDRESS(10,COLUMN(J$9)-1)&amp;":"&amp;ADDRESS(1000,COLUMN(J$9)-1)))))</f>
        <v>0</v>
      </c>
      <c r="K28" s="2">
        <f ca="1">IF(ISBLANK(Tareas!$B24),"-",SUM(
SUMIF(INDIRECT(Equipo!$C$4&amp;"!B10:B1000"),$B28,INDIRECT(Equipo!$C$4&amp;"!"&amp;ADDRESS(10,COLUMN(K$9)-1)&amp;":"&amp;ADDRESS(1000,COLUMN(K$9)-1))),
SUMIF(INDIRECT(Equipo!$D$4&amp;"!B10:B1000"),$B28,INDIRECT(Equipo!$D$4&amp;"!"&amp;ADDRESS(10,COLUMN(K$9)-1)&amp;":"&amp;ADDRESS(1000,COLUMN(K$9)-1))),
SUMIF(INDIRECT(Equipo!$E$4&amp;"!B10:B1000"),$B28,INDIRECT(Equipo!$E$4&amp;"!"&amp;ADDRESS(10,COLUMN(K$9)-1)&amp;":"&amp;ADDRESS(1000,COLUMN(K$9)-1))),
SUMIF(INDIRECT(Equipo!$F$4&amp;"!B10:B1000"),$B28,INDIRECT(Equipo!$F$4&amp;"!"&amp;ADDRESS(10,COLUMN(K$9)-1)&amp;":"&amp;ADDRESS(1000,COLUMN(K$9)-1))),
SUMIF(INDIRECT(Equipo!$G$4&amp;"!B10:B1000"),$B28,INDIRECT(Equipo!$G$4&amp;"!"&amp;ADDRESS(10,COLUMN(K$9)-1)&amp;":"&amp;ADDRESS(1000,COLUMN(K$9)-1))),SUMIF(INDIRECT(Equipo!$H$4&amp;"!B10:B1000"),$B28,INDIRECT(Equipo!$H$4&amp;"!"&amp;ADDRESS(10,COLUMN(K$9)-1)&amp;":"&amp;ADDRESS(1000,COLUMN(K$9)-1)))))</f>
        <v>0</v>
      </c>
      <c r="L28" s="2">
        <f ca="1">IF(ISBLANK(Tareas!$B24),"-",SUM(
SUMIF(INDIRECT(Equipo!$C$4&amp;"!B10:B1000"),$B28,INDIRECT(Equipo!$C$4&amp;"!"&amp;ADDRESS(10,COLUMN(L$9)-1)&amp;":"&amp;ADDRESS(1000,COLUMN(L$9)-1))),
SUMIF(INDIRECT(Equipo!$D$4&amp;"!B10:B1000"),$B28,INDIRECT(Equipo!$D$4&amp;"!"&amp;ADDRESS(10,COLUMN(L$9)-1)&amp;":"&amp;ADDRESS(1000,COLUMN(L$9)-1))),
SUMIF(INDIRECT(Equipo!$E$4&amp;"!B10:B1000"),$B28,INDIRECT(Equipo!$E$4&amp;"!"&amp;ADDRESS(10,COLUMN(L$9)-1)&amp;":"&amp;ADDRESS(1000,COLUMN(L$9)-1))),
SUMIF(INDIRECT(Equipo!$F$4&amp;"!B10:B1000"),$B28,INDIRECT(Equipo!$F$4&amp;"!"&amp;ADDRESS(10,COLUMN(L$9)-1)&amp;":"&amp;ADDRESS(1000,COLUMN(L$9)-1))),
SUMIF(INDIRECT(Equipo!$G$4&amp;"!B10:B1000"),$B28,INDIRECT(Equipo!$G$4&amp;"!"&amp;ADDRESS(10,COLUMN(L$9)-1)&amp;":"&amp;ADDRESS(1000,COLUMN(L$9)-1))),SUMIF(INDIRECT(Equipo!$H$4&amp;"!B10:B1000"),$B28,INDIRECT(Equipo!$H$4&amp;"!"&amp;ADDRESS(10,COLUMN(L$9)-1)&amp;":"&amp;ADDRESS(1000,COLUMN(L$9)-1)))))</f>
        <v>2.5</v>
      </c>
      <c r="M28" s="2">
        <f ca="1">IF(ISBLANK(Tareas!$B24),"-",SUM(
SUMIF(INDIRECT(Equipo!$C$4&amp;"!B10:B1000"),$B28,INDIRECT(Equipo!$C$4&amp;"!"&amp;ADDRESS(10,COLUMN(M$9)-1)&amp;":"&amp;ADDRESS(1000,COLUMN(M$9)-1))),
SUMIF(INDIRECT(Equipo!$D$4&amp;"!B10:B1000"),$B28,INDIRECT(Equipo!$D$4&amp;"!"&amp;ADDRESS(10,COLUMN(M$9)-1)&amp;":"&amp;ADDRESS(1000,COLUMN(M$9)-1))),
SUMIF(INDIRECT(Equipo!$E$4&amp;"!B10:B1000"),$B28,INDIRECT(Equipo!$E$4&amp;"!"&amp;ADDRESS(10,COLUMN(M$9)-1)&amp;":"&amp;ADDRESS(1000,COLUMN(M$9)-1))),
SUMIF(INDIRECT(Equipo!$F$4&amp;"!B10:B1000"),$B28,INDIRECT(Equipo!$F$4&amp;"!"&amp;ADDRESS(10,COLUMN(M$9)-1)&amp;":"&amp;ADDRESS(1000,COLUMN(M$9)-1))),
SUMIF(INDIRECT(Equipo!$G$4&amp;"!B10:B1000"),$B28,INDIRECT(Equipo!$G$4&amp;"!"&amp;ADDRESS(10,COLUMN(M$9)-1)&amp;":"&amp;ADDRESS(1000,COLUMN(M$9)-1))),SUMIF(INDIRECT(Equipo!$H$4&amp;"!B10:B1000"),$B28,INDIRECT(Equipo!$H$4&amp;"!"&amp;ADDRESS(10,COLUMN(M$9)-1)&amp;":"&amp;ADDRESS(1000,COLUMN(M$9)-1)))))</f>
        <v>1.1000000000000001</v>
      </c>
      <c r="N28" s="2">
        <f ca="1">IF(ISBLANK(Tareas!$B24),"-",SUM(
SUMIF(INDIRECT(Equipo!$C$4&amp;"!B10:B1000"),$B28,INDIRECT(Equipo!$C$4&amp;"!"&amp;ADDRESS(10,COLUMN(N$9)-1)&amp;":"&amp;ADDRESS(1000,COLUMN(N$9)-1))),
SUMIF(INDIRECT(Equipo!$D$4&amp;"!B10:B1000"),$B28,INDIRECT(Equipo!$D$4&amp;"!"&amp;ADDRESS(10,COLUMN(N$9)-1)&amp;":"&amp;ADDRESS(1000,COLUMN(N$9)-1))),
SUMIF(INDIRECT(Equipo!$E$4&amp;"!B10:B1000"),$B28,INDIRECT(Equipo!$E$4&amp;"!"&amp;ADDRESS(10,COLUMN(N$9)-1)&amp;":"&amp;ADDRESS(1000,COLUMN(N$9)-1))),
SUMIF(INDIRECT(Equipo!$F$4&amp;"!B10:B1000"),$B28,INDIRECT(Equipo!$F$4&amp;"!"&amp;ADDRESS(10,COLUMN(N$9)-1)&amp;":"&amp;ADDRESS(1000,COLUMN(N$9)-1))),
SUMIF(INDIRECT(Equipo!$G$4&amp;"!B10:B1000"),$B28,INDIRECT(Equipo!$G$4&amp;"!"&amp;ADDRESS(10,COLUMN(N$9)-1)&amp;":"&amp;ADDRESS(1000,COLUMN(N$9)-1))),SUMIF(INDIRECT(Equipo!$H$4&amp;"!B10:B1000"),$B28,INDIRECT(Equipo!$H$4&amp;"!"&amp;ADDRESS(10,COLUMN(N$9)-1)&amp;":"&amp;ADDRESS(1000,COLUMN(N$9)-1)))))</f>
        <v>0</v>
      </c>
    </row>
    <row r="29" spans="2:14">
      <c r="B29" t="str">
        <f>IF(ISBLANK(Tareas!B25)," - ",Tareas!B25)</f>
        <v>Reunion de planificacion</v>
      </c>
      <c r="D29" s="2">
        <f ca="1">IF(ISBLANK(Tareas!$B25),"-",SUM(
SUMIF(INDIRECT(Equipo!$C$4&amp;"!B10:B1000"),$B29,INDIRECT(Equipo!$C$4&amp;"!"&amp;ADDRESS(10,COLUMN(D$9)-1)&amp;":"&amp;ADDRESS(1000,COLUMN(D$9)-1))),
SUMIF(INDIRECT(Equipo!$D$4&amp;"!B10:B1000"),$B29,INDIRECT(Equipo!$D$4&amp;"!"&amp;ADDRESS(10,COLUMN(D$9)-1)&amp;":"&amp;ADDRESS(1000,COLUMN(D$9)-1))),
SUMIF(INDIRECT(Equipo!$E$4&amp;"!B10:B1000"),$B29,INDIRECT(Equipo!$E$4&amp;"!"&amp;ADDRESS(10,COLUMN(D$9)-1)&amp;":"&amp;ADDRESS(1000,COLUMN(D$9)-1))),
SUMIF(INDIRECT(Equipo!$F$4&amp;"!B10:B1000"),$B29,INDIRECT(Equipo!$F$4&amp;"!"&amp;ADDRESS(10,COLUMN(D$9)-1)&amp;":"&amp;ADDRESS(1000,COLUMN(D$9)-1))),
SUMIF(INDIRECT(Equipo!$G$4&amp;"!B10:B1000"),$B29,INDIRECT(Equipo!$G$4&amp;"!"&amp;ADDRESS(10,COLUMN(D$9)-1)&amp;":"&amp;ADDRESS(1000,COLUMN(D$9)-1))),SUMIF(INDIRECT(Equipo!$H$4&amp;"!B10:B1000"),$B29,INDIRECT(Equipo!$H$4&amp;"!"&amp;ADDRESS(10,COLUMN(D$9)-1)&amp;":"&amp;ADDRESS(1000,COLUMN(D$9)-1)))))</f>
        <v>0</v>
      </c>
      <c r="E29" s="2">
        <f ca="1">IF(ISBLANK(Tareas!$B25),"-",SUM(
SUMIF(INDIRECT(Equipo!$C$4&amp;"!B10:B1000"),$B29,INDIRECT(Equipo!$C$4&amp;"!"&amp;ADDRESS(10,COLUMN(E$9)-1)&amp;":"&amp;ADDRESS(1000,COLUMN(E$9)-1))),
SUMIF(INDIRECT(Equipo!$D$4&amp;"!B10:B1000"),$B29,INDIRECT(Equipo!$D$4&amp;"!"&amp;ADDRESS(10,COLUMN(E$9)-1)&amp;":"&amp;ADDRESS(1000,COLUMN(E$9)-1))),
SUMIF(INDIRECT(Equipo!$E$4&amp;"!B10:B1000"),$B29,INDIRECT(Equipo!$E$4&amp;"!"&amp;ADDRESS(10,COLUMN(E$9)-1)&amp;":"&amp;ADDRESS(1000,COLUMN(E$9)-1))),
SUMIF(INDIRECT(Equipo!$F$4&amp;"!B10:B1000"),$B29,INDIRECT(Equipo!$F$4&amp;"!"&amp;ADDRESS(10,COLUMN(E$9)-1)&amp;":"&amp;ADDRESS(1000,COLUMN(E$9)-1))),
SUMIF(INDIRECT(Equipo!$G$4&amp;"!B10:B1000"),$B29,INDIRECT(Equipo!$G$4&amp;"!"&amp;ADDRESS(10,COLUMN(E$9)-1)&amp;":"&amp;ADDRESS(1000,COLUMN(E$9)-1))),SUMIF(INDIRECT(Equipo!$H$4&amp;"!B10:B1000"),$B29,INDIRECT(Equipo!$H$4&amp;"!"&amp;ADDRESS(10,COLUMN(E$9)-1)&amp;":"&amp;ADDRESS(1000,COLUMN(E$9)-1)))))</f>
        <v>0</v>
      </c>
      <c r="F29" s="2">
        <f ca="1">IF(ISBLANK(Tareas!$B25),"-",SUM(
SUMIF(INDIRECT(Equipo!$C$4&amp;"!B10:B1000"),$B29,INDIRECT(Equipo!$C$4&amp;"!"&amp;ADDRESS(10,COLUMN(F$9)-1)&amp;":"&amp;ADDRESS(1000,COLUMN(F$9)-1))),
SUMIF(INDIRECT(Equipo!$D$4&amp;"!B10:B1000"),$B29,INDIRECT(Equipo!$D$4&amp;"!"&amp;ADDRESS(10,COLUMN(F$9)-1)&amp;":"&amp;ADDRESS(1000,COLUMN(F$9)-1))),
SUMIF(INDIRECT(Equipo!$E$4&amp;"!B10:B1000"),$B29,INDIRECT(Equipo!$E$4&amp;"!"&amp;ADDRESS(10,COLUMN(F$9)-1)&amp;":"&amp;ADDRESS(1000,COLUMN(F$9)-1))),
SUMIF(INDIRECT(Equipo!$F$4&amp;"!B10:B1000"),$B29,INDIRECT(Equipo!$F$4&amp;"!"&amp;ADDRESS(10,COLUMN(F$9)-1)&amp;":"&amp;ADDRESS(1000,COLUMN(F$9)-1))),
SUMIF(INDIRECT(Equipo!$G$4&amp;"!B10:B1000"),$B29,INDIRECT(Equipo!$G$4&amp;"!"&amp;ADDRESS(10,COLUMN(F$9)-1)&amp;":"&amp;ADDRESS(1000,COLUMN(F$9)-1))),SUMIF(INDIRECT(Equipo!$H$4&amp;"!B10:B1000"),$B29,INDIRECT(Equipo!$H$4&amp;"!"&amp;ADDRESS(10,COLUMN(F$9)-1)&amp;":"&amp;ADDRESS(1000,COLUMN(F$9)-1)))))</f>
        <v>0</v>
      </c>
      <c r="G29" s="2">
        <f ca="1">IF(ISBLANK(Tareas!$B25),"-",SUM(
SUMIF(INDIRECT(Equipo!$C$4&amp;"!B10:B1000"),$B29,INDIRECT(Equipo!$C$4&amp;"!"&amp;ADDRESS(10,COLUMN(G$9)-1)&amp;":"&amp;ADDRESS(1000,COLUMN(G$9)-1))),
SUMIF(INDIRECT(Equipo!$D$4&amp;"!B10:B1000"),$B29,INDIRECT(Equipo!$D$4&amp;"!"&amp;ADDRESS(10,COLUMN(G$9)-1)&amp;":"&amp;ADDRESS(1000,COLUMN(G$9)-1))),
SUMIF(INDIRECT(Equipo!$E$4&amp;"!B10:B1000"),$B29,INDIRECT(Equipo!$E$4&amp;"!"&amp;ADDRESS(10,COLUMN(G$9)-1)&amp;":"&amp;ADDRESS(1000,COLUMN(G$9)-1))),
SUMIF(INDIRECT(Equipo!$F$4&amp;"!B10:B1000"),$B29,INDIRECT(Equipo!$F$4&amp;"!"&amp;ADDRESS(10,COLUMN(G$9)-1)&amp;":"&amp;ADDRESS(1000,COLUMN(G$9)-1))),
SUMIF(INDIRECT(Equipo!$G$4&amp;"!B10:B1000"),$B29,INDIRECT(Equipo!$G$4&amp;"!"&amp;ADDRESS(10,COLUMN(G$9)-1)&amp;":"&amp;ADDRESS(1000,COLUMN(G$9)-1))),SUMIF(INDIRECT(Equipo!$H$4&amp;"!B10:B1000"),$B29,INDIRECT(Equipo!$H$4&amp;"!"&amp;ADDRESS(10,COLUMN(G$9)-1)&amp;":"&amp;ADDRESS(1000,COLUMN(G$9)-1)))))</f>
        <v>3</v>
      </c>
      <c r="H29" s="2">
        <f ca="1">IF(ISBLANK(Tareas!$B25),"-",SUM(
SUMIF(INDIRECT(Equipo!$C$4&amp;"!B10:B1000"),$B29,INDIRECT(Equipo!$C$4&amp;"!"&amp;ADDRESS(10,COLUMN(H$9)-1)&amp;":"&amp;ADDRESS(1000,COLUMN(H$9)-1))),
SUMIF(INDIRECT(Equipo!$D$4&amp;"!B10:B1000"),$B29,INDIRECT(Equipo!$D$4&amp;"!"&amp;ADDRESS(10,COLUMN(H$9)-1)&amp;":"&amp;ADDRESS(1000,COLUMN(H$9)-1))),
SUMIF(INDIRECT(Equipo!$E$4&amp;"!B10:B1000"),$B29,INDIRECT(Equipo!$E$4&amp;"!"&amp;ADDRESS(10,COLUMN(H$9)-1)&amp;":"&amp;ADDRESS(1000,COLUMN(H$9)-1))),
SUMIF(INDIRECT(Equipo!$F$4&amp;"!B10:B1000"),$B29,INDIRECT(Equipo!$F$4&amp;"!"&amp;ADDRESS(10,COLUMN(H$9)-1)&amp;":"&amp;ADDRESS(1000,COLUMN(H$9)-1))),
SUMIF(INDIRECT(Equipo!$G$4&amp;"!B10:B1000"),$B29,INDIRECT(Equipo!$G$4&amp;"!"&amp;ADDRESS(10,COLUMN(H$9)-1)&amp;":"&amp;ADDRESS(1000,COLUMN(H$9)-1))),SUMIF(INDIRECT(Equipo!$H$4&amp;"!B10:B1000"),$B29,INDIRECT(Equipo!$H$4&amp;"!"&amp;ADDRESS(10,COLUMN(H$9)-1)&amp;":"&amp;ADDRESS(1000,COLUMN(H$9)-1)))))</f>
        <v>0</v>
      </c>
      <c r="I29" s="2">
        <f ca="1">IF(ISBLANK(Tareas!$B25),"-",SUM(
SUMIF(INDIRECT(Equipo!$C$4&amp;"!B10:B1000"),$B29,INDIRECT(Equipo!$C$4&amp;"!"&amp;ADDRESS(10,COLUMN(I$9)-1)&amp;":"&amp;ADDRESS(1000,COLUMN(I$9)-1))),
SUMIF(INDIRECT(Equipo!$D$4&amp;"!B10:B1000"),$B29,INDIRECT(Equipo!$D$4&amp;"!"&amp;ADDRESS(10,COLUMN(I$9)-1)&amp;":"&amp;ADDRESS(1000,COLUMN(I$9)-1))),
SUMIF(INDIRECT(Equipo!$E$4&amp;"!B10:B1000"),$B29,INDIRECT(Equipo!$E$4&amp;"!"&amp;ADDRESS(10,COLUMN(I$9)-1)&amp;":"&amp;ADDRESS(1000,COLUMN(I$9)-1))),
SUMIF(INDIRECT(Equipo!$F$4&amp;"!B10:B1000"),$B29,INDIRECT(Equipo!$F$4&amp;"!"&amp;ADDRESS(10,COLUMN(I$9)-1)&amp;":"&amp;ADDRESS(1000,COLUMN(I$9)-1))),
SUMIF(INDIRECT(Equipo!$G$4&amp;"!B10:B1000"),$B29,INDIRECT(Equipo!$G$4&amp;"!"&amp;ADDRESS(10,COLUMN(I$9)-1)&amp;":"&amp;ADDRESS(1000,COLUMN(I$9)-1))),SUMIF(INDIRECT(Equipo!$H$4&amp;"!B10:B1000"),$B29,INDIRECT(Equipo!$H$4&amp;"!"&amp;ADDRESS(10,COLUMN(I$9)-1)&amp;":"&amp;ADDRESS(1000,COLUMN(I$9)-1)))))</f>
        <v>3</v>
      </c>
      <c r="J29" s="2">
        <f ca="1">IF(ISBLANK(Tareas!$B25),"-",SUM(
SUMIF(INDIRECT(Equipo!$C$4&amp;"!B10:B1000"),$B29,INDIRECT(Equipo!$C$4&amp;"!"&amp;ADDRESS(10,COLUMN(J$9)-1)&amp;":"&amp;ADDRESS(1000,COLUMN(J$9)-1))),
SUMIF(INDIRECT(Equipo!$D$4&amp;"!B10:B1000"),$B29,INDIRECT(Equipo!$D$4&amp;"!"&amp;ADDRESS(10,COLUMN(J$9)-1)&amp;":"&amp;ADDRESS(1000,COLUMN(J$9)-1))),
SUMIF(INDIRECT(Equipo!$E$4&amp;"!B10:B1000"),$B29,INDIRECT(Equipo!$E$4&amp;"!"&amp;ADDRESS(10,COLUMN(J$9)-1)&amp;":"&amp;ADDRESS(1000,COLUMN(J$9)-1))),
SUMIF(INDIRECT(Equipo!$F$4&amp;"!B10:B1000"),$B29,INDIRECT(Equipo!$F$4&amp;"!"&amp;ADDRESS(10,COLUMN(J$9)-1)&amp;":"&amp;ADDRESS(1000,COLUMN(J$9)-1))),
SUMIF(INDIRECT(Equipo!$G$4&amp;"!B10:B1000"),$B29,INDIRECT(Equipo!$G$4&amp;"!"&amp;ADDRESS(10,COLUMN(J$9)-1)&amp;":"&amp;ADDRESS(1000,COLUMN(J$9)-1))),SUMIF(INDIRECT(Equipo!$H$4&amp;"!B10:B1000"),$B29,INDIRECT(Equipo!$H$4&amp;"!"&amp;ADDRESS(10,COLUMN(J$9)-1)&amp;":"&amp;ADDRESS(1000,COLUMN(J$9)-1)))))</f>
        <v>0</v>
      </c>
      <c r="K29" s="2">
        <f ca="1">IF(ISBLANK(Tareas!$B25),"-",SUM(
SUMIF(INDIRECT(Equipo!$C$4&amp;"!B10:B1000"),$B29,INDIRECT(Equipo!$C$4&amp;"!"&amp;ADDRESS(10,COLUMN(K$9)-1)&amp;":"&amp;ADDRESS(1000,COLUMN(K$9)-1))),
SUMIF(INDIRECT(Equipo!$D$4&amp;"!B10:B1000"),$B29,INDIRECT(Equipo!$D$4&amp;"!"&amp;ADDRESS(10,COLUMN(K$9)-1)&amp;":"&amp;ADDRESS(1000,COLUMN(K$9)-1))),
SUMIF(INDIRECT(Equipo!$E$4&amp;"!B10:B1000"),$B29,INDIRECT(Equipo!$E$4&amp;"!"&amp;ADDRESS(10,COLUMN(K$9)-1)&amp;":"&amp;ADDRESS(1000,COLUMN(K$9)-1))),
SUMIF(INDIRECT(Equipo!$F$4&amp;"!B10:B1000"),$B29,INDIRECT(Equipo!$F$4&amp;"!"&amp;ADDRESS(10,COLUMN(K$9)-1)&amp;":"&amp;ADDRESS(1000,COLUMN(K$9)-1))),
SUMIF(INDIRECT(Equipo!$G$4&amp;"!B10:B1000"),$B29,INDIRECT(Equipo!$G$4&amp;"!"&amp;ADDRESS(10,COLUMN(K$9)-1)&amp;":"&amp;ADDRESS(1000,COLUMN(K$9)-1))),SUMIF(INDIRECT(Equipo!$H$4&amp;"!B10:B1000"),$B29,INDIRECT(Equipo!$H$4&amp;"!"&amp;ADDRESS(10,COLUMN(K$9)-1)&amp;":"&amp;ADDRESS(1000,COLUMN(K$9)-1)))))</f>
        <v>0</v>
      </c>
      <c r="L29" s="2">
        <f ca="1">IF(ISBLANK(Tareas!$B25),"-",SUM(
SUMIF(INDIRECT(Equipo!$C$4&amp;"!B10:B1000"),$B29,INDIRECT(Equipo!$C$4&amp;"!"&amp;ADDRESS(10,COLUMN(L$9)-1)&amp;":"&amp;ADDRESS(1000,COLUMN(L$9)-1))),
SUMIF(INDIRECT(Equipo!$D$4&amp;"!B10:B1000"),$B29,INDIRECT(Equipo!$D$4&amp;"!"&amp;ADDRESS(10,COLUMN(L$9)-1)&amp;":"&amp;ADDRESS(1000,COLUMN(L$9)-1))),
SUMIF(INDIRECT(Equipo!$E$4&amp;"!B10:B1000"),$B29,INDIRECT(Equipo!$E$4&amp;"!"&amp;ADDRESS(10,COLUMN(L$9)-1)&amp;":"&amp;ADDRESS(1000,COLUMN(L$9)-1))),
SUMIF(INDIRECT(Equipo!$F$4&amp;"!B10:B1000"),$B29,INDIRECT(Equipo!$F$4&amp;"!"&amp;ADDRESS(10,COLUMN(L$9)-1)&amp;":"&amp;ADDRESS(1000,COLUMN(L$9)-1))),
SUMIF(INDIRECT(Equipo!$G$4&amp;"!B10:B1000"),$B29,INDIRECT(Equipo!$G$4&amp;"!"&amp;ADDRESS(10,COLUMN(L$9)-1)&amp;":"&amp;ADDRESS(1000,COLUMN(L$9)-1))),SUMIF(INDIRECT(Equipo!$H$4&amp;"!B10:B1000"),$B29,INDIRECT(Equipo!$H$4&amp;"!"&amp;ADDRESS(10,COLUMN(L$9)-1)&amp;":"&amp;ADDRESS(1000,COLUMN(L$9)-1)))))</f>
        <v>0</v>
      </c>
      <c r="M29" s="2">
        <f ca="1">IF(ISBLANK(Tareas!$B25),"-",SUM(
SUMIF(INDIRECT(Equipo!$C$4&amp;"!B10:B1000"),$B29,INDIRECT(Equipo!$C$4&amp;"!"&amp;ADDRESS(10,COLUMN(M$9)-1)&amp;":"&amp;ADDRESS(1000,COLUMN(M$9)-1))),
SUMIF(INDIRECT(Equipo!$D$4&amp;"!B10:B1000"),$B29,INDIRECT(Equipo!$D$4&amp;"!"&amp;ADDRESS(10,COLUMN(M$9)-1)&amp;":"&amp;ADDRESS(1000,COLUMN(M$9)-1))),
SUMIF(INDIRECT(Equipo!$E$4&amp;"!B10:B1000"),$B29,INDIRECT(Equipo!$E$4&amp;"!"&amp;ADDRESS(10,COLUMN(M$9)-1)&amp;":"&amp;ADDRESS(1000,COLUMN(M$9)-1))),
SUMIF(INDIRECT(Equipo!$F$4&amp;"!B10:B1000"),$B29,INDIRECT(Equipo!$F$4&amp;"!"&amp;ADDRESS(10,COLUMN(M$9)-1)&amp;":"&amp;ADDRESS(1000,COLUMN(M$9)-1))),
SUMIF(INDIRECT(Equipo!$G$4&amp;"!B10:B1000"),$B29,INDIRECT(Equipo!$G$4&amp;"!"&amp;ADDRESS(10,COLUMN(M$9)-1)&amp;":"&amp;ADDRESS(1000,COLUMN(M$9)-1))),SUMIF(INDIRECT(Equipo!$H$4&amp;"!B10:B1000"),$B29,INDIRECT(Equipo!$H$4&amp;"!"&amp;ADDRESS(10,COLUMN(M$9)-1)&amp;":"&amp;ADDRESS(1000,COLUMN(M$9)-1)))))</f>
        <v>0</v>
      </c>
      <c r="N29" s="2">
        <f ca="1">IF(ISBLANK(Tareas!$B25),"-",SUM(
SUMIF(INDIRECT(Equipo!$C$4&amp;"!B10:B1000"),$B29,INDIRECT(Equipo!$C$4&amp;"!"&amp;ADDRESS(10,COLUMN(N$9)-1)&amp;":"&amp;ADDRESS(1000,COLUMN(N$9)-1))),
SUMIF(INDIRECT(Equipo!$D$4&amp;"!B10:B1000"),$B29,INDIRECT(Equipo!$D$4&amp;"!"&amp;ADDRESS(10,COLUMN(N$9)-1)&amp;":"&amp;ADDRESS(1000,COLUMN(N$9)-1))),
SUMIF(INDIRECT(Equipo!$E$4&amp;"!B10:B1000"),$B29,INDIRECT(Equipo!$E$4&amp;"!"&amp;ADDRESS(10,COLUMN(N$9)-1)&amp;":"&amp;ADDRESS(1000,COLUMN(N$9)-1))),
SUMIF(INDIRECT(Equipo!$F$4&amp;"!B10:B1000"),$B29,INDIRECT(Equipo!$F$4&amp;"!"&amp;ADDRESS(10,COLUMN(N$9)-1)&amp;":"&amp;ADDRESS(1000,COLUMN(N$9)-1))),
SUMIF(INDIRECT(Equipo!$G$4&amp;"!B10:B1000"),$B29,INDIRECT(Equipo!$G$4&amp;"!"&amp;ADDRESS(10,COLUMN(N$9)-1)&amp;":"&amp;ADDRESS(1000,COLUMN(N$9)-1))),SUMIF(INDIRECT(Equipo!$H$4&amp;"!B10:B1000"),$B29,INDIRECT(Equipo!$H$4&amp;"!"&amp;ADDRESS(10,COLUMN(N$9)-1)&amp;":"&amp;ADDRESS(1000,COLUMN(N$9)-1)))))</f>
        <v>0</v>
      </c>
    </row>
    <row r="30" spans="2:14">
      <c r="B30" t="str">
        <f>IF(ISBLANK(Tareas!B26)," - ",Tareas!B26)</f>
        <v>Reunión de diseño</v>
      </c>
      <c r="D30" s="2">
        <f ca="1">IF(ISBLANK(Tareas!$B26),"-",SUM(
SUMIF(INDIRECT(Equipo!$C$4&amp;"!B10:B1000"),$B30,INDIRECT(Equipo!$C$4&amp;"!"&amp;ADDRESS(10,COLUMN(D$9)-1)&amp;":"&amp;ADDRESS(1000,COLUMN(D$9)-1))),
SUMIF(INDIRECT(Equipo!$D$4&amp;"!B10:B1000"),$B30,INDIRECT(Equipo!$D$4&amp;"!"&amp;ADDRESS(10,COLUMN(D$9)-1)&amp;":"&amp;ADDRESS(1000,COLUMN(D$9)-1))),
SUMIF(INDIRECT(Equipo!$E$4&amp;"!B10:B1000"),$B30,INDIRECT(Equipo!$E$4&amp;"!"&amp;ADDRESS(10,COLUMN(D$9)-1)&amp;":"&amp;ADDRESS(1000,COLUMN(D$9)-1))),
SUMIF(INDIRECT(Equipo!$F$4&amp;"!B10:B1000"),$B30,INDIRECT(Equipo!$F$4&amp;"!"&amp;ADDRESS(10,COLUMN(D$9)-1)&amp;":"&amp;ADDRESS(1000,COLUMN(D$9)-1))),
SUMIF(INDIRECT(Equipo!$G$4&amp;"!B10:B1000"),$B30,INDIRECT(Equipo!$G$4&amp;"!"&amp;ADDRESS(10,COLUMN(D$9)-1)&amp;":"&amp;ADDRESS(1000,COLUMN(D$9)-1))),SUMIF(INDIRECT(Equipo!$H$4&amp;"!B10:B1000"),$B30,INDIRECT(Equipo!$H$4&amp;"!"&amp;ADDRESS(10,COLUMN(D$9)-1)&amp;":"&amp;ADDRESS(1000,COLUMN(D$9)-1)))))</f>
        <v>0</v>
      </c>
      <c r="E30" s="2">
        <f ca="1">IF(ISBLANK(Tareas!$B26),"-",SUM(
SUMIF(INDIRECT(Equipo!$C$4&amp;"!B10:B1000"),$B30,INDIRECT(Equipo!$C$4&amp;"!"&amp;ADDRESS(10,COLUMN(E$9)-1)&amp;":"&amp;ADDRESS(1000,COLUMN(E$9)-1))),
SUMIF(INDIRECT(Equipo!$D$4&amp;"!B10:B1000"),$B30,INDIRECT(Equipo!$D$4&amp;"!"&amp;ADDRESS(10,COLUMN(E$9)-1)&amp;":"&amp;ADDRESS(1000,COLUMN(E$9)-1))),
SUMIF(INDIRECT(Equipo!$E$4&amp;"!B10:B1000"),$B30,INDIRECT(Equipo!$E$4&amp;"!"&amp;ADDRESS(10,COLUMN(E$9)-1)&amp;":"&amp;ADDRESS(1000,COLUMN(E$9)-1))),
SUMIF(INDIRECT(Equipo!$F$4&amp;"!B10:B1000"),$B30,INDIRECT(Equipo!$F$4&amp;"!"&amp;ADDRESS(10,COLUMN(E$9)-1)&amp;":"&amp;ADDRESS(1000,COLUMN(E$9)-1))),
SUMIF(INDIRECT(Equipo!$G$4&amp;"!B10:B1000"),$B30,INDIRECT(Equipo!$G$4&amp;"!"&amp;ADDRESS(10,COLUMN(E$9)-1)&amp;":"&amp;ADDRESS(1000,COLUMN(E$9)-1))),SUMIF(INDIRECT(Equipo!$H$4&amp;"!B10:B1000"),$B30,INDIRECT(Equipo!$H$4&amp;"!"&amp;ADDRESS(10,COLUMN(E$9)-1)&amp;":"&amp;ADDRESS(1000,COLUMN(E$9)-1)))))</f>
        <v>0</v>
      </c>
      <c r="F30" s="2">
        <f ca="1">IF(ISBLANK(Tareas!$B26),"-",SUM(
SUMIF(INDIRECT(Equipo!$C$4&amp;"!B10:B1000"),$B30,INDIRECT(Equipo!$C$4&amp;"!"&amp;ADDRESS(10,COLUMN(F$9)-1)&amp;":"&amp;ADDRESS(1000,COLUMN(F$9)-1))),
SUMIF(INDIRECT(Equipo!$D$4&amp;"!B10:B1000"),$B30,INDIRECT(Equipo!$D$4&amp;"!"&amp;ADDRESS(10,COLUMN(F$9)-1)&amp;":"&amp;ADDRESS(1000,COLUMN(F$9)-1))),
SUMIF(INDIRECT(Equipo!$E$4&amp;"!B10:B1000"),$B30,INDIRECT(Equipo!$E$4&amp;"!"&amp;ADDRESS(10,COLUMN(F$9)-1)&amp;":"&amp;ADDRESS(1000,COLUMN(F$9)-1))),
SUMIF(INDIRECT(Equipo!$F$4&amp;"!B10:B1000"),$B30,INDIRECT(Equipo!$F$4&amp;"!"&amp;ADDRESS(10,COLUMN(F$9)-1)&amp;":"&amp;ADDRESS(1000,COLUMN(F$9)-1))),
SUMIF(INDIRECT(Equipo!$G$4&amp;"!B10:B1000"),$B30,INDIRECT(Equipo!$G$4&amp;"!"&amp;ADDRESS(10,COLUMN(F$9)-1)&amp;":"&amp;ADDRESS(1000,COLUMN(F$9)-1))),SUMIF(INDIRECT(Equipo!$H$4&amp;"!B10:B1000"),$B30,INDIRECT(Equipo!$H$4&amp;"!"&amp;ADDRESS(10,COLUMN(F$9)-1)&amp;":"&amp;ADDRESS(1000,COLUMN(F$9)-1)))))</f>
        <v>0</v>
      </c>
      <c r="G30" s="2">
        <f ca="1">IF(ISBLANK(Tareas!$B26),"-",SUM(
SUMIF(INDIRECT(Equipo!$C$4&amp;"!B10:B1000"),$B30,INDIRECT(Equipo!$C$4&amp;"!"&amp;ADDRESS(10,COLUMN(G$9)-1)&amp;":"&amp;ADDRESS(1000,COLUMN(G$9)-1))),
SUMIF(INDIRECT(Equipo!$D$4&amp;"!B10:B1000"),$B30,INDIRECT(Equipo!$D$4&amp;"!"&amp;ADDRESS(10,COLUMN(G$9)-1)&amp;":"&amp;ADDRESS(1000,COLUMN(G$9)-1))),
SUMIF(INDIRECT(Equipo!$E$4&amp;"!B10:B1000"),$B30,INDIRECT(Equipo!$E$4&amp;"!"&amp;ADDRESS(10,COLUMN(G$9)-1)&amp;":"&amp;ADDRESS(1000,COLUMN(G$9)-1))),
SUMIF(INDIRECT(Equipo!$F$4&amp;"!B10:B1000"),$B30,INDIRECT(Equipo!$F$4&amp;"!"&amp;ADDRESS(10,COLUMN(G$9)-1)&amp;":"&amp;ADDRESS(1000,COLUMN(G$9)-1))),
SUMIF(INDIRECT(Equipo!$G$4&amp;"!B10:B1000"),$B30,INDIRECT(Equipo!$G$4&amp;"!"&amp;ADDRESS(10,COLUMN(G$9)-1)&amp;":"&amp;ADDRESS(1000,COLUMN(G$9)-1))),SUMIF(INDIRECT(Equipo!$H$4&amp;"!B10:B1000"),$B30,INDIRECT(Equipo!$H$4&amp;"!"&amp;ADDRESS(10,COLUMN(G$9)-1)&amp;":"&amp;ADDRESS(1000,COLUMN(G$9)-1)))))</f>
        <v>0</v>
      </c>
      <c r="H30" s="2">
        <f ca="1">IF(ISBLANK(Tareas!$B26),"-",SUM(
SUMIF(INDIRECT(Equipo!$C$4&amp;"!B10:B1000"),$B30,INDIRECT(Equipo!$C$4&amp;"!"&amp;ADDRESS(10,COLUMN(H$9)-1)&amp;":"&amp;ADDRESS(1000,COLUMN(H$9)-1))),
SUMIF(INDIRECT(Equipo!$D$4&amp;"!B10:B1000"),$B30,INDIRECT(Equipo!$D$4&amp;"!"&amp;ADDRESS(10,COLUMN(H$9)-1)&amp;":"&amp;ADDRESS(1000,COLUMN(H$9)-1))),
SUMIF(INDIRECT(Equipo!$E$4&amp;"!B10:B1000"),$B30,INDIRECT(Equipo!$E$4&amp;"!"&amp;ADDRESS(10,COLUMN(H$9)-1)&amp;":"&amp;ADDRESS(1000,COLUMN(H$9)-1))),
SUMIF(INDIRECT(Equipo!$F$4&amp;"!B10:B1000"),$B30,INDIRECT(Equipo!$F$4&amp;"!"&amp;ADDRESS(10,COLUMN(H$9)-1)&amp;":"&amp;ADDRESS(1000,COLUMN(H$9)-1))),
SUMIF(INDIRECT(Equipo!$G$4&amp;"!B10:B1000"),$B30,INDIRECT(Equipo!$G$4&amp;"!"&amp;ADDRESS(10,COLUMN(H$9)-1)&amp;":"&amp;ADDRESS(1000,COLUMN(H$9)-1))),SUMIF(INDIRECT(Equipo!$H$4&amp;"!B10:B1000"),$B30,INDIRECT(Equipo!$H$4&amp;"!"&amp;ADDRESS(10,COLUMN(H$9)-1)&amp;":"&amp;ADDRESS(1000,COLUMN(H$9)-1)))))</f>
        <v>4.75</v>
      </c>
      <c r="I30" s="2">
        <f ca="1">IF(ISBLANK(Tareas!$B26),"-",SUM(
SUMIF(INDIRECT(Equipo!$C$4&amp;"!B10:B1000"),$B30,INDIRECT(Equipo!$C$4&amp;"!"&amp;ADDRESS(10,COLUMN(I$9)-1)&amp;":"&amp;ADDRESS(1000,COLUMN(I$9)-1))),
SUMIF(INDIRECT(Equipo!$D$4&amp;"!B10:B1000"),$B30,INDIRECT(Equipo!$D$4&amp;"!"&amp;ADDRESS(10,COLUMN(I$9)-1)&amp;":"&amp;ADDRESS(1000,COLUMN(I$9)-1))),
SUMIF(INDIRECT(Equipo!$E$4&amp;"!B10:B1000"),$B30,INDIRECT(Equipo!$E$4&amp;"!"&amp;ADDRESS(10,COLUMN(I$9)-1)&amp;":"&amp;ADDRESS(1000,COLUMN(I$9)-1))),
SUMIF(INDIRECT(Equipo!$F$4&amp;"!B10:B1000"),$B30,INDIRECT(Equipo!$F$4&amp;"!"&amp;ADDRESS(10,COLUMN(I$9)-1)&amp;":"&amp;ADDRESS(1000,COLUMN(I$9)-1))),
SUMIF(INDIRECT(Equipo!$G$4&amp;"!B10:B1000"),$B30,INDIRECT(Equipo!$G$4&amp;"!"&amp;ADDRESS(10,COLUMN(I$9)-1)&amp;":"&amp;ADDRESS(1000,COLUMN(I$9)-1))),SUMIF(INDIRECT(Equipo!$H$4&amp;"!B10:B1000"),$B30,INDIRECT(Equipo!$H$4&amp;"!"&amp;ADDRESS(10,COLUMN(I$9)-1)&amp;":"&amp;ADDRESS(1000,COLUMN(I$9)-1)))))</f>
        <v>3.25</v>
      </c>
      <c r="J30" s="2">
        <f ca="1">IF(ISBLANK(Tareas!$B26),"-",SUM(
SUMIF(INDIRECT(Equipo!$C$4&amp;"!B10:B1000"),$B30,INDIRECT(Equipo!$C$4&amp;"!"&amp;ADDRESS(10,COLUMN(J$9)-1)&amp;":"&amp;ADDRESS(1000,COLUMN(J$9)-1))),
SUMIF(INDIRECT(Equipo!$D$4&amp;"!B10:B1000"),$B30,INDIRECT(Equipo!$D$4&amp;"!"&amp;ADDRESS(10,COLUMN(J$9)-1)&amp;":"&amp;ADDRESS(1000,COLUMN(J$9)-1))),
SUMIF(INDIRECT(Equipo!$E$4&amp;"!B10:B1000"),$B30,INDIRECT(Equipo!$E$4&amp;"!"&amp;ADDRESS(10,COLUMN(J$9)-1)&amp;":"&amp;ADDRESS(1000,COLUMN(J$9)-1))),
SUMIF(INDIRECT(Equipo!$F$4&amp;"!B10:B1000"),$B30,INDIRECT(Equipo!$F$4&amp;"!"&amp;ADDRESS(10,COLUMN(J$9)-1)&amp;":"&amp;ADDRESS(1000,COLUMN(J$9)-1))),
SUMIF(INDIRECT(Equipo!$G$4&amp;"!B10:B1000"),$B30,INDIRECT(Equipo!$G$4&amp;"!"&amp;ADDRESS(10,COLUMN(J$9)-1)&amp;":"&amp;ADDRESS(1000,COLUMN(J$9)-1))),SUMIF(INDIRECT(Equipo!$H$4&amp;"!B10:B1000"),$B30,INDIRECT(Equipo!$H$4&amp;"!"&amp;ADDRESS(10,COLUMN(J$9)-1)&amp;":"&amp;ADDRESS(1000,COLUMN(J$9)-1)))))</f>
        <v>2</v>
      </c>
      <c r="K30" s="2">
        <f ca="1">IF(ISBLANK(Tareas!$B26),"-",SUM(
SUMIF(INDIRECT(Equipo!$C$4&amp;"!B10:B1000"),$B30,INDIRECT(Equipo!$C$4&amp;"!"&amp;ADDRESS(10,COLUMN(K$9)-1)&amp;":"&amp;ADDRESS(1000,COLUMN(K$9)-1))),
SUMIF(INDIRECT(Equipo!$D$4&amp;"!B10:B1000"),$B30,INDIRECT(Equipo!$D$4&amp;"!"&amp;ADDRESS(10,COLUMN(K$9)-1)&amp;":"&amp;ADDRESS(1000,COLUMN(K$9)-1))),
SUMIF(INDIRECT(Equipo!$E$4&amp;"!B10:B1000"),$B30,INDIRECT(Equipo!$E$4&amp;"!"&amp;ADDRESS(10,COLUMN(K$9)-1)&amp;":"&amp;ADDRESS(1000,COLUMN(K$9)-1))),
SUMIF(INDIRECT(Equipo!$F$4&amp;"!B10:B1000"),$B30,INDIRECT(Equipo!$F$4&amp;"!"&amp;ADDRESS(10,COLUMN(K$9)-1)&amp;":"&amp;ADDRESS(1000,COLUMN(K$9)-1))),
SUMIF(INDIRECT(Equipo!$G$4&amp;"!B10:B1000"),$B30,INDIRECT(Equipo!$G$4&amp;"!"&amp;ADDRESS(10,COLUMN(K$9)-1)&amp;":"&amp;ADDRESS(1000,COLUMN(K$9)-1))),SUMIF(INDIRECT(Equipo!$H$4&amp;"!B10:B1000"),$B30,INDIRECT(Equipo!$H$4&amp;"!"&amp;ADDRESS(10,COLUMN(K$9)-1)&amp;":"&amp;ADDRESS(1000,COLUMN(K$9)-1)))))</f>
        <v>0</v>
      </c>
      <c r="L30" s="2">
        <f ca="1">IF(ISBLANK(Tareas!$B26),"-",SUM(
SUMIF(INDIRECT(Equipo!$C$4&amp;"!B10:B1000"),$B30,INDIRECT(Equipo!$C$4&amp;"!"&amp;ADDRESS(10,COLUMN(L$9)-1)&amp;":"&amp;ADDRESS(1000,COLUMN(L$9)-1))),
SUMIF(INDIRECT(Equipo!$D$4&amp;"!B10:B1000"),$B30,INDIRECT(Equipo!$D$4&amp;"!"&amp;ADDRESS(10,COLUMN(L$9)-1)&amp;":"&amp;ADDRESS(1000,COLUMN(L$9)-1))),
SUMIF(INDIRECT(Equipo!$E$4&amp;"!B10:B1000"),$B30,INDIRECT(Equipo!$E$4&amp;"!"&amp;ADDRESS(10,COLUMN(L$9)-1)&amp;":"&amp;ADDRESS(1000,COLUMN(L$9)-1))),
SUMIF(INDIRECT(Equipo!$F$4&amp;"!B10:B1000"),$B30,INDIRECT(Equipo!$F$4&amp;"!"&amp;ADDRESS(10,COLUMN(L$9)-1)&amp;":"&amp;ADDRESS(1000,COLUMN(L$9)-1))),
SUMIF(INDIRECT(Equipo!$G$4&amp;"!B10:B1000"),$B30,INDIRECT(Equipo!$G$4&amp;"!"&amp;ADDRESS(10,COLUMN(L$9)-1)&amp;":"&amp;ADDRESS(1000,COLUMN(L$9)-1))),SUMIF(INDIRECT(Equipo!$H$4&amp;"!B10:B1000"),$B30,INDIRECT(Equipo!$H$4&amp;"!"&amp;ADDRESS(10,COLUMN(L$9)-1)&amp;":"&amp;ADDRESS(1000,COLUMN(L$9)-1)))))</f>
        <v>0.77</v>
      </c>
      <c r="M30" s="2">
        <f ca="1">IF(ISBLANK(Tareas!$B26),"-",SUM(
SUMIF(INDIRECT(Equipo!$C$4&amp;"!B10:B1000"),$B30,INDIRECT(Equipo!$C$4&amp;"!"&amp;ADDRESS(10,COLUMN(M$9)-1)&amp;":"&amp;ADDRESS(1000,COLUMN(M$9)-1))),
SUMIF(INDIRECT(Equipo!$D$4&amp;"!B10:B1000"),$B30,INDIRECT(Equipo!$D$4&amp;"!"&amp;ADDRESS(10,COLUMN(M$9)-1)&amp;":"&amp;ADDRESS(1000,COLUMN(M$9)-1))),
SUMIF(INDIRECT(Equipo!$E$4&amp;"!B10:B1000"),$B30,INDIRECT(Equipo!$E$4&amp;"!"&amp;ADDRESS(10,COLUMN(M$9)-1)&amp;":"&amp;ADDRESS(1000,COLUMN(M$9)-1))),
SUMIF(INDIRECT(Equipo!$F$4&amp;"!B10:B1000"),$B30,INDIRECT(Equipo!$F$4&amp;"!"&amp;ADDRESS(10,COLUMN(M$9)-1)&amp;":"&amp;ADDRESS(1000,COLUMN(M$9)-1))),
SUMIF(INDIRECT(Equipo!$G$4&amp;"!B10:B1000"),$B30,INDIRECT(Equipo!$G$4&amp;"!"&amp;ADDRESS(10,COLUMN(M$9)-1)&amp;":"&amp;ADDRESS(1000,COLUMN(M$9)-1))),SUMIF(INDIRECT(Equipo!$H$4&amp;"!B10:B1000"),$B30,INDIRECT(Equipo!$H$4&amp;"!"&amp;ADDRESS(10,COLUMN(M$9)-1)&amp;":"&amp;ADDRESS(1000,COLUMN(M$9)-1)))))</f>
        <v>0</v>
      </c>
      <c r="N30" s="2">
        <f ca="1">IF(ISBLANK(Tareas!$B26),"-",SUM(
SUMIF(INDIRECT(Equipo!$C$4&amp;"!B10:B1000"),$B30,INDIRECT(Equipo!$C$4&amp;"!"&amp;ADDRESS(10,COLUMN(N$9)-1)&amp;":"&amp;ADDRESS(1000,COLUMN(N$9)-1))),
SUMIF(INDIRECT(Equipo!$D$4&amp;"!B10:B1000"),$B30,INDIRECT(Equipo!$D$4&amp;"!"&amp;ADDRESS(10,COLUMN(N$9)-1)&amp;":"&amp;ADDRESS(1000,COLUMN(N$9)-1))),
SUMIF(INDIRECT(Equipo!$E$4&amp;"!B10:B1000"),$B30,INDIRECT(Equipo!$E$4&amp;"!"&amp;ADDRESS(10,COLUMN(N$9)-1)&amp;":"&amp;ADDRESS(1000,COLUMN(N$9)-1))),
SUMIF(INDIRECT(Equipo!$F$4&amp;"!B10:B1000"),$B30,INDIRECT(Equipo!$F$4&amp;"!"&amp;ADDRESS(10,COLUMN(N$9)-1)&amp;":"&amp;ADDRESS(1000,COLUMN(N$9)-1))),
SUMIF(INDIRECT(Equipo!$G$4&amp;"!B10:B1000"),$B30,INDIRECT(Equipo!$G$4&amp;"!"&amp;ADDRESS(10,COLUMN(N$9)-1)&amp;":"&amp;ADDRESS(1000,COLUMN(N$9)-1))),SUMIF(INDIRECT(Equipo!$H$4&amp;"!B10:B1000"),$B30,INDIRECT(Equipo!$H$4&amp;"!"&amp;ADDRESS(10,COLUMN(N$9)-1)&amp;":"&amp;ADDRESS(1000,COLUMN(N$9)-1)))))</f>
        <v>0</v>
      </c>
    </row>
    <row r="31" spans="2:14">
      <c r="B31" t="str">
        <f>IF(ISBLANK(Tareas!B27)," - ",Tareas!B27)</f>
        <v>Selección del entorno</v>
      </c>
      <c r="D31" s="2">
        <f ca="1">IF(ISBLANK(Tareas!$B27),"-",SUM(
SUMIF(INDIRECT(Equipo!$C$4&amp;"!B10:B1000"),$B31,INDIRECT(Equipo!$C$4&amp;"!"&amp;ADDRESS(10,COLUMN(D$9)-1)&amp;":"&amp;ADDRESS(1000,COLUMN(D$9)-1))),
SUMIF(INDIRECT(Equipo!$D$4&amp;"!B10:B1000"),$B31,INDIRECT(Equipo!$D$4&amp;"!"&amp;ADDRESS(10,COLUMN(D$9)-1)&amp;":"&amp;ADDRESS(1000,COLUMN(D$9)-1))),
SUMIF(INDIRECT(Equipo!$E$4&amp;"!B10:B1000"),$B31,INDIRECT(Equipo!$E$4&amp;"!"&amp;ADDRESS(10,COLUMN(D$9)-1)&amp;":"&amp;ADDRESS(1000,COLUMN(D$9)-1))),
SUMIF(INDIRECT(Equipo!$F$4&amp;"!B10:B1000"),$B31,INDIRECT(Equipo!$F$4&amp;"!"&amp;ADDRESS(10,COLUMN(D$9)-1)&amp;":"&amp;ADDRESS(1000,COLUMN(D$9)-1))),
SUMIF(INDIRECT(Equipo!$G$4&amp;"!B10:B1000"),$B31,INDIRECT(Equipo!$G$4&amp;"!"&amp;ADDRESS(10,COLUMN(D$9)-1)&amp;":"&amp;ADDRESS(1000,COLUMN(D$9)-1))),SUMIF(INDIRECT(Equipo!$H$4&amp;"!B10:B1000"),$B31,INDIRECT(Equipo!$H$4&amp;"!"&amp;ADDRESS(10,COLUMN(D$9)-1)&amp;":"&amp;ADDRESS(1000,COLUMN(D$9)-1)))))</f>
        <v>0</v>
      </c>
      <c r="E31" s="2">
        <f ca="1">IF(ISBLANK(Tareas!$B27),"-",SUM(
SUMIF(INDIRECT(Equipo!$C$4&amp;"!B10:B1000"),$B31,INDIRECT(Equipo!$C$4&amp;"!"&amp;ADDRESS(10,COLUMN(E$9)-1)&amp;":"&amp;ADDRESS(1000,COLUMN(E$9)-1))),
SUMIF(INDIRECT(Equipo!$D$4&amp;"!B10:B1000"),$B31,INDIRECT(Equipo!$D$4&amp;"!"&amp;ADDRESS(10,COLUMN(E$9)-1)&amp;":"&amp;ADDRESS(1000,COLUMN(E$9)-1))),
SUMIF(INDIRECT(Equipo!$E$4&amp;"!B10:B1000"),$B31,INDIRECT(Equipo!$E$4&amp;"!"&amp;ADDRESS(10,COLUMN(E$9)-1)&amp;":"&amp;ADDRESS(1000,COLUMN(E$9)-1))),
SUMIF(INDIRECT(Equipo!$F$4&amp;"!B10:B1000"),$B31,INDIRECT(Equipo!$F$4&amp;"!"&amp;ADDRESS(10,COLUMN(E$9)-1)&amp;":"&amp;ADDRESS(1000,COLUMN(E$9)-1))),
SUMIF(INDIRECT(Equipo!$G$4&amp;"!B10:B1000"),$B31,INDIRECT(Equipo!$G$4&amp;"!"&amp;ADDRESS(10,COLUMN(E$9)-1)&amp;":"&amp;ADDRESS(1000,COLUMN(E$9)-1))),SUMIF(INDIRECT(Equipo!$H$4&amp;"!B10:B1000"),$B31,INDIRECT(Equipo!$H$4&amp;"!"&amp;ADDRESS(10,COLUMN(E$9)-1)&amp;":"&amp;ADDRESS(1000,COLUMN(E$9)-1)))))</f>
        <v>0</v>
      </c>
      <c r="F31" s="2">
        <f ca="1">IF(ISBLANK(Tareas!$B27),"-",SUM(
SUMIF(INDIRECT(Equipo!$C$4&amp;"!B10:B1000"),$B31,INDIRECT(Equipo!$C$4&amp;"!"&amp;ADDRESS(10,COLUMN(F$9)-1)&amp;":"&amp;ADDRESS(1000,COLUMN(F$9)-1))),
SUMIF(INDIRECT(Equipo!$D$4&amp;"!B10:B1000"),$B31,INDIRECT(Equipo!$D$4&amp;"!"&amp;ADDRESS(10,COLUMN(F$9)-1)&amp;":"&amp;ADDRESS(1000,COLUMN(F$9)-1))),
SUMIF(INDIRECT(Equipo!$E$4&amp;"!B10:B1000"),$B31,INDIRECT(Equipo!$E$4&amp;"!"&amp;ADDRESS(10,COLUMN(F$9)-1)&amp;":"&amp;ADDRESS(1000,COLUMN(F$9)-1))),
SUMIF(INDIRECT(Equipo!$F$4&amp;"!B10:B1000"),$B31,INDIRECT(Equipo!$F$4&amp;"!"&amp;ADDRESS(10,COLUMN(F$9)-1)&amp;":"&amp;ADDRESS(1000,COLUMN(F$9)-1))),
SUMIF(INDIRECT(Equipo!$G$4&amp;"!B10:B1000"),$B31,INDIRECT(Equipo!$G$4&amp;"!"&amp;ADDRESS(10,COLUMN(F$9)-1)&amp;":"&amp;ADDRESS(1000,COLUMN(F$9)-1))),SUMIF(INDIRECT(Equipo!$H$4&amp;"!B10:B1000"),$B31,INDIRECT(Equipo!$H$4&amp;"!"&amp;ADDRESS(10,COLUMN(F$9)-1)&amp;":"&amp;ADDRESS(1000,COLUMN(F$9)-1)))))</f>
        <v>2</v>
      </c>
      <c r="G31" s="2">
        <f ca="1">IF(ISBLANK(Tareas!$B27),"-",SUM(
SUMIF(INDIRECT(Equipo!$C$4&amp;"!B10:B1000"),$B31,INDIRECT(Equipo!$C$4&amp;"!"&amp;ADDRESS(10,COLUMN(G$9)-1)&amp;":"&amp;ADDRESS(1000,COLUMN(G$9)-1))),
SUMIF(INDIRECT(Equipo!$D$4&amp;"!B10:B1000"),$B31,INDIRECT(Equipo!$D$4&amp;"!"&amp;ADDRESS(10,COLUMN(G$9)-1)&amp;":"&amp;ADDRESS(1000,COLUMN(G$9)-1))),
SUMIF(INDIRECT(Equipo!$E$4&amp;"!B10:B1000"),$B31,INDIRECT(Equipo!$E$4&amp;"!"&amp;ADDRESS(10,COLUMN(G$9)-1)&amp;":"&amp;ADDRESS(1000,COLUMN(G$9)-1))),
SUMIF(INDIRECT(Equipo!$F$4&amp;"!B10:B1000"),$B31,INDIRECT(Equipo!$F$4&amp;"!"&amp;ADDRESS(10,COLUMN(G$9)-1)&amp;":"&amp;ADDRESS(1000,COLUMN(G$9)-1))),
SUMIF(INDIRECT(Equipo!$G$4&amp;"!B10:B1000"),$B31,INDIRECT(Equipo!$G$4&amp;"!"&amp;ADDRESS(10,COLUMN(G$9)-1)&amp;":"&amp;ADDRESS(1000,COLUMN(G$9)-1))),SUMIF(INDIRECT(Equipo!$H$4&amp;"!B10:B1000"),$B31,INDIRECT(Equipo!$H$4&amp;"!"&amp;ADDRESS(10,COLUMN(G$9)-1)&amp;":"&amp;ADDRESS(1000,COLUMN(G$9)-1)))))</f>
        <v>0</v>
      </c>
      <c r="H31" s="2">
        <f ca="1">IF(ISBLANK(Tareas!$B27),"-",SUM(
SUMIF(INDIRECT(Equipo!$C$4&amp;"!B10:B1000"),$B31,INDIRECT(Equipo!$C$4&amp;"!"&amp;ADDRESS(10,COLUMN(H$9)-1)&amp;":"&amp;ADDRESS(1000,COLUMN(H$9)-1))),
SUMIF(INDIRECT(Equipo!$D$4&amp;"!B10:B1000"),$B31,INDIRECT(Equipo!$D$4&amp;"!"&amp;ADDRESS(10,COLUMN(H$9)-1)&amp;":"&amp;ADDRESS(1000,COLUMN(H$9)-1))),
SUMIF(INDIRECT(Equipo!$E$4&amp;"!B10:B1000"),$B31,INDIRECT(Equipo!$E$4&amp;"!"&amp;ADDRESS(10,COLUMN(H$9)-1)&amp;":"&amp;ADDRESS(1000,COLUMN(H$9)-1))),
SUMIF(INDIRECT(Equipo!$F$4&amp;"!B10:B1000"),$B31,INDIRECT(Equipo!$F$4&amp;"!"&amp;ADDRESS(10,COLUMN(H$9)-1)&amp;":"&amp;ADDRESS(1000,COLUMN(H$9)-1))),
SUMIF(INDIRECT(Equipo!$G$4&amp;"!B10:B1000"),$B31,INDIRECT(Equipo!$G$4&amp;"!"&amp;ADDRESS(10,COLUMN(H$9)-1)&amp;":"&amp;ADDRESS(1000,COLUMN(H$9)-1))),SUMIF(INDIRECT(Equipo!$H$4&amp;"!B10:B1000"),$B31,INDIRECT(Equipo!$H$4&amp;"!"&amp;ADDRESS(10,COLUMN(H$9)-1)&amp;":"&amp;ADDRESS(1000,COLUMN(H$9)-1)))))</f>
        <v>2</v>
      </c>
      <c r="I31" s="2">
        <f ca="1">IF(ISBLANK(Tareas!$B27),"-",SUM(
SUMIF(INDIRECT(Equipo!$C$4&amp;"!B10:B1000"),$B31,INDIRECT(Equipo!$C$4&amp;"!"&amp;ADDRESS(10,COLUMN(I$9)-1)&amp;":"&amp;ADDRESS(1000,COLUMN(I$9)-1))),
SUMIF(INDIRECT(Equipo!$D$4&amp;"!B10:B1000"),$B31,INDIRECT(Equipo!$D$4&amp;"!"&amp;ADDRESS(10,COLUMN(I$9)-1)&amp;":"&amp;ADDRESS(1000,COLUMN(I$9)-1))),
SUMIF(INDIRECT(Equipo!$E$4&amp;"!B10:B1000"),$B31,INDIRECT(Equipo!$E$4&amp;"!"&amp;ADDRESS(10,COLUMN(I$9)-1)&amp;":"&amp;ADDRESS(1000,COLUMN(I$9)-1))),
SUMIF(INDIRECT(Equipo!$F$4&amp;"!B10:B1000"),$B31,INDIRECT(Equipo!$F$4&amp;"!"&amp;ADDRESS(10,COLUMN(I$9)-1)&amp;":"&amp;ADDRESS(1000,COLUMN(I$9)-1))),
SUMIF(INDIRECT(Equipo!$G$4&amp;"!B10:B1000"),$B31,INDIRECT(Equipo!$G$4&amp;"!"&amp;ADDRESS(10,COLUMN(I$9)-1)&amp;":"&amp;ADDRESS(1000,COLUMN(I$9)-1))),SUMIF(INDIRECT(Equipo!$H$4&amp;"!B10:B1000"),$B31,INDIRECT(Equipo!$H$4&amp;"!"&amp;ADDRESS(10,COLUMN(I$9)-1)&amp;":"&amp;ADDRESS(1000,COLUMN(I$9)-1)))))</f>
        <v>0</v>
      </c>
      <c r="J31" s="2">
        <f ca="1">IF(ISBLANK(Tareas!$B27),"-",SUM(
SUMIF(INDIRECT(Equipo!$C$4&amp;"!B10:B1000"),$B31,INDIRECT(Equipo!$C$4&amp;"!"&amp;ADDRESS(10,COLUMN(J$9)-1)&amp;":"&amp;ADDRESS(1000,COLUMN(J$9)-1))),
SUMIF(INDIRECT(Equipo!$D$4&amp;"!B10:B1000"),$B31,INDIRECT(Equipo!$D$4&amp;"!"&amp;ADDRESS(10,COLUMN(J$9)-1)&amp;":"&amp;ADDRESS(1000,COLUMN(J$9)-1))),
SUMIF(INDIRECT(Equipo!$E$4&amp;"!B10:B1000"),$B31,INDIRECT(Equipo!$E$4&amp;"!"&amp;ADDRESS(10,COLUMN(J$9)-1)&amp;":"&amp;ADDRESS(1000,COLUMN(J$9)-1))),
SUMIF(INDIRECT(Equipo!$F$4&amp;"!B10:B1000"),$B31,INDIRECT(Equipo!$F$4&amp;"!"&amp;ADDRESS(10,COLUMN(J$9)-1)&amp;":"&amp;ADDRESS(1000,COLUMN(J$9)-1))),
SUMIF(INDIRECT(Equipo!$G$4&amp;"!B10:B1000"),$B31,INDIRECT(Equipo!$G$4&amp;"!"&amp;ADDRESS(10,COLUMN(J$9)-1)&amp;":"&amp;ADDRESS(1000,COLUMN(J$9)-1))),SUMIF(INDIRECT(Equipo!$H$4&amp;"!B10:B1000"),$B31,INDIRECT(Equipo!$H$4&amp;"!"&amp;ADDRESS(10,COLUMN(J$9)-1)&amp;":"&amp;ADDRESS(1000,COLUMN(J$9)-1)))))</f>
        <v>0</v>
      </c>
      <c r="K31" s="2">
        <f ca="1">IF(ISBLANK(Tareas!$B27),"-",SUM(
SUMIF(INDIRECT(Equipo!$C$4&amp;"!B10:B1000"),$B31,INDIRECT(Equipo!$C$4&amp;"!"&amp;ADDRESS(10,COLUMN(K$9)-1)&amp;":"&amp;ADDRESS(1000,COLUMN(K$9)-1))),
SUMIF(INDIRECT(Equipo!$D$4&amp;"!B10:B1000"),$B31,INDIRECT(Equipo!$D$4&amp;"!"&amp;ADDRESS(10,COLUMN(K$9)-1)&amp;":"&amp;ADDRESS(1000,COLUMN(K$9)-1))),
SUMIF(INDIRECT(Equipo!$E$4&amp;"!B10:B1000"),$B31,INDIRECT(Equipo!$E$4&amp;"!"&amp;ADDRESS(10,COLUMN(K$9)-1)&amp;":"&amp;ADDRESS(1000,COLUMN(K$9)-1))),
SUMIF(INDIRECT(Equipo!$F$4&amp;"!B10:B1000"),$B31,INDIRECT(Equipo!$F$4&amp;"!"&amp;ADDRESS(10,COLUMN(K$9)-1)&amp;":"&amp;ADDRESS(1000,COLUMN(K$9)-1))),
SUMIF(INDIRECT(Equipo!$G$4&amp;"!B10:B1000"),$B31,INDIRECT(Equipo!$G$4&amp;"!"&amp;ADDRESS(10,COLUMN(K$9)-1)&amp;":"&amp;ADDRESS(1000,COLUMN(K$9)-1))),SUMIF(INDIRECT(Equipo!$H$4&amp;"!B10:B1000"),$B31,INDIRECT(Equipo!$H$4&amp;"!"&amp;ADDRESS(10,COLUMN(K$9)-1)&amp;":"&amp;ADDRESS(1000,COLUMN(K$9)-1)))))</f>
        <v>0</v>
      </c>
      <c r="L31" s="2">
        <f ca="1">IF(ISBLANK(Tareas!$B27),"-",SUM(
SUMIF(INDIRECT(Equipo!$C$4&amp;"!B10:B1000"),$B31,INDIRECT(Equipo!$C$4&amp;"!"&amp;ADDRESS(10,COLUMN(L$9)-1)&amp;":"&amp;ADDRESS(1000,COLUMN(L$9)-1))),
SUMIF(INDIRECT(Equipo!$D$4&amp;"!B10:B1000"),$B31,INDIRECT(Equipo!$D$4&amp;"!"&amp;ADDRESS(10,COLUMN(L$9)-1)&amp;":"&amp;ADDRESS(1000,COLUMN(L$9)-1))),
SUMIF(INDIRECT(Equipo!$E$4&amp;"!B10:B1000"),$B31,INDIRECT(Equipo!$E$4&amp;"!"&amp;ADDRESS(10,COLUMN(L$9)-1)&amp;":"&amp;ADDRESS(1000,COLUMN(L$9)-1))),
SUMIF(INDIRECT(Equipo!$F$4&amp;"!B10:B1000"),$B31,INDIRECT(Equipo!$F$4&amp;"!"&amp;ADDRESS(10,COLUMN(L$9)-1)&amp;":"&amp;ADDRESS(1000,COLUMN(L$9)-1))),
SUMIF(INDIRECT(Equipo!$G$4&amp;"!B10:B1000"),$B31,INDIRECT(Equipo!$G$4&amp;"!"&amp;ADDRESS(10,COLUMN(L$9)-1)&amp;":"&amp;ADDRESS(1000,COLUMN(L$9)-1))),SUMIF(INDIRECT(Equipo!$H$4&amp;"!B10:B1000"),$B31,INDIRECT(Equipo!$H$4&amp;"!"&amp;ADDRESS(10,COLUMN(L$9)-1)&amp;":"&amp;ADDRESS(1000,COLUMN(L$9)-1)))))</f>
        <v>0</v>
      </c>
      <c r="M31" s="2">
        <f ca="1">IF(ISBLANK(Tareas!$B27),"-",SUM(
SUMIF(INDIRECT(Equipo!$C$4&amp;"!B10:B1000"),$B31,INDIRECT(Equipo!$C$4&amp;"!"&amp;ADDRESS(10,COLUMN(M$9)-1)&amp;":"&amp;ADDRESS(1000,COLUMN(M$9)-1))),
SUMIF(INDIRECT(Equipo!$D$4&amp;"!B10:B1000"),$B31,INDIRECT(Equipo!$D$4&amp;"!"&amp;ADDRESS(10,COLUMN(M$9)-1)&amp;":"&amp;ADDRESS(1000,COLUMN(M$9)-1))),
SUMIF(INDIRECT(Equipo!$E$4&amp;"!B10:B1000"),$B31,INDIRECT(Equipo!$E$4&amp;"!"&amp;ADDRESS(10,COLUMN(M$9)-1)&amp;":"&amp;ADDRESS(1000,COLUMN(M$9)-1))),
SUMIF(INDIRECT(Equipo!$F$4&amp;"!B10:B1000"),$B31,INDIRECT(Equipo!$F$4&amp;"!"&amp;ADDRESS(10,COLUMN(M$9)-1)&amp;":"&amp;ADDRESS(1000,COLUMN(M$9)-1))),
SUMIF(INDIRECT(Equipo!$G$4&amp;"!B10:B1000"),$B31,INDIRECT(Equipo!$G$4&amp;"!"&amp;ADDRESS(10,COLUMN(M$9)-1)&amp;":"&amp;ADDRESS(1000,COLUMN(M$9)-1))),SUMIF(INDIRECT(Equipo!$H$4&amp;"!B10:B1000"),$B31,INDIRECT(Equipo!$H$4&amp;"!"&amp;ADDRESS(10,COLUMN(M$9)-1)&amp;":"&amp;ADDRESS(1000,COLUMN(M$9)-1)))))</f>
        <v>0</v>
      </c>
      <c r="N31" s="2">
        <f ca="1">IF(ISBLANK(Tareas!$B27),"-",SUM(
SUMIF(INDIRECT(Equipo!$C$4&amp;"!B10:B1000"),$B31,INDIRECT(Equipo!$C$4&amp;"!"&amp;ADDRESS(10,COLUMN(N$9)-1)&amp;":"&amp;ADDRESS(1000,COLUMN(N$9)-1))),
SUMIF(INDIRECT(Equipo!$D$4&amp;"!B10:B1000"),$B31,INDIRECT(Equipo!$D$4&amp;"!"&amp;ADDRESS(10,COLUMN(N$9)-1)&amp;":"&amp;ADDRESS(1000,COLUMN(N$9)-1))),
SUMIF(INDIRECT(Equipo!$E$4&amp;"!B10:B1000"),$B31,INDIRECT(Equipo!$E$4&amp;"!"&amp;ADDRESS(10,COLUMN(N$9)-1)&amp;":"&amp;ADDRESS(1000,COLUMN(N$9)-1))),
SUMIF(INDIRECT(Equipo!$F$4&amp;"!B10:B1000"),$B31,INDIRECT(Equipo!$F$4&amp;"!"&amp;ADDRESS(10,COLUMN(N$9)-1)&amp;":"&amp;ADDRESS(1000,COLUMN(N$9)-1))),
SUMIF(INDIRECT(Equipo!$G$4&amp;"!B10:B1000"),$B31,INDIRECT(Equipo!$G$4&amp;"!"&amp;ADDRESS(10,COLUMN(N$9)-1)&amp;":"&amp;ADDRESS(1000,COLUMN(N$9)-1))),SUMIF(INDIRECT(Equipo!$H$4&amp;"!B10:B1000"),$B31,INDIRECT(Equipo!$H$4&amp;"!"&amp;ADDRESS(10,COLUMN(N$9)-1)&amp;":"&amp;ADDRESS(1000,COLUMN(N$9)-1)))))</f>
        <v>0</v>
      </c>
    </row>
    <row r="32" spans="2:14">
      <c r="B32" t="str">
        <f>IF(ISBLANK(Tareas!B28)," - ",Tareas!B28)</f>
        <v>Actualización Hoja Valor Ganado</v>
      </c>
      <c r="D32" s="2">
        <f ca="1">IF(ISBLANK(Tareas!$B28),"-",SUM(
SUMIF(INDIRECT(Equipo!$C$4&amp;"!B10:B1000"),$B32,INDIRECT(Equipo!$C$4&amp;"!"&amp;ADDRESS(10,COLUMN(D$9)-1)&amp;":"&amp;ADDRESS(1000,COLUMN(D$9)-1))),
SUMIF(INDIRECT(Equipo!$D$4&amp;"!B10:B1000"),$B32,INDIRECT(Equipo!$D$4&amp;"!"&amp;ADDRESS(10,COLUMN(D$9)-1)&amp;":"&amp;ADDRESS(1000,COLUMN(D$9)-1))),
SUMIF(INDIRECT(Equipo!$E$4&amp;"!B10:B1000"),$B32,INDIRECT(Equipo!$E$4&amp;"!"&amp;ADDRESS(10,COLUMN(D$9)-1)&amp;":"&amp;ADDRESS(1000,COLUMN(D$9)-1))),
SUMIF(INDIRECT(Equipo!$F$4&amp;"!B10:B1000"),$B32,INDIRECT(Equipo!$F$4&amp;"!"&amp;ADDRESS(10,COLUMN(D$9)-1)&amp;":"&amp;ADDRESS(1000,COLUMN(D$9)-1))),
SUMIF(INDIRECT(Equipo!$G$4&amp;"!B10:B1000"),$B32,INDIRECT(Equipo!$G$4&amp;"!"&amp;ADDRESS(10,COLUMN(D$9)-1)&amp;":"&amp;ADDRESS(1000,COLUMN(D$9)-1))),SUMIF(INDIRECT(Equipo!$H$4&amp;"!B10:B1000"),$B32,INDIRECT(Equipo!$H$4&amp;"!"&amp;ADDRESS(10,COLUMN(D$9)-1)&amp;":"&amp;ADDRESS(1000,COLUMN(D$9)-1)))))</f>
        <v>0</v>
      </c>
      <c r="E32" s="2">
        <f ca="1">IF(ISBLANK(Tareas!$B28),"-",SUM(
SUMIF(INDIRECT(Equipo!$C$4&amp;"!B10:B1000"),$B32,INDIRECT(Equipo!$C$4&amp;"!"&amp;ADDRESS(10,COLUMN(E$9)-1)&amp;":"&amp;ADDRESS(1000,COLUMN(E$9)-1))),
SUMIF(INDIRECT(Equipo!$D$4&amp;"!B10:B1000"),$B32,INDIRECT(Equipo!$D$4&amp;"!"&amp;ADDRESS(10,COLUMN(E$9)-1)&amp;":"&amp;ADDRESS(1000,COLUMN(E$9)-1))),
SUMIF(INDIRECT(Equipo!$E$4&amp;"!B10:B1000"),$B32,INDIRECT(Equipo!$E$4&amp;"!"&amp;ADDRESS(10,COLUMN(E$9)-1)&amp;":"&amp;ADDRESS(1000,COLUMN(E$9)-1))),
SUMIF(INDIRECT(Equipo!$F$4&amp;"!B10:B1000"),$B32,INDIRECT(Equipo!$F$4&amp;"!"&amp;ADDRESS(10,COLUMN(E$9)-1)&amp;":"&amp;ADDRESS(1000,COLUMN(E$9)-1))),
SUMIF(INDIRECT(Equipo!$G$4&amp;"!B10:B1000"),$B32,INDIRECT(Equipo!$G$4&amp;"!"&amp;ADDRESS(10,COLUMN(E$9)-1)&amp;":"&amp;ADDRESS(1000,COLUMN(E$9)-1))),SUMIF(INDIRECT(Equipo!$H$4&amp;"!B10:B1000"),$B32,INDIRECT(Equipo!$H$4&amp;"!"&amp;ADDRESS(10,COLUMN(E$9)-1)&amp;":"&amp;ADDRESS(1000,COLUMN(E$9)-1)))))</f>
        <v>0</v>
      </c>
      <c r="F32" s="2">
        <f ca="1">IF(ISBLANK(Tareas!$B28),"-",SUM(
SUMIF(INDIRECT(Equipo!$C$4&amp;"!B10:B1000"),$B32,INDIRECT(Equipo!$C$4&amp;"!"&amp;ADDRESS(10,COLUMN(F$9)-1)&amp;":"&amp;ADDRESS(1000,COLUMN(F$9)-1))),
SUMIF(INDIRECT(Equipo!$D$4&amp;"!B10:B1000"),$B32,INDIRECT(Equipo!$D$4&amp;"!"&amp;ADDRESS(10,COLUMN(F$9)-1)&amp;":"&amp;ADDRESS(1000,COLUMN(F$9)-1))),
SUMIF(INDIRECT(Equipo!$E$4&amp;"!B10:B1000"),$B32,INDIRECT(Equipo!$E$4&amp;"!"&amp;ADDRESS(10,COLUMN(F$9)-1)&amp;":"&amp;ADDRESS(1000,COLUMN(F$9)-1))),
SUMIF(INDIRECT(Equipo!$F$4&amp;"!B10:B1000"),$B32,INDIRECT(Equipo!$F$4&amp;"!"&amp;ADDRESS(10,COLUMN(F$9)-1)&amp;":"&amp;ADDRESS(1000,COLUMN(F$9)-1))),
SUMIF(INDIRECT(Equipo!$G$4&amp;"!B10:B1000"),$B32,INDIRECT(Equipo!$G$4&amp;"!"&amp;ADDRESS(10,COLUMN(F$9)-1)&amp;":"&amp;ADDRESS(1000,COLUMN(F$9)-1))),SUMIF(INDIRECT(Equipo!$H$4&amp;"!B10:B1000"),$B32,INDIRECT(Equipo!$H$4&amp;"!"&amp;ADDRESS(10,COLUMN(F$9)-1)&amp;":"&amp;ADDRESS(1000,COLUMN(F$9)-1)))))</f>
        <v>0</v>
      </c>
      <c r="G32" s="2">
        <f ca="1">IF(ISBLANK(Tareas!$B28),"-",SUM(
SUMIF(INDIRECT(Equipo!$C$4&amp;"!B10:B1000"),$B32,INDIRECT(Equipo!$C$4&amp;"!"&amp;ADDRESS(10,COLUMN(G$9)-1)&amp;":"&amp;ADDRESS(1000,COLUMN(G$9)-1))),
SUMIF(INDIRECT(Equipo!$D$4&amp;"!B10:B1000"),$B32,INDIRECT(Equipo!$D$4&amp;"!"&amp;ADDRESS(10,COLUMN(G$9)-1)&amp;":"&amp;ADDRESS(1000,COLUMN(G$9)-1))),
SUMIF(INDIRECT(Equipo!$E$4&amp;"!B10:B1000"),$B32,INDIRECT(Equipo!$E$4&amp;"!"&amp;ADDRESS(10,COLUMN(G$9)-1)&amp;":"&amp;ADDRESS(1000,COLUMN(G$9)-1))),
SUMIF(INDIRECT(Equipo!$F$4&amp;"!B10:B1000"),$B32,INDIRECT(Equipo!$F$4&amp;"!"&amp;ADDRESS(10,COLUMN(G$9)-1)&amp;":"&amp;ADDRESS(1000,COLUMN(G$9)-1))),
SUMIF(INDIRECT(Equipo!$G$4&amp;"!B10:B1000"),$B32,INDIRECT(Equipo!$G$4&amp;"!"&amp;ADDRESS(10,COLUMN(G$9)-1)&amp;":"&amp;ADDRESS(1000,COLUMN(G$9)-1))),SUMIF(INDIRECT(Equipo!$H$4&amp;"!B10:B1000"),$B32,INDIRECT(Equipo!$H$4&amp;"!"&amp;ADDRESS(10,COLUMN(G$9)-1)&amp;":"&amp;ADDRESS(1000,COLUMN(G$9)-1)))))</f>
        <v>0</v>
      </c>
      <c r="H32" s="2">
        <f ca="1">IF(ISBLANK(Tareas!$B28),"-",SUM(
SUMIF(INDIRECT(Equipo!$C$4&amp;"!B10:B1000"),$B32,INDIRECT(Equipo!$C$4&amp;"!"&amp;ADDRESS(10,COLUMN(H$9)-1)&amp;":"&amp;ADDRESS(1000,COLUMN(H$9)-1))),
SUMIF(INDIRECT(Equipo!$D$4&amp;"!B10:B1000"),$B32,INDIRECT(Equipo!$D$4&amp;"!"&amp;ADDRESS(10,COLUMN(H$9)-1)&amp;":"&amp;ADDRESS(1000,COLUMN(H$9)-1))),
SUMIF(INDIRECT(Equipo!$E$4&amp;"!B10:B1000"),$B32,INDIRECT(Equipo!$E$4&amp;"!"&amp;ADDRESS(10,COLUMN(H$9)-1)&amp;":"&amp;ADDRESS(1000,COLUMN(H$9)-1))),
SUMIF(INDIRECT(Equipo!$F$4&amp;"!B10:B1000"),$B32,INDIRECT(Equipo!$F$4&amp;"!"&amp;ADDRESS(10,COLUMN(H$9)-1)&amp;":"&amp;ADDRESS(1000,COLUMN(H$9)-1))),
SUMIF(INDIRECT(Equipo!$G$4&amp;"!B10:B1000"),$B32,INDIRECT(Equipo!$G$4&amp;"!"&amp;ADDRESS(10,COLUMN(H$9)-1)&amp;":"&amp;ADDRESS(1000,COLUMN(H$9)-1))),SUMIF(INDIRECT(Equipo!$H$4&amp;"!B10:B1000"),$B32,INDIRECT(Equipo!$H$4&amp;"!"&amp;ADDRESS(10,COLUMN(H$9)-1)&amp;":"&amp;ADDRESS(1000,COLUMN(H$9)-1)))))</f>
        <v>0</v>
      </c>
      <c r="I32" s="2">
        <f ca="1">IF(ISBLANK(Tareas!$B28),"-",SUM(
SUMIF(INDIRECT(Equipo!$C$4&amp;"!B10:B1000"),$B32,INDIRECT(Equipo!$C$4&amp;"!"&amp;ADDRESS(10,COLUMN(I$9)-1)&amp;":"&amp;ADDRESS(1000,COLUMN(I$9)-1))),
SUMIF(INDIRECT(Equipo!$D$4&amp;"!B10:B1000"),$B32,INDIRECT(Equipo!$D$4&amp;"!"&amp;ADDRESS(10,COLUMN(I$9)-1)&amp;":"&amp;ADDRESS(1000,COLUMN(I$9)-1))),
SUMIF(INDIRECT(Equipo!$E$4&amp;"!B10:B1000"),$B32,INDIRECT(Equipo!$E$4&amp;"!"&amp;ADDRESS(10,COLUMN(I$9)-1)&amp;":"&amp;ADDRESS(1000,COLUMN(I$9)-1))),
SUMIF(INDIRECT(Equipo!$F$4&amp;"!B10:B1000"),$B32,INDIRECT(Equipo!$F$4&amp;"!"&amp;ADDRESS(10,COLUMN(I$9)-1)&amp;":"&amp;ADDRESS(1000,COLUMN(I$9)-1))),
SUMIF(INDIRECT(Equipo!$G$4&amp;"!B10:B1000"),$B32,INDIRECT(Equipo!$G$4&amp;"!"&amp;ADDRESS(10,COLUMN(I$9)-1)&amp;":"&amp;ADDRESS(1000,COLUMN(I$9)-1))),SUMIF(INDIRECT(Equipo!$H$4&amp;"!B10:B1000"),$B32,INDIRECT(Equipo!$H$4&amp;"!"&amp;ADDRESS(10,COLUMN(I$9)-1)&amp;":"&amp;ADDRESS(1000,COLUMN(I$9)-1)))))</f>
        <v>0</v>
      </c>
      <c r="J32" s="2">
        <f ca="1">IF(ISBLANK(Tareas!$B28),"-",SUM(
SUMIF(INDIRECT(Equipo!$C$4&amp;"!B10:B1000"),$B32,INDIRECT(Equipo!$C$4&amp;"!"&amp;ADDRESS(10,COLUMN(J$9)-1)&amp;":"&amp;ADDRESS(1000,COLUMN(J$9)-1))),
SUMIF(INDIRECT(Equipo!$D$4&amp;"!B10:B1000"),$B32,INDIRECT(Equipo!$D$4&amp;"!"&amp;ADDRESS(10,COLUMN(J$9)-1)&amp;":"&amp;ADDRESS(1000,COLUMN(J$9)-1))),
SUMIF(INDIRECT(Equipo!$E$4&amp;"!B10:B1000"),$B32,INDIRECT(Equipo!$E$4&amp;"!"&amp;ADDRESS(10,COLUMN(J$9)-1)&amp;":"&amp;ADDRESS(1000,COLUMN(J$9)-1))),
SUMIF(INDIRECT(Equipo!$F$4&amp;"!B10:B1000"),$B32,INDIRECT(Equipo!$F$4&amp;"!"&amp;ADDRESS(10,COLUMN(J$9)-1)&amp;":"&amp;ADDRESS(1000,COLUMN(J$9)-1))),
SUMIF(INDIRECT(Equipo!$G$4&amp;"!B10:B1000"),$B32,INDIRECT(Equipo!$G$4&amp;"!"&amp;ADDRESS(10,COLUMN(J$9)-1)&amp;":"&amp;ADDRESS(1000,COLUMN(J$9)-1))),SUMIF(INDIRECT(Equipo!$H$4&amp;"!B10:B1000"),$B32,INDIRECT(Equipo!$H$4&amp;"!"&amp;ADDRESS(10,COLUMN(J$9)-1)&amp;":"&amp;ADDRESS(1000,COLUMN(J$9)-1)))))</f>
        <v>0</v>
      </c>
      <c r="K32" s="2">
        <f ca="1">IF(ISBLANK(Tareas!$B28),"-",SUM(
SUMIF(INDIRECT(Equipo!$C$4&amp;"!B10:B1000"),$B32,INDIRECT(Equipo!$C$4&amp;"!"&amp;ADDRESS(10,COLUMN(K$9)-1)&amp;":"&amp;ADDRESS(1000,COLUMN(K$9)-1))),
SUMIF(INDIRECT(Equipo!$D$4&amp;"!B10:B1000"),$B32,INDIRECT(Equipo!$D$4&amp;"!"&amp;ADDRESS(10,COLUMN(K$9)-1)&amp;":"&amp;ADDRESS(1000,COLUMN(K$9)-1))),
SUMIF(INDIRECT(Equipo!$E$4&amp;"!B10:B1000"),$B32,INDIRECT(Equipo!$E$4&amp;"!"&amp;ADDRESS(10,COLUMN(K$9)-1)&amp;":"&amp;ADDRESS(1000,COLUMN(K$9)-1))),
SUMIF(INDIRECT(Equipo!$F$4&amp;"!B10:B1000"),$B32,INDIRECT(Equipo!$F$4&amp;"!"&amp;ADDRESS(10,COLUMN(K$9)-1)&amp;":"&amp;ADDRESS(1000,COLUMN(K$9)-1))),
SUMIF(INDIRECT(Equipo!$G$4&amp;"!B10:B1000"),$B32,INDIRECT(Equipo!$G$4&amp;"!"&amp;ADDRESS(10,COLUMN(K$9)-1)&amp;":"&amp;ADDRESS(1000,COLUMN(K$9)-1))),SUMIF(INDIRECT(Equipo!$H$4&amp;"!B10:B1000"),$B32,INDIRECT(Equipo!$H$4&amp;"!"&amp;ADDRESS(10,COLUMN(K$9)-1)&amp;":"&amp;ADDRESS(1000,COLUMN(K$9)-1)))))</f>
        <v>0</v>
      </c>
      <c r="L32" s="2">
        <f ca="1">IF(ISBLANK(Tareas!$B28),"-",SUM(
SUMIF(INDIRECT(Equipo!$C$4&amp;"!B10:B1000"),$B32,INDIRECT(Equipo!$C$4&amp;"!"&amp;ADDRESS(10,COLUMN(L$9)-1)&amp;":"&amp;ADDRESS(1000,COLUMN(L$9)-1))),
SUMIF(INDIRECT(Equipo!$D$4&amp;"!B10:B1000"),$B32,INDIRECT(Equipo!$D$4&amp;"!"&amp;ADDRESS(10,COLUMN(L$9)-1)&amp;":"&amp;ADDRESS(1000,COLUMN(L$9)-1))),
SUMIF(INDIRECT(Equipo!$E$4&amp;"!B10:B1000"),$B32,INDIRECT(Equipo!$E$4&amp;"!"&amp;ADDRESS(10,COLUMN(L$9)-1)&amp;":"&amp;ADDRESS(1000,COLUMN(L$9)-1))),
SUMIF(INDIRECT(Equipo!$F$4&amp;"!B10:B1000"),$B32,INDIRECT(Equipo!$F$4&amp;"!"&amp;ADDRESS(10,COLUMN(L$9)-1)&amp;":"&amp;ADDRESS(1000,COLUMN(L$9)-1))),
SUMIF(INDIRECT(Equipo!$G$4&amp;"!B10:B1000"),$B32,INDIRECT(Equipo!$G$4&amp;"!"&amp;ADDRESS(10,COLUMN(L$9)-1)&amp;":"&amp;ADDRESS(1000,COLUMN(L$9)-1))),SUMIF(INDIRECT(Equipo!$H$4&amp;"!B10:B1000"),$B32,INDIRECT(Equipo!$H$4&amp;"!"&amp;ADDRESS(10,COLUMN(L$9)-1)&amp;":"&amp;ADDRESS(1000,COLUMN(L$9)-1)))))</f>
        <v>12.5</v>
      </c>
      <c r="M32" s="2">
        <f ca="1">IF(ISBLANK(Tareas!$B28),"-",SUM(
SUMIF(INDIRECT(Equipo!$C$4&amp;"!B10:B1000"),$B32,INDIRECT(Equipo!$C$4&amp;"!"&amp;ADDRESS(10,COLUMN(M$9)-1)&amp;":"&amp;ADDRESS(1000,COLUMN(M$9)-1))),
SUMIF(INDIRECT(Equipo!$D$4&amp;"!B10:B1000"),$B32,INDIRECT(Equipo!$D$4&amp;"!"&amp;ADDRESS(10,COLUMN(M$9)-1)&amp;":"&amp;ADDRESS(1000,COLUMN(M$9)-1))),
SUMIF(INDIRECT(Equipo!$E$4&amp;"!B10:B1000"),$B32,INDIRECT(Equipo!$E$4&amp;"!"&amp;ADDRESS(10,COLUMN(M$9)-1)&amp;":"&amp;ADDRESS(1000,COLUMN(M$9)-1))),
SUMIF(INDIRECT(Equipo!$F$4&amp;"!B10:B1000"),$B32,INDIRECT(Equipo!$F$4&amp;"!"&amp;ADDRESS(10,COLUMN(M$9)-1)&amp;":"&amp;ADDRESS(1000,COLUMN(M$9)-1))),
SUMIF(INDIRECT(Equipo!$G$4&amp;"!B10:B1000"),$B32,INDIRECT(Equipo!$G$4&amp;"!"&amp;ADDRESS(10,COLUMN(M$9)-1)&amp;":"&amp;ADDRESS(1000,COLUMN(M$9)-1))),SUMIF(INDIRECT(Equipo!$H$4&amp;"!B10:B1000"),$B32,INDIRECT(Equipo!$H$4&amp;"!"&amp;ADDRESS(10,COLUMN(M$9)-1)&amp;":"&amp;ADDRESS(1000,COLUMN(M$9)-1)))))</f>
        <v>13.5</v>
      </c>
      <c r="N32" s="2">
        <f ca="1">IF(ISBLANK(Tareas!$B28),"-",SUM(
SUMIF(INDIRECT(Equipo!$C$4&amp;"!B10:B1000"),$B32,INDIRECT(Equipo!$C$4&amp;"!"&amp;ADDRESS(10,COLUMN(N$9)-1)&amp;":"&amp;ADDRESS(1000,COLUMN(N$9)-1))),
SUMIF(INDIRECT(Equipo!$D$4&amp;"!B10:B1000"),$B32,INDIRECT(Equipo!$D$4&amp;"!"&amp;ADDRESS(10,COLUMN(N$9)-1)&amp;":"&amp;ADDRESS(1000,COLUMN(N$9)-1))),
SUMIF(INDIRECT(Equipo!$E$4&amp;"!B10:B1000"),$B32,INDIRECT(Equipo!$E$4&amp;"!"&amp;ADDRESS(10,COLUMN(N$9)-1)&amp;":"&amp;ADDRESS(1000,COLUMN(N$9)-1))),
SUMIF(INDIRECT(Equipo!$F$4&amp;"!B10:B1000"),$B32,INDIRECT(Equipo!$F$4&amp;"!"&amp;ADDRESS(10,COLUMN(N$9)-1)&amp;":"&amp;ADDRESS(1000,COLUMN(N$9)-1))),
SUMIF(INDIRECT(Equipo!$G$4&amp;"!B10:B1000"),$B32,INDIRECT(Equipo!$G$4&amp;"!"&amp;ADDRESS(10,COLUMN(N$9)-1)&amp;":"&amp;ADDRESS(1000,COLUMN(N$9)-1))),SUMIF(INDIRECT(Equipo!$H$4&amp;"!B10:B1000"),$B32,INDIRECT(Equipo!$H$4&amp;"!"&amp;ADDRESS(10,COLUMN(N$9)-1)&amp;":"&amp;ADDRESS(1000,COLUMN(N$9)-1)))))</f>
        <v>0</v>
      </c>
    </row>
    <row r="33" spans="2:14">
      <c r="B33" t="str">
        <f>IF(ISBLANK(Tareas!B29)," - ",Tareas!B29)</f>
        <v>Realizar diseño de alto nivel (DAN)</v>
      </c>
      <c r="D33" s="2">
        <f ca="1">IF(ISBLANK(Tareas!$B29),"-",SUM(
SUMIF(INDIRECT(Equipo!$C$4&amp;"!B10:B1000"),$B33,INDIRECT(Equipo!$C$4&amp;"!"&amp;ADDRESS(10,COLUMN(D$9)-1)&amp;":"&amp;ADDRESS(1000,COLUMN(D$9)-1))),
SUMIF(INDIRECT(Equipo!$D$4&amp;"!B10:B1000"),$B33,INDIRECT(Equipo!$D$4&amp;"!"&amp;ADDRESS(10,COLUMN(D$9)-1)&amp;":"&amp;ADDRESS(1000,COLUMN(D$9)-1))),
SUMIF(INDIRECT(Equipo!$E$4&amp;"!B10:B1000"),$B33,INDIRECT(Equipo!$E$4&amp;"!"&amp;ADDRESS(10,COLUMN(D$9)-1)&amp;":"&amp;ADDRESS(1000,COLUMN(D$9)-1))),
SUMIF(INDIRECT(Equipo!$F$4&amp;"!B10:B1000"),$B33,INDIRECT(Equipo!$F$4&amp;"!"&amp;ADDRESS(10,COLUMN(D$9)-1)&amp;":"&amp;ADDRESS(1000,COLUMN(D$9)-1))),
SUMIF(INDIRECT(Equipo!$G$4&amp;"!B10:B1000"),$B33,INDIRECT(Equipo!$G$4&amp;"!"&amp;ADDRESS(10,COLUMN(D$9)-1)&amp;":"&amp;ADDRESS(1000,COLUMN(D$9)-1))),SUMIF(INDIRECT(Equipo!$H$4&amp;"!B10:B1000"),$B33,INDIRECT(Equipo!$H$4&amp;"!"&amp;ADDRESS(10,COLUMN(D$9)-1)&amp;":"&amp;ADDRESS(1000,COLUMN(D$9)-1)))))</f>
        <v>0</v>
      </c>
      <c r="E33" s="2">
        <f ca="1">IF(ISBLANK(Tareas!$B29),"-",SUM(
SUMIF(INDIRECT(Equipo!$C$4&amp;"!B10:B1000"),$B33,INDIRECT(Equipo!$C$4&amp;"!"&amp;ADDRESS(10,COLUMN(E$9)-1)&amp;":"&amp;ADDRESS(1000,COLUMN(E$9)-1))),
SUMIF(INDIRECT(Equipo!$D$4&amp;"!B10:B1000"),$B33,INDIRECT(Equipo!$D$4&amp;"!"&amp;ADDRESS(10,COLUMN(E$9)-1)&amp;":"&amp;ADDRESS(1000,COLUMN(E$9)-1))),
SUMIF(INDIRECT(Equipo!$E$4&amp;"!B10:B1000"),$B33,INDIRECT(Equipo!$E$4&amp;"!"&amp;ADDRESS(10,COLUMN(E$9)-1)&amp;":"&amp;ADDRESS(1000,COLUMN(E$9)-1))),
SUMIF(INDIRECT(Equipo!$F$4&amp;"!B10:B1000"),$B33,INDIRECT(Equipo!$F$4&amp;"!"&amp;ADDRESS(10,COLUMN(E$9)-1)&amp;":"&amp;ADDRESS(1000,COLUMN(E$9)-1))),
SUMIF(INDIRECT(Equipo!$G$4&amp;"!B10:B1000"),$B33,INDIRECT(Equipo!$G$4&amp;"!"&amp;ADDRESS(10,COLUMN(E$9)-1)&amp;":"&amp;ADDRESS(1000,COLUMN(E$9)-1))),SUMIF(INDIRECT(Equipo!$H$4&amp;"!B10:B1000"),$B33,INDIRECT(Equipo!$H$4&amp;"!"&amp;ADDRESS(10,COLUMN(E$9)-1)&amp;":"&amp;ADDRESS(1000,COLUMN(E$9)-1)))))</f>
        <v>0</v>
      </c>
      <c r="F33" s="2">
        <f ca="1">IF(ISBLANK(Tareas!$B29),"-",SUM(
SUMIF(INDIRECT(Equipo!$C$4&amp;"!B10:B1000"),$B33,INDIRECT(Equipo!$C$4&amp;"!"&amp;ADDRESS(10,COLUMN(F$9)-1)&amp;":"&amp;ADDRESS(1000,COLUMN(F$9)-1))),
SUMIF(INDIRECT(Equipo!$D$4&amp;"!B10:B1000"),$B33,INDIRECT(Equipo!$D$4&amp;"!"&amp;ADDRESS(10,COLUMN(F$9)-1)&amp;":"&amp;ADDRESS(1000,COLUMN(F$9)-1))),
SUMIF(INDIRECT(Equipo!$E$4&amp;"!B10:B1000"),$B33,INDIRECT(Equipo!$E$4&amp;"!"&amp;ADDRESS(10,COLUMN(F$9)-1)&amp;":"&amp;ADDRESS(1000,COLUMN(F$9)-1))),
SUMIF(INDIRECT(Equipo!$F$4&amp;"!B10:B1000"),$B33,INDIRECT(Equipo!$F$4&amp;"!"&amp;ADDRESS(10,COLUMN(F$9)-1)&amp;":"&amp;ADDRESS(1000,COLUMN(F$9)-1))),
SUMIF(INDIRECT(Equipo!$G$4&amp;"!B10:B1000"),$B33,INDIRECT(Equipo!$G$4&amp;"!"&amp;ADDRESS(10,COLUMN(F$9)-1)&amp;":"&amp;ADDRESS(1000,COLUMN(F$9)-1))),SUMIF(INDIRECT(Equipo!$H$4&amp;"!B10:B1000"),$B33,INDIRECT(Equipo!$H$4&amp;"!"&amp;ADDRESS(10,COLUMN(F$9)-1)&amp;":"&amp;ADDRESS(1000,COLUMN(F$9)-1)))))</f>
        <v>0</v>
      </c>
      <c r="G33" s="2">
        <f ca="1">IF(ISBLANK(Tareas!$B29),"-",SUM(
SUMIF(INDIRECT(Equipo!$C$4&amp;"!B10:B1000"),$B33,INDIRECT(Equipo!$C$4&amp;"!"&amp;ADDRESS(10,COLUMN(G$9)-1)&amp;":"&amp;ADDRESS(1000,COLUMN(G$9)-1))),
SUMIF(INDIRECT(Equipo!$D$4&amp;"!B10:B1000"),$B33,INDIRECT(Equipo!$D$4&amp;"!"&amp;ADDRESS(10,COLUMN(G$9)-1)&amp;":"&amp;ADDRESS(1000,COLUMN(G$9)-1))),
SUMIF(INDIRECT(Equipo!$E$4&amp;"!B10:B1000"),$B33,INDIRECT(Equipo!$E$4&amp;"!"&amp;ADDRESS(10,COLUMN(G$9)-1)&amp;":"&amp;ADDRESS(1000,COLUMN(G$9)-1))),
SUMIF(INDIRECT(Equipo!$F$4&amp;"!B10:B1000"),$B33,INDIRECT(Equipo!$F$4&amp;"!"&amp;ADDRESS(10,COLUMN(G$9)-1)&amp;":"&amp;ADDRESS(1000,COLUMN(G$9)-1))),
SUMIF(INDIRECT(Equipo!$G$4&amp;"!B10:B1000"),$B33,INDIRECT(Equipo!$G$4&amp;"!"&amp;ADDRESS(10,COLUMN(G$9)-1)&amp;":"&amp;ADDRESS(1000,COLUMN(G$9)-1))),SUMIF(INDIRECT(Equipo!$H$4&amp;"!B10:B1000"),$B33,INDIRECT(Equipo!$H$4&amp;"!"&amp;ADDRESS(10,COLUMN(G$9)-1)&amp;":"&amp;ADDRESS(1000,COLUMN(G$9)-1)))))</f>
        <v>0</v>
      </c>
      <c r="H33" s="2">
        <f ca="1">IF(ISBLANK(Tareas!$B29),"-",SUM(
SUMIF(INDIRECT(Equipo!$C$4&amp;"!B10:B1000"),$B33,INDIRECT(Equipo!$C$4&amp;"!"&amp;ADDRESS(10,COLUMN(H$9)-1)&amp;":"&amp;ADDRESS(1000,COLUMN(H$9)-1))),
SUMIF(INDIRECT(Equipo!$D$4&amp;"!B10:B1000"),$B33,INDIRECT(Equipo!$D$4&amp;"!"&amp;ADDRESS(10,COLUMN(H$9)-1)&amp;":"&amp;ADDRESS(1000,COLUMN(H$9)-1))),
SUMIF(INDIRECT(Equipo!$E$4&amp;"!B10:B1000"),$B33,INDIRECT(Equipo!$E$4&amp;"!"&amp;ADDRESS(10,COLUMN(H$9)-1)&amp;":"&amp;ADDRESS(1000,COLUMN(H$9)-1))),
SUMIF(INDIRECT(Equipo!$F$4&amp;"!B10:B1000"),$B33,INDIRECT(Equipo!$F$4&amp;"!"&amp;ADDRESS(10,COLUMN(H$9)-1)&amp;":"&amp;ADDRESS(1000,COLUMN(H$9)-1))),
SUMIF(INDIRECT(Equipo!$G$4&amp;"!B10:B1000"),$B33,INDIRECT(Equipo!$G$4&amp;"!"&amp;ADDRESS(10,COLUMN(H$9)-1)&amp;":"&amp;ADDRESS(1000,COLUMN(H$9)-1))),SUMIF(INDIRECT(Equipo!$H$4&amp;"!B10:B1000"),$B33,INDIRECT(Equipo!$H$4&amp;"!"&amp;ADDRESS(10,COLUMN(H$9)-1)&amp;":"&amp;ADDRESS(1000,COLUMN(H$9)-1)))))</f>
        <v>0</v>
      </c>
      <c r="I33" s="2">
        <f ca="1">IF(ISBLANK(Tareas!$B29),"-",SUM(
SUMIF(INDIRECT(Equipo!$C$4&amp;"!B10:B1000"),$B33,INDIRECT(Equipo!$C$4&amp;"!"&amp;ADDRESS(10,COLUMN(I$9)-1)&amp;":"&amp;ADDRESS(1000,COLUMN(I$9)-1))),
SUMIF(INDIRECT(Equipo!$D$4&amp;"!B10:B1000"),$B33,INDIRECT(Equipo!$D$4&amp;"!"&amp;ADDRESS(10,COLUMN(I$9)-1)&amp;":"&amp;ADDRESS(1000,COLUMN(I$9)-1))),
SUMIF(INDIRECT(Equipo!$E$4&amp;"!B10:B1000"),$B33,INDIRECT(Equipo!$E$4&amp;"!"&amp;ADDRESS(10,COLUMN(I$9)-1)&amp;":"&amp;ADDRESS(1000,COLUMN(I$9)-1))),
SUMIF(INDIRECT(Equipo!$F$4&amp;"!B10:B1000"),$B33,INDIRECT(Equipo!$F$4&amp;"!"&amp;ADDRESS(10,COLUMN(I$9)-1)&amp;":"&amp;ADDRESS(1000,COLUMN(I$9)-1))),
SUMIF(INDIRECT(Equipo!$G$4&amp;"!B10:B1000"),$B33,INDIRECT(Equipo!$G$4&amp;"!"&amp;ADDRESS(10,COLUMN(I$9)-1)&amp;":"&amp;ADDRESS(1000,COLUMN(I$9)-1))),SUMIF(INDIRECT(Equipo!$H$4&amp;"!B10:B1000"),$B33,INDIRECT(Equipo!$H$4&amp;"!"&amp;ADDRESS(10,COLUMN(I$9)-1)&amp;":"&amp;ADDRESS(1000,COLUMN(I$9)-1)))))</f>
        <v>0</v>
      </c>
      <c r="J33" s="2">
        <f ca="1">IF(ISBLANK(Tareas!$B29),"-",SUM(
SUMIF(INDIRECT(Equipo!$C$4&amp;"!B10:B1000"),$B33,INDIRECT(Equipo!$C$4&amp;"!"&amp;ADDRESS(10,COLUMN(J$9)-1)&amp;":"&amp;ADDRESS(1000,COLUMN(J$9)-1))),
SUMIF(INDIRECT(Equipo!$D$4&amp;"!B10:B1000"),$B33,INDIRECT(Equipo!$D$4&amp;"!"&amp;ADDRESS(10,COLUMN(J$9)-1)&amp;":"&amp;ADDRESS(1000,COLUMN(J$9)-1))),
SUMIF(INDIRECT(Equipo!$E$4&amp;"!B10:B1000"),$B33,INDIRECT(Equipo!$E$4&amp;"!"&amp;ADDRESS(10,COLUMN(J$9)-1)&amp;":"&amp;ADDRESS(1000,COLUMN(J$9)-1))),
SUMIF(INDIRECT(Equipo!$F$4&amp;"!B10:B1000"),$B33,INDIRECT(Equipo!$F$4&amp;"!"&amp;ADDRESS(10,COLUMN(J$9)-1)&amp;":"&amp;ADDRESS(1000,COLUMN(J$9)-1))),
SUMIF(INDIRECT(Equipo!$G$4&amp;"!B10:B1000"),$B33,INDIRECT(Equipo!$G$4&amp;"!"&amp;ADDRESS(10,COLUMN(J$9)-1)&amp;":"&amp;ADDRESS(1000,COLUMN(J$9)-1))),SUMIF(INDIRECT(Equipo!$H$4&amp;"!B10:B1000"),$B33,INDIRECT(Equipo!$H$4&amp;"!"&amp;ADDRESS(10,COLUMN(J$9)-1)&amp;":"&amp;ADDRESS(1000,COLUMN(J$9)-1)))))</f>
        <v>0</v>
      </c>
      <c r="K33" s="2">
        <f ca="1">IF(ISBLANK(Tareas!$B29),"-",SUM(
SUMIF(INDIRECT(Equipo!$C$4&amp;"!B10:B1000"),$B33,INDIRECT(Equipo!$C$4&amp;"!"&amp;ADDRESS(10,COLUMN(K$9)-1)&amp;":"&amp;ADDRESS(1000,COLUMN(K$9)-1))),
SUMIF(INDIRECT(Equipo!$D$4&amp;"!B10:B1000"),$B33,INDIRECT(Equipo!$D$4&amp;"!"&amp;ADDRESS(10,COLUMN(K$9)-1)&amp;":"&amp;ADDRESS(1000,COLUMN(K$9)-1))),
SUMIF(INDIRECT(Equipo!$E$4&amp;"!B10:B1000"),$B33,INDIRECT(Equipo!$E$4&amp;"!"&amp;ADDRESS(10,COLUMN(K$9)-1)&amp;":"&amp;ADDRESS(1000,COLUMN(K$9)-1))),
SUMIF(INDIRECT(Equipo!$F$4&amp;"!B10:B1000"),$B33,INDIRECT(Equipo!$F$4&amp;"!"&amp;ADDRESS(10,COLUMN(K$9)-1)&amp;":"&amp;ADDRESS(1000,COLUMN(K$9)-1))),
SUMIF(INDIRECT(Equipo!$G$4&amp;"!B10:B1000"),$B33,INDIRECT(Equipo!$G$4&amp;"!"&amp;ADDRESS(10,COLUMN(K$9)-1)&amp;":"&amp;ADDRESS(1000,COLUMN(K$9)-1))),SUMIF(INDIRECT(Equipo!$H$4&amp;"!B10:B1000"),$B33,INDIRECT(Equipo!$H$4&amp;"!"&amp;ADDRESS(10,COLUMN(K$9)-1)&amp;":"&amp;ADDRESS(1000,COLUMN(K$9)-1)))))</f>
        <v>0</v>
      </c>
      <c r="L33" s="2">
        <f ca="1">IF(ISBLANK(Tareas!$B29),"-",SUM(
SUMIF(INDIRECT(Equipo!$C$4&amp;"!B10:B1000"),$B33,INDIRECT(Equipo!$C$4&amp;"!"&amp;ADDRESS(10,COLUMN(L$9)-1)&amp;":"&amp;ADDRESS(1000,COLUMN(L$9)-1))),
SUMIF(INDIRECT(Equipo!$D$4&amp;"!B10:B1000"),$B33,INDIRECT(Equipo!$D$4&amp;"!"&amp;ADDRESS(10,COLUMN(L$9)-1)&amp;":"&amp;ADDRESS(1000,COLUMN(L$9)-1))),
SUMIF(INDIRECT(Equipo!$E$4&amp;"!B10:B1000"),$B33,INDIRECT(Equipo!$E$4&amp;"!"&amp;ADDRESS(10,COLUMN(L$9)-1)&amp;":"&amp;ADDRESS(1000,COLUMN(L$9)-1))),
SUMIF(INDIRECT(Equipo!$F$4&amp;"!B10:B1000"),$B33,INDIRECT(Equipo!$F$4&amp;"!"&amp;ADDRESS(10,COLUMN(L$9)-1)&amp;":"&amp;ADDRESS(1000,COLUMN(L$9)-1))),
SUMIF(INDIRECT(Equipo!$G$4&amp;"!B10:B1000"),$B33,INDIRECT(Equipo!$G$4&amp;"!"&amp;ADDRESS(10,COLUMN(L$9)-1)&amp;":"&amp;ADDRESS(1000,COLUMN(L$9)-1))),SUMIF(INDIRECT(Equipo!$H$4&amp;"!B10:B1000"),$B33,INDIRECT(Equipo!$H$4&amp;"!"&amp;ADDRESS(10,COLUMN(L$9)-1)&amp;":"&amp;ADDRESS(1000,COLUMN(L$9)-1)))))</f>
        <v>8.5</v>
      </c>
      <c r="M33" s="2">
        <f ca="1">IF(ISBLANK(Tareas!$B29),"-",SUM(
SUMIF(INDIRECT(Equipo!$C$4&amp;"!B10:B1000"),$B33,INDIRECT(Equipo!$C$4&amp;"!"&amp;ADDRESS(10,COLUMN(M$9)-1)&amp;":"&amp;ADDRESS(1000,COLUMN(M$9)-1))),
SUMIF(INDIRECT(Equipo!$D$4&amp;"!B10:B1000"),$B33,INDIRECT(Equipo!$D$4&amp;"!"&amp;ADDRESS(10,COLUMN(M$9)-1)&amp;":"&amp;ADDRESS(1000,COLUMN(M$9)-1))),
SUMIF(INDIRECT(Equipo!$E$4&amp;"!B10:B1000"),$B33,INDIRECT(Equipo!$E$4&amp;"!"&amp;ADDRESS(10,COLUMN(M$9)-1)&amp;":"&amp;ADDRESS(1000,COLUMN(M$9)-1))),
SUMIF(INDIRECT(Equipo!$F$4&amp;"!B10:B1000"),$B33,INDIRECT(Equipo!$F$4&amp;"!"&amp;ADDRESS(10,COLUMN(M$9)-1)&amp;":"&amp;ADDRESS(1000,COLUMN(M$9)-1))),
SUMIF(INDIRECT(Equipo!$G$4&amp;"!B10:B1000"),$B33,INDIRECT(Equipo!$G$4&amp;"!"&amp;ADDRESS(10,COLUMN(M$9)-1)&amp;":"&amp;ADDRESS(1000,COLUMN(M$9)-1))),SUMIF(INDIRECT(Equipo!$H$4&amp;"!B10:B1000"),$B33,INDIRECT(Equipo!$H$4&amp;"!"&amp;ADDRESS(10,COLUMN(M$9)-1)&amp;":"&amp;ADDRESS(1000,COLUMN(M$9)-1)))))</f>
        <v>0</v>
      </c>
      <c r="N33" s="2">
        <f ca="1">IF(ISBLANK(Tareas!$B29),"-",SUM(
SUMIF(INDIRECT(Equipo!$C$4&amp;"!B10:B1000"),$B33,INDIRECT(Equipo!$C$4&amp;"!"&amp;ADDRESS(10,COLUMN(N$9)-1)&amp;":"&amp;ADDRESS(1000,COLUMN(N$9)-1))),
SUMIF(INDIRECT(Equipo!$D$4&amp;"!B10:B1000"),$B33,INDIRECT(Equipo!$D$4&amp;"!"&amp;ADDRESS(10,COLUMN(N$9)-1)&amp;":"&amp;ADDRESS(1000,COLUMN(N$9)-1))),
SUMIF(INDIRECT(Equipo!$E$4&amp;"!B10:B1000"),$B33,INDIRECT(Equipo!$E$4&amp;"!"&amp;ADDRESS(10,COLUMN(N$9)-1)&amp;":"&amp;ADDRESS(1000,COLUMN(N$9)-1))),
SUMIF(INDIRECT(Equipo!$F$4&amp;"!B10:B1000"),$B33,INDIRECT(Equipo!$F$4&amp;"!"&amp;ADDRESS(10,COLUMN(N$9)-1)&amp;":"&amp;ADDRESS(1000,COLUMN(N$9)-1))),
SUMIF(INDIRECT(Equipo!$G$4&amp;"!B10:B1000"),$B33,INDIRECT(Equipo!$G$4&amp;"!"&amp;ADDRESS(10,COLUMN(N$9)-1)&amp;":"&amp;ADDRESS(1000,COLUMN(N$9)-1))),SUMIF(INDIRECT(Equipo!$H$4&amp;"!B10:B1000"),$B33,INDIRECT(Equipo!$H$4&amp;"!"&amp;ADDRESS(10,COLUMN(N$9)-1)&amp;":"&amp;ADDRESS(1000,COLUMN(N$9)-1)))))</f>
        <v>0</v>
      </c>
    </row>
    <row r="34" spans="2:14">
      <c r="B34" t="str">
        <f>IF(ISBLANK(Tareas!B30)," - ",Tareas!B30)</f>
        <v>Realizar diseño de bajo nivel (DBN)</v>
      </c>
      <c r="D34" s="2">
        <f ca="1">IF(ISBLANK(Tareas!$B30),"-",SUM(
SUMIF(INDIRECT(Equipo!$C$4&amp;"!B10:B1000"),$B34,INDIRECT(Equipo!$C$4&amp;"!"&amp;ADDRESS(10,COLUMN(D$9)-1)&amp;":"&amp;ADDRESS(1000,COLUMN(D$9)-1))),
SUMIF(INDIRECT(Equipo!$D$4&amp;"!B10:B1000"),$B34,INDIRECT(Equipo!$D$4&amp;"!"&amp;ADDRESS(10,COLUMN(D$9)-1)&amp;":"&amp;ADDRESS(1000,COLUMN(D$9)-1))),
SUMIF(INDIRECT(Equipo!$E$4&amp;"!B10:B1000"),$B34,INDIRECT(Equipo!$E$4&amp;"!"&amp;ADDRESS(10,COLUMN(D$9)-1)&amp;":"&amp;ADDRESS(1000,COLUMN(D$9)-1))),
SUMIF(INDIRECT(Equipo!$F$4&amp;"!B10:B1000"),$B34,INDIRECT(Equipo!$F$4&amp;"!"&amp;ADDRESS(10,COLUMN(D$9)-1)&amp;":"&amp;ADDRESS(1000,COLUMN(D$9)-1))),
SUMIF(INDIRECT(Equipo!$G$4&amp;"!B10:B1000"),$B34,INDIRECT(Equipo!$G$4&amp;"!"&amp;ADDRESS(10,COLUMN(D$9)-1)&amp;":"&amp;ADDRESS(1000,COLUMN(D$9)-1))),SUMIF(INDIRECT(Equipo!$H$4&amp;"!B10:B1000"),$B34,INDIRECT(Equipo!$H$4&amp;"!"&amp;ADDRESS(10,COLUMN(D$9)-1)&amp;":"&amp;ADDRESS(1000,COLUMN(D$9)-1)))))</f>
        <v>0</v>
      </c>
      <c r="E34" s="2">
        <f ca="1">IF(ISBLANK(Tareas!$B30),"-",SUM(
SUMIF(INDIRECT(Equipo!$C$4&amp;"!B10:B1000"),$B34,INDIRECT(Equipo!$C$4&amp;"!"&amp;ADDRESS(10,COLUMN(E$9)-1)&amp;":"&amp;ADDRESS(1000,COLUMN(E$9)-1))),
SUMIF(INDIRECT(Equipo!$D$4&amp;"!B10:B1000"),$B34,INDIRECT(Equipo!$D$4&amp;"!"&amp;ADDRESS(10,COLUMN(E$9)-1)&amp;":"&amp;ADDRESS(1000,COLUMN(E$9)-1))),
SUMIF(INDIRECT(Equipo!$E$4&amp;"!B10:B1000"),$B34,INDIRECT(Equipo!$E$4&amp;"!"&amp;ADDRESS(10,COLUMN(E$9)-1)&amp;":"&amp;ADDRESS(1000,COLUMN(E$9)-1))),
SUMIF(INDIRECT(Equipo!$F$4&amp;"!B10:B1000"),$B34,INDIRECT(Equipo!$F$4&amp;"!"&amp;ADDRESS(10,COLUMN(E$9)-1)&amp;":"&amp;ADDRESS(1000,COLUMN(E$9)-1))),
SUMIF(INDIRECT(Equipo!$G$4&amp;"!B10:B1000"),$B34,INDIRECT(Equipo!$G$4&amp;"!"&amp;ADDRESS(10,COLUMN(E$9)-1)&amp;":"&amp;ADDRESS(1000,COLUMN(E$9)-1))),SUMIF(INDIRECT(Equipo!$H$4&amp;"!B10:B1000"),$B34,INDIRECT(Equipo!$H$4&amp;"!"&amp;ADDRESS(10,COLUMN(E$9)-1)&amp;":"&amp;ADDRESS(1000,COLUMN(E$9)-1)))))</f>
        <v>0</v>
      </c>
      <c r="F34" s="2">
        <f ca="1">IF(ISBLANK(Tareas!$B30),"-",SUM(
SUMIF(INDIRECT(Equipo!$C$4&amp;"!B10:B1000"),$B34,INDIRECT(Equipo!$C$4&amp;"!"&amp;ADDRESS(10,COLUMN(F$9)-1)&amp;":"&amp;ADDRESS(1000,COLUMN(F$9)-1))),
SUMIF(INDIRECT(Equipo!$D$4&amp;"!B10:B1000"),$B34,INDIRECT(Equipo!$D$4&amp;"!"&amp;ADDRESS(10,COLUMN(F$9)-1)&amp;":"&amp;ADDRESS(1000,COLUMN(F$9)-1))),
SUMIF(INDIRECT(Equipo!$E$4&amp;"!B10:B1000"),$B34,INDIRECT(Equipo!$E$4&amp;"!"&amp;ADDRESS(10,COLUMN(F$9)-1)&amp;":"&amp;ADDRESS(1000,COLUMN(F$9)-1))),
SUMIF(INDIRECT(Equipo!$F$4&amp;"!B10:B1000"),$B34,INDIRECT(Equipo!$F$4&amp;"!"&amp;ADDRESS(10,COLUMN(F$9)-1)&amp;":"&amp;ADDRESS(1000,COLUMN(F$9)-1))),
SUMIF(INDIRECT(Equipo!$G$4&amp;"!B10:B1000"),$B34,INDIRECT(Equipo!$G$4&amp;"!"&amp;ADDRESS(10,COLUMN(F$9)-1)&amp;":"&amp;ADDRESS(1000,COLUMN(F$9)-1))),SUMIF(INDIRECT(Equipo!$H$4&amp;"!B10:B1000"),$B34,INDIRECT(Equipo!$H$4&amp;"!"&amp;ADDRESS(10,COLUMN(F$9)-1)&amp;":"&amp;ADDRESS(1000,COLUMN(F$9)-1)))))</f>
        <v>0</v>
      </c>
      <c r="G34" s="2">
        <f ca="1">IF(ISBLANK(Tareas!$B30),"-",SUM(
SUMIF(INDIRECT(Equipo!$C$4&amp;"!B10:B1000"),$B34,INDIRECT(Equipo!$C$4&amp;"!"&amp;ADDRESS(10,COLUMN(G$9)-1)&amp;":"&amp;ADDRESS(1000,COLUMN(G$9)-1))),
SUMIF(INDIRECT(Equipo!$D$4&amp;"!B10:B1000"),$B34,INDIRECT(Equipo!$D$4&amp;"!"&amp;ADDRESS(10,COLUMN(G$9)-1)&amp;":"&amp;ADDRESS(1000,COLUMN(G$9)-1))),
SUMIF(INDIRECT(Equipo!$E$4&amp;"!B10:B1000"),$B34,INDIRECT(Equipo!$E$4&amp;"!"&amp;ADDRESS(10,COLUMN(G$9)-1)&amp;":"&amp;ADDRESS(1000,COLUMN(G$9)-1))),
SUMIF(INDIRECT(Equipo!$F$4&amp;"!B10:B1000"),$B34,INDIRECT(Equipo!$F$4&amp;"!"&amp;ADDRESS(10,COLUMN(G$9)-1)&amp;":"&amp;ADDRESS(1000,COLUMN(G$9)-1))),
SUMIF(INDIRECT(Equipo!$G$4&amp;"!B10:B1000"),$B34,INDIRECT(Equipo!$G$4&amp;"!"&amp;ADDRESS(10,COLUMN(G$9)-1)&amp;":"&amp;ADDRESS(1000,COLUMN(G$9)-1))),SUMIF(INDIRECT(Equipo!$H$4&amp;"!B10:B1000"),$B34,INDIRECT(Equipo!$H$4&amp;"!"&amp;ADDRESS(10,COLUMN(G$9)-1)&amp;":"&amp;ADDRESS(1000,COLUMN(G$9)-1)))))</f>
        <v>0</v>
      </c>
      <c r="H34" s="2">
        <f ca="1">IF(ISBLANK(Tareas!$B30),"-",SUM(
SUMIF(INDIRECT(Equipo!$C$4&amp;"!B10:B1000"),$B34,INDIRECT(Equipo!$C$4&amp;"!"&amp;ADDRESS(10,COLUMN(H$9)-1)&amp;":"&amp;ADDRESS(1000,COLUMN(H$9)-1))),
SUMIF(INDIRECT(Equipo!$D$4&amp;"!B10:B1000"),$B34,INDIRECT(Equipo!$D$4&amp;"!"&amp;ADDRESS(10,COLUMN(H$9)-1)&amp;":"&amp;ADDRESS(1000,COLUMN(H$9)-1))),
SUMIF(INDIRECT(Equipo!$E$4&amp;"!B10:B1000"),$B34,INDIRECT(Equipo!$E$4&amp;"!"&amp;ADDRESS(10,COLUMN(H$9)-1)&amp;":"&amp;ADDRESS(1000,COLUMN(H$9)-1))),
SUMIF(INDIRECT(Equipo!$F$4&amp;"!B10:B1000"),$B34,INDIRECT(Equipo!$F$4&amp;"!"&amp;ADDRESS(10,COLUMN(H$9)-1)&amp;":"&amp;ADDRESS(1000,COLUMN(H$9)-1))),
SUMIF(INDIRECT(Equipo!$G$4&amp;"!B10:B1000"),$B34,INDIRECT(Equipo!$G$4&amp;"!"&amp;ADDRESS(10,COLUMN(H$9)-1)&amp;":"&amp;ADDRESS(1000,COLUMN(H$9)-1))),SUMIF(INDIRECT(Equipo!$H$4&amp;"!B10:B1000"),$B34,INDIRECT(Equipo!$H$4&amp;"!"&amp;ADDRESS(10,COLUMN(H$9)-1)&amp;":"&amp;ADDRESS(1000,COLUMN(H$9)-1)))))</f>
        <v>0</v>
      </c>
      <c r="I34" s="2">
        <f ca="1">IF(ISBLANK(Tareas!$B30),"-",SUM(
SUMIF(INDIRECT(Equipo!$C$4&amp;"!B10:B1000"),$B34,INDIRECT(Equipo!$C$4&amp;"!"&amp;ADDRESS(10,COLUMN(I$9)-1)&amp;":"&amp;ADDRESS(1000,COLUMN(I$9)-1))),
SUMIF(INDIRECT(Equipo!$D$4&amp;"!B10:B1000"),$B34,INDIRECT(Equipo!$D$4&amp;"!"&amp;ADDRESS(10,COLUMN(I$9)-1)&amp;":"&amp;ADDRESS(1000,COLUMN(I$9)-1))),
SUMIF(INDIRECT(Equipo!$E$4&amp;"!B10:B1000"),$B34,INDIRECT(Equipo!$E$4&amp;"!"&amp;ADDRESS(10,COLUMN(I$9)-1)&amp;":"&amp;ADDRESS(1000,COLUMN(I$9)-1))),
SUMIF(INDIRECT(Equipo!$F$4&amp;"!B10:B1000"),$B34,INDIRECT(Equipo!$F$4&amp;"!"&amp;ADDRESS(10,COLUMN(I$9)-1)&amp;":"&amp;ADDRESS(1000,COLUMN(I$9)-1))),
SUMIF(INDIRECT(Equipo!$G$4&amp;"!B10:B1000"),$B34,INDIRECT(Equipo!$G$4&amp;"!"&amp;ADDRESS(10,COLUMN(I$9)-1)&amp;":"&amp;ADDRESS(1000,COLUMN(I$9)-1))),SUMIF(INDIRECT(Equipo!$H$4&amp;"!B10:B1000"),$B34,INDIRECT(Equipo!$H$4&amp;"!"&amp;ADDRESS(10,COLUMN(I$9)-1)&amp;":"&amp;ADDRESS(1000,COLUMN(I$9)-1)))))</f>
        <v>0</v>
      </c>
      <c r="J34" s="2">
        <f ca="1">IF(ISBLANK(Tareas!$B30),"-",SUM(
SUMIF(INDIRECT(Equipo!$C$4&amp;"!B10:B1000"),$B34,INDIRECT(Equipo!$C$4&amp;"!"&amp;ADDRESS(10,COLUMN(J$9)-1)&amp;":"&amp;ADDRESS(1000,COLUMN(J$9)-1))),
SUMIF(INDIRECT(Equipo!$D$4&amp;"!B10:B1000"),$B34,INDIRECT(Equipo!$D$4&amp;"!"&amp;ADDRESS(10,COLUMN(J$9)-1)&amp;":"&amp;ADDRESS(1000,COLUMN(J$9)-1))),
SUMIF(INDIRECT(Equipo!$E$4&amp;"!B10:B1000"),$B34,INDIRECT(Equipo!$E$4&amp;"!"&amp;ADDRESS(10,COLUMN(J$9)-1)&amp;":"&amp;ADDRESS(1000,COLUMN(J$9)-1))),
SUMIF(INDIRECT(Equipo!$F$4&amp;"!B10:B1000"),$B34,INDIRECT(Equipo!$F$4&amp;"!"&amp;ADDRESS(10,COLUMN(J$9)-1)&amp;":"&amp;ADDRESS(1000,COLUMN(J$9)-1))),
SUMIF(INDIRECT(Equipo!$G$4&amp;"!B10:B1000"),$B34,INDIRECT(Equipo!$G$4&amp;"!"&amp;ADDRESS(10,COLUMN(J$9)-1)&amp;":"&amp;ADDRESS(1000,COLUMN(J$9)-1))),SUMIF(INDIRECT(Equipo!$H$4&amp;"!B10:B1000"),$B34,INDIRECT(Equipo!$H$4&amp;"!"&amp;ADDRESS(10,COLUMN(J$9)-1)&amp;":"&amp;ADDRESS(1000,COLUMN(J$9)-1)))))</f>
        <v>0</v>
      </c>
      <c r="K34" s="2">
        <f ca="1">IF(ISBLANK(Tareas!$B30),"-",SUM(
SUMIF(INDIRECT(Equipo!$C$4&amp;"!B10:B1000"),$B34,INDIRECT(Equipo!$C$4&amp;"!"&amp;ADDRESS(10,COLUMN(K$9)-1)&amp;":"&amp;ADDRESS(1000,COLUMN(K$9)-1))),
SUMIF(INDIRECT(Equipo!$D$4&amp;"!B10:B1000"),$B34,INDIRECT(Equipo!$D$4&amp;"!"&amp;ADDRESS(10,COLUMN(K$9)-1)&amp;":"&amp;ADDRESS(1000,COLUMN(K$9)-1))),
SUMIF(INDIRECT(Equipo!$E$4&amp;"!B10:B1000"),$B34,INDIRECT(Equipo!$E$4&amp;"!"&amp;ADDRESS(10,COLUMN(K$9)-1)&amp;":"&amp;ADDRESS(1000,COLUMN(K$9)-1))),
SUMIF(INDIRECT(Equipo!$F$4&amp;"!B10:B1000"),$B34,INDIRECT(Equipo!$F$4&amp;"!"&amp;ADDRESS(10,COLUMN(K$9)-1)&amp;":"&amp;ADDRESS(1000,COLUMN(K$9)-1))),
SUMIF(INDIRECT(Equipo!$G$4&amp;"!B10:B1000"),$B34,INDIRECT(Equipo!$G$4&amp;"!"&amp;ADDRESS(10,COLUMN(K$9)-1)&amp;":"&amp;ADDRESS(1000,COLUMN(K$9)-1))),SUMIF(INDIRECT(Equipo!$H$4&amp;"!B10:B1000"),$B34,INDIRECT(Equipo!$H$4&amp;"!"&amp;ADDRESS(10,COLUMN(K$9)-1)&amp;":"&amp;ADDRESS(1000,COLUMN(K$9)-1)))))</f>
        <v>0</v>
      </c>
      <c r="L34" s="2">
        <f ca="1">IF(ISBLANK(Tareas!$B30),"-",SUM(
SUMIF(INDIRECT(Equipo!$C$4&amp;"!B10:B1000"),$B34,INDIRECT(Equipo!$C$4&amp;"!"&amp;ADDRESS(10,COLUMN(L$9)-1)&amp;":"&amp;ADDRESS(1000,COLUMN(L$9)-1))),
SUMIF(INDIRECT(Equipo!$D$4&amp;"!B10:B1000"),$B34,INDIRECT(Equipo!$D$4&amp;"!"&amp;ADDRESS(10,COLUMN(L$9)-1)&amp;":"&amp;ADDRESS(1000,COLUMN(L$9)-1))),
SUMIF(INDIRECT(Equipo!$E$4&amp;"!B10:B1000"),$B34,INDIRECT(Equipo!$E$4&amp;"!"&amp;ADDRESS(10,COLUMN(L$9)-1)&amp;":"&amp;ADDRESS(1000,COLUMN(L$9)-1))),
SUMIF(INDIRECT(Equipo!$F$4&amp;"!B10:B1000"),$B34,INDIRECT(Equipo!$F$4&amp;"!"&amp;ADDRESS(10,COLUMN(L$9)-1)&amp;":"&amp;ADDRESS(1000,COLUMN(L$9)-1))),
SUMIF(INDIRECT(Equipo!$G$4&amp;"!B10:B1000"),$B34,INDIRECT(Equipo!$G$4&amp;"!"&amp;ADDRESS(10,COLUMN(L$9)-1)&amp;":"&amp;ADDRESS(1000,COLUMN(L$9)-1))),SUMIF(INDIRECT(Equipo!$H$4&amp;"!B10:B1000"),$B34,INDIRECT(Equipo!$H$4&amp;"!"&amp;ADDRESS(10,COLUMN(L$9)-1)&amp;":"&amp;ADDRESS(1000,COLUMN(L$9)-1)))))</f>
        <v>7.2</v>
      </c>
      <c r="M34" s="2">
        <f ca="1">IF(ISBLANK(Tareas!$B30),"-",SUM(
SUMIF(INDIRECT(Equipo!$C$4&amp;"!B10:B1000"),$B34,INDIRECT(Equipo!$C$4&amp;"!"&amp;ADDRESS(10,COLUMN(M$9)-1)&amp;":"&amp;ADDRESS(1000,COLUMN(M$9)-1))),
SUMIF(INDIRECT(Equipo!$D$4&amp;"!B10:B1000"),$B34,INDIRECT(Equipo!$D$4&amp;"!"&amp;ADDRESS(10,COLUMN(M$9)-1)&amp;":"&amp;ADDRESS(1000,COLUMN(M$9)-1))),
SUMIF(INDIRECT(Equipo!$E$4&amp;"!B10:B1000"),$B34,INDIRECT(Equipo!$E$4&amp;"!"&amp;ADDRESS(10,COLUMN(M$9)-1)&amp;":"&amp;ADDRESS(1000,COLUMN(M$9)-1))),
SUMIF(INDIRECT(Equipo!$F$4&amp;"!B10:B1000"),$B34,INDIRECT(Equipo!$F$4&amp;"!"&amp;ADDRESS(10,COLUMN(M$9)-1)&amp;":"&amp;ADDRESS(1000,COLUMN(M$9)-1))),
SUMIF(INDIRECT(Equipo!$G$4&amp;"!B10:B1000"),$B34,INDIRECT(Equipo!$G$4&amp;"!"&amp;ADDRESS(10,COLUMN(M$9)-1)&amp;":"&amp;ADDRESS(1000,COLUMN(M$9)-1))),SUMIF(INDIRECT(Equipo!$H$4&amp;"!B10:B1000"),$B34,INDIRECT(Equipo!$H$4&amp;"!"&amp;ADDRESS(10,COLUMN(M$9)-1)&amp;":"&amp;ADDRESS(1000,COLUMN(M$9)-1)))))</f>
        <v>5</v>
      </c>
      <c r="N34" s="2">
        <f ca="1">IF(ISBLANK(Tareas!$B30),"-",SUM(
SUMIF(INDIRECT(Equipo!$C$4&amp;"!B10:B1000"),$B34,INDIRECT(Equipo!$C$4&amp;"!"&amp;ADDRESS(10,COLUMN(N$9)-1)&amp;":"&amp;ADDRESS(1000,COLUMN(N$9)-1))),
SUMIF(INDIRECT(Equipo!$D$4&amp;"!B10:B1000"),$B34,INDIRECT(Equipo!$D$4&amp;"!"&amp;ADDRESS(10,COLUMN(N$9)-1)&amp;":"&amp;ADDRESS(1000,COLUMN(N$9)-1))),
SUMIF(INDIRECT(Equipo!$E$4&amp;"!B10:B1000"),$B34,INDIRECT(Equipo!$E$4&amp;"!"&amp;ADDRESS(10,COLUMN(N$9)-1)&amp;":"&amp;ADDRESS(1000,COLUMN(N$9)-1))),
SUMIF(INDIRECT(Equipo!$F$4&amp;"!B10:B1000"),$B34,INDIRECT(Equipo!$F$4&amp;"!"&amp;ADDRESS(10,COLUMN(N$9)-1)&amp;":"&amp;ADDRESS(1000,COLUMN(N$9)-1))),
SUMIF(INDIRECT(Equipo!$G$4&amp;"!B10:B1000"),$B34,INDIRECT(Equipo!$G$4&amp;"!"&amp;ADDRESS(10,COLUMN(N$9)-1)&amp;":"&amp;ADDRESS(1000,COLUMN(N$9)-1))),SUMIF(INDIRECT(Equipo!$H$4&amp;"!B10:B1000"),$B34,INDIRECT(Equipo!$H$4&amp;"!"&amp;ADDRESS(10,COLUMN(N$9)-1)&amp;":"&amp;ADDRESS(1000,COLUMN(N$9)-1)))))</f>
        <v>0</v>
      </c>
    </row>
    <row r="35" spans="2:14">
      <c r="B35" t="str">
        <f>IF(ISBLANK(Tareas!B31)," - ",Tareas!B31)</f>
        <v>Revision diseño alto nivel</v>
      </c>
      <c r="D35" s="2">
        <f ca="1">IF(ISBLANK(Tareas!$B31),"-",SUM(
SUMIF(INDIRECT(Equipo!$C$4&amp;"!B10:B1000"),$B35,INDIRECT(Equipo!$C$4&amp;"!"&amp;ADDRESS(10,COLUMN(D$9)-1)&amp;":"&amp;ADDRESS(1000,COLUMN(D$9)-1))),
SUMIF(INDIRECT(Equipo!$D$4&amp;"!B10:B1000"),$B35,INDIRECT(Equipo!$D$4&amp;"!"&amp;ADDRESS(10,COLUMN(D$9)-1)&amp;":"&amp;ADDRESS(1000,COLUMN(D$9)-1))),
SUMIF(INDIRECT(Equipo!$E$4&amp;"!B10:B1000"),$B35,INDIRECT(Equipo!$E$4&amp;"!"&amp;ADDRESS(10,COLUMN(D$9)-1)&amp;":"&amp;ADDRESS(1000,COLUMN(D$9)-1))),
SUMIF(INDIRECT(Equipo!$F$4&amp;"!B10:B1000"),$B35,INDIRECT(Equipo!$F$4&amp;"!"&amp;ADDRESS(10,COLUMN(D$9)-1)&amp;":"&amp;ADDRESS(1000,COLUMN(D$9)-1))),
SUMIF(INDIRECT(Equipo!$G$4&amp;"!B10:B1000"),$B35,INDIRECT(Equipo!$G$4&amp;"!"&amp;ADDRESS(10,COLUMN(D$9)-1)&amp;":"&amp;ADDRESS(1000,COLUMN(D$9)-1))),SUMIF(INDIRECT(Equipo!$H$4&amp;"!B10:B1000"),$B35,INDIRECT(Equipo!$H$4&amp;"!"&amp;ADDRESS(10,COLUMN(D$9)-1)&amp;":"&amp;ADDRESS(1000,COLUMN(D$9)-1)))))</f>
        <v>0</v>
      </c>
      <c r="E35" s="2">
        <f ca="1">IF(ISBLANK(Tareas!$B31),"-",SUM(
SUMIF(INDIRECT(Equipo!$C$4&amp;"!B10:B1000"),$B35,INDIRECT(Equipo!$C$4&amp;"!"&amp;ADDRESS(10,COLUMN(E$9)-1)&amp;":"&amp;ADDRESS(1000,COLUMN(E$9)-1))),
SUMIF(INDIRECT(Equipo!$D$4&amp;"!B10:B1000"),$B35,INDIRECT(Equipo!$D$4&amp;"!"&amp;ADDRESS(10,COLUMN(E$9)-1)&amp;":"&amp;ADDRESS(1000,COLUMN(E$9)-1))),
SUMIF(INDIRECT(Equipo!$E$4&amp;"!B10:B1000"),$B35,INDIRECT(Equipo!$E$4&amp;"!"&amp;ADDRESS(10,COLUMN(E$9)-1)&amp;":"&amp;ADDRESS(1000,COLUMN(E$9)-1))),
SUMIF(INDIRECT(Equipo!$F$4&amp;"!B10:B1000"),$B35,INDIRECT(Equipo!$F$4&amp;"!"&amp;ADDRESS(10,COLUMN(E$9)-1)&amp;":"&amp;ADDRESS(1000,COLUMN(E$9)-1))),
SUMIF(INDIRECT(Equipo!$G$4&amp;"!B10:B1000"),$B35,INDIRECT(Equipo!$G$4&amp;"!"&amp;ADDRESS(10,COLUMN(E$9)-1)&amp;":"&amp;ADDRESS(1000,COLUMN(E$9)-1))),SUMIF(INDIRECT(Equipo!$H$4&amp;"!B10:B1000"),$B35,INDIRECT(Equipo!$H$4&amp;"!"&amp;ADDRESS(10,COLUMN(E$9)-1)&amp;":"&amp;ADDRESS(1000,COLUMN(E$9)-1)))))</f>
        <v>0</v>
      </c>
      <c r="F35" s="2">
        <f ca="1">IF(ISBLANK(Tareas!$B31),"-",SUM(
SUMIF(INDIRECT(Equipo!$C$4&amp;"!B10:B1000"),$B35,INDIRECT(Equipo!$C$4&amp;"!"&amp;ADDRESS(10,COLUMN(F$9)-1)&amp;":"&amp;ADDRESS(1000,COLUMN(F$9)-1))),
SUMIF(INDIRECT(Equipo!$D$4&amp;"!B10:B1000"),$B35,INDIRECT(Equipo!$D$4&amp;"!"&amp;ADDRESS(10,COLUMN(F$9)-1)&amp;":"&amp;ADDRESS(1000,COLUMN(F$9)-1))),
SUMIF(INDIRECT(Equipo!$E$4&amp;"!B10:B1000"),$B35,INDIRECT(Equipo!$E$4&amp;"!"&amp;ADDRESS(10,COLUMN(F$9)-1)&amp;":"&amp;ADDRESS(1000,COLUMN(F$9)-1))),
SUMIF(INDIRECT(Equipo!$F$4&amp;"!B10:B1000"),$B35,INDIRECT(Equipo!$F$4&amp;"!"&amp;ADDRESS(10,COLUMN(F$9)-1)&amp;":"&amp;ADDRESS(1000,COLUMN(F$9)-1))),
SUMIF(INDIRECT(Equipo!$G$4&amp;"!B10:B1000"),$B35,INDIRECT(Equipo!$G$4&amp;"!"&amp;ADDRESS(10,COLUMN(F$9)-1)&amp;":"&amp;ADDRESS(1000,COLUMN(F$9)-1))),SUMIF(INDIRECT(Equipo!$H$4&amp;"!B10:B1000"),$B35,INDIRECT(Equipo!$H$4&amp;"!"&amp;ADDRESS(10,COLUMN(F$9)-1)&amp;":"&amp;ADDRESS(1000,COLUMN(F$9)-1)))))</f>
        <v>0</v>
      </c>
      <c r="G35" s="2">
        <f ca="1">IF(ISBLANK(Tareas!$B31),"-",SUM(
SUMIF(INDIRECT(Equipo!$C$4&amp;"!B10:B1000"),$B35,INDIRECT(Equipo!$C$4&amp;"!"&amp;ADDRESS(10,COLUMN(G$9)-1)&amp;":"&amp;ADDRESS(1000,COLUMN(G$9)-1))),
SUMIF(INDIRECT(Equipo!$D$4&amp;"!B10:B1000"),$B35,INDIRECT(Equipo!$D$4&amp;"!"&amp;ADDRESS(10,COLUMN(G$9)-1)&amp;":"&amp;ADDRESS(1000,COLUMN(G$9)-1))),
SUMIF(INDIRECT(Equipo!$E$4&amp;"!B10:B1000"),$B35,INDIRECT(Equipo!$E$4&amp;"!"&amp;ADDRESS(10,COLUMN(G$9)-1)&amp;":"&amp;ADDRESS(1000,COLUMN(G$9)-1))),
SUMIF(INDIRECT(Equipo!$F$4&amp;"!B10:B1000"),$B35,INDIRECT(Equipo!$F$4&amp;"!"&amp;ADDRESS(10,COLUMN(G$9)-1)&amp;":"&amp;ADDRESS(1000,COLUMN(G$9)-1))),
SUMIF(INDIRECT(Equipo!$G$4&amp;"!B10:B1000"),$B35,INDIRECT(Equipo!$G$4&amp;"!"&amp;ADDRESS(10,COLUMN(G$9)-1)&amp;":"&amp;ADDRESS(1000,COLUMN(G$9)-1))),SUMIF(INDIRECT(Equipo!$H$4&amp;"!B10:B1000"),$B35,INDIRECT(Equipo!$H$4&amp;"!"&amp;ADDRESS(10,COLUMN(G$9)-1)&amp;":"&amp;ADDRESS(1000,COLUMN(G$9)-1)))))</f>
        <v>0</v>
      </c>
      <c r="H35" s="2">
        <f ca="1">IF(ISBLANK(Tareas!$B31),"-",SUM(
SUMIF(INDIRECT(Equipo!$C$4&amp;"!B10:B1000"),$B35,INDIRECT(Equipo!$C$4&amp;"!"&amp;ADDRESS(10,COLUMN(H$9)-1)&amp;":"&amp;ADDRESS(1000,COLUMN(H$9)-1))),
SUMIF(INDIRECT(Equipo!$D$4&amp;"!B10:B1000"),$B35,INDIRECT(Equipo!$D$4&amp;"!"&amp;ADDRESS(10,COLUMN(H$9)-1)&amp;":"&amp;ADDRESS(1000,COLUMN(H$9)-1))),
SUMIF(INDIRECT(Equipo!$E$4&amp;"!B10:B1000"),$B35,INDIRECT(Equipo!$E$4&amp;"!"&amp;ADDRESS(10,COLUMN(H$9)-1)&amp;":"&amp;ADDRESS(1000,COLUMN(H$9)-1))),
SUMIF(INDIRECT(Equipo!$F$4&amp;"!B10:B1000"),$B35,INDIRECT(Equipo!$F$4&amp;"!"&amp;ADDRESS(10,COLUMN(H$9)-1)&amp;":"&amp;ADDRESS(1000,COLUMN(H$9)-1))),
SUMIF(INDIRECT(Equipo!$G$4&amp;"!B10:B1000"),$B35,INDIRECT(Equipo!$G$4&amp;"!"&amp;ADDRESS(10,COLUMN(H$9)-1)&amp;":"&amp;ADDRESS(1000,COLUMN(H$9)-1))),SUMIF(INDIRECT(Equipo!$H$4&amp;"!B10:B1000"),$B35,INDIRECT(Equipo!$H$4&amp;"!"&amp;ADDRESS(10,COLUMN(H$9)-1)&amp;":"&amp;ADDRESS(1000,COLUMN(H$9)-1)))))</f>
        <v>0</v>
      </c>
      <c r="I35" s="2">
        <f ca="1">IF(ISBLANK(Tareas!$B31),"-",SUM(
SUMIF(INDIRECT(Equipo!$C$4&amp;"!B10:B1000"),$B35,INDIRECT(Equipo!$C$4&amp;"!"&amp;ADDRESS(10,COLUMN(I$9)-1)&amp;":"&amp;ADDRESS(1000,COLUMN(I$9)-1))),
SUMIF(INDIRECT(Equipo!$D$4&amp;"!B10:B1000"),$B35,INDIRECT(Equipo!$D$4&amp;"!"&amp;ADDRESS(10,COLUMN(I$9)-1)&amp;":"&amp;ADDRESS(1000,COLUMN(I$9)-1))),
SUMIF(INDIRECT(Equipo!$E$4&amp;"!B10:B1000"),$B35,INDIRECT(Equipo!$E$4&amp;"!"&amp;ADDRESS(10,COLUMN(I$9)-1)&amp;":"&amp;ADDRESS(1000,COLUMN(I$9)-1))),
SUMIF(INDIRECT(Equipo!$F$4&amp;"!B10:B1000"),$B35,INDIRECT(Equipo!$F$4&amp;"!"&amp;ADDRESS(10,COLUMN(I$9)-1)&amp;":"&amp;ADDRESS(1000,COLUMN(I$9)-1))),
SUMIF(INDIRECT(Equipo!$G$4&amp;"!B10:B1000"),$B35,INDIRECT(Equipo!$G$4&amp;"!"&amp;ADDRESS(10,COLUMN(I$9)-1)&amp;":"&amp;ADDRESS(1000,COLUMN(I$9)-1))),SUMIF(INDIRECT(Equipo!$H$4&amp;"!B10:B1000"),$B35,INDIRECT(Equipo!$H$4&amp;"!"&amp;ADDRESS(10,COLUMN(I$9)-1)&amp;":"&amp;ADDRESS(1000,COLUMN(I$9)-1)))))</f>
        <v>0</v>
      </c>
      <c r="J35" s="2">
        <f ca="1">IF(ISBLANK(Tareas!$B31),"-",SUM(
SUMIF(INDIRECT(Equipo!$C$4&amp;"!B10:B1000"),$B35,INDIRECT(Equipo!$C$4&amp;"!"&amp;ADDRESS(10,COLUMN(J$9)-1)&amp;":"&amp;ADDRESS(1000,COLUMN(J$9)-1))),
SUMIF(INDIRECT(Equipo!$D$4&amp;"!B10:B1000"),$B35,INDIRECT(Equipo!$D$4&amp;"!"&amp;ADDRESS(10,COLUMN(J$9)-1)&amp;":"&amp;ADDRESS(1000,COLUMN(J$9)-1))),
SUMIF(INDIRECT(Equipo!$E$4&amp;"!B10:B1000"),$B35,INDIRECT(Equipo!$E$4&amp;"!"&amp;ADDRESS(10,COLUMN(J$9)-1)&amp;":"&amp;ADDRESS(1000,COLUMN(J$9)-1))),
SUMIF(INDIRECT(Equipo!$F$4&amp;"!B10:B1000"),$B35,INDIRECT(Equipo!$F$4&amp;"!"&amp;ADDRESS(10,COLUMN(J$9)-1)&amp;":"&amp;ADDRESS(1000,COLUMN(J$9)-1))),
SUMIF(INDIRECT(Equipo!$G$4&amp;"!B10:B1000"),$B35,INDIRECT(Equipo!$G$4&amp;"!"&amp;ADDRESS(10,COLUMN(J$9)-1)&amp;":"&amp;ADDRESS(1000,COLUMN(J$9)-1))),SUMIF(INDIRECT(Equipo!$H$4&amp;"!B10:B1000"),$B35,INDIRECT(Equipo!$H$4&amp;"!"&amp;ADDRESS(10,COLUMN(J$9)-1)&amp;":"&amp;ADDRESS(1000,COLUMN(J$9)-1)))))</f>
        <v>0</v>
      </c>
      <c r="K35" s="2">
        <f ca="1">IF(ISBLANK(Tareas!$B31),"-",SUM(
SUMIF(INDIRECT(Equipo!$C$4&amp;"!B10:B1000"),$B35,INDIRECT(Equipo!$C$4&amp;"!"&amp;ADDRESS(10,COLUMN(K$9)-1)&amp;":"&amp;ADDRESS(1000,COLUMN(K$9)-1))),
SUMIF(INDIRECT(Equipo!$D$4&amp;"!B10:B1000"),$B35,INDIRECT(Equipo!$D$4&amp;"!"&amp;ADDRESS(10,COLUMN(K$9)-1)&amp;":"&amp;ADDRESS(1000,COLUMN(K$9)-1))),
SUMIF(INDIRECT(Equipo!$E$4&amp;"!B10:B1000"),$B35,INDIRECT(Equipo!$E$4&amp;"!"&amp;ADDRESS(10,COLUMN(K$9)-1)&amp;":"&amp;ADDRESS(1000,COLUMN(K$9)-1))),
SUMIF(INDIRECT(Equipo!$F$4&amp;"!B10:B1000"),$B35,INDIRECT(Equipo!$F$4&amp;"!"&amp;ADDRESS(10,COLUMN(K$9)-1)&amp;":"&amp;ADDRESS(1000,COLUMN(K$9)-1))),
SUMIF(INDIRECT(Equipo!$G$4&amp;"!B10:B1000"),$B35,INDIRECT(Equipo!$G$4&amp;"!"&amp;ADDRESS(10,COLUMN(K$9)-1)&amp;":"&amp;ADDRESS(1000,COLUMN(K$9)-1))),SUMIF(INDIRECT(Equipo!$H$4&amp;"!B10:B1000"),$B35,INDIRECT(Equipo!$H$4&amp;"!"&amp;ADDRESS(10,COLUMN(K$9)-1)&amp;":"&amp;ADDRESS(1000,COLUMN(K$9)-1)))))</f>
        <v>0</v>
      </c>
      <c r="L35" s="2">
        <f ca="1">IF(ISBLANK(Tareas!$B31),"-",SUM(
SUMIF(INDIRECT(Equipo!$C$4&amp;"!B10:B1000"),$B35,INDIRECT(Equipo!$C$4&amp;"!"&amp;ADDRESS(10,COLUMN(L$9)-1)&amp;":"&amp;ADDRESS(1000,COLUMN(L$9)-1))),
SUMIF(INDIRECT(Equipo!$D$4&amp;"!B10:B1000"),$B35,INDIRECT(Equipo!$D$4&amp;"!"&amp;ADDRESS(10,COLUMN(L$9)-1)&amp;":"&amp;ADDRESS(1000,COLUMN(L$9)-1))),
SUMIF(INDIRECT(Equipo!$E$4&amp;"!B10:B1000"),$B35,INDIRECT(Equipo!$E$4&amp;"!"&amp;ADDRESS(10,COLUMN(L$9)-1)&amp;":"&amp;ADDRESS(1000,COLUMN(L$9)-1))),
SUMIF(INDIRECT(Equipo!$F$4&amp;"!B10:B1000"),$B35,INDIRECT(Equipo!$F$4&amp;"!"&amp;ADDRESS(10,COLUMN(L$9)-1)&amp;":"&amp;ADDRESS(1000,COLUMN(L$9)-1))),
SUMIF(INDIRECT(Equipo!$G$4&amp;"!B10:B1000"),$B35,INDIRECT(Equipo!$G$4&amp;"!"&amp;ADDRESS(10,COLUMN(L$9)-1)&amp;":"&amp;ADDRESS(1000,COLUMN(L$9)-1))),SUMIF(INDIRECT(Equipo!$H$4&amp;"!B10:B1000"),$B35,INDIRECT(Equipo!$H$4&amp;"!"&amp;ADDRESS(10,COLUMN(L$9)-1)&amp;":"&amp;ADDRESS(1000,COLUMN(L$9)-1)))))</f>
        <v>1.9333333333333333</v>
      </c>
      <c r="M35" s="2">
        <f ca="1">IF(ISBLANK(Tareas!$B31),"-",SUM(
SUMIF(INDIRECT(Equipo!$C$4&amp;"!B10:B1000"),$B35,INDIRECT(Equipo!$C$4&amp;"!"&amp;ADDRESS(10,COLUMN(M$9)-1)&amp;":"&amp;ADDRESS(1000,COLUMN(M$9)-1))),
SUMIF(INDIRECT(Equipo!$D$4&amp;"!B10:B1000"),$B35,INDIRECT(Equipo!$D$4&amp;"!"&amp;ADDRESS(10,COLUMN(M$9)-1)&amp;":"&amp;ADDRESS(1000,COLUMN(M$9)-1))),
SUMIF(INDIRECT(Equipo!$E$4&amp;"!B10:B1000"),$B35,INDIRECT(Equipo!$E$4&amp;"!"&amp;ADDRESS(10,COLUMN(M$9)-1)&amp;":"&amp;ADDRESS(1000,COLUMN(M$9)-1))),
SUMIF(INDIRECT(Equipo!$F$4&amp;"!B10:B1000"),$B35,INDIRECT(Equipo!$F$4&amp;"!"&amp;ADDRESS(10,COLUMN(M$9)-1)&amp;":"&amp;ADDRESS(1000,COLUMN(M$9)-1))),
SUMIF(INDIRECT(Equipo!$G$4&amp;"!B10:B1000"),$B35,INDIRECT(Equipo!$G$4&amp;"!"&amp;ADDRESS(10,COLUMN(M$9)-1)&amp;":"&amp;ADDRESS(1000,COLUMN(M$9)-1))),SUMIF(INDIRECT(Equipo!$H$4&amp;"!B10:B1000"),$B35,INDIRECT(Equipo!$H$4&amp;"!"&amp;ADDRESS(10,COLUMN(M$9)-1)&amp;":"&amp;ADDRESS(1000,COLUMN(M$9)-1)))))</f>
        <v>1.5</v>
      </c>
      <c r="N35" s="2">
        <f ca="1">IF(ISBLANK(Tareas!$B31),"-",SUM(
SUMIF(INDIRECT(Equipo!$C$4&amp;"!B10:B1000"),$B35,INDIRECT(Equipo!$C$4&amp;"!"&amp;ADDRESS(10,COLUMN(N$9)-1)&amp;":"&amp;ADDRESS(1000,COLUMN(N$9)-1))),
SUMIF(INDIRECT(Equipo!$D$4&amp;"!B10:B1000"),$B35,INDIRECT(Equipo!$D$4&amp;"!"&amp;ADDRESS(10,COLUMN(N$9)-1)&amp;":"&amp;ADDRESS(1000,COLUMN(N$9)-1))),
SUMIF(INDIRECT(Equipo!$E$4&amp;"!B10:B1000"),$B35,INDIRECT(Equipo!$E$4&amp;"!"&amp;ADDRESS(10,COLUMN(N$9)-1)&amp;":"&amp;ADDRESS(1000,COLUMN(N$9)-1))),
SUMIF(INDIRECT(Equipo!$F$4&amp;"!B10:B1000"),$B35,INDIRECT(Equipo!$F$4&amp;"!"&amp;ADDRESS(10,COLUMN(N$9)-1)&amp;":"&amp;ADDRESS(1000,COLUMN(N$9)-1))),
SUMIF(INDIRECT(Equipo!$G$4&amp;"!B10:B1000"),$B35,INDIRECT(Equipo!$G$4&amp;"!"&amp;ADDRESS(10,COLUMN(N$9)-1)&amp;":"&amp;ADDRESS(1000,COLUMN(N$9)-1))),SUMIF(INDIRECT(Equipo!$H$4&amp;"!B10:B1000"),$B35,INDIRECT(Equipo!$H$4&amp;"!"&amp;ADDRESS(10,COLUMN(N$9)-1)&amp;":"&amp;ADDRESS(1000,COLUMN(N$9)-1)))))</f>
        <v>0</v>
      </c>
    </row>
    <row r="36" spans="2:14">
      <c r="B36" t="str">
        <f>IF(ISBLANK(Tareas!B32)," - ",Tareas!B32)</f>
        <v>Revision diseño de bajo nivel</v>
      </c>
      <c r="D36" s="2">
        <f ca="1">IF(ISBLANK(Tareas!$B32),"-",SUM(
SUMIF(INDIRECT(Equipo!$C$4&amp;"!B10:B1000"),$B36,INDIRECT(Equipo!$C$4&amp;"!"&amp;ADDRESS(10,COLUMN(D$9)-1)&amp;":"&amp;ADDRESS(1000,COLUMN(D$9)-1))),
SUMIF(INDIRECT(Equipo!$D$4&amp;"!B10:B1000"),$B36,INDIRECT(Equipo!$D$4&amp;"!"&amp;ADDRESS(10,COLUMN(D$9)-1)&amp;":"&amp;ADDRESS(1000,COLUMN(D$9)-1))),
SUMIF(INDIRECT(Equipo!$E$4&amp;"!B10:B1000"),$B36,INDIRECT(Equipo!$E$4&amp;"!"&amp;ADDRESS(10,COLUMN(D$9)-1)&amp;":"&amp;ADDRESS(1000,COLUMN(D$9)-1))),
SUMIF(INDIRECT(Equipo!$F$4&amp;"!B10:B1000"),$B36,INDIRECT(Equipo!$F$4&amp;"!"&amp;ADDRESS(10,COLUMN(D$9)-1)&amp;":"&amp;ADDRESS(1000,COLUMN(D$9)-1))),
SUMIF(INDIRECT(Equipo!$G$4&amp;"!B10:B1000"),$B36,INDIRECT(Equipo!$G$4&amp;"!"&amp;ADDRESS(10,COLUMN(D$9)-1)&amp;":"&amp;ADDRESS(1000,COLUMN(D$9)-1))),SUMIF(INDIRECT(Equipo!$H$4&amp;"!B10:B1000"),$B36,INDIRECT(Equipo!$H$4&amp;"!"&amp;ADDRESS(10,COLUMN(D$9)-1)&amp;":"&amp;ADDRESS(1000,COLUMN(D$9)-1)))))</f>
        <v>0</v>
      </c>
      <c r="E36" s="2">
        <f ca="1">IF(ISBLANK(Tareas!$B32),"-",SUM(
SUMIF(INDIRECT(Equipo!$C$4&amp;"!B10:B1000"),$B36,INDIRECT(Equipo!$C$4&amp;"!"&amp;ADDRESS(10,COLUMN(E$9)-1)&amp;":"&amp;ADDRESS(1000,COLUMN(E$9)-1))),
SUMIF(INDIRECT(Equipo!$D$4&amp;"!B10:B1000"),$B36,INDIRECT(Equipo!$D$4&amp;"!"&amp;ADDRESS(10,COLUMN(E$9)-1)&amp;":"&amp;ADDRESS(1000,COLUMN(E$9)-1))),
SUMIF(INDIRECT(Equipo!$E$4&amp;"!B10:B1000"),$B36,INDIRECT(Equipo!$E$4&amp;"!"&amp;ADDRESS(10,COLUMN(E$9)-1)&amp;":"&amp;ADDRESS(1000,COLUMN(E$9)-1))),
SUMIF(INDIRECT(Equipo!$F$4&amp;"!B10:B1000"),$B36,INDIRECT(Equipo!$F$4&amp;"!"&amp;ADDRESS(10,COLUMN(E$9)-1)&amp;":"&amp;ADDRESS(1000,COLUMN(E$9)-1))),
SUMIF(INDIRECT(Equipo!$G$4&amp;"!B10:B1000"),$B36,INDIRECT(Equipo!$G$4&amp;"!"&amp;ADDRESS(10,COLUMN(E$9)-1)&amp;":"&amp;ADDRESS(1000,COLUMN(E$9)-1))),SUMIF(INDIRECT(Equipo!$H$4&amp;"!B10:B1000"),$B36,INDIRECT(Equipo!$H$4&amp;"!"&amp;ADDRESS(10,COLUMN(E$9)-1)&amp;":"&amp;ADDRESS(1000,COLUMN(E$9)-1)))))</f>
        <v>0</v>
      </c>
      <c r="F36" s="2">
        <f ca="1">IF(ISBLANK(Tareas!$B32),"-",SUM(
SUMIF(INDIRECT(Equipo!$C$4&amp;"!B10:B1000"),$B36,INDIRECT(Equipo!$C$4&amp;"!"&amp;ADDRESS(10,COLUMN(F$9)-1)&amp;":"&amp;ADDRESS(1000,COLUMN(F$9)-1))),
SUMIF(INDIRECT(Equipo!$D$4&amp;"!B10:B1000"),$B36,INDIRECT(Equipo!$D$4&amp;"!"&amp;ADDRESS(10,COLUMN(F$9)-1)&amp;":"&amp;ADDRESS(1000,COLUMN(F$9)-1))),
SUMIF(INDIRECT(Equipo!$E$4&amp;"!B10:B1000"),$B36,INDIRECT(Equipo!$E$4&amp;"!"&amp;ADDRESS(10,COLUMN(F$9)-1)&amp;":"&amp;ADDRESS(1000,COLUMN(F$9)-1))),
SUMIF(INDIRECT(Equipo!$F$4&amp;"!B10:B1000"),$B36,INDIRECT(Equipo!$F$4&amp;"!"&amp;ADDRESS(10,COLUMN(F$9)-1)&amp;":"&amp;ADDRESS(1000,COLUMN(F$9)-1))),
SUMIF(INDIRECT(Equipo!$G$4&amp;"!B10:B1000"),$B36,INDIRECT(Equipo!$G$4&amp;"!"&amp;ADDRESS(10,COLUMN(F$9)-1)&amp;":"&amp;ADDRESS(1000,COLUMN(F$9)-1))),SUMIF(INDIRECT(Equipo!$H$4&amp;"!B10:B1000"),$B36,INDIRECT(Equipo!$H$4&amp;"!"&amp;ADDRESS(10,COLUMN(F$9)-1)&amp;":"&amp;ADDRESS(1000,COLUMN(F$9)-1)))))</f>
        <v>0</v>
      </c>
      <c r="G36" s="2">
        <f ca="1">IF(ISBLANK(Tareas!$B32),"-",SUM(
SUMIF(INDIRECT(Equipo!$C$4&amp;"!B10:B1000"),$B36,INDIRECT(Equipo!$C$4&amp;"!"&amp;ADDRESS(10,COLUMN(G$9)-1)&amp;":"&amp;ADDRESS(1000,COLUMN(G$9)-1))),
SUMIF(INDIRECT(Equipo!$D$4&amp;"!B10:B1000"),$B36,INDIRECT(Equipo!$D$4&amp;"!"&amp;ADDRESS(10,COLUMN(G$9)-1)&amp;":"&amp;ADDRESS(1000,COLUMN(G$9)-1))),
SUMIF(INDIRECT(Equipo!$E$4&amp;"!B10:B1000"),$B36,INDIRECT(Equipo!$E$4&amp;"!"&amp;ADDRESS(10,COLUMN(G$9)-1)&amp;":"&amp;ADDRESS(1000,COLUMN(G$9)-1))),
SUMIF(INDIRECT(Equipo!$F$4&amp;"!B10:B1000"),$B36,INDIRECT(Equipo!$F$4&amp;"!"&amp;ADDRESS(10,COLUMN(G$9)-1)&amp;":"&amp;ADDRESS(1000,COLUMN(G$9)-1))),
SUMIF(INDIRECT(Equipo!$G$4&amp;"!B10:B1000"),$B36,INDIRECT(Equipo!$G$4&amp;"!"&amp;ADDRESS(10,COLUMN(G$9)-1)&amp;":"&amp;ADDRESS(1000,COLUMN(G$9)-1))),SUMIF(INDIRECT(Equipo!$H$4&amp;"!B10:B1000"),$B36,INDIRECT(Equipo!$H$4&amp;"!"&amp;ADDRESS(10,COLUMN(G$9)-1)&amp;":"&amp;ADDRESS(1000,COLUMN(G$9)-1)))))</f>
        <v>0</v>
      </c>
      <c r="H36" s="2">
        <f ca="1">IF(ISBLANK(Tareas!$B32),"-",SUM(
SUMIF(INDIRECT(Equipo!$C$4&amp;"!B10:B1000"),$B36,INDIRECT(Equipo!$C$4&amp;"!"&amp;ADDRESS(10,COLUMN(H$9)-1)&amp;":"&amp;ADDRESS(1000,COLUMN(H$9)-1))),
SUMIF(INDIRECT(Equipo!$D$4&amp;"!B10:B1000"),$B36,INDIRECT(Equipo!$D$4&amp;"!"&amp;ADDRESS(10,COLUMN(H$9)-1)&amp;":"&amp;ADDRESS(1000,COLUMN(H$9)-1))),
SUMIF(INDIRECT(Equipo!$E$4&amp;"!B10:B1000"),$B36,INDIRECT(Equipo!$E$4&amp;"!"&amp;ADDRESS(10,COLUMN(H$9)-1)&amp;":"&amp;ADDRESS(1000,COLUMN(H$9)-1))),
SUMIF(INDIRECT(Equipo!$F$4&amp;"!B10:B1000"),$B36,INDIRECT(Equipo!$F$4&amp;"!"&amp;ADDRESS(10,COLUMN(H$9)-1)&amp;":"&amp;ADDRESS(1000,COLUMN(H$9)-1))),
SUMIF(INDIRECT(Equipo!$G$4&amp;"!B10:B1000"),$B36,INDIRECT(Equipo!$G$4&amp;"!"&amp;ADDRESS(10,COLUMN(H$9)-1)&amp;":"&amp;ADDRESS(1000,COLUMN(H$9)-1))),SUMIF(INDIRECT(Equipo!$H$4&amp;"!B10:B1000"),$B36,INDIRECT(Equipo!$H$4&amp;"!"&amp;ADDRESS(10,COLUMN(H$9)-1)&amp;":"&amp;ADDRESS(1000,COLUMN(H$9)-1)))))</f>
        <v>0</v>
      </c>
      <c r="I36" s="2">
        <f ca="1">IF(ISBLANK(Tareas!$B32),"-",SUM(
SUMIF(INDIRECT(Equipo!$C$4&amp;"!B10:B1000"),$B36,INDIRECT(Equipo!$C$4&amp;"!"&amp;ADDRESS(10,COLUMN(I$9)-1)&amp;":"&amp;ADDRESS(1000,COLUMN(I$9)-1))),
SUMIF(INDIRECT(Equipo!$D$4&amp;"!B10:B1000"),$B36,INDIRECT(Equipo!$D$4&amp;"!"&amp;ADDRESS(10,COLUMN(I$9)-1)&amp;":"&amp;ADDRESS(1000,COLUMN(I$9)-1))),
SUMIF(INDIRECT(Equipo!$E$4&amp;"!B10:B1000"),$B36,INDIRECT(Equipo!$E$4&amp;"!"&amp;ADDRESS(10,COLUMN(I$9)-1)&amp;":"&amp;ADDRESS(1000,COLUMN(I$9)-1))),
SUMIF(INDIRECT(Equipo!$F$4&amp;"!B10:B1000"),$B36,INDIRECT(Equipo!$F$4&amp;"!"&amp;ADDRESS(10,COLUMN(I$9)-1)&amp;":"&amp;ADDRESS(1000,COLUMN(I$9)-1))),
SUMIF(INDIRECT(Equipo!$G$4&amp;"!B10:B1000"),$B36,INDIRECT(Equipo!$G$4&amp;"!"&amp;ADDRESS(10,COLUMN(I$9)-1)&amp;":"&amp;ADDRESS(1000,COLUMN(I$9)-1))),SUMIF(INDIRECT(Equipo!$H$4&amp;"!B10:B1000"),$B36,INDIRECT(Equipo!$H$4&amp;"!"&amp;ADDRESS(10,COLUMN(I$9)-1)&amp;":"&amp;ADDRESS(1000,COLUMN(I$9)-1)))))</f>
        <v>0</v>
      </c>
      <c r="J36" s="2">
        <f ca="1">IF(ISBLANK(Tareas!$B32),"-",SUM(
SUMIF(INDIRECT(Equipo!$C$4&amp;"!B10:B1000"),$B36,INDIRECT(Equipo!$C$4&amp;"!"&amp;ADDRESS(10,COLUMN(J$9)-1)&amp;":"&amp;ADDRESS(1000,COLUMN(J$9)-1))),
SUMIF(INDIRECT(Equipo!$D$4&amp;"!B10:B1000"),$B36,INDIRECT(Equipo!$D$4&amp;"!"&amp;ADDRESS(10,COLUMN(J$9)-1)&amp;":"&amp;ADDRESS(1000,COLUMN(J$9)-1))),
SUMIF(INDIRECT(Equipo!$E$4&amp;"!B10:B1000"),$B36,INDIRECT(Equipo!$E$4&amp;"!"&amp;ADDRESS(10,COLUMN(J$9)-1)&amp;":"&amp;ADDRESS(1000,COLUMN(J$9)-1))),
SUMIF(INDIRECT(Equipo!$F$4&amp;"!B10:B1000"),$B36,INDIRECT(Equipo!$F$4&amp;"!"&amp;ADDRESS(10,COLUMN(J$9)-1)&amp;":"&amp;ADDRESS(1000,COLUMN(J$9)-1))),
SUMIF(INDIRECT(Equipo!$G$4&amp;"!B10:B1000"),$B36,INDIRECT(Equipo!$G$4&amp;"!"&amp;ADDRESS(10,COLUMN(J$9)-1)&amp;":"&amp;ADDRESS(1000,COLUMN(J$9)-1))),SUMIF(INDIRECT(Equipo!$H$4&amp;"!B10:B1000"),$B36,INDIRECT(Equipo!$H$4&amp;"!"&amp;ADDRESS(10,COLUMN(J$9)-1)&amp;":"&amp;ADDRESS(1000,COLUMN(J$9)-1)))))</f>
        <v>0</v>
      </c>
      <c r="K36" s="2">
        <f ca="1">IF(ISBLANK(Tareas!$B32),"-",SUM(
SUMIF(INDIRECT(Equipo!$C$4&amp;"!B10:B1000"),$B36,INDIRECT(Equipo!$C$4&amp;"!"&amp;ADDRESS(10,COLUMN(K$9)-1)&amp;":"&amp;ADDRESS(1000,COLUMN(K$9)-1))),
SUMIF(INDIRECT(Equipo!$D$4&amp;"!B10:B1000"),$B36,INDIRECT(Equipo!$D$4&amp;"!"&amp;ADDRESS(10,COLUMN(K$9)-1)&amp;":"&amp;ADDRESS(1000,COLUMN(K$9)-1))),
SUMIF(INDIRECT(Equipo!$E$4&amp;"!B10:B1000"),$B36,INDIRECT(Equipo!$E$4&amp;"!"&amp;ADDRESS(10,COLUMN(K$9)-1)&amp;":"&amp;ADDRESS(1000,COLUMN(K$9)-1))),
SUMIF(INDIRECT(Equipo!$F$4&amp;"!B10:B1000"),$B36,INDIRECT(Equipo!$F$4&amp;"!"&amp;ADDRESS(10,COLUMN(K$9)-1)&amp;":"&amp;ADDRESS(1000,COLUMN(K$9)-1))),
SUMIF(INDIRECT(Equipo!$G$4&amp;"!B10:B1000"),$B36,INDIRECT(Equipo!$G$4&amp;"!"&amp;ADDRESS(10,COLUMN(K$9)-1)&amp;":"&amp;ADDRESS(1000,COLUMN(K$9)-1))),SUMIF(INDIRECT(Equipo!$H$4&amp;"!B10:B1000"),$B36,INDIRECT(Equipo!$H$4&amp;"!"&amp;ADDRESS(10,COLUMN(K$9)-1)&amp;":"&amp;ADDRESS(1000,COLUMN(K$9)-1)))))</f>
        <v>0</v>
      </c>
      <c r="L36" s="2">
        <f ca="1">IF(ISBLANK(Tareas!$B32),"-",SUM(
SUMIF(INDIRECT(Equipo!$C$4&amp;"!B10:B1000"),$B36,INDIRECT(Equipo!$C$4&amp;"!"&amp;ADDRESS(10,COLUMN(L$9)-1)&amp;":"&amp;ADDRESS(1000,COLUMN(L$9)-1))),
SUMIF(INDIRECT(Equipo!$D$4&amp;"!B10:B1000"),$B36,INDIRECT(Equipo!$D$4&amp;"!"&amp;ADDRESS(10,COLUMN(L$9)-1)&amp;":"&amp;ADDRESS(1000,COLUMN(L$9)-1))),
SUMIF(INDIRECT(Equipo!$E$4&amp;"!B10:B1000"),$B36,INDIRECT(Equipo!$E$4&amp;"!"&amp;ADDRESS(10,COLUMN(L$9)-1)&amp;":"&amp;ADDRESS(1000,COLUMN(L$9)-1))),
SUMIF(INDIRECT(Equipo!$F$4&amp;"!B10:B1000"),$B36,INDIRECT(Equipo!$F$4&amp;"!"&amp;ADDRESS(10,COLUMN(L$9)-1)&amp;":"&amp;ADDRESS(1000,COLUMN(L$9)-1))),
SUMIF(INDIRECT(Equipo!$G$4&amp;"!B10:B1000"),$B36,INDIRECT(Equipo!$G$4&amp;"!"&amp;ADDRESS(10,COLUMN(L$9)-1)&amp;":"&amp;ADDRESS(1000,COLUMN(L$9)-1))),SUMIF(INDIRECT(Equipo!$H$4&amp;"!B10:B1000"),$B36,INDIRECT(Equipo!$H$4&amp;"!"&amp;ADDRESS(10,COLUMN(L$9)-1)&amp;":"&amp;ADDRESS(1000,COLUMN(L$9)-1)))))</f>
        <v>2.166666666666667</v>
      </c>
      <c r="M36" s="2">
        <f ca="1">IF(ISBLANK(Tareas!$B32),"-",SUM(
SUMIF(INDIRECT(Equipo!$C$4&amp;"!B10:B1000"),$B36,INDIRECT(Equipo!$C$4&amp;"!"&amp;ADDRESS(10,COLUMN(M$9)-1)&amp;":"&amp;ADDRESS(1000,COLUMN(M$9)-1))),
SUMIF(INDIRECT(Equipo!$D$4&amp;"!B10:B1000"),$B36,INDIRECT(Equipo!$D$4&amp;"!"&amp;ADDRESS(10,COLUMN(M$9)-1)&amp;":"&amp;ADDRESS(1000,COLUMN(M$9)-1))),
SUMIF(INDIRECT(Equipo!$E$4&amp;"!B10:B1000"),$B36,INDIRECT(Equipo!$E$4&amp;"!"&amp;ADDRESS(10,COLUMN(M$9)-1)&amp;":"&amp;ADDRESS(1000,COLUMN(M$9)-1))),
SUMIF(INDIRECT(Equipo!$F$4&amp;"!B10:B1000"),$B36,INDIRECT(Equipo!$F$4&amp;"!"&amp;ADDRESS(10,COLUMN(M$9)-1)&amp;":"&amp;ADDRESS(1000,COLUMN(M$9)-1))),
SUMIF(INDIRECT(Equipo!$G$4&amp;"!B10:B1000"),$B36,INDIRECT(Equipo!$G$4&amp;"!"&amp;ADDRESS(10,COLUMN(M$9)-1)&amp;":"&amp;ADDRESS(1000,COLUMN(M$9)-1))),SUMIF(INDIRECT(Equipo!$H$4&amp;"!B10:B1000"),$B36,INDIRECT(Equipo!$H$4&amp;"!"&amp;ADDRESS(10,COLUMN(M$9)-1)&amp;":"&amp;ADDRESS(1000,COLUMN(M$9)-1)))))</f>
        <v>1.7499999999999998</v>
      </c>
      <c r="N36" s="2">
        <f ca="1">IF(ISBLANK(Tareas!$B32),"-",SUM(
SUMIF(INDIRECT(Equipo!$C$4&amp;"!B10:B1000"),$B36,INDIRECT(Equipo!$C$4&amp;"!"&amp;ADDRESS(10,COLUMN(N$9)-1)&amp;":"&amp;ADDRESS(1000,COLUMN(N$9)-1))),
SUMIF(INDIRECT(Equipo!$D$4&amp;"!B10:B1000"),$B36,INDIRECT(Equipo!$D$4&amp;"!"&amp;ADDRESS(10,COLUMN(N$9)-1)&amp;":"&amp;ADDRESS(1000,COLUMN(N$9)-1))),
SUMIF(INDIRECT(Equipo!$E$4&amp;"!B10:B1000"),$B36,INDIRECT(Equipo!$E$4&amp;"!"&amp;ADDRESS(10,COLUMN(N$9)-1)&amp;":"&amp;ADDRESS(1000,COLUMN(N$9)-1))),
SUMIF(INDIRECT(Equipo!$F$4&amp;"!B10:B1000"),$B36,INDIRECT(Equipo!$F$4&amp;"!"&amp;ADDRESS(10,COLUMN(N$9)-1)&amp;":"&amp;ADDRESS(1000,COLUMN(N$9)-1))),
SUMIF(INDIRECT(Equipo!$G$4&amp;"!B10:B1000"),$B36,INDIRECT(Equipo!$G$4&amp;"!"&amp;ADDRESS(10,COLUMN(N$9)-1)&amp;":"&amp;ADDRESS(1000,COLUMN(N$9)-1))),SUMIF(INDIRECT(Equipo!$H$4&amp;"!B10:B1000"),$B36,INDIRECT(Equipo!$H$4&amp;"!"&amp;ADDRESS(10,COLUMN(N$9)-1)&amp;":"&amp;ADDRESS(1000,COLUMN(N$9)-1)))))</f>
        <v>0</v>
      </c>
    </row>
    <row r="37" spans="2:14">
      <c r="B37" t="str">
        <f>IF(ISBLANK(Tareas!B33)," - ",Tareas!B33)</f>
        <v>Creación de la base de la aplicación</v>
      </c>
      <c r="D37" s="2">
        <f ca="1">IF(ISBLANK(Tareas!$B33),"-",SUM(
SUMIF(INDIRECT(Equipo!$C$4&amp;"!B10:B1000"),$B37,INDIRECT(Equipo!$C$4&amp;"!"&amp;ADDRESS(10,COLUMN(D$9)-1)&amp;":"&amp;ADDRESS(1000,COLUMN(D$9)-1))),
SUMIF(INDIRECT(Equipo!$D$4&amp;"!B10:B1000"),$B37,INDIRECT(Equipo!$D$4&amp;"!"&amp;ADDRESS(10,COLUMN(D$9)-1)&amp;":"&amp;ADDRESS(1000,COLUMN(D$9)-1))),
SUMIF(INDIRECT(Equipo!$E$4&amp;"!B10:B1000"),$B37,INDIRECT(Equipo!$E$4&amp;"!"&amp;ADDRESS(10,COLUMN(D$9)-1)&amp;":"&amp;ADDRESS(1000,COLUMN(D$9)-1))),
SUMIF(INDIRECT(Equipo!$F$4&amp;"!B10:B1000"),$B37,INDIRECT(Equipo!$F$4&amp;"!"&amp;ADDRESS(10,COLUMN(D$9)-1)&amp;":"&amp;ADDRESS(1000,COLUMN(D$9)-1))),
SUMIF(INDIRECT(Equipo!$G$4&amp;"!B10:B1000"),$B37,INDIRECT(Equipo!$G$4&amp;"!"&amp;ADDRESS(10,COLUMN(D$9)-1)&amp;":"&amp;ADDRESS(1000,COLUMN(D$9)-1))),SUMIF(INDIRECT(Equipo!$H$4&amp;"!B10:B1000"),$B37,INDIRECT(Equipo!$H$4&amp;"!"&amp;ADDRESS(10,COLUMN(D$9)-1)&amp;":"&amp;ADDRESS(1000,COLUMN(D$9)-1)))))</f>
        <v>0</v>
      </c>
      <c r="E37" s="2">
        <f ca="1">IF(ISBLANK(Tareas!$B33),"-",SUM(
SUMIF(INDIRECT(Equipo!$C$4&amp;"!B10:B1000"),$B37,INDIRECT(Equipo!$C$4&amp;"!"&amp;ADDRESS(10,COLUMN(E$9)-1)&amp;":"&amp;ADDRESS(1000,COLUMN(E$9)-1))),
SUMIF(INDIRECT(Equipo!$D$4&amp;"!B10:B1000"),$B37,INDIRECT(Equipo!$D$4&amp;"!"&amp;ADDRESS(10,COLUMN(E$9)-1)&amp;":"&amp;ADDRESS(1000,COLUMN(E$9)-1))),
SUMIF(INDIRECT(Equipo!$E$4&amp;"!B10:B1000"),$B37,INDIRECT(Equipo!$E$4&amp;"!"&amp;ADDRESS(10,COLUMN(E$9)-1)&amp;":"&amp;ADDRESS(1000,COLUMN(E$9)-1))),
SUMIF(INDIRECT(Equipo!$F$4&amp;"!B10:B1000"),$B37,INDIRECT(Equipo!$F$4&amp;"!"&amp;ADDRESS(10,COLUMN(E$9)-1)&amp;":"&amp;ADDRESS(1000,COLUMN(E$9)-1))),
SUMIF(INDIRECT(Equipo!$G$4&amp;"!B10:B1000"),$B37,INDIRECT(Equipo!$G$4&amp;"!"&amp;ADDRESS(10,COLUMN(E$9)-1)&amp;":"&amp;ADDRESS(1000,COLUMN(E$9)-1))),SUMIF(INDIRECT(Equipo!$H$4&amp;"!B10:B1000"),$B37,INDIRECT(Equipo!$H$4&amp;"!"&amp;ADDRESS(10,COLUMN(E$9)-1)&amp;":"&amp;ADDRESS(1000,COLUMN(E$9)-1)))))</f>
        <v>0</v>
      </c>
      <c r="F37" s="2">
        <f ca="1">IF(ISBLANK(Tareas!$B33),"-",SUM(
SUMIF(INDIRECT(Equipo!$C$4&amp;"!B10:B1000"),$B37,INDIRECT(Equipo!$C$4&amp;"!"&amp;ADDRESS(10,COLUMN(F$9)-1)&amp;":"&amp;ADDRESS(1000,COLUMN(F$9)-1))),
SUMIF(INDIRECT(Equipo!$D$4&amp;"!B10:B1000"),$B37,INDIRECT(Equipo!$D$4&amp;"!"&amp;ADDRESS(10,COLUMN(F$9)-1)&amp;":"&amp;ADDRESS(1000,COLUMN(F$9)-1))),
SUMIF(INDIRECT(Equipo!$E$4&amp;"!B10:B1000"),$B37,INDIRECT(Equipo!$E$4&amp;"!"&amp;ADDRESS(10,COLUMN(F$9)-1)&amp;":"&amp;ADDRESS(1000,COLUMN(F$9)-1))),
SUMIF(INDIRECT(Equipo!$F$4&amp;"!B10:B1000"),$B37,INDIRECT(Equipo!$F$4&amp;"!"&amp;ADDRESS(10,COLUMN(F$9)-1)&amp;":"&amp;ADDRESS(1000,COLUMN(F$9)-1))),
SUMIF(INDIRECT(Equipo!$G$4&amp;"!B10:B1000"),$B37,INDIRECT(Equipo!$G$4&amp;"!"&amp;ADDRESS(10,COLUMN(F$9)-1)&amp;":"&amp;ADDRESS(1000,COLUMN(F$9)-1))),SUMIF(INDIRECT(Equipo!$H$4&amp;"!B10:B1000"),$B37,INDIRECT(Equipo!$H$4&amp;"!"&amp;ADDRESS(10,COLUMN(F$9)-1)&amp;":"&amp;ADDRESS(1000,COLUMN(F$9)-1)))))</f>
        <v>0</v>
      </c>
      <c r="G37" s="2">
        <f ca="1">IF(ISBLANK(Tareas!$B33),"-",SUM(
SUMIF(INDIRECT(Equipo!$C$4&amp;"!B10:B1000"),$B37,INDIRECT(Equipo!$C$4&amp;"!"&amp;ADDRESS(10,COLUMN(G$9)-1)&amp;":"&amp;ADDRESS(1000,COLUMN(G$9)-1))),
SUMIF(INDIRECT(Equipo!$D$4&amp;"!B10:B1000"),$B37,INDIRECT(Equipo!$D$4&amp;"!"&amp;ADDRESS(10,COLUMN(G$9)-1)&amp;":"&amp;ADDRESS(1000,COLUMN(G$9)-1))),
SUMIF(INDIRECT(Equipo!$E$4&amp;"!B10:B1000"),$B37,INDIRECT(Equipo!$E$4&amp;"!"&amp;ADDRESS(10,COLUMN(G$9)-1)&amp;":"&amp;ADDRESS(1000,COLUMN(G$9)-1))),
SUMIF(INDIRECT(Equipo!$F$4&amp;"!B10:B1000"),$B37,INDIRECT(Equipo!$F$4&amp;"!"&amp;ADDRESS(10,COLUMN(G$9)-1)&amp;":"&amp;ADDRESS(1000,COLUMN(G$9)-1))),
SUMIF(INDIRECT(Equipo!$G$4&amp;"!B10:B1000"),$B37,INDIRECT(Equipo!$G$4&amp;"!"&amp;ADDRESS(10,COLUMN(G$9)-1)&amp;":"&amp;ADDRESS(1000,COLUMN(G$9)-1))),SUMIF(INDIRECT(Equipo!$H$4&amp;"!B10:B1000"),$B37,INDIRECT(Equipo!$H$4&amp;"!"&amp;ADDRESS(10,COLUMN(G$9)-1)&amp;":"&amp;ADDRESS(1000,COLUMN(G$9)-1)))))</f>
        <v>0</v>
      </c>
      <c r="H37" s="2">
        <f ca="1">IF(ISBLANK(Tareas!$B33),"-",SUM(
SUMIF(INDIRECT(Equipo!$C$4&amp;"!B10:B1000"),$B37,INDIRECT(Equipo!$C$4&amp;"!"&amp;ADDRESS(10,COLUMN(H$9)-1)&amp;":"&amp;ADDRESS(1000,COLUMN(H$9)-1))),
SUMIF(INDIRECT(Equipo!$D$4&amp;"!B10:B1000"),$B37,INDIRECT(Equipo!$D$4&amp;"!"&amp;ADDRESS(10,COLUMN(H$9)-1)&amp;":"&amp;ADDRESS(1000,COLUMN(H$9)-1))),
SUMIF(INDIRECT(Equipo!$E$4&amp;"!B10:B1000"),$B37,INDIRECT(Equipo!$E$4&amp;"!"&amp;ADDRESS(10,COLUMN(H$9)-1)&amp;":"&amp;ADDRESS(1000,COLUMN(H$9)-1))),
SUMIF(INDIRECT(Equipo!$F$4&amp;"!B10:B1000"),$B37,INDIRECT(Equipo!$F$4&amp;"!"&amp;ADDRESS(10,COLUMN(H$9)-1)&amp;":"&amp;ADDRESS(1000,COLUMN(H$9)-1))),
SUMIF(INDIRECT(Equipo!$G$4&amp;"!B10:B1000"),$B37,INDIRECT(Equipo!$G$4&amp;"!"&amp;ADDRESS(10,COLUMN(H$9)-1)&amp;":"&amp;ADDRESS(1000,COLUMN(H$9)-1))),SUMIF(INDIRECT(Equipo!$H$4&amp;"!B10:B1000"),$B37,INDIRECT(Equipo!$H$4&amp;"!"&amp;ADDRESS(10,COLUMN(H$9)-1)&amp;":"&amp;ADDRESS(1000,COLUMN(H$9)-1)))))</f>
        <v>0</v>
      </c>
      <c r="I37" s="2">
        <f ca="1">IF(ISBLANK(Tareas!$B33),"-",SUM(
SUMIF(INDIRECT(Equipo!$C$4&amp;"!B10:B1000"),$B37,INDIRECT(Equipo!$C$4&amp;"!"&amp;ADDRESS(10,COLUMN(I$9)-1)&amp;":"&amp;ADDRESS(1000,COLUMN(I$9)-1))),
SUMIF(INDIRECT(Equipo!$D$4&amp;"!B10:B1000"),$B37,INDIRECT(Equipo!$D$4&amp;"!"&amp;ADDRESS(10,COLUMN(I$9)-1)&amp;":"&amp;ADDRESS(1000,COLUMN(I$9)-1))),
SUMIF(INDIRECT(Equipo!$E$4&amp;"!B10:B1000"),$B37,INDIRECT(Equipo!$E$4&amp;"!"&amp;ADDRESS(10,COLUMN(I$9)-1)&amp;":"&amp;ADDRESS(1000,COLUMN(I$9)-1))),
SUMIF(INDIRECT(Equipo!$F$4&amp;"!B10:B1000"),$B37,INDIRECT(Equipo!$F$4&amp;"!"&amp;ADDRESS(10,COLUMN(I$9)-1)&amp;":"&amp;ADDRESS(1000,COLUMN(I$9)-1))),
SUMIF(INDIRECT(Equipo!$G$4&amp;"!B10:B1000"),$B37,INDIRECT(Equipo!$G$4&amp;"!"&amp;ADDRESS(10,COLUMN(I$9)-1)&amp;":"&amp;ADDRESS(1000,COLUMN(I$9)-1))),SUMIF(INDIRECT(Equipo!$H$4&amp;"!B10:B1000"),$B37,INDIRECT(Equipo!$H$4&amp;"!"&amp;ADDRESS(10,COLUMN(I$9)-1)&amp;":"&amp;ADDRESS(1000,COLUMN(I$9)-1)))))</f>
        <v>0</v>
      </c>
      <c r="J37" s="2">
        <f ca="1">IF(ISBLANK(Tareas!$B33),"-",SUM(
SUMIF(INDIRECT(Equipo!$C$4&amp;"!B10:B1000"),$B37,INDIRECT(Equipo!$C$4&amp;"!"&amp;ADDRESS(10,COLUMN(J$9)-1)&amp;":"&amp;ADDRESS(1000,COLUMN(J$9)-1))),
SUMIF(INDIRECT(Equipo!$D$4&amp;"!B10:B1000"),$B37,INDIRECT(Equipo!$D$4&amp;"!"&amp;ADDRESS(10,COLUMN(J$9)-1)&amp;":"&amp;ADDRESS(1000,COLUMN(J$9)-1))),
SUMIF(INDIRECT(Equipo!$E$4&amp;"!B10:B1000"),$B37,INDIRECT(Equipo!$E$4&amp;"!"&amp;ADDRESS(10,COLUMN(J$9)-1)&amp;":"&amp;ADDRESS(1000,COLUMN(J$9)-1))),
SUMIF(INDIRECT(Equipo!$F$4&amp;"!B10:B1000"),$B37,INDIRECT(Equipo!$F$4&amp;"!"&amp;ADDRESS(10,COLUMN(J$9)-1)&amp;":"&amp;ADDRESS(1000,COLUMN(J$9)-1))),
SUMIF(INDIRECT(Equipo!$G$4&amp;"!B10:B1000"),$B37,INDIRECT(Equipo!$G$4&amp;"!"&amp;ADDRESS(10,COLUMN(J$9)-1)&amp;":"&amp;ADDRESS(1000,COLUMN(J$9)-1))),SUMIF(INDIRECT(Equipo!$H$4&amp;"!B10:B1000"),$B37,INDIRECT(Equipo!$H$4&amp;"!"&amp;ADDRESS(10,COLUMN(J$9)-1)&amp;":"&amp;ADDRESS(1000,COLUMN(J$9)-1)))))</f>
        <v>0</v>
      </c>
      <c r="K37" s="2">
        <f ca="1">IF(ISBLANK(Tareas!$B33),"-",SUM(
SUMIF(INDIRECT(Equipo!$C$4&amp;"!B10:B1000"),$B37,INDIRECT(Equipo!$C$4&amp;"!"&amp;ADDRESS(10,COLUMN(K$9)-1)&amp;":"&amp;ADDRESS(1000,COLUMN(K$9)-1))),
SUMIF(INDIRECT(Equipo!$D$4&amp;"!B10:B1000"),$B37,INDIRECT(Equipo!$D$4&amp;"!"&amp;ADDRESS(10,COLUMN(K$9)-1)&amp;":"&amp;ADDRESS(1000,COLUMN(K$9)-1))),
SUMIF(INDIRECT(Equipo!$E$4&amp;"!B10:B1000"),$B37,INDIRECT(Equipo!$E$4&amp;"!"&amp;ADDRESS(10,COLUMN(K$9)-1)&amp;":"&amp;ADDRESS(1000,COLUMN(K$9)-1))),
SUMIF(INDIRECT(Equipo!$F$4&amp;"!B10:B1000"),$B37,INDIRECT(Equipo!$F$4&amp;"!"&amp;ADDRESS(10,COLUMN(K$9)-1)&amp;":"&amp;ADDRESS(1000,COLUMN(K$9)-1))),
SUMIF(INDIRECT(Equipo!$G$4&amp;"!B10:B1000"),$B37,INDIRECT(Equipo!$G$4&amp;"!"&amp;ADDRESS(10,COLUMN(K$9)-1)&amp;":"&amp;ADDRESS(1000,COLUMN(K$9)-1))),SUMIF(INDIRECT(Equipo!$H$4&amp;"!B10:B1000"),$B37,INDIRECT(Equipo!$H$4&amp;"!"&amp;ADDRESS(10,COLUMN(K$9)-1)&amp;":"&amp;ADDRESS(1000,COLUMN(K$9)-1)))))</f>
        <v>0</v>
      </c>
      <c r="L37" s="2">
        <f ca="1">IF(ISBLANK(Tareas!$B33),"-",SUM(
SUMIF(INDIRECT(Equipo!$C$4&amp;"!B10:B1000"),$B37,INDIRECT(Equipo!$C$4&amp;"!"&amp;ADDRESS(10,COLUMN(L$9)-1)&amp;":"&amp;ADDRESS(1000,COLUMN(L$9)-1))),
SUMIF(INDIRECT(Equipo!$D$4&amp;"!B10:B1000"),$B37,INDIRECT(Equipo!$D$4&amp;"!"&amp;ADDRESS(10,COLUMN(L$9)-1)&amp;":"&amp;ADDRESS(1000,COLUMN(L$9)-1))),
SUMIF(INDIRECT(Equipo!$E$4&amp;"!B10:B1000"),$B37,INDIRECT(Equipo!$E$4&amp;"!"&amp;ADDRESS(10,COLUMN(L$9)-1)&amp;":"&amp;ADDRESS(1000,COLUMN(L$9)-1))),
SUMIF(INDIRECT(Equipo!$F$4&amp;"!B10:B1000"),$B37,INDIRECT(Equipo!$F$4&amp;"!"&amp;ADDRESS(10,COLUMN(L$9)-1)&amp;":"&amp;ADDRESS(1000,COLUMN(L$9)-1))),
SUMIF(INDIRECT(Equipo!$G$4&amp;"!B10:B1000"),$B37,INDIRECT(Equipo!$G$4&amp;"!"&amp;ADDRESS(10,COLUMN(L$9)-1)&amp;":"&amp;ADDRESS(1000,COLUMN(L$9)-1))),SUMIF(INDIRECT(Equipo!$H$4&amp;"!B10:B1000"),$B37,INDIRECT(Equipo!$H$4&amp;"!"&amp;ADDRESS(10,COLUMN(L$9)-1)&amp;":"&amp;ADDRESS(1000,COLUMN(L$9)-1)))))</f>
        <v>2</v>
      </c>
      <c r="M37" s="2">
        <f ca="1">IF(ISBLANK(Tareas!$B33),"-",SUM(
SUMIF(INDIRECT(Equipo!$C$4&amp;"!B10:B1000"),$B37,INDIRECT(Equipo!$C$4&amp;"!"&amp;ADDRESS(10,COLUMN(M$9)-1)&amp;":"&amp;ADDRESS(1000,COLUMN(M$9)-1))),
SUMIF(INDIRECT(Equipo!$D$4&amp;"!B10:B1000"),$B37,INDIRECT(Equipo!$D$4&amp;"!"&amp;ADDRESS(10,COLUMN(M$9)-1)&amp;":"&amp;ADDRESS(1000,COLUMN(M$9)-1))),
SUMIF(INDIRECT(Equipo!$E$4&amp;"!B10:B1000"),$B37,INDIRECT(Equipo!$E$4&amp;"!"&amp;ADDRESS(10,COLUMN(M$9)-1)&amp;":"&amp;ADDRESS(1000,COLUMN(M$9)-1))),
SUMIF(INDIRECT(Equipo!$F$4&amp;"!B10:B1000"),$B37,INDIRECT(Equipo!$F$4&amp;"!"&amp;ADDRESS(10,COLUMN(M$9)-1)&amp;":"&amp;ADDRESS(1000,COLUMN(M$9)-1))),
SUMIF(INDIRECT(Equipo!$G$4&amp;"!B10:B1000"),$B37,INDIRECT(Equipo!$G$4&amp;"!"&amp;ADDRESS(10,COLUMN(M$9)-1)&amp;":"&amp;ADDRESS(1000,COLUMN(M$9)-1))),SUMIF(INDIRECT(Equipo!$H$4&amp;"!B10:B1000"),$B37,INDIRECT(Equipo!$H$4&amp;"!"&amp;ADDRESS(10,COLUMN(M$9)-1)&amp;":"&amp;ADDRESS(1000,COLUMN(M$9)-1)))))</f>
        <v>0</v>
      </c>
      <c r="N37" s="2">
        <f ca="1">IF(ISBLANK(Tareas!$B33),"-",SUM(
SUMIF(INDIRECT(Equipo!$C$4&amp;"!B10:B1000"),$B37,INDIRECT(Equipo!$C$4&amp;"!"&amp;ADDRESS(10,COLUMN(N$9)-1)&amp;":"&amp;ADDRESS(1000,COLUMN(N$9)-1))),
SUMIF(INDIRECT(Equipo!$D$4&amp;"!B10:B1000"),$B37,INDIRECT(Equipo!$D$4&amp;"!"&amp;ADDRESS(10,COLUMN(N$9)-1)&amp;":"&amp;ADDRESS(1000,COLUMN(N$9)-1))),
SUMIF(INDIRECT(Equipo!$E$4&amp;"!B10:B1000"),$B37,INDIRECT(Equipo!$E$4&amp;"!"&amp;ADDRESS(10,COLUMN(N$9)-1)&amp;":"&amp;ADDRESS(1000,COLUMN(N$9)-1))),
SUMIF(INDIRECT(Equipo!$F$4&amp;"!B10:B1000"),$B37,INDIRECT(Equipo!$F$4&amp;"!"&amp;ADDRESS(10,COLUMN(N$9)-1)&amp;":"&amp;ADDRESS(1000,COLUMN(N$9)-1))),
SUMIF(INDIRECT(Equipo!$G$4&amp;"!B10:B1000"),$B37,INDIRECT(Equipo!$G$4&amp;"!"&amp;ADDRESS(10,COLUMN(N$9)-1)&amp;":"&amp;ADDRESS(1000,COLUMN(N$9)-1))),SUMIF(INDIRECT(Equipo!$H$4&amp;"!B10:B1000"),$B37,INDIRECT(Equipo!$H$4&amp;"!"&amp;ADDRESS(10,COLUMN(N$9)-1)&amp;":"&amp;ADDRESS(1000,COLUMN(N$9)-1)))))</f>
        <v>0</v>
      </c>
    </row>
    <row r="38" spans="2:14">
      <c r="B38" t="str">
        <f>IF(ISBLANK(Tareas!B34)," - ",Tareas!B34)</f>
        <v>Implementación de Creación de Usuarios</v>
      </c>
      <c r="D38" s="2">
        <f ca="1">IF(ISBLANK(Tareas!$B34),"-",SUM(
SUMIF(INDIRECT(Equipo!$C$4&amp;"!B10:B1000"),$B38,INDIRECT(Equipo!$C$4&amp;"!"&amp;ADDRESS(10,COLUMN(D$9)-1)&amp;":"&amp;ADDRESS(1000,COLUMN(D$9)-1))),
SUMIF(INDIRECT(Equipo!$D$4&amp;"!B10:B1000"),$B38,INDIRECT(Equipo!$D$4&amp;"!"&amp;ADDRESS(10,COLUMN(D$9)-1)&amp;":"&amp;ADDRESS(1000,COLUMN(D$9)-1))),
SUMIF(INDIRECT(Equipo!$E$4&amp;"!B10:B1000"),$B38,INDIRECT(Equipo!$E$4&amp;"!"&amp;ADDRESS(10,COLUMN(D$9)-1)&amp;":"&amp;ADDRESS(1000,COLUMN(D$9)-1))),
SUMIF(INDIRECT(Equipo!$F$4&amp;"!B10:B1000"),$B38,INDIRECT(Equipo!$F$4&amp;"!"&amp;ADDRESS(10,COLUMN(D$9)-1)&amp;":"&amp;ADDRESS(1000,COLUMN(D$9)-1))),
SUMIF(INDIRECT(Equipo!$G$4&amp;"!B10:B1000"),$B38,INDIRECT(Equipo!$G$4&amp;"!"&amp;ADDRESS(10,COLUMN(D$9)-1)&amp;":"&amp;ADDRESS(1000,COLUMN(D$9)-1))),SUMIF(INDIRECT(Equipo!$H$4&amp;"!B10:B1000"),$B38,INDIRECT(Equipo!$H$4&amp;"!"&amp;ADDRESS(10,COLUMN(D$9)-1)&amp;":"&amp;ADDRESS(1000,COLUMN(D$9)-1)))))</f>
        <v>0</v>
      </c>
      <c r="E38" s="2">
        <f ca="1">IF(ISBLANK(Tareas!$B34),"-",SUM(
SUMIF(INDIRECT(Equipo!$C$4&amp;"!B10:B1000"),$B38,INDIRECT(Equipo!$C$4&amp;"!"&amp;ADDRESS(10,COLUMN(E$9)-1)&amp;":"&amp;ADDRESS(1000,COLUMN(E$9)-1))),
SUMIF(INDIRECT(Equipo!$D$4&amp;"!B10:B1000"),$B38,INDIRECT(Equipo!$D$4&amp;"!"&amp;ADDRESS(10,COLUMN(E$9)-1)&amp;":"&amp;ADDRESS(1000,COLUMN(E$9)-1))),
SUMIF(INDIRECT(Equipo!$E$4&amp;"!B10:B1000"),$B38,INDIRECT(Equipo!$E$4&amp;"!"&amp;ADDRESS(10,COLUMN(E$9)-1)&amp;":"&amp;ADDRESS(1000,COLUMN(E$9)-1))),
SUMIF(INDIRECT(Equipo!$F$4&amp;"!B10:B1000"),$B38,INDIRECT(Equipo!$F$4&amp;"!"&amp;ADDRESS(10,COLUMN(E$9)-1)&amp;":"&amp;ADDRESS(1000,COLUMN(E$9)-1))),
SUMIF(INDIRECT(Equipo!$G$4&amp;"!B10:B1000"),$B38,INDIRECT(Equipo!$G$4&amp;"!"&amp;ADDRESS(10,COLUMN(E$9)-1)&amp;":"&amp;ADDRESS(1000,COLUMN(E$9)-1))),SUMIF(INDIRECT(Equipo!$H$4&amp;"!B10:B1000"),$B38,INDIRECT(Equipo!$H$4&amp;"!"&amp;ADDRESS(10,COLUMN(E$9)-1)&amp;":"&amp;ADDRESS(1000,COLUMN(E$9)-1)))))</f>
        <v>0</v>
      </c>
      <c r="F38" s="2">
        <f ca="1">IF(ISBLANK(Tareas!$B34),"-",SUM(
SUMIF(INDIRECT(Equipo!$C$4&amp;"!B10:B1000"),$B38,INDIRECT(Equipo!$C$4&amp;"!"&amp;ADDRESS(10,COLUMN(F$9)-1)&amp;":"&amp;ADDRESS(1000,COLUMN(F$9)-1))),
SUMIF(INDIRECT(Equipo!$D$4&amp;"!B10:B1000"),$B38,INDIRECT(Equipo!$D$4&amp;"!"&amp;ADDRESS(10,COLUMN(F$9)-1)&amp;":"&amp;ADDRESS(1000,COLUMN(F$9)-1))),
SUMIF(INDIRECT(Equipo!$E$4&amp;"!B10:B1000"),$B38,INDIRECT(Equipo!$E$4&amp;"!"&amp;ADDRESS(10,COLUMN(F$9)-1)&amp;":"&amp;ADDRESS(1000,COLUMN(F$9)-1))),
SUMIF(INDIRECT(Equipo!$F$4&amp;"!B10:B1000"),$B38,INDIRECT(Equipo!$F$4&amp;"!"&amp;ADDRESS(10,COLUMN(F$9)-1)&amp;":"&amp;ADDRESS(1000,COLUMN(F$9)-1))),
SUMIF(INDIRECT(Equipo!$G$4&amp;"!B10:B1000"),$B38,INDIRECT(Equipo!$G$4&amp;"!"&amp;ADDRESS(10,COLUMN(F$9)-1)&amp;":"&amp;ADDRESS(1000,COLUMN(F$9)-1))),SUMIF(INDIRECT(Equipo!$H$4&amp;"!B10:B1000"),$B38,INDIRECT(Equipo!$H$4&amp;"!"&amp;ADDRESS(10,COLUMN(F$9)-1)&amp;":"&amp;ADDRESS(1000,COLUMN(F$9)-1)))))</f>
        <v>0</v>
      </c>
      <c r="G38" s="2">
        <f ca="1">IF(ISBLANK(Tareas!$B34),"-",SUM(
SUMIF(INDIRECT(Equipo!$C$4&amp;"!B10:B1000"),$B38,INDIRECT(Equipo!$C$4&amp;"!"&amp;ADDRESS(10,COLUMN(G$9)-1)&amp;":"&amp;ADDRESS(1000,COLUMN(G$9)-1))),
SUMIF(INDIRECT(Equipo!$D$4&amp;"!B10:B1000"),$B38,INDIRECT(Equipo!$D$4&amp;"!"&amp;ADDRESS(10,COLUMN(G$9)-1)&amp;":"&amp;ADDRESS(1000,COLUMN(G$9)-1))),
SUMIF(INDIRECT(Equipo!$E$4&amp;"!B10:B1000"),$B38,INDIRECT(Equipo!$E$4&amp;"!"&amp;ADDRESS(10,COLUMN(G$9)-1)&amp;":"&amp;ADDRESS(1000,COLUMN(G$9)-1))),
SUMIF(INDIRECT(Equipo!$F$4&amp;"!B10:B1000"),$B38,INDIRECT(Equipo!$F$4&amp;"!"&amp;ADDRESS(10,COLUMN(G$9)-1)&amp;":"&amp;ADDRESS(1000,COLUMN(G$9)-1))),
SUMIF(INDIRECT(Equipo!$G$4&amp;"!B10:B1000"),$B38,INDIRECT(Equipo!$G$4&amp;"!"&amp;ADDRESS(10,COLUMN(G$9)-1)&amp;":"&amp;ADDRESS(1000,COLUMN(G$9)-1))),SUMIF(INDIRECT(Equipo!$H$4&amp;"!B10:B1000"),$B38,INDIRECT(Equipo!$H$4&amp;"!"&amp;ADDRESS(10,COLUMN(G$9)-1)&amp;":"&amp;ADDRESS(1000,COLUMN(G$9)-1)))))</f>
        <v>0</v>
      </c>
      <c r="H38" s="2">
        <f ca="1">IF(ISBLANK(Tareas!$B34),"-",SUM(
SUMIF(INDIRECT(Equipo!$C$4&amp;"!B10:B1000"),$B38,INDIRECT(Equipo!$C$4&amp;"!"&amp;ADDRESS(10,COLUMN(H$9)-1)&amp;":"&amp;ADDRESS(1000,COLUMN(H$9)-1))),
SUMIF(INDIRECT(Equipo!$D$4&amp;"!B10:B1000"),$B38,INDIRECT(Equipo!$D$4&amp;"!"&amp;ADDRESS(10,COLUMN(H$9)-1)&amp;":"&amp;ADDRESS(1000,COLUMN(H$9)-1))),
SUMIF(INDIRECT(Equipo!$E$4&amp;"!B10:B1000"),$B38,INDIRECT(Equipo!$E$4&amp;"!"&amp;ADDRESS(10,COLUMN(H$9)-1)&amp;":"&amp;ADDRESS(1000,COLUMN(H$9)-1))),
SUMIF(INDIRECT(Equipo!$F$4&amp;"!B10:B1000"),$B38,INDIRECT(Equipo!$F$4&amp;"!"&amp;ADDRESS(10,COLUMN(H$9)-1)&amp;":"&amp;ADDRESS(1000,COLUMN(H$9)-1))),
SUMIF(INDIRECT(Equipo!$G$4&amp;"!B10:B1000"),$B38,INDIRECT(Equipo!$G$4&amp;"!"&amp;ADDRESS(10,COLUMN(H$9)-1)&amp;":"&amp;ADDRESS(1000,COLUMN(H$9)-1))),SUMIF(INDIRECT(Equipo!$H$4&amp;"!B10:B1000"),$B38,INDIRECT(Equipo!$H$4&amp;"!"&amp;ADDRESS(10,COLUMN(H$9)-1)&amp;":"&amp;ADDRESS(1000,COLUMN(H$9)-1)))))</f>
        <v>0</v>
      </c>
      <c r="I38" s="2">
        <f ca="1">IF(ISBLANK(Tareas!$B34),"-",SUM(
SUMIF(INDIRECT(Equipo!$C$4&amp;"!B10:B1000"),$B38,INDIRECT(Equipo!$C$4&amp;"!"&amp;ADDRESS(10,COLUMN(I$9)-1)&amp;":"&amp;ADDRESS(1000,COLUMN(I$9)-1))),
SUMIF(INDIRECT(Equipo!$D$4&amp;"!B10:B1000"),$B38,INDIRECT(Equipo!$D$4&amp;"!"&amp;ADDRESS(10,COLUMN(I$9)-1)&amp;":"&amp;ADDRESS(1000,COLUMN(I$9)-1))),
SUMIF(INDIRECT(Equipo!$E$4&amp;"!B10:B1000"),$B38,INDIRECT(Equipo!$E$4&amp;"!"&amp;ADDRESS(10,COLUMN(I$9)-1)&amp;":"&amp;ADDRESS(1000,COLUMN(I$9)-1))),
SUMIF(INDIRECT(Equipo!$F$4&amp;"!B10:B1000"),$B38,INDIRECT(Equipo!$F$4&amp;"!"&amp;ADDRESS(10,COLUMN(I$9)-1)&amp;":"&amp;ADDRESS(1000,COLUMN(I$9)-1))),
SUMIF(INDIRECT(Equipo!$G$4&amp;"!B10:B1000"),$B38,INDIRECT(Equipo!$G$4&amp;"!"&amp;ADDRESS(10,COLUMN(I$9)-1)&amp;":"&amp;ADDRESS(1000,COLUMN(I$9)-1))),SUMIF(INDIRECT(Equipo!$H$4&amp;"!B10:B1000"),$B38,INDIRECT(Equipo!$H$4&amp;"!"&amp;ADDRESS(10,COLUMN(I$9)-1)&amp;":"&amp;ADDRESS(1000,COLUMN(I$9)-1)))))</f>
        <v>0</v>
      </c>
      <c r="J38" s="2">
        <f ca="1">IF(ISBLANK(Tareas!$B34),"-",SUM(
SUMIF(INDIRECT(Equipo!$C$4&amp;"!B10:B1000"),$B38,INDIRECT(Equipo!$C$4&amp;"!"&amp;ADDRESS(10,COLUMN(J$9)-1)&amp;":"&amp;ADDRESS(1000,COLUMN(J$9)-1))),
SUMIF(INDIRECT(Equipo!$D$4&amp;"!B10:B1000"),$B38,INDIRECT(Equipo!$D$4&amp;"!"&amp;ADDRESS(10,COLUMN(J$9)-1)&amp;":"&amp;ADDRESS(1000,COLUMN(J$9)-1))),
SUMIF(INDIRECT(Equipo!$E$4&amp;"!B10:B1000"),$B38,INDIRECT(Equipo!$E$4&amp;"!"&amp;ADDRESS(10,COLUMN(J$9)-1)&amp;":"&amp;ADDRESS(1000,COLUMN(J$9)-1))),
SUMIF(INDIRECT(Equipo!$F$4&amp;"!B10:B1000"),$B38,INDIRECT(Equipo!$F$4&amp;"!"&amp;ADDRESS(10,COLUMN(J$9)-1)&amp;":"&amp;ADDRESS(1000,COLUMN(J$9)-1))),
SUMIF(INDIRECT(Equipo!$G$4&amp;"!B10:B1000"),$B38,INDIRECT(Equipo!$G$4&amp;"!"&amp;ADDRESS(10,COLUMN(J$9)-1)&amp;":"&amp;ADDRESS(1000,COLUMN(J$9)-1))),SUMIF(INDIRECT(Equipo!$H$4&amp;"!B10:B1000"),$B38,INDIRECT(Equipo!$H$4&amp;"!"&amp;ADDRESS(10,COLUMN(J$9)-1)&amp;":"&amp;ADDRESS(1000,COLUMN(J$9)-1)))))</f>
        <v>0</v>
      </c>
      <c r="K38" s="2">
        <f ca="1">IF(ISBLANK(Tareas!$B34),"-",SUM(
SUMIF(INDIRECT(Equipo!$C$4&amp;"!B10:B1000"),$B38,INDIRECT(Equipo!$C$4&amp;"!"&amp;ADDRESS(10,COLUMN(K$9)-1)&amp;":"&amp;ADDRESS(1000,COLUMN(K$9)-1))),
SUMIF(INDIRECT(Equipo!$D$4&amp;"!B10:B1000"),$B38,INDIRECT(Equipo!$D$4&amp;"!"&amp;ADDRESS(10,COLUMN(K$9)-1)&amp;":"&amp;ADDRESS(1000,COLUMN(K$9)-1))),
SUMIF(INDIRECT(Equipo!$E$4&amp;"!B10:B1000"),$B38,INDIRECT(Equipo!$E$4&amp;"!"&amp;ADDRESS(10,COLUMN(K$9)-1)&amp;":"&amp;ADDRESS(1000,COLUMN(K$9)-1))),
SUMIF(INDIRECT(Equipo!$F$4&amp;"!B10:B1000"),$B38,INDIRECT(Equipo!$F$4&amp;"!"&amp;ADDRESS(10,COLUMN(K$9)-1)&amp;":"&amp;ADDRESS(1000,COLUMN(K$9)-1))),
SUMIF(INDIRECT(Equipo!$G$4&amp;"!B10:B1000"),$B38,INDIRECT(Equipo!$G$4&amp;"!"&amp;ADDRESS(10,COLUMN(K$9)-1)&amp;":"&amp;ADDRESS(1000,COLUMN(K$9)-1))),SUMIF(INDIRECT(Equipo!$H$4&amp;"!B10:B1000"),$B38,INDIRECT(Equipo!$H$4&amp;"!"&amp;ADDRESS(10,COLUMN(K$9)-1)&amp;":"&amp;ADDRESS(1000,COLUMN(K$9)-1)))))</f>
        <v>0</v>
      </c>
      <c r="L38" s="2">
        <f ca="1">IF(ISBLANK(Tareas!$B34),"-",SUM(
SUMIF(INDIRECT(Equipo!$C$4&amp;"!B10:B1000"),$B38,INDIRECT(Equipo!$C$4&amp;"!"&amp;ADDRESS(10,COLUMN(L$9)-1)&amp;":"&amp;ADDRESS(1000,COLUMN(L$9)-1))),
SUMIF(INDIRECT(Equipo!$D$4&amp;"!B10:B1000"),$B38,INDIRECT(Equipo!$D$4&amp;"!"&amp;ADDRESS(10,COLUMN(L$9)-1)&amp;":"&amp;ADDRESS(1000,COLUMN(L$9)-1))),
SUMIF(INDIRECT(Equipo!$E$4&amp;"!B10:B1000"),$B38,INDIRECT(Equipo!$E$4&amp;"!"&amp;ADDRESS(10,COLUMN(L$9)-1)&amp;":"&amp;ADDRESS(1000,COLUMN(L$9)-1))),
SUMIF(INDIRECT(Equipo!$F$4&amp;"!B10:B1000"),$B38,INDIRECT(Equipo!$F$4&amp;"!"&amp;ADDRESS(10,COLUMN(L$9)-1)&amp;":"&amp;ADDRESS(1000,COLUMN(L$9)-1))),
SUMIF(INDIRECT(Equipo!$G$4&amp;"!B10:B1000"),$B38,INDIRECT(Equipo!$G$4&amp;"!"&amp;ADDRESS(10,COLUMN(L$9)-1)&amp;":"&amp;ADDRESS(1000,COLUMN(L$9)-1))),SUMIF(INDIRECT(Equipo!$H$4&amp;"!B10:B1000"),$B38,INDIRECT(Equipo!$H$4&amp;"!"&amp;ADDRESS(10,COLUMN(L$9)-1)&amp;":"&amp;ADDRESS(1000,COLUMN(L$9)-1)))))</f>
        <v>4</v>
      </c>
      <c r="M38" s="2">
        <f ca="1">IF(ISBLANK(Tareas!$B34),"-",SUM(
SUMIF(INDIRECT(Equipo!$C$4&amp;"!B10:B1000"),$B38,INDIRECT(Equipo!$C$4&amp;"!"&amp;ADDRESS(10,COLUMN(M$9)-1)&amp;":"&amp;ADDRESS(1000,COLUMN(M$9)-1))),
SUMIF(INDIRECT(Equipo!$D$4&amp;"!B10:B1000"),$B38,INDIRECT(Equipo!$D$4&amp;"!"&amp;ADDRESS(10,COLUMN(M$9)-1)&amp;":"&amp;ADDRESS(1000,COLUMN(M$9)-1))),
SUMIF(INDIRECT(Equipo!$E$4&amp;"!B10:B1000"),$B38,INDIRECT(Equipo!$E$4&amp;"!"&amp;ADDRESS(10,COLUMN(M$9)-1)&amp;":"&amp;ADDRESS(1000,COLUMN(M$9)-1))),
SUMIF(INDIRECT(Equipo!$F$4&amp;"!B10:B1000"),$B38,INDIRECT(Equipo!$F$4&amp;"!"&amp;ADDRESS(10,COLUMN(M$9)-1)&amp;":"&amp;ADDRESS(1000,COLUMN(M$9)-1))),
SUMIF(INDIRECT(Equipo!$G$4&amp;"!B10:B1000"),$B38,INDIRECT(Equipo!$G$4&amp;"!"&amp;ADDRESS(10,COLUMN(M$9)-1)&amp;":"&amp;ADDRESS(1000,COLUMN(M$9)-1))),SUMIF(INDIRECT(Equipo!$H$4&amp;"!B10:B1000"),$B38,INDIRECT(Equipo!$H$4&amp;"!"&amp;ADDRESS(10,COLUMN(M$9)-1)&amp;":"&amp;ADDRESS(1000,COLUMN(M$9)-1)))))</f>
        <v>2</v>
      </c>
      <c r="N38" s="2">
        <f ca="1">IF(ISBLANK(Tareas!$B34),"-",SUM(
SUMIF(INDIRECT(Equipo!$C$4&amp;"!B10:B1000"),$B38,INDIRECT(Equipo!$C$4&amp;"!"&amp;ADDRESS(10,COLUMN(N$9)-1)&amp;":"&amp;ADDRESS(1000,COLUMN(N$9)-1))),
SUMIF(INDIRECT(Equipo!$D$4&amp;"!B10:B1000"),$B38,INDIRECT(Equipo!$D$4&amp;"!"&amp;ADDRESS(10,COLUMN(N$9)-1)&amp;":"&amp;ADDRESS(1000,COLUMN(N$9)-1))),
SUMIF(INDIRECT(Equipo!$E$4&amp;"!B10:B1000"),$B38,INDIRECT(Equipo!$E$4&amp;"!"&amp;ADDRESS(10,COLUMN(N$9)-1)&amp;":"&amp;ADDRESS(1000,COLUMN(N$9)-1))),
SUMIF(INDIRECT(Equipo!$F$4&amp;"!B10:B1000"),$B38,INDIRECT(Equipo!$F$4&amp;"!"&amp;ADDRESS(10,COLUMN(N$9)-1)&amp;":"&amp;ADDRESS(1000,COLUMN(N$9)-1))),
SUMIF(INDIRECT(Equipo!$G$4&amp;"!B10:B1000"),$B38,INDIRECT(Equipo!$G$4&amp;"!"&amp;ADDRESS(10,COLUMN(N$9)-1)&amp;":"&amp;ADDRESS(1000,COLUMN(N$9)-1))),SUMIF(INDIRECT(Equipo!$H$4&amp;"!B10:B1000"),$B38,INDIRECT(Equipo!$H$4&amp;"!"&amp;ADDRESS(10,COLUMN(N$9)-1)&amp;":"&amp;ADDRESS(1000,COLUMN(N$9)-1)))))</f>
        <v>0</v>
      </c>
    </row>
    <row r="39" spans="2:14">
      <c r="B39" t="str">
        <f>IF(ISBLANK(Tareas!B35)," - ",Tareas!B35)</f>
        <v>Implementación de Modificación de Usuarios</v>
      </c>
      <c r="D39" s="2">
        <f ca="1">IF(ISBLANK(Tareas!$B35),"-",SUM(
SUMIF(INDIRECT(Equipo!$C$4&amp;"!B10:B1000"),$B39,INDIRECT(Equipo!$C$4&amp;"!"&amp;ADDRESS(10,COLUMN(D$9)-1)&amp;":"&amp;ADDRESS(1000,COLUMN(D$9)-1))),
SUMIF(INDIRECT(Equipo!$D$4&amp;"!B10:B1000"),$B39,INDIRECT(Equipo!$D$4&amp;"!"&amp;ADDRESS(10,COLUMN(D$9)-1)&amp;":"&amp;ADDRESS(1000,COLUMN(D$9)-1))),
SUMIF(INDIRECT(Equipo!$E$4&amp;"!B10:B1000"),$B39,INDIRECT(Equipo!$E$4&amp;"!"&amp;ADDRESS(10,COLUMN(D$9)-1)&amp;":"&amp;ADDRESS(1000,COLUMN(D$9)-1))),
SUMIF(INDIRECT(Equipo!$F$4&amp;"!B10:B1000"),$B39,INDIRECT(Equipo!$F$4&amp;"!"&amp;ADDRESS(10,COLUMN(D$9)-1)&amp;":"&amp;ADDRESS(1000,COLUMN(D$9)-1))),
SUMIF(INDIRECT(Equipo!$G$4&amp;"!B10:B1000"),$B39,INDIRECT(Equipo!$G$4&amp;"!"&amp;ADDRESS(10,COLUMN(D$9)-1)&amp;":"&amp;ADDRESS(1000,COLUMN(D$9)-1))),SUMIF(INDIRECT(Equipo!$H$4&amp;"!B10:B1000"),$B39,INDIRECT(Equipo!$H$4&amp;"!"&amp;ADDRESS(10,COLUMN(D$9)-1)&amp;":"&amp;ADDRESS(1000,COLUMN(D$9)-1)))))</f>
        <v>0</v>
      </c>
      <c r="E39" s="2">
        <f ca="1">IF(ISBLANK(Tareas!$B35),"-",SUM(
SUMIF(INDIRECT(Equipo!$C$4&amp;"!B10:B1000"),$B39,INDIRECT(Equipo!$C$4&amp;"!"&amp;ADDRESS(10,COLUMN(E$9)-1)&amp;":"&amp;ADDRESS(1000,COLUMN(E$9)-1))),
SUMIF(INDIRECT(Equipo!$D$4&amp;"!B10:B1000"),$B39,INDIRECT(Equipo!$D$4&amp;"!"&amp;ADDRESS(10,COLUMN(E$9)-1)&amp;":"&amp;ADDRESS(1000,COLUMN(E$9)-1))),
SUMIF(INDIRECT(Equipo!$E$4&amp;"!B10:B1000"),$B39,INDIRECT(Equipo!$E$4&amp;"!"&amp;ADDRESS(10,COLUMN(E$9)-1)&amp;":"&amp;ADDRESS(1000,COLUMN(E$9)-1))),
SUMIF(INDIRECT(Equipo!$F$4&amp;"!B10:B1000"),$B39,INDIRECT(Equipo!$F$4&amp;"!"&amp;ADDRESS(10,COLUMN(E$9)-1)&amp;":"&amp;ADDRESS(1000,COLUMN(E$9)-1))),
SUMIF(INDIRECT(Equipo!$G$4&amp;"!B10:B1000"),$B39,INDIRECT(Equipo!$G$4&amp;"!"&amp;ADDRESS(10,COLUMN(E$9)-1)&amp;":"&amp;ADDRESS(1000,COLUMN(E$9)-1))),SUMIF(INDIRECT(Equipo!$H$4&amp;"!B10:B1000"),$B39,INDIRECT(Equipo!$H$4&amp;"!"&amp;ADDRESS(10,COLUMN(E$9)-1)&amp;":"&amp;ADDRESS(1000,COLUMN(E$9)-1)))))</f>
        <v>0</v>
      </c>
      <c r="F39" s="2">
        <f ca="1">IF(ISBLANK(Tareas!$B35),"-",SUM(
SUMIF(INDIRECT(Equipo!$C$4&amp;"!B10:B1000"),$B39,INDIRECT(Equipo!$C$4&amp;"!"&amp;ADDRESS(10,COLUMN(F$9)-1)&amp;":"&amp;ADDRESS(1000,COLUMN(F$9)-1))),
SUMIF(INDIRECT(Equipo!$D$4&amp;"!B10:B1000"),$B39,INDIRECT(Equipo!$D$4&amp;"!"&amp;ADDRESS(10,COLUMN(F$9)-1)&amp;":"&amp;ADDRESS(1000,COLUMN(F$9)-1))),
SUMIF(INDIRECT(Equipo!$E$4&amp;"!B10:B1000"),$B39,INDIRECT(Equipo!$E$4&amp;"!"&amp;ADDRESS(10,COLUMN(F$9)-1)&amp;":"&amp;ADDRESS(1000,COLUMN(F$9)-1))),
SUMIF(INDIRECT(Equipo!$F$4&amp;"!B10:B1000"),$B39,INDIRECT(Equipo!$F$4&amp;"!"&amp;ADDRESS(10,COLUMN(F$9)-1)&amp;":"&amp;ADDRESS(1000,COLUMN(F$9)-1))),
SUMIF(INDIRECT(Equipo!$G$4&amp;"!B10:B1000"),$B39,INDIRECT(Equipo!$G$4&amp;"!"&amp;ADDRESS(10,COLUMN(F$9)-1)&amp;":"&amp;ADDRESS(1000,COLUMN(F$9)-1))),SUMIF(INDIRECT(Equipo!$H$4&amp;"!B10:B1000"),$B39,INDIRECT(Equipo!$H$4&amp;"!"&amp;ADDRESS(10,COLUMN(F$9)-1)&amp;":"&amp;ADDRESS(1000,COLUMN(F$9)-1)))))</f>
        <v>0</v>
      </c>
      <c r="G39" s="2">
        <f ca="1">IF(ISBLANK(Tareas!$B35),"-",SUM(
SUMIF(INDIRECT(Equipo!$C$4&amp;"!B10:B1000"),$B39,INDIRECT(Equipo!$C$4&amp;"!"&amp;ADDRESS(10,COLUMN(G$9)-1)&amp;":"&amp;ADDRESS(1000,COLUMN(G$9)-1))),
SUMIF(INDIRECT(Equipo!$D$4&amp;"!B10:B1000"),$B39,INDIRECT(Equipo!$D$4&amp;"!"&amp;ADDRESS(10,COLUMN(G$9)-1)&amp;":"&amp;ADDRESS(1000,COLUMN(G$9)-1))),
SUMIF(INDIRECT(Equipo!$E$4&amp;"!B10:B1000"),$B39,INDIRECT(Equipo!$E$4&amp;"!"&amp;ADDRESS(10,COLUMN(G$9)-1)&amp;":"&amp;ADDRESS(1000,COLUMN(G$9)-1))),
SUMIF(INDIRECT(Equipo!$F$4&amp;"!B10:B1000"),$B39,INDIRECT(Equipo!$F$4&amp;"!"&amp;ADDRESS(10,COLUMN(G$9)-1)&amp;":"&amp;ADDRESS(1000,COLUMN(G$9)-1))),
SUMIF(INDIRECT(Equipo!$G$4&amp;"!B10:B1000"),$B39,INDIRECT(Equipo!$G$4&amp;"!"&amp;ADDRESS(10,COLUMN(G$9)-1)&amp;":"&amp;ADDRESS(1000,COLUMN(G$9)-1))),SUMIF(INDIRECT(Equipo!$H$4&amp;"!B10:B1000"),$B39,INDIRECT(Equipo!$H$4&amp;"!"&amp;ADDRESS(10,COLUMN(G$9)-1)&amp;":"&amp;ADDRESS(1000,COLUMN(G$9)-1)))))</f>
        <v>0</v>
      </c>
      <c r="H39" s="2">
        <f ca="1">IF(ISBLANK(Tareas!$B35),"-",SUM(
SUMIF(INDIRECT(Equipo!$C$4&amp;"!B10:B1000"),$B39,INDIRECT(Equipo!$C$4&amp;"!"&amp;ADDRESS(10,COLUMN(H$9)-1)&amp;":"&amp;ADDRESS(1000,COLUMN(H$9)-1))),
SUMIF(INDIRECT(Equipo!$D$4&amp;"!B10:B1000"),$B39,INDIRECT(Equipo!$D$4&amp;"!"&amp;ADDRESS(10,COLUMN(H$9)-1)&amp;":"&amp;ADDRESS(1000,COLUMN(H$9)-1))),
SUMIF(INDIRECT(Equipo!$E$4&amp;"!B10:B1000"),$B39,INDIRECT(Equipo!$E$4&amp;"!"&amp;ADDRESS(10,COLUMN(H$9)-1)&amp;":"&amp;ADDRESS(1000,COLUMN(H$9)-1))),
SUMIF(INDIRECT(Equipo!$F$4&amp;"!B10:B1000"),$B39,INDIRECT(Equipo!$F$4&amp;"!"&amp;ADDRESS(10,COLUMN(H$9)-1)&amp;":"&amp;ADDRESS(1000,COLUMN(H$9)-1))),
SUMIF(INDIRECT(Equipo!$G$4&amp;"!B10:B1000"),$B39,INDIRECT(Equipo!$G$4&amp;"!"&amp;ADDRESS(10,COLUMN(H$9)-1)&amp;":"&amp;ADDRESS(1000,COLUMN(H$9)-1))),SUMIF(INDIRECT(Equipo!$H$4&amp;"!B10:B1000"),$B39,INDIRECT(Equipo!$H$4&amp;"!"&amp;ADDRESS(10,COLUMN(H$9)-1)&amp;":"&amp;ADDRESS(1000,COLUMN(H$9)-1)))))</f>
        <v>0</v>
      </c>
      <c r="I39" s="2">
        <f ca="1">IF(ISBLANK(Tareas!$B35),"-",SUM(
SUMIF(INDIRECT(Equipo!$C$4&amp;"!B10:B1000"),$B39,INDIRECT(Equipo!$C$4&amp;"!"&amp;ADDRESS(10,COLUMN(I$9)-1)&amp;":"&amp;ADDRESS(1000,COLUMN(I$9)-1))),
SUMIF(INDIRECT(Equipo!$D$4&amp;"!B10:B1000"),$B39,INDIRECT(Equipo!$D$4&amp;"!"&amp;ADDRESS(10,COLUMN(I$9)-1)&amp;":"&amp;ADDRESS(1000,COLUMN(I$9)-1))),
SUMIF(INDIRECT(Equipo!$E$4&amp;"!B10:B1000"),$B39,INDIRECT(Equipo!$E$4&amp;"!"&amp;ADDRESS(10,COLUMN(I$9)-1)&amp;":"&amp;ADDRESS(1000,COLUMN(I$9)-1))),
SUMIF(INDIRECT(Equipo!$F$4&amp;"!B10:B1000"),$B39,INDIRECT(Equipo!$F$4&amp;"!"&amp;ADDRESS(10,COLUMN(I$9)-1)&amp;":"&amp;ADDRESS(1000,COLUMN(I$9)-1))),
SUMIF(INDIRECT(Equipo!$G$4&amp;"!B10:B1000"),$B39,INDIRECT(Equipo!$G$4&amp;"!"&amp;ADDRESS(10,COLUMN(I$9)-1)&amp;":"&amp;ADDRESS(1000,COLUMN(I$9)-1))),SUMIF(INDIRECT(Equipo!$H$4&amp;"!B10:B1000"),$B39,INDIRECT(Equipo!$H$4&amp;"!"&amp;ADDRESS(10,COLUMN(I$9)-1)&amp;":"&amp;ADDRESS(1000,COLUMN(I$9)-1)))))</f>
        <v>0</v>
      </c>
      <c r="J39" s="2">
        <f ca="1">IF(ISBLANK(Tareas!$B35),"-",SUM(
SUMIF(INDIRECT(Equipo!$C$4&amp;"!B10:B1000"),$B39,INDIRECT(Equipo!$C$4&amp;"!"&amp;ADDRESS(10,COLUMN(J$9)-1)&amp;":"&amp;ADDRESS(1000,COLUMN(J$9)-1))),
SUMIF(INDIRECT(Equipo!$D$4&amp;"!B10:B1000"),$B39,INDIRECT(Equipo!$D$4&amp;"!"&amp;ADDRESS(10,COLUMN(J$9)-1)&amp;":"&amp;ADDRESS(1000,COLUMN(J$9)-1))),
SUMIF(INDIRECT(Equipo!$E$4&amp;"!B10:B1000"),$B39,INDIRECT(Equipo!$E$4&amp;"!"&amp;ADDRESS(10,COLUMN(J$9)-1)&amp;":"&amp;ADDRESS(1000,COLUMN(J$9)-1))),
SUMIF(INDIRECT(Equipo!$F$4&amp;"!B10:B1000"),$B39,INDIRECT(Equipo!$F$4&amp;"!"&amp;ADDRESS(10,COLUMN(J$9)-1)&amp;":"&amp;ADDRESS(1000,COLUMN(J$9)-1))),
SUMIF(INDIRECT(Equipo!$G$4&amp;"!B10:B1000"),$B39,INDIRECT(Equipo!$G$4&amp;"!"&amp;ADDRESS(10,COLUMN(J$9)-1)&amp;":"&amp;ADDRESS(1000,COLUMN(J$9)-1))),SUMIF(INDIRECT(Equipo!$H$4&amp;"!B10:B1000"),$B39,INDIRECT(Equipo!$H$4&amp;"!"&amp;ADDRESS(10,COLUMN(J$9)-1)&amp;":"&amp;ADDRESS(1000,COLUMN(J$9)-1)))))</f>
        <v>0</v>
      </c>
      <c r="K39" s="2">
        <f ca="1">IF(ISBLANK(Tareas!$B35),"-",SUM(
SUMIF(INDIRECT(Equipo!$C$4&amp;"!B10:B1000"),$B39,INDIRECT(Equipo!$C$4&amp;"!"&amp;ADDRESS(10,COLUMN(K$9)-1)&amp;":"&amp;ADDRESS(1000,COLUMN(K$9)-1))),
SUMIF(INDIRECT(Equipo!$D$4&amp;"!B10:B1000"),$B39,INDIRECT(Equipo!$D$4&amp;"!"&amp;ADDRESS(10,COLUMN(K$9)-1)&amp;":"&amp;ADDRESS(1000,COLUMN(K$9)-1))),
SUMIF(INDIRECT(Equipo!$E$4&amp;"!B10:B1000"),$B39,INDIRECT(Equipo!$E$4&amp;"!"&amp;ADDRESS(10,COLUMN(K$9)-1)&amp;":"&amp;ADDRESS(1000,COLUMN(K$9)-1))),
SUMIF(INDIRECT(Equipo!$F$4&amp;"!B10:B1000"),$B39,INDIRECT(Equipo!$F$4&amp;"!"&amp;ADDRESS(10,COLUMN(K$9)-1)&amp;":"&amp;ADDRESS(1000,COLUMN(K$9)-1))),
SUMIF(INDIRECT(Equipo!$G$4&amp;"!B10:B1000"),$B39,INDIRECT(Equipo!$G$4&amp;"!"&amp;ADDRESS(10,COLUMN(K$9)-1)&amp;":"&amp;ADDRESS(1000,COLUMN(K$9)-1))),SUMIF(INDIRECT(Equipo!$H$4&amp;"!B10:B1000"),$B39,INDIRECT(Equipo!$H$4&amp;"!"&amp;ADDRESS(10,COLUMN(K$9)-1)&amp;":"&amp;ADDRESS(1000,COLUMN(K$9)-1)))))</f>
        <v>0</v>
      </c>
      <c r="L39" s="2">
        <f ca="1">IF(ISBLANK(Tareas!$B35),"-",SUM(
SUMIF(INDIRECT(Equipo!$C$4&amp;"!B10:B1000"),$B39,INDIRECT(Equipo!$C$4&amp;"!"&amp;ADDRESS(10,COLUMN(L$9)-1)&amp;":"&amp;ADDRESS(1000,COLUMN(L$9)-1))),
SUMIF(INDIRECT(Equipo!$D$4&amp;"!B10:B1000"),$B39,INDIRECT(Equipo!$D$4&amp;"!"&amp;ADDRESS(10,COLUMN(L$9)-1)&amp;":"&amp;ADDRESS(1000,COLUMN(L$9)-1))),
SUMIF(INDIRECT(Equipo!$E$4&amp;"!B10:B1000"),$B39,INDIRECT(Equipo!$E$4&amp;"!"&amp;ADDRESS(10,COLUMN(L$9)-1)&amp;":"&amp;ADDRESS(1000,COLUMN(L$9)-1))),
SUMIF(INDIRECT(Equipo!$F$4&amp;"!B10:B1000"),$B39,INDIRECT(Equipo!$F$4&amp;"!"&amp;ADDRESS(10,COLUMN(L$9)-1)&amp;":"&amp;ADDRESS(1000,COLUMN(L$9)-1))),
SUMIF(INDIRECT(Equipo!$G$4&amp;"!B10:B1000"),$B39,INDIRECT(Equipo!$G$4&amp;"!"&amp;ADDRESS(10,COLUMN(L$9)-1)&amp;":"&amp;ADDRESS(1000,COLUMN(L$9)-1))),SUMIF(INDIRECT(Equipo!$H$4&amp;"!B10:B1000"),$B39,INDIRECT(Equipo!$H$4&amp;"!"&amp;ADDRESS(10,COLUMN(L$9)-1)&amp;":"&amp;ADDRESS(1000,COLUMN(L$9)-1)))))</f>
        <v>0</v>
      </c>
      <c r="M39" s="2">
        <f ca="1">IF(ISBLANK(Tareas!$B35),"-",SUM(
SUMIF(INDIRECT(Equipo!$C$4&amp;"!B10:B1000"),$B39,INDIRECT(Equipo!$C$4&amp;"!"&amp;ADDRESS(10,COLUMN(M$9)-1)&amp;":"&amp;ADDRESS(1000,COLUMN(M$9)-1))),
SUMIF(INDIRECT(Equipo!$D$4&amp;"!B10:B1000"),$B39,INDIRECT(Equipo!$D$4&amp;"!"&amp;ADDRESS(10,COLUMN(M$9)-1)&amp;":"&amp;ADDRESS(1000,COLUMN(M$9)-1))),
SUMIF(INDIRECT(Equipo!$E$4&amp;"!B10:B1000"),$B39,INDIRECT(Equipo!$E$4&amp;"!"&amp;ADDRESS(10,COLUMN(M$9)-1)&amp;":"&amp;ADDRESS(1000,COLUMN(M$9)-1))),
SUMIF(INDIRECT(Equipo!$F$4&amp;"!B10:B1000"),$B39,INDIRECT(Equipo!$F$4&amp;"!"&amp;ADDRESS(10,COLUMN(M$9)-1)&amp;":"&amp;ADDRESS(1000,COLUMN(M$9)-1))),
SUMIF(INDIRECT(Equipo!$G$4&amp;"!B10:B1000"),$B39,INDIRECT(Equipo!$G$4&amp;"!"&amp;ADDRESS(10,COLUMN(M$9)-1)&amp;":"&amp;ADDRESS(1000,COLUMN(M$9)-1))),SUMIF(INDIRECT(Equipo!$H$4&amp;"!B10:B1000"),$B39,INDIRECT(Equipo!$H$4&amp;"!"&amp;ADDRESS(10,COLUMN(M$9)-1)&amp;":"&amp;ADDRESS(1000,COLUMN(M$9)-1)))))</f>
        <v>0</v>
      </c>
      <c r="N39" s="2">
        <f ca="1">IF(ISBLANK(Tareas!$B35),"-",SUM(
SUMIF(INDIRECT(Equipo!$C$4&amp;"!B10:B1000"),$B39,INDIRECT(Equipo!$C$4&amp;"!"&amp;ADDRESS(10,COLUMN(N$9)-1)&amp;":"&amp;ADDRESS(1000,COLUMN(N$9)-1))),
SUMIF(INDIRECT(Equipo!$D$4&amp;"!B10:B1000"),$B39,INDIRECT(Equipo!$D$4&amp;"!"&amp;ADDRESS(10,COLUMN(N$9)-1)&amp;":"&amp;ADDRESS(1000,COLUMN(N$9)-1))),
SUMIF(INDIRECT(Equipo!$E$4&amp;"!B10:B1000"),$B39,INDIRECT(Equipo!$E$4&amp;"!"&amp;ADDRESS(10,COLUMN(N$9)-1)&amp;":"&amp;ADDRESS(1000,COLUMN(N$9)-1))),
SUMIF(INDIRECT(Equipo!$F$4&amp;"!B10:B1000"),$B39,INDIRECT(Equipo!$F$4&amp;"!"&amp;ADDRESS(10,COLUMN(N$9)-1)&amp;":"&amp;ADDRESS(1000,COLUMN(N$9)-1))),
SUMIF(INDIRECT(Equipo!$G$4&amp;"!B10:B1000"),$B39,INDIRECT(Equipo!$G$4&amp;"!"&amp;ADDRESS(10,COLUMN(N$9)-1)&amp;":"&amp;ADDRESS(1000,COLUMN(N$9)-1))),SUMIF(INDIRECT(Equipo!$H$4&amp;"!B10:B1000"),$B39,INDIRECT(Equipo!$H$4&amp;"!"&amp;ADDRESS(10,COLUMN(N$9)-1)&amp;":"&amp;ADDRESS(1000,COLUMN(N$9)-1)))))</f>
        <v>0</v>
      </c>
    </row>
    <row r="40" spans="2:14">
      <c r="B40" t="str">
        <f>IF(ISBLANK(Tareas!B36)," - ",Tareas!B36)</f>
        <v>Implementación de Eliminación de Usuarios</v>
      </c>
      <c r="D40" s="2">
        <f ca="1">IF(ISBLANK(Tareas!$B36),"-",SUM(
SUMIF(INDIRECT(Equipo!$C$4&amp;"!B10:B1000"),$B40,INDIRECT(Equipo!$C$4&amp;"!"&amp;ADDRESS(10,COLUMN(D$9)-1)&amp;":"&amp;ADDRESS(1000,COLUMN(D$9)-1))),
SUMIF(INDIRECT(Equipo!$D$4&amp;"!B10:B1000"),$B40,INDIRECT(Equipo!$D$4&amp;"!"&amp;ADDRESS(10,COLUMN(D$9)-1)&amp;":"&amp;ADDRESS(1000,COLUMN(D$9)-1))),
SUMIF(INDIRECT(Equipo!$E$4&amp;"!B10:B1000"),$B40,INDIRECT(Equipo!$E$4&amp;"!"&amp;ADDRESS(10,COLUMN(D$9)-1)&amp;":"&amp;ADDRESS(1000,COLUMN(D$9)-1))),
SUMIF(INDIRECT(Equipo!$F$4&amp;"!B10:B1000"),$B40,INDIRECT(Equipo!$F$4&amp;"!"&amp;ADDRESS(10,COLUMN(D$9)-1)&amp;":"&amp;ADDRESS(1000,COLUMN(D$9)-1))),
SUMIF(INDIRECT(Equipo!$G$4&amp;"!B10:B1000"),$B40,INDIRECT(Equipo!$G$4&amp;"!"&amp;ADDRESS(10,COLUMN(D$9)-1)&amp;":"&amp;ADDRESS(1000,COLUMN(D$9)-1))),SUMIF(INDIRECT(Equipo!$H$4&amp;"!B10:B1000"),$B40,INDIRECT(Equipo!$H$4&amp;"!"&amp;ADDRESS(10,COLUMN(D$9)-1)&amp;":"&amp;ADDRESS(1000,COLUMN(D$9)-1)))))</f>
        <v>0</v>
      </c>
      <c r="E40" s="2">
        <f ca="1">IF(ISBLANK(Tareas!$B36),"-",SUM(
SUMIF(INDIRECT(Equipo!$C$4&amp;"!B10:B1000"),$B40,INDIRECT(Equipo!$C$4&amp;"!"&amp;ADDRESS(10,COLUMN(E$9)-1)&amp;":"&amp;ADDRESS(1000,COLUMN(E$9)-1))),
SUMIF(INDIRECT(Equipo!$D$4&amp;"!B10:B1000"),$B40,INDIRECT(Equipo!$D$4&amp;"!"&amp;ADDRESS(10,COLUMN(E$9)-1)&amp;":"&amp;ADDRESS(1000,COLUMN(E$9)-1))),
SUMIF(INDIRECT(Equipo!$E$4&amp;"!B10:B1000"),$B40,INDIRECT(Equipo!$E$4&amp;"!"&amp;ADDRESS(10,COLUMN(E$9)-1)&amp;":"&amp;ADDRESS(1000,COLUMN(E$9)-1))),
SUMIF(INDIRECT(Equipo!$F$4&amp;"!B10:B1000"),$B40,INDIRECT(Equipo!$F$4&amp;"!"&amp;ADDRESS(10,COLUMN(E$9)-1)&amp;":"&amp;ADDRESS(1000,COLUMN(E$9)-1))),
SUMIF(INDIRECT(Equipo!$G$4&amp;"!B10:B1000"),$B40,INDIRECT(Equipo!$G$4&amp;"!"&amp;ADDRESS(10,COLUMN(E$9)-1)&amp;":"&amp;ADDRESS(1000,COLUMN(E$9)-1))),SUMIF(INDIRECT(Equipo!$H$4&amp;"!B10:B1000"),$B40,INDIRECT(Equipo!$H$4&amp;"!"&amp;ADDRESS(10,COLUMN(E$9)-1)&amp;":"&amp;ADDRESS(1000,COLUMN(E$9)-1)))))</f>
        <v>0</v>
      </c>
      <c r="F40" s="2">
        <f ca="1">IF(ISBLANK(Tareas!$B36),"-",SUM(
SUMIF(INDIRECT(Equipo!$C$4&amp;"!B10:B1000"),$B40,INDIRECT(Equipo!$C$4&amp;"!"&amp;ADDRESS(10,COLUMN(F$9)-1)&amp;":"&amp;ADDRESS(1000,COLUMN(F$9)-1))),
SUMIF(INDIRECT(Equipo!$D$4&amp;"!B10:B1000"),$B40,INDIRECT(Equipo!$D$4&amp;"!"&amp;ADDRESS(10,COLUMN(F$9)-1)&amp;":"&amp;ADDRESS(1000,COLUMN(F$9)-1))),
SUMIF(INDIRECT(Equipo!$E$4&amp;"!B10:B1000"),$B40,INDIRECT(Equipo!$E$4&amp;"!"&amp;ADDRESS(10,COLUMN(F$9)-1)&amp;":"&amp;ADDRESS(1000,COLUMN(F$9)-1))),
SUMIF(INDIRECT(Equipo!$F$4&amp;"!B10:B1000"),$B40,INDIRECT(Equipo!$F$4&amp;"!"&amp;ADDRESS(10,COLUMN(F$9)-1)&amp;":"&amp;ADDRESS(1000,COLUMN(F$9)-1))),
SUMIF(INDIRECT(Equipo!$G$4&amp;"!B10:B1000"),$B40,INDIRECT(Equipo!$G$4&amp;"!"&amp;ADDRESS(10,COLUMN(F$9)-1)&amp;":"&amp;ADDRESS(1000,COLUMN(F$9)-1))),SUMIF(INDIRECT(Equipo!$H$4&amp;"!B10:B1000"),$B40,INDIRECT(Equipo!$H$4&amp;"!"&amp;ADDRESS(10,COLUMN(F$9)-1)&amp;":"&amp;ADDRESS(1000,COLUMN(F$9)-1)))))</f>
        <v>0</v>
      </c>
      <c r="G40" s="2">
        <f ca="1">IF(ISBLANK(Tareas!$B36),"-",SUM(
SUMIF(INDIRECT(Equipo!$C$4&amp;"!B10:B1000"),$B40,INDIRECT(Equipo!$C$4&amp;"!"&amp;ADDRESS(10,COLUMN(G$9)-1)&amp;":"&amp;ADDRESS(1000,COLUMN(G$9)-1))),
SUMIF(INDIRECT(Equipo!$D$4&amp;"!B10:B1000"),$B40,INDIRECT(Equipo!$D$4&amp;"!"&amp;ADDRESS(10,COLUMN(G$9)-1)&amp;":"&amp;ADDRESS(1000,COLUMN(G$9)-1))),
SUMIF(INDIRECT(Equipo!$E$4&amp;"!B10:B1000"),$B40,INDIRECT(Equipo!$E$4&amp;"!"&amp;ADDRESS(10,COLUMN(G$9)-1)&amp;":"&amp;ADDRESS(1000,COLUMN(G$9)-1))),
SUMIF(INDIRECT(Equipo!$F$4&amp;"!B10:B1000"),$B40,INDIRECT(Equipo!$F$4&amp;"!"&amp;ADDRESS(10,COLUMN(G$9)-1)&amp;":"&amp;ADDRESS(1000,COLUMN(G$9)-1))),
SUMIF(INDIRECT(Equipo!$G$4&amp;"!B10:B1000"),$B40,INDIRECT(Equipo!$G$4&amp;"!"&amp;ADDRESS(10,COLUMN(G$9)-1)&amp;":"&amp;ADDRESS(1000,COLUMN(G$9)-1))),SUMIF(INDIRECT(Equipo!$H$4&amp;"!B10:B1000"),$B40,INDIRECT(Equipo!$H$4&amp;"!"&amp;ADDRESS(10,COLUMN(G$9)-1)&amp;":"&amp;ADDRESS(1000,COLUMN(G$9)-1)))))</f>
        <v>0</v>
      </c>
      <c r="H40" s="2">
        <f ca="1">IF(ISBLANK(Tareas!$B36),"-",SUM(
SUMIF(INDIRECT(Equipo!$C$4&amp;"!B10:B1000"),$B40,INDIRECT(Equipo!$C$4&amp;"!"&amp;ADDRESS(10,COLUMN(H$9)-1)&amp;":"&amp;ADDRESS(1000,COLUMN(H$9)-1))),
SUMIF(INDIRECT(Equipo!$D$4&amp;"!B10:B1000"),$B40,INDIRECT(Equipo!$D$4&amp;"!"&amp;ADDRESS(10,COLUMN(H$9)-1)&amp;":"&amp;ADDRESS(1000,COLUMN(H$9)-1))),
SUMIF(INDIRECT(Equipo!$E$4&amp;"!B10:B1000"),$B40,INDIRECT(Equipo!$E$4&amp;"!"&amp;ADDRESS(10,COLUMN(H$9)-1)&amp;":"&amp;ADDRESS(1000,COLUMN(H$9)-1))),
SUMIF(INDIRECT(Equipo!$F$4&amp;"!B10:B1000"),$B40,INDIRECT(Equipo!$F$4&amp;"!"&amp;ADDRESS(10,COLUMN(H$9)-1)&amp;":"&amp;ADDRESS(1000,COLUMN(H$9)-1))),
SUMIF(INDIRECT(Equipo!$G$4&amp;"!B10:B1000"),$B40,INDIRECT(Equipo!$G$4&amp;"!"&amp;ADDRESS(10,COLUMN(H$9)-1)&amp;":"&amp;ADDRESS(1000,COLUMN(H$9)-1))),SUMIF(INDIRECT(Equipo!$H$4&amp;"!B10:B1000"),$B40,INDIRECT(Equipo!$H$4&amp;"!"&amp;ADDRESS(10,COLUMN(H$9)-1)&amp;":"&amp;ADDRESS(1000,COLUMN(H$9)-1)))))</f>
        <v>0</v>
      </c>
      <c r="I40" s="2">
        <f ca="1">IF(ISBLANK(Tareas!$B36),"-",SUM(
SUMIF(INDIRECT(Equipo!$C$4&amp;"!B10:B1000"),$B40,INDIRECT(Equipo!$C$4&amp;"!"&amp;ADDRESS(10,COLUMN(I$9)-1)&amp;":"&amp;ADDRESS(1000,COLUMN(I$9)-1))),
SUMIF(INDIRECT(Equipo!$D$4&amp;"!B10:B1000"),$B40,INDIRECT(Equipo!$D$4&amp;"!"&amp;ADDRESS(10,COLUMN(I$9)-1)&amp;":"&amp;ADDRESS(1000,COLUMN(I$9)-1))),
SUMIF(INDIRECT(Equipo!$E$4&amp;"!B10:B1000"),$B40,INDIRECT(Equipo!$E$4&amp;"!"&amp;ADDRESS(10,COLUMN(I$9)-1)&amp;":"&amp;ADDRESS(1000,COLUMN(I$9)-1))),
SUMIF(INDIRECT(Equipo!$F$4&amp;"!B10:B1000"),$B40,INDIRECT(Equipo!$F$4&amp;"!"&amp;ADDRESS(10,COLUMN(I$9)-1)&amp;":"&amp;ADDRESS(1000,COLUMN(I$9)-1))),
SUMIF(INDIRECT(Equipo!$G$4&amp;"!B10:B1000"),$B40,INDIRECT(Equipo!$G$4&amp;"!"&amp;ADDRESS(10,COLUMN(I$9)-1)&amp;":"&amp;ADDRESS(1000,COLUMN(I$9)-1))),SUMIF(INDIRECT(Equipo!$H$4&amp;"!B10:B1000"),$B40,INDIRECT(Equipo!$H$4&amp;"!"&amp;ADDRESS(10,COLUMN(I$9)-1)&amp;":"&amp;ADDRESS(1000,COLUMN(I$9)-1)))))</f>
        <v>0</v>
      </c>
      <c r="J40" s="2">
        <f ca="1">IF(ISBLANK(Tareas!$B36),"-",SUM(
SUMIF(INDIRECT(Equipo!$C$4&amp;"!B10:B1000"),$B40,INDIRECT(Equipo!$C$4&amp;"!"&amp;ADDRESS(10,COLUMN(J$9)-1)&amp;":"&amp;ADDRESS(1000,COLUMN(J$9)-1))),
SUMIF(INDIRECT(Equipo!$D$4&amp;"!B10:B1000"),$B40,INDIRECT(Equipo!$D$4&amp;"!"&amp;ADDRESS(10,COLUMN(J$9)-1)&amp;":"&amp;ADDRESS(1000,COLUMN(J$9)-1))),
SUMIF(INDIRECT(Equipo!$E$4&amp;"!B10:B1000"),$B40,INDIRECT(Equipo!$E$4&amp;"!"&amp;ADDRESS(10,COLUMN(J$9)-1)&amp;":"&amp;ADDRESS(1000,COLUMN(J$9)-1))),
SUMIF(INDIRECT(Equipo!$F$4&amp;"!B10:B1000"),$B40,INDIRECT(Equipo!$F$4&amp;"!"&amp;ADDRESS(10,COLUMN(J$9)-1)&amp;":"&amp;ADDRESS(1000,COLUMN(J$9)-1))),
SUMIF(INDIRECT(Equipo!$G$4&amp;"!B10:B1000"),$B40,INDIRECT(Equipo!$G$4&amp;"!"&amp;ADDRESS(10,COLUMN(J$9)-1)&amp;":"&amp;ADDRESS(1000,COLUMN(J$9)-1))),SUMIF(INDIRECT(Equipo!$H$4&amp;"!B10:B1000"),$B40,INDIRECT(Equipo!$H$4&amp;"!"&amp;ADDRESS(10,COLUMN(J$9)-1)&amp;":"&amp;ADDRESS(1000,COLUMN(J$9)-1)))))</f>
        <v>0</v>
      </c>
      <c r="K40" s="2">
        <f ca="1">IF(ISBLANK(Tareas!$B36),"-",SUM(
SUMIF(INDIRECT(Equipo!$C$4&amp;"!B10:B1000"),$B40,INDIRECT(Equipo!$C$4&amp;"!"&amp;ADDRESS(10,COLUMN(K$9)-1)&amp;":"&amp;ADDRESS(1000,COLUMN(K$9)-1))),
SUMIF(INDIRECT(Equipo!$D$4&amp;"!B10:B1000"),$B40,INDIRECT(Equipo!$D$4&amp;"!"&amp;ADDRESS(10,COLUMN(K$9)-1)&amp;":"&amp;ADDRESS(1000,COLUMN(K$9)-1))),
SUMIF(INDIRECT(Equipo!$E$4&amp;"!B10:B1000"),$B40,INDIRECT(Equipo!$E$4&amp;"!"&amp;ADDRESS(10,COLUMN(K$9)-1)&amp;":"&amp;ADDRESS(1000,COLUMN(K$9)-1))),
SUMIF(INDIRECT(Equipo!$F$4&amp;"!B10:B1000"),$B40,INDIRECT(Equipo!$F$4&amp;"!"&amp;ADDRESS(10,COLUMN(K$9)-1)&amp;":"&amp;ADDRESS(1000,COLUMN(K$9)-1))),
SUMIF(INDIRECT(Equipo!$G$4&amp;"!B10:B1000"),$B40,INDIRECT(Equipo!$G$4&amp;"!"&amp;ADDRESS(10,COLUMN(K$9)-1)&amp;":"&amp;ADDRESS(1000,COLUMN(K$9)-1))),SUMIF(INDIRECT(Equipo!$H$4&amp;"!B10:B1000"),$B40,INDIRECT(Equipo!$H$4&amp;"!"&amp;ADDRESS(10,COLUMN(K$9)-1)&amp;":"&amp;ADDRESS(1000,COLUMN(K$9)-1)))))</f>
        <v>0</v>
      </c>
      <c r="L40" s="2">
        <f ca="1">IF(ISBLANK(Tareas!$B36),"-",SUM(
SUMIF(INDIRECT(Equipo!$C$4&amp;"!B10:B1000"),$B40,INDIRECT(Equipo!$C$4&amp;"!"&amp;ADDRESS(10,COLUMN(L$9)-1)&amp;":"&amp;ADDRESS(1000,COLUMN(L$9)-1))),
SUMIF(INDIRECT(Equipo!$D$4&amp;"!B10:B1000"),$B40,INDIRECT(Equipo!$D$4&amp;"!"&amp;ADDRESS(10,COLUMN(L$9)-1)&amp;":"&amp;ADDRESS(1000,COLUMN(L$9)-1))),
SUMIF(INDIRECT(Equipo!$E$4&amp;"!B10:B1000"),$B40,INDIRECT(Equipo!$E$4&amp;"!"&amp;ADDRESS(10,COLUMN(L$9)-1)&amp;":"&amp;ADDRESS(1000,COLUMN(L$9)-1))),
SUMIF(INDIRECT(Equipo!$F$4&amp;"!B10:B1000"),$B40,INDIRECT(Equipo!$F$4&amp;"!"&amp;ADDRESS(10,COLUMN(L$9)-1)&amp;":"&amp;ADDRESS(1000,COLUMN(L$9)-1))),
SUMIF(INDIRECT(Equipo!$G$4&amp;"!B10:B1000"),$B40,INDIRECT(Equipo!$G$4&amp;"!"&amp;ADDRESS(10,COLUMN(L$9)-1)&amp;":"&amp;ADDRESS(1000,COLUMN(L$9)-1))),SUMIF(INDIRECT(Equipo!$H$4&amp;"!B10:B1000"),$B40,INDIRECT(Equipo!$H$4&amp;"!"&amp;ADDRESS(10,COLUMN(L$9)-1)&amp;":"&amp;ADDRESS(1000,COLUMN(L$9)-1)))))</f>
        <v>0</v>
      </c>
      <c r="M40" s="2">
        <f ca="1">IF(ISBLANK(Tareas!$B36),"-",SUM(
SUMIF(INDIRECT(Equipo!$C$4&amp;"!B10:B1000"),$B40,INDIRECT(Equipo!$C$4&amp;"!"&amp;ADDRESS(10,COLUMN(M$9)-1)&amp;":"&amp;ADDRESS(1000,COLUMN(M$9)-1))),
SUMIF(INDIRECT(Equipo!$D$4&amp;"!B10:B1000"),$B40,INDIRECT(Equipo!$D$4&amp;"!"&amp;ADDRESS(10,COLUMN(M$9)-1)&amp;":"&amp;ADDRESS(1000,COLUMN(M$9)-1))),
SUMIF(INDIRECT(Equipo!$E$4&amp;"!B10:B1000"),$B40,INDIRECT(Equipo!$E$4&amp;"!"&amp;ADDRESS(10,COLUMN(M$9)-1)&amp;":"&amp;ADDRESS(1000,COLUMN(M$9)-1))),
SUMIF(INDIRECT(Equipo!$F$4&amp;"!B10:B1000"),$B40,INDIRECT(Equipo!$F$4&amp;"!"&amp;ADDRESS(10,COLUMN(M$9)-1)&amp;":"&amp;ADDRESS(1000,COLUMN(M$9)-1))),
SUMIF(INDIRECT(Equipo!$G$4&amp;"!B10:B1000"),$B40,INDIRECT(Equipo!$G$4&amp;"!"&amp;ADDRESS(10,COLUMN(M$9)-1)&amp;":"&amp;ADDRESS(1000,COLUMN(M$9)-1))),SUMIF(INDIRECT(Equipo!$H$4&amp;"!B10:B1000"),$B40,INDIRECT(Equipo!$H$4&amp;"!"&amp;ADDRESS(10,COLUMN(M$9)-1)&amp;":"&amp;ADDRESS(1000,COLUMN(M$9)-1)))))</f>
        <v>0</v>
      </c>
      <c r="N40" s="2">
        <f ca="1">IF(ISBLANK(Tareas!$B36),"-",SUM(
SUMIF(INDIRECT(Equipo!$C$4&amp;"!B10:B1000"),$B40,INDIRECT(Equipo!$C$4&amp;"!"&amp;ADDRESS(10,COLUMN(N$9)-1)&amp;":"&amp;ADDRESS(1000,COLUMN(N$9)-1))),
SUMIF(INDIRECT(Equipo!$D$4&amp;"!B10:B1000"),$B40,INDIRECT(Equipo!$D$4&amp;"!"&amp;ADDRESS(10,COLUMN(N$9)-1)&amp;":"&amp;ADDRESS(1000,COLUMN(N$9)-1))),
SUMIF(INDIRECT(Equipo!$E$4&amp;"!B10:B1000"),$B40,INDIRECT(Equipo!$E$4&amp;"!"&amp;ADDRESS(10,COLUMN(N$9)-1)&amp;":"&amp;ADDRESS(1000,COLUMN(N$9)-1))),
SUMIF(INDIRECT(Equipo!$F$4&amp;"!B10:B1000"),$B40,INDIRECT(Equipo!$F$4&amp;"!"&amp;ADDRESS(10,COLUMN(N$9)-1)&amp;":"&amp;ADDRESS(1000,COLUMN(N$9)-1))),
SUMIF(INDIRECT(Equipo!$G$4&amp;"!B10:B1000"),$B40,INDIRECT(Equipo!$G$4&amp;"!"&amp;ADDRESS(10,COLUMN(N$9)-1)&amp;":"&amp;ADDRESS(1000,COLUMN(N$9)-1))),SUMIF(INDIRECT(Equipo!$H$4&amp;"!B10:B1000"),$B40,INDIRECT(Equipo!$H$4&amp;"!"&amp;ADDRESS(10,COLUMN(N$9)-1)&amp;":"&amp;ADDRESS(1000,COLUMN(N$9)-1)))))</f>
        <v>0</v>
      </c>
    </row>
    <row r="41" spans="2:14">
      <c r="B41" t="str">
        <f>IF(ISBLANK(Tareas!B37)," - ",Tareas!B37)</f>
        <v>mplementación de Roles de Usuario</v>
      </c>
      <c r="D41" s="2">
        <f ca="1">IF(ISBLANK(Tareas!$B37),"-",SUM(
SUMIF(INDIRECT(Equipo!$C$4&amp;"!B10:B1000"),$B41,INDIRECT(Equipo!$C$4&amp;"!"&amp;ADDRESS(10,COLUMN(D$9)-1)&amp;":"&amp;ADDRESS(1000,COLUMN(D$9)-1))),
SUMIF(INDIRECT(Equipo!$D$4&amp;"!B10:B1000"),$B41,INDIRECT(Equipo!$D$4&amp;"!"&amp;ADDRESS(10,COLUMN(D$9)-1)&amp;":"&amp;ADDRESS(1000,COLUMN(D$9)-1))),
SUMIF(INDIRECT(Equipo!$E$4&amp;"!B10:B1000"),$B41,INDIRECT(Equipo!$E$4&amp;"!"&amp;ADDRESS(10,COLUMN(D$9)-1)&amp;":"&amp;ADDRESS(1000,COLUMN(D$9)-1))),
SUMIF(INDIRECT(Equipo!$F$4&amp;"!B10:B1000"),$B41,INDIRECT(Equipo!$F$4&amp;"!"&amp;ADDRESS(10,COLUMN(D$9)-1)&amp;":"&amp;ADDRESS(1000,COLUMN(D$9)-1))),
SUMIF(INDIRECT(Equipo!$G$4&amp;"!B10:B1000"),$B41,INDIRECT(Equipo!$G$4&amp;"!"&amp;ADDRESS(10,COLUMN(D$9)-1)&amp;":"&amp;ADDRESS(1000,COLUMN(D$9)-1))),SUMIF(INDIRECT(Equipo!$H$4&amp;"!B10:B1000"),$B41,INDIRECT(Equipo!$H$4&amp;"!"&amp;ADDRESS(10,COLUMN(D$9)-1)&amp;":"&amp;ADDRESS(1000,COLUMN(D$9)-1)))))</f>
        <v>0</v>
      </c>
      <c r="E41" s="2">
        <f ca="1">IF(ISBLANK(Tareas!$B37),"-",SUM(
SUMIF(INDIRECT(Equipo!$C$4&amp;"!B10:B1000"),$B41,INDIRECT(Equipo!$C$4&amp;"!"&amp;ADDRESS(10,COLUMN(E$9)-1)&amp;":"&amp;ADDRESS(1000,COLUMN(E$9)-1))),
SUMIF(INDIRECT(Equipo!$D$4&amp;"!B10:B1000"),$B41,INDIRECT(Equipo!$D$4&amp;"!"&amp;ADDRESS(10,COLUMN(E$9)-1)&amp;":"&amp;ADDRESS(1000,COLUMN(E$9)-1))),
SUMIF(INDIRECT(Equipo!$E$4&amp;"!B10:B1000"),$B41,INDIRECT(Equipo!$E$4&amp;"!"&amp;ADDRESS(10,COLUMN(E$9)-1)&amp;":"&amp;ADDRESS(1000,COLUMN(E$9)-1))),
SUMIF(INDIRECT(Equipo!$F$4&amp;"!B10:B1000"),$B41,INDIRECT(Equipo!$F$4&amp;"!"&amp;ADDRESS(10,COLUMN(E$9)-1)&amp;":"&amp;ADDRESS(1000,COLUMN(E$9)-1))),
SUMIF(INDIRECT(Equipo!$G$4&amp;"!B10:B1000"),$B41,INDIRECT(Equipo!$G$4&amp;"!"&amp;ADDRESS(10,COLUMN(E$9)-1)&amp;":"&amp;ADDRESS(1000,COLUMN(E$9)-1))),SUMIF(INDIRECT(Equipo!$H$4&amp;"!B10:B1000"),$B41,INDIRECT(Equipo!$H$4&amp;"!"&amp;ADDRESS(10,COLUMN(E$9)-1)&amp;":"&amp;ADDRESS(1000,COLUMN(E$9)-1)))))</f>
        <v>0</v>
      </c>
      <c r="F41" s="2">
        <f ca="1">IF(ISBLANK(Tareas!$B37),"-",SUM(
SUMIF(INDIRECT(Equipo!$C$4&amp;"!B10:B1000"),$B41,INDIRECT(Equipo!$C$4&amp;"!"&amp;ADDRESS(10,COLUMN(F$9)-1)&amp;":"&amp;ADDRESS(1000,COLUMN(F$9)-1))),
SUMIF(INDIRECT(Equipo!$D$4&amp;"!B10:B1000"),$B41,INDIRECT(Equipo!$D$4&amp;"!"&amp;ADDRESS(10,COLUMN(F$9)-1)&amp;":"&amp;ADDRESS(1000,COLUMN(F$9)-1))),
SUMIF(INDIRECT(Equipo!$E$4&amp;"!B10:B1000"),$B41,INDIRECT(Equipo!$E$4&amp;"!"&amp;ADDRESS(10,COLUMN(F$9)-1)&amp;":"&amp;ADDRESS(1000,COLUMN(F$9)-1))),
SUMIF(INDIRECT(Equipo!$F$4&amp;"!B10:B1000"),$B41,INDIRECT(Equipo!$F$4&amp;"!"&amp;ADDRESS(10,COLUMN(F$9)-1)&amp;":"&amp;ADDRESS(1000,COLUMN(F$9)-1))),
SUMIF(INDIRECT(Equipo!$G$4&amp;"!B10:B1000"),$B41,INDIRECT(Equipo!$G$4&amp;"!"&amp;ADDRESS(10,COLUMN(F$9)-1)&amp;":"&amp;ADDRESS(1000,COLUMN(F$9)-1))),SUMIF(INDIRECT(Equipo!$H$4&amp;"!B10:B1000"),$B41,INDIRECT(Equipo!$H$4&amp;"!"&amp;ADDRESS(10,COLUMN(F$9)-1)&amp;":"&amp;ADDRESS(1000,COLUMN(F$9)-1)))))</f>
        <v>0</v>
      </c>
      <c r="G41" s="2">
        <f ca="1">IF(ISBLANK(Tareas!$B37),"-",SUM(
SUMIF(INDIRECT(Equipo!$C$4&amp;"!B10:B1000"),$B41,INDIRECT(Equipo!$C$4&amp;"!"&amp;ADDRESS(10,COLUMN(G$9)-1)&amp;":"&amp;ADDRESS(1000,COLUMN(G$9)-1))),
SUMIF(INDIRECT(Equipo!$D$4&amp;"!B10:B1000"),$B41,INDIRECT(Equipo!$D$4&amp;"!"&amp;ADDRESS(10,COLUMN(G$9)-1)&amp;":"&amp;ADDRESS(1000,COLUMN(G$9)-1))),
SUMIF(INDIRECT(Equipo!$E$4&amp;"!B10:B1000"),$B41,INDIRECT(Equipo!$E$4&amp;"!"&amp;ADDRESS(10,COLUMN(G$9)-1)&amp;":"&amp;ADDRESS(1000,COLUMN(G$9)-1))),
SUMIF(INDIRECT(Equipo!$F$4&amp;"!B10:B1000"),$B41,INDIRECT(Equipo!$F$4&amp;"!"&amp;ADDRESS(10,COLUMN(G$9)-1)&amp;":"&amp;ADDRESS(1000,COLUMN(G$9)-1))),
SUMIF(INDIRECT(Equipo!$G$4&amp;"!B10:B1000"),$B41,INDIRECT(Equipo!$G$4&amp;"!"&amp;ADDRESS(10,COLUMN(G$9)-1)&amp;":"&amp;ADDRESS(1000,COLUMN(G$9)-1))),SUMIF(INDIRECT(Equipo!$H$4&amp;"!B10:B1000"),$B41,INDIRECT(Equipo!$H$4&amp;"!"&amp;ADDRESS(10,COLUMN(G$9)-1)&amp;":"&amp;ADDRESS(1000,COLUMN(G$9)-1)))))</f>
        <v>0</v>
      </c>
      <c r="H41" s="2">
        <f ca="1">IF(ISBLANK(Tareas!$B37),"-",SUM(
SUMIF(INDIRECT(Equipo!$C$4&amp;"!B10:B1000"),$B41,INDIRECT(Equipo!$C$4&amp;"!"&amp;ADDRESS(10,COLUMN(H$9)-1)&amp;":"&amp;ADDRESS(1000,COLUMN(H$9)-1))),
SUMIF(INDIRECT(Equipo!$D$4&amp;"!B10:B1000"),$B41,INDIRECT(Equipo!$D$4&amp;"!"&amp;ADDRESS(10,COLUMN(H$9)-1)&amp;":"&amp;ADDRESS(1000,COLUMN(H$9)-1))),
SUMIF(INDIRECT(Equipo!$E$4&amp;"!B10:B1000"),$B41,INDIRECT(Equipo!$E$4&amp;"!"&amp;ADDRESS(10,COLUMN(H$9)-1)&amp;":"&amp;ADDRESS(1000,COLUMN(H$9)-1))),
SUMIF(INDIRECT(Equipo!$F$4&amp;"!B10:B1000"),$B41,INDIRECT(Equipo!$F$4&amp;"!"&amp;ADDRESS(10,COLUMN(H$9)-1)&amp;":"&amp;ADDRESS(1000,COLUMN(H$9)-1))),
SUMIF(INDIRECT(Equipo!$G$4&amp;"!B10:B1000"),$B41,INDIRECT(Equipo!$G$4&amp;"!"&amp;ADDRESS(10,COLUMN(H$9)-1)&amp;":"&amp;ADDRESS(1000,COLUMN(H$9)-1))),SUMIF(INDIRECT(Equipo!$H$4&amp;"!B10:B1000"),$B41,INDIRECT(Equipo!$H$4&amp;"!"&amp;ADDRESS(10,COLUMN(H$9)-1)&amp;":"&amp;ADDRESS(1000,COLUMN(H$9)-1)))))</f>
        <v>0</v>
      </c>
      <c r="I41" s="2">
        <f ca="1">IF(ISBLANK(Tareas!$B37),"-",SUM(
SUMIF(INDIRECT(Equipo!$C$4&amp;"!B10:B1000"),$B41,INDIRECT(Equipo!$C$4&amp;"!"&amp;ADDRESS(10,COLUMN(I$9)-1)&amp;":"&amp;ADDRESS(1000,COLUMN(I$9)-1))),
SUMIF(INDIRECT(Equipo!$D$4&amp;"!B10:B1000"),$B41,INDIRECT(Equipo!$D$4&amp;"!"&amp;ADDRESS(10,COLUMN(I$9)-1)&amp;":"&amp;ADDRESS(1000,COLUMN(I$9)-1))),
SUMIF(INDIRECT(Equipo!$E$4&amp;"!B10:B1000"),$B41,INDIRECT(Equipo!$E$4&amp;"!"&amp;ADDRESS(10,COLUMN(I$9)-1)&amp;":"&amp;ADDRESS(1000,COLUMN(I$9)-1))),
SUMIF(INDIRECT(Equipo!$F$4&amp;"!B10:B1000"),$B41,INDIRECT(Equipo!$F$4&amp;"!"&amp;ADDRESS(10,COLUMN(I$9)-1)&amp;":"&amp;ADDRESS(1000,COLUMN(I$9)-1))),
SUMIF(INDIRECT(Equipo!$G$4&amp;"!B10:B1000"),$B41,INDIRECT(Equipo!$G$4&amp;"!"&amp;ADDRESS(10,COLUMN(I$9)-1)&amp;":"&amp;ADDRESS(1000,COLUMN(I$9)-1))),SUMIF(INDIRECT(Equipo!$H$4&amp;"!B10:B1000"),$B41,INDIRECT(Equipo!$H$4&amp;"!"&amp;ADDRESS(10,COLUMN(I$9)-1)&amp;":"&amp;ADDRESS(1000,COLUMN(I$9)-1)))))</f>
        <v>0</v>
      </c>
      <c r="J41" s="2">
        <f ca="1">IF(ISBLANK(Tareas!$B37),"-",SUM(
SUMIF(INDIRECT(Equipo!$C$4&amp;"!B10:B1000"),$B41,INDIRECT(Equipo!$C$4&amp;"!"&amp;ADDRESS(10,COLUMN(J$9)-1)&amp;":"&amp;ADDRESS(1000,COLUMN(J$9)-1))),
SUMIF(INDIRECT(Equipo!$D$4&amp;"!B10:B1000"),$B41,INDIRECT(Equipo!$D$4&amp;"!"&amp;ADDRESS(10,COLUMN(J$9)-1)&amp;":"&amp;ADDRESS(1000,COLUMN(J$9)-1))),
SUMIF(INDIRECT(Equipo!$E$4&amp;"!B10:B1000"),$B41,INDIRECT(Equipo!$E$4&amp;"!"&amp;ADDRESS(10,COLUMN(J$9)-1)&amp;":"&amp;ADDRESS(1000,COLUMN(J$9)-1))),
SUMIF(INDIRECT(Equipo!$F$4&amp;"!B10:B1000"),$B41,INDIRECT(Equipo!$F$4&amp;"!"&amp;ADDRESS(10,COLUMN(J$9)-1)&amp;":"&amp;ADDRESS(1000,COLUMN(J$9)-1))),
SUMIF(INDIRECT(Equipo!$G$4&amp;"!B10:B1000"),$B41,INDIRECT(Equipo!$G$4&amp;"!"&amp;ADDRESS(10,COLUMN(J$9)-1)&amp;":"&amp;ADDRESS(1000,COLUMN(J$9)-1))),SUMIF(INDIRECT(Equipo!$H$4&amp;"!B10:B1000"),$B41,INDIRECT(Equipo!$H$4&amp;"!"&amp;ADDRESS(10,COLUMN(J$9)-1)&amp;":"&amp;ADDRESS(1000,COLUMN(J$9)-1)))))</f>
        <v>0</v>
      </c>
      <c r="K41" s="2">
        <f ca="1">IF(ISBLANK(Tareas!$B37),"-",SUM(
SUMIF(INDIRECT(Equipo!$C$4&amp;"!B10:B1000"),$B41,INDIRECT(Equipo!$C$4&amp;"!"&amp;ADDRESS(10,COLUMN(K$9)-1)&amp;":"&amp;ADDRESS(1000,COLUMN(K$9)-1))),
SUMIF(INDIRECT(Equipo!$D$4&amp;"!B10:B1000"),$B41,INDIRECT(Equipo!$D$4&amp;"!"&amp;ADDRESS(10,COLUMN(K$9)-1)&amp;":"&amp;ADDRESS(1000,COLUMN(K$9)-1))),
SUMIF(INDIRECT(Equipo!$E$4&amp;"!B10:B1000"),$B41,INDIRECT(Equipo!$E$4&amp;"!"&amp;ADDRESS(10,COLUMN(K$9)-1)&amp;":"&amp;ADDRESS(1000,COLUMN(K$9)-1))),
SUMIF(INDIRECT(Equipo!$F$4&amp;"!B10:B1000"),$B41,INDIRECT(Equipo!$F$4&amp;"!"&amp;ADDRESS(10,COLUMN(K$9)-1)&amp;":"&amp;ADDRESS(1000,COLUMN(K$9)-1))),
SUMIF(INDIRECT(Equipo!$G$4&amp;"!B10:B1000"),$B41,INDIRECT(Equipo!$G$4&amp;"!"&amp;ADDRESS(10,COLUMN(K$9)-1)&amp;":"&amp;ADDRESS(1000,COLUMN(K$9)-1))),SUMIF(INDIRECT(Equipo!$H$4&amp;"!B10:B1000"),$B41,INDIRECT(Equipo!$H$4&amp;"!"&amp;ADDRESS(10,COLUMN(K$9)-1)&amp;":"&amp;ADDRESS(1000,COLUMN(K$9)-1)))))</f>
        <v>0</v>
      </c>
      <c r="L41" s="2">
        <f ca="1">IF(ISBLANK(Tareas!$B37),"-",SUM(
SUMIF(INDIRECT(Equipo!$C$4&amp;"!B10:B1000"),$B41,INDIRECT(Equipo!$C$4&amp;"!"&amp;ADDRESS(10,COLUMN(L$9)-1)&amp;":"&amp;ADDRESS(1000,COLUMN(L$9)-1))),
SUMIF(INDIRECT(Equipo!$D$4&amp;"!B10:B1000"),$B41,INDIRECT(Equipo!$D$4&amp;"!"&amp;ADDRESS(10,COLUMN(L$9)-1)&amp;":"&amp;ADDRESS(1000,COLUMN(L$9)-1))),
SUMIF(INDIRECT(Equipo!$E$4&amp;"!B10:B1000"),$B41,INDIRECT(Equipo!$E$4&amp;"!"&amp;ADDRESS(10,COLUMN(L$9)-1)&amp;":"&amp;ADDRESS(1000,COLUMN(L$9)-1))),
SUMIF(INDIRECT(Equipo!$F$4&amp;"!B10:B1000"),$B41,INDIRECT(Equipo!$F$4&amp;"!"&amp;ADDRESS(10,COLUMN(L$9)-1)&amp;":"&amp;ADDRESS(1000,COLUMN(L$9)-1))),
SUMIF(INDIRECT(Equipo!$G$4&amp;"!B10:B1000"),$B41,INDIRECT(Equipo!$G$4&amp;"!"&amp;ADDRESS(10,COLUMN(L$9)-1)&amp;":"&amp;ADDRESS(1000,COLUMN(L$9)-1))),SUMIF(INDIRECT(Equipo!$H$4&amp;"!B10:B1000"),$B41,INDIRECT(Equipo!$H$4&amp;"!"&amp;ADDRESS(10,COLUMN(L$9)-1)&amp;":"&amp;ADDRESS(1000,COLUMN(L$9)-1)))))</f>
        <v>0</v>
      </c>
      <c r="M41" s="2">
        <f ca="1">IF(ISBLANK(Tareas!$B37),"-",SUM(
SUMIF(INDIRECT(Equipo!$C$4&amp;"!B10:B1000"),$B41,INDIRECT(Equipo!$C$4&amp;"!"&amp;ADDRESS(10,COLUMN(M$9)-1)&amp;":"&amp;ADDRESS(1000,COLUMN(M$9)-1))),
SUMIF(INDIRECT(Equipo!$D$4&amp;"!B10:B1000"),$B41,INDIRECT(Equipo!$D$4&amp;"!"&amp;ADDRESS(10,COLUMN(M$9)-1)&amp;":"&amp;ADDRESS(1000,COLUMN(M$9)-1))),
SUMIF(INDIRECT(Equipo!$E$4&amp;"!B10:B1000"),$B41,INDIRECT(Equipo!$E$4&amp;"!"&amp;ADDRESS(10,COLUMN(M$9)-1)&amp;":"&amp;ADDRESS(1000,COLUMN(M$9)-1))),
SUMIF(INDIRECT(Equipo!$F$4&amp;"!B10:B1000"),$B41,INDIRECT(Equipo!$F$4&amp;"!"&amp;ADDRESS(10,COLUMN(M$9)-1)&amp;":"&amp;ADDRESS(1000,COLUMN(M$9)-1))),
SUMIF(INDIRECT(Equipo!$G$4&amp;"!B10:B1000"),$B41,INDIRECT(Equipo!$G$4&amp;"!"&amp;ADDRESS(10,COLUMN(M$9)-1)&amp;":"&amp;ADDRESS(1000,COLUMN(M$9)-1))),SUMIF(INDIRECT(Equipo!$H$4&amp;"!B10:B1000"),$B41,INDIRECT(Equipo!$H$4&amp;"!"&amp;ADDRESS(10,COLUMN(M$9)-1)&amp;":"&amp;ADDRESS(1000,COLUMN(M$9)-1)))))</f>
        <v>0</v>
      </c>
      <c r="N41" s="2">
        <f ca="1">IF(ISBLANK(Tareas!$B37),"-",SUM(
SUMIF(INDIRECT(Equipo!$C$4&amp;"!B10:B1000"),$B41,INDIRECT(Equipo!$C$4&amp;"!"&amp;ADDRESS(10,COLUMN(N$9)-1)&amp;":"&amp;ADDRESS(1000,COLUMN(N$9)-1))),
SUMIF(INDIRECT(Equipo!$D$4&amp;"!B10:B1000"),$B41,INDIRECT(Equipo!$D$4&amp;"!"&amp;ADDRESS(10,COLUMN(N$9)-1)&amp;":"&amp;ADDRESS(1000,COLUMN(N$9)-1))),
SUMIF(INDIRECT(Equipo!$E$4&amp;"!B10:B1000"),$B41,INDIRECT(Equipo!$E$4&amp;"!"&amp;ADDRESS(10,COLUMN(N$9)-1)&amp;":"&amp;ADDRESS(1000,COLUMN(N$9)-1))),
SUMIF(INDIRECT(Equipo!$F$4&amp;"!B10:B1000"),$B41,INDIRECT(Equipo!$F$4&amp;"!"&amp;ADDRESS(10,COLUMN(N$9)-1)&amp;":"&amp;ADDRESS(1000,COLUMN(N$9)-1))),
SUMIF(INDIRECT(Equipo!$G$4&amp;"!B10:B1000"),$B41,INDIRECT(Equipo!$G$4&amp;"!"&amp;ADDRESS(10,COLUMN(N$9)-1)&amp;":"&amp;ADDRESS(1000,COLUMN(N$9)-1))),SUMIF(INDIRECT(Equipo!$H$4&amp;"!B10:B1000"),$B41,INDIRECT(Equipo!$H$4&amp;"!"&amp;ADDRESS(10,COLUMN(N$9)-1)&amp;":"&amp;ADDRESS(1000,COLUMN(N$9)-1)))))</f>
        <v>0</v>
      </c>
    </row>
    <row r="42" spans="2:14">
      <c r="B42" t="str">
        <f>IF(ISBLANK(Tareas!B38)," - ",Tareas!B38)</f>
        <v>Implementación de Inicio de Sesión</v>
      </c>
      <c r="D42" s="2">
        <f ca="1">IF(ISBLANK(Tareas!$B38),"-",SUM(
SUMIF(INDIRECT(Equipo!$C$4&amp;"!B10:B1000"),$B42,INDIRECT(Equipo!$C$4&amp;"!"&amp;ADDRESS(10,COLUMN(D$9)-1)&amp;":"&amp;ADDRESS(1000,COLUMN(D$9)-1))),
SUMIF(INDIRECT(Equipo!$D$4&amp;"!B10:B1000"),$B42,INDIRECT(Equipo!$D$4&amp;"!"&amp;ADDRESS(10,COLUMN(D$9)-1)&amp;":"&amp;ADDRESS(1000,COLUMN(D$9)-1))),
SUMIF(INDIRECT(Equipo!$E$4&amp;"!B10:B1000"),$B42,INDIRECT(Equipo!$E$4&amp;"!"&amp;ADDRESS(10,COLUMN(D$9)-1)&amp;":"&amp;ADDRESS(1000,COLUMN(D$9)-1))),
SUMIF(INDIRECT(Equipo!$F$4&amp;"!B10:B1000"),$B42,INDIRECT(Equipo!$F$4&amp;"!"&amp;ADDRESS(10,COLUMN(D$9)-1)&amp;":"&amp;ADDRESS(1000,COLUMN(D$9)-1))),
SUMIF(INDIRECT(Equipo!$G$4&amp;"!B10:B1000"),$B42,INDIRECT(Equipo!$G$4&amp;"!"&amp;ADDRESS(10,COLUMN(D$9)-1)&amp;":"&amp;ADDRESS(1000,COLUMN(D$9)-1))),SUMIF(INDIRECT(Equipo!$H$4&amp;"!B10:B1000"),$B42,INDIRECT(Equipo!$H$4&amp;"!"&amp;ADDRESS(10,COLUMN(D$9)-1)&amp;":"&amp;ADDRESS(1000,COLUMN(D$9)-1)))))</f>
        <v>0</v>
      </c>
      <c r="E42" s="2">
        <f ca="1">IF(ISBLANK(Tareas!$B38),"-",SUM(
SUMIF(INDIRECT(Equipo!$C$4&amp;"!B10:B1000"),$B42,INDIRECT(Equipo!$C$4&amp;"!"&amp;ADDRESS(10,COLUMN(E$9)-1)&amp;":"&amp;ADDRESS(1000,COLUMN(E$9)-1))),
SUMIF(INDIRECT(Equipo!$D$4&amp;"!B10:B1000"),$B42,INDIRECT(Equipo!$D$4&amp;"!"&amp;ADDRESS(10,COLUMN(E$9)-1)&amp;":"&amp;ADDRESS(1000,COLUMN(E$9)-1))),
SUMIF(INDIRECT(Equipo!$E$4&amp;"!B10:B1000"),$B42,INDIRECT(Equipo!$E$4&amp;"!"&amp;ADDRESS(10,COLUMN(E$9)-1)&amp;":"&amp;ADDRESS(1000,COLUMN(E$9)-1))),
SUMIF(INDIRECT(Equipo!$F$4&amp;"!B10:B1000"),$B42,INDIRECT(Equipo!$F$4&amp;"!"&amp;ADDRESS(10,COLUMN(E$9)-1)&amp;":"&amp;ADDRESS(1000,COLUMN(E$9)-1))),
SUMIF(INDIRECT(Equipo!$G$4&amp;"!B10:B1000"),$B42,INDIRECT(Equipo!$G$4&amp;"!"&amp;ADDRESS(10,COLUMN(E$9)-1)&amp;":"&amp;ADDRESS(1000,COLUMN(E$9)-1))),SUMIF(INDIRECT(Equipo!$H$4&amp;"!B10:B1000"),$B42,INDIRECT(Equipo!$H$4&amp;"!"&amp;ADDRESS(10,COLUMN(E$9)-1)&amp;":"&amp;ADDRESS(1000,COLUMN(E$9)-1)))))</f>
        <v>0</v>
      </c>
      <c r="F42" s="2">
        <f ca="1">IF(ISBLANK(Tareas!$B38),"-",SUM(
SUMIF(INDIRECT(Equipo!$C$4&amp;"!B10:B1000"),$B42,INDIRECT(Equipo!$C$4&amp;"!"&amp;ADDRESS(10,COLUMN(F$9)-1)&amp;":"&amp;ADDRESS(1000,COLUMN(F$9)-1))),
SUMIF(INDIRECT(Equipo!$D$4&amp;"!B10:B1000"),$B42,INDIRECT(Equipo!$D$4&amp;"!"&amp;ADDRESS(10,COLUMN(F$9)-1)&amp;":"&amp;ADDRESS(1000,COLUMN(F$9)-1))),
SUMIF(INDIRECT(Equipo!$E$4&amp;"!B10:B1000"),$B42,INDIRECT(Equipo!$E$4&amp;"!"&amp;ADDRESS(10,COLUMN(F$9)-1)&amp;":"&amp;ADDRESS(1000,COLUMN(F$9)-1))),
SUMIF(INDIRECT(Equipo!$F$4&amp;"!B10:B1000"),$B42,INDIRECT(Equipo!$F$4&amp;"!"&amp;ADDRESS(10,COLUMN(F$9)-1)&amp;":"&amp;ADDRESS(1000,COLUMN(F$9)-1))),
SUMIF(INDIRECT(Equipo!$G$4&amp;"!B10:B1000"),$B42,INDIRECT(Equipo!$G$4&amp;"!"&amp;ADDRESS(10,COLUMN(F$9)-1)&amp;":"&amp;ADDRESS(1000,COLUMN(F$9)-1))),SUMIF(INDIRECT(Equipo!$H$4&amp;"!B10:B1000"),$B42,INDIRECT(Equipo!$H$4&amp;"!"&amp;ADDRESS(10,COLUMN(F$9)-1)&amp;":"&amp;ADDRESS(1000,COLUMN(F$9)-1)))))</f>
        <v>0</v>
      </c>
      <c r="G42" s="2">
        <f ca="1">IF(ISBLANK(Tareas!$B38),"-",SUM(
SUMIF(INDIRECT(Equipo!$C$4&amp;"!B10:B1000"),$B42,INDIRECT(Equipo!$C$4&amp;"!"&amp;ADDRESS(10,COLUMN(G$9)-1)&amp;":"&amp;ADDRESS(1000,COLUMN(G$9)-1))),
SUMIF(INDIRECT(Equipo!$D$4&amp;"!B10:B1000"),$B42,INDIRECT(Equipo!$D$4&amp;"!"&amp;ADDRESS(10,COLUMN(G$9)-1)&amp;":"&amp;ADDRESS(1000,COLUMN(G$9)-1))),
SUMIF(INDIRECT(Equipo!$E$4&amp;"!B10:B1000"),$B42,INDIRECT(Equipo!$E$4&amp;"!"&amp;ADDRESS(10,COLUMN(G$9)-1)&amp;":"&amp;ADDRESS(1000,COLUMN(G$9)-1))),
SUMIF(INDIRECT(Equipo!$F$4&amp;"!B10:B1000"),$B42,INDIRECT(Equipo!$F$4&amp;"!"&amp;ADDRESS(10,COLUMN(G$9)-1)&amp;":"&amp;ADDRESS(1000,COLUMN(G$9)-1))),
SUMIF(INDIRECT(Equipo!$G$4&amp;"!B10:B1000"),$B42,INDIRECT(Equipo!$G$4&amp;"!"&amp;ADDRESS(10,COLUMN(G$9)-1)&amp;":"&amp;ADDRESS(1000,COLUMN(G$9)-1))),SUMIF(INDIRECT(Equipo!$H$4&amp;"!B10:B1000"),$B42,INDIRECT(Equipo!$H$4&amp;"!"&amp;ADDRESS(10,COLUMN(G$9)-1)&amp;":"&amp;ADDRESS(1000,COLUMN(G$9)-1)))))</f>
        <v>0</v>
      </c>
      <c r="H42" s="2">
        <f ca="1">IF(ISBLANK(Tareas!$B38),"-",SUM(
SUMIF(INDIRECT(Equipo!$C$4&amp;"!B10:B1000"),$B42,INDIRECT(Equipo!$C$4&amp;"!"&amp;ADDRESS(10,COLUMN(H$9)-1)&amp;":"&amp;ADDRESS(1000,COLUMN(H$9)-1))),
SUMIF(INDIRECT(Equipo!$D$4&amp;"!B10:B1000"),$B42,INDIRECT(Equipo!$D$4&amp;"!"&amp;ADDRESS(10,COLUMN(H$9)-1)&amp;":"&amp;ADDRESS(1000,COLUMN(H$9)-1))),
SUMIF(INDIRECT(Equipo!$E$4&amp;"!B10:B1000"),$B42,INDIRECT(Equipo!$E$4&amp;"!"&amp;ADDRESS(10,COLUMN(H$9)-1)&amp;":"&amp;ADDRESS(1000,COLUMN(H$9)-1))),
SUMIF(INDIRECT(Equipo!$F$4&amp;"!B10:B1000"),$B42,INDIRECT(Equipo!$F$4&amp;"!"&amp;ADDRESS(10,COLUMN(H$9)-1)&amp;":"&amp;ADDRESS(1000,COLUMN(H$9)-1))),
SUMIF(INDIRECT(Equipo!$G$4&amp;"!B10:B1000"),$B42,INDIRECT(Equipo!$G$4&amp;"!"&amp;ADDRESS(10,COLUMN(H$9)-1)&amp;":"&amp;ADDRESS(1000,COLUMN(H$9)-1))),SUMIF(INDIRECT(Equipo!$H$4&amp;"!B10:B1000"),$B42,INDIRECT(Equipo!$H$4&amp;"!"&amp;ADDRESS(10,COLUMN(H$9)-1)&amp;":"&amp;ADDRESS(1000,COLUMN(H$9)-1)))))</f>
        <v>0</v>
      </c>
      <c r="I42" s="2">
        <f ca="1">IF(ISBLANK(Tareas!$B38),"-",SUM(
SUMIF(INDIRECT(Equipo!$C$4&amp;"!B10:B1000"),$B42,INDIRECT(Equipo!$C$4&amp;"!"&amp;ADDRESS(10,COLUMN(I$9)-1)&amp;":"&amp;ADDRESS(1000,COLUMN(I$9)-1))),
SUMIF(INDIRECT(Equipo!$D$4&amp;"!B10:B1000"),$B42,INDIRECT(Equipo!$D$4&amp;"!"&amp;ADDRESS(10,COLUMN(I$9)-1)&amp;":"&amp;ADDRESS(1000,COLUMN(I$9)-1))),
SUMIF(INDIRECT(Equipo!$E$4&amp;"!B10:B1000"),$B42,INDIRECT(Equipo!$E$4&amp;"!"&amp;ADDRESS(10,COLUMN(I$9)-1)&amp;":"&amp;ADDRESS(1000,COLUMN(I$9)-1))),
SUMIF(INDIRECT(Equipo!$F$4&amp;"!B10:B1000"),$B42,INDIRECT(Equipo!$F$4&amp;"!"&amp;ADDRESS(10,COLUMN(I$9)-1)&amp;":"&amp;ADDRESS(1000,COLUMN(I$9)-1))),
SUMIF(INDIRECT(Equipo!$G$4&amp;"!B10:B1000"),$B42,INDIRECT(Equipo!$G$4&amp;"!"&amp;ADDRESS(10,COLUMN(I$9)-1)&amp;":"&amp;ADDRESS(1000,COLUMN(I$9)-1))),SUMIF(INDIRECT(Equipo!$H$4&amp;"!B10:B1000"),$B42,INDIRECT(Equipo!$H$4&amp;"!"&amp;ADDRESS(10,COLUMN(I$9)-1)&amp;":"&amp;ADDRESS(1000,COLUMN(I$9)-1)))))</f>
        <v>0</v>
      </c>
      <c r="J42" s="2">
        <f ca="1">IF(ISBLANK(Tareas!$B38),"-",SUM(
SUMIF(INDIRECT(Equipo!$C$4&amp;"!B10:B1000"),$B42,INDIRECT(Equipo!$C$4&amp;"!"&amp;ADDRESS(10,COLUMN(J$9)-1)&amp;":"&amp;ADDRESS(1000,COLUMN(J$9)-1))),
SUMIF(INDIRECT(Equipo!$D$4&amp;"!B10:B1000"),$B42,INDIRECT(Equipo!$D$4&amp;"!"&amp;ADDRESS(10,COLUMN(J$9)-1)&amp;":"&amp;ADDRESS(1000,COLUMN(J$9)-1))),
SUMIF(INDIRECT(Equipo!$E$4&amp;"!B10:B1000"),$B42,INDIRECT(Equipo!$E$4&amp;"!"&amp;ADDRESS(10,COLUMN(J$9)-1)&amp;":"&amp;ADDRESS(1000,COLUMN(J$9)-1))),
SUMIF(INDIRECT(Equipo!$F$4&amp;"!B10:B1000"),$B42,INDIRECT(Equipo!$F$4&amp;"!"&amp;ADDRESS(10,COLUMN(J$9)-1)&amp;":"&amp;ADDRESS(1000,COLUMN(J$9)-1))),
SUMIF(INDIRECT(Equipo!$G$4&amp;"!B10:B1000"),$B42,INDIRECT(Equipo!$G$4&amp;"!"&amp;ADDRESS(10,COLUMN(J$9)-1)&amp;":"&amp;ADDRESS(1000,COLUMN(J$9)-1))),SUMIF(INDIRECT(Equipo!$H$4&amp;"!B10:B1000"),$B42,INDIRECT(Equipo!$H$4&amp;"!"&amp;ADDRESS(10,COLUMN(J$9)-1)&amp;":"&amp;ADDRESS(1000,COLUMN(J$9)-1)))))</f>
        <v>0</v>
      </c>
      <c r="K42" s="2">
        <f ca="1">IF(ISBLANK(Tareas!$B38),"-",SUM(
SUMIF(INDIRECT(Equipo!$C$4&amp;"!B10:B1000"),$B42,INDIRECT(Equipo!$C$4&amp;"!"&amp;ADDRESS(10,COLUMN(K$9)-1)&amp;":"&amp;ADDRESS(1000,COLUMN(K$9)-1))),
SUMIF(INDIRECT(Equipo!$D$4&amp;"!B10:B1000"),$B42,INDIRECT(Equipo!$D$4&amp;"!"&amp;ADDRESS(10,COLUMN(K$9)-1)&amp;":"&amp;ADDRESS(1000,COLUMN(K$9)-1))),
SUMIF(INDIRECT(Equipo!$E$4&amp;"!B10:B1000"),$B42,INDIRECT(Equipo!$E$4&amp;"!"&amp;ADDRESS(10,COLUMN(K$9)-1)&amp;":"&amp;ADDRESS(1000,COLUMN(K$9)-1))),
SUMIF(INDIRECT(Equipo!$F$4&amp;"!B10:B1000"),$B42,INDIRECT(Equipo!$F$4&amp;"!"&amp;ADDRESS(10,COLUMN(K$9)-1)&amp;":"&amp;ADDRESS(1000,COLUMN(K$9)-1))),
SUMIF(INDIRECT(Equipo!$G$4&amp;"!B10:B1000"),$B42,INDIRECT(Equipo!$G$4&amp;"!"&amp;ADDRESS(10,COLUMN(K$9)-1)&amp;":"&amp;ADDRESS(1000,COLUMN(K$9)-1))),SUMIF(INDIRECT(Equipo!$H$4&amp;"!B10:B1000"),$B42,INDIRECT(Equipo!$H$4&amp;"!"&amp;ADDRESS(10,COLUMN(K$9)-1)&amp;":"&amp;ADDRESS(1000,COLUMN(K$9)-1)))))</f>
        <v>0</v>
      </c>
      <c r="L42" s="2">
        <f ca="1">IF(ISBLANK(Tareas!$B38),"-",SUM(
SUMIF(INDIRECT(Equipo!$C$4&amp;"!B10:B1000"),$B42,INDIRECT(Equipo!$C$4&amp;"!"&amp;ADDRESS(10,COLUMN(L$9)-1)&amp;":"&amp;ADDRESS(1000,COLUMN(L$9)-1))),
SUMIF(INDIRECT(Equipo!$D$4&amp;"!B10:B1000"),$B42,INDIRECT(Equipo!$D$4&amp;"!"&amp;ADDRESS(10,COLUMN(L$9)-1)&amp;":"&amp;ADDRESS(1000,COLUMN(L$9)-1))),
SUMIF(INDIRECT(Equipo!$E$4&amp;"!B10:B1000"),$B42,INDIRECT(Equipo!$E$4&amp;"!"&amp;ADDRESS(10,COLUMN(L$9)-1)&amp;":"&amp;ADDRESS(1000,COLUMN(L$9)-1))),
SUMIF(INDIRECT(Equipo!$F$4&amp;"!B10:B1000"),$B42,INDIRECT(Equipo!$F$4&amp;"!"&amp;ADDRESS(10,COLUMN(L$9)-1)&amp;":"&amp;ADDRESS(1000,COLUMN(L$9)-1))),
SUMIF(INDIRECT(Equipo!$G$4&amp;"!B10:B1000"),$B42,INDIRECT(Equipo!$G$4&amp;"!"&amp;ADDRESS(10,COLUMN(L$9)-1)&amp;":"&amp;ADDRESS(1000,COLUMN(L$9)-1))),SUMIF(INDIRECT(Equipo!$H$4&amp;"!B10:B1000"),$B42,INDIRECT(Equipo!$H$4&amp;"!"&amp;ADDRESS(10,COLUMN(L$9)-1)&amp;":"&amp;ADDRESS(1000,COLUMN(L$9)-1)))))</f>
        <v>0</v>
      </c>
      <c r="M42" s="2">
        <f ca="1">IF(ISBLANK(Tareas!$B38),"-",SUM(
SUMIF(INDIRECT(Equipo!$C$4&amp;"!B10:B1000"),$B42,INDIRECT(Equipo!$C$4&amp;"!"&amp;ADDRESS(10,COLUMN(M$9)-1)&amp;":"&amp;ADDRESS(1000,COLUMN(M$9)-1))),
SUMIF(INDIRECT(Equipo!$D$4&amp;"!B10:B1000"),$B42,INDIRECT(Equipo!$D$4&amp;"!"&amp;ADDRESS(10,COLUMN(M$9)-1)&amp;":"&amp;ADDRESS(1000,COLUMN(M$9)-1))),
SUMIF(INDIRECT(Equipo!$E$4&amp;"!B10:B1000"),$B42,INDIRECT(Equipo!$E$4&amp;"!"&amp;ADDRESS(10,COLUMN(M$9)-1)&amp;":"&amp;ADDRESS(1000,COLUMN(M$9)-1))),
SUMIF(INDIRECT(Equipo!$F$4&amp;"!B10:B1000"),$B42,INDIRECT(Equipo!$F$4&amp;"!"&amp;ADDRESS(10,COLUMN(M$9)-1)&amp;":"&amp;ADDRESS(1000,COLUMN(M$9)-1))),
SUMIF(INDIRECT(Equipo!$G$4&amp;"!B10:B1000"),$B42,INDIRECT(Equipo!$G$4&amp;"!"&amp;ADDRESS(10,COLUMN(M$9)-1)&amp;":"&amp;ADDRESS(1000,COLUMN(M$9)-1))),SUMIF(INDIRECT(Equipo!$H$4&amp;"!B10:B1000"),$B42,INDIRECT(Equipo!$H$4&amp;"!"&amp;ADDRESS(10,COLUMN(M$9)-1)&amp;":"&amp;ADDRESS(1000,COLUMN(M$9)-1)))))</f>
        <v>0</v>
      </c>
      <c r="N42" s="2">
        <f ca="1">IF(ISBLANK(Tareas!$B38),"-",SUM(
SUMIF(INDIRECT(Equipo!$C$4&amp;"!B10:B1000"),$B42,INDIRECT(Equipo!$C$4&amp;"!"&amp;ADDRESS(10,COLUMN(N$9)-1)&amp;":"&amp;ADDRESS(1000,COLUMN(N$9)-1))),
SUMIF(INDIRECT(Equipo!$D$4&amp;"!B10:B1000"),$B42,INDIRECT(Equipo!$D$4&amp;"!"&amp;ADDRESS(10,COLUMN(N$9)-1)&amp;":"&amp;ADDRESS(1000,COLUMN(N$9)-1))),
SUMIF(INDIRECT(Equipo!$E$4&amp;"!B10:B1000"),$B42,INDIRECT(Equipo!$E$4&amp;"!"&amp;ADDRESS(10,COLUMN(N$9)-1)&amp;":"&amp;ADDRESS(1000,COLUMN(N$9)-1))),
SUMIF(INDIRECT(Equipo!$F$4&amp;"!B10:B1000"),$B42,INDIRECT(Equipo!$F$4&amp;"!"&amp;ADDRESS(10,COLUMN(N$9)-1)&amp;":"&amp;ADDRESS(1000,COLUMN(N$9)-1))),
SUMIF(INDIRECT(Equipo!$G$4&amp;"!B10:B1000"),$B42,INDIRECT(Equipo!$G$4&amp;"!"&amp;ADDRESS(10,COLUMN(N$9)-1)&amp;":"&amp;ADDRESS(1000,COLUMN(N$9)-1))),SUMIF(INDIRECT(Equipo!$H$4&amp;"!B10:B1000"),$B42,INDIRECT(Equipo!$H$4&amp;"!"&amp;ADDRESS(10,COLUMN(N$9)-1)&amp;":"&amp;ADDRESS(1000,COLUMN(N$9)-1)))))</f>
        <v>0</v>
      </c>
    </row>
    <row r="43" spans="2:14">
      <c r="B43" t="str">
        <f>IF(ISBLANK(Tareas!B39)," - ",Tareas!B39)</f>
        <v>Implementación de Creación de Torneos</v>
      </c>
      <c r="D43" s="2">
        <f ca="1">IF(ISBLANK(Tareas!$B39),"-",SUM(
SUMIF(INDIRECT(Equipo!$C$4&amp;"!B10:B1000"),$B43,INDIRECT(Equipo!$C$4&amp;"!"&amp;ADDRESS(10,COLUMN(D$9)-1)&amp;":"&amp;ADDRESS(1000,COLUMN(D$9)-1))),
SUMIF(INDIRECT(Equipo!$D$4&amp;"!B10:B1000"),$B43,INDIRECT(Equipo!$D$4&amp;"!"&amp;ADDRESS(10,COLUMN(D$9)-1)&amp;":"&amp;ADDRESS(1000,COLUMN(D$9)-1))),
SUMIF(INDIRECT(Equipo!$E$4&amp;"!B10:B1000"),$B43,INDIRECT(Equipo!$E$4&amp;"!"&amp;ADDRESS(10,COLUMN(D$9)-1)&amp;":"&amp;ADDRESS(1000,COLUMN(D$9)-1))),
SUMIF(INDIRECT(Equipo!$F$4&amp;"!B10:B1000"),$B43,INDIRECT(Equipo!$F$4&amp;"!"&amp;ADDRESS(10,COLUMN(D$9)-1)&amp;":"&amp;ADDRESS(1000,COLUMN(D$9)-1))),
SUMIF(INDIRECT(Equipo!$G$4&amp;"!B10:B1000"),$B43,INDIRECT(Equipo!$G$4&amp;"!"&amp;ADDRESS(10,COLUMN(D$9)-1)&amp;":"&amp;ADDRESS(1000,COLUMN(D$9)-1))),SUMIF(INDIRECT(Equipo!$H$4&amp;"!B10:B1000"),$B43,INDIRECT(Equipo!$H$4&amp;"!"&amp;ADDRESS(10,COLUMN(D$9)-1)&amp;":"&amp;ADDRESS(1000,COLUMN(D$9)-1)))))</f>
        <v>0</v>
      </c>
      <c r="E43" s="2">
        <f ca="1">IF(ISBLANK(Tareas!$B39),"-",SUM(
SUMIF(INDIRECT(Equipo!$C$4&amp;"!B10:B1000"),$B43,INDIRECT(Equipo!$C$4&amp;"!"&amp;ADDRESS(10,COLUMN(E$9)-1)&amp;":"&amp;ADDRESS(1000,COLUMN(E$9)-1))),
SUMIF(INDIRECT(Equipo!$D$4&amp;"!B10:B1000"),$B43,INDIRECT(Equipo!$D$4&amp;"!"&amp;ADDRESS(10,COLUMN(E$9)-1)&amp;":"&amp;ADDRESS(1000,COLUMN(E$9)-1))),
SUMIF(INDIRECT(Equipo!$E$4&amp;"!B10:B1000"),$B43,INDIRECT(Equipo!$E$4&amp;"!"&amp;ADDRESS(10,COLUMN(E$9)-1)&amp;":"&amp;ADDRESS(1000,COLUMN(E$9)-1))),
SUMIF(INDIRECT(Equipo!$F$4&amp;"!B10:B1000"),$B43,INDIRECT(Equipo!$F$4&amp;"!"&amp;ADDRESS(10,COLUMN(E$9)-1)&amp;":"&amp;ADDRESS(1000,COLUMN(E$9)-1))),
SUMIF(INDIRECT(Equipo!$G$4&amp;"!B10:B1000"),$B43,INDIRECT(Equipo!$G$4&amp;"!"&amp;ADDRESS(10,COLUMN(E$9)-1)&amp;":"&amp;ADDRESS(1000,COLUMN(E$9)-1))),SUMIF(INDIRECT(Equipo!$H$4&amp;"!B10:B1000"),$B43,INDIRECT(Equipo!$H$4&amp;"!"&amp;ADDRESS(10,COLUMN(E$9)-1)&amp;":"&amp;ADDRESS(1000,COLUMN(E$9)-1)))))</f>
        <v>0</v>
      </c>
      <c r="F43" s="2">
        <f ca="1">IF(ISBLANK(Tareas!$B39),"-",SUM(
SUMIF(INDIRECT(Equipo!$C$4&amp;"!B10:B1000"),$B43,INDIRECT(Equipo!$C$4&amp;"!"&amp;ADDRESS(10,COLUMN(F$9)-1)&amp;":"&amp;ADDRESS(1000,COLUMN(F$9)-1))),
SUMIF(INDIRECT(Equipo!$D$4&amp;"!B10:B1000"),$B43,INDIRECT(Equipo!$D$4&amp;"!"&amp;ADDRESS(10,COLUMN(F$9)-1)&amp;":"&amp;ADDRESS(1000,COLUMN(F$9)-1))),
SUMIF(INDIRECT(Equipo!$E$4&amp;"!B10:B1000"),$B43,INDIRECT(Equipo!$E$4&amp;"!"&amp;ADDRESS(10,COLUMN(F$9)-1)&amp;":"&amp;ADDRESS(1000,COLUMN(F$9)-1))),
SUMIF(INDIRECT(Equipo!$F$4&amp;"!B10:B1000"),$B43,INDIRECT(Equipo!$F$4&amp;"!"&amp;ADDRESS(10,COLUMN(F$9)-1)&amp;":"&amp;ADDRESS(1000,COLUMN(F$9)-1))),
SUMIF(INDIRECT(Equipo!$G$4&amp;"!B10:B1000"),$B43,INDIRECT(Equipo!$G$4&amp;"!"&amp;ADDRESS(10,COLUMN(F$9)-1)&amp;":"&amp;ADDRESS(1000,COLUMN(F$9)-1))),SUMIF(INDIRECT(Equipo!$H$4&amp;"!B10:B1000"),$B43,INDIRECT(Equipo!$H$4&amp;"!"&amp;ADDRESS(10,COLUMN(F$9)-1)&amp;":"&amp;ADDRESS(1000,COLUMN(F$9)-1)))))</f>
        <v>0</v>
      </c>
      <c r="G43" s="2">
        <f ca="1">IF(ISBLANK(Tareas!$B39),"-",SUM(
SUMIF(INDIRECT(Equipo!$C$4&amp;"!B10:B1000"),$B43,INDIRECT(Equipo!$C$4&amp;"!"&amp;ADDRESS(10,COLUMN(G$9)-1)&amp;":"&amp;ADDRESS(1000,COLUMN(G$9)-1))),
SUMIF(INDIRECT(Equipo!$D$4&amp;"!B10:B1000"),$B43,INDIRECT(Equipo!$D$4&amp;"!"&amp;ADDRESS(10,COLUMN(G$9)-1)&amp;":"&amp;ADDRESS(1000,COLUMN(G$9)-1))),
SUMIF(INDIRECT(Equipo!$E$4&amp;"!B10:B1000"),$B43,INDIRECT(Equipo!$E$4&amp;"!"&amp;ADDRESS(10,COLUMN(G$9)-1)&amp;":"&amp;ADDRESS(1000,COLUMN(G$9)-1))),
SUMIF(INDIRECT(Equipo!$F$4&amp;"!B10:B1000"),$B43,INDIRECT(Equipo!$F$4&amp;"!"&amp;ADDRESS(10,COLUMN(G$9)-1)&amp;":"&amp;ADDRESS(1000,COLUMN(G$9)-1))),
SUMIF(INDIRECT(Equipo!$G$4&amp;"!B10:B1000"),$B43,INDIRECT(Equipo!$G$4&amp;"!"&amp;ADDRESS(10,COLUMN(G$9)-1)&amp;":"&amp;ADDRESS(1000,COLUMN(G$9)-1))),SUMIF(INDIRECT(Equipo!$H$4&amp;"!B10:B1000"),$B43,INDIRECT(Equipo!$H$4&amp;"!"&amp;ADDRESS(10,COLUMN(G$9)-1)&amp;":"&amp;ADDRESS(1000,COLUMN(G$9)-1)))))</f>
        <v>0</v>
      </c>
      <c r="H43" s="2">
        <f ca="1">IF(ISBLANK(Tareas!$B39),"-",SUM(
SUMIF(INDIRECT(Equipo!$C$4&amp;"!B10:B1000"),$B43,INDIRECT(Equipo!$C$4&amp;"!"&amp;ADDRESS(10,COLUMN(H$9)-1)&amp;":"&amp;ADDRESS(1000,COLUMN(H$9)-1))),
SUMIF(INDIRECT(Equipo!$D$4&amp;"!B10:B1000"),$B43,INDIRECT(Equipo!$D$4&amp;"!"&amp;ADDRESS(10,COLUMN(H$9)-1)&amp;":"&amp;ADDRESS(1000,COLUMN(H$9)-1))),
SUMIF(INDIRECT(Equipo!$E$4&amp;"!B10:B1000"),$B43,INDIRECT(Equipo!$E$4&amp;"!"&amp;ADDRESS(10,COLUMN(H$9)-1)&amp;":"&amp;ADDRESS(1000,COLUMN(H$9)-1))),
SUMIF(INDIRECT(Equipo!$F$4&amp;"!B10:B1000"),$B43,INDIRECT(Equipo!$F$4&amp;"!"&amp;ADDRESS(10,COLUMN(H$9)-1)&amp;":"&amp;ADDRESS(1000,COLUMN(H$9)-1))),
SUMIF(INDIRECT(Equipo!$G$4&amp;"!B10:B1000"),$B43,INDIRECT(Equipo!$G$4&amp;"!"&amp;ADDRESS(10,COLUMN(H$9)-1)&amp;":"&amp;ADDRESS(1000,COLUMN(H$9)-1))),SUMIF(INDIRECT(Equipo!$H$4&amp;"!B10:B1000"),$B43,INDIRECT(Equipo!$H$4&amp;"!"&amp;ADDRESS(10,COLUMN(H$9)-1)&amp;":"&amp;ADDRESS(1000,COLUMN(H$9)-1)))))</f>
        <v>0</v>
      </c>
      <c r="I43" s="2">
        <f ca="1">IF(ISBLANK(Tareas!$B39),"-",SUM(
SUMIF(INDIRECT(Equipo!$C$4&amp;"!B10:B1000"),$B43,INDIRECT(Equipo!$C$4&amp;"!"&amp;ADDRESS(10,COLUMN(I$9)-1)&amp;":"&amp;ADDRESS(1000,COLUMN(I$9)-1))),
SUMIF(INDIRECT(Equipo!$D$4&amp;"!B10:B1000"),$B43,INDIRECT(Equipo!$D$4&amp;"!"&amp;ADDRESS(10,COLUMN(I$9)-1)&amp;":"&amp;ADDRESS(1000,COLUMN(I$9)-1))),
SUMIF(INDIRECT(Equipo!$E$4&amp;"!B10:B1000"),$B43,INDIRECT(Equipo!$E$4&amp;"!"&amp;ADDRESS(10,COLUMN(I$9)-1)&amp;":"&amp;ADDRESS(1000,COLUMN(I$9)-1))),
SUMIF(INDIRECT(Equipo!$F$4&amp;"!B10:B1000"),$B43,INDIRECT(Equipo!$F$4&amp;"!"&amp;ADDRESS(10,COLUMN(I$9)-1)&amp;":"&amp;ADDRESS(1000,COLUMN(I$9)-1))),
SUMIF(INDIRECT(Equipo!$G$4&amp;"!B10:B1000"),$B43,INDIRECT(Equipo!$G$4&amp;"!"&amp;ADDRESS(10,COLUMN(I$9)-1)&amp;":"&amp;ADDRESS(1000,COLUMN(I$9)-1))),SUMIF(INDIRECT(Equipo!$H$4&amp;"!B10:B1000"),$B43,INDIRECT(Equipo!$H$4&amp;"!"&amp;ADDRESS(10,COLUMN(I$9)-1)&amp;":"&amp;ADDRESS(1000,COLUMN(I$9)-1)))))</f>
        <v>0</v>
      </c>
      <c r="J43" s="2">
        <f ca="1">IF(ISBLANK(Tareas!$B39),"-",SUM(
SUMIF(INDIRECT(Equipo!$C$4&amp;"!B10:B1000"),$B43,INDIRECT(Equipo!$C$4&amp;"!"&amp;ADDRESS(10,COLUMN(J$9)-1)&amp;":"&amp;ADDRESS(1000,COLUMN(J$9)-1))),
SUMIF(INDIRECT(Equipo!$D$4&amp;"!B10:B1000"),$B43,INDIRECT(Equipo!$D$4&amp;"!"&amp;ADDRESS(10,COLUMN(J$9)-1)&amp;":"&amp;ADDRESS(1000,COLUMN(J$9)-1))),
SUMIF(INDIRECT(Equipo!$E$4&amp;"!B10:B1000"),$B43,INDIRECT(Equipo!$E$4&amp;"!"&amp;ADDRESS(10,COLUMN(J$9)-1)&amp;":"&amp;ADDRESS(1000,COLUMN(J$9)-1))),
SUMIF(INDIRECT(Equipo!$F$4&amp;"!B10:B1000"),$B43,INDIRECT(Equipo!$F$4&amp;"!"&amp;ADDRESS(10,COLUMN(J$9)-1)&amp;":"&amp;ADDRESS(1000,COLUMN(J$9)-1))),
SUMIF(INDIRECT(Equipo!$G$4&amp;"!B10:B1000"),$B43,INDIRECT(Equipo!$G$4&amp;"!"&amp;ADDRESS(10,COLUMN(J$9)-1)&amp;":"&amp;ADDRESS(1000,COLUMN(J$9)-1))),SUMIF(INDIRECT(Equipo!$H$4&amp;"!B10:B1000"),$B43,INDIRECT(Equipo!$H$4&amp;"!"&amp;ADDRESS(10,COLUMN(J$9)-1)&amp;":"&amp;ADDRESS(1000,COLUMN(J$9)-1)))))</f>
        <v>0</v>
      </c>
      <c r="K43" s="2">
        <f ca="1">IF(ISBLANK(Tareas!$B39),"-",SUM(
SUMIF(INDIRECT(Equipo!$C$4&amp;"!B10:B1000"),$B43,INDIRECT(Equipo!$C$4&amp;"!"&amp;ADDRESS(10,COLUMN(K$9)-1)&amp;":"&amp;ADDRESS(1000,COLUMN(K$9)-1))),
SUMIF(INDIRECT(Equipo!$D$4&amp;"!B10:B1000"),$B43,INDIRECT(Equipo!$D$4&amp;"!"&amp;ADDRESS(10,COLUMN(K$9)-1)&amp;":"&amp;ADDRESS(1000,COLUMN(K$9)-1))),
SUMIF(INDIRECT(Equipo!$E$4&amp;"!B10:B1000"),$B43,INDIRECT(Equipo!$E$4&amp;"!"&amp;ADDRESS(10,COLUMN(K$9)-1)&amp;":"&amp;ADDRESS(1000,COLUMN(K$9)-1))),
SUMIF(INDIRECT(Equipo!$F$4&amp;"!B10:B1000"),$B43,INDIRECT(Equipo!$F$4&amp;"!"&amp;ADDRESS(10,COLUMN(K$9)-1)&amp;":"&amp;ADDRESS(1000,COLUMN(K$9)-1))),
SUMIF(INDIRECT(Equipo!$G$4&amp;"!B10:B1000"),$B43,INDIRECT(Equipo!$G$4&amp;"!"&amp;ADDRESS(10,COLUMN(K$9)-1)&amp;":"&amp;ADDRESS(1000,COLUMN(K$9)-1))),SUMIF(INDIRECT(Equipo!$H$4&amp;"!B10:B1000"),$B43,INDIRECT(Equipo!$H$4&amp;"!"&amp;ADDRESS(10,COLUMN(K$9)-1)&amp;":"&amp;ADDRESS(1000,COLUMN(K$9)-1)))))</f>
        <v>0</v>
      </c>
      <c r="L43" s="2">
        <f ca="1">IF(ISBLANK(Tareas!$B39),"-",SUM(
SUMIF(INDIRECT(Equipo!$C$4&amp;"!B10:B1000"),$B43,INDIRECT(Equipo!$C$4&amp;"!"&amp;ADDRESS(10,COLUMN(L$9)-1)&amp;":"&amp;ADDRESS(1000,COLUMN(L$9)-1))),
SUMIF(INDIRECT(Equipo!$D$4&amp;"!B10:B1000"),$B43,INDIRECT(Equipo!$D$4&amp;"!"&amp;ADDRESS(10,COLUMN(L$9)-1)&amp;":"&amp;ADDRESS(1000,COLUMN(L$9)-1))),
SUMIF(INDIRECT(Equipo!$E$4&amp;"!B10:B1000"),$B43,INDIRECT(Equipo!$E$4&amp;"!"&amp;ADDRESS(10,COLUMN(L$9)-1)&amp;":"&amp;ADDRESS(1000,COLUMN(L$9)-1))),
SUMIF(INDIRECT(Equipo!$F$4&amp;"!B10:B1000"),$B43,INDIRECT(Equipo!$F$4&amp;"!"&amp;ADDRESS(10,COLUMN(L$9)-1)&amp;":"&amp;ADDRESS(1000,COLUMN(L$9)-1))),
SUMIF(INDIRECT(Equipo!$G$4&amp;"!B10:B1000"),$B43,INDIRECT(Equipo!$G$4&amp;"!"&amp;ADDRESS(10,COLUMN(L$9)-1)&amp;":"&amp;ADDRESS(1000,COLUMN(L$9)-1))),SUMIF(INDIRECT(Equipo!$H$4&amp;"!B10:B1000"),$B43,INDIRECT(Equipo!$H$4&amp;"!"&amp;ADDRESS(10,COLUMN(L$9)-1)&amp;":"&amp;ADDRESS(1000,COLUMN(L$9)-1)))))</f>
        <v>0</v>
      </c>
      <c r="M43" s="2">
        <f ca="1">IF(ISBLANK(Tareas!$B39),"-",SUM(
SUMIF(INDIRECT(Equipo!$C$4&amp;"!B10:B1000"),$B43,INDIRECT(Equipo!$C$4&amp;"!"&amp;ADDRESS(10,COLUMN(M$9)-1)&amp;":"&amp;ADDRESS(1000,COLUMN(M$9)-1))),
SUMIF(INDIRECT(Equipo!$D$4&amp;"!B10:B1000"),$B43,INDIRECT(Equipo!$D$4&amp;"!"&amp;ADDRESS(10,COLUMN(M$9)-1)&amp;":"&amp;ADDRESS(1000,COLUMN(M$9)-1))),
SUMIF(INDIRECT(Equipo!$E$4&amp;"!B10:B1000"),$B43,INDIRECT(Equipo!$E$4&amp;"!"&amp;ADDRESS(10,COLUMN(M$9)-1)&amp;":"&amp;ADDRESS(1000,COLUMN(M$9)-1))),
SUMIF(INDIRECT(Equipo!$F$4&amp;"!B10:B1000"),$B43,INDIRECT(Equipo!$F$4&amp;"!"&amp;ADDRESS(10,COLUMN(M$9)-1)&amp;":"&amp;ADDRESS(1000,COLUMN(M$9)-1))),
SUMIF(INDIRECT(Equipo!$G$4&amp;"!B10:B1000"),$B43,INDIRECT(Equipo!$G$4&amp;"!"&amp;ADDRESS(10,COLUMN(M$9)-1)&amp;":"&amp;ADDRESS(1000,COLUMN(M$9)-1))),SUMIF(INDIRECT(Equipo!$H$4&amp;"!B10:B1000"),$B43,INDIRECT(Equipo!$H$4&amp;"!"&amp;ADDRESS(10,COLUMN(M$9)-1)&amp;":"&amp;ADDRESS(1000,COLUMN(M$9)-1)))))</f>
        <v>0</v>
      </c>
      <c r="N43" s="2">
        <f ca="1">IF(ISBLANK(Tareas!$B39),"-",SUM(
SUMIF(INDIRECT(Equipo!$C$4&amp;"!B10:B1000"),$B43,INDIRECT(Equipo!$C$4&amp;"!"&amp;ADDRESS(10,COLUMN(N$9)-1)&amp;":"&amp;ADDRESS(1000,COLUMN(N$9)-1))),
SUMIF(INDIRECT(Equipo!$D$4&amp;"!B10:B1000"),$B43,INDIRECT(Equipo!$D$4&amp;"!"&amp;ADDRESS(10,COLUMN(N$9)-1)&amp;":"&amp;ADDRESS(1000,COLUMN(N$9)-1))),
SUMIF(INDIRECT(Equipo!$E$4&amp;"!B10:B1000"),$B43,INDIRECT(Equipo!$E$4&amp;"!"&amp;ADDRESS(10,COLUMN(N$9)-1)&amp;":"&amp;ADDRESS(1000,COLUMN(N$9)-1))),
SUMIF(INDIRECT(Equipo!$F$4&amp;"!B10:B1000"),$B43,INDIRECT(Equipo!$F$4&amp;"!"&amp;ADDRESS(10,COLUMN(N$9)-1)&amp;":"&amp;ADDRESS(1000,COLUMN(N$9)-1))),
SUMIF(INDIRECT(Equipo!$G$4&amp;"!B10:B1000"),$B43,INDIRECT(Equipo!$G$4&amp;"!"&amp;ADDRESS(10,COLUMN(N$9)-1)&amp;":"&amp;ADDRESS(1000,COLUMN(N$9)-1))),SUMIF(INDIRECT(Equipo!$H$4&amp;"!B10:B1000"),$B43,INDIRECT(Equipo!$H$4&amp;"!"&amp;ADDRESS(10,COLUMN(N$9)-1)&amp;":"&amp;ADDRESS(1000,COLUMN(N$9)-1)))))</f>
        <v>0</v>
      </c>
    </row>
    <row r="44" spans="2:14">
      <c r="B44" t="str">
        <f>IF(ISBLANK(Tareas!B40)," - ",Tareas!B40)</f>
        <v>Implementación de Emparejamiento de Jugadores</v>
      </c>
      <c r="D44" s="2">
        <f ca="1">IF(ISBLANK(Tareas!$B40),"-",SUM(
SUMIF(INDIRECT(Equipo!$C$4&amp;"!B10:B1000"),$B44,INDIRECT(Equipo!$C$4&amp;"!"&amp;ADDRESS(10,COLUMN(D$9)-1)&amp;":"&amp;ADDRESS(1000,COLUMN(D$9)-1))),
SUMIF(INDIRECT(Equipo!$D$4&amp;"!B10:B1000"),$B44,INDIRECT(Equipo!$D$4&amp;"!"&amp;ADDRESS(10,COLUMN(D$9)-1)&amp;":"&amp;ADDRESS(1000,COLUMN(D$9)-1))),
SUMIF(INDIRECT(Equipo!$E$4&amp;"!B10:B1000"),$B44,INDIRECT(Equipo!$E$4&amp;"!"&amp;ADDRESS(10,COLUMN(D$9)-1)&amp;":"&amp;ADDRESS(1000,COLUMN(D$9)-1))),
SUMIF(INDIRECT(Equipo!$F$4&amp;"!B10:B1000"),$B44,INDIRECT(Equipo!$F$4&amp;"!"&amp;ADDRESS(10,COLUMN(D$9)-1)&amp;":"&amp;ADDRESS(1000,COLUMN(D$9)-1))),
SUMIF(INDIRECT(Equipo!$G$4&amp;"!B10:B1000"),$B44,INDIRECT(Equipo!$G$4&amp;"!"&amp;ADDRESS(10,COLUMN(D$9)-1)&amp;":"&amp;ADDRESS(1000,COLUMN(D$9)-1))),SUMIF(INDIRECT(Equipo!$H$4&amp;"!B10:B1000"),$B44,INDIRECT(Equipo!$H$4&amp;"!"&amp;ADDRESS(10,COLUMN(D$9)-1)&amp;":"&amp;ADDRESS(1000,COLUMN(D$9)-1)))))</f>
        <v>0</v>
      </c>
      <c r="E44" s="2">
        <f ca="1">IF(ISBLANK(Tareas!$B40),"-",SUM(
SUMIF(INDIRECT(Equipo!$C$4&amp;"!B10:B1000"),$B44,INDIRECT(Equipo!$C$4&amp;"!"&amp;ADDRESS(10,COLUMN(E$9)-1)&amp;":"&amp;ADDRESS(1000,COLUMN(E$9)-1))),
SUMIF(INDIRECT(Equipo!$D$4&amp;"!B10:B1000"),$B44,INDIRECT(Equipo!$D$4&amp;"!"&amp;ADDRESS(10,COLUMN(E$9)-1)&amp;":"&amp;ADDRESS(1000,COLUMN(E$9)-1))),
SUMIF(INDIRECT(Equipo!$E$4&amp;"!B10:B1000"),$B44,INDIRECT(Equipo!$E$4&amp;"!"&amp;ADDRESS(10,COLUMN(E$9)-1)&amp;":"&amp;ADDRESS(1000,COLUMN(E$9)-1))),
SUMIF(INDIRECT(Equipo!$F$4&amp;"!B10:B1000"),$B44,INDIRECT(Equipo!$F$4&amp;"!"&amp;ADDRESS(10,COLUMN(E$9)-1)&amp;":"&amp;ADDRESS(1000,COLUMN(E$9)-1))),
SUMIF(INDIRECT(Equipo!$G$4&amp;"!B10:B1000"),$B44,INDIRECT(Equipo!$G$4&amp;"!"&amp;ADDRESS(10,COLUMN(E$9)-1)&amp;":"&amp;ADDRESS(1000,COLUMN(E$9)-1))),SUMIF(INDIRECT(Equipo!$H$4&amp;"!B10:B1000"),$B44,INDIRECT(Equipo!$H$4&amp;"!"&amp;ADDRESS(10,COLUMN(E$9)-1)&amp;":"&amp;ADDRESS(1000,COLUMN(E$9)-1)))))</f>
        <v>0</v>
      </c>
      <c r="F44" s="2">
        <f ca="1">IF(ISBLANK(Tareas!$B40),"-",SUM(
SUMIF(INDIRECT(Equipo!$C$4&amp;"!B10:B1000"),$B44,INDIRECT(Equipo!$C$4&amp;"!"&amp;ADDRESS(10,COLUMN(F$9)-1)&amp;":"&amp;ADDRESS(1000,COLUMN(F$9)-1))),
SUMIF(INDIRECT(Equipo!$D$4&amp;"!B10:B1000"),$B44,INDIRECT(Equipo!$D$4&amp;"!"&amp;ADDRESS(10,COLUMN(F$9)-1)&amp;":"&amp;ADDRESS(1000,COLUMN(F$9)-1))),
SUMIF(INDIRECT(Equipo!$E$4&amp;"!B10:B1000"),$B44,INDIRECT(Equipo!$E$4&amp;"!"&amp;ADDRESS(10,COLUMN(F$9)-1)&amp;":"&amp;ADDRESS(1000,COLUMN(F$9)-1))),
SUMIF(INDIRECT(Equipo!$F$4&amp;"!B10:B1000"),$B44,INDIRECT(Equipo!$F$4&amp;"!"&amp;ADDRESS(10,COLUMN(F$9)-1)&amp;":"&amp;ADDRESS(1000,COLUMN(F$9)-1))),
SUMIF(INDIRECT(Equipo!$G$4&amp;"!B10:B1000"),$B44,INDIRECT(Equipo!$G$4&amp;"!"&amp;ADDRESS(10,COLUMN(F$9)-1)&amp;":"&amp;ADDRESS(1000,COLUMN(F$9)-1))),SUMIF(INDIRECT(Equipo!$H$4&amp;"!B10:B1000"),$B44,INDIRECT(Equipo!$H$4&amp;"!"&amp;ADDRESS(10,COLUMN(F$9)-1)&amp;":"&amp;ADDRESS(1000,COLUMN(F$9)-1)))))</f>
        <v>0</v>
      </c>
      <c r="G44" s="2">
        <f ca="1">IF(ISBLANK(Tareas!$B40),"-",SUM(
SUMIF(INDIRECT(Equipo!$C$4&amp;"!B10:B1000"),$B44,INDIRECT(Equipo!$C$4&amp;"!"&amp;ADDRESS(10,COLUMN(G$9)-1)&amp;":"&amp;ADDRESS(1000,COLUMN(G$9)-1))),
SUMIF(INDIRECT(Equipo!$D$4&amp;"!B10:B1000"),$B44,INDIRECT(Equipo!$D$4&amp;"!"&amp;ADDRESS(10,COLUMN(G$9)-1)&amp;":"&amp;ADDRESS(1000,COLUMN(G$9)-1))),
SUMIF(INDIRECT(Equipo!$E$4&amp;"!B10:B1000"),$B44,INDIRECT(Equipo!$E$4&amp;"!"&amp;ADDRESS(10,COLUMN(G$9)-1)&amp;":"&amp;ADDRESS(1000,COLUMN(G$9)-1))),
SUMIF(INDIRECT(Equipo!$F$4&amp;"!B10:B1000"),$B44,INDIRECT(Equipo!$F$4&amp;"!"&amp;ADDRESS(10,COLUMN(G$9)-1)&amp;":"&amp;ADDRESS(1000,COLUMN(G$9)-1))),
SUMIF(INDIRECT(Equipo!$G$4&amp;"!B10:B1000"),$B44,INDIRECT(Equipo!$G$4&amp;"!"&amp;ADDRESS(10,COLUMN(G$9)-1)&amp;":"&amp;ADDRESS(1000,COLUMN(G$9)-1))),SUMIF(INDIRECT(Equipo!$H$4&amp;"!B10:B1000"),$B44,INDIRECT(Equipo!$H$4&amp;"!"&amp;ADDRESS(10,COLUMN(G$9)-1)&amp;":"&amp;ADDRESS(1000,COLUMN(G$9)-1)))))</f>
        <v>0</v>
      </c>
      <c r="H44" s="2">
        <f ca="1">IF(ISBLANK(Tareas!$B40),"-",SUM(
SUMIF(INDIRECT(Equipo!$C$4&amp;"!B10:B1000"),$B44,INDIRECT(Equipo!$C$4&amp;"!"&amp;ADDRESS(10,COLUMN(H$9)-1)&amp;":"&amp;ADDRESS(1000,COLUMN(H$9)-1))),
SUMIF(INDIRECT(Equipo!$D$4&amp;"!B10:B1000"),$B44,INDIRECT(Equipo!$D$4&amp;"!"&amp;ADDRESS(10,COLUMN(H$9)-1)&amp;":"&amp;ADDRESS(1000,COLUMN(H$9)-1))),
SUMIF(INDIRECT(Equipo!$E$4&amp;"!B10:B1000"),$B44,INDIRECT(Equipo!$E$4&amp;"!"&amp;ADDRESS(10,COLUMN(H$9)-1)&amp;":"&amp;ADDRESS(1000,COLUMN(H$9)-1))),
SUMIF(INDIRECT(Equipo!$F$4&amp;"!B10:B1000"),$B44,INDIRECT(Equipo!$F$4&amp;"!"&amp;ADDRESS(10,COLUMN(H$9)-1)&amp;":"&amp;ADDRESS(1000,COLUMN(H$9)-1))),
SUMIF(INDIRECT(Equipo!$G$4&amp;"!B10:B1000"),$B44,INDIRECT(Equipo!$G$4&amp;"!"&amp;ADDRESS(10,COLUMN(H$9)-1)&amp;":"&amp;ADDRESS(1000,COLUMN(H$9)-1))),SUMIF(INDIRECT(Equipo!$H$4&amp;"!B10:B1000"),$B44,INDIRECT(Equipo!$H$4&amp;"!"&amp;ADDRESS(10,COLUMN(H$9)-1)&amp;":"&amp;ADDRESS(1000,COLUMN(H$9)-1)))))</f>
        <v>0</v>
      </c>
      <c r="I44" s="2">
        <f ca="1">IF(ISBLANK(Tareas!$B40),"-",SUM(
SUMIF(INDIRECT(Equipo!$C$4&amp;"!B10:B1000"),$B44,INDIRECT(Equipo!$C$4&amp;"!"&amp;ADDRESS(10,COLUMN(I$9)-1)&amp;":"&amp;ADDRESS(1000,COLUMN(I$9)-1))),
SUMIF(INDIRECT(Equipo!$D$4&amp;"!B10:B1000"),$B44,INDIRECT(Equipo!$D$4&amp;"!"&amp;ADDRESS(10,COLUMN(I$9)-1)&amp;":"&amp;ADDRESS(1000,COLUMN(I$9)-1))),
SUMIF(INDIRECT(Equipo!$E$4&amp;"!B10:B1000"),$B44,INDIRECT(Equipo!$E$4&amp;"!"&amp;ADDRESS(10,COLUMN(I$9)-1)&amp;":"&amp;ADDRESS(1000,COLUMN(I$9)-1))),
SUMIF(INDIRECT(Equipo!$F$4&amp;"!B10:B1000"),$B44,INDIRECT(Equipo!$F$4&amp;"!"&amp;ADDRESS(10,COLUMN(I$9)-1)&amp;":"&amp;ADDRESS(1000,COLUMN(I$9)-1))),
SUMIF(INDIRECT(Equipo!$G$4&amp;"!B10:B1000"),$B44,INDIRECT(Equipo!$G$4&amp;"!"&amp;ADDRESS(10,COLUMN(I$9)-1)&amp;":"&amp;ADDRESS(1000,COLUMN(I$9)-1))),SUMIF(INDIRECT(Equipo!$H$4&amp;"!B10:B1000"),$B44,INDIRECT(Equipo!$H$4&amp;"!"&amp;ADDRESS(10,COLUMN(I$9)-1)&amp;":"&amp;ADDRESS(1000,COLUMN(I$9)-1)))))</f>
        <v>0</v>
      </c>
      <c r="J44" s="2">
        <f ca="1">IF(ISBLANK(Tareas!$B40),"-",SUM(
SUMIF(INDIRECT(Equipo!$C$4&amp;"!B10:B1000"),$B44,INDIRECT(Equipo!$C$4&amp;"!"&amp;ADDRESS(10,COLUMN(J$9)-1)&amp;":"&amp;ADDRESS(1000,COLUMN(J$9)-1))),
SUMIF(INDIRECT(Equipo!$D$4&amp;"!B10:B1000"),$B44,INDIRECT(Equipo!$D$4&amp;"!"&amp;ADDRESS(10,COLUMN(J$9)-1)&amp;":"&amp;ADDRESS(1000,COLUMN(J$9)-1))),
SUMIF(INDIRECT(Equipo!$E$4&amp;"!B10:B1000"),$B44,INDIRECT(Equipo!$E$4&amp;"!"&amp;ADDRESS(10,COLUMN(J$9)-1)&amp;":"&amp;ADDRESS(1000,COLUMN(J$9)-1))),
SUMIF(INDIRECT(Equipo!$F$4&amp;"!B10:B1000"),$B44,INDIRECT(Equipo!$F$4&amp;"!"&amp;ADDRESS(10,COLUMN(J$9)-1)&amp;":"&amp;ADDRESS(1000,COLUMN(J$9)-1))),
SUMIF(INDIRECT(Equipo!$G$4&amp;"!B10:B1000"),$B44,INDIRECT(Equipo!$G$4&amp;"!"&amp;ADDRESS(10,COLUMN(J$9)-1)&amp;":"&amp;ADDRESS(1000,COLUMN(J$9)-1))),SUMIF(INDIRECT(Equipo!$H$4&amp;"!B10:B1000"),$B44,INDIRECT(Equipo!$H$4&amp;"!"&amp;ADDRESS(10,COLUMN(J$9)-1)&amp;":"&amp;ADDRESS(1000,COLUMN(J$9)-1)))))</f>
        <v>0</v>
      </c>
      <c r="K44" s="2">
        <f ca="1">IF(ISBLANK(Tareas!$B40),"-",SUM(
SUMIF(INDIRECT(Equipo!$C$4&amp;"!B10:B1000"),$B44,INDIRECT(Equipo!$C$4&amp;"!"&amp;ADDRESS(10,COLUMN(K$9)-1)&amp;":"&amp;ADDRESS(1000,COLUMN(K$9)-1))),
SUMIF(INDIRECT(Equipo!$D$4&amp;"!B10:B1000"),$B44,INDIRECT(Equipo!$D$4&amp;"!"&amp;ADDRESS(10,COLUMN(K$9)-1)&amp;":"&amp;ADDRESS(1000,COLUMN(K$9)-1))),
SUMIF(INDIRECT(Equipo!$E$4&amp;"!B10:B1000"),$B44,INDIRECT(Equipo!$E$4&amp;"!"&amp;ADDRESS(10,COLUMN(K$9)-1)&amp;":"&amp;ADDRESS(1000,COLUMN(K$9)-1))),
SUMIF(INDIRECT(Equipo!$F$4&amp;"!B10:B1000"),$B44,INDIRECT(Equipo!$F$4&amp;"!"&amp;ADDRESS(10,COLUMN(K$9)-1)&amp;":"&amp;ADDRESS(1000,COLUMN(K$9)-1))),
SUMIF(INDIRECT(Equipo!$G$4&amp;"!B10:B1000"),$B44,INDIRECT(Equipo!$G$4&amp;"!"&amp;ADDRESS(10,COLUMN(K$9)-1)&amp;":"&amp;ADDRESS(1000,COLUMN(K$9)-1))),SUMIF(INDIRECT(Equipo!$H$4&amp;"!B10:B1000"),$B44,INDIRECT(Equipo!$H$4&amp;"!"&amp;ADDRESS(10,COLUMN(K$9)-1)&amp;":"&amp;ADDRESS(1000,COLUMN(K$9)-1)))))</f>
        <v>0</v>
      </c>
      <c r="L44" s="2">
        <f ca="1">IF(ISBLANK(Tareas!$B40),"-",SUM(
SUMIF(INDIRECT(Equipo!$C$4&amp;"!B10:B1000"),$B44,INDIRECT(Equipo!$C$4&amp;"!"&amp;ADDRESS(10,COLUMN(L$9)-1)&amp;":"&amp;ADDRESS(1000,COLUMN(L$9)-1))),
SUMIF(INDIRECT(Equipo!$D$4&amp;"!B10:B1000"),$B44,INDIRECT(Equipo!$D$4&amp;"!"&amp;ADDRESS(10,COLUMN(L$9)-1)&amp;":"&amp;ADDRESS(1000,COLUMN(L$9)-1))),
SUMIF(INDIRECT(Equipo!$E$4&amp;"!B10:B1000"),$B44,INDIRECT(Equipo!$E$4&amp;"!"&amp;ADDRESS(10,COLUMN(L$9)-1)&amp;":"&amp;ADDRESS(1000,COLUMN(L$9)-1))),
SUMIF(INDIRECT(Equipo!$F$4&amp;"!B10:B1000"),$B44,INDIRECT(Equipo!$F$4&amp;"!"&amp;ADDRESS(10,COLUMN(L$9)-1)&amp;":"&amp;ADDRESS(1000,COLUMN(L$9)-1))),
SUMIF(INDIRECT(Equipo!$G$4&amp;"!B10:B1000"),$B44,INDIRECT(Equipo!$G$4&amp;"!"&amp;ADDRESS(10,COLUMN(L$9)-1)&amp;":"&amp;ADDRESS(1000,COLUMN(L$9)-1))),SUMIF(INDIRECT(Equipo!$H$4&amp;"!B10:B1000"),$B44,INDIRECT(Equipo!$H$4&amp;"!"&amp;ADDRESS(10,COLUMN(L$9)-1)&amp;":"&amp;ADDRESS(1000,COLUMN(L$9)-1)))))</f>
        <v>0</v>
      </c>
      <c r="M44" s="2">
        <f ca="1">IF(ISBLANK(Tareas!$B40),"-",SUM(
SUMIF(INDIRECT(Equipo!$C$4&amp;"!B10:B1000"),$B44,INDIRECT(Equipo!$C$4&amp;"!"&amp;ADDRESS(10,COLUMN(M$9)-1)&amp;":"&amp;ADDRESS(1000,COLUMN(M$9)-1))),
SUMIF(INDIRECT(Equipo!$D$4&amp;"!B10:B1000"),$B44,INDIRECT(Equipo!$D$4&amp;"!"&amp;ADDRESS(10,COLUMN(M$9)-1)&amp;":"&amp;ADDRESS(1000,COLUMN(M$9)-1))),
SUMIF(INDIRECT(Equipo!$E$4&amp;"!B10:B1000"),$B44,INDIRECT(Equipo!$E$4&amp;"!"&amp;ADDRESS(10,COLUMN(M$9)-1)&amp;":"&amp;ADDRESS(1000,COLUMN(M$9)-1))),
SUMIF(INDIRECT(Equipo!$F$4&amp;"!B10:B1000"),$B44,INDIRECT(Equipo!$F$4&amp;"!"&amp;ADDRESS(10,COLUMN(M$9)-1)&amp;":"&amp;ADDRESS(1000,COLUMN(M$9)-1))),
SUMIF(INDIRECT(Equipo!$G$4&amp;"!B10:B1000"),$B44,INDIRECT(Equipo!$G$4&amp;"!"&amp;ADDRESS(10,COLUMN(M$9)-1)&amp;":"&amp;ADDRESS(1000,COLUMN(M$9)-1))),SUMIF(INDIRECT(Equipo!$H$4&amp;"!B10:B1000"),$B44,INDIRECT(Equipo!$H$4&amp;"!"&amp;ADDRESS(10,COLUMN(M$9)-1)&amp;":"&amp;ADDRESS(1000,COLUMN(M$9)-1)))))</f>
        <v>0</v>
      </c>
      <c r="N44" s="2">
        <f ca="1">IF(ISBLANK(Tareas!$B40),"-",SUM(
SUMIF(INDIRECT(Equipo!$C$4&amp;"!B10:B1000"),$B44,INDIRECT(Equipo!$C$4&amp;"!"&amp;ADDRESS(10,COLUMN(N$9)-1)&amp;":"&amp;ADDRESS(1000,COLUMN(N$9)-1))),
SUMIF(INDIRECT(Equipo!$D$4&amp;"!B10:B1000"),$B44,INDIRECT(Equipo!$D$4&amp;"!"&amp;ADDRESS(10,COLUMN(N$9)-1)&amp;":"&amp;ADDRESS(1000,COLUMN(N$9)-1))),
SUMIF(INDIRECT(Equipo!$E$4&amp;"!B10:B1000"),$B44,INDIRECT(Equipo!$E$4&amp;"!"&amp;ADDRESS(10,COLUMN(N$9)-1)&amp;":"&amp;ADDRESS(1000,COLUMN(N$9)-1))),
SUMIF(INDIRECT(Equipo!$F$4&amp;"!B10:B1000"),$B44,INDIRECT(Equipo!$F$4&amp;"!"&amp;ADDRESS(10,COLUMN(N$9)-1)&amp;":"&amp;ADDRESS(1000,COLUMN(N$9)-1))),
SUMIF(INDIRECT(Equipo!$G$4&amp;"!B10:B1000"),$B44,INDIRECT(Equipo!$G$4&amp;"!"&amp;ADDRESS(10,COLUMN(N$9)-1)&amp;":"&amp;ADDRESS(1000,COLUMN(N$9)-1))),SUMIF(INDIRECT(Equipo!$H$4&amp;"!B10:B1000"),$B44,INDIRECT(Equipo!$H$4&amp;"!"&amp;ADDRESS(10,COLUMN(N$9)-1)&amp;":"&amp;ADDRESS(1000,COLUMN(N$9)-1)))))</f>
        <v>0</v>
      </c>
    </row>
    <row r="45" spans="2:14">
      <c r="B45" t="str">
        <f>IF(ISBLANK(Tareas!B41)," - ",Tareas!B41)</f>
        <v>Implementación de Actualización de Resultados</v>
      </c>
      <c r="D45" s="2">
        <f ca="1">IF(ISBLANK(Tareas!$B41),"-",SUM(
SUMIF(INDIRECT(Equipo!$C$4&amp;"!B10:B1000"),$B45,INDIRECT(Equipo!$C$4&amp;"!"&amp;ADDRESS(10,COLUMN(D$9)-1)&amp;":"&amp;ADDRESS(1000,COLUMN(D$9)-1))),
SUMIF(INDIRECT(Equipo!$D$4&amp;"!B10:B1000"),$B45,INDIRECT(Equipo!$D$4&amp;"!"&amp;ADDRESS(10,COLUMN(D$9)-1)&amp;":"&amp;ADDRESS(1000,COLUMN(D$9)-1))),
SUMIF(INDIRECT(Equipo!$E$4&amp;"!B10:B1000"),$B45,INDIRECT(Equipo!$E$4&amp;"!"&amp;ADDRESS(10,COLUMN(D$9)-1)&amp;":"&amp;ADDRESS(1000,COLUMN(D$9)-1))),
SUMIF(INDIRECT(Equipo!$F$4&amp;"!B10:B1000"),$B45,INDIRECT(Equipo!$F$4&amp;"!"&amp;ADDRESS(10,COLUMN(D$9)-1)&amp;":"&amp;ADDRESS(1000,COLUMN(D$9)-1))),
SUMIF(INDIRECT(Equipo!$G$4&amp;"!B10:B1000"),$B45,INDIRECT(Equipo!$G$4&amp;"!"&amp;ADDRESS(10,COLUMN(D$9)-1)&amp;":"&amp;ADDRESS(1000,COLUMN(D$9)-1))),SUMIF(INDIRECT(Equipo!$H$4&amp;"!B10:B1000"),$B45,INDIRECT(Equipo!$H$4&amp;"!"&amp;ADDRESS(10,COLUMN(D$9)-1)&amp;":"&amp;ADDRESS(1000,COLUMN(D$9)-1)))))</f>
        <v>0</v>
      </c>
      <c r="E45" s="2">
        <f ca="1">IF(ISBLANK(Tareas!$B41),"-",SUM(
SUMIF(INDIRECT(Equipo!$C$4&amp;"!B10:B1000"),$B45,INDIRECT(Equipo!$C$4&amp;"!"&amp;ADDRESS(10,COLUMN(E$9)-1)&amp;":"&amp;ADDRESS(1000,COLUMN(E$9)-1))),
SUMIF(INDIRECT(Equipo!$D$4&amp;"!B10:B1000"),$B45,INDIRECT(Equipo!$D$4&amp;"!"&amp;ADDRESS(10,COLUMN(E$9)-1)&amp;":"&amp;ADDRESS(1000,COLUMN(E$9)-1))),
SUMIF(INDIRECT(Equipo!$E$4&amp;"!B10:B1000"),$B45,INDIRECT(Equipo!$E$4&amp;"!"&amp;ADDRESS(10,COLUMN(E$9)-1)&amp;":"&amp;ADDRESS(1000,COLUMN(E$9)-1))),
SUMIF(INDIRECT(Equipo!$F$4&amp;"!B10:B1000"),$B45,INDIRECT(Equipo!$F$4&amp;"!"&amp;ADDRESS(10,COLUMN(E$9)-1)&amp;":"&amp;ADDRESS(1000,COLUMN(E$9)-1))),
SUMIF(INDIRECT(Equipo!$G$4&amp;"!B10:B1000"),$B45,INDIRECT(Equipo!$G$4&amp;"!"&amp;ADDRESS(10,COLUMN(E$9)-1)&amp;":"&amp;ADDRESS(1000,COLUMN(E$9)-1))),SUMIF(INDIRECT(Equipo!$H$4&amp;"!B10:B1000"),$B45,INDIRECT(Equipo!$H$4&amp;"!"&amp;ADDRESS(10,COLUMN(E$9)-1)&amp;":"&amp;ADDRESS(1000,COLUMN(E$9)-1)))))</f>
        <v>0</v>
      </c>
      <c r="F45" s="2">
        <f ca="1">IF(ISBLANK(Tareas!$B41),"-",SUM(
SUMIF(INDIRECT(Equipo!$C$4&amp;"!B10:B1000"),$B45,INDIRECT(Equipo!$C$4&amp;"!"&amp;ADDRESS(10,COLUMN(F$9)-1)&amp;":"&amp;ADDRESS(1000,COLUMN(F$9)-1))),
SUMIF(INDIRECT(Equipo!$D$4&amp;"!B10:B1000"),$B45,INDIRECT(Equipo!$D$4&amp;"!"&amp;ADDRESS(10,COLUMN(F$9)-1)&amp;":"&amp;ADDRESS(1000,COLUMN(F$9)-1))),
SUMIF(INDIRECT(Equipo!$E$4&amp;"!B10:B1000"),$B45,INDIRECT(Equipo!$E$4&amp;"!"&amp;ADDRESS(10,COLUMN(F$9)-1)&amp;":"&amp;ADDRESS(1000,COLUMN(F$9)-1))),
SUMIF(INDIRECT(Equipo!$F$4&amp;"!B10:B1000"),$B45,INDIRECT(Equipo!$F$4&amp;"!"&amp;ADDRESS(10,COLUMN(F$9)-1)&amp;":"&amp;ADDRESS(1000,COLUMN(F$9)-1))),
SUMIF(INDIRECT(Equipo!$G$4&amp;"!B10:B1000"),$B45,INDIRECT(Equipo!$G$4&amp;"!"&amp;ADDRESS(10,COLUMN(F$9)-1)&amp;":"&amp;ADDRESS(1000,COLUMN(F$9)-1))),SUMIF(INDIRECT(Equipo!$H$4&amp;"!B10:B1000"),$B45,INDIRECT(Equipo!$H$4&amp;"!"&amp;ADDRESS(10,COLUMN(F$9)-1)&amp;":"&amp;ADDRESS(1000,COLUMN(F$9)-1)))))</f>
        <v>0</v>
      </c>
      <c r="G45" s="2">
        <f ca="1">IF(ISBLANK(Tareas!$B41),"-",SUM(
SUMIF(INDIRECT(Equipo!$C$4&amp;"!B10:B1000"),$B45,INDIRECT(Equipo!$C$4&amp;"!"&amp;ADDRESS(10,COLUMN(G$9)-1)&amp;":"&amp;ADDRESS(1000,COLUMN(G$9)-1))),
SUMIF(INDIRECT(Equipo!$D$4&amp;"!B10:B1000"),$B45,INDIRECT(Equipo!$D$4&amp;"!"&amp;ADDRESS(10,COLUMN(G$9)-1)&amp;":"&amp;ADDRESS(1000,COLUMN(G$9)-1))),
SUMIF(INDIRECT(Equipo!$E$4&amp;"!B10:B1000"),$B45,INDIRECT(Equipo!$E$4&amp;"!"&amp;ADDRESS(10,COLUMN(G$9)-1)&amp;":"&amp;ADDRESS(1000,COLUMN(G$9)-1))),
SUMIF(INDIRECT(Equipo!$F$4&amp;"!B10:B1000"),$B45,INDIRECT(Equipo!$F$4&amp;"!"&amp;ADDRESS(10,COLUMN(G$9)-1)&amp;":"&amp;ADDRESS(1000,COLUMN(G$9)-1))),
SUMIF(INDIRECT(Equipo!$G$4&amp;"!B10:B1000"),$B45,INDIRECT(Equipo!$G$4&amp;"!"&amp;ADDRESS(10,COLUMN(G$9)-1)&amp;":"&amp;ADDRESS(1000,COLUMN(G$9)-1))),SUMIF(INDIRECT(Equipo!$H$4&amp;"!B10:B1000"),$B45,INDIRECT(Equipo!$H$4&amp;"!"&amp;ADDRESS(10,COLUMN(G$9)-1)&amp;":"&amp;ADDRESS(1000,COLUMN(G$9)-1)))))</f>
        <v>0</v>
      </c>
      <c r="H45" s="2">
        <f ca="1">IF(ISBLANK(Tareas!$B41),"-",SUM(
SUMIF(INDIRECT(Equipo!$C$4&amp;"!B10:B1000"),$B45,INDIRECT(Equipo!$C$4&amp;"!"&amp;ADDRESS(10,COLUMN(H$9)-1)&amp;":"&amp;ADDRESS(1000,COLUMN(H$9)-1))),
SUMIF(INDIRECT(Equipo!$D$4&amp;"!B10:B1000"),$B45,INDIRECT(Equipo!$D$4&amp;"!"&amp;ADDRESS(10,COLUMN(H$9)-1)&amp;":"&amp;ADDRESS(1000,COLUMN(H$9)-1))),
SUMIF(INDIRECT(Equipo!$E$4&amp;"!B10:B1000"),$B45,INDIRECT(Equipo!$E$4&amp;"!"&amp;ADDRESS(10,COLUMN(H$9)-1)&amp;":"&amp;ADDRESS(1000,COLUMN(H$9)-1))),
SUMIF(INDIRECT(Equipo!$F$4&amp;"!B10:B1000"),$B45,INDIRECT(Equipo!$F$4&amp;"!"&amp;ADDRESS(10,COLUMN(H$9)-1)&amp;":"&amp;ADDRESS(1000,COLUMN(H$9)-1))),
SUMIF(INDIRECT(Equipo!$G$4&amp;"!B10:B1000"),$B45,INDIRECT(Equipo!$G$4&amp;"!"&amp;ADDRESS(10,COLUMN(H$9)-1)&amp;":"&amp;ADDRESS(1000,COLUMN(H$9)-1))),SUMIF(INDIRECT(Equipo!$H$4&amp;"!B10:B1000"),$B45,INDIRECT(Equipo!$H$4&amp;"!"&amp;ADDRESS(10,COLUMN(H$9)-1)&amp;":"&amp;ADDRESS(1000,COLUMN(H$9)-1)))))</f>
        <v>0</v>
      </c>
      <c r="I45" s="2">
        <f ca="1">IF(ISBLANK(Tareas!$B41),"-",SUM(
SUMIF(INDIRECT(Equipo!$C$4&amp;"!B10:B1000"),$B45,INDIRECT(Equipo!$C$4&amp;"!"&amp;ADDRESS(10,COLUMN(I$9)-1)&amp;":"&amp;ADDRESS(1000,COLUMN(I$9)-1))),
SUMIF(INDIRECT(Equipo!$D$4&amp;"!B10:B1000"),$B45,INDIRECT(Equipo!$D$4&amp;"!"&amp;ADDRESS(10,COLUMN(I$9)-1)&amp;":"&amp;ADDRESS(1000,COLUMN(I$9)-1))),
SUMIF(INDIRECT(Equipo!$E$4&amp;"!B10:B1000"),$B45,INDIRECT(Equipo!$E$4&amp;"!"&amp;ADDRESS(10,COLUMN(I$9)-1)&amp;":"&amp;ADDRESS(1000,COLUMN(I$9)-1))),
SUMIF(INDIRECT(Equipo!$F$4&amp;"!B10:B1000"),$B45,INDIRECT(Equipo!$F$4&amp;"!"&amp;ADDRESS(10,COLUMN(I$9)-1)&amp;":"&amp;ADDRESS(1000,COLUMN(I$9)-1))),
SUMIF(INDIRECT(Equipo!$G$4&amp;"!B10:B1000"),$B45,INDIRECT(Equipo!$G$4&amp;"!"&amp;ADDRESS(10,COLUMN(I$9)-1)&amp;":"&amp;ADDRESS(1000,COLUMN(I$9)-1))),SUMIF(INDIRECT(Equipo!$H$4&amp;"!B10:B1000"),$B45,INDIRECT(Equipo!$H$4&amp;"!"&amp;ADDRESS(10,COLUMN(I$9)-1)&amp;":"&amp;ADDRESS(1000,COLUMN(I$9)-1)))))</f>
        <v>0</v>
      </c>
      <c r="J45" s="2">
        <f ca="1">IF(ISBLANK(Tareas!$B41),"-",SUM(
SUMIF(INDIRECT(Equipo!$C$4&amp;"!B10:B1000"),$B45,INDIRECT(Equipo!$C$4&amp;"!"&amp;ADDRESS(10,COLUMN(J$9)-1)&amp;":"&amp;ADDRESS(1000,COLUMN(J$9)-1))),
SUMIF(INDIRECT(Equipo!$D$4&amp;"!B10:B1000"),$B45,INDIRECT(Equipo!$D$4&amp;"!"&amp;ADDRESS(10,COLUMN(J$9)-1)&amp;":"&amp;ADDRESS(1000,COLUMN(J$9)-1))),
SUMIF(INDIRECT(Equipo!$E$4&amp;"!B10:B1000"),$B45,INDIRECT(Equipo!$E$4&amp;"!"&amp;ADDRESS(10,COLUMN(J$9)-1)&amp;":"&amp;ADDRESS(1000,COLUMN(J$9)-1))),
SUMIF(INDIRECT(Equipo!$F$4&amp;"!B10:B1000"),$B45,INDIRECT(Equipo!$F$4&amp;"!"&amp;ADDRESS(10,COLUMN(J$9)-1)&amp;":"&amp;ADDRESS(1000,COLUMN(J$9)-1))),
SUMIF(INDIRECT(Equipo!$G$4&amp;"!B10:B1000"),$B45,INDIRECT(Equipo!$G$4&amp;"!"&amp;ADDRESS(10,COLUMN(J$9)-1)&amp;":"&amp;ADDRESS(1000,COLUMN(J$9)-1))),SUMIF(INDIRECT(Equipo!$H$4&amp;"!B10:B1000"),$B45,INDIRECT(Equipo!$H$4&amp;"!"&amp;ADDRESS(10,COLUMN(J$9)-1)&amp;":"&amp;ADDRESS(1000,COLUMN(J$9)-1)))))</f>
        <v>0</v>
      </c>
      <c r="K45" s="2">
        <f ca="1">IF(ISBLANK(Tareas!$B41),"-",SUM(
SUMIF(INDIRECT(Equipo!$C$4&amp;"!B10:B1000"),$B45,INDIRECT(Equipo!$C$4&amp;"!"&amp;ADDRESS(10,COLUMN(K$9)-1)&amp;":"&amp;ADDRESS(1000,COLUMN(K$9)-1))),
SUMIF(INDIRECT(Equipo!$D$4&amp;"!B10:B1000"),$B45,INDIRECT(Equipo!$D$4&amp;"!"&amp;ADDRESS(10,COLUMN(K$9)-1)&amp;":"&amp;ADDRESS(1000,COLUMN(K$9)-1))),
SUMIF(INDIRECT(Equipo!$E$4&amp;"!B10:B1000"),$B45,INDIRECT(Equipo!$E$4&amp;"!"&amp;ADDRESS(10,COLUMN(K$9)-1)&amp;":"&amp;ADDRESS(1000,COLUMN(K$9)-1))),
SUMIF(INDIRECT(Equipo!$F$4&amp;"!B10:B1000"),$B45,INDIRECT(Equipo!$F$4&amp;"!"&amp;ADDRESS(10,COLUMN(K$9)-1)&amp;":"&amp;ADDRESS(1000,COLUMN(K$9)-1))),
SUMIF(INDIRECT(Equipo!$G$4&amp;"!B10:B1000"),$B45,INDIRECT(Equipo!$G$4&amp;"!"&amp;ADDRESS(10,COLUMN(K$9)-1)&amp;":"&amp;ADDRESS(1000,COLUMN(K$9)-1))),SUMIF(INDIRECT(Equipo!$H$4&amp;"!B10:B1000"),$B45,INDIRECT(Equipo!$H$4&amp;"!"&amp;ADDRESS(10,COLUMN(K$9)-1)&amp;":"&amp;ADDRESS(1000,COLUMN(K$9)-1)))))</f>
        <v>0</v>
      </c>
      <c r="L45" s="2">
        <f ca="1">IF(ISBLANK(Tareas!$B41),"-",SUM(
SUMIF(INDIRECT(Equipo!$C$4&amp;"!B10:B1000"),$B45,INDIRECT(Equipo!$C$4&amp;"!"&amp;ADDRESS(10,COLUMN(L$9)-1)&amp;":"&amp;ADDRESS(1000,COLUMN(L$9)-1))),
SUMIF(INDIRECT(Equipo!$D$4&amp;"!B10:B1000"),$B45,INDIRECT(Equipo!$D$4&amp;"!"&amp;ADDRESS(10,COLUMN(L$9)-1)&amp;":"&amp;ADDRESS(1000,COLUMN(L$9)-1))),
SUMIF(INDIRECT(Equipo!$E$4&amp;"!B10:B1000"),$B45,INDIRECT(Equipo!$E$4&amp;"!"&amp;ADDRESS(10,COLUMN(L$9)-1)&amp;":"&amp;ADDRESS(1000,COLUMN(L$9)-1))),
SUMIF(INDIRECT(Equipo!$F$4&amp;"!B10:B1000"),$B45,INDIRECT(Equipo!$F$4&amp;"!"&amp;ADDRESS(10,COLUMN(L$9)-1)&amp;":"&amp;ADDRESS(1000,COLUMN(L$9)-1))),
SUMIF(INDIRECT(Equipo!$G$4&amp;"!B10:B1000"),$B45,INDIRECT(Equipo!$G$4&amp;"!"&amp;ADDRESS(10,COLUMN(L$9)-1)&amp;":"&amp;ADDRESS(1000,COLUMN(L$9)-1))),SUMIF(INDIRECT(Equipo!$H$4&amp;"!B10:B1000"),$B45,INDIRECT(Equipo!$H$4&amp;"!"&amp;ADDRESS(10,COLUMN(L$9)-1)&amp;":"&amp;ADDRESS(1000,COLUMN(L$9)-1)))))</f>
        <v>0</v>
      </c>
      <c r="M45" s="2">
        <f ca="1">IF(ISBLANK(Tareas!$B41),"-",SUM(
SUMIF(INDIRECT(Equipo!$C$4&amp;"!B10:B1000"),$B45,INDIRECT(Equipo!$C$4&amp;"!"&amp;ADDRESS(10,COLUMN(M$9)-1)&amp;":"&amp;ADDRESS(1000,COLUMN(M$9)-1))),
SUMIF(INDIRECT(Equipo!$D$4&amp;"!B10:B1000"),$B45,INDIRECT(Equipo!$D$4&amp;"!"&amp;ADDRESS(10,COLUMN(M$9)-1)&amp;":"&amp;ADDRESS(1000,COLUMN(M$9)-1))),
SUMIF(INDIRECT(Equipo!$E$4&amp;"!B10:B1000"),$B45,INDIRECT(Equipo!$E$4&amp;"!"&amp;ADDRESS(10,COLUMN(M$9)-1)&amp;":"&amp;ADDRESS(1000,COLUMN(M$9)-1))),
SUMIF(INDIRECT(Equipo!$F$4&amp;"!B10:B1000"),$B45,INDIRECT(Equipo!$F$4&amp;"!"&amp;ADDRESS(10,COLUMN(M$9)-1)&amp;":"&amp;ADDRESS(1000,COLUMN(M$9)-1))),
SUMIF(INDIRECT(Equipo!$G$4&amp;"!B10:B1000"),$B45,INDIRECT(Equipo!$G$4&amp;"!"&amp;ADDRESS(10,COLUMN(M$9)-1)&amp;":"&amp;ADDRESS(1000,COLUMN(M$9)-1))),SUMIF(INDIRECT(Equipo!$H$4&amp;"!B10:B1000"),$B45,INDIRECT(Equipo!$H$4&amp;"!"&amp;ADDRESS(10,COLUMN(M$9)-1)&amp;":"&amp;ADDRESS(1000,COLUMN(M$9)-1)))))</f>
        <v>0</v>
      </c>
      <c r="N45" s="2">
        <f ca="1">IF(ISBLANK(Tareas!$B41),"-",SUM(
SUMIF(INDIRECT(Equipo!$C$4&amp;"!B10:B1000"),$B45,INDIRECT(Equipo!$C$4&amp;"!"&amp;ADDRESS(10,COLUMN(N$9)-1)&amp;":"&amp;ADDRESS(1000,COLUMN(N$9)-1))),
SUMIF(INDIRECT(Equipo!$D$4&amp;"!B10:B1000"),$B45,INDIRECT(Equipo!$D$4&amp;"!"&amp;ADDRESS(10,COLUMN(N$9)-1)&amp;":"&amp;ADDRESS(1000,COLUMN(N$9)-1))),
SUMIF(INDIRECT(Equipo!$E$4&amp;"!B10:B1000"),$B45,INDIRECT(Equipo!$E$4&amp;"!"&amp;ADDRESS(10,COLUMN(N$9)-1)&amp;":"&amp;ADDRESS(1000,COLUMN(N$9)-1))),
SUMIF(INDIRECT(Equipo!$F$4&amp;"!B10:B1000"),$B45,INDIRECT(Equipo!$F$4&amp;"!"&amp;ADDRESS(10,COLUMN(N$9)-1)&amp;":"&amp;ADDRESS(1000,COLUMN(N$9)-1))),
SUMIF(INDIRECT(Equipo!$G$4&amp;"!B10:B1000"),$B45,INDIRECT(Equipo!$G$4&amp;"!"&amp;ADDRESS(10,COLUMN(N$9)-1)&amp;":"&amp;ADDRESS(1000,COLUMN(N$9)-1))),SUMIF(INDIRECT(Equipo!$H$4&amp;"!B10:B1000"),$B45,INDIRECT(Equipo!$H$4&amp;"!"&amp;ADDRESS(10,COLUMN(N$9)-1)&amp;":"&amp;ADDRESS(1000,COLUMN(N$9)-1)))))</f>
        <v>0</v>
      </c>
    </row>
    <row r="46" spans="2:14">
      <c r="B46" t="str">
        <f>IF(ISBLANK(Tareas!B42)," - ",Tareas!B42)</f>
        <v>Implementación del Proceso de Inscripción</v>
      </c>
      <c r="D46" s="2">
        <f ca="1">IF(ISBLANK(Tareas!$B42),"-",SUM(
SUMIF(INDIRECT(Equipo!$C$4&amp;"!B10:B1000"),$B46,INDIRECT(Equipo!$C$4&amp;"!"&amp;ADDRESS(10,COLUMN(D$9)-1)&amp;":"&amp;ADDRESS(1000,COLUMN(D$9)-1))),
SUMIF(INDIRECT(Equipo!$D$4&amp;"!B10:B1000"),$B46,INDIRECT(Equipo!$D$4&amp;"!"&amp;ADDRESS(10,COLUMN(D$9)-1)&amp;":"&amp;ADDRESS(1000,COLUMN(D$9)-1))),
SUMIF(INDIRECT(Equipo!$E$4&amp;"!B10:B1000"),$B46,INDIRECT(Equipo!$E$4&amp;"!"&amp;ADDRESS(10,COLUMN(D$9)-1)&amp;":"&amp;ADDRESS(1000,COLUMN(D$9)-1))),
SUMIF(INDIRECT(Equipo!$F$4&amp;"!B10:B1000"),$B46,INDIRECT(Equipo!$F$4&amp;"!"&amp;ADDRESS(10,COLUMN(D$9)-1)&amp;":"&amp;ADDRESS(1000,COLUMN(D$9)-1))),
SUMIF(INDIRECT(Equipo!$G$4&amp;"!B10:B1000"),$B46,INDIRECT(Equipo!$G$4&amp;"!"&amp;ADDRESS(10,COLUMN(D$9)-1)&amp;":"&amp;ADDRESS(1000,COLUMN(D$9)-1))),SUMIF(INDIRECT(Equipo!$H$4&amp;"!B10:B1000"),$B46,INDIRECT(Equipo!$H$4&amp;"!"&amp;ADDRESS(10,COLUMN(D$9)-1)&amp;":"&amp;ADDRESS(1000,COLUMN(D$9)-1)))))</f>
        <v>0</v>
      </c>
      <c r="E46" s="2">
        <f ca="1">IF(ISBLANK(Tareas!$B42),"-",SUM(
SUMIF(INDIRECT(Equipo!$C$4&amp;"!B10:B1000"),$B46,INDIRECT(Equipo!$C$4&amp;"!"&amp;ADDRESS(10,COLUMN(E$9)-1)&amp;":"&amp;ADDRESS(1000,COLUMN(E$9)-1))),
SUMIF(INDIRECT(Equipo!$D$4&amp;"!B10:B1000"),$B46,INDIRECT(Equipo!$D$4&amp;"!"&amp;ADDRESS(10,COLUMN(E$9)-1)&amp;":"&amp;ADDRESS(1000,COLUMN(E$9)-1))),
SUMIF(INDIRECT(Equipo!$E$4&amp;"!B10:B1000"),$B46,INDIRECT(Equipo!$E$4&amp;"!"&amp;ADDRESS(10,COLUMN(E$9)-1)&amp;":"&amp;ADDRESS(1000,COLUMN(E$9)-1))),
SUMIF(INDIRECT(Equipo!$F$4&amp;"!B10:B1000"),$B46,INDIRECT(Equipo!$F$4&amp;"!"&amp;ADDRESS(10,COLUMN(E$9)-1)&amp;":"&amp;ADDRESS(1000,COLUMN(E$9)-1))),
SUMIF(INDIRECT(Equipo!$G$4&amp;"!B10:B1000"),$B46,INDIRECT(Equipo!$G$4&amp;"!"&amp;ADDRESS(10,COLUMN(E$9)-1)&amp;":"&amp;ADDRESS(1000,COLUMN(E$9)-1))),SUMIF(INDIRECT(Equipo!$H$4&amp;"!B10:B1000"),$B46,INDIRECT(Equipo!$H$4&amp;"!"&amp;ADDRESS(10,COLUMN(E$9)-1)&amp;":"&amp;ADDRESS(1000,COLUMN(E$9)-1)))))</f>
        <v>0</v>
      </c>
      <c r="F46" s="2">
        <f ca="1">IF(ISBLANK(Tareas!$B42),"-",SUM(
SUMIF(INDIRECT(Equipo!$C$4&amp;"!B10:B1000"),$B46,INDIRECT(Equipo!$C$4&amp;"!"&amp;ADDRESS(10,COLUMN(F$9)-1)&amp;":"&amp;ADDRESS(1000,COLUMN(F$9)-1))),
SUMIF(INDIRECT(Equipo!$D$4&amp;"!B10:B1000"),$B46,INDIRECT(Equipo!$D$4&amp;"!"&amp;ADDRESS(10,COLUMN(F$9)-1)&amp;":"&amp;ADDRESS(1000,COLUMN(F$9)-1))),
SUMIF(INDIRECT(Equipo!$E$4&amp;"!B10:B1000"),$B46,INDIRECT(Equipo!$E$4&amp;"!"&amp;ADDRESS(10,COLUMN(F$9)-1)&amp;":"&amp;ADDRESS(1000,COLUMN(F$9)-1))),
SUMIF(INDIRECT(Equipo!$F$4&amp;"!B10:B1000"),$B46,INDIRECT(Equipo!$F$4&amp;"!"&amp;ADDRESS(10,COLUMN(F$9)-1)&amp;":"&amp;ADDRESS(1000,COLUMN(F$9)-1))),
SUMIF(INDIRECT(Equipo!$G$4&amp;"!B10:B1000"),$B46,INDIRECT(Equipo!$G$4&amp;"!"&amp;ADDRESS(10,COLUMN(F$9)-1)&amp;":"&amp;ADDRESS(1000,COLUMN(F$9)-1))),SUMIF(INDIRECT(Equipo!$H$4&amp;"!B10:B1000"),$B46,INDIRECT(Equipo!$H$4&amp;"!"&amp;ADDRESS(10,COLUMN(F$9)-1)&amp;":"&amp;ADDRESS(1000,COLUMN(F$9)-1)))))</f>
        <v>0</v>
      </c>
      <c r="G46" s="2">
        <f ca="1">IF(ISBLANK(Tareas!$B42),"-",SUM(
SUMIF(INDIRECT(Equipo!$C$4&amp;"!B10:B1000"),$B46,INDIRECT(Equipo!$C$4&amp;"!"&amp;ADDRESS(10,COLUMN(G$9)-1)&amp;":"&amp;ADDRESS(1000,COLUMN(G$9)-1))),
SUMIF(INDIRECT(Equipo!$D$4&amp;"!B10:B1000"),$B46,INDIRECT(Equipo!$D$4&amp;"!"&amp;ADDRESS(10,COLUMN(G$9)-1)&amp;":"&amp;ADDRESS(1000,COLUMN(G$9)-1))),
SUMIF(INDIRECT(Equipo!$E$4&amp;"!B10:B1000"),$B46,INDIRECT(Equipo!$E$4&amp;"!"&amp;ADDRESS(10,COLUMN(G$9)-1)&amp;":"&amp;ADDRESS(1000,COLUMN(G$9)-1))),
SUMIF(INDIRECT(Equipo!$F$4&amp;"!B10:B1000"),$B46,INDIRECT(Equipo!$F$4&amp;"!"&amp;ADDRESS(10,COLUMN(G$9)-1)&amp;":"&amp;ADDRESS(1000,COLUMN(G$9)-1))),
SUMIF(INDIRECT(Equipo!$G$4&amp;"!B10:B1000"),$B46,INDIRECT(Equipo!$G$4&amp;"!"&amp;ADDRESS(10,COLUMN(G$9)-1)&amp;":"&amp;ADDRESS(1000,COLUMN(G$9)-1))),SUMIF(INDIRECT(Equipo!$H$4&amp;"!B10:B1000"),$B46,INDIRECT(Equipo!$H$4&amp;"!"&amp;ADDRESS(10,COLUMN(G$9)-1)&amp;":"&amp;ADDRESS(1000,COLUMN(G$9)-1)))))</f>
        <v>0</v>
      </c>
      <c r="H46" s="2">
        <f ca="1">IF(ISBLANK(Tareas!$B42),"-",SUM(
SUMIF(INDIRECT(Equipo!$C$4&amp;"!B10:B1000"),$B46,INDIRECT(Equipo!$C$4&amp;"!"&amp;ADDRESS(10,COLUMN(H$9)-1)&amp;":"&amp;ADDRESS(1000,COLUMN(H$9)-1))),
SUMIF(INDIRECT(Equipo!$D$4&amp;"!B10:B1000"),$B46,INDIRECT(Equipo!$D$4&amp;"!"&amp;ADDRESS(10,COLUMN(H$9)-1)&amp;":"&amp;ADDRESS(1000,COLUMN(H$9)-1))),
SUMIF(INDIRECT(Equipo!$E$4&amp;"!B10:B1000"),$B46,INDIRECT(Equipo!$E$4&amp;"!"&amp;ADDRESS(10,COLUMN(H$9)-1)&amp;":"&amp;ADDRESS(1000,COLUMN(H$9)-1))),
SUMIF(INDIRECT(Equipo!$F$4&amp;"!B10:B1000"),$B46,INDIRECT(Equipo!$F$4&amp;"!"&amp;ADDRESS(10,COLUMN(H$9)-1)&amp;":"&amp;ADDRESS(1000,COLUMN(H$9)-1))),
SUMIF(INDIRECT(Equipo!$G$4&amp;"!B10:B1000"),$B46,INDIRECT(Equipo!$G$4&amp;"!"&amp;ADDRESS(10,COLUMN(H$9)-1)&amp;":"&amp;ADDRESS(1000,COLUMN(H$9)-1))),SUMIF(INDIRECT(Equipo!$H$4&amp;"!B10:B1000"),$B46,INDIRECT(Equipo!$H$4&amp;"!"&amp;ADDRESS(10,COLUMN(H$9)-1)&amp;":"&amp;ADDRESS(1000,COLUMN(H$9)-1)))))</f>
        <v>0</v>
      </c>
      <c r="I46" s="2">
        <f ca="1">IF(ISBLANK(Tareas!$B42),"-",SUM(
SUMIF(INDIRECT(Equipo!$C$4&amp;"!B10:B1000"),$B46,INDIRECT(Equipo!$C$4&amp;"!"&amp;ADDRESS(10,COLUMN(I$9)-1)&amp;":"&amp;ADDRESS(1000,COLUMN(I$9)-1))),
SUMIF(INDIRECT(Equipo!$D$4&amp;"!B10:B1000"),$B46,INDIRECT(Equipo!$D$4&amp;"!"&amp;ADDRESS(10,COLUMN(I$9)-1)&amp;":"&amp;ADDRESS(1000,COLUMN(I$9)-1))),
SUMIF(INDIRECT(Equipo!$E$4&amp;"!B10:B1000"),$B46,INDIRECT(Equipo!$E$4&amp;"!"&amp;ADDRESS(10,COLUMN(I$9)-1)&amp;":"&amp;ADDRESS(1000,COLUMN(I$9)-1))),
SUMIF(INDIRECT(Equipo!$F$4&amp;"!B10:B1000"),$B46,INDIRECT(Equipo!$F$4&amp;"!"&amp;ADDRESS(10,COLUMN(I$9)-1)&amp;":"&amp;ADDRESS(1000,COLUMN(I$9)-1))),
SUMIF(INDIRECT(Equipo!$G$4&amp;"!B10:B1000"),$B46,INDIRECT(Equipo!$G$4&amp;"!"&amp;ADDRESS(10,COLUMN(I$9)-1)&amp;":"&amp;ADDRESS(1000,COLUMN(I$9)-1))),SUMIF(INDIRECT(Equipo!$H$4&amp;"!B10:B1000"),$B46,INDIRECT(Equipo!$H$4&amp;"!"&amp;ADDRESS(10,COLUMN(I$9)-1)&amp;":"&amp;ADDRESS(1000,COLUMN(I$9)-1)))))</f>
        <v>0</v>
      </c>
      <c r="J46" s="2">
        <f ca="1">IF(ISBLANK(Tareas!$B42),"-",SUM(
SUMIF(INDIRECT(Equipo!$C$4&amp;"!B10:B1000"),$B46,INDIRECT(Equipo!$C$4&amp;"!"&amp;ADDRESS(10,COLUMN(J$9)-1)&amp;":"&amp;ADDRESS(1000,COLUMN(J$9)-1))),
SUMIF(INDIRECT(Equipo!$D$4&amp;"!B10:B1000"),$B46,INDIRECT(Equipo!$D$4&amp;"!"&amp;ADDRESS(10,COLUMN(J$9)-1)&amp;":"&amp;ADDRESS(1000,COLUMN(J$9)-1))),
SUMIF(INDIRECT(Equipo!$E$4&amp;"!B10:B1000"),$B46,INDIRECT(Equipo!$E$4&amp;"!"&amp;ADDRESS(10,COLUMN(J$9)-1)&amp;":"&amp;ADDRESS(1000,COLUMN(J$9)-1))),
SUMIF(INDIRECT(Equipo!$F$4&amp;"!B10:B1000"),$B46,INDIRECT(Equipo!$F$4&amp;"!"&amp;ADDRESS(10,COLUMN(J$9)-1)&amp;":"&amp;ADDRESS(1000,COLUMN(J$9)-1))),
SUMIF(INDIRECT(Equipo!$G$4&amp;"!B10:B1000"),$B46,INDIRECT(Equipo!$G$4&amp;"!"&amp;ADDRESS(10,COLUMN(J$9)-1)&amp;":"&amp;ADDRESS(1000,COLUMN(J$9)-1))),SUMIF(INDIRECT(Equipo!$H$4&amp;"!B10:B1000"),$B46,INDIRECT(Equipo!$H$4&amp;"!"&amp;ADDRESS(10,COLUMN(J$9)-1)&amp;":"&amp;ADDRESS(1000,COLUMN(J$9)-1)))))</f>
        <v>0</v>
      </c>
      <c r="K46" s="2">
        <f ca="1">IF(ISBLANK(Tareas!$B42),"-",SUM(
SUMIF(INDIRECT(Equipo!$C$4&amp;"!B10:B1000"),$B46,INDIRECT(Equipo!$C$4&amp;"!"&amp;ADDRESS(10,COLUMN(K$9)-1)&amp;":"&amp;ADDRESS(1000,COLUMN(K$9)-1))),
SUMIF(INDIRECT(Equipo!$D$4&amp;"!B10:B1000"),$B46,INDIRECT(Equipo!$D$4&amp;"!"&amp;ADDRESS(10,COLUMN(K$9)-1)&amp;":"&amp;ADDRESS(1000,COLUMN(K$9)-1))),
SUMIF(INDIRECT(Equipo!$E$4&amp;"!B10:B1000"),$B46,INDIRECT(Equipo!$E$4&amp;"!"&amp;ADDRESS(10,COLUMN(K$9)-1)&amp;":"&amp;ADDRESS(1000,COLUMN(K$9)-1))),
SUMIF(INDIRECT(Equipo!$F$4&amp;"!B10:B1000"),$B46,INDIRECT(Equipo!$F$4&amp;"!"&amp;ADDRESS(10,COLUMN(K$9)-1)&amp;":"&amp;ADDRESS(1000,COLUMN(K$9)-1))),
SUMIF(INDIRECT(Equipo!$G$4&amp;"!B10:B1000"),$B46,INDIRECT(Equipo!$G$4&amp;"!"&amp;ADDRESS(10,COLUMN(K$9)-1)&amp;":"&amp;ADDRESS(1000,COLUMN(K$9)-1))),SUMIF(INDIRECT(Equipo!$H$4&amp;"!B10:B1000"),$B46,INDIRECT(Equipo!$H$4&amp;"!"&amp;ADDRESS(10,COLUMN(K$9)-1)&amp;":"&amp;ADDRESS(1000,COLUMN(K$9)-1)))))</f>
        <v>0</v>
      </c>
      <c r="L46" s="2">
        <f ca="1">IF(ISBLANK(Tareas!$B42),"-",SUM(
SUMIF(INDIRECT(Equipo!$C$4&amp;"!B10:B1000"),$B46,INDIRECT(Equipo!$C$4&amp;"!"&amp;ADDRESS(10,COLUMN(L$9)-1)&amp;":"&amp;ADDRESS(1000,COLUMN(L$9)-1))),
SUMIF(INDIRECT(Equipo!$D$4&amp;"!B10:B1000"),$B46,INDIRECT(Equipo!$D$4&amp;"!"&amp;ADDRESS(10,COLUMN(L$9)-1)&amp;":"&amp;ADDRESS(1000,COLUMN(L$9)-1))),
SUMIF(INDIRECT(Equipo!$E$4&amp;"!B10:B1000"),$B46,INDIRECT(Equipo!$E$4&amp;"!"&amp;ADDRESS(10,COLUMN(L$9)-1)&amp;":"&amp;ADDRESS(1000,COLUMN(L$9)-1))),
SUMIF(INDIRECT(Equipo!$F$4&amp;"!B10:B1000"),$B46,INDIRECT(Equipo!$F$4&amp;"!"&amp;ADDRESS(10,COLUMN(L$9)-1)&amp;":"&amp;ADDRESS(1000,COLUMN(L$9)-1))),
SUMIF(INDIRECT(Equipo!$G$4&amp;"!B10:B1000"),$B46,INDIRECT(Equipo!$G$4&amp;"!"&amp;ADDRESS(10,COLUMN(L$9)-1)&amp;":"&amp;ADDRESS(1000,COLUMN(L$9)-1))),SUMIF(INDIRECT(Equipo!$H$4&amp;"!B10:B1000"),$B46,INDIRECT(Equipo!$H$4&amp;"!"&amp;ADDRESS(10,COLUMN(L$9)-1)&amp;":"&amp;ADDRESS(1000,COLUMN(L$9)-1)))))</f>
        <v>0</v>
      </c>
      <c r="M46" s="2">
        <f ca="1">IF(ISBLANK(Tareas!$B42),"-",SUM(
SUMIF(INDIRECT(Equipo!$C$4&amp;"!B10:B1000"),$B46,INDIRECT(Equipo!$C$4&amp;"!"&amp;ADDRESS(10,COLUMN(M$9)-1)&amp;":"&amp;ADDRESS(1000,COLUMN(M$9)-1))),
SUMIF(INDIRECT(Equipo!$D$4&amp;"!B10:B1000"),$B46,INDIRECT(Equipo!$D$4&amp;"!"&amp;ADDRESS(10,COLUMN(M$9)-1)&amp;":"&amp;ADDRESS(1000,COLUMN(M$9)-1))),
SUMIF(INDIRECT(Equipo!$E$4&amp;"!B10:B1000"),$B46,INDIRECT(Equipo!$E$4&amp;"!"&amp;ADDRESS(10,COLUMN(M$9)-1)&amp;":"&amp;ADDRESS(1000,COLUMN(M$9)-1))),
SUMIF(INDIRECT(Equipo!$F$4&amp;"!B10:B1000"),$B46,INDIRECT(Equipo!$F$4&amp;"!"&amp;ADDRESS(10,COLUMN(M$9)-1)&amp;":"&amp;ADDRESS(1000,COLUMN(M$9)-1))),
SUMIF(INDIRECT(Equipo!$G$4&amp;"!B10:B1000"),$B46,INDIRECT(Equipo!$G$4&amp;"!"&amp;ADDRESS(10,COLUMN(M$9)-1)&amp;":"&amp;ADDRESS(1000,COLUMN(M$9)-1))),SUMIF(INDIRECT(Equipo!$H$4&amp;"!B10:B1000"),$B46,INDIRECT(Equipo!$H$4&amp;"!"&amp;ADDRESS(10,COLUMN(M$9)-1)&amp;":"&amp;ADDRESS(1000,COLUMN(M$9)-1)))))</f>
        <v>0</v>
      </c>
      <c r="N46" s="2">
        <f ca="1">IF(ISBLANK(Tareas!$B42),"-",SUM(
SUMIF(INDIRECT(Equipo!$C$4&amp;"!B10:B1000"),$B46,INDIRECT(Equipo!$C$4&amp;"!"&amp;ADDRESS(10,COLUMN(N$9)-1)&amp;":"&amp;ADDRESS(1000,COLUMN(N$9)-1))),
SUMIF(INDIRECT(Equipo!$D$4&amp;"!B10:B1000"),$B46,INDIRECT(Equipo!$D$4&amp;"!"&amp;ADDRESS(10,COLUMN(N$9)-1)&amp;":"&amp;ADDRESS(1000,COLUMN(N$9)-1))),
SUMIF(INDIRECT(Equipo!$E$4&amp;"!B10:B1000"),$B46,INDIRECT(Equipo!$E$4&amp;"!"&amp;ADDRESS(10,COLUMN(N$9)-1)&amp;":"&amp;ADDRESS(1000,COLUMN(N$9)-1))),
SUMIF(INDIRECT(Equipo!$F$4&amp;"!B10:B1000"),$B46,INDIRECT(Equipo!$F$4&amp;"!"&amp;ADDRESS(10,COLUMN(N$9)-1)&amp;":"&amp;ADDRESS(1000,COLUMN(N$9)-1))),
SUMIF(INDIRECT(Equipo!$G$4&amp;"!B10:B1000"),$B46,INDIRECT(Equipo!$G$4&amp;"!"&amp;ADDRESS(10,COLUMN(N$9)-1)&amp;":"&amp;ADDRESS(1000,COLUMN(N$9)-1))),SUMIF(INDIRECT(Equipo!$H$4&amp;"!B10:B1000"),$B46,INDIRECT(Equipo!$H$4&amp;"!"&amp;ADDRESS(10,COLUMN(N$9)-1)&amp;":"&amp;ADDRESS(1000,COLUMN(N$9)-1)))))</f>
        <v>0</v>
      </c>
    </row>
    <row r="47" spans="2:14">
      <c r="B47" t="str">
        <f>IF(ISBLANK(Tareas!B43)," - ",Tareas!B43)</f>
        <v>Implementación de Selección de Jugadores</v>
      </c>
      <c r="D47" s="2">
        <f ca="1">IF(ISBLANK(Tareas!$B43),"-",SUM(
SUMIF(INDIRECT(Equipo!$C$4&amp;"!B10:B1000"),$B47,INDIRECT(Equipo!$C$4&amp;"!"&amp;ADDRESS(10,COLUMN(D$9)-1)&amp;":"&amp;ADDRESS(1000,COLUMN(D$9)-1))),
SUMIF(INDIRECT(Equipo!$D$4&amp;"!B10:B1000"),$B47,INDIRECT(Equipo!$D$4&amp;"!"&amp;ADDRESS(10,COLUMN(D$9)-1)&amp;":"&amp;ADDRESS(1000,COLUMN(D$9)-1))),
SUMIF(INDIRECT(Equipo!$E$4&amp;"!B10:B1000"),$B47,INDIRECT(Equipo!$E$4&amp;"!"&amp;ADDRESS(10,COLUMN(D$9)-1)&amp;":"&amp;ADDRESS(1000,COLUMN(D$9)-1))),
SUMIF(INDIRECT(Equipo!$F$4&amp;"!B10:B1000"),$B47,INDIRECT(Equipo!$F$4&amp;"!"&amp;ADDRESS(10,COLUMN(D$9)-1)&amp;":"&amp;ADDRESS(1000,COLUMN(D$9)-1))),
SUMIF(INDIRECT(Equipo!$G$4&amp;"!B10:B1000"),$B47,INDIRECT(Equipo!$G$4&amp;"!"&amp;ADDRESS(10,COLUMN(D$9)-1)&amp;":"&amp;ADDRESS(1000,COLUMN(D$9)-1))),SUMIF(INDIRECT(Equipo!$H$4&amp;"!B10:B1000"),$B47,INDIRECT(Equipo!$H$4&amp;"!"&amp;ADDRESS(10,COLUMN(D$9)-1)&amp;":"&amp;ADDRESS(1000,COLUMN(D$9)-1)))))</f>
        <v>0</v>
      </c>
      <c r="E47" s="2">
        <f ca="1">IF(ISBLANK(Tareas!$B43),"-",SUM(
SUMIF(INDIRECT(Equipo!$C$4&amp;"!B10:B1000"),$B47,INDIRECT(Equipo!$C$4&amp;"!"&amp;ADDRESS(10,COLUMN(E$9)-1)&amp;":"&amp;ADDRESS(1000,COLUMN(E$9)-1))),
SUMIF(INDIRECT(Equipo!$D$4&amp;"!B10:B1000"),$B47,INDIRECT(Equipo!$D$4&amp;"!"&amp;ADDRESS(10,COLUMN(E$9)-1)&amp;":"&amp;ADDRESS(1000,COLUMN(E$9)-1))),
SUMIF(INDIRECT(Equipo!$E$4&amp;"!B10:B1000"),$B47,INDIRECT(Equipo!$E$4&amp;"!"&amp;ADDRESS(10,COLUMN(E$9)-1)&amp;":"&amp;ADDRESS(1000,COLUMN(E$9)-1))),
SUMIF(INDIRECT(Equipo!$F$4&amp;"!B10:B1000"),$B47,INDIRECT(Equipo!$F$4&amp;"!"&amp;ADDRESS(10,COLUMN(E$9)-1)&amp;":"&amp;ADDRESS(1000,COLUMN(E$9)-1))),
SUMIF(INDIRECT(Equipo!$G$4&amp;"!B10:B1000"),$B47,INDIRECT(Equipo!$G$4&amp;"!"&amp;ADDRESS(10,COLUMN(E$9)-1)&amp;":"&amp;ADDRESS(1000,COLUMN(E$9)-1))),SUMIF(INDIRECT(Equipo!$H$4&amp;"!B10:B1000"),$B47,INDIRECT(Equipo!$H$4&amp;"!"&amp;ADDRESS(10,COLUMN(E$9)-1)&amp;":"&amp;ADDRESS(1000,COLUMN(E$9)-1)))))</f>
        <v>0</v>
      </c>
      <c r="F47" s="2">
        <f ca="1">IF(ISBLANK(Tareas!$B43),"-",SUM(
SUMIF(INDIRECT(Equipo!$C$4&amp;"!B10:B1000"),$B47,INDIRECT(Equipo!$C$4&amp;"!"&amp;ADDRESS(10,COLUMN(F$9)-1)&amp;":"&amp;ADDRESS(1000,COLUMN(F$9)-1))),
SUMIF(INDIRECT(Equipo!$D$4&amp;"!B10:B1000"),$B47,INDIRECT(Equipo!$D$4&amp;"!"&amp;ADDRESS(10,COLUMN(F$9)-1)&amp;":"&amp;ADDRESS(1000,COLUMN(F$9)-1))),
SUMIF(INDIRECT(Equipo!$E$4&amp;"!B10:B1000"),$B47,INDIRECT(Equipo!$E$4&amp;"!"&amp;ADDRESS(10,COLUMN(F$9)-1)&amp;":"&amp;ADDRESS(1000,COLUMN(F$9)-1))),
SUMIF(INDIRECT(Equipo!$F$4&amp;"!B10:B1000"),$B47,INDIRECT(Equipo!$F$4&amp;"!"&amp;ADDRESS(10,COLUMN(F$9)-1)&amp;":"&amp;ADDRESS(1000,COLUMN(F$9)-1))),
SUMIF(INDIRECT(Equipo!$G$4&amp;"!B10:B1000"),$B47,INDIRECT(Equipo!$G$4&amp;"!"&amp;ADDRESS(10,COLUMN(F$9)-1)&amp;":"&amp;ADDRESS(1000,COLUMN(F$9)-1))),SUMIF(INDIRECT(Equipo!$H$4&amp;"!B10:B1000"),$B47,INDIRECT(Equipo!$H$4&amp;"!"&amp;ADDRESS(10,COLUMN(F$9)-1)&amp;":"&amp;ADDRESS(1000,COLUMN(F$9)-1)))))</f>
        <v>0</v>
      </c>
      <c r="G47" s="2">
        <f ca="1">IF(ISBLANK(Tareas!$B43),"-",SUM(
SUMIF(INDIRECT(Equipo!$C$4&amp;"!B10:B1000"),$B47,INDIRECT(Equipo!$C$4&amp;"!"&amp;ADDRESS(10,COLUMN(G$9)-1)&amp;":"&amp;ADDRESS(1000,COLUMN(G$9)-1))),
SUMIF(INDIRECT(Equipo!$D$4&amp;"!B10:B1000"),$B47,INDIRECT(Equipo!$D$4&amp;"!"&amp;ADDRESS(10,COLUMN(G$9)-1)&amp;":"&amp;ADDRESS(1000,COLUMN(G$9)-1))),
SUMIF(INDIRECT(Equipo!$E$4&amp;"!B10:B1000"),$B47,INDIRECT(Equipo!$E$4&amp;"!"&amp;ADDRESS(10,COLUMN(G$9)-1)&amp;":"&amp;ADDRESS(1000,COLUMN(G$9)-1))),
SUMIF(INDIRECT(Equipo!$F$4&amp;"!B10:B1000"),$B47,INDIRECT(Equipo!$F$4&amp;"!"&amp;ADDRESS(10,COLUMN(G$9)-1)&amp;":"&amp;ADDRESS(1000,COLUMN(G$9)-1))),
SUMIF(INDIRECT(Equipo!$G$4&amp;"!B10:B1000"),$B47,INDIRECT(Equipo!$G$4&amp;"!"&amp;ADDRESS(10,COLUMN(G$9)-1)&amp;":"&amp;ADDRESS(1000,COLUMN(G$9)-1))),SUMIF(INDIRECT(Equipo!$H$4&amp;"!B10:B1000"),$B47,INDIRECT(Equipo!$H$4&amp;"!"&amp;ADDRESS(10,COLUMN(G$9)-1)&amp;":"&amp;ADDRESS(1000,COLUMN(G$9)-1)))))</f>
        <v>0</v>
      </c>
      <c r="H47" s="2">
        <f ca="1">IF(ISBLANK(Tareas!$B43),"-",SUM(
SUMIF(INDIRECT(Equipo!$C$4&amp;"!B10:B1000"),$B47,INDIRECT(Equipo!$C$4&amp;"!"&amp;ADDRESS(10,COLUMN(H$9)-1)&amp;":"&amp;ADDRESS(1000,COLUMN(H$9)-1))),
SUMIF(INDIRECT(Equipo!$D$4&amp;"!B10:B1000"),$B47,INDIRECT(Equipo!$D$4&amp;"!"&amp;ADDRESS(10,COLUMN(H$9)-1)&amp;":"&amp;ADDRESS(1000,COLUMN(H$9)-1))),
SUMIF(INDIRECT(Equipo!$E$4&amp;"!B10:B1000"),$B47,INDIRECT(Equipo!$E$4&amp;"!"&amp;ADDRESS(10,COLUMN(H$9)-1)&amp;":"&amp;ADDRESS(1000,COLUMN(H$9)-1))),
SUMIF(INDIRECT(Equipo!$F$4&amp;"!B10:B1000"),$B47,INDIRECT(Equipo!$F$4&amp;"!"&amp;ADDRESS(10,COLUMN(H$9)-1)&amp;":"&amp;ADDRESS(1000,COLUMN(H$9)-1))),
SUMIF(INDIRECT(Equipo!$G$4&amp;"!B10:B1000"),$B47,INDIRECT(Equipo!$G$4&amp;"!"&amp;ADDRESS(10,COLUMN(H$9)-1)&amp;":"&amp;ADDRESS(1000,COLUMN(H$9)-1))),SUMIF(INDIRECT(Equipo!$H$4&amp;"!B10:B1000"),$B47,INDIRECT(Equipo!$H$4&amp;"!"&amp;ADDRESS(10,COLUMN(H$9)-1)&amp;":"&amp;ADDRESS(1000,COLUMN(H$9)-1)))))</f>
        <v>0</v>
      </c>
      <c r="I47" s="2">
        <f ca="1">IF(ISBLANK(Tareas!$B43),"-",SUM(
SUMIF(INDIRECT(Equipo!$C$4&amp;"!B10:B1000"),$B47,INDIRECT(Equipo!$C$4&amp;"!"&amp;ADDRESS(10,COLUMN(I$9)-1)&amp;":"&amp;ADDRESS(1000,COLUMN(I$9)-1))),
SUMIF(INDIRECT(Equipo!$D$4&amp;"!B10:B1000"),$B47,INDIRECT(Equipo!$D$4&amp;"!"&amp;ADDRESS(10,COLUMN(I$9)-1)&amp;":"&amp;ADDRESS(1000,COLUMN(I$9)-1))),
SUMIF(INDIRECT(Equipo!$E$4&amp;"!B10:B1000"),$B47,INDIRECT(Equipo!$E$4&amp;"!"&amp;ADDRESS(10,COLUMN(I$9)-1)&amp;":"&amp;ADDRESS(1000,COLUMN(I$9)-1))),
SUMIF(INDIRECT(Equipo!$F$4&amp;"!B10:B1000"),$B47,INDIRECT(Equipo!$F$4&amp;"!"&amp;ADDRESS(10,COLUMN(I$9)-1)&amp;":"&amp;ADDRESS(1000,COLUMN(I$9)-1))),
SUMIF(INDIRECT(Equipo!$G$4&amp;"!B10:B1000"),$B47,INDIRECT(Equipo!$G$4&amp;"!"&amp;ADDRESS(10,COLUMN(I$9)-1)&amp;":"&amp;ADDRESS(1000,COLUMN(I$9)-1))),SUMIF(INDIRECT(Equipo!$H$4&amp;"!B10:B1000"),$B47,INDIRECT(Equipo!$H$4&amp;"!"&amp;ADDRESS(10,COLUMN(I$9)-1)&amp;":"&amp;ADDRESS(1000,COLUMN(I$9)-1)))))</f>
        <v>0</v>
      </c>
      <c r="J47" s="2">
        <f ca="1">IF(ISBLANK(Tareas!$B43),"-",SUM(
SUMIF(INDIRECT(Equipo!$C$4&amp;"!B10:B1000"),$B47,INDIRECT(Equipo!$C$4&amp;"!"&amp;ADDRESS(10,COLUMN(J$9)-1)&amp;":"&amp;ADDRESS(1000,COLUMN(J$9)-1))),
SUMIF(INDIRECT(Equipo!$D$4&amp;"!B10:B1000"),$B47,INDIRECT(Equipo!$D$4&amp;"!"&amp;ADDRESS(10,COLUMN(J$9)-1)&amp;":"&amp;ADDRESS(1000,COLUMN(J$9)-1))),
SUMIF(INDIRECT(Equipo!$E$4&amp;"!B10:B1000"),$B47,INDIRECT(Equipo!$E$4&amp;"!"&amp;ADDRESS(10,COLUMN(J$9)-1)&amp;":"&amp;ADDRESS(1000,COLUMN(J$9)-1))),
SUMIF(INDIRECT(Equipo!$F$4&amp;"!B10:B1000"),$B47,INDIRECT(Equipo!$F$4&amp;"!"&amp;ADDRESS(10,COLUMN(J$9)-1)&amp;":"&amp;ADDRESS(1000,COLUMN(J$9)-1))),
SUMIF(INDIRECT(Equipo!$G$4&amp;"!B10:B1000"),$B47,INDIRECT(Equipo!$G$4&amp;"!"&amp;ADDRESS(10,COLUMN(J$9)-1)&amp;":"&amp;ADDRESS(1000,COLUMN(J$9)-1))),SUMIF(INDIRECT(Equipo!$H$4&amp;"!B10:B1000"),$B47,INDIRECT(Equipo!$H$4&amp;"!"&amp;ADDRESS(10,COLUMN(J$9)-1)&amp;":"&amp;ADDRESS(1000,COLUMN(J$9)-1)))))</f>
        <v>0</v>
      </c>
      <c r="K47" s="2">
        <f ca="1">IF(ISBLANK(Tareas!$B43),"-",SUM(
SUMIF(INDIRECT(Equipo!$C$4&amp;"!B10:B1000"),$B47,INDIRECT(Equipo!$C$4&amp;"!"&amp;ADDRESS(10,COLUMN(K$9)-1)&amp;":"&amp;ADDRESS(1000,COLUMN(K$9)-1))),
SUMIF(INDIRECT(Equipo!$D$4&amp;"!B10:B1000"),$B47,INDIRECT(Equipo!$D$4&amp;"!"&amp;ADDRESS(10,COLUMN(K$9)-1)&amp;":"&amp;ADDRESS(1000,COLUMN(K$9)-1))),
SUMIF(INDIRECT(Equipo!$E$4&amp;"!B10:B1000"),$B47,INDIRECT(Equipo!$E$4&amp;"!"&amp;ADDRESS(10,COLUMN(K$9)-1)&amp;":"&amp;ADDRESS(1000,COLUMN(K$9)-1))),
SUMIF(INDIRECT(Equipo!$F$4&amp;"!B10:B1000"),$B47,INDIRECT(Equipo!$F$4&amp;"!"&amp;ADDRESS(10,COLUMN(K$9)-1)&amp;":"&amp;ADDRESS(1000,COLUMN(K$9)-1))),
SUMIF(INDIRECT(Equipo!$G$4&amp;"!B10:B1000"),$B47,INDIRECT(Equipo!$G$4&amp;"!"&amp;ADDRESS(10,COLUMN(K$9)-1)&amp;":"&amp;ADDRESS(1000,COLUMN(K$9)-1))),SUMIF(INDIRECT(Equipo!$H$4&amp;"!B10:B1000"),$B47,INDIRECT(Equipo!$H$4&amp;"!"&amp;ADDRESS(10,COLUMN(K$9)-1)&amp;":"&amp;ADDRESS(1000,COLUMN(K$9)-1)))))</f>
        <v>0</v>
      </c>
      <c r="L47" s="2">
        <f ca="1">IF(ISBLANK(Tareas!$B43),"-",SUM(
SUMIF(INDIRECT(Equipo!$C$4&amp;"!B10:B1000"),$B47,INDIRECT(Equipo!$C$4&amp;"!"&amp;ADDRESS(10,COLUMN(L$9)-1)&amp;":"&amp;ADDRESS(1000,COLUMN(L$9)-1))),
SUMIF(INDIRECT(Equipo!$D$4&amp;"!B10:B1000"),$B47,INDIRECT(Equipo!$D$4&amp;"!"&amp;ADDRESS(10,COLUMN(L$9)-1)&amp;":"&amp;ADDRESS(1000,COLUMN(L$9)-1))),
SUMIF(INDIRECT(Equipo!$E$4&amp;"!B10:B1000"),$B47,INDIRECT(Equipo!$E$4&amp;"!"&amp;ADDRESS(10,COLUMN(L$9)-1)&amp;":"&amp;ADDRESS(1000,COLUMN(L$9)-1))),
SUMIF(INDIRECT(Equipo!$F$4&amp;"!B10:B1000"),$B47,INDIRECT(Equipo!$F$4&amp;"!"&amp;ADDRESS(10,COLUMN(L$9)-1)&amp;":"&amp;ADDRESS(1000,COLUMN(L$9)-1))),
SUMIF(INDIRECT(Equipo!$G$4&amp;"!B10:B1000"),$B47,INDIRECT(Equipo!$G$4&amp;"!"&amp;ADDRESS(10,COLUMN(L$9)-1)&amp;":"&amp;ADDRESS(1000,COLUMN(L$9)-1))),SUMIF(INDIRECT(Equipo!$H$4&amp;"!B10:B1000"),$B47,INDIRECT(Equipo!$H$4&amp;"!"&amp;ADDRESS(10,COLUMN(L$9)-1)&amp;":"&amp;ADDRESS(1000,COLUMN(L$9)-1)))))</f>
        <v>0</v>
      </c>
      <c r="M47" s="2">
        <f ca="1">IF(ISBLANK(Tareas!$B43),"-",SUM(
SUMIF(INDIRECT(Equipo!$C$4&amp;"!B10:B1000"),$B47,INDIRECT(Equipo!$C$4&amp;"!"&amp;ADDRESS(10,COLUMN(M$9)-1)&amp;":"&amp;ADDRESS(1000,COLUMN(M$9)-1))),
SUMIF(INDIRECT(Equipo!$D$4&amp;"!B10:B1000"),$B47,INDIRECT(Equipo!$D$4&amp;"!"&amp;ADDRESS(10,COLUMN(M$9)-1)&amp;":"&amp;ADDRESS(1000,COLUMN(M$9)-1))),
SUMIF(INDIRECT(Equipo!$E$4&amp;"!B10:B1000"),$B47,INDIRECT(Equipo!$E$4&amp;"!"&amp;ADDRESS(10,COLUMN(M$9)-1)&amp;":"&amp;ADDRESS(1000,COLUMN(M$9)-1))),
SUMIF(INDIRECT(Equipo!$F$4&amp;"!B10:B1000"),$B47,INDIRECT(Equipo!$F$4&amp;"!"&amp;ADDRESS(10,COLUMN(M$9)-1)&amp;":"&amp;ADDRESS(1000,COLUMN(M$9)-1))),
SUMIF(INDIRECT(Equipo!$G$4&amp;"!B10:B1000"),$B47,INDIRECT(Equipo!$G$4&amp;"!"&amp;ADDRESS(10,COLUMN(M$9)-1)&amp;":"&amp;ADDRESS(1000,COLUMN(M$9)-1))),SUMIF(INDIRECT(Equipo!$H$4&amp;"!B10:B1000"),$B47,INDIRECT(Equipo!$H$4&amp;"!"&amp;ADDRESS(10,COLUMN(M$9)-1)&amp;":"&amp;ADDRESS(1000,COLUMN(M$9)-1)))))</f>
        <v>0</v>
      </c>
      <c r="N47" s="2">
        <f ca="1">IF(ISBLANK(Tareas!$B43),"-",SUM(
SUMIF(INDIRECT(Equipo!$C$4&amp;"!B10:B1000"),$B47,INDIRECT(Equipo!$C$4&amp;"!"&amp;ADDRESS(10,COLUMN(N$9)-1)&amp;":"&amp;ADDRESS(1000,COLUMN(N$9)-1))),
SUMIF(INDIRECT(Equipo!$D$4&amp;"!B10:B1000"),$B47,INDIRECT(Equipo!$D$4&amp;"!"&amp;ADDRESS(10,COLUMN(N$9)-1)&amp;":"&amp;ADDRESS(1000,COLUMN(N$9)-1))),
SUMIF(INDIRECT(Equipo!$E$4&amp;"!B10:B1000"),$B47,INDIRECT(Equipo!$E$4&amp;"!"&amp;ADDRESS(10,COLUMN(N$9)-1)&amp;":"&amp;ADDRESS(1000,COLUMN(N$9)-1))),
SUMIF(INDIRECT(Equipo!$F$4&amp;"!B10:B1000"),$B47,INDIRECT(Equipo!$F$4&amp;"!"&amp;ADDRESS(10,COLUMN(N$9)-1)&amp;":"&amp;ADDRESS(1000,COLUMN(N$9)-1))),
SUMIF(INDIRECT(Equipo!$G$4&amp;"!B10:B1000"),$B47,INDIRECT(Equipo!$G$4&amp;"!"&amp;ADDRESS(10,COLUMN(N$9)-1)&amp;":"&amp;ADDRESS(1000,COLUMN(N$9)-1))),SUMIF(INDIRECT(Equipo!$H$4&amp;"!B10:B1000"),$B47,INDIRECT(Equipo!$H$4&amp;"!"&amp;ADDRESS(10,COLUMN(N$9)-1)&amp;":"&amp;ADDRESS(1000,COLUMN(N$9)-1)))))</f>
        <v>0</v>
      </c>
    </row>
    <row r="48" spans="2:14">
      <c r="B48" t="str">
        <f>IF(ISBLANK(Tareas!B44)," - ",Tareas!B44)</f>
        <v>Implementación de Creación y Configuración de Partidos</v>
      </c>
      <c r="D48" s="2">
        <f ca="1">IF(ISBLANK(Tareas!$B44),"-",SUM(
SUMIF(INDIRECT(Equipo!$C$4&amp;"!B10:B1000"),$B48,INDIRECT(Equipo!$C$4&amp;"!"&amp;ADDRESS(10,COLUMN(D$9)-1)&amp;":"&amp;ADDRESS(1000,COLUMN(D$9)-1))),
SUMIF(INDIRECT(Equipo!$D$4&amp;"!B10:B1000"),$B48,INDIRECT(Equipo!$D$4&amp;"!"&amp;ADDRESS(10,COLUMN(D$9)-1)&amp;":"&amp;ADDRESS(1000,COLUMN(D$9)-1))),
SUMIF(INDIRECT(Equipo!$E$4&amp;"!B10:B1000"),$B48,INDIRECT(Equipo!$E$4&amp;"!"&amp;ADDRESS(10,COLUMN(D$9)-1)&amp;":"&amp;ADDRESS(1000,COLUMN(D$9)-1))),
SUMIF(INDIRECT(Equipo!$F$4&amp;"!B10:B1000"),$B48,INDIRECT(Equipo!$F$4&amp;"!"&amp;ADDRESS(10,COLUMN(D$9)-1)&amp;":"&amp;ADDRESS(1000,COLUMN(D$9)-1))),
SUMIF(INDIRECT(Equipo!$G$4&amp;"!B10:B1000"),$B48,INDIRECT(Equipo!$G$4&amp;"!"&amp;ADDRESS(10,COLUMN(D$9)-1)&amp;":"&amp;ADDRESS(1000,COLUMN(D$9)-1))),SUMIF(INDIRECT(Equipo!$H$4&amp;"!B10:B1000"),$B48,INDIRECT(Equipo!$H$4&amp;"!"&amp;ADDRESS(10,COLUMN(D$9)-1)&amp;":"&amp;ADDRESS(1000,COLUMN(D$9)-1)))))</f>
        <v>0</v>
      </c>
      <c r="E48" s="2">
        <f ca="1">IF(ISBLANK(Tareas!$B44),"-",SUM(
SUMIF(INDIRECT(Equipo!$C$4&amp;"!B10:B1000"),$B48,INDIRECT(Equipo!$C$4&amp;"!"&amp;ADDRESS(10,COLUMN(E$9)-1)&amp;":"&amp;ADDRESS(1000,COLUMN(E$9)-1))),
SUMIF(INDIRECT(Equipo!$D$4&amp;"!B10:B1000"),$B48,INDIRECT(Equipo!$D$4&amp;"!"&amp;ADDRESS(10,COLUMN(E$9)-1)&amp;":"&amp;ADDRESS(1000,COLUMN(E$9)-1))),
SUMIF(INDIRECT(Equipo!$E$4&amp;"!B10:B1000"),$B48,INDIRECT(Equipo!$E$4&amp;"!"&amp;ADDRESS(10,COLUMN(E$9)-1)&amp;":"&amp;ADDRESS(1000,COLUMN(E$9)-1))),
SUMIF(INDIRECT(Equipo!$F$4&amp;"!B10:B1000"),$B48,INDIRECT(Equipo!$F$4&amp;"!"&amp;ADDRESS(10,COLUMN(E$9)-1)&amp;":"&amp;ADDRESS(1000,COLUMN(E$9)-1))),
SUMIF(INDIRECT(Equipo!$G$4&amp;"!B10:B1000"),$B48,INDIRECT(Equipo!$G$4&amp;"!"&amp;ADDRESS(10,COLUMN(E$9)-1)&amp;":"&amp;ADDRESS(1000,COLUMN(E$9)-1))),SUMIF(INDIRECT(Equipo!$H$4&amp;"!B10:B1000"),$B48,INDIRECT(Equipo!$H$4&amp;"!"&amp;ADDRESS(10,COLUMN(E$9)-1)&amp;":"&amp;ADDRESS(1000,COLUMN(E$9)-1)))))</f>
        <v>0</v>
      </c>
      <c r="F48" s="2">
        <f ca="1">IF(ISBLANK(Tareas!$B44),"-",SUM(
SUMIF(INDIRECT(Equipo!$C$4&amp;"!B10:B1000"),$B48,INDIRECT(Equipo!$C$4&amp;"!"&amp;ADDRESS(10,COLUMN(F$9)-1)&amp;":"&amp;ADDRESS(1000,COLUMN(F$9)-1))),
SUMIF(INDIRECT(Equipo!$D$4&amp;"!B10:B1000"),$B48,INDIRECT(Equipo!$D$4&amp;"!"&amp;ADDRESS(10,COLUMN(F$9)-1)&amp;":"&amp;ADDRESS(1000,COLUMN(F$9)-1))),
SUMIF(INDIRECT(Equipo!$E$4&amp;"!B10:B1000"),$B48,INDIRECT(Equipo!$E$4&amp;"!"&amp;ADDRESS(10,COLUMN(F$9)-1)&amp;":"&amp;ADDRESS(1000,COLUMN(F$9)-1))),
SUMIF(INDIRECT(Equipo!$F$4&amp;"!B10:B1000"),$B48,INDIRECT(Equipo!$F$4&amp;"!"&amp;ADDRESS(10,COLUMN(F$9)-1)&amp;":"&amp;ADDRESS(1000,COLUMN(F$9)-1))),
SUMIF(INDIRECT(Equipo!$G$4&amp;"!B10:B1000"),$B48,INDIRECT(Equipo!$G$4&amp;"!"&amp;ADDRESS(10,COLUMN(F$9)-1)&amp;":"&amp;ADDRESS(1000,COLUMN(F$9)-1))),SUMIF(INDIRECT(Equipo!$H$4&amp;"!B10:B1000"),$B48,INDIRECT(Equipo!$H$4&amp;"!"&amp;ADDRESS(10,COLUMN(F$9)-1)&amp;":"&amp;ADDRESS(1000,COLUMN(F$9)-1)))))</f>
        <v>0</v>
      </c>
      <c r="G48" s="2">
        <f ca="1">IF(ISBLANK(Tareas!$B44),"-",SUM(
SUMIF(INDIRECT(Equipo!$C$4&amp;"!B10:B1000"),$B48,INDIRECT(Equipo!$C$4&amp;"!"&amp;ADDRESS(10,COLUMN(G$9)-1)&amp;":"&amp;ADDRESS(1000,COLUMN(G$9)-1))),
SUMIF(INDIRECT(Equipo!$D$4&amp;"!B10:B1000"),$B48,INDIRECT(Equipo!$D$4&amp;"!"&amp;ADDRESS(10,COLUMN(G$9)-1)&amp;":"&amp;ADDRESS(1000,COLUMN(G$9)-1))),
SUMIF(INDIRECT(Equipo!$E$4&amp;"!B10:B1000"),$B48,INDIRECT(Equipo!$E$4&amp;"!"&amp;ADDRESS(10,COLUMN(G$9)-1)&amp;":"&amp;ADDRESS(1000,COLUMN(G$9)-1))),
SUMIF(INDIRECT(Equipo!$F$4&amp;"!B10:B1000"),$B48,INDIRECT(Equipo!$F$4&amp;"!"&amp;ADDRESS(10,COLUMN(G$9)-1)&amp;":"&amp;ADDRESS(1000,COLUMN(G$9)-1))),
SUMIF(INDIRECT(Equipo!$G$4&amp;"!B10:B1000"),$B48,INDIRECT(Equipo!$G$4&amp;"!"&amp;ADDRESS(10,COLUMN(G$9)-1)&amp;":"&amp;ADDRESS(1000,COLUMN(G$9)-1))),SUMIF(INDIRECT(Equipo!$H$4&amp;"!B10:B1000"),$B48,INDIRECT(Equipo!$H$4&amp;"!"&amp;ADDRESS(10,COLUMN(G$9)-1)&amp;":"&amp;ADDRESS(1000,COLUMN(G$9)-1)))))</f>
        <v>0</v>
      </c>
      <c r="H48" s="2">
        <f ca="1">IF(ISBLANK(Tareas!$B44),"-",SUM(
SUMIF(INDIRECT(Equipo!$C$4&amp;"!B10:B1000"),$B48,INDIRECT(Equipo!$C$4&amp;"!"&amp;ADDRESS(10,COLUMN(H$9)-1)&amp;":"&amp;ADDRESS(1000,COLUMN(H$9)-1))),
SUMIF(INDIRECT(Equipo!$D$4&amp;"!B10:B1000"),$B48,INDIRECT(Equipo!$D$4&amp;"!"&amp;ADDRESS(10,COLUMN(H$9)-1)&amp;":"&amp;ADDRESS(1000,COLUMN(H$9)-1))),
SUMIF(INDIRECT(Equipo!$E$4&amp;"!B10:B1000"),$B48,INDIRECT(Equipo!$E$4&amp;"!"&amp;ADDRESS(10,COLUMN(H$9)-1)&amp;":"&amp;ADDRESS(1000,COLUMN(H$9)-1))),
SUMIF(INDIRECT(Equipo!$F$4&amp;"!B10:B1000"),$B48,INDIRECT(Equipo!$F$4&amp;"!"&amp;ADDRESS(10,COLUMN(H$9)-1)&amp;":"&amp;ADDRESS(1000,COLUMN(H$9)-1))),
SUMIF(INDIRECT(Equipo!$G$4&amp;"!B10:B1000"),$B48,INDIRECT(Equipo!$G$4&amp;"!"&amp;ADDRESS(10,COLUMN(H$9)-1)&amp;":"&amp;ADDRESS(1000,COLUMN(H$9)-1))),SUMIF(INDIRECT(Equipo!$H$4&amp;"!B10:B1000"),$B48,INDIRECT(Equipo!$H$4&amp;"!"&amp;ADDRESS(10,COLUMN(H$9)-1)&amp;":"&amp;ADDRESS(1000,COLUMN(H$9)-1)))))</f>
        <v>0</v>
      </c>
      <c r="I48" s="2">
        <f ca="1">IF(ISBLANK(Tareas!$B44),"-",SUM(
SUMIF(INDIRECT(Equipo!$C$4&amp;"!B10:B1000"),$B48,INDIRECT(Equipo!$C$4&amp;"!"&amp;ADDRESS(10,COLUMN(I$9)-1)&amp;":"&amp;ADDRESS(1000,COLUMN(I$9)-1))),
SUMIF(INDIRECT(Equipo!$D$4&amp;"!B10:B1000"),$B48,INDIRECT(Equipo!$D$4&amp;"!"&amp;ADDRESS(10,COLUMN(I$9)-1)&amp;":"&amp;ADDRESS(1000,COLUMN(I$9)-1))),
SUMIF(INDIRECT(Equipo!$E$4&amp;"!B10:B1000"),$B48,INDIRECT(Equipo!$E$4&amp;"!"&amp;ADDRESS(10,COLUMN(I$9)-1)&amp;":"&amp;ADDRESS(1000,COLUMN(I$9)-1))),
SUMIF(INDIRECT(Equipo!$F$4&amp;"!B10:B1000"),$B48,INDIRECT(Equipo!$F$4&amp;"!"&amp;ADDRESS(10,COLUMN(I$9)-1)&amp;":"&amp;ADDRESS(1000,COLUMN(I$9)-1))),
SUMIF(INDIRECT(Equipo!$G$4&amp;"!B10:B1000"),$B48,INDIRECT(Equipo!$G$4&amp;"!"&amp;ADDRESS(10,COLUMN(I$9)-1)&amp;":"&amp;ADDRESS(1000,COLUMN(I$9)-1))),SUMIF(INDIRECT(Equipo!$H$4&amp;"!B10:B1000"),$B48,INDIRECT(Equipo!$H$4&amp;"!"&amp;ADDRESS(10,COLUMN(I$9)-1)&amp;":"&amp;ADDRESS(1000,COLUMN(I$9)-1)))))</f>
        <v>0</v>
      </c>
      <c r="J48" s="2">
        <f ca="1">IF(ISBLANK(Tareas!$B44),"-",SUM(
SUMIF(INDIRECT(Equipo!$C$4&amp;"!B10:B1000"),$B48,INDIRECT(Equipo!$C$4&amp;"!"&amp;ADDRESS(10,COLUMN(J$9)-1)&amp;":"&amp;ADDRESS(1000,COLUMN(J$9)-1))),
SUMIF(INDIRECT(Equipo!$D$4&amp;"!B10:B1000"),$B48,INDIRECT(Equipo!$D$4&amp;"!"&amp;ADDRESS(10,COLUMN(J$9)-1)&amp;":"&amp;ADDRESS(1000,COLUMN(J$9)-1))),
SUMIF(INDIRECT(Equipo!$E$4&amp;"!B10:B1000"),$B48,INDIRECT(Equipo!$E$4&amp;"!"&amp;ADDRESS(10,COLUMN(J$9)-1)&amp;":"&amp;ADDRESS(1000,COLUMN(J$9)-1))),
SUMIF(INDIRECT(Equipo!$F$4&amp;"!B10:B1000"),$B48,INDIRECT(Equipo!$F$4&amp;"!"&amp;ADDRESS(10,COLUMN(J$9)-1)&amp;":"&amp;ADDRESS(1000,COLUMN(J$9)-1))),
SUMIF(INDIRECT(Equipo!$G$4&amp;"!B10:B1000"),$B48,INDIRECT(Equipo!$G$4&amp;"!"&amp;ADDRESS(10,COLUMN(J$9)-1)&amp;":"&amp;ADDRESS(1000,COLUMN(J$9)-1))),SUMIF(INDIRECT(Equipo!$H$4&amp;"!B10:B1000"),$B48,INDIRECT(Equipo!$H$4&amp;"!"&amp;ADDRESS(10,COLUMN(J$9)-1)&amp;":"&amp;ADDRESS(1000,COLUMN(J$9)-1)))))</f>
        <v>0</v>
      </c>
      <c r="K48" s="2">
        <f ca="1">IF(ISBLANK(Tareas!$B44),"-",SUM(
SUMIF(INDIRECT(Equipo!$C$4&amp;"!B10:B1000"),$B48,INDIRECT(Equipo!$C$4&amp;"!"&amp;ADDRESS(10,COLUMN(K$9)-1)&amp;":"&amp;ADDRESS(1000,COLUMN(K$9)-1))),
SUMIF(INDIRECT(Equipo!$D$4&amp;"!B10:B1000"),$B48,INDIRECT(Equipo!$D$4&amp;"!"&amp;ADDRESS(10,COLUMN(K$9)-1)&amp;":"&amp;ADDRESS(1000,COLUMN(K$9)-1))),
SUMIF(INDIRECT(Equipo!$E$4&amp;"!B10:B1000"),$B48,INDIRECT(Equipo!$E$4&amp;"!"&amp;ADDRESS(10,COLUMN(K$9)-1)&amp;":"&amp;ADDRESS(1000,COLUMN(K$9)-1))),
SUMIF(INDIRECT(Equipo!$F$4&amp;"!B10:B1000"),$B48,INDIRECT(Equipo!$F$4&amp;"!"&amp;ADDRESS(10,COLUMN(K$9)-1)&amp;":"&amp;ADDRESS(1000,COLUMN(K$9)-1))),
SUMIF(INDIRECT(Equipo!$G$4&amp;"!B10:B1000"),$B48,INDIRECT(Equipo!$G$4&amp;"!"&amp;ADDRESS(10,COLUMN(K$9)-1)&amp;":"&amp;ADDRESS(1000,COLUMN(K$9)-1))),SUMIF(INDIRECT(Equipo!$H$4&amp;"!B10:B1000"),$B48,INDIRECT(Equipo!$H$4&amp;"!"&amp;ADDRESS(10,COLUMN(K$9)-1)&amp;":"&amp;ADDRESS(1000,COLUMN(K$9)-1)))))</f>
        <v>0</v>
      </c>
      <c r="L48" s="2">
        <f ca="1">IF(ISBLANK(Tareas!$B44),"-",SUM(
SUMIF(INDIRECT(Equipo!$C$4&amp;"!B10:B1000"),$B48,INDIRECT(Equipo!$C$4&amp;"!"&amp;ADDRESS(10,COLUMN(L$9)-1)&amp;":"&amp;ADDRESS(1000,COLUMN(L$9)-1))),
SUMIF(INDIRECT(Equipo!$D$4&amp;"!B10:B1000"),$B48,INDIRECT(Equipo!$D$4&amp;"!"&amp;ADDRESS(10,COLUMN(L$9)-1)&amp;":"&amp;ADDRESS(1000,COLUMN(L$9)-1))),
SUMIF(INDIRECT(Equipo!$E$4&amp;"!B10:B1000"),$B48,INDIRECT(Equipo!$E$4&amp;"!"&amp;ADDRESS(10,COLUMN(L$9)-1)&amp;":"&amp;ADDRESS(1000,COLUMN(L$9)-1))),
SUMIF(INDIRECT(Equipo!$F$4&amp;"!B10:B1000"),$B48,INDIRECT(Equipo!$F$4&amp;"!"&amp;ADDRESS(10,COLUMN(L$9)-1)&amp;":"&amp;ADDRESS(1000,COLUMN(L$9)-1))),
SUMIF(INDIRECT(Equipo!$G$4&amp;"!B10:B1000"),$B48,INDIRECT(Equipo!$G$4&amp;"!"&amp;ADDRESS(10,COLUMN(L$9)-1)&amp;":"&amp;ADDRESS(1000,COLUMN(L$9)-1))),SUMIF(INDIRECT(Equipo!$H$4&amp;"!B10:B1000"),$B48,INDIRECT(Equipo!$H$4&amp;"!"&amp;ADDRESS(10,COLUMN(L$9)-1)&amp;":"&amp;ADDRESS(1000,COLUMN(L$9)-1)))))</f>
        <v>0</v>
      </c>
      <c r="M48" s="2">
        <f ca="1">IF(ISBLANK(Tareas!$B44),"-",SUM(
SUMIF(INDIRECT(Equipo!$C$4&amp;"!B10:B1000"),$B48,INDIRECT(Equipo!$C$4&amp;"!"&amp;ADDRESS(10,COLUMN(M$9)-1)&amp;":"&amp;ADDRESS(1000,COLUMN(M$9)-1))),
SUMIF(INDIRECT(Equipo!$D$4&amp;"!B10:B1000"),$B48,INDIRECT(Equipo!$D$4&amp;"!"&amp;ADDRESS(10,COLUMN(M$9)-1)&amp;":"&amp;ADDRESS(1000,COLUMN(M$9)-1))),
SUMIF(INDIRECT(Equipo!$E$4&amp;"!B10:B1000"),$B48,INDIRECT(Equipo!$E$4&amp;"!"&amp;ADDRESS(10,COLUMN(M$9)-1)&amp;":"&amp;ADDRESS(1000,COLUMN(M$9)-1))),
SUMIF(INDIRECT(Equipo!$F$4&amp;"!B10:B1000"),$B48,INDIRECT(Equipo!$F$4&amp;"!"&amp;ADDRESS(10,COLUMN(M$9)-1)&amp;":"&amp;ADDRESS(1000,COLUMN(M$9)-1))),
SUMIF(INDIRECT(Equipo!$G$4&amp;"!B10:B1000"),$B48,INDIRECT(Equipo!$G$4&amp;"!"&amp;ADDRESS(10,COLUMN(M$9)-1)&amp;":"&amp;ADDRESS(1000,COLUMN(M$9)-1))),SUMIF(INDIRECT(Equipo!$H$4&amp;"!B10:B1000"),$B48,INDIRECT(Equipo!$H$4&amp;"!"&amp;ADDRESS(10,COLUMN(M$9)-1)&amp;":"&amp;ADDRESS(1000,COLUMN(M$9)-1)))))</f>
        <v>0</v>
      </c>
      <c r="N48" s="2">
        <f ca="1">IF(ISBLANK(Tareas!$B44),"-",SUM(
SUMIF(INDIRECT(Equipo!$C$4&amp;"!B10:B1000"),$B48,INDIRECT(Equipo!$C$4&amp;"!"&amp;ADDRESS(10,COLUMN(N$9)-1)&amp;":"&amp;ADDRESS(1000,COLUMN(N$9)-1))),
SUMIF(INDIRECT(Equipo!$D$4&amp;"!B10:B1000"),$B48,INDIRECT(Equipo!$D$4&amp;"!"&amp;ADDRESS(10,COLUMN(N$9)-1)&amp;":"&amp;ADDRESS(1000,COLUMN(N$9)-1))),
SUMIF(INDIRECT(Equipo!$E$4&amp;"!B10:B1000"),$B48,INDIRECT(Equipo!$E$4&amp;"!"&amp;ADDRESS(10,COLUMN(N$9)-1)&amp;":"&amp;ADDRESS(1000,COLUMN(N$9)-1))),
SUMIF(INDIRECT(Equipo!$F$4&amp;"!B10:B1000"),$B48,INDIRECT(Equipo!$F$4&amp;"!"&amp;ADDRESS(10,COLUMN(N$9)-1)&amp;":"&amp;ADDRESS(1000,COLUMN(N$9)-1))),
SUMIF(INDIRECT(Equipo!$G$4&amp;"!B10:B1000"),$B48,INDIRECT(Equipo!$G$4&amp;"!"&amp;ADDRESS(10,COLUMN(N$9)-1)&amp;":"&amp;ADDRESS(1000,COLUMN(N$9)-1))),SUMIF(INDIRECT(Equipo!$H$4&amp;"!B10:B1000"),$B48,INDIRECT(Equipo!$H$4&amp;"!"&amp;ADDRESS(10,COLUMN(N$9)-1)&amp;":"&amp;ADDRESS(1000,COLUMN(N$9)-1)))))</f>
        <v>0</v>
      </c>
    </row>
    <row r="49" spans="2:14">
      <c r="B49" t="str">
        <f>IF(ISBLANK(Tareas!B45)," - ",Tareas!B45)</f>
        <v>Implementación del Registro de Resultados</v>
      </c>
      <c r="D49" s="2">
        <f ca="1">IF(ISBLANK(Tareas!$B45),"-",SUM(
SUMIF(INDIRECT(Equipo!$C$4&amp;"!B10:B1000"),$B49,INDIRECT(Equipo!$C$4&amp;"!"&amp;ADDRESS(10,COLUMN(D$9)-1)&amp;":"&amp;ADDRESS(1000,COLUMN(D$9)-1))),
SUMIF(INDIRECT(Equipo!$D$4&amp;"!B10:B1000"),$B49,INDIRECT(Equipo!$D$4&amp;"!"&amp;ADDRESS(10,COLUMN(D$9)-1)&amp;":"&amp;ADDRESS(1000,COLUMN(D$9)-1))),
SUMIF(INDIRECT(Equipo!$E$4&amp;"!B10:B1000"),$B49,INDIRECT(Equipo!$E$4&amp;"!"&amp;ADDRESS(10,COLUMN(D$9)-1)&amp;":"&amp;ADDRESS(1000,COLUMN(D$9)-1))),
SUMIF(INDIRECT(Equipo!$F$4&amp;"!B10:B1000"),$B49,INDIRECT(Equipo!$F$4&amp;"!"&amp;ADDRESS(10,COLUMN(D$9)-1)&amp;":"&amp;ADDRESS(1000,COLUMN(D$9)-1))),
SUMIF(INDIRECT(Equipo!$G$4&amp;"!B10:B1000"),$B49,INDIRECT(Equipo!$G$4&amp;"!"&amp;ADDRESS(10,COLUMN(D$9)-1)&amp;":"&amp;ADDRESS(1000,COLUMN(D$9)-1))),SUMIF(INDIRECT(Equipo!$H$4&amp;"!B10:B1000"),$B49,INDIRECT(Equipo!$H$4&amp;"!"&amp;ADDRESS(10,COLUMN(D$9)-1)&amp;":"&amp;ADDRESS(1000,COLUMN(D$9)-1)))))</f>
        <v>0</v>
      </c>
      <c r="E49" s="2">
        <f ca="1">IF(ISBLANK(Tareas!$B45),"-",SUM(
SUMIF(INDIRECT(Equipo!$C$4&amp;"!B10:B1000"),$B49,INDIRECT(Equipo!$C$4&amp;"!"&amp;ADDRESS(10,COLUMN(E$9)-1)&amp;":"&amp;ADDRESS(1000,COLUMN(E$9)-1))),
SUMIF(INDIRECT(Equipo!$D$4&amp;"!B10:B1000"),$B49,INDIRECT(Equipo!$D$4&amp;"!"&amp;ADDRESS(10,COLUMN(E$9)-1)&amp;":"&amp;ADDRESS(1000,COLUMN(E$9)-1))),
SUMIF(INDIRECT(Equipo!$E$4&amp;"!B10:B1000"),$B49,INDIRECT(Equipo!$E$4&amp;"!"&amp;ADDRESS(10,COLUMN(E$9)-1)&amp;":"&amp;ADDRESS(1000,COLUMN(E$9)-1))),
SUMIF(INDIRECT(Equipo!$F$4&amp;"!B10:B1000"),$B49,INDIRECT(Equipo!$F$4&amp;"!"&amp;ADDRESS(10,COLUMN(E$9)-1)&amp;":"&amp;ADDRESS(1000,COLUMN(E$9)-1))),
SUMIF(INDIRECT(Equipo!$G$4&amp;"!B10:B1000"),$B49,INDIRECT(Equipo!$G$4&amp;"!"&amp;ADDRESS(10,COLUMN(E$9)-1)&amp;":"&amp;ADDRESS(1000,COLUMN(E$9)-1))),SUMIF(INDIRECT(Equipo!$H$4&amp;"!B10:B1000"),$B49,INDIRECT(Equipo!$H$4&amp;"!"&amp;ADDRESS(10,COLUMN(E$9)-1)&amp;":"&amp;ADDRESS(1000,COLUMN(E$9)-1)))))</f>
        <v>0</v>
      </c>
      <c r="F49" s="2">
        <f ca="1">IF(ISBLANK(Tareas!$B45),"-",SUM(
SUMIF(INDIRECT(Equipo!$C$4&amp;"!B10:B1000"),$B49,INDIRECT(Equipo!$C$4&amp;"!"&amp;ADDRESS(10,COLUMN(F$9)-1)&amp;":"&amp;ADDRESS(1000,COLUMN(F$9)-1))),
SUMIF(INDIRECT(Equipo!$D$4&amp;"!B10:B1000"),$B49,INDIRECT(Equipo!$D$4&amp;"!"&amp;ADDRESS(10,COLUMN(F$9)-1)&amp;":"&amp;ADDRESS(1000,COLUMN(F$9)-1))),
SUMIF(INDIRECT(Equipo!$E$4&amp;"!B10:B1000"),$B49,INDIRECT(Equipo!$E$4&amp;"!"&amp;ADDRESS(10,COLUMN(F$9)-1)&amp;":"&amp;ADDRESS(1000,COLUMN(F$9)-1))),
SUMIF(INDIRECT(Equipo!$F$4&amp;"!B10:B1000"),$B49,INDIRECT(Equipo!$F$4&amp;"!"&amp;ADDRESS(10,COLUMN(F$9)-1)&amp;":"&amp;ADDRESS(1000,COLUMN(F$9)-1))),
SUMIF(INDIRECT(Equipo!$G$4&amp;"!B10:B1000"),$B49,INDIRECT(Equipo!$G$4&amp;"!"&amp;ADDRESS(10,COLUMN(F$9)-1)&amp;":"&amp;ADDRESS(1000,COLUMN(F$9)-1))),SUMIF(INDIRECT(Equipo!$H$4&amp;"!B10:B1000"),$B49,INDIRECT(Equipo!$H$4&amp;"!"&amp;ADDRESS(10,COLUMN(F$9)-1)&amp;":"&amp;ADDRESS(1000,COLUMN(F$9)-1)))))</f>
        <v>0</v>
      </c>
      <c r="G49" s="2">
        <f ca="1">IF(ISBLANK(Tareas!$B45),"-",SUM(
SUMIF(INDIRECT(Equipo!$C$4&amp;"!B10:B1000"),$B49,INDIRECT(Equipo!$C$4&amp;"!"&amp;ADDRESS(10,COLUMN(G$9)-1)&amp;":"&amp;ADDRESS(1000,COLUMN(G$9)-1))),
SUMIF(INDIRECT(Equipo!$D$4&amp;"!B10:B1000"),$B49,INDIRECT(Equipo!$D$4&amp;"!"&amp;ADDRESS(10,COLUMN(G$9)-1)&amp;":"&amp;ADDRESS(1000,COLUMN(G$9)-1))),
SUMIF(INDIRECT(Equipo!$E$4&amp;"!B10:B1000"),$B49,INDIRECT(Equipo!$E$4&amp;"!"&amp;ADDRESS(10,COLUMN(G$9)-1)&amp;":"&amp;ADDRESS(1000,COLUMN(G$9)-1))),
SUMIF(INDIRECT(Equipo!$F$4&amp;"!B10:B1000"),$B49,INDIRECT(Equipo!$F$4&amp;"!"&amp;ADDRESS(10,COLUMN(G$9)-1)&amp;":"&amp;ADDRESS(1000,COLUMN(G$9)-1))),
SUMIF(INDIRECT(Equipo!$G$4&amp;"!B10:B1000"),$B49,INDIRECT(Equipo!$G$4&amp;"!"&amp;ADDRESS(10,COLUMN(G$9)-1)&amp;":"&amp;ADDRESS(1000,COLUMN(G$9)-1))),SUMIF(INDIRECT(Equipo!$H$4&amp;"!B10:B1000"),$B49,INDIRECT(Equipo!$H$4&amp;"!"&amp;ADDRESS(10,COLUMN(G$9)-1)&amp;":"&amp;ADDRESS(1000,COLUMN(G$9)-1)))))</f>
        <v>0</v>
      </c>
      <c r="H49" s="2">
        <f ca="1">IF(ISBLANK(Tareas!$B45),"-",SUM(
SUMIF(INDIRECT(Equipo!$C$4&amp;"!B10:B1000"),$B49,INDIRECT(Equipo!$C$4&amp;"!"&amp;ADDRESS(10,COLUMN(H$9)-1)&amp;":"&amp;ADDRESS(1000,COLUMN(H$9)-1))),
SUMIF(INDIRECT(Equipo!$D$4&amp;"!B10:B1000"),$B49,INDIRECT(Equipo!$D$4&amp;"!"&amp;ADDRESS(10,COLUMN(H$9)-1)&amp;":"&amp;ADDRESS(1000,COLUMN(H$9)-1))),
SUMIF(INDIRECT(Equipo!$E$4&amp;"!B10:B1000"),$B49,INDIRECT(Equipo!$E$4&amp;"!"&amp;ADDRESS(10,COLUMN(H$9)-1)&amp;":"&amp;ADDRESS(1000,COLUMN(H$9)-1))),
SUMIF(INDIRECT(Equipo!$F$4&amp;"!B10:B1000"),$B49,INDIRECT(Equipo!$F$4&amp;"!"&amp;ADDRESS(10,COLUMN(H$9)-1)&amp;":"&amp;ADDRESS(1000,COLUMN(H$9)-1))),
SUMIF(INDIRECT(Equipo!$G$4&amp;"!B10:B1000"),$B49,INDIRECT(Equipo!$G$4&amp;"!"&amp;ADDRESS(10,COLUMN(H$9)-1)&amp;":"&amp;ADDRESS(1000,COLUMN(H$9)-1))),SUMIF(INDIRECT(Equipo!$H$4&amp;"!B10:B1000"),$B49,INDIRECT(Equipo!$H$4&amp;"!"&amp;ADDRESS(10,COLUMN(H$9)-1)&amp;":"&amp;ADDRESS(1000,COLUMN(H$9)-1)))))</f>
        <v>0</v>
      </c>
      <c r="I49" s="2">
        <f ca="1">IF(ISBLANK(Tareas!$B45),"-",SUM(
SUMIF(INDIRECT(Equipo!$C$4&amp;"!B10:B1000"),$B49,INDIRECT(Equipo!$C$4&amp;"!"&amp;ADDRESS(10,COLUMN(I$9)-1)&amp;":"&amp;ADDRESS(1000,COLUMN(I$9)-1))),
SUMIF(INDIRECT(Equipo!$D$4&amp;"!B10:B1000"),$B49,INDIRECT(Equipo!$D$4&amp;"!"&amp;ADDRESS(10,COLUMN(I$9)-1)&amp;":"&amp;ADDRESS(1000,COLUMN(I$9)-1))),
SUMIF(INDIRECT(Equipo!$E$4&amp;"!B10:B1000"),$B49,INDIRECT(Equipo!$E$4&amp;"!"&amp;ADDRESS(10,COLUMN(I$9)-1)&amp;":"&amp;ADDRESS(1000,COLUMN(I$9)-1))),
SUMIF(INDIRECT(Equipo!$F$4&amp;"!B10:B1000"),$B49,INDIRECT(Equipo!$F$4&amp;"!"&amp;ADDRESS(10,COLUMN(I$9)-1)&amp;":"&amp;ADDRESS(1000,COLUMN(I$9)-1))),
SUMIF(INDIRECT(Equipo!$G$4&amp;"!B10:B1000"),$B49,INDIRECT(Equipo!$G$4&amp;"!"&amp;ADDRESS(10,COLUMN(I$9)-1)&amp;":"&amp;ADDRESS(1000,COLUMN(I$9)-1))),SUMIF(INDIRECT(Equipo!$H$4&amp;"!B10:B1000"),$B49,INDIRECT(Equipo!$H$4&amp;"!"&amp;ADDRESS(10,COLUMN(I$9)-1)&amp;":"&amp;ADDRESS(1000,COLUMN(I$9)-1)))))</f>
        <v>0</v>
      </c>
      <c r="J49" s="2">
        <f ca="1">IF(ISBLANK(Tareas!$B45),"-",SUM(
SUMIF(INDIRECT(Equipo!$C$4&amp;"!B10:B1000"),$B49,INDIRECT(Equipo!$C$4&amp;"!"&amp;ADDRESS(10,COLUMN(J$9)-1)&amp;":"&amp;ADDRESS(1000,COLUMN(J$9)-1))),
SUMIF(INDIRECT(Equipo!$D$4&amp;"!B10:B1000"),$B49,INDIRECT(Equipo!$D$4&amp;"!"&amp;ADDRESS(10,COLUMN(J$9)-1)&amp;":"&amp;ADDRESS(1000,COLUMN(J$9)-1))),
SUMIF(INDIRECT(Equipo!$E$4&amp;"!B10:B1000"),$B49,INDIRECT(Equipo!$E$4&amp;"!"&amp;ADDRESS(10,COLUMN(J$9)-1)&amp;":"&amp;ADDRESS(1000,COLUMN(J$9)-1))),
SUMIF(INDIRECT(Equipo!$F$4&amp;"!B10:B1000"),$B49,INDIRECT(Equipo!$F$4&amp;"!"&amp;ADDRESS(10,COLUMN(J$9)-1)&amp;":"&amp;ADDRESS(1000,COLUMN(J$9)-1))),
SUMIF(INDIRECT(Equipo!$G$4&amp;"!B10:B1000"),$B49,INDIRECT(Equipo!$G$4&amp;"!"&amp;ADDRESS(10,COLUMN(J$9)-1)&amp;":"&amp;ADDRESS(1000,COLUMN(J$9)-1))),SUMIF(INDIRECT(Equipo!$H$4&amp;"!B10:B1000"),$B49,INDIRECT(Equipo!$H$4&amp;"!"&amp;ADDRESS(10,COLUMN(J$9)-1)&amp;":"&amp;ADDRESS(1000,COLUMN(J$9)-1)))))</f>
        <v>0</v>
      </c>
      <c r="K49" s="2">
        <f ca="1">IF(ISBLANK(Tareas!$B45),"-",SUM(
SUMIF(INDIRECT(Equipo!$C$4&amp;"!B10:B1000"),$B49,INDIRECT(Equipo!$C$4&amp;"!"&amp;ADDRESS(10,COLUMN(K$9)-1)&amp;":"&amp;ADDRESS(1000,COLUMN(K$9)-1))),
SUMIF(INDIRECT(Equipo!$D$4&amp;"!B10:B1000"),$B49,INDIRECT(Equipo!$D$4&amp;"!"&amp;ADDRESS(10,COLUMN(K$9)-1)&amp;":"&amp;ADDRESS(1000,COLUMN(K$9)-1))),
SUMIF(INDIRECT(Equipo!$E$4&amp;"!B10:B1000"),$B49,INDIRECT(Equipo!$E$4&amp;"!"&amp;ADDRESS(10,COLUMN(K$9)-1)&amp;":"&amp;ADDRESS(1000,COLUMN(K$9)-1))),
SUMIF(INDIRECT(Equipo!$F$4&amp;"!B10:B1000"),$B49,INDIRECT(Equipo!$F$4&amp;"!"&amp;ADDRESS(10,COLUMN(K$9)-1)&amp;":"&amp;ADDRESS(1000,COLUMN(K$9)-1))),
SUMIF(INDIRECT(Equipo!$G$4&amp;"!B10:B1000"),$B49,INDIRECT(Equipo!$G$4&amp;"!"&amp;ADDRESS(10,COLUMN(K$9)-1)&amp;":"&amp;ADDRESS(1000,COLUMN(K$9)-1))),SUMIF(INDIRECT(Equipo!$H$4&amp;"!B10:B1000"),$B49,INDIRECT(Equipo!$H$4&amp;"!"&amp;ADDRESS(10,COLUMN(K$9)-1)&amp;":"&amp;ADDRESS(1000,COLUMN(K$9)-1)))))</f>
        <v>0</v>
      </c>
      <c r="L49" s="2">
        <f ca="1">IF(ISBLANK(Tareas!$B45),"-",SUM(
SUMIF(INDIRECT(Equipo!$C$4&amp;"!B10:B1000"),$B49,INDIRECT(Equipo!$C$4&amp;"!"&amp;ADDRESS(10,COLUMN(L$9)-1)&amp;":"&amp;ADDRESS(1000,COLUMN(L$9)-1))),
SUMIF(INDIRECT(Equipo!$D$4&amp;"!B10:B1000"),$B49,INDIRECT(Equipo!$D$4&amp;"!"&amp;ADDRESS(10,COLUMN(L$9)-1)&amp;":"&amp;ADDRESS(1000,COLUMN(L$9)-1))),
SUMIF(INDIRECT(Equipo!$E$4&amp;"!B10:B1000"),$B49,INDIRECT(Equipo!$E$4&amp;"!"&amp;ADDRESS(10,COLUMN(L$9)-1)&amp;":"&amp;ADDRESS(1000,COLUMN(L$9)-1))),
SUMIF(INDIRECT(Equipo!$F$4&amp;"!B10:B1000"),$B49,INDIRECT(Equipo!$F$4&amp;"!"&amp;ADDRESS(10,COLUMN(L$9)-1)&amp;":"&amp;ADDRESS(1000,COLUMN(L$9)-1))),
SUMIF(INDIRECT(Equipo!$G$4&amp;"!B10:B1000"),$B49,INDIRECT(Equipo!$G$4&amp;"!"&amp;ADDRESS(10,COLUMN(L$9)-1)&amp;":"&amp;ADDRESS(1000,COLUMN(L$9)-1))),SUMIF(INDIRECT(Equipo!$H$4&amp;"!B10:B1000"),$B49,INDIRECT(Equipo!$H$4&amp;"!"&amp;ADDRESS(10,COLUMN(L$9)-1)&amp;":"&amp;ADDRESS(1000,COLUMN(L$9)-1)))))</f>
        <v>0</v>
      </c>
      <c r="M49" s="2">
        <f ca="1">IF(ISBLANK(Tareas!$B45),"-",SUM(
SUMIF(INDIRECT(Equipo!$C$4&amp;"!B10:B1000"),$B49,INDIRECT(Equipo!$C$4&amp;"!"&amp;ADDRESS(10,COLUMN(M$9)-1)&amp;":"&amp;ADDRESS(1000,COLUMN(M$9)-1))),
SUMIF(INDIRECT(Equipo!$D$4&amp;"!B10:B1000"),$B49,INDIRECT(Equipo!$D$4&amp;"!"&amp;ADDRESS(10,COLUMN(M$9)-1)&amp;":"&amp;ADDRESS(1000,COLUMN(M$9)-1))),
SUMIF(INDIRECT(Equipo!$E$4&amp;"!B10:B1000"),$B49,INDIRECT(Equipo!$E$4&amp;"!"&amp;ADDRESS(10,COLUMN(M$9)-1)&amp;":"&amp;ADDRESS(1000,COLUMN(M$9)-1))),
SUMIF(INDIRECT(Equipo!$F$4&amp;"!B10:B1000"),$B49,INDIRECT(Equipo!$F$4&amp;"!"&amp;ADDRESS(10,COLUMN(M$9)-1)&amp;":"&amp;ADDRESS(1000,COLUMN(M$9)-1))),
SUMIF(INDIRECT(Equipo!$G$4&amp;"!B10:B1000"),$B49,INDIRECT(Equipo!$G$4&amp;"!"&amp;ADDRESS(10,COLUMN(M$9)-1)&amp;":"&amp;ADDRESS(1000,COLUMN(M$9)-1))),SUMIF(INDIRECT(Equipo!$H$4&amp;"!B10:B1000"),$B49,INDIRECT(Equipo!$H$4&amp;"!"&amp;ADDRESS(10,COLUMN(M$9)-1)&amp;":"&amp;ADDRESS(1000,COLUMN(M$9)-1)))))</f>
        <v>0</v>
      </c>
      <c r="N49" s="2">
        <f ca="1">IF(ISBLANK(Tareas!$B45),"-",SUM(
SUMIF(INDIRECT(Equipo!$C$4&amp;"!B10:B1000"),$B49,INDIRECT(Equipo!$C$4&amp;"!"&amp;ADDRESS(10,COLUMN(N$9)-1)&amp;":"&amp;ADDRESS(1000,COLUMN(N$9)-1))),
SUMIF(INDIRECT(Equipo!$D$4&amp;"!B10:B1000"),$B49,INDIRECT(Equipo!$D$4&amp;"!"&amp;ADDRESS(10,COLUMN(N$9)-1)&amp;":"&amp;ADDRESS(1000,COLUMN(N$9)-1))),
SUMIF(INDIRECT(Equipo!$E$4&amp;"!B10:B1000"),$B49,INDIRECT(Equipo!$E$4&amp;"!"&amp;ADDRESS(10,COLUMN(N$9)-1)&amp;":"&amp;ADDRESS(1000,COLUMN(N$9)-1))),
SUMIF(INDIRECT(Equipo!$F$4&amp;"!B10:B1000"),$B49,INDIRECT(Equipo!$F$4&amp;"!"&amp;ADDRESS(10,COLUMN(N$9)-1)&amp;":"&amp;ADDRESS(1000,COLUMN(N$9)-1))),
SUMIF(INDIRECT(Equipo!$G$4&amp;"!B10:B1000"),$B49,INDIRECT(Equipo!$G$4&amp;"!"&amp;ADDRESS(10,COLUMN(N$9)-1)&amp;":"&amp;ADDRESS(1000,COLUMN(N$9)-1))),SUMIF(INDIRECT(Equipo!$H$4&amp;"!B10:B1000"),$B49,INDIRECT(Equipo!$H$4&amp;"!"&amp;ADDRESS(10,COLUMN(N$9)-1)&amp;":"&amp;ADDRESS(1000,COLUMN(N$9)-1)))))</f>
        <v>0</v>
      </c>
    </row>
    <row r="50" spans="2:14">
      <c r="B50" t="str">
        <f>IF(ISBLANK(Tareas!B46)," - ",Tareas!B46)</f>
        <v>Implementación de Consulta de Partidos</v>
      </c>
      <c r="D50" s="2">
        <f ca="1">IF(ISBLANK(Tareas!$B46),"-",SUM(
SUMIF(INDIRECT(Equipo!$C$4&amp;"!B10:B1000"),$B50,INDIRECT(Equipo!$C$4&amp;"!"&amp;ADDRESS(10,COLUMN(D$9)-1)&amp;":"&amp;ADDRESS(1000,COLUMN(D$9)-1))),
SUMIF(INDIRECT(Equipo!$D$4&amp;"!B10:B1000"),$B50,INDIRECT(Equipo!$D$4&amp;"!"&amp;ADDRESS(10,COLUMN(D$9)-1)&amp;":"&amp;ADDRESS(1000,COLUMN(D$9)-1))),
SUMIF(INDIRECT(Equipo!$E$4&amp;"!B10:B1000"),$B50,INDIRECT(Equipo!$E$4&amp;"!"&amp;ADDRESS(10,COLUMN(D$9)-1)&amp;":"&amp;ADDRESS(1000,COLUMN(D$9)-1))),
SUMIF(INDIRECT(Equipo!$F$4&amp;"!B10:B1000"),$B50,INDIRECT(Equipo!$F$4&amp;"!"&amp;ADDRESS(10,COLUMN(D$9)-1)&amp;":"&amp;ADDRESS(1000,COLUMN(D$9)-1))),
SUMIF(INDIRECT(Equipo!$G$4&amp;"!B10:B1000"),$B50,INDIRECT(Equipo!$G$4&amp;"!"&amp;ADDRESS(10,COLUMN(D$9)-1)&amp;":"&amp;ADDRESS(1000,COLUMN(D$9)-1))),SUMIF(INDIRECT(Equipo!$H$4&amp;"!B10:B1000"),$B50,INDIRECT(Equipo!$H$4&amp;"!"&amp;ADDRESS(10,COLUMN(D$9)-1)&amp;":"&amp;ADDRESS(1000,COLUMN(D$9)-1)))))</f>
        <v>0</v>
      </c>
      <c r="E50" s="2">
        <f ca="1">IF(ISBLANK(Tareas!$B46),"-",SUM(
SUMIF(INDIRECT(Equipo!$C$4&amp;"!B10:B1000"),$B50,INDIRECT(Equipo!$C$4&amp;"!"&amp;ADDRESS(10,COLUMN(E$9)-1)&amp;":"&amp;ADDRESS(1000,COLUMN(E$9)-1))),
SUMIF(INDIRECT(Equipo!$D$4&amp;"!B10:B1000"),$B50,INDIRECT(Equipo!$D$4&amp;"!"&amp;ADDRESS(10,COLUMN(E$9)-1)&amp;":"&amp;ADDRESS(1000,COLUMN(E$9)-1))),
SUMIF(INDIRECT(Equipo!$E$4&amp;"!B10:B1000"),$B50,INDIRECT(Equipo!$E$4&amp;"!"&amp;ADDRESS(10,COLUMN(E$9)-1)&amp;":"&amp;ADDRESS(1000,COLUMN(E$9)-1))),
SUMIF(INDIRECT(Equipo!$F$4&amp;"!B10:B1000"),$B50,INDIRECT(Equipo!$F$4&amp;"!"&amp;ADDRESS(10,COLUMN(E$9)-1)&amp;":"&amp;ADDRESS(1000,COLUMN(E$9)-1))),
SUMIF(INDIRECT(Equipo!$G$4&amp;"!B10:B1000"),$B50,INDIRECT(Equipo!$G$4&amp;"!"&amp;ADDRESS(10,COLUMN(E$9)-1)&amp;":"&amp;ADDRESS(1000,COLUMN(E$9)-1))),SUMIF(INDIRECT(Equipo!$H$4&amp;"!B10:B1000"),$B50,INDIRECT(Equipo!$H$4&amp;"!"&amp;ADDRESS(10,COLUMN(E$9)-1)&amp;":"&amp;ADDRESS(1000,COLUMN(E$9)-1)))))</f>
        <v>0</v>
      </c>
      <c r="F50" s="2">
        <f ca="1">IF(ISBLANK(Tareas!$B46),"-",SUM(
SUMIF(INDIRECT(Equipo!$C$4&amp;"!B10:B1000"),$B50,INDIRECT(Equipo!$C$4&amp;"!"&amp;ADDRESS(10,COLUMN(F$9)-1)&amp;":"&amp;ADDRESS(1000,COLUMN(F$9)-1))),
SUMIF(INDIRECT(Equipo!$D$4&amp;"!B10:B1000"),$B50,INDIRECT(Equipo!$D$4&amp;"!"&amp;ADDRESS(10,COLUMN(F$9)-1)&amp;":"&amp;ADDRESS(1000,COLUMN(F$9)-1))),
SUMIF(INDIRECT(Equipo!$E$4&amp;"!B10:B1000"),$B50,INDIRECT(Equipo!$E$4&amp;"!"&amp;ADDRESS(10,COLUMN(F$9)-1)&amp;":"&amp;ADDRESS(1000,COLUMN(F$9)-1))),
SUMIF(INDIRECT(Equipo!$F$4&amp;"!B10:B1000"),$B50,INDIRECT(Equipo!$F$4&amp;"!"&amp;ADDRESS(10,COLUMN(F$9)-1)&amp;":"&amp;ADDRESS(1000,COLUMN(F$9)-1))),
SUMIF(INDIRECT(Equipo!$G$4&amp;"!B10:B1000"),$B50,INDIRECT(Equipo!$G$4&amp;"!"&amp;ADDRESS(10,COLUMN(F$9)-1)&amp;":"&amp;ADDRESS(1000,COLUMN(F$9)-1))),SUMIF(INDIRECT(Equipo!$H$4&amp;"!B10:B1000"),$B50,INDIRECT(Equipo!$H$4&amp;"!"&amp;ADDRESS(10,COLUMN(F$9)-1)&amp;":"&amp;ADDRESS(1000,COLUMN(F$9)-1)))))</f>
        <v>0</v>
      </c>
      <c r="G50" s="2">
        <f ca="1">IF(ISBLANK(Tareas!$B46),"-",SUM(
SUMIF(INDIRECT(Equipo!$C$4&amp;"!B10:B1000"),$B50,INDIRECT(Equipo!$C$4&amp;"!"&amp;ADDRESS(10,COLUMN(G$9)-1)&amp;":"&amp;ADDRESS(1000,COLUMN(G$9)-1))),
SUMIF(INDIRECT(Equipo!$D$4&amp;"!B10:B1000"),$B50,INDIRECT(Equipo!$D$4&amp;"!"&amp;ADDRESS(10,COLUMN(G$9)-1)&amp;":"&amp;ADDRESS(1000,COLUMN(G$9)-1))),
SUMIF(INDIRECT(Equipo!$E$4&amp;"!B10:B1000"),$B50,INDIRECT(Equipo!$E$4&amp;"!"&amp;ADDRESS(10,COLUMN(G$9)-1)&amp;":"&amp;ADDRESS(1000,COLUMN(G$9)-1))),
SUMIF(INDIRECT(Equipo!$F$4&amp;"!B10:B1000"),$B50,INDIRECT(Equipo!$F$4&amp;"!"&amp;ADDRESS(10,COLUMN(G$9)-1)&amp;":"&amp;ADDRESS(1000,COLUMN(G$9)-1))),
SUMIF(INDIRECT(Equipo!$G$4&amp;"!B10:B1000"),$B50,INDIRECT(Equipo!$G$4&amp;"!"&amp;ADDRESS(10,COLUMN(G$9)-1)&amp;":"&amp;ADDRESS(1000,COLUMN(G$9)-1))),SUMIF(INDIRECT(Equipo!$H$4&amp;"!B10:B1000"),$B50,INDIRECT(Equipo!$H$4&amp;"!"&amp;ADDRESS(10,COLUMN(G$9)-1)&amp;":"&amp;ADDRESS(1000,COLUMN(G$9)-1)))))</f>
        <v>0</v>
      </c>
      <c r="H50" s="2">
        <f ca="1">IF(ISBLANK(Tareas!$B46),"-",SUM(
SUMIF(INDIRECT(Equipo!$C$4&amp;"!B10:B1000"),$B50,INDIRECT(Equipo!$C$4&amp;"!"&amp;ADDRESS(10,COLUMN(H$9)-1)&amp;":"&amp;ADDRESS(1000,COLUMN(H$9)-1))),
SUMIF(INDIRECT(Equipo!$D$4&amp;"!B10:B1000"),$B50,INDIRECT(Equipo!$D$4&amp;"!"&amp;ADDRESS(10,COLUMN(H$9)-1)&amp;":"&amp;ADDRESS(1000,COLUMN(H$9)-1))),
SUMIF(INDIRECT(Equipo!$E$4&amp;"!B10:B1000"),$B50,INDIRECT(Equipo!$E$4&amp;"!"&amp;ADDRESS(10,COLUMN(H$9)-1)&amp;":"&amp;ADDRESS(1000,COLUMN(H$9)-1))),
SUMIF(INDIRECT(Equipo!$F$4&amp;"!B10:B1000"),$B50,INDIRECT(Equipo!$F$4&amp;"!"&amp;ADDRESS(10,COLUMN(H$9)-1)&amp;":"&amp;ADDRESS(1000,COLUMN(H$9)-1))),
SUMIF(INDIRECT(Equipo!$G$4&amp;"!B10:B1000"),$B50,INDIRECT(Equipo!$G$4&amp;"!"&amp;ADDRESS(10,COLUMN(H$9)-1)&amp;":"&amp;ADDRESS(1000,COLUMN(H$9)-1))),SUMIF(INDIRECT(Equipo!$H$4&amp;"!B10:B1000"),$B50,INDIRECT(Equipo!$H$4&amp;"!"&amp;ADDRESS(10,COLUMN(H$9)-1)&amp;":"&amp;ADDRESS(1000,COLUMN(H$9)-1)))))</f>
        <v>0</v>
      </c>
      <c r="I50" s="2">
        <f ca="1">IF(ISBLANK(Tareas!$B46),"-",SUM(
SUMIF(INDIRECT(Equipo!$C$4&amp;"!B10:B1000"),$B50,INDIRECT(Equipo!$C$4&amp;"!"&amp;ADDRESS(10,COLUMN(I$9)-1)&amp;":"&amp;ADDRESS(1000,COLUMN(I$9)-1))),
SUMIF(INDIRECT(Equipo!$D$4&amp;"!B10:B1000"),$B50,INDIRECT(Equipo!$D$4&amp;"!"&amp;ADDRESS(10,COLUMN(I$9)-1)&amp;":"&amp;ADDRESS(1000,COLUMN(I$9)-1))),
SUMIF(INDIRECT(Equipo!$E$4&amp;"!B10:B1000"),$B50,INDIRECT(Equipo!$E$4&amp;"!"&amp;ADDRESS(10,COLUMN(I$9)-1)&amp;":"&amp;ADDRESS(1000,COLUMN(I$9)-1))),
SUMIF(INDIRECT(Equipo!$F$4&amp;"!B10:B1000"),$B50,INDIRECT(Equipo!$F$4&amp;"!"&amp;ADDRESS(10,COLUMN(I$9)-1)&amp;":"&amp;ADDRESS(1000,COLUMN(I$9)-1))),
SUMIF(INDIRECT(Equipo!$G$4&amp;"!B10:B1000"),$B50,INDIRECT(Equipo!$G$4&amp;"!"&amp;ADDRESS(10,COLUMN(I$9)-1)&amp;":"&amp;ADDRESS(1000,COLUMN(I$9)-1))),SUMIF(INDIRECT(Equipo!$H$4&amp;"!B10:B1000"),$B50,INDIRECT(Equipo!$H$4&amp;"!"&amp;ADDRESS(10,COLUMN(I$9)-1)&amp;":"&amp;ADDRESS(1000,COLUMN(I$9)-1)))))</f>
        <v>0</v>
      </c>
      <c r="J50" s="2">
        <f ca="1">IF(ISBLANK(Tareas!$B46),"-",SUM(
SUMIF(INDIRECT(Equipo!$C$4&amp;"!B10:B1000"),$B50,INDIRECT(Equipo!$C$4&amp;"!"&amp;ADDRESS(10,COLUMN(J$9)-1)&amp;":"&amp;ADDRESS(1000,COLUMN(J$9)-1))),
SUMIF(INDIRECT(Equipo!$D$4&amp;"!B10:B1000"),$B50,INDIRECT(Equipo!$D$4&amp;"!"&amp;ADDRESS(10,COLUMN(J$9)-1)&amp;":"&amp;ADDRESS(1000,COLUMN(J$9)-1))),
SUMIF(INDIRECT(Equipo!$E$4&amp;"!B10:B1000"),$B50,INDIRECT(Equipo!$E$4&amp;"!"&amp;ADDRESS(10,COLUMN(J$9)-1)&amp;":"&amp;ADDRESS(1000,COLUMN(J$9)-1))),
SUMIF(INDIRECT(Equipo!$F$4&amp;"!B10:B1000"),$B50,INDIRECT(Equipo!$F$4&amp;"!"&amp;ADDRESS(10,COLUMN(J$9)-1)&amp;":"&amp;ADDRESS(1000,COLUMN(J$9)-1))),
SUMIF(INDIRECT(Equipo!$G$4&amp;"!B10:B1000"),$B50,INDIRECT(Equipo!$G$4&amp;"!"&amp;ADDRESS(10,COLUMN(J$9)-1)&amp;":"&amp;ADDRESS(1000,COLUMN(J$9)-1))),SUMIF(INDIRECT(Equipo!$H$4&amp;"!B10:B1000"),$B50,INDIRECT(Equipo!$H$4&amp;"!"&amp;ADDRESS(10,COLUMN(J$9)-1)&amp;":"&amp;ADDRESS(1000,COLUMN(J$9)-1)))))</f>
        <v>0</v>
      </c>
      <c r="K50" s="2">
        <f ca="1">IF(ISBLANK(Tareas!$B46),"-",SUM(
SUMIF(INDIRECT(Equipo!$C$4&amp;"!B10:B1000"),$B50,INDIRECT(Equipo!$C$4&amp;"!"&amp;ADDRESS(10,COLUMN(K$9)-1)&amp;":"&amp;ADDRESS(1000,COLUMN(K$9)-1))),
SUMIF(INDIRECT(Equipo!$D$4&amp;"!B10:B1000"),$B50,INDIRECT(Equipo!$D$4&amp;"!"&amp;ADDRESS(10,COLUMN(K$9)-1)&amp;":"&amp;ADDRESS(1000,COLUMN(K$9)-1))),
SUMIF(INDIRECT(Equipo!$E$4&amp;"!B10:B1000"),$B50,INDIRECT(Equipo!$E$4&amp;"!"&amp;ADDRESS(10,COLUMN(K$9)-1)&amp;":"&amp;ADDRESS(1000,COLUMN(K$9)-1))),
SUMIF(INDIRECT(Equipo!$F$4&amp;"!B10:B1000"),$B50,INDIRECT(Equipo!$F$4&amp;"!"&amp;ADDRESS(10,COLUMN(K$9)-1)&amp;":"&amp;ADDRESS(1000,COLUMN(K$9)-1))),
SUMIF(INDIRECT(Equipo!$G$4&amp;"!B10:B1000"),$B50,INDIRECT(Equipo!$G$4&amp;"!"&amp;ADDRESS(10,COLUMN(K$9)-1)&amp;":"&amp;ADDRESS(1000,COLUMN(K$9)-1))),SUMIF(INDIRECT(Equipo!$H$4&amp;"!B10:B1000"),$B50,INDIRECT(Equipo!$H$4&amp;"!"&amp;ADDRESS(10,COLUMN(K$9)-1)&amp;":"&amp;ADDRESS(1000,COLUMN(K$9)-1)))))</f>
        <v>0</v>
      </c>
      <c r="L50" s="2">
        <f ca="1">IF(ISBLANK(Tareas!$B46),"-",SUM(
SUMIF(INDIRECT(Equipo!$C$4&amp;"!B10:B1000"),$B50,INDIRECT(Equipo!$C$4&amp;"!"&amp;ADDRESS(10,COLUMN(L$9)-1)&amp;":"&amp;ADDRESS(1000,COLUMN(L$9)-1))),
SUMIF(INDIRECT(Equipo!$D$4&amp;"!B10:B1000"),$B50,INDIRECT(Equipo!$D$4&amp;"!"&amp;ADDRESS(10,COLUMN(L$9)-1)&amp;":"&amp;ADDRESS(1000,COLUMN(L$9)-1))),
SUMIF(INDIRECT(Equipo!$E$4&amp;"!B10:B1000"),$B50,INDIRECT(Equipo!$E$4&amp;"!"&amp;ADDRESS(10,COLUMN(L$9)-1)&amp;":"&amp;ADDRESS(1000,COLUMN(L$9)-1))),
SUMIF(INDIRECT(Equipo!$F$4&amp;"!B10:B1000"),$B50,INDIRECT(Equipo!$F$4&amp;"!"&amp;ADDRESS(10,COLUMN(L$9)-1)&amp;":"&amp;ADDRESS(1000,COLUMN(L$9)-1))),
SUMIF(INDIRECT(Equipo!$G$4&amp;"!B10:B1000"),$B50,INDIRECT(Equipo!$G$4&amp;"!"&amp;ADDRESS(10,COLUMN(L$9)-1)&amp;":"&amp;ADDRESS(1000,COLUMN(L$9)-1))),SUMIF(INDIRECT(Equipo!$H$4&amp;"!B10:B1000"),$B50,INDIRECT(Equipo!$H$4&amp;"!"&amp;ADDRESS(10,COLUMN(L$9)-1)&amp;":"&amp;ADDRESS(1000,COLUMN(L$9)-1)))))</f>
        <v>0</v>
      </c>
      <c r="M50" s="2">
        <f ca="1">IF(ISBLANK(Tareas!$B46),"-",SUM(
SUMIF(INDIRECT(Equipo!$C$4&amp;"!B10:B1000"),$B50,INDIRECT(Equipo!$C$4&amp;"!"&amp;ADDRESS(10,COLUMN(M$9)-1)&amp;":"&amp;ADDRESS(1000,COLUMN(M$9)-1))),
SUMIF(INDIRECT(Equipo!$D$4&amp;"!B10:B1000"),$B50,INDIRECT(Equipo!$D$4&amp;"!"&amp;ADDRESS(10,COLUMN(M$9)-1)&amp;":"&amp;ADDRESS(1000,COLUMN(M$9)-1))),
SUMIF(INDIRECT(Equipo!$E$4&amp;"!B10:B1000"),$B50,INDIRECT(Equipo!$E$4&amp;"!"&amp;ADDRESS(10,COLUMN(M$9)-1)&amp;":"&amp;ADDRESS(1000,COLUMN(M$9)-1))),
SUMIF(INDIRECT(Equipo!$F$4&amp;"!B10:B1000"),$B50,INDIRECT(Equipo!$F$4&amp;"!"&amp;ADDRESS(10,COLUMN(M$9)-1)&amp;":"&amp;ADDRESS(1000,COLUMN(M$9)-1))),
SUMIF(INDIRECT(Equipo!$G$4&amp;"!B10:B1000"),$B50,INDIRECT(Equipo!$G$4&amp;"!"&amp;ADDRESS(10,COLUMN(M$9)-1)&amp;":"&amp;ADDRESS(1000,COLUMN(M$9)-1))),SUMIF(INDIRECT(Equipo!$H$4&amp;"!B10:B1000"),$B50,INDIRECT(Equipo!$H$4&amp;"!"&amp;ADDRESS(10,COLUMN(M$9)-1)&amp;":"&amp;ADDRESS(1000,COLUMN(M$9)-1)))))</f>
        <v>0</v>
      </c>
      <c r="N50" s="2">
        <f ca="1">IF(ISBLANK(Tareas!$B46),"-",SUM(
SUMIF(INDIRECT(Equipo!$C$4&amp;"!B10:B1000"),$B50,INDIRECT(Equipo!$C$4&amp;"!"&amp;ADDRESS(10,COLUMN(N$9)-1)&amp;":"&amp;ADDRESS(1000,COLUMN(N$9)-1))),
SUMIF(INDIRECT(Equipo!$D$4&amp;"!B10:B1000"),$B50,INDIRECT(Equipo!$D$4&amp;"!"&amp;ADDRESS(10,COLUMN(N$9)-1)&amp;":"&amp;ADDRESS(1000,COLUMN(N$9)-1))),
SUMIF(INDIRECT(Equipo!$E$4&amp;"!B10:B1000"),$B50,INDIRECT(Equipo!$E$4&amp;"!"&amp;ADDRESS(10,COLUMN(N$9)-1)&amp;":"&amp;ADDRESS(1000,COLUMN(N$9)-1))),
SUMIF(INDIRECT(Equipo!$F$4&amp;"!B10:B1000"),$B50,INDIRECT(Equipo!$F$4&amp;"!"&amp;ADDRESS(10,COLUMN(N$9)-1)&amp;":"&amp;ADDRESS(1000,COLUMN(N$9)-1))),
SUMIF(INDIRECT(Equipo!$G$4&amp;"!B10:B1000"),$B50,INDIRECT(Equipo!$G$4&amp;"!"&amp;ADDRESS(10,COLUMN(N$9)-1)&amp;":"&amp;ADDRESS(1000,COLUMN(N$9)-1))),SUMIF(INDIRECT(Equipo!$H$4&amp;"!B10:B1000"),$B50,INDIRECT(Equipo!$H$4&amp;"!"&amp;ADDRESS(10,COLUMN(N$9)-1)&amp;":"&amp;ADDRESS(1000,COLUMN(N$9)-1)))))</f>
        <v>0</v>
      </c>
    </row>
    <row r="51" spans="2:14">
      <c r="B51" t="str">
        <f>IF(ISBLANK(Tareas!B47)," - ",Tareas!B47)</f>
        <v>Inspeccion de codigo</v>
      </c>
      <c r="D51" s="2">
        <f ca="1">IF(ISBLANK(Tareas!$B47),"-",SUM(
SUMIF(INDIRECT(Equipo!$C$4&amp;"!B10:B1000"),$B51,INDIRECT(Equipo!$C$4&amp;"!"&amp;ADDRESS(10,COLUMN(D$9)-1)&amp;":"&amp;ADDRESS(1000,COLUMN(D$9)-1))),
SUMIF(INDIRECT(Equipo!$D$4&amp;"!B10:B1000"),$B51,INDIRECT(Equipo!$D$4&amp;"!"&amp;ADDRESS(10,COLUMN(D$9)-1)&amp;":"&amp;ADDRESS(1000,COLUMN(D$9)-1))),
SUMIF(INDIRECT(Equipo!$E$4&amp;"!B10:B1000"),$B51,INDIRECT(Equipo!$E$4&amp;"!"&amp;ADDRESS(10,COLUMN(D$9)-1)&amp;":"&amp;ADDRESS(1000,COLUMN(D$9)-1))),
SUMIF(INDIRECT(Equipo!$F$4&amp;"!B10:B1000"),$B51,INDIRECT(Equipo!$F$4&amp;"!"&amp;ADDRESS(10,COLUMN(D$9)-1)&amp;":"&amp;ADDRESS(1000,COLUMN(D$9)-1))),
SUMIF(INDIRECT(Equipo!$G$4&amp;"!B10:B1000"),$B51,INDIRECT(Equipo!$G$4&amp;"!"&amp;ADDRESS(10,COLUMN(D$9)-1)&amp;":"&amp;ADDRESS(1000,COLUMN(D$9)-1))),SUMIF(INDIRECT(Equipo!$H$4&amp;"!B10:B1000"),$B51,INDIRECT(Equipo!$H$4&amp;"!"&amp;ADDRESS(10,COLUMN(D$9)-1)&amp;":"&amp;ADDRESS(1000,COLUMN(D$9)-1)))))</f>
        <v>0</v>
      </c>
      <c r="E51" s="2">
        <f ca="1">IF(ISBLANK(Tareas!$B47),"-",SUM(
SUMIF(INDIRECT(Equipo!$C$4&amp;"!B10:B1000"),$B51,INDIRECT(Equipo!$C$4&amp;"!"&amp;ADDRESS(10,COLUMN(E$9)-1)&amp;":"&amp;ADDRESS(1000,COLUMN(E$9)-1))),
SUMIF(INDIRECT(Equipo!$D$4&amp;"!B10:B1000"),$B51,INDIRECT(Equipo!$D$4&amp;"!"&amp;ADDRESS(10,COLUMN(E$9)-1)&amp;":"&amp;ADDRESS(1000,COLUMN(E$9)-1))),
SUMIF(INDIRECT(Equipo!$E$4&amp;"!B10:B1000"),$B51,INDIRECT(Equipo!$E$4&amp;"!"&amp;ADDRESS(10,COLUMN(E$9)-1)&amp;":"&amp;ADDRESS(1000,COLUMN(E$9)-1))),
SUMIF(INDIRECT(Equipo!$F$4&amp;"!B10:B1000"),$B51,INDIRECT(Equipo!$F$4&amp;"!"&amp;ADDRESS(10,COLUMN(E$9)-1)&amp;":"&amp;ADDRESS(1000,COLUMN(E$9)-1))),
SUMIF(INDIRECT(Equipo!$G$4&amp;"!B10:B1000"),$B51,INDIRECT(Equipo!$G$4&amp;"!"&amp;ADDRESS(10,COLUMN(E$9)-1)&amp;":"&amp;ADDRESS(1000,COLUMN(E$9)-1))),SUMIF(INDIRECT(Equipo!$H$4&amp;"!B10:B1000"),$B51,INDIRECT(Equipo!$H$4&amp;"!"&amp;ADDRESS(10,COLUMN(E$9)-1)&amp;":"&amp;ADDRESS(1000,COLUMN(E$9)-1)))))</f>
        <v>0</v>
      </c>
      <c r="F51" s="2">
        <f ca="1">IF(ISBLANK(Tareas!$B47),"-",SUM(
SUMIF(INDIRECT(Equipo!$C$4&amp;"!B10:B1000"),$B51,INDIRECT(Equipo!$C$4&amp;"!"&amp;ADDRESS(10,COLUMN(F$9)-1)&amp;":"&amp;ADDRESS(1000,COLUMN(F$9)-1))),
SUMIF(INDIRECT(Equipo!$D$4&amp;"!B10:B1000"),$B51,INDIRECT(Equipo!$D$4&amp;"!"&amp;ADDRESS(10,COLUMN(F$9)-1)&amp;":"&amp;ADDRESS(1000,COLUMN(F$9)-1))),
SUMIF(INDIRECT(Equipo!$E$4&amp;"!B10:B1000"),$B51,INDIRECT(Equipo!$E$4&amp;"!"&amp;ADDRESS(10,COLUMN(F$9)-1)&amp;":"&amp;ADDRESS(1000,COLUMN(F$9)-1))),
SUMIF(INDIRECT(Equipo!$F$4&amp;"!B10:B1000"),$B51,INDIRECT(Equipo!$F$4&amp;"!"&amp;ADDRESS(10,COLUMN(F$9)-1)&amp;":"&amp;ADDRESS(1000,COLUMN(F$9)-1))),
SUMIF(INDIRECT(Equipo!$G$4&amp;"!B10:B1000"),$B51,INDIRECT(Equipo!$G$4&amp;"!"&amp;ADDRESS(10,COLUMN(F$9)-1)&amp;":"&amp;ADDRESS(1000,COLUMN(F$9)-1))),SUMIF(INDIRECT(Equipo!$H$4&amp;"!B10:B1000"),$B51,INDIRECT(Equipo!$H$4&amp;"!"&amp;ADDRESS(10,COLUMN(F$9)-1)&amp;":"&amp;ADDRESS(1000,COLUMN(F$9)-1)))))</f>
        <v>0</v>
      </c>
      <c r="G51" s="2">
        <f ca="1">IF(ISBLANK(Tareas!$B47),"-",SUM(
SUMIF(INDIRECT(Equipo!$C$4&amp;"!B10:B1000"),$B51,INDIRECT(Equipo!$C$4&amp;"!"&amp;ADDRESS(10,COLUMN(G$9)-1)&amp;":"&amp;ADDRESS(1000,COLUMN(G$9)-1))),
SUMIF(INDIRECT(Equipo!$D$4&amp;"!B10:B1000"),$B51,INDIRECT(Equipo!$D$4&amp;"!"&amp;ADDRESS(10,COLUMN(G$9)-1)&amp;":"&amp;ADDRESS(1000,COLUMN(G$9)-1))),
SUMIF(INDIRECT(Equipo!$E$4&amp;"!B10:B1000"),$B51,INDIRECT(Equipo!$E$4&amp;"!"&amp;ADDRESS(10,COLUMN(G$9)-1)&amp;":"&amp;ADDRESS(1000,COLUMN(G$9)-1))),
SUMIF(INDIRECT(Equipo!$F$4&amp;"!B10:B1000"),$B51,INDIRECT(Equipo!$F$4&amp;"!"&amp;ADDRESS(10,COLUMN(G$9)-1)&amp;":"&amp;ADDRESS(1000,COLUMN(G$9)-1))),
SUMIF(INDIRECT(Equipo!$G$4&amp;"!B10:B1000"),$B51,INDIRECT(Equipo!$G$4&amp;"!"&amp;ADDRESS(10,COLUMN(G$9)-1)&amp;":"&amp;ADDRESS(1000,COLUMN(G$9)-1))),SUMIF(INDIRECT(Equipo!$H$4&amp;"!B10:B1000"),$B51,INDIRECT(Equipo!$H$4&amp;"!"&amp;ADDRESS(10,COLUMN(G$9)-1)&amp;":"&amp;ADDRESS(1000,COLUMN(G$9)-1)))))</f>
        <v>0</v>
      </c>
      <c r="H51" s="2">
        <f ca="1">IF(ISBLANK(Tareas!$B47),"-",SUM(
SUMIF(INDIRECT(Equipo!$C$4&amp;"!B10:B1000"),$B51,INDIRECT(Equipo!$C$4&amp;"!"&amp;ADDRESS(10,COLUMN(H$9)-1)&amp;":"&amp;ADDRESS(1000,COLUMN(H$9)-1))),
SUMIF(INDIRECT(Equipo!$D$4&amp;"!B10:B1000"),$B51,INDIRECT(Equipo!$D$4&amp;"!"&amp;ADDRESS(10,COLUMN(H$9)-1)&amp;":"&amp;ADDRESS(1000,COLUMN(H$9)-1))),
SUMIF(INDIRECT(Equipo!$E$4&amp;"!B10:B1000"),$B51,INDIRECT(Equipo!$E$4&amp;"!"&amp;ADDRESS(10,COLUMN(H$9)-1)&amp;":"&amp;ADDRESS(1000,COLUMN(H$9)-1))),
SUMIF(INDIRECT(Equipo!$F$4&amp;"!B10:B1000"),$B51,INDIRECT(Equipo!$F$4&amp;"!"&amp;ADDRESS(10,COLUMN(H$9)-1)&amp;":"&amp;ADDRESS(1000,COLUMN(H$9)-1))),
SUMIF(INDIRECT(Equipo!$G$4&amp;"!B10:B1000"),$B51,INDIRECT(Equipo!$G$4&amp;"!"&amp;ADDRESS(10,COLUMN(H$9)-1)&amp;":"&amp;ADDRESS(1000,COLUMN(H$9)-1))),SUMIF(INDIRECT(Equipo!$H$4&amp;"!B10:B1000"),$B51,INDIRECT(Equipo!$H$4&amp;"!"&amp;ADDRESS(10,COLUMN(H$9)-1)&amp;":"&amp;ADDRESS(1000,COLUMN(H$9)-1)))))</f>
        <v>0</v>
      </c>
      <c r="I51" s="2">
        <f ca="1">IF(ISBLANK(Tareas!$B47),"-",SUM(
SUMIF(INDIRECT(Equipo!$C$4&amp;"!B10:B1000"),$B51,INDIRECT(Equipo!$C$4&amp;"!"&amp;ADDRESS(10,COLUMN(I$9)-1)&amp;":"&amp;ADDRESS(1000,COLUMN(I$9)-1))),
SUMIF(INDIRECT(Equipo!$D$4&amp;"!B10:B1000"),$B51,INDIRECT(Equipo!$D$4&amp;"!"&amp;ADDRESS(10,COLUMN(I$9)-1)&amp;":"&amp;ADDRESS(1000,COLUMN(I$9)-1))),
SUMIF(INDIRECT(Equipo!$E$4&amp;"!B10:B1000"),$B51,INDIRECT(Equipo!$E$4&amp;"!"&amp;ADDRESS(10,COLUMN(I$9)-1)&amp;":"&amp;ADDRESS(1000,COLUMN(I$9)-1))),
SUMIF(INDIRECT(Equipo!$F$4&amp;"!B10:B1000"),$B51,INDIRECT(Equipo!$F$4&amp;"!"&amp;ADDRESS(10,COLUMN(I$9)-1)&amp;":"&amp;ADDRESS(1000,COLUMN(I$9)-1))),
SUMIF(INDIRECT(Equipo!$G$4&amp;"!B10:B1000"),$B51,INDIRECT(Equipo!$G$4&amp;"!"&amp;ADDRESS(10,COLUMN(I$9)-1)&amp;":"&amp;ADDRESS(1000,COLUMN(I$9)-1))),SUMIF(INDIRECT(Equipo!$H$4&amp;"!B10:B1000"),$B51,INDIRECT(Equipo!$H$4&amp;"!"&amp;ADDRESS(10,COLUMN(I$9)-1)&amp;":"&amp;ADDRESS(1000,COLUMN(I$9)-1)))))</f>
        <v>0</v>
      </c>
      <c r="J51" s="2">
        <f ca="1">IF(ISBLANK(Tareas!$B47),"-",SUM(
SUMIF(INDIRECT(Equipo!$C$4&amp;"!B10:B1000"),$B51,INDIRECT(Equipo!$C$4&amp;"!"&amp;ADDRESS(10,COLUMN(J$9)-1)&amp;":"&amp;ADDRESS(1000,COLUMN(J$9)-1))),
SUMIF(INDIRECT(Equipo!$D$4&amp;"!B10:B1000"),$B51,INDIRECT(Equipo!$D$4&amp;"!"&amp;ADDRESS(10,COLUMN(J$9)-1)&amp;":"&amp;ADDRESS(1000,COLUMN(J$9)-1))),
SUMIF(INDIRECT(Equipo!$E$4&amp;"!B10:B1000"),$B51,INDIRECT(Equipo!$E$4&amp;"!"&amp;ADDRESS(10,COLUMN(J$9)-1)&amp;":"&amp;ADDRESS(1000,COLUMN(J$9)-1))),
SUMIF(INDIRECT(Equipo!$F$4&amp;"!B10:B1000"),$B51,INDIRECT(Equipo!$F$4&amp;"!"&amp;ADDRESS(10,COLUMN(J$9)-1)&amp;":"&amp;ADDRESS(1000,COLUMN(J$9)-1))),
SUMIF(INDIRECT(Equipo!$G$4&amp;"!B10:B1000"),$B51,INDIRECT(Equipo!$G$4&amp;"!"&amp;ADDRESS(10,COLUMN(J$9)-1)&amp;":"&amp;ADDRESS(1000,COLUMN(J$9)-1))),SUMIF(INDIRECT(Equipo!$H$4&amp;"!B10:B1000"),$B51,INDIRECT(Equipo!$H$4&amp;"!"&amp;ADDRESS(10,COLUMN(J$9)-1)&amp;":"&amp;ADDRESS(1000,COLUMN(J$9)-1)))))</f>
        <v>0</v>
      </c>
      <c r="K51" s="2">
        <f ca="1">IF(ISBLANK(Tareas!$B47),"-",SUM(
SUMIF(INDIRECT(Equipo!$C$4&amp;"!B10:B1000"),$B51,INDIRECT(Equipo!$C$4&amp;"!"&amp;ADDRESS(10,COLUMN(K$9)-1)&amp;":"&amp;ADDRESS(1000,COLUMN(K$9)-1))),
SUMIF(INDIRECT(Equipo!$D$4&amp;"!B10:B1000"),$B51,INDIRECT(Equipo!$D$4&amp;"!"&amp;ADDRESS(10,COLUMN(K$9)-1)&amp;":"&amp;ADDRESS(1000,COLUMN(K$9)-1))),
SUMIF(INDIRECT(Equipo!$E$4&amp;"!B10:B1000"),$B51,INDIRECT(Equipo!$E$4&amp;"!"&amp;ADDRESS(10,COLUMN(K$9)-1)&amp;":"&amp;ADDRESS(1000,COLUMN(K$9)-1))),
SUMIF(INDIRECT(Equipo!$F$4&amp;"!B10:B1000"),$B51,INDIRECT(Equipo!$F$4&amp;"!"&amp;ADDRESS(10,COLUMN(K$9)-1)&amp;":"&amp;ADDRESS(1000,COLUMN(K$9)-1))),
SUMIF(INDIRECT(Equipo!$G$4&amp;"!B10:B1000"),$B51,INDIRECT(Equipo!$G$4&amp;"!"&amp;ADDRESS(10,COLUMN(K$9)-1)&amp;":"&amp;ADDRESS(1000,COLUMN(K$9)-1))),SUMIF(INDIRECT(Equipo!$H$4&amp;"!B10:B1000"),$B51,INDIRECT(Equipo!$H$4&amp;"!"&amp;ADDRESS(10,COLUMN(K$9)-1)&amp;":"&amp;ADDRESS(1000,COLUMN(K$9)-1)))))</f>
        <v>0</v>
      </c>
      <c r="L51" s="2">
        <f ca="1">IF(ISBLANK(Tareas!$B47),"-",SUM(
SUMIF(INDIRECT(Equipo!$C$4&amp;"!B10:B1000"),$B51,INDIRECT(Equipo!$C$4&amp;"!"&amp;ADDRESS(10,COLUMN(L$9)-1)&amp;":"&amp;ADDRESS(1000,COLUMN(L$9)-1))),
SUMIF(INDIRECT(Equipo!$D$4&amp;"!B10:B1000"),$B51,INDIRECT(Equipo!$D$4&amp;"!"&amp;ADDRESS(10,COLUMN(L$9)-1)&amp;":"&amp;ADDRESS(1000,COLUMN(L$9)-1))),
SUMIF(INDIRECT(Equipo!$E$4&amp;"!B10:B1000"),$B51,INDIRECT(Equipo!$E$4&amp;"!"&amp;ADDRESS(10,COLUMN(L$9)-1)&amp;":"&amp;ADDRESS(1000,COLUMN(L$9)-1))),
SUMIF(INDIRECT(Equipo!$F$4&amp;"!B10:B1000"),$B51,INDIRECT(Equipo!$F$4&amp;"!"&amp;ADDRESS(10,COLUMN(L$9)-1)&amp;":"&amp;ADDRESS(1000,COLUMN(L$9)-1))),
SUMIF(INDIRECT(Equipo!$G$4&amp;"!B10:B1000"),$B51,INDIRECT(Equipo!$G$4&amp;"!"&amp;ADDRESS(10,COLUMN(L$9)-1)&amp;":"&amp;ADDRESS(1000,COLUMN(L$9)-1))),SUMIF(INDIRECT(Equipo!$H$4&amp;"!B10:B1000"),$B51,INDIRECT(Equipo!$H$4&amp;"!"&amp;ADDRESS(10,COLUMN(L$9)-1)&amp;":"&amp;ADDRESS(1000,COLUMN(L$9)-1)))))</f>
        <v>0</v>
      </c>
      <c r="M51" s="2">
        <f ca="1">IF(ISBLANK(Tareas!$B47),"-",SUM(
SUMIF(INDIRECT(Equipo!$C$4&amp;"!B10:B1000"),$B51,INDIRECT(Equipo!$C$4&amp;"!"&amp;ADDRESS(10,COLUMN(M$9)-1)&amp;":"&amp;ADDRESS(1000,COLUMN(M$9)-1))),
SUMIF(INDIRECT(Equipo!$D$4&amp;"!B10:B1000"),$B51,INDIRECT(Equipo!$D$4&amp;"!"&amp;ADDRESS(10,COLUMN(M$9)-1)&amp;":"&amp;ADDRESS(1000,COLUMN(M$9)-1))),
SUMIF(INDIRECT(Equipo!$E$4&amp;"!B10:B1000"),$B51,INDIRECT(Equipo!$E$4&amp;"!"&amp;ADDRESS(10,COLUMN(M$9)-1)&amp;":"&amp;ADDRESS(1000,COLUMN(M$9)-1))),
SUMIF(INDIRECT(Equipo!$F$4&amp;"!B10:B1000"),$B51,INDIRECT(Equipo!$F$4&amp;"!"&amp;ADDRESS(10,COLUMN(M$9)-1)&amp;":"&amp;ADDRESS(1000,COLUMN(M$9)-1))),
SUMIF(INDIRECT(Equipo!$G$4&amp;"!B10:B1000"),$B51,INDIRECT(Equipo!$G$4&amp;"!"&amp;ADDRESS(10,COLUMN(M$9)-1)&amp;":"&amp;ADDRESS(1000,COLUMN(M$9)-1))),SUMIF(INDIRECT(Equipo!$H$4&amp;"!B10:B1000"),$B51,INDIRECT(Equipo!$H$4&amp;"!"&amp;ADDRESS(10,COLUMN(M$9)-1)&amp;":"&amp;ADDRESS(1000,COLUMN(M$9)-1)))))</f>
        <v>0</v>
      </c>
      <c r="N51" s="2">
        <f ca="1">IF(ISBLANK(Tareas!$B47),"-",SUM(
SUMIF(INDIRECT(Equipo!$C$4&amp;"!B10:B1000"),$B51,INDIRECT(Equipo!$C$4&amp;"!"&amp;ADDRESS(10,COLUMN(N$9)-1)&amp;":"&amp;ADDRESS(1000,COLUMN(N$9)-1))),
SUMIF(INDIRECT(Equipo!$D$4&amp;"!B10:B1000"),$B51,INDIRECT(Equipo!$D$4&amp;"!"&amp;ADDRESS(10,COLUMN(N$9)-1)&amp;":"&amp;ADDRESS(1000,COLUMN(N$9)-1))),
SUMIF(INDIRECT(Equipo!$E$4&amp;"!B10:B1000"),$B51,INDIRECT(Equipo!$E$4&amp;"!"&amp;ADDRESS(10,COLUMN(N$9)-1)&amp;":"&amp;ADDRESS(1000,COLUMN(N$9)-1))),
SUMIF(INDIRECT(Equipo!$F$4&amp;"!B10:B1000"),$B51,INDIRECT(Equipo!$F$4&amp;"!"&amp;ADDRESS(10,COLUMN(N$9)-1)&amp;":"&amp;ADDRESS(1000,COLUMN(N$9)-1))),
SUMIF(INDIRECT(Equipo!$G$4&amp;"!B10:B1000"),$B51,INDIRECT(Equipo!$G$4&amp;"!"&amp;ADDRESS(10,COLUMN(N$9)-1)&amp;":"&amp;ADDRESS(1000,COLUMN(N$9)-1))),SUMIF(INDIRECT(Equipo!$H$4&amp;"!B10:B1000"),$B51,INDIRECT(Equipo!$H$4&amp;"!"&amp;ADDRESS(10,COLUMN(N$9)-1)&amp;":"&amp;ADDRESS(1000,COLUMN(N$9)-1)))))</f>
        <v>0</v>
      </c>
    </row>
    <row r="52" spans="2:14">
      <c r="B52" t="str">
        <f>IF(ISBLANK(Tareas!B48)," - ",Tareas!B48)</f>
        <v>Realizacion de pruebas Unitarias</v>
      </c>
      <c r="D52" s="2">
        <f ca="1">IF(ISBLANK(Tareas!$B48),"-",SUM(
SUMIF(INDIRECT(Equipo!$C$4&amp;"!B10:B1000"),$B52,INDIRECT(Equipo!$C$4&amp;"!"&amp;ADDRESS(10,COLUMN(D$9)-1)&amp;":"&amp;ADDRESS(1000,COLUMN(D$9)-1))),
SUMIF(INDIRECT(Equipo!$D$4&amp;"!B10:B1000"),$B52,INDIRECT(Equipo!$D$4&amp;"!"&amp;ADDRESS(10,COLUMN(D$9)-1)&amp;":"&amp;ADDRESS(1000,COLUMN(D$9)-1))),
SUMIF(INDIRECT(Equipo!$E$4&amp;"!B10:B1000"),$B52,INDIRECT(Equipo!$E$4&amp;"!"&amp;ADDRESS(10,COLUMN(D$9)-1)&amp;":"&amp;ADDRESS(1000,COLUMN(D$9)-1))),
SUMIF(INDIRECT(Equipo!$F$4&amp;"!B10:B1000"),$B52,INDIRECT(Equipo!$F$4&amp;"!"&amp;ADDRESS(10,COLUMN(D$9)-1)&amp;":"&amp;ADDRESS(1000,COLUMN(D$9)-1))),
SUMIF(INDIRECT(Equipo!$G$4&amp;"!B10:B1000"),$B52,INDIRECT(Equipo!$G$4&amp;"!"&amp;ADDRESS(10,COLUMN(D$9)-1)&amp;":"&amp;ADDRESS(1000,COLUMN(D$9)-1))),SUMIF(INDIRECT(Equipo!$H$4&amp;"!B10:B1000"),$B52,INDIRECT(Equipo!$H$4&amp;"!"&amp;ADDRESS(10,COLUMN(D$9)-1)&amp;":"&amp;ADDRESS(1000,COLUMN(D$9)-1)))))</f>
        <v>0</v>
      </c>
      <c r="E52" s="2">
        <f ca="1">IF(ISBLANK(Tareas!$B48),"-",SUM(
SUMIF(INDIRECT(Equipo!$C$4&amp;"!B10:B1000"),$B52,INDIRECT(Equipo!$C$4&amp;"!"&amp;ADDRESS(10,COLUMN(E$9)-1)&amp;":"&amp;ADDRESS(1000,COLUMN(E$9)-1))),
SUMIF(INDIRECT(Equipo!$D$4&amp;"!B10:B1000"),$B52,INDIRECT(Equipo!$D$4&amp;"!"&amp;ADDRESS(10,COLUMN(E$9)-1)&amp;":"&amp;ADDRESS(1000,COLUMN(E$9)-1))),
SUMIF(INDIRECT(Equipo!$E$4&amp;"!B10:B1000"),$B52,INDIRECT(Equipo!$E$4&amp;"!"&amp;ADDRESS(10,COLUMN(E$9)-1)&amp;":"&amp;ADDRESS(1000,COLUMN(E$9)-1))),
SUMIF(INDIRECT(Equipo!$F$4&amp;"!B10:B1000"),$B52,INDIRECT(Equipo!$F$4&amp;"!"&amp;ADDRESS(10,COLUMN(E$9)-1)&amp;":"&amp;ADDRESS(1000,COLUMN(E$9)-1))),
SUMIF(INDIRECT(Equipo!$G$4&amp;"!B10:B1000"),$B52,INDIRECT(Equipo!$G$4&amp;"!"&amp;ADDRESS(10,COLUMN(E$9)-1)&amp;":"&amp;ADDRESS(1000,COLUMN(E$9)-1))),SUMIF(INDIRECT(Equipo!$H$4&amp;"!B10:B1000"),$B52,INDIRECT(Equipo!$H$4&amp;"!"&amp;ADDRESS(10,COLUMN(E$9)-1)&amp;":"&amp;ADDRESS(1000,COLUMN(E$9)-1)))))</f>
        <v>0</v>
      </c>
      <c r="F52" s="2">
        <f ca="1">IF(ISBLANK(Tareas!$B48),"-",SUM(
SUMIF(INDIRECT(Equipo!$C$4&amp;"!B10:B1000"),$B52,INDIRECT(Equipo!$C$4&amp;"!"&amp;ADDRESS(10,COLUMN(F$9)-1)&amp;":"&amp;ADDRESS(1000,COLUMN(F$9)-1))),
SUMIF(INDIRECT(Equipo!$D$4&amp;"!B10:B1000"),$B52,INDIRECT(Equipo!$D$4&amp;"!"&amp;ADDRESS(10,COLUMN(F$9)-1)&amp;":"&amp;ADDRESS(1000,COLUMN(F$9)-1))),
SUMIF(INDIRECT(Equipo!$E$4&amp;"!B10:B1000"),$B52,INDIRECT(Equipo!$E$4&amp;"!"&amp;ADDRESS(10,COLUMN(F$9)-1)&amp;":"&amp;ADDRESS(1000,COLUMN(F$9)-1))),
SUMIF(INDIRECT(Equipo!$F$4&amp;"!B10:B1000"),$B52,INDIRECT(Equipo!$F$4&amp;"!"&amp;ADDRESS(10,COLUMN(F$9)-1)&amp;":"&amp;ADDRESS(1000,COLUMN(F$9)-1))),
SUMIF(INDIRECT(Equipo!$G$4&amp;"!B10:B1000"),$B52,INDIRECT(Equipo!$G$4&amp;"!"&amp;ADDRESS(10,COLUMN(F$9)-1)&amp;":"&amp;ADDRESS(1000,COLUMN(F$9)-1))),SUMIF(INDIRECT(Equipo!$H$4&amp;"!B10:B1000"),$B52,INDIRECT(Equipo!$H$4&amp;"!"&amp;ADDRESS(10,COLUMN(F$9)-1)&amp;":"&amp;ADDRESS(1000,COLUMN(F$9)-1)))))</f>
        <v>0</v>
      </c>
      <c r="G52" s="2">
        <f ca="1">IF(ISBLANK(Tareas!$B48),"-",SUM(
SUMIF(INDIRECT(Equipo!$C$4&amp;"!B10:B1000"),$B52,INDIRECT(Equipo!$C$4&amp;"!"&amp;ADDRESS(10,COLUMN(G$9)-1)&amp;":"&amp;ADDRESS(1000,COLUMN(G$9)-1))),
SUMIF(INDIRECT(Equipo!$D$4&amp;"!B10:B1000"),$B52,INDIRECT(Equipo!$D$4&amp;"!"&amp;ADDRESS(10,COLUMN(G$9)-1)&amp;":"&amp;ADDRESS(1000,COLUMN(G$9)-1))),
SUMIF(INDIRECT(Equipo!$E$4&amp;"!B10:B1000"),$B52,INDIRECT(Equipo!$E$4&amp;"!"&amp;ADDRESS(10,COLUMN(G$9)-1)&amp;":"&amp;ADDRESS(1000,COLUMN(G$9)-1))),
SUMIF(INDIRECT(Equipo!$F$4&amp;"!B10:B1000"),$B52,INDIRECT(Equipo!$F$4&amp;"!"&amp;ADDRESS(10,COLUMN(G$9)-1)&amp;":"&amp;ADDRESS(1000,COLUMN(G$9)-1))),
SUMIF(INDIRECT(Equipo!$G$4&amp;"!B10:B1000"),$B52,INDIRECT(Equipo!$G$4&amp;"!"&amp;ADDRESS(10,COLUMN(G$9)-1)&amp;":"&amp;ADDRESS(1000,COLUMN(G$9)-1))),SUMIF(INDIRECT(Equipo!$H$4&amp;"!B10:B1000"),$B52,INDIRECT(Equipo!$H$4&amp;"!"&amp;ADDRESS(10,COLUMN(G$9)-1)&amp;":"&amp;ADDRESS(1000,COLUMN(G$9)-1)))))</f>
        <v>0</v>
      </c>
      <c r="H52" s="2">
        <f ca="1">IF(ISBLANK(Tareas!$B48),"-",SUM(
SUMIF(INDIRECT(Equipo!$C$4&amp;"!B10:B1000"),$B52,INDIRECT(Equipo!$C$4&amp;"!"&amp;ADDRESS(10,COLUMN(H$9)-1)&amp;":"&amp;ADDRESS(1000,COLUMN(H$9)-1))),
SUMIF(INDIRECT(Equipo!$D$4&amp;"!B10:B1000"),$B52,INDIRECT(Equipo!$D$4&amp;"!"&amp;ADDRESS(10,COLUMN(H$9)-1)&amp;":"&amp;ADDRESS(1000,COLUMN(H$9)-1))),
SUMIF(INDIRECT(Equipo!$E$4&amp;"!B10:B1000"),$B52,INDIRECT(Equipo!$E$4&amp;"!"&amp;ADDRESS(10,COLUMN(H$9)-1)&amp;":"&amp;ADDRESS(1000,COLUMN(H$9)-1))),
SUMIF(INDIRECT(Equipo!$F$4&amp;"!B10:B1000"),$B52,INDIRECT(Equipo!$F$4&amp;"!"&amp;ADDRESS(10,COLUMN(H$9)-1)&amp;":"&amp;ADDRESS(1000,COLUMN(H$9)-1))),
SUMIF(INDIRECT(Equipo!$G$4&amp;"!B10:B1000"),$B52,INDIRECT(Equipo!$G$4&amp;"!"&amp;ADDRESS(10,COLUMN(H$9)-1)&amp;":"&amp;ADDRESS(1000,COLUMN(H$9)-1))),SUMIF(INDIRECT(Equipo!$H$4&amp;"!B10:B1000"),$B52,INDIRECT(Equipo!$H$4&amp;"!"&amp;ADDRESS(10,COLUMN(H$9)-1)&amp;":"&amp;ADDRESS(1000,COLUMN(H$9)-1)))))</f>
        <v>0</v>
      </c>
      <c r="I52" s="2">
        <f ca="1">IF(ISBLANK(Tareas!$B48),"-",SUM(
SUMIF(INDIRECT(Equipo!$C$4&amp;"!B10:B1000"),$B52,INDIRECT(Equipo!$C$4&amp;"!"&amp;ADDRESS(10,COLUMN(I$9)-1)&amp;":"&amp;ADDRESS(1000,COLUMN(I$9)-1))),
SUMIF(INDIRECT(Equipo!$D$4&amp;"!B10:B1000"),$B52,INDIRECT(Equipo!$D$4&amp;"!"&amp;ADDRESS(10,COLUMN(I$9)-1)&amp;":"&amp;ADDRESS(1000,COLUMN(I$9)-1))),
SUMIF(INDIRECT(Equipo!$E$4&amp;"!B10:B1000"),$B52,INDIRECT(Equipo!$E$4&amp;"!"&amp;ADDRESS(10,COLUMN(I$9)-1)&amp;":"&amp;ADDRESS(1000,COLUMN(I$9)-1))),
SUMIF(INDIRECT(Equipo!$F$4&amp;"!B10:B1000"),$B52,INDIRECT(Equipo!$F$4&amp;"!"&amp;ADDRESS(10,COLUMN(I$9)-1)&amp;":"&amp;ADDRESS(1000,COLUMN(I$9)-1))),
SUMIF(INDIRECT(Equipo!$G$4&amp;"!B10:B1000"),$B52,INDIRECT(Equipo!$G$4&amp;"!"&amp;ADDRESS(10,COLUMN(I$9)-1)&amp;":"&amp;ADDRESS(1000,COLUMN(I$9)-1))),SUMIF(INDIRECT(Equipo!$H$4&amp;"!B10:B1000"),$B52,INDIRECT(Equipo!$H$4&amp;"!"&amp;ADDRESS(10,COLUMN(I$9)-1)&amp;":"&amp;ADDRESS(1000,COLUMN(I$9)-1)))))</f>
        <v>0</v>
      </c>
      <c r="J52" s="2">
        <f ca="1">IF(ISBLANK(Tareas!$B48),"-",SUM(
SUMIF(INDIRECT(Equipo!$C$4&amp;"!B10:B1000"),$B52,INDIRECT(Equipo!$C$4&amp;"!"&amp;ADDRESS(10,COLUMN(J$9)-1)&amp;":"&amp;ADDRESS(1000,COLUMN(J$9)-1))),
SUMIF(INDIRECT(Equipo!$D$4&amp;"!B10:B1000"),$B52,INDIRECT(Equipo!$D$4&amp;"!"&amp;ADDRESS(10,COLUMN(J$9)-1)&amp;":"&amp;ADDRESS(1000,COLUMN(J$9)-1))),
SUMIF(INDIRECT(Equipo!$E$4&amp;"!B10:B1000"),$B52,INDIRECT(Equipo!$E$4&amp;"!"&amp;ADDRESS(10,COLUMN(J$9)-1)&amp;":"&amp;ADDRESS(1000,COLUMN(J$9)-1))),
SUMIF(INDIRECT(Equipo!$F$4&amp;"!B10:B1000"),$B52,INDIRECT(Equipo!$F$4&amp;"!"&amp;ADDRESS(10,COLUMN(J$9)-1)&amp;":"&amp;ADDRESS(1000,COLUMN(J$9)-1))),
SUMIF(INDIRECT(Equipo!$G$4&amp;"!B10:B1000"),$B52,INDIRECT(Equipo!$G$4&amp;"!"&amp;ADDRESS(10,COLUMN(J$9)-1)&amp;":"&amp;ADDRESS(1000,COLUMN(J$9)-1))),SUMIF(INDIRECT(Equipo!$H$4&amp;"!B10:B1000"),$B52,INDIRECT(Equipo!$H$4&amp;"!"&amp;ADDRESS(10,COLUMN(J$9)-1)&amp;":"&amp;ADDRESS(1000,COLUMN(J$9)-1)))))</f>
        <v>0</v>
      </c>
      <c r="K52" s="2">
        <f ca="1">IF(ISBLANK(Tareas!$B48),"-",SUM(
SUMIF(INDIRECT(Equipo!$C$4&amp;"!B10:B1000"),$B52,INDIRECT(Equipo!$C$4&amp;"!"&amp;ADDRESS(10,COLUMN(K$9)-1)&amp;":"&amp;ADDRESS(1000,COLUMN(K$9)-1))),
SUMIF(INDIRECT(Equipo!$D$4&amp;"!B10:B1000"),$B52,INDIRECT(Equipo!$D$4&amp;"!"&amp;ADDRESS(10,COLUMN(K$9)-1)&amp;":"&amp;ADDRESS(1000,COLUMN(K$9)-1))),
SUMIF(INDIRECT(Equipo!$E$4&amp;"!B10:B1000"),$B52,INDIRECT(Equipo!$E$4&amp;"!"&amp;ADDRESS(10,COLUMN(K$9)-1)&amp;":"&amp;ADDRESS(1000,COLUMN(K$9)-1))),
SUMIF(INDIRECT(Equipo!$F$4&amp;"!B10:B1000"),$B52,INDIRECT(Equipo!$F$4&amp;"!"&amp;ADDRESS(10,COLUMN(K$9)-1)&amp;":"&amp;ADDRESS(1000,COLUMN(K$9)-1))),
SUMIF(INDIRECT(Equipo!$G$4&amp;"!B10:B1000"),$B52,INDIRECT(Equipo!$G$4&amp;"!"&amp;ADDRESS(10,COLUMN(K$9)-1)&amp;":"&amp;ADDRESS(1000,COLUMN(K$9)-1))),SUMIF(INDIRECT(Equipo!$H$4&amp;"!B10:B1000"),$B52,INDIRECT(Equipo!$H$4&amp;"!"&amp;ADDRESS(10,COLUMN(K$9)-1)&amp;":"&amp;ADDRESS(1000,COLUMN(K$9)-1)))))</f>
        <v>0</v>
      </c>
      <c r="L52" s="2">
        <f ca="1">IF(ISBLANK(Tareas!$B48),"-",SUM(
SUMIF(INDIRECT(Equipo!$C$4&amp;"!B10:B1000"),$B52,INDIRECT(Equipo!$C$4&amp;"!"&amp;ADDRESS(10,COLUMN(L$9)-1)&amp;":"&amp;ADDRESS(1000,COLUMN(L$9)-1))),
SUMIF(INDIRECT(Equipo!$D$4&amp;"!B10:B1000"),$B52,INDIRECT(Equipo!$D$4&amp;"!"&amp;ADDRESS(10,COLUMN(L$9)-1)&amp;":"&amp;ADDRESS(1000,COLUMN(L$9)-1))),
SUMIF(INDIRECT(Equipo!$E$4&amp;"!B10:B1000"),$B52,INDIRECT(Equipo!$E$4&amp;"!"&amp;ADDRESS(10,COLUMN(L$9)-1)&amp;":"&amp;ADDRESS(1000,COLUMN(L$9)-1))),
SUMIF(INDIRECT(Equipo!$F$4&amp;"!B10:B1000"),$B52,INDIRECT(Equipo!$F$4&amp;"!"&amp;ADDRESS(10,COLUMN(L$9)-1)&amp;":"&amp;ADDRESS(1000,COLUMN(L$9)-1))),
SUMIF(INDIRECT(Equipo!$G$4&amp;"!B10:B1000"),$B52,INDIRECT(Equipo!$G$4&amp;"!"&amp;ADDRESS(10,COLUMN(L$9)-1)&amp;":"&amp;ADDRESS(1000,COLUMN(L$9)-1))),SUMIF(INDIRECT(Equipo!$H$4&amp;"!B10:B1000"),$B52,INDIRECT(Equipo!$H$4&amp;"!"&amp;ADDRESS(10,COLUMN(L$9)-1)&amp;":"&amp;ADDRESS(1000,COLUMN(L$9)-1)))))</f>
        <v>0</v>
      </c>
      <c r="M52" s="2">
        <f ca="1">IF(ISBLANK(Tareas!$B48),"-",SUM(
SUMIF(INDIRECT(Equipo!$C$4&amp;"!B10:B1000"),$B52,INDIRECT(Equipo!$C$4&amp;"!"&amp;ADDRESS(10,COLUMN(M$9)-1)&amp;":"&amp;ADDRESS(1000,COLUMN(M$9)-1))),
SUMIF(INDIRECT(Equipo!$D$4&amp;"!B10:B1000"),$B52,INDIRECT(Equipo!$D$4&amp;"!"&amp;ADDRESS(10,COLUMN(M$9)-1)&amp;":"&amp;ADDRESS(1000,COLUMN(M$9)-1))),
SUMIF(INDIRECT(Equipo!$E$4&amp;"!B10:B1000"),$B52,INDIRECT(Equipo!$E$4&amp;"!"&amp;ADDRESS(10,COLUMN(M$9)-1)&amp;":"&amp;ADDRESS(1000,COLUMN(M$9)-1))),
SUMIF(INDIRECT(Equipo!$F$4&amp;"!B10:B1000"),$B52,INDIRECT(Equipo!$F$4&amp;"!"&amp;ADDRESS(10,COLUMN(M$9)-1)&amp;":"&amp;ADDRESS(1000,COLUMN(M$9)-1))),
SUMIF(INDIRECT(Equipo!$G$4&amp;"!B10:B1000"),$B52,INDIRECT(Equipo!$G$4&amp;"!"&amp;ADDRESS(10,COLUMN(M$9)-1)&amp;":"&amp;ADDRESS(1000,COLUMN(M$9)-1))),SUMIF(INDIRECT(Equipo!$H$4&amp;"!B10:B1000"),$B52,INDIRECT(Equipo!$H$4&amp;"!"&amp;ADDRESS(10,COLUMN(M$9)-1)&amp;":"&amp;ADDRESS(1000,COLUMN(M$9)-1)))))</f>
        <v>0</v>
      </c>
      <c r="N52" s="2">
        <f ca="1">IF(ISBLANK(Tareas!$B48),"-",SUM(
SUMIF(INDIRECT(Equipo!$C$4&amp;"!B10:B1000"),$B52,INDIRECT(Equipo!$C$4&amp;"!"&amp;ADDRESS(10,COLUMN(N$9)-1)&amp;":"&amp;ADDRESS(1000,COLUMN(N$9)-1))),
SUMIF(INDIRECT(Equipo!$D$4&amp;"!B10:B1000"),$B52,INDIRECT(Equipo!$D$4&amp;"!"&amp;ADDRESS(10,COLUMN(N$9)-1)&amp;":"&amp;ADDRESS(1000,COLUMN(N$9)-1))),
SUMIF(INDIRECT(Equipo!$E$4&amp;"!B10:B1000"),$B52,INDIRECT(Equipo!$E$4&amp;"!"&amp;ADDRESS(10,COLUMN(N$9)-1)&amp;":"&amp;ADDRESS(1000,COLUMN(N$9)-1))),
SUMIF(INDIRECT(Equipo!$F$4&amp;"!B10:B1000"),$B52,INDIRECT(Equipo!$F$4&amp;"!"&amp;ADDRESS(10,COLUMN(N$9)-1)&amp;":"&amp;ADDRESS(1000,COLUMN(N$9)-1))),
SUMIF(INDIRECT(Equipo!$G$4&amp;"!B10:B1000"),$B52,INDIRECT(Equipo!$G$4&amp;"!"&amp;ADDRESS(10,COLUMN(N$9)-1)&amp;":"&amp;ADDRESS(1000,COLUMN(N$9)-1))),SUMIF(INDIRECT(Equipo!$H$4&amp;"!B10:B1000"),$B52,INDIRECT(Equipo!$H$4&amp;"!"&amp;ADDRESS(10,COLUMN(N$9)-1)&amp;":"&amp;ADDRESS(1000,COLUMN(N$9)-1)))))</f>
        <v>0</v>
      </c>
    </row>
    <row r="53" spans="2:14">
      <c r="B53" t="str">
        <f>IF(ISBLANK(Tareas!B49)," - ",Tareas!B49)</f>
        <v>Realizacion de pruebas del Sistema</v>
      </c>
      <c r="D53" s="2">
        <f ca="1">IF(ISBLANK(Tareas!$B49),"-",SUM(
SUMIF(INDIRECT(Equipo!$C$4&amp;"!B10:B1000"),$B53,INDIRECT(Equipo!$C$4&amp;"!"&amp;ADDRESS(10,COLUMN(D$9)-1)&amp;":"&amp;ADDRESS(1000,COLUMN(D$9)-1))),
SUMIF(INDIRECT(Equipo!$D$4&amp;"!B10:B1000"),$B53,INDIRECT(Equipo!$D$4&amp;"!"&amp;ADDRESS(10,COLUMN(D$9)-1)&amp;":"&amp;ADDRESS(1000,COLUMN(D$9)-1))),
SUMIF(INDIRECT(Equipo!$E$4&amp;"!B10:B1000"),$B53,INDIRECT(Equipo!$E$4&amp;"!"&amp;ADDRESS(10,COLUMN(D$9)-1)&amp;":"&amp;ADDRESS(1000,COLUMN(D$9)-1))),
SUMIF(INDIRECT(Equipo!$F$4&amp;"!B10:B1000"),$B53,INDIRECT(Equipo!$F$4&amp;"!"&amp;ADDRESS(10,COLUMN(D$9)-1)&amp;":"&amp;ADDRESS(1000,COLUMN(D$9)-1))),
SUMIF(INDIRECT(Equipo!$G$4&amp;"!B10:B1000"),$B53,INDIRECT(Equipo!$G$4&amp;"!"&amp;ADDRESS(10,COLUMN(D$9)-1)&amp;":"&amp;ADDRESS(1000,COLUMN(D$9)-1))),SUMIF(INDIRECT(Equipo!$H$4&amp;"!B10:B1000"),$B53,INDIRECT(Equipo!$H$4&amp;"!"&amp;ADDRESS(10,COLUMN(D$9)-1)&amp;":"&amp;ADDRESS(1000,COLUMN(D$9)-1)))))</f>
        <v>0</v>
      </c>
      <c r="E53" s="2">
        <f ca="1">IF(ISBLANK(Tareas!$B49),"-",SUM(
SUMIF(INDIRECT(Equipo!$C$4&amp;"!B10:B1000"),$B53,INDIRECT(Equipo!$C$4&amp;"!"&amp;ADDRESS(10,COLUMN(E$9)-1)&amp;":"&amp;ADDRESS(1000,COLUMN(E$9)-1))),
SUMIF(INDIRECT(Equipo!$D$4&amp;"!B10:B1000"),$B53,INDIRECT(Equipo!$D$4&amp;"!"&amp;ADDRESS(10,COLUMN(E$9)-1)&amp;":"&amp;ADDRESS(1000,COLUMN(E$9)-1))),
SUMIF(INDIRECT(Equipo!$E$4&amp;"!B10:B1000"),$B53,INDIRECT(Equipo!$E$4&amp;"!"&amp;ADDRESS(10,COLUMN(E$9)-1)&amp;":"&amp;ADDRESS(1000,COLUMN(E$9)-1))),
SUMIF(INDIRECT(Equipo!$F$4&amp;"!B10:B1000"),$B53,INDIRECT(Equipo!$F$4&amp;"!"&amp;ADDRESS(10,COLUMN(E$9)-1)&amp;":"&amp;ADDRESS(1000,COLUMN(E$9)-1))),
SUMIF(INDIRECT(Equipo!$G$4&amp;"!B10:B1000"),$B53,INDIRECT(Equipo!$G$4&amp;"!"&amp;ADDRESS(10,COLUMN(E$9)-1)&amp;":"&amp;ADDRESS(1000,COLUMN(E$9)-1))),SUMIF(INDIRECT(Equipo!$H$4&amp;"!B10:B1000"),$B53,INDIRECT(Equipo!$H$4&amp;"!"&amp;ADDRESS(10,COLUMN(E$9)-1)&amp;":"&amp;ADDRESS(1000,COLUMN(E$9)-1)))))</f>
        <v>0</v>
      </c>
      <c r="F53" s="2">
        <f ca="1">IF(ISBLANK(Tareas!$B49),"-",SUM(
SUMIF(INDIRECT(Equipo!$C$4&amp;"!B10:B1000"),$B53,INDIRECT(Equipo!$C$4&amp;"!"&amp;ADDRESS(10,COLUMN(F$9)-1)&amp;":"&amp;ADDRESS(1000,COLUMN(F$9)-1))),
SUMIF(INDIRECT(Equipo!$D$4&amp;"!B10:B1000"),$B53,INDIRECT(Equipo!$D$4&amp;"!"&amp;ADDRESS(10,COLUMN(F$9)-1)&amp;":"&amp;ADDRESS(1000,COLUMN(F$9)-1))),
SUMIF(INDIRECT(Equipo!$E$4&amp;"!B10:B1000"),$B53,INDIRECT(Equipo!$E$4&amp;"!"&amp;ADDRESS(10,COLUMN(F$9)-1)&amp;":"&amp;ADDRESS(1000,COLUMN(F$9)-1))),
SUMIF(INDIRECT(Equipo!$F$4&amp;"!B10:B1000"),$B53,INDIRECT(Equipo!$F$4&amp;"!"&amp;ADDRESS(10,COLUMN(F$9)-1)&amp;":"&amp;ADDRESS(1000,COLUMN(F$9)-1))),
SUMIF(INDIRECT(Equipo!$G$4&amp;"!B10:B1000"),$B53,INDIRECT(Equipo!$G$4&amp;"!"&amp;ADDRESS(10,COLUMN(F$9)-1)&amp;":"&amp;ADDRESS(1000,COLUMN(F$9)-1))),SUMIF(INDIRECT(Equipo!$H$4&amp;"!B10:B1000"),$B53,INDIRECT(Equipo!$H$4&amp;"!"&amp;ADDRESS(10,COLUMN(F$9)-1)&amp;":"&amp;ADDRESS(1000,COLUMN(F$9)-1)))))</f>
        <v>0</v>
      </c>
      <c r="G53" s="2">
        <f ca="1">IF(ISBLANK(Tareas!$B49),"-",SUM(
SUMIF(INDIRECT(Equipo!$C$4&amp;"!B10:B1000"),$B53,INDIRECT(Equipo!$C$4&amp;"!"&amp;ADDRESS(10,COLUMN(G$9)-1)&amp;":"&amp;ADDRESS(1000,COLUMN(G$9)-1))),
SUMIF(INDIRECT(Equipo!$D$4&amp;"!B10:B1000"),$B53,INDIRECT(Equipo!$D$4&amp;"!"&amp;ADDRESS(10,COLUMN(G$9)-1)&amp;":"&amp;ADDRESS(1000,COLUMN(G$9)-1))),
SUMIF(INDIRECT(Equipo!$E$4&amp;"!B10:B1000"),$B53,INDIRECT(Equipo!$E$4&amp;"!"&amp;ADDRESS(10,COLUMN(G$9)-1)&amp;":"&amp;ADDRESS(1000,COLUMN(G$9)-1))),
SUMIF(INDIRECT(Equipo!$F$4&amp;"!B10:B1000"),$B53,INDIRECT(Equipo!$F$4&amp;"!"&amp;ADDRESS(10,COLUMN(G$9)-1)&amp;":"&amp;ADDRESS(1000,COLUMN(G$9)-1))),
SUMIF(INDIRECT(Equipo!$G$4&amp;"!B10:B1000"),$B53,INDIRECT(Equipo!$G$4&amp;"!"&amp;ADDRESS(10,COLUMN(G$9)-1)&amp;":"&amp;ADDRESS(1000,COLUMN(G$9)-1))),SUMIF(INDIRECT(Equipo!$H$4&amp;"!B10:B1000"),$B53,INDIRECT(Equipo!$H$4&amp;"!"&amp;ADDRESS(10,COLUMN(G$9)-1)&amp;":"&amp;ADDRESS(1000,COLUMN(G$9)-1)))))</f>
        <v>0</v>
      </c>
      <c r="H53" s="2">
        <f ca="1">IF(ISBLANK(Tareas!$B49),"-",SUM(
SUMIF(INDIRECT(Equipo!$C$4&amp;"!B10:B1000"),$B53,INDIRECT(Equipo!$C$4&amp;"!"&amp;ADDRESS(10,COLUMN(H$9)-1)&amp;":"&amp;ADDRESS(1000,COLUMN(H$9)-1))),
SUMIF(INDIRECT(Equipo!$D$4&amp;"!B10:B1000"),$B53,INDIRECT(Equipo!$D$4&amp;"!"&amp;ADDRESS(10,COLUMN(H$9)-1)&amp;":"&amp;ADDRESS(1000,COLUMN(H$9)-1))),
SUMIF(INDIRECT(Equipo!$E$4&amp;"!B10:B1000"),$B53,INDIRECT(Equipo!$E$4&amp;"!"&amp;ADDRESS(10,COLUMN(H$9)-1)&amp;":"&amp;ADDRESS(1000,COLUMN(H$9)-1))),
SUMIF(INDIRECT(Equipo!$F$4&amp;"!B10:B1000"),$B53,INDIRECT(Equipo!$F$4&amp;"!"&amp;ADDRESS(10,COLUMN(H$9)-1)&amp;":"&amp;ADDRESS(1000,COLUMN(H$9)-1))),
SUMIF(INDIRECT(Equipo!$G$4&amp;"!B10:B1000"),$B53,INDIRECT(Equipo!$G$4&amp;"!"&amp;ADDRESS(10,COLUMN(H$9)-1)&amp;":"&amp;ADDRESS(1000,COLUMN(H$9)-1))),SUMIF(INDIRECT(Equipo!$H$4&amp;"!B10:B1000"),$B53,INDIRECT(Equipo!$H$4&amp;"!"&amp;ADDRESS(10,COLUMN(H$9)-1)&amp;":"&amp;ADDRESS(1000,COLUMN(H$9)-1)))))</f>
        <v>0</v>
      </c>
      <c r="I53" s="2">
        <f ca="1">IF(ISBLANK(Tareas!$B49),"-",SUM(
SUMIF(INDIRECT(Equipo!$C$4&amp;"!B10:B1000"),$B53,INDIRECT(Equipo!$C$4&amp;"!"&amp;ADDRESS(10,COLUMN(I$9)-1)&amp;":"&amp;ADDRESS(1000,COLUMN(I$9)-1))),
SUMIF(INDIRECT(Equipo!$D$4&amp;"!B10:B1000"),$B53,INDIRECT(Equipo!$D$4&amp;"!"&amp;ADDRESS(10,COLUMN(I$9)-1)&amp;":"&amp;ADDRESS(1000,COLUMN(I$9)-1))),
SUMIF(INDIRECT(Equipo!$E$4&amp;"!B10:B1000"),$B53,INDIRECT(Equipo!$E$4&amp;"!"&amp;ADDRESS(10,COLUMN(I$9)-1)&amp;":"&amp;ADDRESS(1000,COLUMN(I$9)-1))),
SUMIF(INDIRECT(Equipo!$F$4&amp;"!B10:B1000"),$B53,INDIRECT(Equipo!$F$4&amp;"!"&amp;ADDRESS(10,COLUMN(I$9)-1)&amp;":"&amp;ADDRESS(1000,COLUMN(I$9)-1))),
SUMIF(INDIRECT(Equipo!$G$4&amp;"!B10:B1000"),$B53,INDIRECT(Equipo!$G$4&amp;"!"&amp;ADDRESS(10,COLUMN(I$9)-1)&amp;":"&amp;ADDRESS(1000,COLUMN(I$9)-1))),SUMIF(INDIRECT(Equipo!$H$4&amp;"!B10:B1000"),$B53,INDIRECT(Equipo!$H$4&amp;"!"&amp;ADDRESS(10,COLUMN(I$9)-1)&amp;":"&amp;ADDRESS(1000,COLUMN(I$9)-1)))))</f>
        <v>0</v>
      </c>
      <c r="J53" s="2">
        <f ca="1">IF(ISBLANK(Tareas!$B49),"-",SUM(
SUMIF(INDIRECT(Equipo!$C$4&amp;"!B10:B1000"),$B53,INDIRECT(Equipo!$C$4&amp;"!"&amp;ADDRESS(10,COLUMN(J$9)-1)&amp;":"&amp;ADDRESS(1000,COLUMN(J$9)-1))),
SUMIF(INDIRECT(Equipo!$D$4&amp;"!B10:B1000"),$B53,INDIRECT(Equipo!$D$4&amp;"!"&amp;ADDRESS(10,COLUMN(J$9)-1)&amp;":"&amp;ADDRESS(1000,COLUMN(J$9)-1))),
SUMIF(INDIRECT(Equipo!$E$4&amp;"!B10:B1000"),$B53,INDIRECT(Equipo!$E$4&amp;"!"&amp;ADDRESS(10,COLUMN(J$9)-1)&amp;":"&amp;ADDRESS(1000,COLUMN(J$9)-1))),
SUMIF(INDIRECT(Equipo!$F$4&amp;"!B10:B1000"),$B53,INDIRECT(Equipo!$F$4&amp;"!"&amp;ADDRESS(10,COLUMN(J$9)-1)&amp;":"&amp;ADDRESS(1000,COLUMN(J$9)-1))),
SUMIF(INDIRECT(Equipo!$G$4&amp;"!B10:B1000"),$B53,INDIRECT(Equipo!$G$4&amp;"!"&amp;ADDRESS(10,COLUMN(J$9)-1)&amp;":"&amp;ADDRESS(1000,COLUMN(J$9)-1))),SUMIF(INDIRECT(Equipo!$H$4&amp;"!B10:B1000"),$B53,INDIRECT(Equipo!$H$4&amp;"!"&amp;ADDRESS(10,COLUMN(J$9)-1)&amp;":"&amp;ADDRESS(1000,COLUMN(J$9)-1)))))</f>
        <v>0</v>
      </c>
      <c r="K53" s="2">
        <f ca="1">IF(ISBLANK(Tareas!$B49),"-",SUM(
SUMIF(INDIRECT(Equipo!$C$4&amp;"!B10:B1000"),$B53,INDIRECT(Equipo!$C$4&amp;"!"&amp;ADDRESS(10,COLUMN(K$9)-1)&amp;":"&amp;ADDRESS(1000,COLUMN(K$9)-1))),
SUMIF(INDIRECT(Equipo!$D$4&amp;"!B10:B1000"),$B53,INDIRECT(Equipo!$D$4&amp;"!"&amp;ADDRESS(10,COLUMN(K$9)-1)&amp;":"&amp;ADDRESS(1000,COLUMN(K$9)-1))),
SUMIF(INDIRECT(Equipo!$E$4&amp;"!B10:B1000"),$B53,INDIRECT(Equipo!$E$4&amp;"!"&amp;ADDRESS(10,COLUMN(K$9)-1)&amp;":"&amp;ADDRESS(1000,COLUMN(K$9)-1))),
SUMIF(INDIRECT(Equipo!$F$4&amp;"!B10:B1000"),$B53,INDIRECT(Equipo!$F$4&amp;"!"&amp;ADDRESS(10,COLUMN(K$9)-1)&amp;":"&amp;ADDRESS(1000,COLUMN(K$9)-1))),
SUMIF(INDIRECT(Equipo!$G$4&amp;"!B10:B1000"),$B53,INDIRECT(Equipo!$G$4&amp;"!"&amp;ADDRESS(10,COLUMN(K$9)-1)&amp;":"&amp;ADDRESS(1000,COLUMN(K$9)-1))),SUMIF(INDIRECT(Equipo!$H$4&amp;"!B10:B1000"),$B53,INDIRECT(Equipo!$H$4&amp;"!"&amp;ADDRESS(10,COLUMN(K$9)-1)&amp;":"&amp;ADDRESS(1000,COLUMN(K$9)-1)))))</f>
        <v>0</v>
      </c>
      <c r="L53" s="2">
        <f ca="1">IF(ISBLANK(Tareas!$B49),"-",SUM(
SUMIF(INDIRECT(Equipo!$C$4&amp;"!B10:B1000"),$B53,INDIRECT(Equipo!$C$4&amp;"!"&amp;ADDRESS(10,COLUMN(L$9)-1)&amp;":"&amp;ADDRESS(1000,COLUMN(L$9)-1))),
SUMIF(INDIRECT(Equipo!$D$4&amp;"!B10:B1000"),$B53,INDIRECT(Equipo!$D$4&amp;"!"&amp;ADDRESS(10,COLUMN(L$9)-1)&amp;":"&amp;ADDRESS(1000,COLUMN(L$9)-1))),
SUMIF(INDIRECT(Equipo!$E$4&amp;"!B10:B1000"),$B53,INDIRECT(Equipo!$E$4&amp;"!"&amp;ADDRESS(10,COLUMN(L$9)-1)&amp;":"&amp;ADDRESS(1000,COLUMN(L$9)-1))),
SUMIF(INDIRECT(Equipo!$F$4&amp;"!B10:B1000"),$B53,INDIRECT(Equipo!$F$4&amp;"!"&amp;ADDRESS(10,COLUMN(L$9)-1)&amp;":"&amp;ADDRESS(1000,COLUMN(L$9)-1))),
SUMIF(INDIRECT(Equipo!$G$4&amp;"!B10:B1000"),$B53,INDIRECT(Equipo!$G$4&amp;"!"&amp;ADDRESS(10,COLUMN(L$9)-1)&amp;":"&amp;ADDRESS(1000,COLUMN(L$9)-1))),SUMIF(INDIRECT(Equipo!$H$4&amp;"!B10:B1000"),$B53,INDIRECT(Equipo!$H$4&amp;"!"&amp;ADDRESS(10,COLUMN(L$9)-1)&amp;":"&amp;ADDRESS(1000,COLUMN(L$9)-1)))))</f>
        <v>0</v>
      </c>
      <c r="M53" s="2">
        <f ca="1">IF(ISBLANK(Tareas!$B49),"-",SUM(
SUMIF(INDIRECT(Equipo!$C$4&amp;"!B10:B1000"),$B53,INDIRECT(Equipo!$C$4&amp;"!"&amp;ADDRESS(10,COLUMN(M$9)-1)&amp;":"&amp;ADDRESS(1000,COLUMN(M$9)-1))),
SUMIF(INDIRECT(Equipo!$D$4&amp;"!B10:B1000"),$B53,INDIRECT(Equipo!$D$4&amp;"!"&amp;ADDRESS(10,COLUMN(M$9)-1)&amp;":"&amp;ADDRESS(1000,COLUMN(M$9)-1))),
SUMIF(INDIRECT(Equipo!$E$4&amp;"!B10:B1000"),$B53,INDIRECT(Equipo!$E$4&amp;"!"&amp;ADDRESS(10,COLUMN(M$9)-1)&amp;":"&amp;ADDRESS(1000,COLUMN(M$9)-1))),
SUMIF(INDIRECT(Equipo!$F$4&amp;"!B10:B1000"),$B53,INDIRECT(Equipo!$F$4&amp;"!"&amp;ADDRESS(10,COLUMN(M$9)-1)&amp;":"&amp;ADDRESS(1000,COLUMN(M$9)-1))),
SUMIF(INDIRECT(Equipo!$G$4&amp;"!B10:B1000"),$B53,INDIRECT(Equipo!$G$4&amp;"!"&amp;ADDRESS(10,COLUMN(M$9)-1)&amp;":"&amp;ADDRESS(1000,COLUMN(M$9)-1))),SUMIF(INDIRECT(Equipo!$H$4&amp;"!B10:B1000"),$B53,INDIRECT(Equipo!$H$4&amp;"!"&amp;ADDRESS(10,COLUMN(M$9)-1)&amp;":"&amp;ADDRESS(1000,COLUMN(M$9)-1)))))</f>
        <v>0</v>
      </c>
      <c r="N53" s="2">
        <f ca="1">IF(ISBLANK(Tareas!$B49),"-",SUM(
SUMIF(INDIRECT(Equipo!$C$4&amp;"!B10:B1000"),$B53,INDIRECT(Equipo!$C$4&amp;"!"&amp;ADDRESS(10,COLUMN(N$9)-1)&amp;":"&amp;ADDRESS(1000,COLUMN(N$9)-1))),
SUMIF(INDIRECT(Equipo!$D$4&amp;"!B10:B1000"),$B53,INDIRECT(Equipo!$D$4&amp;"!"&amp;ADDRESS(10,COLUMN(N$9)-1)&amp;":"&amp;ADDRESS(1000,COLUMN(N$9)-1))),
SUMIF(INDIRECT(Equipo!$E$4&amp;"!B10:B1000"),$B53,INDIRECT(Equipo!$E$4&amp;"!"&amp;ADDRESS(10,COLUMN(N$9)-1)&amp;":"&amp;ADDRESS(1000,COLUMN(N$9)-1))),
SUMIF(INDIRECT(Equipo!$F$4&amp;"!B10:B1000"),$B53,INDIRECT(Equipo!$F$4&amp;"!"&amp;ADDRESS(10,COLUMN(N$9)-1)&amp;":"&amp;ADDRESS(1000,COLUMN(N$9)-1))),
SUMIF(INDIRECT(Equipo!$G$4&amp;"!B10:B1000"),$B53,INDIRECT(Equipo!$G$4&amp;"!"&amp;ADDRESS(10,COLUMN(N$9)-1)&amp;":"&amp;ADDRESS(1000,COLUMN(N$9)-1))),SUMIF(INDIRECT(Equipo!$H$4&amp;"!B10:B1000"),$B53,INDIRECT(Equipo!$H$4&amp;"!"&amp;ADDRESS(10,COLUMN(N$9)-1)&amp;":"&amp;ADDRESS(1000,COLUMN(N$9)-1)))))</f>
        <v>0</v>
      </c>
    </row>
    <row r="54" spans="2:14">
      <c r="B54" t="str">
        <f>IF(ISBLANK(Tareas!B50)," - ",Tareas!B50)</f>
        <v>Reunion revisión de código y pruebas</v>
      </c>
      <c r="D54" s="2">
        <f ca="1">IF(ISBLANK(Tareas!$B50),"-",SUM(
SUMIF(INDIRECT(Equipo!$C$4&amp;"!B10:B1000"),$B54,INDIRECT(Equipo!$C$4&amp;"!"&amp;ADDRESS(10,COLUMN(D$9)-1)&amp;":"&amp;ADDRESS(1000,COLUMN(D$9)-1))),
SUMIF(INDIRECT(Equipo!$D$4&amp;"!B10:B1000"),$B54,INDIRECT(Equipo!$D$4&amp;"!"&amp;ADDRESS(10,COLUMN(D$9)-1)&amp;":"&amp;ADDRESS(1000,COLUMN(D$9)-1))),
SUMIF(INDIRECT(Equipo!$E$4&amp;"!B10:B1000"),$B54,INDIRECT(Equipo!$E$4&amp;"!"&amp;ADDRESS(10,COLUMN(D$9)-1)&amp;":"&amp;ADDRESS(1000,COLUMN(D$9)-1))),
SUMIF(INDIRECT(Equipo!$F$4&amp;"!B10:B1000"),$B54,INDIRECT(Equipo!$F$4&amp;"!"&amp;ADDRESS(10,COLUMN(D$9)-1)&amp;":"&amp;ADDRESS(1000,COLUMN(D$9)-1))),
SUMIF(INDIRECT(Equipo!$G$4&amp;"!B10:B1000"),$B54,INDIRECT(Equipo!$G$4&amp;"!"&amp;ADDRESS(10,COLUMN(D$9)-1)&amp;":"&amp;ADDRESS(1000,COLUMN(D$9)-1))),SUMIF(INDIRECT(Equipo!$H$4&amp;"!B10:B1000"),$B54,INDIRECT(Equipo!$H$4&amp;"!"&amp;ADDRESS(10,COLUMN(D$9)-1)&amp;":"&amp;ADDRESS(1000,COLUMN(D$9)-1)))))</f>
        <v>0</v>
      </c>
      <c r="E54" s="2">
        <f ca="1">IF(ISBLANK(Tareas!$B50),"-",SUM(
SUMIF(INDIRECT(Equipo!$C$4&amp;"!B10:B1000"),$B54,INDIRECT(Equipo!$C$4&amp;"!"&amp;ADDRESS(10,COLUMN(E$9)-1)&amp;":"&amp;ADDRESS(1000,COLUMN(E$9)-1))),
SUMIF(INDIRECT(Equipo!$D$4&amp;"!B10:B1000"),$B54,INDIRECT(Equipo!$D$4&amp;"!"&amp;ADDRESS(10,COLUMN(E$9)-1)&amp;":"&amp;ADDRESS(1000,COLUMN(E$9)-1))),
SUMIF(INDIRECT(Equipo!$E$4&amp;"!B10:B1000"),$B54,INDIRECT(Equipo!$E$4&amp;"!"&amp;ADDRESS(10,COLUMN(E$9)-1)&amp;":"&amp;ADDRESS(1000,COLUMN(E$9)-1))),
SUMIF(INDIRECT(Equipo!$F$4&amp;"!B10:B1000"),$B54,INDIRECT(Equipo!$F$4&amp;"!"&amp;ADDRESS(10,COLUMN(E$9)-1)&amp;":"&amp;ADDRESS(1000,COLUMN(E$9)-1))),
SUMIF(INDIRECT(Equipo!$G$4&amp;"!B10:B1000"),$B54,INDIRECT(Equipo!$G$4&amp;"!"&amp;ADDRESS(10,COLUMN(E$9)-1)&amp;":"&amp;ADDRESS(1000,COLUMN(E$9)-1))),SUMIF(INDIRECT(Equipo!$H$4&amp;"!B10:B1000"),$B54,INDIRECT(Equipo!$H$4&amp;"!"&amp;ADDRESS(10,COLUMN(E$9)-1)&amp;":"&amp;ADDRESS(1000,COLUMN(E$9)-1)))))</f>
        <v>0</v>
      </c>
      <c r="F54" s="2">
        <f ca="1">IF(ISBLANK(Tareas!$B50),"-",SUM(
SUMIF(INDIRECT(Equipo!$C$4&amp;"!B10:B1000"),$B54,INDIRECT(Equipo!$C$4&amp;"!"&amp;ADDRESS(10,COLUMN(F$9)-1)&amp;":"&amp;ADDRESS(1000,COLUMN(F$9)-1))),
SUMIF(INDIRECT(Equipo!$D$4&amp;"!B10:B1000"),$B54,INDIRECT(Equipo!$D$4&amp;"!"&amp;ADDRESS(10,COLUMN(F$9)-1)&amp;":"&amp;ADDRESS(1000,COLUMN(F$9)-1))),
SUMIF(INDIRECT(Equipo!$E$4&amp;"!B10:B1000"),$B54,INDIRECT(Equipo!$E$4&amp;"!"&amp;ADDRESS(10,COLUMN(F$9)-1)&amp;":"&amp;ADDRESS(1000,COLUMN(F$9)-1))),
SUMIF(INDIRECT(Equipo!$F$4&amp;"!B10:B1000"),$B54,INDIRECT(Equipo!$F$4&amp;"!"&amp;ADDRESS(10,COLUMN(F$9)-1)&amp;":"&amp;ADDRESS(1000,COLUMN(F$9)-1))),
SUMIF(INDIRECT(Equipo!$G$4&amp;"!B10:B1000"),$B54,INDIRECT(Equipo!$G$4&amp;"!"&amp;ADDRESS(10,COLUMN(F$9)-1)&amp;":"&amp;ADDRESS(1000,COLUMN(F$9)-1))),SUMIF(INDIRECT(Equipo!$H$4&amp;"!B10:B1000"),$B54,INDIRECT(Equipo!$H$4&amp;"!"&amp;ADDRESS(10,COLUMN(F$9)-1)&amp;":"&amp;ADDRESS(1000,COLUMN(F$9)-1)))))</f>
        <v>0</v>
      </c>
      <c r="G54" s="2">
        <f ca="1">IF(ISBLANK(Tareas!$B50),"-",SUM(
SUMIF(INDIRECT(Equipo!$C$4&amp;"!B10:B1000"),$B54,INDIRECT(Equipo!$C$4&amp;"!"&amp;ADDRESS(10,COLUMN(G$9)-1)&amp;":"&amp;ADDRESS(1000,COLUMN(G$9)-1))),
SUMIF(INDIRECT(Equipo!$D$4&amp;"!B10:B1000"),$B54,INDIRECT(Equipo!$D$4&amp;"!"&amp;ADDRESS(10,COLUMN(G$9)-1)&amp;":"&amp;ADDRESS(1000,COLUMN(G$9)-1))),
SUMIF(INDIRECT(Equipo!$E$4&amp;"!B10:B1000"),$B54,INDIRECT(Equipo!$E$4&amp;"!"&amp;ADDRESS(10,COLUMN(G$9)-1)&amp;":"&amp;ADDRESS(1000,COLUMN(G$9)-1))),
SUMIF(INDIRECT(Equipo!$F$4&amp;"!B10:B1000"),$B54,INDIRECT(Equipo!$F$4&amp;"!"&amp;ADDRESS(10,COLUMN(G$9)-1)&amp;":"&amp;ADDRESS(1000,COLUMN(G$9)-1))),
SUMIF(INDIRECT(Equipo!$G$4&amp;"!B10:B1000"),$B54,INDIRECT(Equipo!$G$4&amp;"!"&amp;ADDRESS(10,COLUMN(G$9)-1)&amp;":"&amp;ADDRESS(1000,COLUMN(G$9)-1))),SUMIF(INDIRECT(Equipo!$H$4&amp;"!B10:B1000"),$B54,INDIRECT(Equipo!$H$4&amp;"!"&amp;ADDRESS(10,COLUMN(G$9)-1)&amp;":"&amp;ADDRESS(1000,COLUMN(G$9)-1)))))</f>
        <v>0</v>
      </c>
      <c r="H54" s="2">
        <f ca="1">IF(ISBLANK(Tareas!$B50),"-",SUM(
SUMIF(INDIRECT(Equipo!$C$4&amp;"!B10:B1000"),$B54,INDIRECT(Equipo!$C$4&amp;"!"&amp;ADDRESS(10,COLUMN(H$9)-1)&amp;":"&amp;ADDRESS(1000,COLUMN(H$9)-1))),
SUMIF(INDIRECT(Equipo!$D$4&amp;"!B10:B1000"),$B54,INDIRECT(Equipo!$D$4&amp;"!"&amp;ADDRESS(10,COLUMN(H$9)-1)&amp;":"&amp;ADDRESS(1000,COLUMN(H$9)-1))),
SUMIF(INDIRECT(Equipo!$E$4&amp;"!B10:B1000"),$B54,INDIRECT(Equipo!$E$4&amp;"!"&amp;ADDRESS(10,COLUMN(H$9)-1)&amp;":"&amp;ADDRESS(1000,COLUMN(H$9)-1))),
SUMIF(INDIRECT(Equipo!$F$4&amp;"!B10:B1000"),$B54,INDIRECT(Equipo!$F$4&amp;"!"&amp;ADDRESS(10,COLUMN(H$9)-1)&amp;":"&amp;ADDRESS(1000,COLUMN(H$9)-1))),
SUMIF(INDIRECT(Equipo!$G$4&amp;"!B10:B1000"),$B54,INDIRECT(Equipo!$G$4&amp;"!"&amp;ADDRESS(10,COLUMN(H$9)-1)&amp;":"&amp;ADDRESS(1000,COLUMN(H$9)-1))),SUMIF(INDIRECT(Equipo!$H$4&amp;"!B10:B1000"),$B54,INDIRECT(Equipo!$H$4&amp;"!"&amp;ADDRESS(10,COLUMN(H$9)-1)&amp;":"&amp;ADDRESS(1000,COLUMN(H$9)-1)))))</f>
        <v>0</v>
      </c>
      <c r="I54" s="2">
        <f ca="1">IF(ISBLANK(Tareas!$B50),"-",SUM(
SUMIF(INDIRECT(Equipo!$C$4&amp;"!B10:B1000"),$B54,INDIRECT(Equipo!$C$4&amp;"!"&amp;ADDRESS(10,COLUMN(I$9)-1)&amp;":"&amp;ADDRESS(1000,COLUMN(I$9)-1))),
SUMIF(INDIRECT(Equipo!$D$4&amp;"!B10:B1000"),$B54,INDIRECT(Equipo!$D$4&amp;"!"&amp;ADDRESS(10,COLUMN(I$9)-1)&amp;":"&amp;ADDRESS(1000,COLUMN(I$9)-1))),
SUMIF(INDIRECT(Equipo!$E$4&amp;"!B10:B1000"),$B54,INDIRECT(Equipo!$E$4&amp;"!"&amp;ADDRESS(10,COLUMN(I$9)-1)&amp;":"&amp;ADDRESS(1000,COLUMN(I$9)-1))),
SUMIF(INDIRECT(Equipo!$F$4&amp;"!B10:B1000"),$B54,INDIRECT(Equipo!$F$4&amp;"!"&amp;ADDRESS(10,COLUMN(I$9)-1)&amp;":"&amp;ADDRESS(1000,COLUMN(I$9)-1))),
SUMIF(INDIRECT(Equipo!$G$4&amp;"!B10:B1000"),$B54,INDIRECT(Equipo!$G$4&amp;"!"&amp;ADDRESS(10,COLUMN(I$9)-1)&amp;":"&amp;ADDRESS(1000,COLUMN(I$9)-1))),SUMIF(INDIRECT(Equipo!$H$4&amp;"!B10:B1000"),$B54,INDIRECT(Equipo!$H$4&amp;"!"&amp;ADDRESS(10,COLUMN(I$9)-1)&amp;":"&amp;ADDRESS(1000,COLUMN(I$9)-1)))))</f>
        <v>0</v>
      </c>
      <c r="J54" s="2">
        <f ca="1">IF(ISBLANK(Tareas!$B50),"-",SUM(
SUMIF(INDIRECT(Equipo!$C$4&amp;"!B10:B1000"),$B54,INDIRECT(Equipo!$C$4&amp;"!"&amp;ADDRESS(10,COLUMN(J$9)-1)&amp;":"&amp;ADDRESS(1000,COLUMN(J$9)-1))),
SUMIF(INDIRECT(Equipo!$D$4&amp;"!B10:B1000"),$B54,INDIRECT(Equipo!$D$4&amp;"!"&amp;ADDRESS(10,COLUMN(J$9)-1)&amp;":"&amp;ADDRESS(1000,COLUMN(J$9)-1))),
SUMIF(INDIRECT(Equipo!$E$4&amp;"!B10:B1000"),$B54,INDIRECT(Equipo!$E$4&amp;"!"&amp;ADDRESS(10,COLUMN(J$9)-1)&amp;":"&amp;ADDRESS(1000,COLUMN(J$9)-1))),
SUMIF(INDIRECT(Equipo!$F$4&amp;"!B10:B1000"),$B54,INDIRECT(Equipo!$F$4&amp;"!"&amp;ADDRESS(10,COLUMN(J$9)-1)&amp;":"&amp;ADDRESS(1000,COLUMN(J$9)-1))),
SUMIF(INDIRECT(Equipo!$G$4&amp;"!B10:B1000"),$B54,INDIRECT(Equipo!$G$4&amp;"!"&amp;ADDRESS(10,COLUMN(J$9)-1)&amp;":"&amp;ADDRESS(1000,COLUMN(J$9)-1))),SUMIF(INDIRECT(Equipo!$H$4&amp;"!B10:B1000"),$B54,INDIRECT(Equipo!$H$4&amp;"!"&amp;ADDRESS(10,COLUMN(J$9)-1)&amp;":"&amp;ADDRESS(1000,COLUMN(J$9)-1)))))</f>
        <v>0</v>
      </c>
      <c r="K54" s="2">
        <f ca="1">IF(ISBLANK(Tareas!$B50),"-",SUM(
SUMIF(INDIRECT(Equipo!$C$4&amp;"!B10:B1000"),$B54,INDIRECT(Equipo!$C$4&amp;"!"&amp;ADDRESS(10,COLUMN(K$9)-1)&amp;":"&amp;ADDRESS(1000,COLUMN(K$9)-1))),
SUMIF(INDIRECT(Equipo!$D$4&amp;"!B10:B1000"),$B54,INDIRECT(Equipo!$D$4&amp;"!"&amp;ADDRESS(10,COLUMN(K$9)-1)&amp;":"&amp;ADDRESS(1000,COLUMN(K$9)-1))),
SUMIF(INDIRECT(Equipo!$E$4&amp;"!B10:B1000"),$B54,INDIRECT(Equipo!$E$4&amp;"!"&amp;ADDRESS(10,COLUMN(K$9)-1)&amp;":"&amp;ADDRESS(1000,COLUMN(K$9)-1))),
SUMIF(INDIRECT(Equipo!$F$4&amp;"!B10:B1000"),$B54,INDIRECT(Equipo!$F$4&amp;"!"&amp;ADDRESS(10,COLUMN(K$9)-1)&amp;":"&amp;ADDRESS(1000,COLUMN(K$9)-1))),
SUMIF(INDIRECT(Equipo!$G$4&amp;"!B10:B1000"),$B54,INDIRECT(Equipo!$G$4&amp;"!"&amp;ADDRESS(10,COLUMN(K$9)-1)&amp;":"&amp;ADDRESS(1000,COLUMN(K$9)-1))),SUMIF(INDIRECT(Equipo!$H$4&amp;"!B10:B1000"),$B54,INDIRECT(Equipo!$H$4&amp;"!"&amp;ADDRESS(10,COLUMN(K$9)-1)&amp;":"&amp;ADDRESS(1000,COLUMN(K$9)-1)))))</f>
        <v>0</v>
      </c>
      <c r="L54" s="2">
        <f ca="1">IF(ISBLANK(Tareas!$B50),"-",SUM(
SUMIF(INDIRECT(Equipo!$C$4&amp;"!B10:B1000"),$B54,INDIRECT(Equipo!$C$4&amp;"!"&amp;ADDRESS(10,COLUMN(L$9)-1)&amp;":"&amp;ADDRESS(1000,COLUMN(L$9)-1))),
SUMIF(INDIRECT(Equipo!$D$4&amp;"!B10:B1000"),$B54,INDIRECT(Equipo!$D$4&amp;"!"&amp;ADDRESS(10,COLUMN(L$9)-1)&amp;":"&amp;ADDRESS(1000,COLUMN(L$9)-1))),
SUMIF(INDIRECT(Equipo!$E$4&amp;"!B10:B1000"),$B54,INDIRECT(Equipo!$E$4&amp;"!"&amp;ADDRESS(10,COLUMN(L$9)-1)&amp;":"&amp;ADDRESS(1000,COLUMN(L$9)-1))),
SUMIF(INDIRECT(Equipo!$F$4&amp;"!B10:B1000"),$B54,INDIRECT(Equipo!$F$4&amp;"!"&amp;ADDRESS(10,COLUMN(L$9)-1)&amp;":"&amp;ADDRESS(1000,COLUMN(L$9)-1))),
SUMIF(INDIRECT(Equipo!$G$4&amp;"!B10:B1000"),$B54,INDIRECT(Equipo!$G$4&amp;"!"&amp;ADDRESS(10,COLUMN(L$9)-1)&amp;":"&amp;ADDRESS(1000,COLUMN(L$9)-1))),SUMIF(INDIRECT(Equipo!$H$4&amp;"!B10:B1000"),$B54,INDIRECT(Equipo!$H$4&amp;"!"&amp;ADDRESS(10,COLUMN(L$9)-1)&amp;":"&amp;ADDRESS(1000,COLUMN(L$9)-1)))))</f>
        <v>0</v>
      </c>
      <c r="M54" s="2">
        <f ca="1">IF(ISBLANK(Tareas!$B50),"-",SUM(
SUMIF(INDIRECT(Equipo!$C$4&amp;"!B10:B1000"),$B54,INDIRECT(Equipo!$C$4&amp;"!"&amp;ADDRESS(10,COLUMN(M$9)-1)&amp;":"&amp;ADDRESS(1000,COLUMN(M$9)-1))),
SUMIF(INDIRECT(Equipo!$D$4&amp;"!B10:B1000"),$B54,INDIRECT(Equipo!$D$4&amp;"!"&amp;ADDRESS(10,COLUMN(M$9)-1)&amp;":"&amp;ADDRESS(1000,COLUMN(M$9)-1))),
SUMIF(INDIRECT(Equipo!$E$4&amp;"!B10:B1000"),$B54,INDIRECT(Equipo!$E$4&amp;"!"&amp;ADDRESS(10,COLUMN(M$9)-1)&amp;":"&amp;ADDRESS(1000,COLUMN(M$9)-1))),
SUMIF(INDIRECT(Equipo!$F$4&amp;"!B10:B1000"),$B54,INDIRECT(Equipo!$F$4&amp;"!"&amp;ADDRESS(10,COLUMN(M$9)-1)&amp;":"&amp;ADDRESS(1000,COLUMN(M$9)-1))),
SUMIF(INDIRECT(Equipo!$G$4&amp;"!B10:B1000"),$B54,INDIRECT(Equipo!$G$4&amp;"!"&amp;ADDRESS(10,COLUMN(M$9)-1)&amp;":"&amp;ADDRESS(1000,COLUMN(M$9)-1))),SUMIF(INDIRECT(Equipo!$H$4&amp;"!B10:B1000"),$B54,INDIRECT(Equipo!$H$4&amp;"!"&amp;ADDRESS(10,COLUMN(M$9)-1)&amp;":"&amp;ADDRESS(1000,COLUMN(M$9)-1)))))</f>
        <v>0</v>
      </c>
      <c r="N54" s="2">
        <f ca="1">IF(ISBLANK(Tareas!$B50),"-",SUM(
SUMIF(INDIRECT(Equipo!$C$4&amp;"!B10:B1000"),$B54,INDIRECT(Equipo!$C$4&amp;"!"&amp;ADDRESS(10,COLUMN(N$9)-1)&amp;":"&amp;ADDRESS(1000,COLUMN(N$9)-1))),
SUMIF(INDIRECT(Equipo!$D$4&amp;"!B10:B1000"),$B54,INDIRECT(Equipo!$D$4&amp;"!"&amp;ADDRESS(10,COLUMN(N$9)-1)&amp;":"&amp;ADDRESS(1000,COLUMN(N$9)-1))),
SUMIF(INDIRECT(Equipo!$E$4&amp;"!B10:B1000"),$B54,INDIRECT(Equipo!$E$4&amp;"!"&amp;ADDRESS(10,COLUMN(N$9)-1)&amp;":"&amp;ADDRESS(1000,COLUMN(N$9)-1))),
SUMIF(INDIRECT(Equipo!$F$4&amp;"!B10:B1000"),$B54,INDIRECT(Equipo!$F$4&amp;"!"&amp;ADDRESS(10,COLUMN(N$9)-1)&amp;":"&amp;ADDRESS(1000,COLUMN(N$9)-1))),
SUMIF(INDIRECT(Equipo!$G$4&amp;"!B10:B1000"),$B54,INDIRECT(Equipo!$G$4&amp;"!"&amp;ADDRESS(10,COLUMN(N$9)-1)&amp;":"&amp;ADDRESS(1000,COLUMN(N$9)-1))),SUMIF(INDIRECT(Equipo!$H$4&amp;"!B10:B1000"),$B54,INDIRECT(Equipo!$H$4&amp;"!"&amp;ADDRESS(10,COLUMN(N$9)-1)&amp;":"&amp;ADDRESS(1000,COLUMN(N$9)-1)))))</f>
        <v>0</v>
      </c>
    </row>
    <row r="55" spans="2:14">
      <c r="B55" t="str">
        <f>IF(ISBLANK(Tareas!B51)," - ",Tareas!B51)</f>
        <v>DEMO</v>
      </c>
      <c r="D55" s="2">
        <f ca="1">IF(ISBLANK(Tareas!$B51),"-",SUM(
SUMIF(INDIRECT(Equipo!$C$4&amp;"!B10:B1000"),$B55,INDIRECT(Equipo!$C$4&amp;"!"&amp;ADDRESS(10,COLUMN(D$9)-1)&amp;":"&amp;ADDRESS(1000,COLUMN(D$9)-1))),
SUMIF(INDIRECT(Equipo!$D$4&amp;"!B10:B1000"),$B55,INDIRECT(Equipo!$D$4&amp;"!"&amp;ADDRESS(10,COLUMN(D$9)-1)&amp;":"&amp;ADDRESS(1000,COLUMN(D$9)-1))),
SUMIF(INDIRECT(Equipo!$E$4&amp;"!B10:B1000"),$B55,INDIRECT(Equipo!$E$4&amp;"!"&amp;ADDRESS(10,COLUMN(D$9)-1)&amp;":"&amp;ADDRESS(1000,COLUMN(D$9)-1))),
SUMIF(INDIRECT(Equipo!$F$4&amp;"!B10:B1000"),$B55,INDIRECT(Equipo!$F$4&amp;"!"&amp;ADDRESS(10,COLUMN(D$9)-1)&amp;":"&amp;ADDRESS(1000,COLUMN(D$9)-1))),
SUMIF(INDIRECT(Equipo!$G$4&amp;"!B10:B1000"),$B55,INDIRECT(Equipo!$G$4&amp;"!"&amp;ADDRESS(10,COLUMN(D$9)-1)&amp;":"&amp;ADDRESS(1000,COLUMN(D$9)-1))),SUMIF(INDIRECT(Equipo!$H$4&amp;"!B10:B1000"),$B55,INDIRECT(Equipo!$H$4&amp;"!"&amp;ADDRESS(10,COLUMN(D$9)-1)&amp;":"&amp;ADDRESS(1000,COLUMN(D$9)-1)))))</f>
        <v>0</v>
      </c>
      <c r="E55" s="2">
        <f ca="1">IF(ISBLANK(Tareas!$B51),"-",SUM(
SUMIF(INDIRECT(Equipo!$C$4&amp;"!B10:B1000"),$B55,INDIRECT(Equipo!$C$4&amp;"!"&amp;ADDRESS(10,COLUMN(E$9)-1)&amp;":"&amp;ADDRESS(1000,COLUMN(E$9)-1))),
SUMIF(INDIRECT(Equipo!$D$4&amp;"!B10:B1000"),$B55,INDIRECT(Equipo!$D$4&amp;"!"&amp;ADDRESS(10,COLUMN(E$9)-1)&amp;":"&amp;ADDRESS(1000,COLUMN(E$9)-1))),
SUMIF(INDIRECT(Equipo!$E$4&amp;"!B10:B1000"),$B55,INDIRECT(Equipo!$E$4&amp;"!"&amp;ADDRESS(10,COLUMN(E$9)-1)&amp;":"&amp;ADDRESS(1000,COLUMN(E$9)-1))),
SUMIF(INDIRECT(Equipo!$F$4&amp;"!B10:B1000"),$B55,INDIRECT(Equipo!$F$4&amp;"!"&amp;ADDRESS(10,COLUMN(E$9)-1)&amp;":"&amp;ADDRESS(1000,COLUMN(E$9)-1))),
SUMIF(INDIRECT(Equipo!$G$4&amp;"!B10:B1000"),$B55,INDIRECT(Equipo!$G$4&amp;"!"&amp;ADDRESS(10,COLUMN(E$9)-1)&amp;":"&amp;ADDRESS(1000,COLUMN(E$9)-1))),SUMIF(INDIRECT(Equipo!$H$4&amp;"!B10:B1000"),$B55,INDIRECT(Equipo!$H$4&amp;"!"&amp;ADDRESS(10,COLUMN(E$9)-1)&amp;":"&amp;ADDRESS(1000,COLUMN(E$9)-1)))))</f>
        <v>0</v>
      </c>
      <c r="F55" s="2">
        <f ca="1">IF(ISBLANK(Tareas!$B51),"-",SUM(
SUMIF(INDIRECT(Equipo!$C$4&amp;"!B10:B1000"),$B55,INDIRECT(Equipo!$C$4&amp;"!"&amp;ADDRESS(10,COLUMN(F$9)-1)&amp;":"&amp;ADDRESS(1000,COLUMN(F$9)-1))),
SUMIF(INDIRECT(Equipo!$D$4&amp;"!B10:B1000"),$B55,INDIRECT(Equipo!$D$4&amp;"!"&amp;ADDRESS(10,COLUMN(F$9)-1)&amp;":"&amp;ADDRESS(1000,COLUMN(F$9)-1))),
SUMIF(INDIRECT(Equipo!$E$4&amp;"!B10:B1000"),$B55,INDIRECT(Equipo!$E$4&amp;"!"&amp;ADDRESS(10,COLUMN(F$9)-1)&amp;":"&amp;ADDRESS(1000,COLUMN(F$9)-1))),
SUMIF(INDIRECT(Equipo!$F$4&amp;"!B10:B1000"),$B55,INDIRECT(Equipo!$F$4&amp;"!"&amp;ADDRESS(10,COLUMN(F$9)-1)&amp;":"&amp;ADDRESS(1000,COLUMN(F$9)-1))),
SUMIF(INDIRECT(Equipo!$G$4&amp;"!B10:B1000"),$B55,INDIRECT(Equipo!$G$4&amp;"!"&amp;ADDRESS(10,COLUMN(F$9)-1)&amp;":"&amp;ADDRESS(1000,COLUMN(F$9)-1))),SUMIF(INDIRECT(Equipo!$H$4&amp;"!B10:B1000"),$B55,INDIRECT(Equipo!$H$4&amp;"!"&amp;ADDRESS(10,COLUMN(F$9)-1)&amp;":"&amp;ADDRESS(1000,COLUMN(F$9)-1)))))</f>
        <v>0</v>
      </c>
      <c r="G55" s="2">
        <f ca="1">IF(ISBLANK(Tareas!$B51),"-",SUM(
SUMIF(INDIRECT(Equipo!$C$4&amp;"!B10:B1000"),$B55,INDIRECT(Equipo!$C$4&amp;"!"&amp;ADDRESS(10,COLUMN(G$9)-1)&amp;":"&amp;ADDRESS(1000,COLUMN(G$9)-1))),
SUMIF(INDIRECT(Equipo!$D$4&amp;"!B10:B1000"),$B55,INDIRECT(Equipo!$D$4&amp;"!"&amp;ADDRESS(10,COLUMN(G$9)-1)&amp;":"&amp;ADDRESS(1000,COLUMN(G$9)-1))),
SUMIF(INDIRECT(Equipo!$E$4&amp;"!B10:B1000"),$B55,INDIRECT(Equipo!$E$4&amp;"!"&amp;ADDRESS(10,COLUMN(G$9)-1)&amp;":"&amp;ADDRESS(1000,COLUMN(G$9)-1))),
SUMIF(INDIRECT(Equipo!$F$4&amp;"!B10:B1000"),$B55,INDIRECT(Equipo!$F$4&amp;"!"&amp;ADDRESS(10,COLUMN(G$9)-1)&amp;":"&amp;ADDRESS(1000,COLUMN(G$9)-1))),
SUMIF(INDIRECT(Equipo!$G$4&amp;"!B10:B1000"),$B55,INDIRECT(Equipo!$G$4&amp;"!"&amp;ADDRESS(10,COLUMN(G$9)-1)&amp;":"&amp;ADDRESS(1000,COLUMN(G$9)-1))),SUMIF(INDIRECT(Equipo!$H$4&amp;"!B10:B1000"),$B55,INDIRECT(Equipo!$H$4&amp;"!"&amp;ADDRESS(10,COLUMN(G$9)-1)&amp;":"&amp;ADDRESS(1000,COLUMN(G$9)-1)))))</f>
        <v>0</v>
      </c>
      <c r="H55" s="2">
        <f ca="1">IF(ISBLANK(Tareas!$B51),"-",SUM(
SUMIF(INDIRECT(Equipo!$C$4&amp;"!B10:B1000"),$B55,INDIRECT(Equipo!$C$4&amp;"!"&amp;ADDRESS(10,COLUMN(H$9)-1)&amp;":"&amp;ADDRESS(1000,COLUMN(H$9)-1))),
SUMIF(INDIRECT(Equipo!$D$4&amp;"!B10:B1000"),$B55,INDIRECT(Equipo!$D$4&amp;"!"&amp;ADDRESS(10,COLUMN(H$9)-1)&amp;":"&amp;ADDRESS(1000,COLUMN(H$9)-1))),
SUMIF(INDIRECT(Equipo!$E$4&amp;"!B10:B1000"),$B55,INDIRECT(Equipo!$E$4&amp;"!"&amp;ADDRESS(10,COLUMN(H$9)-1)&amp;":"&amp;ADDRESS(1000,COLUMN(H$9)-1))),
SUMIF(INDIRECT(Equipo!$F$4&amp;"!B10:B1000"),$B55,INDIRECT(Equipo!$F$4&amp;"!"&amp;ADDRESS(10,COLUMN(H$9)-1)&amp;":"&amp;ADDRESS(1000,COLUMN(H$9)-1))),
SUMIF(INDIRECT(Equipo!$G$4&amp;"!B10:B1000"),$B55,INDIRECT(Equipo!$G$4&amp;"!"&amp;ADDRESS(10,COLUMN(H$9)-1)&amp;":"&amp;ADDRESS(1000,COLUMN(H$9)-1))),SUMIF(INDIRECT(Equipo!$H$4&amp;"!B10:B1000"),$B55,INDIRECT(Equipo!$H$4&amp;"!"&amp;ADDRESS(10,COLUMN(H$9)-1)&amp;":"&amp;ADDRESS(1000,COLUMN(H$9)-1)))))</f>
        <v>0</v>
      </c>
      <c r="I55" s="2">
        <f ca="1">IF(ISBLANK(Tareas!$B51),"-",SUM(
SUMIF(INDIRECT(Equipo!$C$4&amp;"!B10:B1000"),$B55,INDIRECT(Equipo!$C$4&amp;"!"&amp;ADDRESS(10,COLUMN(I$9)-1)&amp;":"&amp;ADDRESS(1000,COLUMN(I$9)-1))),
SUMIF(INDIRECT(Equipo!$D$4&amp;"!B10:B1000"),$B55,INDIRECT(Equipo!$D$4&amp;"!"&amp;ADDRESS(10,COLUMN(I$9)-1)&amp;":"&amp;ADDRESS(1000,COLUMN(I$9)-1))),
SUMIF(INDIRECT(Equipo!$E$4&amp;"!B10:B1000"),$B55,INDIRECT(Equipo!$E$4&amp;"!"&amp;ADDRESS(10,COLUMN(I$9)-1)&amp;":"&amp;ADDRESS(1000,COLUMN(I$9)-1))),
SUMIF(INDIRECT(Equipo!$F$4&amp;"!B10:B1000"),$B55,INDIRECT(Equipo!$F$4&amp;"!"&amp;ADDRESS(10,COLUMN(I$9)-1)&amp;":"&amp;ADDRESS(1000,COLUMN(I$9)-1))),
SUMIF(INDIRECT(Equipo!$G$4&amp;"!B10:B1000"),$B55,INDIRECT(Equipo!$G$4&amp;"!"&amp;ADDRESS(10,COLUMN(I$9)-1)&amp;":"&amp;ADDRESS(1000,COLUMN(I$9)-1))),SUMIF(INDIRECT(Equipo!$H$4&amp;"!B10:B1000"),$B55,INDIRECT(Equipo!$H$4&amp;"!"&amp;ADDRESS(10,COLUMN(I$9)-1)&amp;":"&amp;ADDRESS(1000,COLUMN(I$9)-1)))))</f>
        <v>0</v>
      </c>
      <c r="J55" s="2">
        <f ca="1">IF(ISBLANK(Tareas!$B51),"-",SUM(
SUMIF(INDIRECT(Equipo!$C$4&amp;"!B10:B1000"),$B55,INDIRECT(Equipo!$C$4&amp;"!"&amp;ADDRESS(10,COLUMN(J$9)-1)&amp;":"&amp;ADDRESS(1000,COLUMN(J$9)-1))),
SUMIF(INDIRECT(Equipo!$D$4&amp;"!B10:B1000"),$B55,INDIRECT(Equipo!$D$4&amp;"!"&amp;ADDRESS(10,COLUMN(J$9)-1)&amp;":"&amp;ADDRESS(1000,COLUMN(J$9)-1))),
SUMIF(INDIRECT(Equipo!$E$4&amp;"!B10:B1000"),$B55,INDIRECT(Equipo!$E$4&amp;"!"&amp;ADDRESS(10,COLUMN(J$9)-1)&amp;":"&amp;ADDRESS(1000,COLUMN(J$9)-1))),
SUMIF(INDIRECT(Equipo!$F$4&amp;"!B10:B1000"),$B55,INDIRECT(Equipo!$F$4&amp;"!"&amp;ADDRESS(10,COLUMN(J$9)-1)&amp;":"&amp;ADDRESS(1000,COLUMN(J$9)-1))),
SUMIF(INDIRECT(Equipo!$G$4&amp;"!B10:B1000"),$B55,INDIRECT(Equipo!$G$4&amp;"!"&amp;ADDRESS(10,COLUMN(J$9)-1)&amp;":"&amp;ADDRESS(1000,COLUMN(J$9)-1))),SUMIF(INDIRECT(Equipo!$H$4&amp;"!B10:B1000"),$B55,INDIRECT(Equipo!$H$4&amp;"!"&amp;ADDRESS(10,COLUMN(J$9)-1)&amp;":"&amp;ADDRESS(1000,COLUMN(J$9)-1)))))</f>
        <v>0</v>
      </c>
      <c r="K55" s="2">
        <f ca="1">IF(ISBLANK(Tareas!$B51),"-",SUM(
SUMIF(INDIRECT(Equipo!$C$4&amp;"!B10:B1000"),$B55,INDIRECT(Equipo!$C$4&amp;"!"&amp;ADDRESS(10,COLUMN(K$9)-1)&amp;":"&amp;ADDRESS(1000,COLUMN(K$9)-1))),
SUMIF(INDIRECT(Equipo!$D$4&amp;"!B10:B1000"),$B55,INDIRECT(Equipo!$D$4&amp;"!"&amp;ADDRESS(10,COLUMN(K$9)-1)&amp;":"&amp;ADDRESS(1000,COLUMN(K$9)-1))),
SUMIF(INDIRECT(Equipo!$E$4&amp;"!B10:B1000"),$B55,INDIRECT(Equipo!$E$4&amp;"!"&amp;ADDRESS(10,COLUMN(K$9)-1)&amp;":"&amp;ADDRESS(1000,COLUMN(K$9)-1))),
SUMIF(INDIRECT(Equipo!$F$4&amp;"!B10:B1000"),$B55,INDIRECT(Equipo!$F$4&amp;"!"&amp;ADDRESS(10,COLUMN(K$9)-1)&amp;":"&amp;ADDRESS(1000,COLUMN(K$9)-1))),
SUMIF(INDIRECT(Equipo!$G$4&amp;"!B10:B1000"),$B55,INDIRECT(Equipo!$G$4&amp;"!"&amp;ADDRESS(10,COLUMN(K$9)-1)&amp;":"&amp;ADDRESS(1000,COLUMN(K$9)-1))),SUMIF(INDIRECT(Equipo!$H$4&amp;"!B10:B1000"),$B55,INDIRECT(Equipo!$H$4&amp;"!"&amp;ADDRESS(10,COLUMN(K$9)-1)&amp;":"&amp;ADDRESS(1000,COLUMN(K$9)-1)))))</f>
        <v>0</v>
      </c>
      <c r="L55" s="2">
        <f ca="1">IF(ISBLANK(Tareas!$B51),"-",SUM(
SUMIF(INDIRECT(Equipo!$C$4&amp;"!B10:B1000"),$B55,INDIRECT(Equipo!$C$4&amp;"!"&amp;ADDRESS(10,COLUMN(L$9)-1)&amp;":"&amp;ADDRESS(1000,COLUMN(L$9)-1))),
SUMIF(INDIRECT(Equipo!$D$4&amp;"!B10:B1000"),$B55,INDIRECT(Equipo!$D$4&amp;"!"&amp;ADDRESS(10,COLUMN(L$9)-1)&amp;":"&amp;ADDRESS(1000,COLUMN(L$9)-1))),
SUMIF(INDIRECT(Equipo!$E$4&amp;"!B10:B1000"),$B55,INDIRECT(Equipo!$E$4&amp;"!"&amp;ADDRESS(10,COLUMN(L$9)-1)&amp;":"&amp;ADDRESS(1000,COLUMN(L$9)-1))),
SUMIF(INDIRECT(Equipo!$F$4&amp;"!B10:B1000"),$B55,INDIRECT(Equipo!$F$4&amp;"!"&amp;ADDRESS(10,COLUMN(L$9)-1)&amp;":"&amp;ADDRESS(1000,COLUMN(L$9)-1))),
SUMIF(INDIRECT(Equipo!$G$4&amp;"!B10:B1000"),$B55,INDIRECT(Equipo!$G$4&amp;"!"&amp;ADDRESS(10,COLUMN(L$9)-1)&amp;":"&amp;ADDRESS(1000,COLUMN(L$9)-1))),SUMIF(INDIRECT(Equipo!$H$4&amp;"!B10:B1000"),$B55,INDIRECT(Equipo!$H$4&amp;"!"&amp;ADDRESS(10,COLUMN(L$9)-1)&amp;":"&amp;ADDRESS(1000,COLUMN(L$9)-1)))))</f>
        <v>0</v>
      </c>
      <c r="M55" s="2">
        <f ca="1">IF(ISBLANK(Tareas!$B51),"-",SUM(
SUMIF(INDIRECT(Equipo!$C$4&amp;"!B10:B1000"),$B55,INDIRECT(Equipo!$C$4&amp;"!"&amp;ADDRESS(10,COLUMN(M$9)-1)&amp;":"&amp;ADDRESS(1000,COLUMN(M$9)-1))),
SUMIF(INDIRECT(Equipo!$D$4&amp;"!B10:B1000"),$B55,INDIRECT(Equipo!$D$4&amp;"!"&amp;ADDRESS(10,COLUMN(M$9)-1)&amp;":"&amp;ADDRESS(1000,COLUMN(M$9)-1))),
SUMIF(INDIRECT(Equipo!$E$4&amp;"!B10:B1000"),$B55,INDIRECT(Equipo!$E$4&amp;"!"&amp;ADDRESS(10,COLUMN(M$9)-1)&amp;":"&amp;ADDRESS(1000,COLUMN(M$9)-1))),
SUMIF(INDIRECT(Equipo!$F$4&amp;"!B10:B1000"),$B55,INDIRECT(Equipo!$F$4&amp;"!"&amp;ADDRESS(10,COLUMN(M$9)-1)&amp;":"&amp;ADDRESS(1000,COLUMN(M$9)-1))),
SUMIF(INDIRECT(Equipo!$G$4&amp;"!B10:B1000"),$B55,INDIRECT(Equipo!$G$4&amp;"!"&amp;ADDRESS(10,COLUMN(M$9)-1)&amp;":"&amp;ADDRESS(1000,COLUMN(M$9)-1))),SUMIF(INDIRECT(Equipo!$H$4&amp;"!B10:B1000"),$B55,INDIRECT(Equipo!$H$4&amp;"!"&amp;ADDRESS(10,COLUMN(M$9)-1)&amp;":"&amp;ADDRESS(1000,COLUMN(M$9)-1)))))</f>
        <v>0</v>
      </c>
      <c r="N55" s="2">
        <f ca="1">IF(ISBLANK(Tareas!$B51),"-",SUM(
SUMIF(INDIRECT(Equipo!$C$4&amp;"!B10:B1000"),$B55,INDIRECT(Equipo!$C$4&amp;"!"&amp;ADDRESS(10,COLUMN(N$9)-1)&amp;":"&amp;ADDRESS(1000,COLUMN(N$9)-1))),
SUMIF(INDIRECT(Equipo!$D$4&amp;"!B10:B1000"),$B55,INDIRECT(Equipo!$D$4&amp;"!"&amp;ADDRESS(10,COLUMN(N$9)-1)&amp;":"&amp;ADDRESS(1000,COLUMN(N$9)-1))),
SUMIF(INDIRECT(Equipo!$E$4&amp;"!B10:B1000"),$B55,INDIRECT(Equipo!$E$4&amp;"!"&amp;ADDRESS(10,COLUMN(N$9)-1)&amp;":"&amp;ADDRESS(1000,COLUMN(N$9)-1))),
SUMIF(INDIRECT(Equipo!$F$4&amp;"!B10:B1000"),$B55,INDIRECT(Equipo!$F$4&amp;"!"&amp;ADDRESS(10,COLUMN(N$9)-1)&amp;":"&amp;ADDRESS(1000,COLUMN(N$9)-1))),
SUMIF(INDIRECT(Equipo!$G$4&amp;"!B10:B1000"),$B55,INDIRECT(Equipo!$G$4&amp;"!"&amp;ADDRESS(10,COLUMN(N$9)-1)&amp;":"&amp;ADDRESS(1000,COLUMN(N$9)-1))),SUMIF(INDIRECT(Equipo!$H$4&amp;"!B10:B1000"),$B55,INDIRECT(Equipo!$H$4&amp;"!"&amp;ADDRESS(10,COLUMN(N$9)-1)&amp;":"&amp;ADDRESS(1000,COLUMN(N$9)-1)))))</f>
        <v>0</v>
      </c>
    </row>
    <row r="56" spans="2:14">
      <c r="B56" t="str">
        <f>IF(ISBLANK(Tareas!B52)," - ",Tareas!B52)</f>
        <v>Reunión Postmortem</v>
      </c>
      <c r="D56" s="2">
        <f ca="1">IF(ISBLANK(Tareas!$B52),"-",SUM(
SUMIF(INDIRECT(Equipo!$C$4&amp;"!B10:B1000"),$B56,INDIRECT(Equipo!$C$4&amp;"!"&amp;ADDRESS(10,COLUMN(D$9)-1)&amp;":"&amp;ADDRESS(1000,COLUMN(D$9)-1))),
SUMIF(INDIRECT(Equipo!$D$4&amp;"!B10:B1000"),$B56,INDIRECT(Equipo!$D$4&amp;"!"&amp;ADDRESS(10,COLUMN(D$9)-1)&amp;":"&amp;ADDRESS(1000,COLUMN(D$9)-1))),
SUMIF(INDIRECT(Equipo!$E$4&amp;"!B10:B1000"),$B56,INDIRECT(Equipo!$E$4&amp;"!"&amp;ADDRESS(10,COLUMN(D$9)-1)&amp;":"&amp;ADDRESS(1000,COLUMN(D$9)-1))),
SUMIF(INDIRECT(Equipo!$F$4&amp;"!B10:B1000"),$B56,INDIRECT(Equipo!$F$4&amp;"!"&amp;ADDRESS(10,COLUMN(D$9)-1)&amp;":"&amp;ADDRESS(1000,COLUMN(D$9)-1))),
SUMIF(INDIRECT(Equipo!$G$4&amp;"!B10:B1000"),$B56,INDIRECT(Equipo!$G$4&amp;"!"&amp;ADDRESS(10,COLUMN(D$9)-1)&amp;":"&amp;ADDRESS(1000,COLUMN(D$9)-1))),SUMIF(INDIRECT(Equipo!$H$4&amp;"!B10:B1000"),$B56,INDIRECT(Equipo!$H$4&amp;"!"&amp;ADDRESS(10,COLUMN(D$9)-1)&amp;":"&amp;ADDRESS(1000,COLUMN(D$9)-1)))))</f>
        <v>0</v>
      </c>
      <c r="E56" s="2">
        <f ca="1">IF(ISBLANK(Tareas!$B52),"-",SUM(
SUMIF(INDIRECT(Equipo!$C$4&amp;"!B10:B1000"),$B56,INDIRECT(Equipo!$C$4&amp;"!"&amp;ADDRESS(10,COLUMN(E$9)-1)&amp;":"&amp;ADDRESS(1000,COLUMN(E$9)-1))),
SUMIF(INDIRECT(Equipo!$D$4&amp;"!B10:B1000"),$B56,INDIRECT(Equipo!$D$4&amp;"!"&amp;ADDRESS(10,COLUMN(E$9)-1)&amp;":"&amp;ADDRESS(1000,COLUMN(E$9)-1))),
SUMIF(INDIRECT(Equipo!$E$4&amp;"!B10:B1000"),$B56,INDIRECT(Equipo!$E$4&amp;"!"&amp;ADDRESS(10,COLUMN(E$9)-1)&amp;":"&amp;ADDRESS(1000,COLUMN(E$9)-1))),
SUMIF(INDIRECT(Equipo!$F$4&amp;"!B10:B1000"),$B56,INDIRECT(Equipo!$F$4&amp;"!"&amp;ADDRESS(10,COLUMN(E$9)-1)&amp;":"&amp;ADDRESS(1000,COLUMN(E$9)-1))),
SUMIF(INDIRECT(Equipo!$G$4&amp;"!B10:B1000"),$B56,INDIRECT(Equipo!$G$4&amp;"!"&amp;ADDRESS(10,COLUMN(E$9)-1)&amp;":"&amp;ADDRESS(1000,COLUMN(E$9)-1))),SUMIF(INDIRECT(Equipo!$H$4&amp;"!B10:B1000"),$B56,INDIRECT(Equipo!$H$4&amp;"!"&amp;ADDRESS(10,COLUMN(E$9)-1)&amp;":"&amp;ADDRESS(1000,COLUMN(E$9)-1)))))</f>
        <v>0</v>
      </c>
      <c r="F56" s="2">
        <f ca="1">IF(ISBLANK(Tareas!$B52),"-",SUM(
SUMIF(INDIRECT(Equipo!$C$4&amp;"!B10:B1000"),$B56,INDIRECT(Equipo!$C$4&amp;"!"&amp;ADDRESS(10,COLUMN(F$9)-1)&amp;":"&amp;ADDRESS(1000,COLUMN(F$9)-1))),
SUMIF(INDIRECT(Equipo!$D$4&amp;"!B10:B1000"),$B56,INDIRECT(Equipo!$D$4&amp;"!"&amp;ADDRESS(10,COLUMN(F$9)-1)&amp;":"&amp;ADDRESS(1000,COLUMN(F$9)-1))),
SUMIF(INDIRECT(Equipo!$E$4&amp;"!B10:B1000"),$B56,INDIRECT(Equipo!$E$4&amp;"!"&amp;ADDRESS(10,COLUMN(F$9)-1)&amp;":"&amp;ADDRESS(1000,COLUMN(F$9)-1))),
SUMIF(INDIRECT(Equipo!$F$4&amp;"!B10:B1000"),$B56,INDIRECT(Equipo!$F$4&amp;"!"&amp;ADDRESS(10,COLUMN(F$9)-1)&amp;":"&amp;ADDRESS(1000,COLUMN(F$9)-1))),
SUMIF(INDIRECT(Equipo!$G$4&amp;"!B10:B1000"),$B56,INDIRECT(Equipo!$G$4&amp;"!"&amp;ADDRESS(10,COLUMN(F$9)-1)&amp;":"&amp;ADDRESS(1000,COLUMN(F$9)-1))),SUMIF(INDIRECT(Equipo!$H$4&amp;"!B10:B1000"),$B56,INDIRECT(Equipo!$H$4&amp;"!"&amp;ADDRESS(10,COLUMN(F$9)-1)&amp;":"&amp;ADDRESS(1000,COLUMN(F$9)-1)))))</f>
        <v>0</v>
      </c>
      <c r="G56" s="2">
        <f ca="1">IF(ISBLANK(Tareas!$B52),"-",SUM(
SUMIF(INDIRECT(Equipo!$C$4&amp;"!B10:B1000"),$B56,INDIRECT(Equipo!$C$4&amp;"!"&amp;ADDRESS(10,COLUMN(G$9)-1)&amp;":"&amp;ADDRESS(1000,COLUMN(G$9)-1))),
SUMIF(INDIRECT(Equipo!$D$4&amp;"!B10:B1000"),$B56,INDIRECT(Equipo!$D$4&amp;"!"&amp;ADDRESS(10,COLUMN(G$9)-1)&amp;":"&amp;ADDRESS(1000,COLUMN(G$9)-1))),
SUMIF(INDIRECT(Equipo!$E$4&amp;"!B10:B1000"),$B56,INDIRECT(Equipo!$E$4&amp;"!"&amp;ADDRESS(10,COLUMN(G$9)-1)&amp;":"&amp;ADDRESS(1000,COLUMN(G$9)-1))),
SUMIF(INDIRECT(Equipo!$F$4&amp;"!B10:B1000"),$B56,INDIRECT(Equipo!$F$4&amp;"!"&amp;ADDRESS(10,COLUMN(G$9)-1)&amp;":"&amp;ADDRESS(1000,COLUMN(G$9)-1))),
SUMIF(INDIRECT(Equipo!$G$4&amp;"!B10:B1000"),$B56,INDIRECT(Equipo!$G$4&amp;"!"&amp;ADDRESS(10,COLUMN(G$9)-1)&amp;":"&amp;ADDRESS(1000,COLUMN(G$9)-1))),SUMIF(INDIRECT(Equipo!$H$4&amp;"!B10:B1000"),$B56,INDIRECT(Equipo!$H$4&amp;"!"&amp;ADDRESS(10,COLUMN(G$9)-1)&amp;":"&amp;ADDRESS(1000,COLUMN(G$9)-1)))))</f>
        <v>0</v>
      </c>
      <c r="H56" s="2">
        <f ca="1">IF(ISBLANK(Tareas!$B52),"-",SUM(
SUMIF(INDIRECT(Equipo!$C$4&amp;"!B10:B1000"),$B56,INDIRECT(Equipo!$C$4&amp;"!"&amp;ADDRESS(10,COLUMN(H$9)-1)&amp;":"&amp;ADDRESS(1000,COLUMN(H$9)-1))),
SUMIF(INDIRECT(Equipo!$D$4&amp;"!B10:B1000"),$B56,INDIRECT(Equipo!$D$4&amp;"!"&amp;ADDRESS(10,COLUMN(H$9)-1)&amp;":"&amp;ADDRESS(1000,COLUMN(H$9)-1))),
SUMIF(INDIRECT(Equipo!$E$4&amp;"!B10:B1000"),$B56,INDIRECT(Equipo!$E$4&amp;"!"&amp;ADDRESS(10,COLUMN(H$9)-1)&amp;":"&amp;ADDRESS(1000,COLUMN(H$9)-1))),
SUMIF(INDIRECT(Equipo!$F$4&amp;"!B10:B1000"),$B56,INDIRECT(Equipo!$F$4&amp;"!"&amp;ADDRESS(10,COLUMN(H$9)-1)&amp;":"&amp;ADDRESS(1000,COLUMN(H$9)-1))),
SUMIF(INDIRECT(Equipo!$G$4&amp;"!B10:B1000"),$B56,INDIRECT(Equipo!$G$4&amp;"!"&amp;ADDRESS(10,COLUMN(H$9)-1)&amp;":"&amp;ADDRESS(1000,COLUMN(H$9)-1))),SUMIF(INDIRECT(Equipo!$H$4&amp;"!B10:B1000"),$B56,INDIRECT(Equipo!$H$4&amp;"!"&amp;ADDRESS(10,COLUMN(H$9)-1)&amp;":"&amp;ADDRESS(1000,COLUMN(H$9)-1)))))</f>
        <v>0</v>
      </c>
      <c r="I56" s="2">
        <f ca="1">IF(ISBLANK(Tareas!$B52),"-",SUM(
SUMIF(INDIRECT(Equipo!$C$4&amp;"!B10:B1000"),$B56,INDIRECT(Equipo!$C$4&amp;"!"&amp;ADDRESS(10,COLUMN(I$9)-1)&amp;":"&amp;ADDRESS(1000,COLUMN(I$9)-1))),
SUMIF(INDIRECT(Equipo!$D$4&amp;"!B10:B1000"),$B56,INDIRECT(Equipo!$D$4&amp;"!"&amp;ADDRESS(10,COLUMN(I$9)-1)&amp;":"&amp;ADDRESS(1000,COLUMN(I$9)-1))),
SUMIF(INDIRECT(Equipo!$E$4&amp;"!B10:B1000"),$B56,INDIRECT(Equipo!$E$4&amp;"!"&amp;ADDRESS(10,COLUMN(I$9)-1)&amp;":"&amp;ADDRESS(1000,COLUMN(I$9)-1))),
SUMIF(INDIRECT(Equipo!$F$4&amp;"!B10:B1000"),$B56,INDIRECT(Equipo!$F$4&amp;"!"&amp;ADDRESS(10,COLUMN(I$9)-1)&amp;":"&amp;ADDRESS(1000,COLUMN(I$9)-1))),
SUMIF(INDIRECT(Equipo!$G$4&amp;"!B10:B1000"),$B56,INDIRECT(Equipo!$G$4&amp;"!"&amp;ADDRESS(10,COLUMN(I$9)-1)&amp;":"&amp;ADDRESS(1000,COLUMN(I$9)-1))),SUMIF(INDIRECT(Equipo!$H$4&amp;"!B10:B1000"),$B56,INDIRECT(Equipo!$H$4&amp;"!"&amp;ADDRESS(10,COLUMN(I$9)-1)&amp;":"&amp;ADDRESS(1000,COLUMN(I$9)-1)))))</f>
        <v>0</v>
      </c>
      <c r="J56" s="2">
        <f ca="1">IF(ISBLANK(Tareas!$B52),"-",SUM(
SUMIF(INDIRECT(Equipo!$C$4&amp;"!B10:B1000"),$B56,INDIRECT(Equipo!$C$4&amp;"!"&amp;ADDRESS(10,COLUMN(J$9)-1)&amp;":"&amp;ADDRESS(1000,COLUMN(J$9)-1))),
SUMIF(INDIRECT(Equipo!$D$4&amp;"!B10:B1000"),$B56,INDIRECT(Equipo!$D$4&amp;"!"&amp;ADDRESS(10,COLUMN(J$9)-1)&amp;":"&amp;ADDRESS(1000,COLUMN(J$9)-1))),
SUMIF(INDIRECT(Equipo!$E$4&amp;"!B10:B1000"),$B56,INDIRECT(Equipo!$E$4&amp;"!"&amp;ADDRESS(10,COLUMN(J$9)-1)&amp;":"&amp;ADDRESS(1000,COLUMN(J$9)-1))),
SUMIF(INDIRECT(Equipo!$F$4&amp;"!B10:B1000"),$B56,INDIRECT(Equipo!$F$4&amp;"!"&amp;ADDRESS(10,COLUMN(J$9)-1)&amp;":"&amp;ADDRESS(1000,COLUMN(J$9)-1))),
SUMIF(INDIRECT(Equipo!$G$4&amp;"!B10:B1000"),$B56,INDIRECT(Equipo!$G$4&amp;"!"&amp;ADDRESS(10,COLUMN(J$9)-1)&amp;":"&amp;ADDRESS(1000,COLUMN(J$9)-1))),SUMIF(INDIRECT(Equipo!$H$4&amp;"!B10:B1000"),$B56,INDIRECT(Equipo!$H$4&amp;"!"&amp;ADDRESS(10,COLUMN(J$9)-1)&amp;":"&amp;ADDRESS(1000,COLUMN(J$9)-1)))))</f>
        <v>0</v>
      </c>
      <c r="K56" s="2">
        <f ca="1">IF(ISBLANK(Tareas!$B52),"-",SUM(
SUMIF(INDIRECT(Equipo!$C$4&amp;"!B10:B1000"),$B56,INDIRECT(Equipo!$C$4&amp;"!"&amp;ADDRESS(10,COLUMN(K$9)-1)&amp;":"&amp;ADDRESS(1000,COLUMN(K$9)-1))),
SUMIF(INDIRECT(Equipo!$D$4&amp;"!B10:B1000"),$B56,INDIRECT(Equipo!$D$4&amp;"!"&amp;ADDRESS(10,COLUMN(K$9)-1)&amp;":"&amp;ADDRESS(1000,COLUMN(K$9)-1))),
SUMIF(INDIRECT(Equipo!$E$4&amp;"!B10:B1000"),$B56,INDIRECT(Equipo!$E$4&amp;"!"&amp;ADDRESS(10,COLUMN(K$9)-1)&amp;":"&amp;ADDRESS(1000,COLUMN(K$9)-1))),
SUMIF(INDIRECT(Equipo!$F$4&amp;"!B10:B1000"),$B56,INDIRECT(Equipo!$F$4&amp;"!"&amp;ADDRESS(10,COLUMN(K$9)-1)&amp;":"&amp;ADDRESS(1000,COLUMN(K$9)-1))),
SUMIF(INDIRECT(Equipo!$G$4&amp;"!B10:B1000"),$B56,INDIRECT(Equipo!$G$4&amp;"!"&amp;ADDRESS(10,COLUMN(K$9)-1)&amp;":"&amp;ADDRESS(1000,COLUMN(K$9)-1))),SUMIF(INDIRECT(Equipo!$H$4&amp;"!B10:B1000"),$B56,INDIRECT(Equipo!$H$4&amp;"!"&amp;ADDRESS(10,COLUMN(K$9)-1)&amp;":"&amp;ADDRESS(1000,COLUMN(K$9)-1)))))</f>
        <v>0</v>
      </c>
      <c r="L56" s="2">
        <f ca="1">IF(ISBLANK(Tareas!$B52),"-",SUM(
SUMIF(INDIRECT(Equipo!$C$4&amp;"!B10:B1000"),$B56,INDIRECT(Equipo!$C$4&amp;"!"&amp;ADDRESS(10,COLUMN(L$9)-1)&amp;":"&amp;ADDRESS(1000,COLUMN(L$9)-1))),
SUMIF(INDIRECT(Equipo!$D$4&amp;"!B10:B1000"),$B56,INDIRECT(Equipo!$D$4&amp;"!"&amp;ADDRESS(10,COLUMN(L$9)-1)&amp;":"&amp;ADDRESS(1000,COLUMN(L$9)-1))),
SUMIF(INDIRECT(Equipo!$E$4&amp;"!B10:B1000"),$B56,INDIRECT(Equipo!$E$4&amp;"!"&amp;ADDRESS(10,COLUMN(L$9)-1)&amp;":"&amp;ADDRESS(1000,COLUMN(L$9)-1))),
SUMIF(INDIRECT(Equipo!$F$4&amp;"!B10:B1000"),$B56,INDIRECT(Equipo!$F$4&amp;"!"&amp;ADDRESS(10,COLUMN(L$9)-1)&amp;":"&amp;ADDRESS(1000,COLUMN(L$9)-1))),
SUMIF(INDIRECT(Equipo!$G$4&amp;"!B10:B1000"),$B56,INDIRECT(Equipo!$G$4&amp;"!"&amp;ADDRESS(10,COLUMN(L$9)-1)&amp;":"&amp;ADDRESS(1000,COLUMN(L$9)-1))),SUMIF(INDIRECT(Equipo!$H$4&amp;"!B10:B1000"),$B56,INDIRECT(Equipo!$H$4&amp;"!"&amp;ADDRESS(10,COLUMN(L$9)-1)&amp;":"&amp;ADDRESS(1000,COLUMN(L$9)-1)))))</f>
        <v>0</v>
      </c>
      <c r="M56" s="2">
        <f ca="1">IF(ISBLANK(Tareas!$B52),"-",SUM(
SUMIF(INDIRECT(Equipo!$C$4&amp;"!B10:B1000"),$B56,INDIRECT(Equipo!$C$4&amp;"!"&amp;ADDRESS(10,COLUMN(M$9)-1)&amp;":"&amp;ADDRESS(1000,COLUMN(M$9)-1))),
SUMIF(INDIRECT(Equipo!$D$4&amp;"!B10:B1000"),$B56,INDIRECT(Equipo!$D$4&amp;"!"&amp;ADDRESS(10,COLUMN(M$9)-1)&amp;":"&amp;ADDRESS(1000,COLUMN(M$9)-1))),
SUMIF(INDIRECT(Equipo!$E$4&amp;"!B10:B1000"),$B56,INDIRECT(Equipo!$E$4&amp;"!"&amp;ADDRESS(10,COLUMN(M$9)-1)&amp;":"&amp;ADDRESS(1000,COLUMN(M$9)-1))),
SUMIF(INDIRECT(Equipo!$F$4&amp;"!B10:B1000"),$B56,INDIRECT(Equipo!$F$4&amp;"!"&amp;ADDRESS(10,COLUMN(M$9)-1)&amp;":"&amp;ADDRESS(1000,COLUMN(M$9)-1))),
SUMIF(INDIRECT(Equipo!$G$4&amp;"!B10:B1000"),$B56,INDIRECT(Equipo!$G$4&amp;"!"&amp;ADDRESS(10,COLUMN(M$9)-1)&amp;":"&amp;ADDRESS(1000,COLUMN(M$9)-1))),SUMIF(INDIRECT(Equipo!$H$4&amp;"!B10:B1000"),$B56,INDIRECT(Equipo!$H$4&amp;"!"&amp;ADDRESS(10,COLUMN(M$9)-1)&amp;":"&amp;ADDRESS(1000,COLUMN(M$9)-1)))))</f>
        <v>0</v>
      </c>
      <c r="N56" s="2">
        <f ca="1">IF(ISBLANK(Tareas!$B52),"-",SUM(
SUMIF(INDIRECT(Equipo!$C$4&amp;"!B10:B1000"),$B56,INDIRECT(Equipo!$C$4&amp;"!"&amp;ADDRESS(10,COLUMN(N$9)-1)&amp;":"&amp;ADDRESS(1000,COLUMN(N$9)-1))),
SUMIF(INDIRECT(Equipo!$D$4&amp;"!B10:B1000"),$B56,INDIRECT(Equipo!$D$4&amp;"!"&amp;ADDRESS(10,COLUMN(N$9)-1)&amp;":"&amp;ADDRESS(1000,COLUMN(N$9)-1))),
SUMIF(INDIRECT(Equipo!$E$4&amp;"!B10:B1000"),$B56,INDIRECT(Equipo!$E$4&amp;"!"&amp;ADDRESS(10,COLUMN(N$9)-1)&amp;":"&amp;ADDRESS(1000,COLUMN(N$9)-1))),
SUMIF(INDIRECT(Equipo!$F$4&amp;"!B10:B1000"),$B56,INDIRECT(Equipo!$F$4&amp;"!"&amp;ADDRESS(10,COLUMN(N$9)-1)&amp;":"&amp;ADDRESS(1000,COLUMN(N$9)-1))),
SUMIF(INDIRECT(Equipo!$G$4&amp;"!B10:B1000"),$B56,INDIRECT(Equipo!$G$4&amp;"!"&amp;ADDRESS(10,COLUMN(N$9)-1)&amp;":"&amp;ADDRESS(1000,COLUMN(N$9)-1))),SUMIF(INDIRECT(Equipo!$H$4&amp;"!B10:B1000"),$B56,INDIRECT(Equipo!$H$4&amp;"!"&amp;ADDRESS(10,COLUMN(N$9)-1)&amp;":"&amp;ADDRESS(1000,COLUMN(N$9)-1)))))</f>
        <v>0</v>
      </c>
    </row>
    <row r="57" spans="2:14">
      <c r="B57" t="str">
        <f>IF(ISBLANK(Tareas!B53)," - ",Tareas!B53)</f>
        <v>Análisis Postmortem</v>
      </c>
      <c r="D57" s="2">
        <f ca="1">IF(ISBLANK(Tareas!$B53),"-",SUM(
SUMIF(INDIRECT(Equipo!$C$4&amp;"!B10:B1000"),$B57,INDIRECT(Equipo!$C$4&amp;"!"&amp;ADDRESS(10,COLUMN(D$9)-1)&amp;":"&amp;ADDRESS(1000,COLUMN(D$9)-1))),
SUMIF(INDIRECT(Equipo!$D$4&amp;"!B10:B1000"),$B57,INDIRECT(Equipo!$D$4&amp;"!"&amp;ADDRESS(10,COLUMN(D$9)-1)&amp;":"&amp;ADDRESS(1000,COLUMN(D$9)-1))),
SUMIF(INDIRECT(Equipo!$E$4&amp;"!B10:B1000"),$B57,INDIRECT(Equipo!$E$4&amp;"!"&amp;ADDRESS(10,COLUMN(D$9)-1)&amp;":"&amp;ADDRESS(1000,COLUMN(D$9)-1))),
SUMIF(INDIRECT(Equipo!$F$4&amp;"!B10:B1000"),$B57,INDIRECT(Equipo!$F$4&amp;"!"&amp;ADDRESS(10,COLUMN(D$9)-1)&amp;":"&amp;ADDRESS(1000,COLUMN(D$9)-1))),
SUMIF(INDIRECT(Equipo!$G$4&amp;"!B10:B1000"),$B57,INDIRECT(Equipo!$G$4&amp;"!"&amp;ADDRESS(10,COLUMN(D$9)-1)&amp;":"&amp;ADDRESS(1000,COLUMN(D$9)-1))),SUMIF(INDIRECT(Equipo!$H$4&amp;"!B10:B1000"),$B57,INDIRECT(Equipo!$H$4&amp;"!"&amp;ADDRESS(10,COLUMN(D$9)-1)&amp;":"&amp;ADDRESS(1000,COLUMN(D$9)-1)))))</f>
        <v>0</v>
      </c>
      <c r="E57" s="2">
        <f ca="1">IF(ISBLANK(Tareas!$B53),"-",SUM(
SUMIF(INDIRECT(Equipo!$C$4&amp;"!B10:B1000"),$B57,INDIRECT(Equipo!$C$4&amp;"!"&amp;ADDRESS(10,COLUMN(E$9)-1)&amp;":"&amp;ADDRESS(1000,COLUMN(E$9)-1))),
SUMIF(INDIRECT(Equipo!$D$4&amp;"!B10:B1000"),$B57,INDIRECT(Equipo!$D$4&amp;"!"&amp;ADDRESS(10,COLUMN(E$9)-1)&amp;":"&amp;ADDRESS(1000,COLUMN(E$9)-1))),
SUMIF(INDIRECT(Equipo!$E$4&amp;"!B10:B1000"),$B57,INDIRECT(Equipo!$E$4&amp;"!"&amp;ADDRESS(10,COLUMN(E$9)-1)&amp;":"&amp;ADDRESS(1000,COLUMN(E$9)-1))),
SUMIF(INDIRECT(Equipo!$F$4&amp;"!B10:B1000"),$B57,INDIRECT(Equipo!$F$4&amp;"!"&amp;ADDRESS(10,COLUMN(E$9)-1)&amp;":"&amp;ADDRESS(1000,COLUMN(E$9)-1))),
SUMIF(INDIRECT(Equipo!$G$4&amp;"!B10:B1000"),$B57,INDIRECT(Equipo!$G$4&amp;"!"&amp;ADDRESS(10,COLUMN(E$9)-1)&amp;":"&amp;ADDRESS(1000,COLUMN(E$9)-1))),SUMIF(INDIRECT(Equipo!$H$4&amp;"!B10:B1000"),$B57,INDIRECT(Equipo!$H$4&amp;"!"&amp;ADDRESS(10,COLUMN(E$9)-1)&amp;":"&amp;ADDRESS(1000,COLUMN(E$9)-1)))))</f>
        <v>0</v>
      </c>
      <c r="F57" s="2">
        <f ca="1">IF(ISBLANK(Tareas!$B53),"-",SUM(
SUMIF(INDIRECT(Equipo!$C$4&amp;"!B10:B1000"),$B57,INDIRECT(Equipo!$C$4&amp;"!"&amp;ADDRESS(10,COLUMN(F$9)-1)&amp;":"&amp;ADDRESS(1000,COLUMN(F$9)-1))),
SUMIF(INDIRECT(Equipo!$D$4&amp;"!B10:B1000"),$B57,INDIRECT(Equipo!$D$4&amp;"!"&amp;ADDRESS(10,COLUMN(F$9)-1)&amp;":"&amp;ADDRESS(1000,COLUMN(F$9)-1))),
SUMIF(INDIRECT(Equipo!$E$4&amp;"!B10:B1000"),$B57,INDIRECT(Equipo!$E$4&amp;"!"&amp;ADDRESS(10,COLUMN(F$9)-1)&amp;":"&amp;ADDRESS(1000,COLUMN(F$9)-1))),
SUMIF(INDIRECT(Equipo!$F$4&amp;"!B10:B1000"),$B57,INDIRECT(Equipo!$F$4&amp;"!"&amp;ADDRESS(10,COLUMN(F$9)-1)&amp;":"&amp;ADDRESS(1000,COLUMN(F$9)-1))),
SUMIF(INDIRECT(Equipo!$G$4&amp;"!B10:B1000"),$B57,INDIRECT(Equipo!$G$4&amp;"!"&amp;ADDRESS(10,COLUMN(F$9)-1)&amp;":"&amp;ADDRESS(1000,COLUMN(F$9)-1))),SUMIF(INDIRECT(Equipo!$H$4&amp;"!B10:B1000"),$B57,INDIRECT(Equipo!$H$4&amp;"!"&amp;ADDRESS(10,COLUMN(F$9)-1)&amp;":"&amp;ADDRESS(1000,COLUMN(F$9)-1)))))</f>
        <v>0</v>
      </c>
      <c r="G57" s="2">
        <f ca="1">IF(ISBLANK(Tareas!$B53),"-",SUM(
SUMIF(INDIRECT(Equipo!$C$4&amp;"!B10:B1000"),$B57,INDIRECT(Equipo!$C$4&amp;"!"&amp;ADDRESS(10,COLUMN(G$9)-1)&amp;":"&amp;ADDRESS(1000,COLUMN(G$9)-1))),
SUMIF(INDIRECT(Equipo!$D$4&amp;"!B10:B1000"),$B57,INDIRECT(Equipo!$D$4&amp;"!"&amp;ADDRESS(10,COLUMN(G$9)-1)&amp;":"&amp;ADDRESS(1000,COLUMN(G$9)-1))),
SUMIF(INDIRECT(Equipo!$E$4&amp;"!B10:B1000"),$B57,INDIRECT(Equipo!$E$4&amp;"!"&amp;ADDRESS(10,COLUMN(G$9)-1)&amp;":"&amp;ADDRESS(1000,COLUMN(G$9)-1))),
SUMIF(INDIRECT(Equipo!$F$4&amp;"!B10:B1000"),$B57,INDIRECT(Equipo!$F$4&amp;"!"&amp;ADDRESS(10,COLUMN(G$9)-1)&amp;":"&amp;ADDRESS(1000,COLUMN(G$9)-1))),
SUMIF(INDIRECT(Equipo!$G$4&amp;"!B10:B1000"),$B57,INDIRECT(Equipo!$G$4&amp;"!"&amp;ADDRESS(10,COLUMN(G$9)-1)&amp;":"&amp;ADDRESS(1000,COLUMN(G$9)-1))),SUMIF(INDIRECT(Equipo!$H$4&amp;"!B10:B1000"),$B57,INDIRECT(Equipo!$H$4&amp;"!"&amp;ADDRESS(10,COLUMN(G$9)-1)&amp;":"&amp;ADDRESS(1000,COLUMN(G$9)-1)))))</f>
        <v>0</v>
      </c>
      <c r="H57" s="2">
        <f ca="1">IF(ISBLANK(Tareas!$B53),"-",SUM(
SUMIF(INDIRECT(Equipo!$C$4&amp;"!B10:B1000"),$B57,INDIRECT(Equipo!$C$4&amp;"!"&amp;ADDRESS(10,COLUMN(H$9)-1)&amp;":"&amp;ADDRESS(1000,COLUMN(H$9)-1))),
SUMIF(INDIRECT(Equipo!$D$4&amp;"!B10:B1000"),$B57,INDIRECT(Equipo!$D$4&amp;"!"&amp;ADDRESS(10,COLUMN(H$9)-1)&amp;":"&amp;ADDRESS(1000,COLUMN(H$9)-1))),
SUMIF(INDIRECT(Equipo!$E$4&amp;"!B10:B1000"),$B57,INDIRECT(Equipo!$E$4&amp;"!"&amp;ADDRESS(10,COLUMN(H$9)-1)&amp;":"&amp;ADDRESS(1000,COLUMN(H$9)-1))),
SUMIF(INDIRECT(Equipo!$F$4&amp;"!B10:B1000"),$B57,INDIRECT(Equipo!$F$4&amp;"!"&amp;ADDRESS(10,COLUMN(H$9)-1)&amp;":"&amp;ADDRESS(1000,COLUMN(H$9)-1))),
SUMIF(INDIRECT(Equipo!$G$4&amp;"!B10:B1000"),$B57,INDIRECT(Equipo!$G$4&amp;"!"&amp;ADDRESS(10,COLUMN(H$9)-1)&amp;":"&amp;ADDRESS(1000,COLUMN(H$9)-1))),SUMIF(INDIRECT(Equipo!$H$4&amp;"!B10:B1000"),$B57,INDIRECT(Equipo!$H$4&amp;"!"&amp;ADDRESS(10,COLUMN(H$9)-1)&amp;":"&amp;ADDRESS(1000,COLUMN(H$9)-1)))))</f>
        <v>0</v>
      </c>
      <c r="I57" s="2">
        <f ca="1">IF(ISBLANK(Tareas!$B53),"-",SUM(
SUMIF(INDIRECT(Equipo!$C$4&amp;"!B10:B1000"),$B57,INDIRECT(Equipo!$C$4&amp;"!"&amp;ADDRESS(10,COLUMN(I$9)-1)&amp;":"&amp;ADDRESS(1000,COLUMN(I$9)-1))),
SUMIF(INDIRECT(Equipo!$D$4&amp;"!B10:B1000"),$B57,INDIRECT(Equipo!$D$4&amp;"!"&amp;ADDRESS(10,COLUMN(I$9)-1)&amp;":"&amp;ADDRESS(1000,COLUMN(I$9)-1))),
SUMIF(INDIRECT(Equipo!$E$4&amp;"!B10:B1000"),$B57,INDIRECT(Equipo!$E$4&amp;"!"&amp;ADDRESS(10,COLUMN(I$9)-1)&amp;":"&amp;ADDRESS(1000,COLUMN(I$9)-1))),
SUMIF(INDIRECT(Equipo!$F$4&amp;"!B10:B1000"),$B57,INDIRECT(Equipo!$F$4&amp;"!"&amp;ADDRESS(10,COLUMN(I$9)-1)&amp;":"&amp;ADDRESS(1000,COLUMN(I$9)-1))),
SUMIF(INDIRECT(Equipo!$G$4&amp;"!B10:B1000"),$B57,INDIRECT(Equipo!$G$4&amp;"!"&amp;ADDRESS(10,COLUMN(I$9)-1)&amp;":"&amp;ADDRESS(1000,COLUMN(I$9)-1))),SUMIF(INDIRECT(Equipo!$H$4&amp;"!B10:B1000"),$B57,INDIRECT(Equipo!$H$4&amp;"!"&amp;ADDRESS(10,COLUMN(I$9)-1)&amp;":"&amp;ADDRESS(1000,COLUMN(I$9)-1)))))</f>
        <v>0</v>
      </c>
      <c r="J57" s="2">
        <f ca="1">IF(ISBLANK(Tareas!$B53),"-",SUM(
SUMIF(INDIRECT(Equipo!$C$4&amp;"!B10:B1000"),$B57,INDIRECT(Equipo!$C$4&amp;"!"&amp;ADDRESS(10,COLUMN(J$9)-1)&amp;":"&amp;ADDRESS(1000,COLUMN(J$9)-1))),
SUMIF(INDIRECT(Equipo!$D$4&amp;"!B10:B1000"),$B57,INDIRECT(Equipo!$D$4&amp;"!"&amp;ADDRESS(10,COLUMN(J$9)-1)&amp;":"&amp;ADDRESS(1000,COLUMN(J$9)-1))),
SUMIF(INDIRECT(Equipo!$E$4&amp;"!B10:B1000"),$B57,INDIRECT(Equipo!$E$4&amp;"!"&amp;ADDRESS(10,COLUMN(J$9)-1)&amp;":"&amp;ADDRESS(1000,COLUMN(J$9)-1))),
SUMIF(INDIRECT(Equipo!$F$4&amp;"!B10:B1000"),$B57,INDIRECT(Equipo!$F$4&amp;"!"&amp;ADDRESS(10,COLUMN(J$9)-1)&amp;":"&amp;ADDRESS(1000,COLUMN(J$9)-1))),
SUMIF(INDIRECT(Equipo!$G$4&amp;"!B10:B1000"),$B57,INDIRECT(Equipo!$G$4&amp;"!"&amp;ADDRESS(10,COLUMN(J$9)-1)&amp;":"&amp;ADDRESS(1000,COLUMN(J$9)-1))),SUMIF(INDIRECT(Equipo!$H$4&amp;"!B10:B1000"),$B57,INDIRECT(Equipo!$H$4&amp;"!"&amp;ADDRESS(10,COLUMN(J$9)-1)&amp;":"&amp;ADDRESS(1000,COLUMN(J$9)-1)))))</f>
        <v>0</v>
      </c>
      <c r="K57" s="2">
        <f ca="1">IF(ISBLANK(Tareas!$B53),"-",SUM(
SUMIF(INDIRECT(Equipo!$C$4&amp;"!B10:B1000"),$B57,INDIRECT(Equipo!$C$4&amp;"!"&amp;ADDRESS(10,COLUMN(K$9)-1)&amp;":"&amp;ADDRESS(1000,COLUMN(K$9)-1))),
SUMIF(INDIRECT(Equipo!$D$4&amp;"!B10:B1000"),$B57,INDIRECT(Equipo!$D$4&amp;"!"&amp;ADDRESS(10,COLUMN(K$9)-1)&amp;":"&amp;ADDRESS(1000,COLUMN(K$9)-1))),
SUMIF(INDIRECT(Equipo!$E$4&amp;"!B10:B1000"),$B57,INDIRECT(Equipo!$E$4&amp;"!"&amp;ADDRESS(10,COLUMN(K$9)-1)&amp;":"&amp;ADDRESS(1000,COLUMN(K$9)-1))),
SUMIF(INDIRECT(Equipo!$F$4&amp;"!B10:B1000"),$B57,INDIRECT(Equipo!$F$4&amp;"!"&amp;ADDRESS(10,COLUMN(K$9)-1)&amp;":"&amp;ADDRESS(1000,COLUMN(K$9)-1))),
SUMIF(INDIRECT(Equipo!$G$4&amp;"!B10:B1000"),$B57,INDIRECT(Equipo!$G$4&amp;"!"&amp;ADDRESS(10,COLUMN(K$9)-1)&amp;":"&amp;ADDRESS(1000,COLUMN(K$9)-1))),SUMIF(INDIRECT(Equipo!$H$4&amp;"!B10:B1000"),$B57,INDIRECT(Equipo!$H$4&amp;"!"&amp;ADDRESS(10,COLUMN(K$9)-1)&amp;":"&amp;ADDRESS(1000,COLUMN(K$9)-1)))))</f>
        <v>0</v>
      </c>
      <c r="L57" s="2">
        <f ca="1">IF(ISBLANK(Tareas!$B53),"-",SUM(
SUMIF(INDIRECT(Equipo!$C$4&amp;"!B10:B1000"),$B57,INDIRECT(Equipo!$C$4&amp;"!"&amp;ADDRESS(10,COLUMN(L$9)-1)&amp;":"&amp;ADDRESS(1000,COLUMN(L$9)-1))),
SUMIF(INDIRECT(Equipo!$D$4&amp;"!B10:B1000"),$B57,INDIRECT(Equipo!$D$4&amp;"!"&amp;ADDRESS(10,COLUMN(L$9)-1)&amp;":"&amp;ADDRESS(1000,COLUMN(L$9)-1))),
SUMIF(INDIRECT(Equipo!$E$4&amp;"!B10:B1000"),$B57,INDIRECT(Equipo!$E$4&amp;"!"&amp;ADDRESS(10,COLUMN(L$9)-1)&amp;":"&amp;ADDRESS(1000,COLUMN(L$9)-1))),
SUMIF(INDIRECT(Equipo!$F$4&amp;"!B10:B1000"),$B57,INDIRECT(Equipo!$F$4&amp;"!"&amp;ADDRESS(10,COLUMN(L$9)-1)&amp;":"&amp;ADDRESS(1000,COLUMN(L$9)-1))),
SUMIF(INDIRECT(Equipo!$G$4&amp;"!B10:B1000"),$B57,INDIRECT(Equipo!$G$4&amp;"!"&amp;ADDRESS(10,COLUMN(L$9)-1)&amp;":"&amp;ADDRESS(1000,COLUMN(L$9)-1))),SUMIF(INDIRECT(Equipo!$H$4&amp;"!B10:B1000"),$B57,INDIRECT(Equipo!$H$4&amp;"!"&amp;ADDRESS(10,COLUMN(L$9)-1)&amp;":"&amp;ADDRESS(1000,COLUMN(L$9)-1)))))</f>
        <v>0</v>
      </c>
      <c r="M57" s="2">
        <f ca="1">IF(ISBLANK(Tareas!$B53),"-",SUM(
SUMIF(INDIRECT(Equipo!$C$4&amp;"!B10:B1000"),$B57,INDIRECT(Equipo!$C$4&amp;"!"&amp;ADDRESS(10,COLUMN(M$9)-1)&amp;":"&amp;ADDRESS(1000,COLUMN(M$9)-1))),
SUMIF(INDIRECT(Equipo!$D$4&amp;"!B10:B1000"),$B57,INDIRECT(Equipo!$D$4&amp;"!"&amp;ADDRESS(10,COLUMN(M$9)-1)&amp;":"&amp;ADDRESS(1000,COLUMN(M$9)-1))),
SUMIF(INDIRECT(Equipo!$E$4&amp;"!B10:B1000"),$B57,INDIRECT(Equipo!$E$4&amp;"!"&amp;ADDRESS(10,COLUMN(M$9)-1)&amp;":"&amp;ADDRESS(1000,COLUMN(M$9)-1))),
SUMIF(INDIRECT(Equipo!$F$4&amp;"!B10:B1000"),$B57,INDIRECT(Equipo!$F$4&amp;"!"&amp;ADDRESS(10,COLUMN(M$9)-1)&amp;":"&amp;ADDRESS(1000,COLUMN(M$9)-1))),
SUMIF(INDIRECT(Equipo!$G$4&amp;"!B10:B1000"),$B57,INDIRECT(Equipo!$G$4&amp;"!"&amp;ADDRESS(10,COLUMN(M$9)-1)&amp;":"&amp;ADDRESS(1000,COLUMN(M$9)-1))),SUMIF(INDIRECT(Equipo!$H$4&amp;"!B10:B1000"),$B57,INDIRECT(Equipo!$H$4&amp;"!"&amp;ADDRESS(10,COLUMN(M$9)-1)&amp;":"&amp;ADDRESS(1000,COLUMN(M$9)-1)))))</f>
        <v>0</v>
      </c>
      <c r="N57" s="2">
        <f ca="1">IF(ISBLANK(Tareas!$B53),"-",SUM(
SUMIF(INDIRECT(Equipo!$C$4&amp;"!B10:B1000"),$B57,INDIRECT(Equipo!$C$4&amp;"!"&amp;ADDRESS(10,COLUMN(N$9)-1)&amp;":"&amp;ADDRESS(1000,COLUMN(N$9)-1))),
SUMIF(INDIRECT(Equipo!$D$4&amp;"!B10:B1000"),$B57,INDIRECT(Equipo!$D$4&amp;"!"&amp;ADDRESS(10,COLUMN(N$9)-1)&amp;":"&amp;ADDRESS(1000,COLUMN(N$9)-1))),
SUMIF(INDIRECT(Equipo!$E$4&amp;"!B10:B1000"),$B57,INDIRECT(Equipo!$E$4&amp;"!"&amp;ADDRESS(10,COLUMN(N$9)-1)&amp;":"&amp;ADDRESS(1000,COLUMN(N$9)-1))),
SUMIF(INDIRECT(Equipo!$F$4&amp;"!B10:B1000"),$B57,INDIRECT(Equipo!$F$4&amp;"!"&amp;ADDRESS(10,COLUMN(N$9)-1)&amp;":"&amp;ADDRESS(1000,COLUMN(N$9)-1))),
SUMIF(INDIRECT(Equipo!$G$4&amp;"!B10:B1000"),$B57,INDIRECT(Equipo!$G$4&amp;"!"&amp;ADDRESS(10,COLUMN(N$9)-1)&amp;":"&amp;ADDRESS(1000,COLUMN(N$9)-1))),SUMIF(INDIRECT(Equipo!$H$4&amp;"!B10:B1000"),$B57,INDIRECT(Equipo!$H$4&amp;"!"&amp;ADDRESS(10,COLUMN(N$9)-1)&amp;":"&amp;ADDRESS(1000,COLUMN(N$9)-1)))))</f>
        <v>0</v>
      </c>
    </row>
    <row r="58" spans="2:14">
      <c r="B58" t="str">
        <f>IF(ISBLANK(Tareas!B54)," - ",Tareas!B54)</f>
        <v xml:space="preserve"> - </v>
      </c>
      <c r="D58" s="2" t="str">
        <f ca="1">IF(ISBLANK(Tareas!$B54),"-",SUM(
SUMIF(INDIRECT(Equipo!$C$4&amp;"!B10:B1000"),$B58,INDIRECT(Equipo!$C$4&amp;"!"&amp;ADDRESS(10,COLUMN(D$9)-1)&amp;":"&amp;ADDRESS(1000,COLUMN(D$9)-1))),
SUMIF(INDIRECT(Equipo!$D$4&amp;"!B10:B1000"),$B58,INDIRECT(Equipo!$D$4&amp;"!"&amp;ADDRESS(10,COLUMN(D$9)-1)&amp;":"&amp;ADDRESS(1000,COLUMN(D$9)-1))),
SUMIF(INDIRECT(Equipo!$E$4&amp;"!B10:B1000"),$B58,INDIRECT(Equipo!$E$4&amp;"!"&amp;ADDRESS(10,COLUMN(D$9)-1)&amp;":"&amp;ADDRESS(1000,COLUMN(D$9)-1))),
SUMIF(INDIRECT(Equipo!$F$4&amp;"!B10:B1000"),$B58,INDIRECT(Equipo!$F$4&amp;"!"&amp;ADDRESS(10,COLUMN(D$9)-1)&amp;":"&amp;ADDRESS(1000,COLUMN(D$9)-1))),
SUMIF(INDIRECT(Equipo!$G$4&amp;"!B10:B1000"),$B58,INDIRECT(Equipo!$G$4&amp;"!"&amp;ADDRESS(10,COLUMN(D$9)-1)&amp;":"&amp;ADDRESS(1000,COLUMN(D$9)-1)))))</f>
        <v>-</v>
      </c>
      <c r="E58" s="2" t="str">
        <f ca="1">IF(ISBLANK(Tareas!$B54),"-",SUM(
SUMIF(INDIRECT(Equipo!$C$4&amp;"!B10:B1000"),$B58,INDIRECT(Equipo!$C$4&amp;"!"&amp;ADDRESS(10,COLUMN(E$9)-1)&amp;":"&amp;ADDRESS(1000,COLUMN(E$9)-1))),
SUMIF(INDIRECT(Equipo!$D$4&amp;"!B10:B1000"),$B58,INDIRECT(Equipo!$D$4&amp;"!"&amp;ADDRESS(10,COLUMN(E$9)-1)&amp;":"&amp;ADDRESS(1000,COLUMN(E$9)-1))),
SUMIF(INDIRECT(Equipo!$E$4&amp;"!B10:B1000"),$B58,INDIRECT(Equipo!$E$4&amp;"!"&amp;ADDRESS(10,COLUMN(E$9)-1)&amp;":"&amp;ADDRESS(1000,COLUMN(E$9)-1))),
SUMIF(INDIRECT(Equipo!$F$4&amp;"!B10:B1000"),$B58,INDIRECT(Equipo!$F$4&amp;"!"&amp;ADDRESS(10,COLUMN(E$9)-1)&amp;":"&amp;ADDRESS(1000,COLUMN(E$9)-1))),
SUMIF(INDIRECT(Equipo!$G$4&amp;"!B10:B1000"),$B58,INDIRECT(Equipo!$G$4&amp;"!"&amp;ADDRESS(10,COLUMN(E$9)-1)&amp;":"&amp;ADDRESS(1000,COLUMN(E$9)-1)))))</f>
        <v>-</v>
      </c>
      <c r="F58" s="2" t="str">
        <f ca="1">IF(ISBLANK(Tareas!$B54),"-",SUM(
SUMIF(INDIRECT(Equipo!$C$4&amp;"!B10:B1000"),$B58,INDIRECT(Equipo!$C$4&amp;"!"&amp;ADDRESS(10,COLUMN(F$9)-1)&amp;":"&amp;ADDRESS(1000,COLUMN(F$9)-1))),
SUMIF(INDIRECT(Equipo!$D$4&amp;"!B10:B1000"),$B58,INDIRECT(Equipo!$D$4&amp;"!"&amp;ADDRESS(10,COLUMN(F$9)-1)&amp;":"&amp;ADDRESS(1000,COLUMN(F$9)-1))),
SUMIF(INDIRECT(Equipo!$E$4&amp;"!B10:B1000"),$B58,INDIRECT(Equipo!$E$4&amp;"!"&amp;ADDRESS(10,COLUMN(F$9)-1)&amp;":"&amp;ADDRESS(1000,COLUMN(F$9)-1))),
SUMIF(INDIRECT(Equipo!$F$4&amp;"!B10:B1000"),$B58,INDIRECT(Equipo!$F$4&amp;"!"&amp;ADDRESS(10,COLUMN(F$9)-1)&amp;":"&amp;ADDRESS(1000,COLUMN(F$9)-1))),
SUMIF(INDIRECT(Equipo!$G$4&amp;"!B10:B1000"),$B58,INDIRECT(Equipo!$G$4&amp;"!"&amp;ADDRESS(10,COLUMN(F$9)-1)&amp;":"&amp;ADDRESS(1000,COLUMN(F$9)-1)))))</f>
        <v>-</v>
      </c>
      <c r="G58" s="2" t="str">
        <f ca="1">IF(ISBLANK(Tareas!$B54),"-",SUM(
SUMIF(INDIRECT(Equipo!$C$4&amp;"!B10:B1000"),$B58,INDIRECT(Equipo!$C$4&amp;"!"&amp;ADDRESS(10,COLUMN(G$9)-1)&amp;":"&amp;ADDRESS(1000,COLUMN(G$9)-1))),
SUMIF(INDIRECT(Equipo!$D$4&amp;"!B10:B1000"),$B58,INDIRECT(Equipo!$D$4&amp;"!"&amp;ADDRESS(10,COLUMN(G$9)-1)&amp;":"&amp;ADDRESS(1000,COLUMN(G$9)-1))),
SUMIF(INDIRECT(Equipo!$E$4&amp;"!B10:B1000"),$B58,INDIRECT(Equipo!$E$4&amp;"!"&amp;ADDRESS(10,COLUMN(G$9)-1)&amp;":"&amp;ADDRESS(1000,COLUMN(G$9)-1))),
SUMIF(INDIRECT(Equipo!$F$4&amp;"!B10:B1000"),$B58,INDIRECT(Equipo!$F$4&amp;"!"&amp;ADDRESS(10,COLUMN(G$9)-1)&amp;":"&amp;ADDRESS(1000,COLUMN(G$9)-1))),
SUMIF(INDIRECT(Equipo!$G$4&amp;"!B10:B1000"),$B58,INDIRECT(Equipo!$G$4&amp;"!"&amp;ADDRESS(10,COLUMN(G$9)-1)&amp;":"&amp;ADDRESS(1000,COLUMN(G$9)-1)))))</f>
        <v>-</v>
      </c>
      <c r="H58" s="2" t="str">
        <f ca="1">IF(ISBLANK(Tareas!$B54),"-",SUM(
SUMIF(INDIRECT(Equipo!$C$4&amp;"!B10:B1000"),$B58,INDIRECT(Equipo!$C$4&amp;"!"&amp;ADDRESS(10,COLUMN(H$9)-1)&amp;":"&amp;ADDRESS(1000,COLUMN(H$9)-1))),
SUMIF(INDIRECT(Equipo!$D$4&amp;"!B10:B1000"),$B58,INDIRECT(Equipo!$D$4&amp;"!"&amp;ADDRESS(10,COLUMN(H$9)-1)&amp;":"&amp;ADDRESS(1000,COLUMN(H$9)-1))),
SUMIF(INDIRECT(Equipo!$E$4&amp;"!B10:B1000"),$B58,INDIRECT(Equipo!$E$4&amp;"!"&amp;ADDRESS(10,COLUMN(H$9)-1)&amp;":"&amp;ADDRESS(1000,COLUMN(H$9)-1))),
SUMIF(INDIRECT(Equipo!$F$4&amp;"!B10:B1000"),$B58,INDIRECT(Equipo!$F$4&amp;"!"&amp;ADDRESS(10,COLUMN(H$9)-1)&amp;":"&amp;ADDRESS(1000,COLUMN(H$9)-1))),
SUMIF(INDIRECT(Equipo!$G$4&amp;"!B10:B1000"),$B58,INDIRECT(Equipo!$G$4&amp;"!"&amp;ADDRESS(10,COLUMN(H$9)-1)&amp;":"&amp;ADDRESS(1000,COLUMN(H$9)-1)))))</f>
        <v>-</v>
      </c>
      <c r="I58" s="2" t="str">
        <f ca="1">IF(ISBLANK(Tareas!$B54),"-",SUM(
SUMIF(INDIRECT(Equipo!$C$4&amp;"!B10:B1000"),$B58,INDIRECT(Equipo!$C$4&amp;"!"&amp;ADDRESS(10,COLUMN(I$9)-1)&amp;":"&amp;ADDRESS(1000,COLUMN(I$9)-1))),
SUMIF(INDIRECT(Equipo!$D$4&amp;"!B10:B1000"),$B58,INDIRECT(Equipo!$D$4&amp;"!"&amp;ADDRESS(10,COLUMN(I$9)-1)&amp;":"&amp;ADDRESS(1000,COLUMN(I$9)-1))),
SUMIF(INDIRECT(Equipo!$E$4&amp;"!B10:B1000"),$B58,INDIRECT(Equipo!$E$4&amp;"!"&amp;ADDRESS(10,COLUMN(I$9)-1)&amp;":"&amp;ADDRESS(1000,COLUMN(I$9)-1))),
SUMIF(INDIRECT(Equipo!$F$4&amp;"!B10:B1000"),$B58,INDIRECT(Equipo!$F$4&amp;"!"&amp;ADDRESS(10,COLUMN(I$9)-1)&amp;":"&amp;ADDRESS(1000,COLUMN(I$9)-1))),
SUMIF(INDIRECT(Equipo!$G$4&amp;"!B10:B1000"),$B58,INDIRECT(Equipo!$G$4&amp;"!"&amp;ADDRESS(10,COLUMN(I$9)-1)&amp;":"&amp;ADDRESS(1000,COLUMN(I$9)-1)))))</f>
        <v>-</v>
      </c>
      <c r="J58" s="2" t="str">
        <f ca="1">IF(ISBLANK(Tareas!$B54),"-",SUM(
SUMIF(INDIRECT(Equipo!$C$4&amp;"!B10:B1000"),$B58,INDIRECT(Equipo!$C$4&amp;"!"&amp;ADDRESS(10,COLUMN(J$9)-1)&amp;":"&amp;ADDRESS(1000,COLUMN(J$9)-1))),
SUMIF(INDIRECT(Equipo!$D$4&amp;"!B10:B1000"),$B58,INDIRECT(Equipo!$D$4&amp;"!"&amp;ADDRESS(10,COLUMN(J$9)-1)&amp;":"&amp;ADDRESS(1000,COLUMN(J$9)-1))),
SUMIF(INDIRECT(Equipo!$E$4&amp;"!B10:B1000"),$B58,INDIRECT(Equipo!$E$4&amp;"!"&amp;ADDRESS(10,COLUMN(J$9)-1)&amp;":"&amp;ADDRESS(1000,COLUMN(J$9)-1))),
SUMIF(INDIRECT(Equipo!$F$4&amp;"!B10:B1000"),$B58,INDIRECT(Equipo!$F$4&amp;"!"&amp;ADDRESS(10,COLUMN(J$9)-1)&amp;":"&amp;ADDRESS(1000,COLUMN(J$9)-1))),
SUMIF(INDIRECT(Equipo!$G$4&amp;"!B10:B1000"),$B58,INDIRECT(Equipo!$G$4&amp;"!"&amp;ADDRESS(10,COLUMN(J$9)-1)&amp;":"&amp;ADDRESS(1000,COLUMN(J$9)-1)))))</f>
        <v>-</v>
      </c>
      <c r="K58" s="2" t="str">
        <f ca="1">IF(ISBLANK(Tareas!$B54),"-",SUM(
SUMIF(INDIRECT(Equipo!$C$4&amp;"!B10:B1000"),$B58,INDIRECT(Equipo!$C$4&amp;"!"&amp;ADDRESS(10,COLUMN(K$9)-1)&amp;":"&amp;ADDRESS(1000,COLUMN(K$9)-1))),
SUMIF(INDIRECT(Equipo!$D$4&amp;"!B10:B1000"),$B58,INDIRECT(Equipo!$D$4&amp;"!"&amp;ADDRESS(10,COLUMN(K$9)-1)&amp;":"&amp;ADDRESS(1000,COLUMN(K$9)-1))),
SUMIF(INDIRECT(Equipo!$E$4&amp;"!B10:B1000"),$B58,INDIRECT(Equipo!$E$4&amp;"!"&amp;ADDRESS(10,COLUMN(K$9)-1)&amp;":"&amp;ADDRESS(1000,COLUMN(K$9)-1))),
SUMIF(INDIRECT(Equipo!$F$4&amp;"!B10:B1000"),$B58,INDIRECT(Equipo!$F$4&amp;"!"&amp;ADDRESS(10,COLUMN(K$9)-1)&amp;":"&amp;ADDRESS(1000,COLUMN(K$9)-1))),
SUMIF(INDIRECT(Equipo!$G$4&amp;"!B10:B1000"),$B58,INDIRECT(Equipo!$G$4&amp;"!"&amp;ADDRESS(10,COLUMN(K$9)-1)&amp;":"&amp;ADDRESS(1000,COLUMN(K$9)-1)))))</f>
        <v>-</v>
      </c>
      <c r="L58" s="2" t="str">
        <f ca="1">IF(ISBLANK(Tareas!$B54),"-",SUM(
SUMIF(INDIRECT(Equipo!$C$4&amp;"!B10:B1000"),$B58,INDIRECT(Equipo!$C$4&amp;"!"&amp;ADDRESS(10,COLUMN(L$9)-1)&amp;":"&amp;ADDRESS(1000,COLUMN(L$9)-1))),
SUMIF(INDIRECT(Equipo!$D$4&amp;"!B10:B1000"),$B58,INDIRECT(Equipo!$D$4&amp;"!"&amp;ADDRESS(10,COLUMN(L$9)-1)&amp;":"&amp;ADDRESS(1000,COLUMN(L$9)-1))),
SUMIF(INDIRECT(Equipo!$E$4&amp;"!B10:B1000"),$B58,INDIRECT(Equipo!$E$4&amp;"!"&amp;ADDRESS(10,COLUMN(L$9)-1)&amp;":"&amp;ADDRESS(1000,COLUMN(L$9)-1))),
SUMIF(INDIRECT(Equipo!$F$4&amp;"!B10:B1000"),$B58,INDIRECT(Equipo!$F$4&amp;"!"&amp;ADDRESS(10,COLUMN(L$9)-1)&amp;":"&amp;ADDRESS(1000,COLUMN(L$9)-1))),
SUMIF(INDIRECT(Equipo!$G$4&amp;"!B10:B1000"),$B58,INDIRECT(Equipo!$G$4&amp;"!"&amp;ADDRESS(10,COLUMN(L$9)-1)&amp;":"&amp;ADDRESS(1000,COLUMN(L$9)-1)))))</f>
        <v>-</v>
      </c>
      <c r="M58" s="2" t="str">
        <f ca="1">IF(ISBLANK(Tareas!$B54),"-",SUM(
SUMIF(INDIRECT(Equipo!$C$4&amp;"!B10:B1000"),$B58,INDIRECT(Equipo!$C$4&amp;"!"&amp;ADDRESS(10,COLUMN(M$9)-1)&amp;":"&amp;ADDRESS(1000,COLUMN(M$9)-1))),
SUMIF(INDIRECT(Equipo!$D$4&amp;"!B10:B1000"),$B58,INDIRECT(Equipo!$D$4&amp;"!"&amp;ADDRESS(10,COLUMN(M$9)-1)&amp;":"&amp;ADDRESS(1000,COLUMN(M$9)-1))),
SUMIF(INDIRECT(Equipo!$E$4&amp;"!B10:B1000"),$B58,INDIRECT(Equipo!$E$4&amp;"!"&amp;ADDRESS(10,COLUMN(M$9)-1)&amp;":"&amp;ADDRESS(1000,COLUMN(M$9)-1))),
SUMIF(INDIRECT(Equipo!$F$4&amp;"!B10:B1000"),$B58,INDIRECT(Equipo!$F$4&amp;"!"&amp;ADDRESS(10,COLUMN(M$9)-1)&amp;":"&amp;ADDRESS(1000,COLUMN(M$9)-1))),
SUMIF(INDIRECT(Equipo!$G$4&amp;"!B10:B1000"),$B58,INDIRECT(Equipo!$G$4&amp;"!"&amp;ADDRESS(10,COLUMN(M$9)-1)&amp;":"&amp;ADDRESS(1000,COLUMN(M$9)-1)))))</f>
        <v>-</v>
      </c>
      <c r="N58" s="2" t="str">
        <f ca="1">IF(ISBLANK(Tareas!$B54),"-",SUM(
SUMIF(INDIRECT(Equipo!$C$4&amp;"!B10:B1000"),$B58,INDIRECT(Equipo!$C$4&amp;"!"&amp;ADDRESS(10,COLUMN(N$9)-1)&amp;":"&amp;ADDRESS(1000,COLUMN(N$9)-1))),
SUMIF(INDIRECT(Equipo!$D$4&amp;"!B10:B1000"),$B58,INDIRECT(Equipo!$D$4&amp;"!"&amp;ADDRESS(10,COLUMN(N$9)-1)&amp;":"&amp;ADDRESS(1000,COLUMN(N$9)-1))),
SUMIF(INDIRECT(Equipo!$E$4&amp;"!B10:B1000"),$B58,INDIRECT(Equipo!$E$4&amp;"!"&amp;ADDRESS(10,COLUMN(N$9)-1)&amp;":"&amp;ADDRESS(1000,COLUMN(N$9)-1))),
SUMIF(INDIRECT(Equipo!$F$4&amp;"!B10:B1000"),$B58,INDIRECT(Equipo!$F$4&amp;"!"&amp;ADDRESS(10,COLUMN(N$9)-1)&amp;":"&amp;ADDRESS(1000,COLUMN(N$9)-1))),
SUMIF(INDIRECT(Equipo!$G$4&amp;"!B10:B1000"),$B58,INDIRECT(Equipo!$G$4&amp;"!"&amp;ADDRESS(10,COLUMN(N$9)-1)&amp;":"&amp;ADDRESS(1000,COLUMN(N$9)-1)))))</f>
        <v>-</v>
      </c>
    </row>
    <row r="59" spans="2:14">
      <c r="B59" t="str">
        <f>IF(ISBLANK(Tareas!B55)," - ",Tareas!B55)</f>
        <v xml:space="preserve"> - </v>
      </c>
      <c r="D59" s="2" t="str">
        <f ca="1">IF(ISBLANK(Tareas!$B55),"-",SUM(
SUMIF(INDIRECT(Equipo!$C$4&amp;"!B10:B1000"),$B59,INDIRECT(Equipo!$C$4&amp;"!"&amp;ADDRESS(10,COLUMN(D$9)-1)&amp;":"&amp;ADDRESS(1000,COLUMN(D$9)-1))),
SUMIF(INDIRECT(Equipo!$D$4&amp;"!B10:B1000"),$B59,INDIRECT(Equipo!$D$4&amp;"!"&amp;ADDRESS(10,COLUMN(D$9)-1)&amp;":"&amp;ADDRESS(1000,COLUMN(D$9)-1))),
SUMIF(INDIRECT(Equipo!$E$4&amp;"!B10:B1000"),$B59,INDIRECT(Equipo!$E$4&amp;"!"&amp;ADDRESS(10,COLUMN(D$9)-1)&amp;":"&amp;ADDRESS(1000,COLUMN(D$9)-1))),
SUMIF(INDIRECT(Equipo!$F$4&amp;"!B10:B1000"),$B59,INDIRECT(Equipo!$F$4&amp;"!"&amp;ADDRESS(10,COLUMN(D$9)-1)&amp;":"&amp;ADDRESS(1000,COLUMN(D$9)-1))),
SUMIF(INDIRECT(Equipo!$G$4&amp;"!B10:B1000"),$B59,INDIRECT(Equipo!$G$4&amp;"!"&amp;ADDRESS(10,COLUMN(D$9)-1)&amp;":"&amp;ADDRESS(1000,COLUMN(D$9)-1)))))</f>
        <v>-</v>
      </c>
      <c r="E59" s="2" t="str">
        <f ca="1">IF(ISBLANK(Tareas!$B55),"-",SUM(
SUMIF(INDIRECT(Equipo!$C$4&amp;"!B10:B1000"),$B59,INDIRECT(Equipo!$C$4&amp;"!"&amp;ADDRESS(10,COLUMN(E$9)-1)&amp;":"&amp;ADDRESS(1000,COLUMN(E$9)-1))),
SUMIF(INDIRECT(Equipo!$D$4&amp;"!B10:B1000"),$B59,INDIRECT(Equipo!$D$4&amp;"!"&amp;ADDRESS(10,COLUMN(E$9)-1)&amp;":"&amp;ADDRESS(1000,COLUMN(E$9)-1))),
SUMIF(INDIRECT(Equipo!$E$4&amp;"!B10:B1000"),$B59,INDIRECT(Equipo!$E$4&amp;"!"&amp;ADDRESS(10,COLUMN(E$9)-1)&amp;":"&amp;ADDRESS(1000,COLUMN(E$9)-1))),
SUMIF(INDIRECT(Equipo!$F$4&amp;"!B10:B1000"),$B59,INDIRECT(Equipo!$F$4&amp;"!"&amp;ADDRESS(10,COLUMN(E$9)-1)&amp;":"&amp;ADDRESS(1000,COLUMN(E$9)-1))),
SUMIF(INDIRECT(Equipo!$G$4&amp;"!B10:B1000"),$B59,INDIRECT(Equipo!$G$4&amp;"!"&amp;ADDRESS(10,COLUMN(E$9)-1)&amp;":"&amp;ADDRESS(1000,COLUMN(E$9)-1)))))</f>
        <v>-</v>
      </c>
      <c r="F59" s="2" t="str">
        <f ca="1">IF(ISBLANK(Tareas!$B55),"-",SUM(
SUMIF(INDIRECT(Equipo!$C$4&amp;"!B10:B1000"),$B59,INDIRECT(Equipo!$C$4&amp;"!"&amp;ADDRESS(10,COLUMN(F$9)-1)&amp;":"&amp;ADDRESS(1000,COLUMN(F$9)-1))),
SUMIF(INDIRECT(Equipo!$D$4&amp;"!B10:B1000"),$B59,INDIRECT(Equipo!$D$4&amp;"!"&amp;ADDRESS(10,COLUMN(F$9)-1)&amp;":"&amp;ADDRESS(1000,COLUMN(F$9)-1))),
SUMIF(INDIRECT(Equipo!$E$4&amp;"!B10:B1000"),$B59,INDIRECT(Equipo!$E$4&amp;"!"&amp;ADDRESS(10,COLUMN(F$9)-1)&amp;":"&amp;ADDRESS(1000,COLUMN(F$9)-1))),
SUMIF(INDIRECT(Equipo!$F$4&amp;"!B10:B1000"),$B59,INDIRECT(Equipo!$F$4&amp;"!"&amp;ADDRESS(10,COLUMN(F$9)-1)&amp;":"&amp;ADDRESS(1000,COLUMN(F$9)-1))),
SUMIF(INDIRECT(Equipo!$G$4&amp;"!B10:B1000"),$B59,INDIRECT(Equipo!$G$4&amp;"!"&amp;ADDRESS(10,COLUMN(F$9)-1)&amp;":"&amp;ADDRESS(1000,COLUMN(F$9)-1)))))</f>
        <v>-</v>
      </c>
      <c r="G59" s="2" t="str">
        <f ca="1">IF(ISBLANK(Tareas!$B55),"-",SUM(
SUMIF(INDIRECT(Equipo!$C$4&amp;"!B10:B1000"),$B59,INDIRECT(Equipo!$C$4&amp;"!"&amp;ADDRESS(10,COLUMN(G$9)-1)&amp;":"&amp;ADDRESS(1000,COLUMN(G$9)-1))),
SUMIF(INDIRECT(Equipo!$D$4&amp;"!B10:B1000"),$B59,INDIRECT(Equipo!$D$4&amp;"!"&amp;ADDRESS(10,COLUMN(G$9)-1)&amp;":"&amp;ADDRESS(1000,COLUMN(G$9)-1))),
SUMIF(INDIRECT(Equipo!$E$4&amp;"!B10:B1000"),$B59,INDIRECT(Equipo!$E$4&amp;"!"&amp;ADDRESS(10,COLUMN(G$9)-1)&amp;":"&amp;ADDRESS(1000,COLUMN(G$9)-1))),
SUMIF(INDIRECT(Equipo!$F$4&amp;"!B10:B1000"),$B59,INDIRECT(Equipo!$F$4&amp;"!"&amp;ADDRESS(10,COLUMN(G$9)-1)&amp;":"&amp;ADDRESS(1000,COLUMN(G$9)-1))),
SUMIF(INDIRECT(Equipo!$G$4&amp;"!B10:B1000"),$B59,INDIRECT(Equipo!$G$4&amp;"!"&amp;ADDRESS(10,COLUMN(G$9)-1)&amp;":"&amp;ADDRESS(1000,COLUMN(G$9)-1)))))</f>
        <v>-</v>
      </c>
      <c r="H59" s="2" t="str">
        <f ca="1">IF(ISBLANK(Tareas!$B55),"-",SUM(
SUMIF(INDIRECT(Equipo!$C$4&amp;"!B10:B1000"),$B59,INDIRECT(Equipo!$C$4&amp;"!"&amp;ADDRESS(10,COLUMN(H$9)-1)&amp;":"&amp;ADDRESS(1000,COLUMN(H$9)-1))),
SUMIF(INDIRECT(Equipo!$D$4&amp;"!B10:B1000"),$B59,INDIRECT(Equipo!$D$4&amp;"!"&amp;ADDRESS(10,COLUMN(H$9)-1)&amp;":"&amp;ADDRESS(1000,COLUMN(H$9)-1))),
SUMIF(INDIRECT(Equipo!$E$4&amp;"!B10:B1000"),$B59,INDIRECT(Equipo!$E$4&amp;"!"&amp;ADDRESS(10,COLUMN(H$9)-1)&amp;":"&amp;ADDRESS(1000,COLUMN(H$9)-1))),
SUMIF(INDIRECT(Equipo!$F$4&amp;"!B10:B1000"),$B59,INDIRECT(Equipo!$F$4&amp;"!"&amp;ADDRESS(10,COLUMN(H$9)-1)&amp;":"&amp;ADDRESS(1000,COLUMN(H$9)-1))),
SUMIF(INDIRECT(Equipo!$G$4&amp;"!B10:B1000"),$B59,INDIRECT(Equipo!$G$4&amp;"!"&amp;ADDRESS(10,COLUMN(H$9)-1)&amp;":"&amp;ADDRESS(1000,COLUMN(H$9)-1)))))</f>
        <v>-</v>
      </c>
      <c r="I59" s="2" t="str">
        <f ca="1">IF(ISBLANK(Tareas!$B55),"-",SUM(
SUMIF(INDIRECT(Equipo!$C$4&amp;"!B10:B1000"),$B59,INDIRECT(Equipo!$C$4&amp;"!"&amp;ADDRESS(10,COLUMN(I$9)-1)&amp;":"&amp;ADDRESS(1000,COLUMN(I$9)-1))),
SUMIF(INDIRECT(Equipo!$D$4&amp;"!B10:B1000"),$B59,INDIRECT(Equipo!$D$4&amp;"!"&amp;ADDRESS(10,COLUMN(I$9)-1)&amp;":"&amp;ADDRESS(1000,COLUMN(I$9)-1))),
SUMIF(INDIRECT(Equipo!$E$4&amp;"!B10:B1000"),$B59,INDIRECT(Equipo!$E$4&amp;"!"&amp;ADDRESS(10,COLUMN(I$9)-1)&amp;":"&amp;ADDRESS(1000,COLUMN(I$9)-1))),
SUMIF(INDIRECT(Equipo!$F$4&amp;"!B10:B1000"),$B59,INDIRECT(Equipo!$F$4&amp;"!"&amp;ADDRESS(10,COLUMN(I$9)-1)&amp;":"&amp;ADDRESS(1000,COLUMN(I$9)-1))),
SUMIF(INDIRECT(Equipo!$G$4&amp;"!B10:B1000"),$B59,INDIRECT(Equipo!$G$4&amp;"!"&amp;ADDRESS(10,COLUMN(I$9)-1)&amp;":"&amp;ADDRESS(1000,COLUMN(I$9)-1)))))</f>
        <v>-</v>
      </c>
      <c r="J59" s="2" t="str">
        <f ca="1">IF(ISBLANK(Tareas!$B55),"-",SUM(
SUMIF(INDIRECT(Equipo!$C$4&amp;"!B10:B1000"),$B59,INDIRECT(Equipo!$C$4&amp;"!"&amp;ADDRESS(10,COLUMN(J$9)-1)&amp;":"&amp;ADDRESS(1000,COLUMN(J$9)-1))),
SUMIF(INDIRECT(Equipo!$D$4&amp;"!B10:B1000"),$B59,INDIRECT(Equipo!$D$4&amp;"!"&amp;ADDRESS(10,COLUMN(J$9)-1)&amp;":"&amp;ADDRESS(1000,COLUMN(J$9)-1))),
SUMIF(INDIRECT(Equipo!$E$4&amp;"!B10:B1000"),$B59,INDIRECT(Equipo!$E$4&amp;"!"&amp;ADDRESS(10,COLUMN(J$9)-1)&amp;":"&amp;ADDRESS(1000,COLUMN(J$9)-1))),
SUMIF(INDIRECT(Equipo!$F$4&amp;"!B10:B1000"),$B59,INDIRECT(Equipo!$F$4&amp;"!"&amp;ADDRESS(10,COLUMN(J$9)-1)&amp;":"&amp;ADDRESS(1000,COLUMN(J$9)-1))),
SUMIF(INDIRECT(Equipo!$G$4&amp;"!B10:B1000"),$B59,INDIRECT(Equipo!$G$4&amp;"!"&amp;ADDRESS(10,COLUMN(J$9)-1)&amp;":"&amp;ADDRESS(1000,COLUMN(J$9)-1)))))</f>
        <v>-</v>
      </c>
      <c r="K59" s="2" t="str">
        <f ca="1">IF(ISBLANK(Tareas!$B55),"-",SUM(
SUMIF(INDIRECT(Equipo!$C$4&amp;"!B10:B1000"),$B59,INDIRECT(Equipo!$C$4&amp;"!"&amp;ADDRESS(10,COLUMN(K$9)-1)&amp;":"&amp;ADDRESS(1000,COLUMN(K$9)-1))),
SUMIF(INDIRECT(Equipo!$D$4&amp;"!B10:B1000"),$B59,INDIRECT(Equipo!$D$4&amp;"!"&amp;ADDRESS(10,COLUMN(K$9)-1)&amp;":"&amp;ADDRESS(1000,COLUMN(K$9)-1))),
SUMIF(INDIRECT(Equipo!$E$4&amp;"!B10:B1000"),$B59,INDIRECT(Equipo!$E$4&amp;"!"&amp;ADDRESS(10,COLUMN(K$9)-1)&amp;":"&amp;ADDRESS(1000,COLUMN(K$9)-1))),
SUMIF(INDIRECT(Equipo!$F$4&amp;"!B10:B1000"),$B59,INDIRECT(Equipo!$F$4&amp;"!"&amp;ADDRESS(10,COLUMN(K$9)-1)&amp;":"&amp;ADDRESS(1000,COLUMN(K$9)-1))),
SUMIF(INDIRECT(Equipo!$G$4&amp;"!B10:B1000"),$B59,INDIRECT(Equipo!$G$4&amp;"!"&amp;ADDRESS(10,COLUMN(K$9)-1)&amp;":"&amp;ADDRESS(1000,COLUMN(K$9)-1)))))</f>
        <v>-</v>
      </c>
      <c r="L59" s="2" t="str">
        <f ca="1">IF(ISBLANK(Tareas!$B55),"-",SUM(
SUMIF(INDIRECT(Equipo!$C$4&amp;"!B10:B1000"),$B59,INDIRECT(Equipo!$C$4&amp;"!"&amp;ADDRESS(10,COLUMN(L$9)-1)&amp;":"&amp;ADDRESS(1000,COLUMN(L$9)-1))),
SUMIF(INDIRECT(Equipo!$D$4&amp;"!B10:B1000"),$B59,INDIRECT(Equipo!$D$4&amp;"!"&amp;ADDRESS(10,COLUMN(L$9)-1)&amp;":"&amp;ADDRESS(1000,COLUMN(L$9)-1))),
SUMIF(INDIRECT(Equipo!$E$4&amp;"!B10:B1000"),$B59,INDIRECT(Equipo!$E$4&amp;"!"&amp;ADDRESS(10,COLUMN(L$9)-1)&amp;":"&amp;ADDRESS(1000,COLUMN(L$9)-1))),
SUMIF(INDIRECT(Equipo!$F$4&amp;"!B10:B1000"),$B59,INDIRECT(Equipo!$F$4&amp;"!"&amp;ADDRESS(10,COLUMN(L$9)-1)&amp;":"&amp;ADDRESS(1000,COLUMN(L$9)-1))),
SUMIF(INDIRECT(Equipo!$G$4&amp;"!B10:B1000"),$B59,INDIRECT(Equipo!$G$4&amp;"!"&amp;ADDRESS(10,COLUMN(L$9)-1)&amp;":"&amp;ADDRESS(1000,COLUMN(L$9)-1)))))</f>
        <v>-</v>
      </c>
      <c r="M59" s="2" t="str">
        <f ca="1">IF(ISBLANK(Tareas!$B55),"-",SUM(
SUMIF(INDIRECT(Equipo!$C$4&amp;"!B10:B1000"),$B59,INDIRECT(Equipo!$C$4&amp;"!"&amp;ADDRESS(10,COLUMN(M$9)-1)&amp;":"&amp;ADDRESS(1000,COLUMN(M$9)-1))),
SUMIF(INDIRECT(Equipo!$D$4&amp;"!B10:B1000"),$B59,INDIRECT(Equipo!$D$4&amp;"!"&amp;ADDRESS(10,COLUMN(M$9)-1)&amp;":"&amp;ADDRESS(1000,COLUMN(M$9)-1))),
SUMIF(INDIRECT(Equipo!$E$4&amp;"!B10:B1000"),$B59,INDIRECT(Equipo!$E$4&amp;"!"&amp;ADDRESS(10,COLUMN(M$9)-1)&amp;":"&amp;ADDRESS(1000,COLUMN(M$9)-1))),
SUMIF(INDIRECT(Equipo!$F$4&amp;"!B10:B1000"),$B59,INDIRECT(Equipo!$F$4&amp;"!"&amp;ADDRESS(10,COLUMN(M$9)-1)&amp;":"&amp;ADDRESS(1000,COLUMN(M$9)-1))),
SUMIF(INDIRECT(Equipo!$G$4&amp;"!B10:B1000"),$B59,INDIRECT(Equipo!$G$4&amp;"!"&amp;ADDRESS(10,COLUMN(M$9)-1)&amp;":"&amp;ADDRESS(1000,COLUMN(M$9)-1)))))</f>
        <v>-</v>
      </c>
      <c r="N59" s="2" t="str">
        <f ca="1">IF(ISBLANK(Tareas!$B55),"-",SUM(
SUMIF(INDIRECT(Equipo!$C$4&amp;"!B10:B1000"),$B59,INDIRECT(Equipo!$C$4&amp;"!"&amp;ADDRESS(10,COLUMN(N$9)-1)&amp;":"&amp;ADDRESS(1000,COLUMN(N$9)-1))),
SUMIF(INDIRECT(Equipo!$D$4&amp;"!B10:B1000"),$B59,INDIRECT(Equipo!$D$4&amp;"!"&amp;ADDRESS(10,COLUMN(N$9)-1)&amp;":"&amp;ADDRESS(1000,COLUMN(N$9)-1))),
SUMIF(INDIRECT(Equipo!$E$4&amp;"!B10:B1000"),$B59,INDIRECT(Equipo!$E$4&amp;"!"&amp;ADDRESS(10,COLUMN(N$9)-1)&amp;":"&amp;ADDRESS(1000,COLUMN(N$9)-1))),
SUMIF(INDIRECT(Equipo!$F$4&amp;"!B10:B1000"),$B59,INDIRECT(Equipo!$F$4&amp;"!"&amp;ADDRESS(10,COLUMN(N$9)-1)&amp;":"&amp;ADDRESS(1000,COLUMN(N$9)-1))),
SUMIF(INDIRECT(Equipo!$G$4&amp;"!B10:B1000"),$B59,INDIRECT(Equipo!$G$4&amp;"!"&amp;ADDRESS(10,COLUMN(N$9)-1)&amp;":"&amp;ADDRESS(1000,COLUMN(N$9)-1)))))</f>
        <v>-</v>
      </c>
    </row>
    <row r="60" spans="2:14">
      <c r="B60" t="str">
        <f>IF(ISBLANK(Tareas!B56)," - ",Tareas!B56)</f>
        <v xml:space="preserve"> - </v>
      </c>
      <c r="D60" s="2" t="str">
        <f ca="1">IF(ISBLANK(Tareas!$B56),"-",SUM(
SUMIF(INDIRECT(Equipo!$C$4&amp;"!B10:B1000"),$B60,INDIRECT(Equipo!$C$4&amp;"!"&amp;ADDRESS(10,COLUMN(D$9)-1)&amp;":"&amp;ADDRESS(1000,COLUMN(D$9)-1))),
SUMIF(INDIRECT(Equipo!$D$4&amp;"!B10:B1000"),$B60,INDIRECT(Equipo!$D$4&amp;"!"&amp;ADDRESS(10,COLUMN(D$9)-1)&amp;":"&amp;ADDRESS(1000,COLUMN(D$9)-1))),
SUMIF(INDIRECT(Equipo!$E$4&amp;"!B10:B1000"),$B60,INDIRECT(Equipo!$E$4&amp;"!"&amp;ADDRESS(10,COLUMN(D$9)-1)&amp;":"&amp;ADDRESS(1000,COLUMN(D$9)-1))),
SUMIF(INDIRECT(Equipo!$F$4&amp;"!B10:B1000"),$B60,INDIRECT(Equipo!$F$4&amp;"!"&amp;ADDRESS(10,COLUMN(D$9)-1)&amp;":"&amp;ADDRESS(1000,COLUMN(D$9)-1))),
SUMIF(INDIRECT(Equipo!$G$4&amp;"!B10:B1000"),$B60,INDIRECT(Equipo!$G$4&amp;"!"&amp;ADDRESS(10,COLUMN(D$9)-1)&amp;":"&amp;ADDRESS(1000,COLUMN(D$9)-1)))))</f>
        <v>-</v>
      </c>
      <c r="E60" s="2" t="str">
        <f ca="1">IF(ISBLANK(Tareas!$B56),"-",SUM(
SUMIF(INDIRECT(Equipo!$C$4&amp;"!B10:B1000"),$B60,INDIRECT(Equipo!$C$4&amp;"!"&amp;ADDRESS(10,COLUMN(E$9)-1)&amp;":"&amp;ADDRESS(1000,COLUMN(E$9)-1))),
SUMIF(INDIRECT(Equipo!$D$4&amp;"!B10:B1000"),$B60,INDIRECT(Equipo!$D$4&amp;"!"&amp;ADDRESS(10,COLUMN(E$9)-1)&amp;":"&amp;ADDRESS(1000,COLUMN(E$9)-1))),
SUMIF(INDIRECT(Equipo!$E$4&amp;"!B10:B1000"),$B60,INDIRECT(Equipo!$E$4&amp;"!"&amp;ADDRESS(10,COLUMN(E$9)-1)&amp;":"&amp;ADDRESS(1000,COLUMN(E$9)-1))),
SUMIF(INDIRECT(Equipo!$F$4&amp;"!B10:B1000"),$B60,INDIRECT(Equipo!$F$4&amp;"!"&amp;ADDRESS(10,COLUMN(E$9)-1)&amp;":"&amp;ADDRESS(1000,COLUMN(E$9)-1))),
SUMIF(INDIRECT(Equipo!$G$4&amp;"!B10:B1000"),$B60,INDIRECT(Equipo!$G$4&amp;"!"&amp;ADDRESS(10,COLUMN(E$9)-1)&amp;":"&amp;ADDRESS(1000,COLUMN(E$9)-1)))))</f>
        <v>-</v>
      </c>
      <c r="F60" s="2" t="str">
        <f ca="1">IF(ISBLANK(Tareas!$B56),"-",SUM(
SUMIF(INDIRECT(Equipo!$C$4&amp;"!B10:B1000"),$B60,INDIRECT(Equipo!$C$4&amp;"!"&amp;ADDRESS(10,COLUMN(F$9)-1)&amp;":"&amp;ADDRESS(1000,COLUMN(F$9)-1))),
SUMIF(INDIRECT(Equipo!$D$4&amp;"!B10:B1000"),$B60,INDIRECT(Equipo!$D$4&amp;"!"&amp;ADDRESS(10,COLUMN(F$9)-1)&amp;":"&amp;ADDRESS(1000,COLUMN(F$9)-1))),
SUMIF(INDIRECT(Equipo!$E$4&amp;"!B10:B1000"),$B60,INDIRECT(Equipo!$E$4&amp;"!"&amp;ADDRESS(10,COLUMN(F$9)-1)&amp;":"&amp;ADDRESS(1000,COLUMN(F$9)-1))),
SUMIF(INDIRECT(Equipo!$F$4&amp;"!B10:B1000"),$B60,INDIRECT(Equipo!$F$4&amp;"!"&amp;ADDRESS(10,COLUMN(F$9)-1)&amp;":"&amp;ADDRESS(1000,COLUMN(F$9)-1))),
SUMIF(INDIRECT(Equipo!$G$4&amp;"!B10:B1000"),$B60,INDIRECT(Equipo!$G$4&amp;"!"&amp;ADDRESS(10,COLUMN(F$9)-1)&amp;":"&amp;ADDRESS(1000,COLUMN(F$9)-1)))))</f>
        <v>-</v>
      </c>
      <c r="G60" s="2" t="str">
        <f ca="1">IF(ISBLANK(Tareas!$B56),"-",SUM(
SUMIF(INDIRECT(Equipo!$C$4&amp;"!B10:B1000"),$B60,INDIRECT(Equipo!$C$4&amp;"!"&amp;ADDRESS(10,COLUMN(G$9)-1)&amp;":"&amp;ADDRESS(1000,COLUMN(G$9)-1))),
SUMIF(INDIRECT(Equipo!$D$4&amp;"!B10:B1000"),$B60,INDIRECT(Equipo!$D$4&amp;"!"&amp;ADDRESS(10,COLUMN(G$9)-1)&amp;":"&amp;ADDRESS(1000,COLUMN(G$9)-1))),
SUMIF(INDIRECT(Equipo!$E$4&amp;"!B10:B1000"),$B60,INDIRECT(Equipo!$E$4&amp;"!"&amp;ADDRESS(10,COLUMN(G$9)-1)&amp;":"&amp;ADDRESS(1000,COLUMN(G$9)-1))),
SUMIF(INDIRECT(Equipo!$F$4&amp;"!B10:B1000"),$B60,INDIRECT(Equipo!$F$4&amp;"!"&amp;ADDRESS(10,COLUMN(G$9)-1)&amp;":"&amp;ADDRESS(1000,COLUMN(G$9)-1))),
SUMIF(INDIRECT(Equipo!$G$4&amp;"!B10:B1000"),$B60,INDIRECT(Equipo!$G$4&amp;"!"&amp;ADDRESS(10,COLUMN(G$9)-1)&amp;":"&amp;ADDRESS(1000,COLUMN(G$9)-1)))))</f>
        <v>-</v>
      </c>
      <c r="H60" s="2" t="str">
        <f ca="1">IF(ISBLANK(Tareas!$B56),"-",SUM(
SUMIF(INDIRECT(Equipo!$C$4&amp;"!B10:B1000"),$B60,INDIRECT(Equipo!$C$4&amp;"!"&amp;ADDRESS(10,COLUMN(H$9)-1)&amp;":"&amp;ADDRESS(1000,COLUMN(H$9)-1))),
SUMIF(INDIRECT(Equipo!$D$4&amp;"!B10:B1000"),$B60,INDIRECT(Equipo!$D$4&amp;"!"&amp;ADDRESS(10,COLUMN(H$9)-1)&amp;":"&amp;ADDRESS(1000,COLUMN(H$9)-1))),
SUMIF(INDIRECT(Equipo!$E$4&amp;"!B10:B1000"),$B60,INDIRECT(Equipo!$E$4&amp;"!"&amp;ADDRESS(10,COLUMN(H$9)-1)&amp;":"&amp;ADDRESS(1000,COLUMN(H$9)-1))),
SUMIF(INDIRECT(Equipo!$F$4&amp;"!B10:B1000"),$B60,INDIRECT(Equipo!$F$4&amp;"!"&amp;ADDRESS(10,COLUMN(H$9)-1)&amp;":"&amp;ADDRESS(1000,COLUMN(H$9)-1))),
SUMIF(INDIRECT(Equipo!$G$4&amp;"!B10:B1000"),$B60,INDIRECT(Equipo!$G$4&amp;"!"&amp;ADDRESS(10,COLUMN(H$9)-1)&amp;":"&amp;ADDRESS(1000,COLUMN(H$9)-1)))))</f>
        <v>-</v>
      </c>
      <c r="I60" s="2" t="str">
        <f ca="1">IF(ISBLANK(Tareas!$B56),"-",SUM(
SUMIF(INDIRECT(Equipo!$C$4&amp;"!B10:B1000"),$B60,INDIRECT(Equipo!$C$4&amp;"!"&amp;ADDRESS(10,COLUMN(I$9)-1)&amp;":"&amp;ADDRESS(1000,COLUMN(I$9)-1))),
SUMIF(INDIRECT(Equipo!$D$4&amp;"!B10:B1000"),$B60,INDIRECT(Equipo!$D$4&amp;"!"&amp;ADDRESS(10,COLUMN(I$9)-1)&amp;":"&amp;ADDRESS(1000,COLUMN(I$9)-1))),
SUMIF(INDIRECT(Equipo!$E$4&amp;"!B10:B1000"),$B60,INDIRECT(Equipo!$E$4&amp;"!"&amp;ADDRESS(10,COLUMN(I$9)-1)&amp;":"&amp;ADDRESS(1000,COLUMN(I$9)-1))),
SUMIF(INDIRECT(Equipo!$F$4&amp;"!B10:B1000"),$B60,INDIRECT(Equipo!$F$4&amp;"!"&amp;ADDRESS(10,COLUMN(I$9)-1)&amp;":"&amp;ADDRESS(1000,COLUMN(I$9)-1))),
SUMIF(INDIRECT(Equipo!$G$4&amp;"!B10:B1000"),$B60,INDIRECT(Equipo!$G$4&amp;"!"&amp;ADDRESS(10,COLUMN(I$9)-1)&amp;":"&amp;ADDRESS(1000,COLUMN(I$9)-1)))))</f>
        <v>-</v>
      </c>
      <c r="J60" s="2" t="str">
        <f ca="1">IF(ISBLANK(Tareas!$B56),"-",SUM(
SUMIF(INDIRECT(Equipo!$C$4&amp;"!B10:B1000"),$B60,INDIRECT(Equipo!$C$4&amp;"!"&amp;ADDRESS(10,COLUMN(J$9)-1)&amp;":"&amp;ADDRESS(1000,COLUMN(J$9)-1))),
SUMIF(INDIRECT(Equipo!$D$4&amp;"!B10:B1000"),$B60,INDIRECT(Equipo!$D$4&amp;"!"&amp;ADDRESS(10,COLUMN(J$9)-1)&amp;":"&amp;ADDRESS(1000,COLUMN(J$9)-1))),
SUMIF(INDIRECT(Equipo!$E$4&amp;"!B10:B1000"),$B60,INDIRECT(Equipo!$E$4&amp;"!"&amp;ADDRESS(10,COLUMN(J$9)-1)&amp;":"&amp;ADDRESS(1000,COLUMN(J$9)-1))),
SUMIF(INDIRECT(Equipo!$F$4&amp;"!B10:B1000"),$B60,INDIRECT(Equipo!$F$4&amp;"!"&amp;ADDRESS(10,COLUMN(J$9)-1)&amp;":"&amp;ADDRESS(1000,COLUMN(J$9)-1))),
SUMIF(INDIRECT(Equipo!$G$4&amp;"!B10:B1000"),$B60,INDIRECT(Equipo!$G$4&amp;"!"&amp;ADDRESS(10,COLUMN(J$9)-1)&amp;":"&amp;ADDRESS(1000,COLUMN(J$9)-1)))))</f>
        <v>-</v>
      </c>
      <c r="K60" s="2" t="str">
        <f ca="1">IF(ISBLANK(Tareas!$B56),"-",SUM(
SUMIF(INDIRECT(Equipo!$C$4&amp;"!B10:B1000"),$B60,INDIRECT(Equipo!$C$4&amp;"!"&amp;ADDRESS(10,COLUMN(K$9)-1)&amp;":"&amp;ADDRESS(1000,COLUMN(K$9)-1))),
SUMIF(INDIRECT(Equipo!$D$4&amp;"!B10:B1000"),$B60,INDIRECT(Equipo!$D$4&amp;"!"&amp;ADDRESS(10,COLUMN(K$9)-1)&amp;":"&amp;ADDRESS(1000,COLUMN(K$9)-1))),
SUMIF(INDIRECT(Equipo!$E$4&amp;"!B10:B1000"),$B60,INDIRECT(Equipo!$E$4&amp;"!"&amp;ADDRESS(10,COLUMN(K$9)-1)&amp;":"&amp;ADDRESS(1000,COLUMN(K$9)-1))),
SUMIF(INDIRECT(Equipo!$F$4&amp;"!B10:B1000"),$B60,INDIRECT(Equipo!$F$4&amp;"!"&amp;ADDRESS(10,COLUMN(K$9)-1)&amp;":"&amp;ADDRESS(1000,COLUMN(K$9)-1))),
SUMIF(INDIRECT(Equipo!$G$4&amp;"!B10:B1000"),$B60,INDIRECT(Equipo!$G$4&amp;"!"&amp;ADDRESS(10,COLUMN(K$9)-1)&amp;":"&amp;ADDRESS(1000,COLUMN(K$9)-1)))))</f>
        <v>-</v>
      </c>
      <c r="L60" s="2" t="str">
        <f ca="1">IF(ISBLANK(Tareas!$B56),"-",SUM(
SUMIF(INDIRECT(Equipo!$C$4&amp;"!B10:B1000"),$B60,INDIRECT(Equipo!$C$4&amp;"!"&amp;ADDRESS(10,COLUMN(L$9)-1)&amp;":"&amp;ADDRESS(1000,COLUMN(L$9)-1))),
SUMIF(INDIRECT(Equipo!$D$4&amp;"!B10:B1000"),$B60,INDIRECT(Equipo!$D$4&amp;"!"&amp;ADDRESS(10,COLUMN(L$9)-1)&amp;":"&amp;ADDRESS(1000,COLUMN(L$9)-1))),
SUMIF(INDIRECT(Equipo!$E$4&amp;"!B10:B1000"),$B60,INDIRECT(Equipo!$E$4&amp;"!"&amp;ADDRESS(10,COLUMN(L$9)-1)&amp;":"&amp;ADDRESS(1000,COLUMN(L$9)-1))),
SUMIF(INDIRECT(Equipo!$F$4&amp;"!B10:B1000"),$B60,INDIRECT(Equipo!$F$4&amp;"!"&amp;ADDRESS(10,COLUMN(L$9)-1)&amp;":"&amp;ADDRESS(1000,COLUMN(L$9)-1))),
SUMIF(INDIRECT(Equipo!$G$4&amp;"!B10:B1000"),$B60,INDIRECT(Equipo!$G$4&amp;"!"&amp;ADDRESS(10,COLUMN(L$9)-1)&amp;":"&amp;ADDRESS(1000,COLUMN(L$9)-1)))))</f>
        <v>-</v>
      </c>
      <c r="M60" s="2" t="str">
        <f ca="1">IF(ISBLANK(Tareas!$B56),"-",SUM(
SUMIF(INDIRECT(Equipo!$C$4&amp;"!B10:B1000"),$B60,INDIRECT(Equipo!$C$4&amp;"!"&amp;ADDRESS(10,COLUMN(M$9)-1)&amp;":"&amp;ADDRESS(1000,COLUMN(M$9)-1))),
SUMIF(INDIRECT(Equipo!$D$4&amp;"!B10:B1000"),$B60,INDIRECT(Equipo!$D$4&amp;"!"&amp;ADDRESS(10,COLUMN(M$9)-1)&amp;":"&amp;ADDRESS(1000,COLUMN(M$9)-1))),
SUMIF(INDIRECT(Equipo!$E$4&amp;"!B10:B1000"),$B60,INDIRECT(Equipo!$E$4&amp;"!"&amp;ADDRESS(10,COLUMN(M$9)-1)&amp;":"&amp;ADDRESS(1000,COLUMN(M$9)-1))),
SUMIF(INDIRECT(Equipo!$F$4&amp;"!B10:B1000"),$B60,INDIRECT(Equipo!$F$4&amp;"!"&amp;ADDRESS(10,COLUMN(M$9)-1)&amp;":"&amp;ADDRESS(1000,COLUMN(M$9)-1))),
SUMIF(INDIRECT(Equipo!$G$4&amp;"!B10:B1000"),$B60,INDIRECT(Equipo!$G$4&amp;"!"&amp;ADDRESS(10,COLUMN(M$9)-1)&amp;":"&amp;ADDRESS(1000,COLUMN(M$9)-1)))))</f>
        <v>-</v>
      </c>
      <c r="N60" s="2" t="str">
        <f ca="1">IF(ISBLANK(Tareas!$B56),"-",SUM(
SUMIF(INDIRECT(Equipo!$C$4&amp;"!B10:B1000"),$B60,INDIRECT(Equipo!$C$4&amp;"!"&amp;ADDRESS(10,COLUMN(N$9)-1)&amp;":"&amp;ADDRESS(1000,COLUMN(N$9)-1))),
SUMIF(INDIRECT(Equipo!$D$4&amp;"!B10:B1000"),$B60,INDIRECT(Equipo!$D$4&amp;"!"&amp;ADDRESS(10,COLUMN(N$9)-1)&amp;":"&amp;ADDRESS(1000,COLUMN(N$9)-1))),
SUMIF(INDIRECT(Equipo!$E$4&amp;"!B10:B1000"),$B60,INDIRECT(Equipo!$E$4&amp;"!"&amp;ADDRESS(10,COLUMN(N$9)-1)&amp;":"&amp;ADDRESS(1000,COLUMN(N$9)-1))),
SUMIF(INDIRECT(Equipo!$F$4&amp;"!B10:B1000"),$B60,INDIRECT(Equipo!$F$4&amp;"!"&amp;ADDRESS(10,COLUMN(N$9)-1)&amp;":"&amp;ADDRESS(1000,COLUMN(N$9)-1))),
SUMIF(INDIRECT(Equipo!$G$4&amp;"!B10:B1000"),$B60,INDIRECT(Equipo!$G$4&amp;"!"&amp;ADDRESS(10,COLUMN(N$9)-1)&amp;":"&amp;ADDRESS(1000,COLUMN(N$9)-1)))))</f>
        <v>-</v>
      </c>
    </row>
    <row r="61" spans="2:14">
      <c r="B61" t="str">
        <f>IF(ISBLANK(Tareas!B57)," - ",Tareas!B57)</f>
        <v xml:space="preserve"> - </v>
      </c>
      <c r="D61" s="2" t="str">
        <f ca="1">IF(ISBLANK(Tareas!$B57),"-",SUM(
SUMIF(INDIRECT(Equipo!$C$4&amp;"!B10:B1000"),$B61,INDIRECT(Equipo!$C$4&amp;"!"&amp;ADDRESS(10,COLUMN(D$9)-1)&amp;":"&amp;ADDRESS(1000,COLUMN(D$9)-1))),
SUMIF(INDIRECT(Equipo!$D$4&amp;"!B10:B1000"),$B61,INDIRECT(Equipo!$D$4&amp;"!"&amp;ADDRESS(10,COLUMN(D$9)-1)&amp;":"&amp;ADDRESS(1000,COLUMN(D$9)-1))),
SUMIF(INDIRECT(Equipo!$E$4&amp;"!B10:B1000"),$B61,INDIRECT(Equipo!$E$4&amp;"!"&amp;ADDRESS(10,COLUMN(D$9)-1)&amp;":"&amp;ADDRESS(1000,COLUMN(D$9)-1))),
SUMIF(INDIRECT(Equipo!$F$4&amp;"!B10:B1000"),$B61,INDIRECT(Equipo!$F$4&amp;"!"&amp;ADDRESS(10,COLUMN(D$9)-1)&amp;":"&amp;ADDRESS(1000,COLUMN(D$9)-1))),
SUMIF(INDIRECT(Equipo!$G$4&amp;"!B10:B1000"),$B61,INDIRECT(Equipo!$G$4&amp;"!"&amp;ADDRESS(10,COLUMN(D$9)-1)&amp;":"&amp;ADDRESS(1000,COLUMN(D$9)-1)))))</f>
        <v>-</v>
      </c>
      <c r="E61" s="2" t="str">
        <f ca="1">IF(ISBLANK(Tareas!$B57),"-",SUM(
SUMIF(INDIRECT(Equipo!$C$4&amp;"!B10:B1000"),$B61,INDIRECT(Equipo!$C$4&amp;"!"&amp;ADDRESS(10,COLUMN(E$9)-1)&amp;":"&amp;ADDRESS(1000,COLUMN(E$9)-1))),
SUMIF(INDIRECT(Equipo!$D$4&amp;"!B10:B1000"),$B61,INDIRECT(Equipo!$D$4&amp;"!"&amp;ADDRESS(10,COLUMN(E$9)-1)&amp;":"&amp;ADDRESS(1000,COLUMN(E$9)-1))),
SUMIF(INDIRECT(Equipo!$E$4&amp;"!B10:B1000"),$B61,INDIRECT(Equipo!$E$4&amp;"!"&amp;ADDRESS(10,COLUMN(E$9)-1)&amp;":"&amp;ADDRESS(1000,COLUMN(E$9)-1))),
SUMIF(INDIRECT(Equipo!$F$4&amp;"!B10:B1000"),$B61,INDIRECT(Equipo!$F$4&amp;"!"&amp;ADDRESS(10,COLUMN(E$9)-1)&amp;":"&amp;ADDRESS(1000,COLUMN(E$9)-1))),
SUMIF(INDIRECT(Equipo!$G$4&amp;"!B10:B1000"),$B61,INDIRECT(Equipo!$G$4&amp;"!"&amp;ADDRESS(10,COLUMN(E$9)-1)&amp;":"&amp;ADDRESS(1000,COLUMN(E$9)-1)))))</f>
        <v>-</v>
      </c>
      <c r="F61" s="2" t="str">
        <f ca="1">IF(ISBLANK(Tareas!$B57),"-",SUM(
SUMIF(INDIRECT(Equipo!$C$4&amp;"!B10:B1000"),$B61,INDIRECT(Equipo!$C$4&amp;"!"&amp;ADDRESS(10,COLUMN(F$9)-1)&amp;":"&amp;ADDRESS(1000,COLUMN(F$9)-1))),
SUMIF(INDIRECT(Equipo!$D$4&amp;"!B10:B1000"),$B61,INDIRECT(Equipo!$D$4&amp;"!"&amp;ADDRESS(10,COLUMN(F$9)-1)&amp;":"&amp;ADDRESS(1000,COLUMN(F$9)-1))),
SUMIF(INDIRECT(Equipo!$E$4&amp;"!B10:B1000"),$B61,INDIRECT(Equipo!$E$4&amp;"!"&amp;ADDRESS(10,COLUMN(F$9)-1)&amp;":"&amp;ADDRESS(1000,COLUMN(F$9)-1))),
SUMIF(INDIRECT(Equipo!$F$4&amp;"!B10:B1000"),$B61,INDIRECT(Equipo!$F$4&amp;"!"&amp;ADDRESS(10,COLUMN(F$9)-1)&amp;":"&amp;ADDRESS(1000,COLUMN(F$9)-1))),
SUMIF(INDIRECT(Equipo!$G$4&amp;"!B10:B1000"),$B61,INDIRECT(Equipo!$G$4&amp;"!"&amp;ADDRESS(10,COLUMN(F$9)-1)&amp;":"&amp;ADDRESS(1000,COLUMN(F$9)-1)))))</f>
        <v>-</v>
      </c>
      <c r="G61" s="2" t="str">
        <f ca="1">IF(ISBLANK(Tareas!$B57),"-",SUM(
SUMIF(INDIRECT(Equipo!$C$4&amp;"!B10:B1000"),$B61,INDIRECT(Equipo!$C$4&amp;"!"&amp;ADDRESS(10,COLUMN(G$9)-1)&amp;":"&amp;ADDRESS(1000,COLUMN(G$9)-1))),
SUMIF(INDIRECT(Equipo!$D$4&amp;"!B10:B1000"),$B61,INDIRECT(Equipo!$D$4&amp;"!"&amp;ADDRESS(10,COLUMN(G$9)-1)&amp;":"&amp;ADDRESS(1000,COLUMN(G$9)-1))),
SUMIF(INDIRECT(Equipo!$E$4&amp;"!B10:B1000"),$B61,INDIRECT(Equipo!$E$4&amp;"!"&amp;ADDRESS(10,COLUMN(G$9)-1)&amp;":"&amp;ADDRESS(1000,COLUMN(G$9)-1))),
SUMIF(INDIRECT(Equipo!$F$4&amp;"!B10:B1000"),$B61,INDIRECT(Equipo!$F$4&amp;"!"&amp;ADDRESS(10,COLUMN(G$9)-1)&amp;":"&amp;ADDRESS(1000,COLUMN(G$9)-1))),
SUMIF(INDIRECT(Equipo!$G$4&amp;"!B10:B1000"),$B61,INDIRECT(Equipo!$G$4&amp;"!"&amp;ADDRESS(10,COLUMN(G$9)-1)&amp;":"&amp;ADDRESS(1000,COLUMN(G$9)-1)))))</f>
        <v>-</v>
      </c>
      <c r="H61" s="2" t="str">
        <f ca="1">IF(ISBLANK(Tareas!$B57),"-",SUM(
SUMIF(INDIRECT(Equipo!$C$4&amp;"!B10:B1000"),$B61,INDIRECT(Equipo!$C$4&amp;"!"&amp;ADDRESS(10,COLUMN(H$9)-1)&amp;":"&amp;ADDRESS(1000,COLUMN(H$9)-1))),
SUMIF(INDIRECT(Equipo!$D$4&amp;"!B10:B1000"),$B61,INDIRECT(Equipo!$D$4&amp;"!"&amp;ADDRESS(10,COLUMN(H$9)-1)&amp;":"&amp;ADDRESS(1000,COLUMN(H$9)-1))),
SUMIF(INDIRECT(Equipo!$E$4&amp;"!B10:B1000"),$B61,INDIRECT(Equipo!$E$4&amp;"!"&amp;ADDRESS(10,COLUMN(H$9)-1)&amp;":"&amp;ADDRESS(1000,COLUMN(H$9)-1))),
SUMIF(INDIRECT(Equipo!$F$4&amp;"!B10:B1000"),$B61,INDIRECT(Equipo!$F$4&amp;"!"&amp;ADDRESS(10,COLUMN(H$9)-1)&amp;":"&amp;ADDRESS(1000,COLUMN(H$9)-1))),
SUMIF(INDIRECT(Equipo!$G$4&amp;"!B10:B1000"),$B61,INDIRECT(Equipo!$G$4&amp;"!"&amp;ADDRESS(10,COLUMN(H$9)-1)&amp;":"&amp;ADDRESS(1000,COLUMN(H$9)-1)))))</f>
        <v>-</v>
      </c>
      <c r="I61" s="2" t="str">
        <f ca="1">IF(ISBLANK(Tareas!$B57),"-",SUM(
SUMIF(INDIRECT(Equipo!$C$4&amp;"!B10:B1000"),$B61,INDIRECT(Equipo!$C$4&amp;"!"&amp;ADDRESS(10,COLUMN(I$9)-1)&amp;":"&amp;ADDRESS(1000,COLUMN(I$9)-1))),
SUMIF(INDIRECT(Equipo!$D$4&amp;"!B10:B1000"),$B61,INDIRECT(Equipo!$D$4&amp;"!"&amp;ADDRESS(10,COLUMN(I$9)-1)&amp;":"&amp;ADDRESS(1000,COLUMN(I$9)-1))),
SUMIF(INDIRECT(Equipo!$E$4&amp;"!B10:B1000"),$B61,INDIRECT(Equipo!$E$4&amp;"!"&amp;ADDRESS(10,COLUMN(I$9)-1)&amp;":"&amp;ADDRESS(1000,COLUMN(I$9)-1))),
SUMIF(INDIRECT(Equipo!$F$4&amp;"!B10:B1000"),$B61,INDIRECT(Equipo!$F$4&amp;"!"&amp;ADDRESS(10,COLUMN(I$9)-1)&amp;":"&amp;ADDRESS(1000,COLUMN(I$9)-1))),
SUMIF(INDIRECT(Equipo!$G$4&amp;"!B10:B1000"),$B61,INDIRECT(Equipo!$G$4&amp;"!"&amp;ADDRESS(10,COLUMN(I$9)-1)&amp;":"&amp;ADDRESS(1000,COLUMN(I$9)-1)))))</f>
        <v>-</v>
      </c>
      <c r="J61" s="2" t="str">
        <f ca="1">IF(ISBLANK(Tareas!$B57),"-",SUM(
SUMIF(INDIRECT(Equipo!$C$4&amp;"!B10:B1000"),$B61,INDIRECT(Equipo!$C$4&amp;"!"&amp;ADDRESS(10,COLUMN(J$9)-1)&amp;":"&amp;ADDRESS(1000,COLUMN(J$9)-1))),
SUMIF(INDIRECT(Equipo!$D$4&amp;"!B10:B1000"),$B61,INDIRECT(Equipo!$D$4&amp;"!"&amp;ADDRESS(10,COLUMN(J$9)-1)&amp;":"&amp;ADDRESS(1000,COLUMN(J$9)-1))),
SUMIF(INDIRECT(Equipo!$E$4&amp;"!B10:B1000"),$B61,INDIRECT(Equipo!$E$4&amp;"!"&amp;ADDRESS(10,COLUMN(J$9)-1)&amp;":"&amp;ADDRESS(1000,COLUMN(J$9)-1))),
SUMIF(INDIRECT(Equipo!$F$4&amp;"!B10:B1000"),$B61,INDIRECT(Equipo!$F$4&amp;"!"&amp;ADDRESS(10,COLUMN(J$9)-1)&amp;":"&amp;ADDRESS(1000,COLUMN(J$9)-1))),
SUMIF(INDIRECT(Equipo!$G$4&amp;"!B10:B1000"),$B61,INDIRECT(Equipo!$G$4&amp;"!"&amp;ADDRESS(10,COLUMN(J$9)-1)&amp;":"&amp;ADDRESS(1000,COLUMN(J$9)-1)))))</f>
        <v>-</v>
      </c>
      <c r="K61" s="2" t="str">
        <f ca="1">IF(ISBLANK(Tareas!$B57),"-",SUM(
SUMIF(INDIRECT(Equipo!$C$4&amp;"!B10:B1000"),$B61,INDIRECT(Equipo!$C$4&amp;"!"&amp;ADDRESS(10,COLUMN(K$9)-1)&amp;":"&amp;ADDRESS(1000,COLUMN(K$9)-1))),
SUMIF(INDIRECT(Equipo!$D$4&amp;"!B10:B1000"),$B61,INDIRECT(Equipo!$D$4&amp;"!"&amp;ADDRESS(10,COLUMN(K$9)-1)&amp;":"&amp;ADDRESS(1000,COLUMN(K$9)-1))),
SUMIF(INDIRECT(Equipo!$E$4&amp;"!B10:B1000"),$B61,INDIRECT(Equipo!$E$4&amp;"!"&amp;ADDRESS(10,COLUMN(K$9)-1)&amp;":"&amp;ADDRESS(1000,COLUMN(K$9)-1))),
SUMIF(INDIRECT(Equipo!$F$4&amp;"!B10:B1000"),$B61,INDIRECT(Equipo!$F$4&amp;"!"&amp;ADDRESS(10,COLUMN(K$9)-1)&amp;":"&amp;ADDRESS(1000,COLUMN(K$9)-1))),
SUMIF(INDIRECT(Equipo!$G$4&amp;"!B10:B1000"),$B61,INDIRECT(Equipo!$G$4&amp;"!"&amp;ADDRESS(10,COLUMN(K$9)-1)&amp;":"&amp;ADDRESS(1000,COLUMN(K$9)-1)))))</f>
        <v>-</v>
      </c>
      <c r="L61" s="2" t="str">
        <f ca="1">IF(ISBLANK(Tareas!$B57),"-",SUM(
SUMIF(INDIRECT(Equipo!$C$4&amp;"!B10:B1000"),$B61,INDIRECT(Equipo!$C$4&amp;"!"&amp;ADDRESS(10,COLUMN(L$9)-1)&amp;":"&amp;ADDRESS(1000,COLUMN(L$9)-1))),
SUMIF(INDIRECT(Equipo!$D$4&amp;"!B10:B1000"),$B61,INDIRECT(Equipo!$D$4&amp;"!"&amp;ADDRESS(10,COLUMN(L$9)-1)&amp;":"&amp;ADDRESS(1000,COLUMN(L$9)-1))),
SUMIF(INDIRECT(Equipo!$E$4&amp;"!B10:B1000"),$B61,INDIRECT(Equipo!$E$4&amp;"!"&amp;ADDRESS(10,COLUMN(L$9)-1)&amp;":"&amp;ADDRESS(1000,COLUMN(L$9)-1))),
SUMIF(INDIRECT(Equipo!$F$4&amp;"!B10:B1000"),$B61,INDIRECT(Equipo!$F$4&amp;"!"&amp;ADDRESS(10,COLUMN(L$9)-1)&amp;":"&amp;ADDRESS(1000,COLUMN(L$9)-1))),
SUMIF(INDIRECT(Equipo!$G$4&amp;"!B10:B1000"),$B61,INDIRECT(Equipo!$G$4&amp;"!"&amp;ADDRESS(10,COLUMN(L$9)-1)&amp;":"&amp;ADDRESS(1000,COLUMN(L$9)-1)))))</f>
        <v>-</v>
      </c>
      <c r="M61" s="2" t="str">
        <f ca="1">IF(ISBLANK(Tareas!$B57),"-",SUM(
SUMIF(INDIRECT(Equipo!$C$4&amp;"!B10:B1000"),$B61,INDIRECT(Equipo!$C$4&amp;"!"&amp;ADDRESS(10,COLUMN(M$9)-1)&amp;":"&amp;ADDRESS(1000,COLUMN(M$9)-1))),
SUMIF(INDIRECT(Equipo!$D$4&amp;"!B10:B1000"),$B61,INDIRECT(Equipo!$D$4&amp;"!"&amp;ADDRESS(10,COLUMN(M$9)-1)&amp;":"&amp;ADDRESS(1000,COLUMN(M$9)-1))),
SUMIF(INDIRECT(Equipo!$E$4&amp;"!B10:B1000"),$B61,INDIRECT(Equipo!$E$4&amp;"!"&amp;ADDRESS(10,COLUMN(M$9)-1)&amp;":"&amp;ADDRESS(1000,COLUMN(M$9)-1))),
SUMIF(INDIRECT(Equipo!$F$4&amp;"!B10:B1000"),$B61,INDIRECT(Equipo!$F$4&amp;"!"&amp;ADDRESS(10,COLUMN(M$9)-1)&amp;":"&amp;ADDRESS(1000,COLUMN(M$9)-1))),
SUMIF(INDIRECT(Equipo!$G$4&amp;"!B10:B1000"),$B61,INDIRECT(Equipo!$G$4&amp;"!"&amp;ADDRESS(10,COLUMN(M$9)-1)&amp;":"&amp;ADDRESS(1000,COLUMN(M$9)-1)))))</f>
        <v>-</v>
      </c>
      <c r="N61" s="2" t="str">
        <f ca="1">IF(ISBLANK(Tareas!$B57),"-",SUM(
SUMIF(INDIRECT(Equipo!$C$4&amp;"!B10:B1000"),$B61,INDIRECT(Equipo!$C$4&amp;"!"&amp;ADDRESS(10,COLUMN(N$9)-1)&amp;":"&amp;ADDRESS(1000,COLUMN(N$9)-1))),
SUMIF(INDIRECT(Equipo!$D$4&amp;"!B10:B1000"),$B61,INDIRECT(Equipo!$D$4&amp;"!"&amp;ADDRESS(10,COLUMN(N$9)-1)&amp;":"&amp;ADDRESS(1000,COLUMN(N$9)-1))),
SUMIF(INDIRECT(Equipo!$E$4&amp;"!B10:B1000"),$B61,INDIRECT(Equipo!$E$4&amp;"!"&amp;ADDRESS(10,COLUMN(N$9)-1)&amp;":"&amp;ADDRESS(1000,COLUMN(N$9)-1))),
SUMIF(INDIRECT(Equipo!$F$4&amp;"!B10:B1000"),$B61,INDIRECT(Equipo!$F$4&amp;"!"&amp;ADDRESS(10,COLUMN(N$9)-1)&amp;":"&amp;ADDRESS(1000,COLUMN(N$9)-1))),
SUMIF(INDIRECT(Equipo!$G$4&amp;"!B10:B1000"),$B61,INDIRECT(Equipo!$G$4&amp;"!"&amp;ADDRESS(10,COLUMN(N$9)-1)&amp;":"&amp;ADDRESS(1000,COLUMN(N$9)-1)))))</f>
        <v>-</v>
      </c>
    </row>
    <row r="62" spans="2:14">
      <c r="B62" t="str">
        <f>IF(ISBLANK(Tareas!B58)," - ",Tareas!B58)</f>
        <v xml:space="preserve"> - </v>
      </c>
      <c r="D62" s="2" t="str">
        <f ca="1">IF(ISBLANK(Tareas!$B58),"-",SUM(
SUMIF(INDIRECT(Equipo!$C$4&amp;"!B10:B1000"),$B62,INDIRECT(Equipo!$C$4&amp;"!"&amp;ADDRESS(10,COLUMN(D$9)-1)&amp;":"&amp;ADDRESS(1000,COLUMN(D$9)-1))),
SUMIF(INDIRECT(Equipo!$D$4&amp;"!B10:B1000"),$B62,INDIRECT(Equipo!$D$4&amp;"!"&amp;ADDRESS(10,COLUMN(D$9)-1)&amp;":"&amp;ADDRESS(1000,COLUMN(D$9)-1))),
SUMIF(INDIRECT(Equipo!$E$4&amp;"!B10:B1000"),$B62,INDIRECT(Equipo!$E$4&amp;"!"&amp;ADDRESS(10,COLUMN(D$9)-1)&amp;":"&amp;ADDRESS(1000,COLUMN(D$9)-1))),
SUMIF(INDIRECT(Equipo!$F$4&amp;"!B10:B1000"),$B62,INDIRECT(Equipo!$F$4&amp;"!"&amp;ADDRESS(10,COLUMN(D$9)-1)&amp;":"&amp;ADDRESS(1000,COLUMN(D$9)-1))),
SUMIF(INDIRECT(Equipo!$G$4&amp;"!B10:B1000"),$B62,INDIRECT(Equipo!$G$4&amp;"!"&amp;ADDRESS(10,COLUMN(D$9)-1)&amp;":"&amp;ADDRESS(1000,COLUMN(D$9)-1)))))</f>
        <v>-</v>
      </c>
      <c r="E62" s="2" t="str">
        <f ca="1">IF(ISBLANK(Tareas!$B58),"-",SUM(
SUMIF(INDIRECT(Equipo!$C$4&amp;"!B10:B1000"),$B62,INDIRECT(Equipo!$C$4&amp;"!"&amp;ADDRESS(10,COLUMN(E$9)-1)&amp;":"&amp;ADDRESS(1000,COLUMN(E$9)-1))),
SUMIF(INDIRECT(Equipo!$D$4&amp;"!B10:B1000"),$B62,INDIRECT(Equipo!$D$4&amp;"!"&amp;ADDRESS(10,COLUMN(E$9)-1)&amp;":"&amp;ADDRESS(1000,COLUMN(E$9)-1))),
SUMIF(INDIRECT(Equipo!$E$4&amp;"!B10:B1000"),$B62,INDIRECT(Equipo!$E$4&amp;"!"&amp;ADDRESS(10,COLUMN(E$9)-1)&amp;":"&amp;ADDRESS(1000,COLUMN(E$9)-1))),
SUMIF(INDIRECT(Equipo!$F$4&amp;"!B10:B1000"),$B62,INDIRECT(Equipo!$F$4&amp;"!"&amp;ADDRESS(10,COLUMN(E$9)-1)&amp;":"&amp;ADDRESS(1000,COLUMN(E$9)-1))),
SUMIF(INDIRECT(Equipo!$G$4&amp;"!B10:B1000"),$B62,INDIRECT(Equipo!$G$4&amp;"!"&amp;ADDRESS(10,COLUMN(E$9)-1)&amp;":"&amp;ADDRESS(1000,COLUMN(E$9)-1)))))</f>
        <v>-</v>
      </c>
      <c r="F62" s="2" t="str">
        <f ca="1">IF(ISBLANK(Tareas!$B58),"-",SUM(
SUMIF(INDIRECT(Equipo!$C$4&amp;"!B10:B1000"),$B62,INDIRECT(Equipo!$C$4&amp;"!"&amp;ADDRESS(10,COLUMN(F$9)-1)&amp;":"&amp;ADDRESS(1000,COLUMN(F$9)-1))),
SUMIF(INDIRECT(Equipo!$D$4&amp;"!B10:B1000"),$B62,INDIRECT(Equipo!$D$4&amp;"!"&amp;ADDRESS(10,COLUMN(F$9)-1)&amp;":"&amp;ADDRESS(1000,COLUMN(F$9)-1))),
SUMIF(INDIRECT(Equipo!$E$4&amp;"!B10:B1000"),$B62,INDIRECT(Equipo!$E$4&amp;"!"&amp;ADDRESS(10,COLUMN(F$9)-1)&amp;":"&amp;ADDRESS(1000,COLUMN(F$9)-1))),
SUMIF(INDIRECT(Equipo!$F$4&amp;"!B10:B1000"),$B62,INDIRECT(Equipo!$F$4&amp;"!"&amp;ADDRESS(10,COLUMN(F$9)-1)&amp;":"&amp;ADDRESS(1000,COLUMN(F$9)-1))),
SUMIF(INDIRECT(Equipo!$G$4&amp;"!B10:B1000"),$B62,INDIRECT(Equipo!$G$4&amp;"!"&amp;ADDRESS(10,COLUMN(F$9)-1)&amp;":"&amp;ADDRESS(1000,COLUMN(F$9)-1)))))</f>
        <v>-</v>
      </c>
      <c r="G62" s="2" t="str">
        <f ca="1">IF(ISBLANK(Tareas!$B58),"-",SUM(
SUMIF(INDIRECT(Equipo!$C$4&amp;"!B10:B1000"),$B62,INDIRECT(Equipo!$C$4&amp;"!"&amp;ADDRESS(10,COLUMN(G$9)-1)&amp;":"&amp;ADDRESS(1000,COLUMN(G$9)-1))),
SUMIF(INDIRECT(Equipo!$D$4&amp;"!B10:B1000"),$B62,INDIRECT(Equipo!$D$4&amp;"!"&amp;ADDRESS(10,COLUMN(G$9)-1)&amp;":"&amp;ADDRESS(1000,COLUMN(G$9)-1))),
SUMIF(INDIRECT(Equipo!$E$4&amp;"!B10:B1000"),$B62,INDIRECT(Equipo!$E$4&amp;"!"&amp;ADDRESS(10,COLUMN(G$9)-1)&amp;":"&amp;ADDRESS(1000,COLUMN(G$9)-1))),
SUMIF(INDIRECT(Equipo!$F$4&amp;"!B10:B1000"),$B62,INDIRECT(Equipo!$F$4&amp;"!"&amp;ADDRESS(10,COLUMN(G$9)-1)&amp;":"&amp;ADDRESS(1000,COLUMN(G$9)-1))),
SUMIF(INDIRECT(Equipo!$G$4&amp;"!B10:B1000"),$B62,INDIRECT(Equipo!$G$4&amp;"!"&amp;ADDRESS(10,COLUMN(G$9)-1)&amp;":"&amp;ADDRESS(1000,COLUMN(G$9)-1)))))</f>
        <v>-</v>
      </c>
      <c r="H62" s="2" t="str">
        <f ca="1">IF(ISBLANK(Tareas!$B58),"-",SUM(
SUMIF(INDIRECT(Equipo!$C$4&amp;"!B10:B1000"),$B62,INDIRECT(Equipo!$C$4&amp;"!"&amp;ADDRESS(10,COLUMN(H$9)-1)&amp;":"&amp;ADDRESS(1000,COLUMN(H$9)-1))),
SUMIF(INDIRECT(Equipo!$D$4&amp;"!B10:B1000"),$B62,INDIRECT(Equipo!$D$4&amp;"!"&amp;ADDRESS(10,COLUMN(H$9)-1)&amp;":"&amp;ADDRESS(1000,COLUMN(H$9)-1))),
SUMIF(INDIRECT(Equipo!$E$4&amp;"!B10:B1000"),$B62,INDIRECT(Equipo!$E$4&amp;"!"&amp;ADDRESS(10,COLUMN(H$9)-1)&amp;":"&amp;ADDRESS(1000,COLUMN(H$9)-1))),
SUMIF(INDIRECT(Equipo!$F$4&amp;"!B10:B1000"),$B62,INDIRECT(Equipo!$F$4&amp;"!"&amp;ADDRESS(10,COLUMN(H$9)-1)&amp;":"&amp;ADDRESS(1000,COLUMN(H$9)-1))),
SUMIF(INDIRECT(Equipo!$G$4&amp;"!B10:B1000"),$B62,INDIRECT(Equipo!$G$4&amp;"!"&amp;ADDRESS(10,COLUMN(H$9)-1)&amp;":"&amp;ADDRESS(1000,COLUMN(H$9)-1)))))</f>
        <v>-</v>
      </c>
      <c r="I62" s="2" t="str">
        <f ca="1">IF(ISBLANK(Tareas!$B58),"-",SUM(
SUMIF(INDIRECT(Equipo!$C$4&amp;"!B10:B1000"),$B62,INDIRECT(Equipo!$C$4&amp;"!"&amp;ADDRESS(10,COLUMN(I$9)-1)&amp;":"&amp;ADDRESS(1000,COLUMN(I$9)-1))),
SUMIF(INDIRECT(Equipo!$D$4&amp;"!B10:B1000"),$B62,INDIRECT(Equipo!$D$4&amp;"!"&amp;ADDRESS(10,COLUMN(I$9)-1)&amp;":"&amp;ADDRESS(1000,COLUMN(I$9)-1))),
SUMIF(INDIRECT(Equipo!$E$4&amp;"!B10:B1000"),$B62,INDIRECT(Equipo!$E$4&amp;"!"&amp;ADDRESS(10,COLUMN(I$9)-1)&amp;":"&amp;ADDRESS(1000,COLUMN(I$9)-1))),
SUMIF(INDIRECT(Equipo!$F$4&amp;"!B10:B1000"),$B62,INDIRECT(Equipo!$F$4&amp;"!"&amp;ADDRESS(10,COLUMN(I$9)-1)&amp;":"&amp;ADDRESS(1000,COLUMN(I$9)-1))),
SUMIF(INDIRECT(Equipo!$G$4&amp;"!B10:B1000"),$B62,INDIRECT(Equipo!$G$4&amp;"!"&amp;ADDRESS(10,COLUMN(I$9)-1)&amp;":"&amp;ADDRESS(1000,COLUMN(I$9)-1)))))</f>
        <v>-</v>
      </c>
      <c r="J62" s="2" t="str">
        <f ca="1">IF(ISBLANK(Tareas!$B58),"-",SUM(
SUMIF(INDIRECT(Equipo!$C$4&amp;"!B10:B1000"),$B62,INDIRECT(Equipo!$C$4&amp;"!"&amp;ADDRESS(10,COLUMN(J$9)-1)&amp;":"&amp;ADDRESS(1000,COLUMN(J$9)-1))),
SUMIF(INDIRECT(Equipo!$D$4&amp;"!B10:B1000"),$B62,INDIRECT(Equipo!$D$4&amp;"!"&amp;ADDRESS(10,COLUMN(J$9)-1)&amp;":"&amp;ADDRESS(1000,COLUMN(J$9)-1))),
SUMIF(INDIRECT(Equipo!$E$4&amp;"!B10:B1000"),$B62,INDIRECT(Equipo!$E$4&amp;"!"&amp;ADDRESS(10,COLUMN(J$9)-1)&amp;":"&amp;ADDRESS(1000,COLUMN(J$9)-1))),
SUMIF(INDIRECT(Equipo!$F$4&amp;"!B10:B1000"),$B62,INDIRECT(Equipo!$F$4&amp;"!"&amp;ADDRESS(10,COLUMN(J$9)-1)&amp;":"&amp;ADDRESS(1000,COLUMN(J$9)-1))),
SUMIF(INDIRECT(Equipo!$G$4&amp;"!B10:B1000"),$B62,INDIRECT(Equipo!$G$4&amp;"!"&amp;ADDRESS(10,COLUMN(J$9)-1)&amp;":"&amp;ADDRESS(1000,COLUMN(J$9)-1)))))</f>
        <v>-</v>
      </c>
      <c r="K62" s="2" t="str">
        <f ca="1">IF(ISBLANK(Tareas!$B58),"-",SUM(
SUMIF(INDIRECT(Equipo!$C$4&amp;"!B10:B1000"),$B62,INDIRECT(Equipo!$C$4&amp;"!"&amp;ADDRESS(10,COLUMN(K$9)-1)&amp;":"&amp;ADDRESS(1000,COLUMN(K$9)-1))),
SUMIF(INDIRECT(Equipo!$D$4&amp;"!B10:B1000"),$B62,INDIRECT(Equipo!$D$4&amp;"!"&amp;ADDRESS(10,COLUMN(K$9)-1)&amp;":"&amp;ADDRESS(1000,COLUMN(K$9)-1))),
SUMIF(INDIRECT(Equipo!$E$4&amp;"!B10:B1000"),$B62,INDIRECT(Equipo!$E$4&amp;"!"&amp;ADDRESS(10,COLUMN(K$9)-1)&amp;":"&amp;ADDRESS(1000,COLUMN(K$9)-1))),
SUMIF(INDIRECT(Equipo!$F$4&amp;"!B10:B1000"),$B62,INDIRECT(Equipo!$F$4&amp;"!"&amp;ADDRESS(10,COLUMN(K$9)-1)&amp;":"&amp;ADDRESS(1000,COLUMN(K$9)-1))),
SUMIF(INDIRECT(Equipo!$G$4&amp;"!B10:B1000"),$B62,INDIRECT(Equipo!$G$4&amp;"!"&amp;ADDRESS(10,COLUMN(K$9)-1)&amp;":"&amp;ADDRESS(1000,COLUMN(K$9)-1)))))</f>
        <v>-</v>
      </c>
      <c r="L62" s="2" t="str">
        <f ca="1">IF(ISBLANK(Tareas!$B58),"-",SUM(
SUMIF(INDIRECT(Equipo!$C$4&amp;"!B10:B1000"),$B62,INDIRECT(Equipo!$C$4&amp;"!"&amp;ADDRESS(10,COLUMN(L$9)-1)&amp;":"&amp;ADDRESS(1000,COLUMN(L$9)-1))),
SUMIF(INDIRECT(Equipo!$D$4&amp;"!B10:B1000"),$B62,INDIRECT(Equipo!$D$4&amp;"!"&amp;ADDRESS(10,COLUMN(L$9)-1)&amp;":"&amp;ADDRESS(1000,COLUMN(L$9)-1))),
SUMIF(INDIRECT(Equipo!$E$4&amp;"!B10:B1000"),$B62,INDIRECT(Equipo!$E$4&amp;"!"&amp;ADDRESS(10,COLUMN(L$9)-1)&amp;":"&amp;ADDRESS(1000,COLUMN(L$9)-1))),
SUMIF(INDIRECT(Equipo!$F$4&amp;"!B10:B1000"),$B62,INDIRECT(Equipo!$F$4&amp;"!"&amp;ADDRESS(10,COLUMN(L$9)-1)&amp;":"&amp;ADDRESS(1000,COLUMN(L$9)-1))),
SUMIF(INDIRECT(Equipo!$G$4&amp;"!B10:B1000"),$B62,INDIRECT(Equipo!$G$4&amp;"!"&amp;ADDRESS(10,COLUMN(L$9)-1)&amp;":"&amp;ADDRESS(1000,COLUMN(L$9)-1)))))</f>
        <v>-</v>
      </c>
      <c r="M62" s="2" t="str">
        <f ca="1">IF(ISBLANK(Tareas!$B58),"-",SUM(
SUMIF(INDIRECT(Equipo!$C$4&amp;"!B10:B1000"),$B62,INDIRECT(Equipo!$C$4&amp;"!"&amp;ADDRESS(10,COLUMN(M$9)-1)&amp;":"&amp;ADDRESS(1000,COLUMN(M$9)-1))),
SUMIF(INDIRECT(Equipo!$D$4&amp;"!B10:B1000"),$B62,INDIRECT(Equipo!$D$4&amp;"!"&amp;ADDRESS(10,COLUMN(M$9)-1)&amp;":"&amp;ADDRESS(1000,COLUMN(M$9)-1))),
SUMIF(INDIRECT(Equipo!$E$4&amp;"!B10:B1000"),$B62,INDIRECT(Equipo!$E$4&amp;"!"&amp;ADDRESS(10,COLUMN(M$9)-1)&amp;":"&amp;ADDRESS(1000,COLUMN(M$9)-1))),
SUMIF(INDIRECT(Equipo!$F$4&amp;"!B10:B1000"),$B62,INDIRECT(Equipo!$F$4&amp;"!"&amp;ADDRESS(10,COLUMN(M$9)-1)&amp;":"&amp;ADDRESS(1000,COLUMN(M$9)-1))),
SUMIF(INDIRECT(Equipo!$G$4&amp;"!B10:B1000"),$B62,INDIRECT(Equipo!$G$4&amp;"!"&amp;ADDRESS(10,COLUMN(M$9)-1)&amp;":"&amp;ADDRESS(1000,COLUMN(M$9)-1)))))</f>
        <v>-</v>
      </c>
      <c r="N62" s="2" t="str">
        <f ca="1">IF(ISBLANK(Tareas!$B58),"-",SUM(
SUMIF(INDIRECT(Equipo!$C$4&amp;"!B10:B1000"),$B62,INDIRECT(Equipo!$C$4&amp;"!"&amp;ADDRESS(10,COLUMN(N$9)-1)&amp;":"&amp;ADDRESS(1000,COLUMN(N$9)-1))),
SUMIF(INDIRECT(Equipo!$D$4&amp;"!B10:B1000"),$B62,INDIRECT(Equipo!$D$4&amp;"!"&amp;ADDRESS(10,COLUMN(N$9)-1)&amp;":"&amp;ADDRESS(1000,COLUMN(N$9)-1))),
SUMIF(INDIRECT(Equipo!$E$4&amp;"!B10:B1000"),$B62,INDIRECT(Equipo!$E$4&amp;"!"&amp;ADDRESS(10,COLUMN(N$9)-1)&amp;":"&amp;ADDRESS(1000,COLUMN(N$9)-1))),
SUMIF(INDIRECT(Equipo!$F$4&amp;"!B10:B1000"),$B62,INDIRECT(Equipo!$F$4&amp;"!"&amp;ADDRESS(10,COLUMN(N$9)-1)&amp;":"&amp;ADDRESS(1000,COLUMN(N$9)-1))),
SUMIF(INDIRECT(Equipo!$G$4&amp;"!B10:B1000"),$B62,INDIRECT(Equipo!$G$4&amp;"!"&amp;ADDRESS(10,COLUMN(N$9)-1)&amp;":"&amp;ADDRESS(1000,COLUMN(N$9)-1)))))</f>
        <v>-</v>
      </c>
    </row>
    <row r="63" spans="2:14">
      <c r="B63" t="str">
        <f>IF(ISBLANK(Tareas!B59)," - ",Tareas!B59)</f>
        <v xml:space="preserve"> - </v>
      </c>
      <c r="D63" s="2" t="str">
        <f ca="1">IF(ISBLANK(Tareas!$B59),"-",SUM(
SUMIF(INDIRECT(Equipo!$C$4&amp;"!B10:B1000"),$B63,INDIRECT(Equipo!$C$4&amp;"!"&amp;ADDRESS(10,COLUMN(D$9)-1)&amp;":"&amp;ADDRESS(1000,COLUMN(D$9)-1))),
SUMIF(INDIRECT(Equipo!$D$4&amp;"!B10:B1000"),$B63,INDIRECT(Equipo!$D$4&amp;"!"&amp;ADDRESS(10,COLUMN(D$9)-1)&amp;":"&amp;ADDRESS(1000,COLUMN(D$9)-1))),
SUMIF(INDIRECT(Equipo!$E$4&amp;"!B10:B1000"),$B63,INDIRECT(Equipo!$E$4&amp;"!"&amp;ADDRESS(10,COLUMN(D$9)-1)&amp;":"&amp;ADDRESS(1000,COLUMN(D$9)-1))),
SUMIF(INDIRECT(Equipo!$F$4&amp;"!B10:B1000"),$B63,INDIRECT(Equipo!$F$4&amp;"!"&amp;ADDRESS(10,COLUMN(D$9)-1)&amp;":"&amp;ADDRESS(1000,COLUMN(D$9)-1))),
SUMIF(INDIRECT(Equipo!$G$4&amp;"!B10:B1000"),$B63,INDIRECT(Equipo!$G$4&amp;"!"&amp;ADDRESS(10,COLUMN(D$9)-1)&amp;":"&amp;ADDRESS(1000,COLUMN(D$9)-1)))))</f>
        <v>-</v>
      </c>
      <c r="E63" s="2" t="str">
        <f ca="1">IF(ISBLANK(Tareas!$B59),"-",SUM(
SUMIF(INDIRECT(Equipo!$C$4&amp;"!B10:B1000"),$B63,INDIRECT(Equipo!$C$4&amp;"!"&amp;ADDRESS(10,COLUMN(E$9)-1)&amp;":"&amp;ADDRESS(1000,COLUMN(E$9)-1))),
SUMIF(INDIRECT(Equipo!$D$4&amp;"!B10:B1000"),$B63,INDIRECT(Equipo!$D$4&amp;"!"&amp;ADDRESS(10,COLUMN(E$9)-1)&amp;":"&amp;ADDRESS(1000,COLUMN(E$9)-1))),
SUMIF(INDIRECT(Equipo!$E$4&amp;"!B10:B1000"),$B63,INDIRECT(Equipo!$E$4&amp;"!"&amp;ADDRESS(10,COLUMN(E$9)-1)&amp;":"&amp;ADDRESS(1000,COLUMN(E$9)-1))),
SUMIF(INDIRECT(Equipo!$F$4&amp;"!B10:B1000"),$B63,INDIRECT(Equipo!$F$4&amp;"!"&amp;ADDRESS(10,COLUMN(E$9)-1)&amp;":"&amp;ADDRESS(1000,COLUMN(E$9)-1))),
SUMIF(INDIRECT(Equipo!$G$4&amp;"!B10:B1000"),$B63,INDIRECT(Equipo!$G$4&amp;"!"&amp;ADDRESS(10,COLUMN(E$9)-1)&amp;":"&amp;ADDRESS(1000,COLUMN(E$9)-1)))))</f>
        <v>-</v>
      </c>
      <c r="F63" s="2" t="str">
        <f ca="1">IF(ISBLANK(Tareas!$B59),"-",SUM(
SUMIF(INDIRECT(Equipo!$C$4&amp;"!B10:B1000"),$B63,INDIRECT(Equipo!$C$4&amp;"!"&amp;ADDRESS(10,COLUMN(F$9)-1)&amp;":"&amp;ADDRESS(1000,COLUMN(F$9)-1))),
SUMIF(INDIRECT(Equipo!$D$4&amp;"!B10:B1000"),$B63,INDIRECT(Equipo!$D$4&amp;"!"&amp;ADDRESS(10,COLUMN(F$9)-1)&amp;":"&amp;ADDRESS(1000,COLUMN(F$9)-1))),
SUMIF(INDIRECT(Equipo!$E$4&amp;"!B10:B1000"),$B63,INDIRECT(Equipo!$E$4&amp;"!"&amp;ADDRESS(10,COLUMN(F$9)-1)&amp;":"&amp;ADDRESS(1000,COLUMN(F$9)-1))),
SUMIF(INDIRECT(Equipo!$F$4&amp;"!B10:B1000"),$B63,INDIRECT(Equipo!$F$4&amp;"!"&amp;ADDRESS(10,COLUMN(F$9)-1)&amp;":"&amp;ADDRESS(1000,COLUMN(F$9)-1))),
SUMIF(INDIRECT(Equipo!$G$4&amp;"!B10:B1000"),$B63,INDIRECT(Equipo!$G$4&amp;"!"&amp;ADDRESS(10,COLUMN(F$9)-1)&amp;":"&amp;ADDRESS(1000,COLUMN(F$9)-1)))))</f>
        <v>-</v>
      </c>
      <c r="G63" s="2" t="str">
        <f ca="1">IF(ISBLANK(Tareas!$B59),"-",SUM(
SUMIF(INDIRECT(Equipo!$C$4&amp;"!B10:B1000"),$B63,INDIRECT(Equipo!$C$4&amp;"!"&amp;ADDRESS(10,COLUMN(G$9)-1)&amp;":"&amp;ADDRESS(1000,COLUMN(G$9)-1))),
SUMIF(INDIRECT(Equipo!$D$4&amp;"!B10:B1000"),$B63,INDIRECT(Equipo!$D$4&amp;"!"&amp;ADDRESS(10,COLUMN(G$9)-1)&amp;":"&amp;ADDRESS(1000,COLUMN(G$9)-1))),
SUMIF(INDIRECT(Equipo!$E$4&amp;"!B10:B1000"),$B63,INDIRECT(Equipo!$E$4&amp;"!"&amp;ADDRESS(10,COLUMN(G$9)-1)&amp;":"&amp;ADDRESS(1000,COLUMN(G$9)-1))),
SUMIF(INDIRECT(Equipo!$F$4&amp;"!B10:B1000"),$B63,INDIRECT(Equipo!$F$4&amp;"!"&amp;ADDRESS(10,COLUMN(G$9)-1)&amp;":"&amp;ADDRESS(1000,COLUMN(G$9)-1))),
SUMIF(INDIRECT(Equipo!$G$4&amp;"!B10:B1000"),$B63,INDIRECT(Equipo!$G$4&amp;"!"&amp;ADDRESS(10,COLUMN(G$9)-1)&amp;":"&amp;ADDRESS(1000,COLUMN(G$9)-1)))))</f>
        <v>-</v>
      </c>
      <c r="H63" s="2" t="str">
        <f ca="1">IF(ISBLANK(Tareas!$B59),"-",SUM(
SUMIF(INDIRECT(Equipo!$C$4&amp;"!B10:B1000"),$B63,INDIRECT(Equipo!$C$4&amp;"!"&amp;ADDRESS(10,COLUMN(H$9)-1)&amp;":"&amp;ADDRESS(1000,COLUMN(H$9)-1))),
SUMIF(INDIRECT(Equipo!$D$4&amp;"!B10:B1000"),$B63,INDIRECT(Equipo!$D$4&amp;"!"&amp;ADDRESS(10,COLUMN(H$9)-1)&amp;":"&amp;ADDRESS(1000,COLUMN(H$9)-1))),
SUMIF(INDIRECT(Equipo!$E$4&amp;"!B10:B1000"),$B63,INDIRECT(Equipo!$E$4&amp;"!"&amp;ADDRESS(10,COLUMN(H$9)-1)&amp;":"&amp;ADDRESS(1000,COLUMN(H$9)-1))),
SUMIF(INDIRECT(Equipo!$F$4&amp;"!B10:B1000"),$B63,INDIRECT(Equipo!$F$4&amp;"!"&amp;ADDRESS(10,COLUMN(H$9)-1)&amp;":"&amp;ADDRESS(1000,COLUMN(H$9)-1))),
SUMIF(INDIRECT(Equipo!$G$4&amp;"!B10:B1000"),$B63,INDIRECT(Equipo!$G$4&amp;"!"&amp;ADDRESS(10,COLUMN(H$9)-1)&amp;":"&amp;ADDRESS(1000,COLUMN(H$9)-1)))))</f>
        <v>-</v>
      </c>
      <c r="I63" s="2" t="str">
        <f ca="1">IF(ISBLANK(Tareas!$B59),"-",SUM(
SUMIF(INDIRECT(Equipo!$C$4&amp;"!B10:B1000"),$B63,INDIRECT(Equipo!$C$4&amp;"!"&amp;ADDRESS(10,COLUMN(I$9)-1)&amp;":"&amp;ADDRESS(1000,COLUMN(I$9)-1))),
SUMIF(INDIRECT(Equipo!$D$4&amp;"!B10:B1000"),$B63,INDIRECT(Equipo!$D$4&amp;"!"&amp;ADDRESS(10,COLUMN(I$9)-1)&amp;":"&amp;ADDRESS(1000,COLUMN(I$9)-1))),
SUMIF(INDIRECT(Equipo!$E$4&amp;"!B10:B1000"),$B63,INDIRECT(Equipo!$E$4&amp;"!"&amp;ADDRESS(10,COLUMN(I$9)-1)&amp;":"&amp;ADDRESS(1000,COLUMN(I$9)-1))),
SUMIF(INDIRECT(Equipo!$F$4&amp;"!B10:B1000"),$B63,INDIRECT(Equipo!$F$4&amp;"!"&amp;ADDRESS(10,COLUMN(I$9)-1)&amp;":"&amp;ADDRESS(1000,COLUMN(I$9)-1))),
SUMIF(INDIRECT(Equipo!$G$4&amp;"!B10:B1000"),$B63,INDIRECT(Equipo!$G$4&amp;"!"&amp;ADDRESS(10,COLUMN(I$9)-1)&amp;":"&amp;ADDRESS(1000,COLUMN(I$9)-1)))))</f>
        <v>-</v>
      </c>
      <c r="J63" s="2" t="str">
        <f ca="1">IF(ISBLANK(Tareas!$B59),"-",SUM(
SUMIF(INDIRECT(Equipo!$C$4&amp;"!B10:B1000"),$B63,INDIRECT(Equipo!$C$4&amp;"!"&amp;ADDRESS(10,COLUMN(J$9)-1)&amp;":"&amp;ADDRESS(1000,COLUMN(J$9)-1))),
SUMIF(INDIRECT(Equipo!$D$4&amp;"!B10:B1000"),$B63,INDIRECT(Equipo!$D$4&amp;"!"&amp;ADDRESS(10,COLUMN(J$9)-1)&amp;":"&amp;ADDRESS(1000,COLUMN(J$9)-1))),
SUMIF(INDIRECT(Equipo!$E$4&amp;"!B10:B1000"),$B63,INDIRECT(Equipo!$E$4&amp;"!"&amp;ADDRESS(10,COLUMN(J$9)-1)&amp;":"&amp;ADDRESS(1000,COLUMN(J$9)-1))),
SUMIF(INDIRECT(Equipo!$F$4&amp;"!B10:B1000"),$B63,INDIRECT(Equipo!$F$4&amp;"!"&amp;ADDRESS(10,COLUMN(J$9)-1)&amp;":"&amp;ADDRESS(1000,COLUMN(J$9)-1))),
SUMIF(INDIRECT(Equipo!$G$4&amp;"!B10:B1000"),$B63,INDIRECT(Equipo!$G$4&amp;"!"&amp;ADDRESS(10,COLUMN(J$9)-1)&amp;":"&amp;ADDRESS(1000,COLUMN(J$9)-1)))))</f>
        <v>-</v>
      </c>
      <c r="K63" s="2" t="str">
        <f ca="1">IF(ISBLANK(Tareas!$B59),"-",SUM(
SUMIF(INDIRECT(Equipo!$C$4&amp;"!B10:B1000"),$B63,INDIRECT(Equipo!$C$4&amp;"!"&amp;ADDRESS(10,COLUMN(K$9)-1)&amp;":"&amp;ADDRESS(1000,COLUMN(K$9)-1))),
SUMIF(INDIRECT(Equipo!$D$4&amp;"!B10:B1000"),$B63,INDIRECT(Equipo!$D$4&amp;"!"&amp;ADDRESS(10,COLUMN(K$9)-1)&amp;":"&amp;ADDRESS(1000,COLUMN(K$9)-1))),
SUMIF(INDIRECT(Equipo!$E$4&amp;"!B10:B1000"),$B63,INDIRECT(Equipo!$E$4&amp;"!"&amp;ADDRESS(10,COLUMN(K$9)-1)&amp;":"&amp;ADDRESS(1000,COLUMN(K$9)-1))),
SUMIF(INDIRECT(Equipo!$F$4&amp;"!B10:B1000"),$B63,INDIRECT(Equipo!$F$4&amp;"!"&amp;ADDRESS(10,COLUMN(K$9)-1)&amp;":"&amp;ADDRESS(1000,COLUMN(K$9)-1))),
SUMIF(INDIRECT(Equipo!$G$4&amp;"!B10:B1000"),$B63,INDIRECT(Equipo!$G$4&amp;"!"&amp;ADDRESS(10,COLUMN(K$9)-1)&amp;":"&amp;ADDRESS(1000,COLUMN(K$9)-1)))))</f>
        <v>-</v>
      </c>
      <c r="L63" s="2" t="str">
        <f ca="1">IF(ISBLANK(Tareas!$B59),"-",SUM(
SUMIF(INDIRECT(Equipo!$C$4&amp;"!B10:B1000"),$B63,INDIRECT(Equipo!$C$4&amp;"!"&amp;ADDRESS(10,COLUMN(L$9)-1)&amp;":"&amp;ADDRESS(1000,COLUMN(L$9)-1))),
SUMIF(INDIRECT(Equipo!$D$4&amp;"!B10:B1000"),$B63,INDIRECT(Equipo!$D$4&amp;"!"&amp;ADDRESS(10,COLUMN(L$9)-1)&amp;":"&amp;ADDRESS(1000,COLUMN(L$9)-1))),
SUMIF(INDIRECT(Equipo!$E$4&amp;"!B10:B1000"),$B63,INDIRECT(Equipo!$E$4&amp;"!"&amp;ADDRESS(10,COLUMN(L$9)-1)&amp;":"&amp;ADDRESS(1000,COLUMN(L$9)-1))),
SUMIF(INDIRECT(Equipo!$F$4&amp;"!B10:B1000"),$B63,INDIRECT(Equipo!$F$4&amp;"!"&amp;ADDRESS(10,COLUMN(L$9)-1)&amp;":"&amp;ADDRESS(1000,COLUMN(L$9)-1))),
SUMIF(INDIRECT(Equipo!$G$4&amp;"!B10:B1000"),$B63,INDIRECT(Equipo!$G$4&amp;"!"&amp;ADDRESS(10,COLUMN(L$9)-1)&amp;":"&amp;ADDRESS(1000,COLUMN(L$9)-1)))))</f>
        <v>-</v>
      </c>
      <c r="M63" s="2" t="str">
        <f ca="1">IF(ISBLANK(Tareas!$B59),"-",SUM(
SUMIF(INDIRECT(Equipo!$C$4&amp;"!B10:B1000"),$B63,INDIRECT(Equipo!$C$4&amp;"!"&amp;ADDRESS(10,COLUMN(M$9)-1)&amp;":"&amp;ADDRESS(1000,COLUMN(M$9)-1))),
SUMIF(INDIRECT(Equipo!$D$4&amp;"!B10:B1000"),$B63,INDIRECT(Equipo!$D$4&amp;"!"&amp;ADDRESS(10,COLUMN(M$9)-1)&amp;":"&amp;ADDRESS(1000,COLUMN(M$9)-1))),
SUMIF(INDIRECT(Equipo!$E$4&amp;"!B10:B1000"),$B63,INDIRECT(Equipo!$E$4&amp;"!"&amp;ADDRESS(10,COLUMN(M$9)-1)&amp;":"&amp;ADDRESS(1000,COLUMN(M$9)-1))),
SUMIF(INDIRECT(Equipo!$F$4&amp;"!B10:B1000"),$B63,INDIRECT(Equipo!$F$4&amp;"!"&amp;ADDRESS(10,COLUMN(M$9)-1)&amp;":"&amp;ADDRESS(1000,COLUMN(M$9)-1))),
SUMIF(INDIRECT(Equipo!$G$4&amp;"!B10:B1000"),$B63,INDIRECT(Equipo!$G$4&amp;"!"&amp;ADDRESS(10,COLUMN(M$9)-1)&amp;":"&amp;ADDRESS(1000,COLUMN(M$9)-1)))))</f>
        <v>-</v>
      </c>
      <c r="N63" s="2" t="str">
        <f ca="1">IF(ISBLANK(Tareas!$B59),"-",SUM(
SUMIF(INDIRECT(Equipo!$C$4&amp;"!B10:B1000"),$B63,INDIRECT(Equipo!$C$4&amp;"!"&amp;ADDRESS(10,COLUMN(N$9)-1)&amp;":"&amp;ADDRESS(1000,COLUMN(N$9)-1))),
SUMIF(INDIRECT(Equipo!$D$4&amp;"!B10:B1000"),$B63,INDIRECT(Equipo!$D$4&amp;"!"&amp;ADDRESS(10,COLUMN(N$9)-1)&amp;":"&amp;ADDRESS(1000,COLUMN(N$9)-1))),
SUMIF(INDIRECT(Equipo!$E$4&amp;"!B10:B1000"),$B63,INDIRECT(Equipo!$E$4&amp;"!"&amp;ADDRESS(10,COLUMN(N$9)-1)&amp;":"&amp;ADDRESS(1000,COLUMN(N$9)-1))),
SUMIF(INDIRECT(Equipo!$F$4&amp;"!B10:B1000"),$B63,INDIRECT(Equipo!$F$4&amp;"!"&amp;ADDRESS(10,COLUMN(N$9)-1)&amp;":"&amp;ADDRESS(1000,COLUMN(N$9)-1))),
SUMIF(INDIRECT(Equipo!$G$4&amp;"!B10:B1000"),$B63,INDIRECT(Equipo!$G$4&amp;"!"&amp;ADDRESS(10,COLUMN(N$9)-1)&amp;":"&amp;ADDRESS(1000,COLUMN(N$9)-1)))))</f>
        <v>-</v>
      </c>
    </row>
    <row r="64" spans="2:14">
      <c r="B64" t="str">
        <f>IF(ISBLANK(Tareas!B60)," - ",Tareas!B60)</f>
        <v xml:space="preserve"> - </v>
      </c>
      <c r="D64" s="2" t="str">
        <f ca="1">IF(ISBLANK(Tareas!$B60),"-",SUM(
SUMIF(INDIRECT(Equipo!$C$4&amp;"!B10:B1000"),$B64,INDIRECT(Equipo!$C$4&amp;"!"&amp;ADDRESS(10,COLUMN(D$9)-1)&amp;":"&amp;ADDRESS(1000,COLUMN(D$9)-1))),
SUMIF(INDIRECT(Equipo!$D$4&amp;"!B10:B1000"),$B64,INDIRECT(Equipo!$D$4&amp;"!"&amp;ADDRESS(10,COLUMN(D$9)-1)&amp;":"&amp;ADDRESS(1000,COLUMN(D$9)-1))),
SUMIF(INDIRECT(Equipo!$E$4&amp;"!B10:B1000"),$B64,INDIRECT(Equipo!$E$4&amp;"!"&amp;ADDRESS(10,COLUMN(D$9)-1)&amp;":"&amp;ADDRESS(1000,COLUMN(D$9)-1))),
SUMIF(INDIRECT(Equipo!$F$4&amp;"!B10:B1000"),$B64,INDIRECT(Equipo!$F$4&amp;"!"&amp;ADDRESS(10,COLUMN(D$9)-1)&amp;":"&amp;ADDRESS(1000,COLUMN(D$9)-1))),
SUMIF(INDIRECT(Equipo!$G$4&amp;"!B10:B1000"),$B64,INDIRECT(Equipo!$G$4&amp;"!"&amp;ADDRESS(10,COLUMN(D$9)-1)&amp;":"&amp;ADDRESS(1000,COLUMN(D$9)-1)))))</f>
        <v>-</v>
      </c>
      <c r="E64" s="2" t="str">
        <f ca="1">IF(ISBLANK(Tareas!$B60),"-",SUM(
SUMIF(INDIRECT(Equipo!$C$4&amp;"!B10:B1000"),$B64,INDIRECT(Equipo!$C$4&amp;"!"&amp;ADDRESS(10,COLUMN(E$9)-1)&amp;":"&amp;ADDRESS(1000,COLUMN(E$9)-1))),
SUMIF(INDIRECT(Equipo!$D$4&amp;"!B10:B1000"),$B64,INDIRECT(Equipo!$D$4&amp;"!"&amp;ADDRESS(10,COLUMN(E$9)-1)&amp;":"&amp;ADDRESS(1000,COLUMN(E$9)-1))),
SUMIF(INDIRECT(Equipo!$E$4&amp;"!B10:B1000"),$B64,INDIRECT(Equipo!$E$4&amp;"!"&amp;ADDRESS(10,COLUMN(E$9)-1)&amp;":"&amp;ADDRESS(1000,COLUMN(E$9)-1))),
SUMIF(INDIRECT(Equipo!$F$4&amp;"!B10:B1000"),$B64,INDIRECT(Equipo!$F$4&amp;"!"&amp;ADDRESS(10,COLUMN(E$9)-1)&amp;":"&amp;ADDRESS(1000,COLUMN(E$9)-1))),
SUMIF(INDIRECT(Equipo!$G$4&amp;"!B10:B1000"),$B64,INDIRECT(Equipo!$G$4&amp;"!"&amp;ADDRESS(10,COLUMN(E$9)-1)&amp;":"&amp;ADDRESS(1000,COLUMN(E$9)-1)))))</f>
        <v>-</v>
      </c>
      <c r="F64" s="2" t="str">
        <f ca="1">IF(ISBLANK(Tareas!$B60),"-",SUM(
SUMIF(INDIRECT(Equipo!$C$4&amp;"!B10:B1000"),$B64,INDIRECT(Equipo!$C$4&amp;"!"&amp;ADDRESS(10,COLUMN(F$9)-1)&amp;":"&amp;ADDRESS(1000,COLUMN(F$9)-1))),
SUMIF(INDIRECT(Equipo!$D$4&amp;"!B10:B1000"),$B64,INDIRECT(Equipo!$D$4&amp;"!"&amp;ADDRESS(10,COLUMN(F$9)-1)&amp;":"&amp;ADDRESS(1000,COLUMN(F$9)-1))),
SUMIF(INDIRECT(Equipo!$E$4&amp;"!B10:B1000"),$B64,INDIRECT(Equipo!$E$4&amp;"!"&amp;ADDRESS(10,COLUMN(F$9)-1)&amp;":"&amp;ADDRESS(1000,COLUMN(F$9)-1))),
SUMIF(INDIRECT(Equipo!$F$4&amp;"!B10:B1000"),$B64,INDIRECT(Equipo!$F$4&amp;"!"&amp;ADDRESS(10,COLUMN(F$9)-1)&amp;":"&amp;ADDRESS(1000,COLUMN(F$9)-1))),
SUMIF(INDIRECT(Equipo!$G$4&amp;"!B10:B1000"),$B64,INDIRECT(Equipo!$G$4&amp;"!"&amp;ADDRESS(10,COLUMN(F$9)-1)&amp;":"&amp;ADDRESS(1000,COLUMN(F$9)-1)))))</f>
        <v>-</v>
      </c>
      <c r="G64" s="2" t="str">
        <f ca="1">IF(ISBLANK(Tareas!$B60),"-",SUM(
SUMIF(INDIRECT(Equipo!$C$4&amp;"!B10:B1000"),$B64,INDIRECT(Equipo!$C$4&amp;"!"&amp;ADDRESS(10,COLUMN(G$9)-1)&amp;":"&amp;ADDRESS(1000,COLUMN(G$9)-1))),
SUMIF(INDIRECT(Equipo!$D$4&amp;"!B10:B1000"),$B64,INDIRECT(Equipo!$D$4&amp;"!"&amp;ADDRESS(10,COLUMN(G$9)-1)&amp;":"&amp;ADDRESS(1000,COLUMN(G$9)-1))),
SUMIF(INDIRECT(Equipo!$E$4&amp;"!B10:B1000"),$B64,INDIRECT(Equipo!$E$4&amp;"!"&amp;ADDRESS(10,COLUMN(G$9)-1)&amp;":"&amp;ADDRESS(1000,COLUMN(G$9)-1))),
SUMIF(INDIRECT(Equipo!$F$4&amp;"!B10:B1000"),$B64,INDIRECT(Equipo!$F$4&amp;"!"&amp;ADDRESS(10,COLUMN(G$9)-1)&amp;":"&amp;ADDRESS(1000,COLUMN(G$9)-1))),
SUMIF(INDIRECT(Equipo!$G$4&amp;"!B10:B1000"),$B64,INDIRECT(Equipo!$G$4&amp;"!"&amp;ADDRESS(10,COLUMN(G$9)-1)&amp;":"&amp;ADDRESS(1000,COLUMN(G$9)-1)))))</f>
        <v>-</v>
      </c>
      <c r="H64" s="2" t="str">
        <f ca="1">IF(ISBLANK(Tareas!$B60),"-",SUM(
SUMIF(INDIRECT(Equipo!$C$4&amp;"!B10:B1000"),$B64,INDIRECT(Equipo!$C$4&amp;"!"&amp;ADDRESS(10,COLUMN(H$9)-1)&amp;":"&amp;ADDRESS(1000,COLUMN(H$9)-1))),
SUMIF(INDIRECT(Equipo!$D$4&amp;"!B10:B1000"),$B64,INDIRECT(Equipo!$D$4&amp;"!"&amp;ADDRESS(10,COLUMN(H$9)-1)&amp;":"&amp;ADDRESS(1000,COLUMN(H$9)-1))),
SUMIF(INDIRECT(Equipo!$E$4&amp;"!B10:B1000"),$B64,INDIRECT(Equipo!$E$4&amp;"!"&amp;ADDRESS(10,COLUMN(H$9)-1)&amp;":"&amp;ADDRESS(1000,COLUMN(H$9)-1))),
SUMIF(INDIRECT(Equipo!$F$4&amp;"!B10:B1000"),$B64,INDIRECT(Equipo!$F$4&amp;"!"&amp;ADDRESS(10,COLUMN(H$9)-1)&amp;":"&amp;ADDRESS(1000,COLUMN(H$9)-1))),
SUMIF(INDIRECT(Equipo!$G$4&amp;"!B10:B1000"),$B64,INDIRECT(Equipo!$G$4&amp;"!"&amp;ADDRESS(10,COLUMN(H$9)-1)&amp;":"&amp;ADDRESS(1000,COLUMN(H$9)-1)))))</f>
        <v>-</v>
      </c>
      <c r="I64" s="2" t="str">
        <f ca="1">IF(ISBLANK(Tareas!$B60),"-",SUM(
SUMIF(INDIRECT(Equipo!$C$4&amp;"!B10:B1000"),$B64,INDIRECT(Equipo!$C$4&amp;"!"&amp;ADDRESS(10,COLUMN(I$9)-1)&amp;":"&amp;ADDRESS(1000,COLUMN(I$9)-1))),
SUMIF(INDIRECT(Equipo!$D$4&amp;"!B10:B1000"),$B64,INDIRECT(Equipo!$D$4&amp;"!"&amp;ADDRESS(10,COLUMN(I$9)-1)&amp;":"&amp;ADDRESS(1000,COLUMN(I$9)-1))),
SUMIF(INDIRECT(Equipo!$E$4&amp;"!B10:B1000"),$B64,INDIRECT(Equipo!$E$4&amp;"!"&amp;ADDRESS(10,COLUMN(I$9)-1)&amp;":"&amp;ADDRESS(1000,COLUMN(I$9)-1))),
SUMIF(INDIRECT(Equipo!$F$4&amp;"!B10:B1000"),$B64,INDIRECT(Equipo!$F$4&amp;"!"&amp;ADDRESS(10,COLUMN(I$9)-1)&amp;":"&amp;ADDRESS(1000,COLUMN(I$9)-1))),
SUMIF(INDIRECT(Equipo!$G$4&amp;"!B10:B1000"),$B64,INDIRECT(Equipo!$G$4&amp;"!"&amp;ADDRESS(10,COLUMN(I$9)-1)&amp;":"&amp;ADDRESS(1000,COLUMN(I$9)-1)))))</f>
        <v>-</v>
      </c>
      <c r="J64" s="2" t="str">
        <f ca="1">IF(ISBLANK(Tareas!$B60),"-",SUM(
SUMIF(INDIRECT(Equipo!$C$4&amp;"!B10:B1000"),$B64,INDIRECT(Equipo!$C$4&amp;"!"&amp;ADDRESS(10,COLUMN(J$9)-1)&amp;":"&amp;ADDRESS(1000,COLUMN(J$9)-1))),
SUMIF(INDIRECT(Equipo!$D$4&amp;"!B10:B1000"),$B64,INDIRECT(Equipo!$D$4&amp;"!"&amp;ADDRESS(10,COLUMN(J$9)-1)&amp;":"&amp;ADDRESS(1000,COLUMN(J$9)-1))),
SUMIF(INDIRECT(Equipo!$E$4&amp;"!B10:B1000"),$B64,INDIRECT(Equipo!$E$4&amp;"!"&amp;ADDRESS(10,COLUMN(J$9)-1)&amp;":"&amp;ADDRESS(1000,COLUMN(J$9)-1))),
SUMIF(INDIRECT(Equipo!$F$4&amp;"!B10:B1000"),$B64,INDIRECT(Equipo!$F$4&amp;"!"&amp;ADDRESS(10,COLUMN(J$9)-1)&amp;":"&amp;ADDRESS(1000,COLUMN(J$9)-1))),
SUMIF(INDIRECT(Equipo!$G$4&amp;"!B10:B1000"),$B64,INDIRECT(Equipo!$G$4&amp;"!"&amp;ADDRESS(10,COLUMN(J$9)-1)&amp;":"&amp;ADDRESS(1000,COLUMN(J$9)-1)))))</f>
        <v>-</v>
      </c>
      <c r="K64" s="2" t="str">
        <f ca="1">IF(ISBLANK(Tareas!$B60),"-",SUM(
SUMIF(INDIRECT(Equipo!$C$4&amp;"!B10:B1000"),$B64,INDIRECT(Equipo!$C$4&amp;"!"&amp;ADDRESS(10,COLUMN(K$9)-1)&amp;":"&amp;ADDRESS(1000,COLUMN(K$9)-1))),
SUMIF(INDIRECT(Equipo!$D$4&amp;"!B10:B1000"),$B64,INDIRECT(Equipo!$D$4&amp;"!"&amp;ADDRESS(10,COLUMN(K$9)-1)&amp;":"&amp;ADDRESS(1000,COLUMN(K$9)-1))),
SUMIF(INDIRECT(Equipo!$E$4&amp;"!B10:B1000"),$B64,INDIRECT(Equipo!$E$4&amp;"!"&amp;ADDRESS(10,COLUMN(K$9)-1)&amp;":"&amp;ADDRESS(1000,COLUMN(K$9)-1))),
SUMIF(INDIRECT(Equipo!$F$4&amp;"!B10:B1000"),$B64,INDIRECT(Equipo!$F$4&amp;"!"&amp;ADDRESS(10,COLUMN(K$9)-1)&amp;":"&amp;ADDRESS(1000,COLUMN(K$9)-1))),
SUMIF(INDIRECT(Equipo!$G$4&amp;"!B10:B1000"),$B64,INDIRECT(Equipo!$G$4&amp;"!"&amp;ADDRESS(10,COLUMN(K$9)-1)&amp;":"&amp;ADDRESS(1000,COLUMN(K$9)-1)))))</f>
        <v>-</v>
      </c>
      <c r="L64" s="2" t="str">
        <f ca="1">IF(ISBLANK(Tareas!$B60),"-",SUM(
SUMIF(INDIRECT(Equipo!$C$4&amp;"!B10:B1000"),$B64,INDIRECT(Equipo!$C$4&amp;"!"&amp;ADDRESS(10,COLUMN(L$9)-1)&amp;":"&amp;ADDRESS(1000,COLUMN(L$9)-1))),
SUMIF(INDIRECT(Equipo!$D$4&amp;"!B10:B1000"),$B64,INDIRECT(Equipo!$D$4&amp;"!"&amp;ADDRESS(10,COLUMN(L$9)-1)&amp;":"&amp;ADDRESS(1000,COLUMN(L$9)-1))),
SUMIF(INDIRECT(Equipo!$E$4&amp;"!B10:B1000"),$B64,INDIRECT(Equipo!$E$4&amp;"!"&amp;ADDRESS(10,COLUMN(L$9)-1)&amp;":"&amp;ADDRESS(1000,COLUMN(L$9)-1))),
SUMIF(INDIRECT(Equipo!$F$4&amp;"!B10:B1000"),$B64,INDIRECT(Equipo!$F$4&amp;"!"&amp;ADDRESS(10,COLUMN(L$9)-1)&amp;":"&amp;ADDRESS(1000,COLUMN(L$9)-1))),
SUMIF(INDIRECT(Equipo!$G$4&amp;"!B10:B1000"),$B64,INDIRECT(Equipo!$G$4&amp;"!"&amp;ADDRESS(10,COLUMN(L$9)-1)&amp;":"&amp;ADDRESS(1000,COLUMN(L$9)-1)))))</f>
        <v>-</v>
      </c>
      <c r="M64" s="2" t="str">
        <f ca="1">IF(ISBLANK(Tareas!$B60),"-",SUM(
SUMIF(INDIRECT(Equipo!$C$4&amp;"!B10:B1000"),$B64,INDIRECT(Equipo!$C$4&amp;"!"&amp;ADDRESS(10,COLUMN(M$9)-1)&amp;":"&amp;ADDRESS(1000,COLUMN(M$9)-1))),
SUMIF(INDIRECT(Equipo!$D$4&amp;"!B10:B1000"),$B64,INDIRECT(Equipo!$D$4&amp;"!"&amp;ADDRESS(10,COLUMN(M$9)-1)&amp;":"&amp;ADDRESS(1000,COLUMN(M$9)-1))),
SUMIF(INDIRECT(Equipo!$E$4&amp;"!B10:B1000"),$B64,INDIRECT(Equipo!$E$4&amp;"!"&amp;ADDRESS(10,COLUMN(M$9)-1)&amp;":"&amp;ADDRESS(1000,COLUMN(M$9)-1))),
SUMIF(INDIRECT(Equipo!$F$4&amp;"!B10:B1000"),$B64,INDIRECT(Equipo!$F$4&amp;"!"&amp;ADDRESS(10,COLUMN(M$9)-1)&amp;":"&amp;ADDRESS(1000,COLUMN(M$9)-1))),
SUMIF(INDIRECT(Equipo!$G$4&amp;"!B10:B1000"),$B64,INDIRECT(Equipo!$G$4&amp;"!"&amp;ADDRESS(10,COLUMN(M$9)-1)&amp;":"&amp;ADDRESS(1000,COLUMN(M$9)-1)))))</f>
        <v>-</v>
      </c>
      <c r="N64" s="2" t="str">
        <f ca="1">IF(ISBLANK(Tareas!$B60),"-",SUM(
SUMIF(INDIRECT(Equipo!$C$4&amp;"!B10:B1000"),$B64,INDIRECT(Equipo!$C$4&amp;"!"&amp;ADDRESS(10,COLUMN(N$9)-1)&amp;":"&amp;ADDRESS(1000,COLUMN(N$9)-1))),
SUMIF(INDIRECT(Equipo!$D$4&amp;"!B10:B1000"),$B64,INDIRECT(Equipo!$D$4&amp;"!"&amp;ADDRESS(10,COLUMN(N$9)-1)&amp;":"&amp;ADDRESS(1000,COLUMN(N$9)-1))),
SUMIF(INDIRECT(Equipo!$E$4&amp;"!B10:B1000"),$B64,INDIRECT(Equipo!$E$4&amp;"!"&amp;ADDRESS(10,COLUMN(N$9)-1)&amp;":"&amp;ADDRESS(1000,COLUMN(N$9)-1))),
SUMIF(INDIRECT(Equipo!$F$4&amp;"!B10:B1000"),$B64,INDIRECT(Equipo!$F$4&amp;"!"&amp;ADDRESS(10,COLUMN(N$9)-1)&amp;":"&amp;ADDRESS(1000,COLUMN(N$9)-1))),
SUMIF(INDIRECT(Equipo!$G$4&amp;"!B10:B1000"),$B64,INDIRECT(Equipo!$G$4&amp;"!"&amp;ADDRESS(10,COLUMN(N$9)-1)&amp;":"&amp;ADDRESS(1000,COLUMN(N$9)-1)))))</f>
        <v>-</v>
      </c>
    </row>
    <row r="65" spans="2:14">
      <c r="B65" t="str">
        <f>IF(ISBLANK(Tareas!B61)," - ",Tareas!B61)</f>
        <v xml:space="preserve"> - </v>
      </c>
      <c r="D65" s="2" t="str">
        <f ca="1">IF(ISBLANK(Tareas!$B61),"-",SUM(
SUMIF(INDIRECT(Equipo!$C$4&amp;"!B10:B1000"),$B65,INDIRECT(Equipo!$C$4&amp;"!"&amp;ADDRESS(10,COLUMN(D$9)-1)&amp;":"&amp;ADDRESS(1000,COLUMN(D$9)-1))),
SUMIF(INDIRECT(Equipo!$D$4&amp;"!B10:B1000"),$B65,INDIRECT(Equipo!$D$4&amp;"!"&amp;ADDRESS(10,COLUMN(D$9)-1)&amp;":"&amp;ADDRESS(1000,COLUMN(D$9)-1))),
SUMIF(INDIRECT(Equipo!$E$4&amp;"!B10:B1000"),$B65,INDIRECT(Equipo!$E$4&amp;"!"&amp;ADDRESS(10,COLUMN(D$9)-1)&amp;":"&amp;ADDRESS(1000,COLUMN(D$9)-1))),
SUMIF(INDIRECT(Equipo!$F$4&amp;"!B10:B1000"),$B65,INDIRECT(Equipo!$F$4&amp;"!"&amp;ADDRESS(10,COLUMN(D$9)-1)&amp;":"&amp;ADDRESS(1000,COLUMN(D$9)-1))),
SUMIF(INDIRECT(Equipo!$G$4&amp;"!B10:B1000"),$B65,INDIRECT(Equipo!$G$4&amp;"!"&amp;ADDRESS(10,COLUMN(D$9)-1)&amp;":"&amp;ADDRESS(1000,COLUMN(D$9)-1)))))</f>
        <v>-</v>
      </c>
      <c r="E65" s="2" t="str">
        <f ca="1">IF(ISBLANK(Tareas!$B61),"-",SUM(
SUMIF(INDIRECT(Equipo!$C$4&amp;"!B10:B1000"),$B65,INDIRECT(Equipo!$C$4&amp;"!"&amp;ADDRESS(10,COLUMN(E$9)-1)&amp;":"&amp;ADDRESS(1000,COLUMN(E$9)-1))),
SUMIF(INDIRECT(Equipo!$D$4&amp;"!B10:B1000"),$B65,INDIRECT(Equipo!$D$4&amp;"!"&amp;ADDRESS(10,COLUMN(E$9)-1)&amp;":"&amp;ADDRESS(1000,COLUMN(E$9)-1))),
SUMIF(INDIRECT(Equipo!$E$4&amp;"!B10:B1000"),$B65,INDIRECT(Equipo!$E$4&amp;"!"&amp;ADDRESS(10,COLUMN(E$9)-1)&amp;":"&amp;ADDRESS(1000,COLUMN(E$9)-1))),
SUMIF(INDIRECT(Equipo!$F$4&amp;"!B10:B1000"),$B65,INDIRECT(Equipo!$F$4&amp;"!"&amp;ADDRESS(10,COLUMN(E$9)-1)&amp;":"&amp;ADDRESS(1000,COLUMN(E$9)-1))),
SUMIF(INDIRECT(Equipo!$G$4&amp;"!B10:B1000"),$B65,INDIRECT(Equipo!$G$4&amp;"!"&amp;ADDRESS(10,COLUMN(E$9)-1)&amp;":"&amp;ADDRESS(1000,COLUMN(E$9)-1)))))</f>
        <v>-</v>
      </c>
      <c r="F65" s="2" t="str">
        <f ca="1">IF(ISBLANK(Tareas!$B61),"-",SUM(
SUMIF(INDIRECT(Equipo!$C$4&amp;"!B10:B1000"),$B65,INDIRECT(Equipo!$C$4&amp;"!"&amp;ADDRESS(10,COLUMN(F$9)-1)&amp;":"&amp;ADDRESS(1000,COLUMN(F$9)-1))),
SUMIF(INDIRECT(Equipo!$D$4&amp;"!B10:B1000"),$B65,INDIRECT(Equipo!$D$4&amp;"!"&amp;ADDRESS(10,COLUMN(F$9)-1)&amp;":"&amp;ADDRESS(1000,COLUMN(F$9)-1))),
SUMIF(INDIRECT(Equipo!$E$4&amp;"!B10:B1000"),$B65,INDIRECT(Equipo!$E$4&amp;"!"&amp;ADDRESS(10,COLUMN(F$9)-1)&amp;":"&amp;ADDRESS(1000,COLUMN(F$9)-1))),
SUMIF(INDIRECT(Equipo!$F$4&amp;"!B10:B1000"),$B65,INDIRECT(Equipo!$F$4&amp;"!"&amp;ADDRESS(10,COLUMN(F$9)-1)&amp;":"&amp;ADDRESS(1000,COLUMN(F$9)-1))),
SUMIF(INDIRECT(Equipo!$G$4&amp;"!B10:B1000"),$B65,INDIRECT(Equipo!$G$4&amp;"!"&amp;ADDRESS(10,COLUMN(F$9)-1)&amp;":"&amp;ADDRESS(1000,COLUMN(F$9)-1)))))</f>
        <v>-</v>
      </c>
      <c r="G65" s="2" t="str">
        <f ca="1">IF(ISBLANK(Tareas!$B61),"-",SUM(
SUMIF(INDIRECT(Equipo!$C$4&amp;"!B10:B1000"),$B65,INDIRECT(Equipo!$C$4&amp;"!"&amp;ADDRESS(10,COLUMN(G$9)-1)&amp;":"&amp;ADDRESS(1000,COLUMN(G$9)-1))),
SUMIF(INDIRECT(Equipo!$D$4&amp;"!B10:B1000"),$B65,INDIRECT(Equipo!$D$4&amp;"!"&amp;ADDRESS(10,COLUMN(G$9)-1)&amp;":"&amp;ADDRESS(1000,COLUMN(G$9)-1))),
SUMIF(INDIRECT(Equipo!$E$4&amp;"!B10:B1000"),$B65,INDIRECT(Equipo!$E$4&amp;"!"&amp;ADDRESS(10,COLUMN(G$9)-1)&amp;":"&amp;ADDRESS(1000,COLUMN(G$9)-1))),
SUMIF(INDIRECT(Equipo!$F$4&amp;"!B10:B1000"),$B65,INDIRECT(Equipo!$F$4&amp;"!"&amp;ADDRESS(10,COLUMN(G$9)-1)&amp;":"&amp;ADDRESS(1000,COLUMN(G$9)-1))),
SUMIF(INDIRECT(Equipo!$G$4&amp;"!B10:B1000"),$B65,INDIRECT(Equipo!$G$4&amp;"!"&amp;ADDRESS(10,COLUMN(G$9)-1)&amp;":"&amp;ADDRESS(1000,COLUMN(G$9)-1)))))</f>
        <v>-</v>
      </c>
      <c r="H65" s="2" t="str">
        <f ca="1">IF(ISBLANK(Tareas!$B61),"-",SUM(
SUMIF(INDIRECT(Equipo!$C$4&amp;"!B10:B1000"),$B65,INDIRECT(Equipo!$C$4&amp;"!"&amp;ADDRESS(10,COLUMN(H$9)-1)&amp;":"&amp;ADDRESS(1000,COLUMN(H$9)-1))),
SUMIF(INDIRECT(Equipo!$D$4&amp;"!B10:B1000"),$B65,INDIRECT(Equipo!$D$4&amp;"!"&amp;ADDRESS(10,COLUMN(H$9)-1)&amp;":"&amp;ADDRESS(1000,COLUMN(H$9)-1))),
SUMIF(INDIRECT(Equipo!$E$4&amp;"!B10:B1000"),$B65,INDIRECT(Equipo!$E$4&amp;"!"&amp;ADDRESS(10,COLUMN(H$9)-1)&amp;":"&amp;ADDRESS(1000,COLUMN(H$9)-1))),
SUMIF(INDIRECT(Equipo!$F$4&amp;"!B10:B1000"),$B65,INDIRECT(Equipo!$F$4&amp;"!"&amp;ADDRESS(10,COLUMN(H$9)-1)&amp;":"&amp;ADDRESS(1000,COLUMN(H$9)-1))),
SUMIF(INDIRECT(Equipo!$G$4&amp;"!B10:B1000"),$B65,INDIRECT(Equipo!$G$4&amp;"!"&amp;ADDRESS(10,COLUMN(H$9)-1)&amp;":"&amp;ADDRESS(1000,COLUMN(H$9)-1)))))</f>
        <v>-</v>
      </c>
      <c r="I65" s="2" t="str">
        <f ca="1">IF(ISBLANK(Tareas!$B61),"-",SUM(
SUMIF(INDIRECT(Equipo!$C$4&amp;"!B10:B1000"),$B65,INDIRECT(Equipo!$C$4&amp;"!"&amp;ADDRESS(10,COLUMN(I$9)-1)&amp;":"&amp;ADDRESS(1000,COLUMN(I$9)-1))),
SUMIF(INDIRECT(Equipo!$D$4&amp;"!B10:B1000"),$B65,INDIRECT(Equipo!$D$4&amp;"!"&amp;ADDRESS(10,COLUMN(I$9)-1)&amp;":"&amp;ADDRESS(1000,COLUMN(I$9)-1))),
SUMIF(INDIRECT(Equipo!$E$4&amp;"!B10:B1000"),$B65,INDIRECT(Equipo!$E$4&amp;"!"&amp;ADDRESS(10,COLUMN(I$9)-1)&amp;":"&amp;ADDRESS(1000,COLUMN(I$9)-1))),
SUMIF(INDIRECT(Equipo!$F$4&amp;"!B10:B1000"),$B65,INDIRECT(Equipo!$F$4&amp;"!"&amp;ADDRESS(10,COLUMN(I$9)-1)&amp;":"&amp;ADDRESS(1000,COLUMN(I$9)-1))),
SUMIF(INDIRECT(Equipo!$G$4&amp;"!B10:B1000"),$B65,INDIRECT(Equipo!$G$4&amp;"!"&amp;ADDRESS(10,COLUMN(I$9)-1)&amp;":"&amp;ADDRESS(1000,COLUMN(I$9)-1)))))</f>
        <v>-</v>
      </c>
      <c r="J65" s="2" t="str">
        <f ca="1">IF(ISBLANK(Tareas!$B61),"-",SUM(
SUMIF(INDIRECT(Equipo!$C$4&amp;"!B10:B1000"),$B65,INDIRECT(Equipo!$C$4&amp;"!"&amp;ADDRESS(10,COLUMN(J$9)-1)&amp;":"&amp;ADDRESS(1000,COLUMN(J$9)-1))),
SUMIF(INDIRECT(Equipo!$D$4&amp;"!B10:B1000"),$B65,INDIRECT(Equipo!$D$4&amp;"!"&amp;ADDRESS(10,COLUMN(J$9)-1)&amp;":"&amp;ADDRESS(1000,COLUMN(J$9)-1))),
SUMIF(INDIRECT(Equipo!$E$4&amp;"!B10:B1000"),$B65,INDIRECT(Equipo!$E$4&amp;"!"&amp;ADDRESS(10,COLUMN(J$9)-1)&amp;":"&amp;ADDRESS(1000,COLUMN(J$9)-1))),
SUMIF(INDIRECT(Equipo!$F$4&amp;"!B10:B1000"),$B65,INDIRECT(Equipo!$F$4&amp;"!"&amp;ADDRESS(10,COLUMN(J$9)-1)&amp;":"&amp;ADDRESS(1000,COLUMN(J$9)-1))),
SUMIF(INDIRECT(Equipo!$G$4&amp;"!B10:B1000"),$B65,INDIRECT(Equipo!$G$4&amp;"!"&amp;ADDRESS(10,COLUMN(J$9)-1)&amp;":"&amp;ADDRESS(1000,COLUMN(J$9)-1)))))</f>
        <v>-</v>
      </c>
      <c r="K65" s="2" t="str">
        <f ca="1">IF(ISBLANK(Tareas!$B61),"-",SUM(
SUMIF(INDIRECT(Equipo!$C$4&amp;"!B10:B1000"),$B65,INDIRECT(Equipo!$C$4&amp;"!"&amp;ADDRESS(10,COLUMN(K$9)-1)&amp;":"&amp;ADDRESS(1000,COLUMN(K$9)-1))),
SUMIF(INDIRECT(Equipo!$D$4&amp;"!B10:B1000"),$B65,INDIRECT(Equipo!$D$4&amp;"!"&amp;ADDRESS(10,COLUMN(K$9)-1)&amp;":"&amp;ADDRESS(1000,COLUMN(K$9)-1))),
SUMIF(INDIRECT(Equipo!$E$4&amp;"!B10:B1000"),$B65,INDIRECT(Equipo!$E$4&amp;"!"&amp;ADDRESS(10,COLUMN(K$9)-1)&amp;":"&amp;ADDRESS(1000,COLUMN(K$9)-1))),
SUMIF(INDIRECT(Equipo!$F$4&amp;"!B10:B1000"),$B65,INDIRECT(Equipo!$F$4&amp;"!"&amp;ADDRESS(10,COLUMN(K$9)-1)&amp;":"&amp;ADDRESS(1000,COLUMN(K$9)-1))),
SUMIF(INDIRECT(Equipo!$G$4&amp;"!B10:B1000"),$B65,INDIRECT(Equipo!$G$4&amp;"!"&amp;ADDRESS(10,COLUMN(K$9)-1)&amp;":"&amp;ADDRESS(1000,COLUMN(K$9)-1)))))</f>
        <v>-</v>
      </c>
      <c r="L65" s="2" t="str">
        <f ca="1">IF(ISBLANK(Tareas!$B61),"-",SUM(
SUMIF(INDIRECT(Equipo!$C$4&amp;"!B10:B1000"),$B65,INDIRECT(Equipo!$C$4&amp;"!"&amp;ADDRESS(10,COLUMN(L$9)-1)&amp;":"&amp;ADDRESS(1000,COLUMN(L$9)-1))),
SUMIF(INDIRECT(Equipo!$D$4&amp;"!B10:B1000"),$B65,INDIRECT(Equipo!$D$4&amp;"!"&amp;ADDRESS(10,COLUMN(L$9)-1)&amp;":"&amp;ADDRESS(1000,COLUMN(L$9)-1))),
SUMIF(INDIRECT(Equipo!$E$4&amp;"!B10:B1000"),$B65,INDIRECT(Equipo!$E$4&amp;"!"&amp;ADDRESS(10,COLUMN(L$9)-1)&amp;":"&amp;ADDRESS(1000,COLUMN(L$9)-1))),
SUMIF(INDIRECT(Equipo!$F$4&amp;"!B10:B1000"),$B65,INDIRECT(Equipo!$F$4&amp;"!"&amp;ADDRESS(10,COLUMN(L$9)-1)&amp;":"&amp;ADDRESS(1000,COLUMN(L$9)-1))),
SUMIF(INDIRECT(Equipo!$G$4&amp;"!B10:B1000"),$B65,INDIRECT(Equipo!$G$4&amp;"!"&amp;ADDRESS(10,COLUMN(L$9)-1)&amp;":"&amp;ADDRESS(1000,COLUMN(L$9)-1)))))</f>
        <v>-</v>
      </c>
      <c r="M65" s="2" t="str">
        <f ca="1">IF(ISBLANK(Tareas!$B61),"-",SUM(
SUMIF(INDIRECT(Equipo!$C$4&amp;"!B10:B1000"),$B65,INDIRECT(Equipo!$C$4&amp;"!"&amp;ADDRESS(10,COLUMN(M$9)-1)&amp;":"&amp;ADDRESS(1000,COLUMN(M$9)-1))),
SUMIF(INDIRECT(Equipo!$D$4&amp;"!B10:B1000"),$B65,INDIRECT(Equipo!$D$4&amp;"!"&amp;ADDRESS(10,COLUMN(M$9)-1)&amp;":"&amp;ADDRESS(1000,COLUMN(M$9)-1))),
SUMIF(INDIRECT(Equipo!$E$4&amp;"!B10:B1000"),$B65,INDIRECT(Equipo!$E$4&amp;"!"&amp;ADDRESS(10,COLUMN(M$9)-1)&amp;":"&amp;ADDRESS(1000,COLUMN(M$9)-1))),
SUMIF(INDIRECT(Equipo!$F$4&amp;"!B10:B1000"),$B65,INDIRECT(Equipo!$F$4&amp;"!"&amp;ADDRESS(10,COLUMN(M$9)-1)&amp;":"&amp;ADDRESS(1000,COLUMN(M$9)-1))),
SUMIF(INDIRECT(Equipo!$G$4&amp;"!B10:B1000"),$B65,INDIRECT(Equipo!$G$4&amp;"!"&amp;ADDRESS(10,COLUMN(M$9)-1)&amp;":"&amp;ADDRESS(1000,COLUMN(M$9)-1)))))</f>
        <v>-</v>
      </c>
      <c r="N65" s="2" t="str">
        <f ca="1">IF(ISBLANK(Tareas!$B61),"-",SUM(
SUMIF(INDIRECT(Equipo!$C$4&amp;"!B10:B1000"),$B65,INDIRECT(Equipo!$C$4&amp;"!"&amp;ADDRESS(10,COLUMN(N$9)-1)&amp;":"&amp;ADDRESS(1000,COLUMN(N$9)-1))),
SUMIF(INDIRECT(Equipo!$D$4&amp;"!B10:B1000"),$B65,INDIRECT(Equipo!$D$4&amp;"!"&amp;ADDRESS(10,COLUMN(N$9)-1)&amp;":"&amp;ADDRESS(1000,COLUMN(N$9)-1))),
SUMIF(INDIRECT(Equipo!$E$4&amp;"!B10:B1000"),$B65,INDIRECT(Equipo!$E$4&amp;"!"&amp;ADDRESS(10,COLUMN(N$9)-1)&amp;":"&amp;ADDRESS(1000,COLUMN(N$9)-1))),
SUMIF(INDIRECT(Equipo!$F$4&amp;"!B10:B1000"),$B65,INDIRECT(Equipo!$F$4&amp;"!"&amp;ADDRESS(10,COLUMN(N$9)-1)&amp;":"&amp;ADDRESS(1000,COLUMN(N$9)-1))),
SUMIF(INDIRECT(Equipo!$G$4&amp;"!B10:B1000"),$B65,INDIRECT(Equipo!$G$4&amp;"!"&amp;ADDRESS(10,COLUMN(N$9)-1)&amp;":"&amp;ADDRESS(1000,COLUMN(N$9)-1)))))</f>
        <v>-</v>
      </c>
    </row>
    <row r="66" spans="2:14">
      <c r="B66" t="str">
        <f>IF(ISBLANK(Tareas!B62)," - ",Tareas!B62)</f>
        <v xml:space="preserve"> - </v>
      </c>
      <c r="D66" s="2" t="str">
        <f ca="1">IF(ISBLANK(Tareas!$B62),"-",SUM(
SUMIF(INDIRECT(Equipo!$C$4&amp;"!B10:B1000"),$B66,INDIRECT(Equipo!$C$4&amp;"!"&amp;ADDRESS(10,COLUMN(D$9)-1)&amp;":"&amp;ADDRESS(1000,COLUMN(D$9)-1))),
SUMIF(INDIRECT(Equipo!$D$4&amp;"!B10:B1000"),$B66,INDIRECT(Equipo!$D$4&amp;"!"&amp;ADDRESS(10,COLUMN(D$9)-1)&amp;":"&amp;ADDRESS(1000,COLUMN(D$9)-1))),
SUMIF(INDIRECT(Equipo!$E$4&amp;"!B10:B1000"),$B66,INDIRECT(Equipo!$E$4&amp;"!"&amp;ADDRESS(10,COLUMN(D$9)-1)&amp;":"&amp;ADDRESS(1000,COLUMN(D$9)-1))),
SUMIF(INDIRECT(Equipo!$F$4&amp;"!B10:B1000"),$B66,INDIRECT(Equipo!$F$4&amp;"!"&amp;ADDRESS(10,COLUMN(D$9)-1)&amp;":"&amp;ADDRESS(1000,COLUMN(D$9)-1))),
SUMIF(INDIRECT(Equipo!$G$4&amp;"!B10:B1000"),$B66,INDIRECT(Equipo!$G$4&amp;"!"&amp;ADDRESS(10,COLUMN(D$9)-1)&amp;":"&amp;ADDRESS(1000,COLUMN(D$9)-1)))))</f>
        <v>-</v>
      </c>
      <c r="E66" s="2" t="str">
        <f ca="1">IF(ISBLANK(Tareas!$B62),"-",SUM(
SUMIF(INDIRECT(Equipo!$C$4&amp;"!B10:B1000"),$B66,INDIRECT(Equipo!$C$4&amp;"!"&amp;ADDRESS(10,COLUMN(E$9)-1)&amp;":"&amp;ADDRESS(1000,COLUMN(E$9)-1))),
SUMIF(INDIRECT(Equipo!$D$4&amp;"!B10:B1000"),$B66,INDIRECT(Equipo!$D$4&amp;"!"&amp;ADDRESS(10,COLUMN(E$9)-1)&amp;":"&amp;ADDRESS(1000,COLUMN(E$9)-1))),
SUMIF(INDIRECT(Equipo!$E$4&amp;"!B10:B1000"),$B66,INDIRECT(Equipo!$E$4&amp;"!"&amp;ADDRESS(10,COLUMN(E$9)-1)&amp;":"&amp;ADDRESS(1000,COLUMN(E$9)-1))),
SUMIF(INDIRECT(Equipo!$F$4&amp;"!B10:B1000"),$B66,INDIRECT(Equipo!$F$4&amp;"!"&amp;ADDRESS(10,COLUMN(E$9)-1)&amp;":"&amp;ADDRESS(1000,COLUMN(E$9)-1))),
SUMIF(INDIRECT(Equipo!$G$4&amp;"!B10:B1000"),$B66,INDIRECT(Equipo!$G$4&amp;"!"&amp;ADDRESS(10,COLUMN(E$9)-1)&amp;":"&amp;ADDRESS(1000,COLUMN(E$9)-1)))))</f>
        <v>-</v>
      </c>
      <c r="F66" s="2" t="str">
        <f ca="1">IF(ISBLANK(Tareas!$B62),"-",SUM(
SUMIF(INDIRECT(Equipo!$C$4&amp;"!B10:B1000"),$B66,INDIRECT(Equipo!$C$4&amp;"!"&amp;ADDRESS(10,COLUMN(F$9)-1)&amp;":"&amp;ADDRESS(1000,COLUMN(F$9)-1))),
SUMIF(INDIRECT(Equipo!$D$4&amp;"!B10:B1000"),$B66,INDIRECT(Equipo!$D$4&amp;"!"&amp;ADDRESS(10,COLUMN(F$9)-1)&amp;":"&amp;ADDRESS(1000,COLUMN(F$9)-1))),
SUMIF(INDIRECT(Equipo!$E$4&amp;"!B10:B1000"),$B66,INDIRECT(Equipo!$E$4&amp;"!"&amp;ADDRESS(10,COLUMN(F$9)-1)&amp;":"&amp;ADDRESS(1000,COLUMN(F$9)-1))),
SUMIF(INDIRECT(Equipo!$F$4&amp;"!B10:B1000"),$B66,INDIRECT(Equipo!$F$4&amp;"!"&amp;ADDRESS(10,COLUMN(F$9)-1)&amp;":"&amp;ADDRESS(1000,COLUMN(F$9)-1))),
SUMIF(INDIRECT(Equipo!$G$4&amp;"!B10:B1000"),$B66,INDIRECT(Equipo!$G$4&amp;"!"&amp;ADDRESS(10,COLUMN(F$9)-1)&amp;":"&amp;ADDRESS(1000,COLUMN(F$9)-1)))))</f>
        <v>-</v>
      </c>
      <c r="G66" s="2" t="str">
        <f ca="1">IF(ISBLANK(Tareas!$B62),"-",SUM(
SUMIF(INDIRECT(Equipo!$C$4&amp;"!B10:B1000"),$B66,INDIRECT(Equipo!$C$4&amp;"!"&amp;ADDRESS(10,COLUMN(G$9)-1)&amp;":"&amp;ADDRESS(1000,COLUMN(G$9)-1))),
SUMIF(INDIRECT(Equipo!$D$4&amp;"!B10:B1000"),$B66,INDIRECT(Equipo!$D$4&amp;"!"&amp;ADDRESS(10,COLUMN(G$9)-1)&amp;":"&amp;ADDRESS(1000,COLUMN(G$9)-1))),
SUMIF(INDIRECT(Equipo!$E$4&amp;"!B10:B1000"),$B66,INDIRECT(Equipo!$E$4&amp;"!"&amp;ADDRESS(10,COLUMN(G$9)-1)&amp;":"&amp;ADDRESS(1000,COLUMN(G$9)-1))),
SUMIF(INDIRECT(Equipo!$F$4&amp;"!B10:B1000"),$B66,INDIRECT(Equipo!$F$4&amp;"!"&amp;ADDRESS(10,COLUMN(G$9)-1)&amp;":"&amp;ADDRESS(1000,COLUMN(G$9)-1))),
SUMIF(INDIRECT(Equipo!$G$4&amp;"!B10:B1000"),$B66,INDIRECT(Equipo!$G$4&amp;"!"&amp;ADDRESS(10,COLUMN(G$9)-1)&amp;":"&amp;ADDRESS(1000,COLUMN(G$9)-1)))))</f>
        <v>-</v>
      </c>
      <c r="H66" s="2" t="str">
        <f ca="1">IF(ISBLANK(Tareas!$B62),"-",SUM(
SUMIF(INDIRECT(Equipo!$C$4&amp;"!B10:B1000"),$B66,INDIRECT(Equipo!$C$4&amp;"!"&amp;ADDRESS(10,COLUMN(H$9)-1)&amp;":"&amp;ADDRESS(1000,COLUMN(H$9)-1))),
SUMIF(INDIRECT(Equipo!$D$4&amp;"!B10:B1000"),$B66,INDIRECT(Equipo!$D$4&amp;"!"&amp;ADDRESS(10,COLUMN(H$9)-1)&amp;":"&amp;ADDRESS(1000,COLUMN(H$9)-1))),
SUMIF(INDIRECT(Equipo!$E$4&amp;"!B10:B1000"),$B66,INDIRECT(Equipo!$E$4&amp;"!"&amp;ADDRESS(10,COLUMN(H$9)-1)&amp;":"&amp;ADDRESS(1000,COLUMN(H$9)-1))),
SUMIF(INDIRECT(Equipo!$F$4&amp;"!B10:B1000"),$B66,INDIRECT(Equipo!$F$4&amp;"!"&amp;ADDRESS(10,COLUMN(H$9)-1)&amp;":"&amp;ADDRESS(1000,COLUMN(H$9)-1))),
SUMIF(INDIRECT(Equipo!$G$4&amp;"!B10:B1000"),$B66,INDIRECT(Equipo!$G$4&amp;"!"&amp;ADDRESS(10,COLUMN(H$9)-1)&amp;":"&amp;ADDRESS(1000,COLUMN(H$9)-1)))))</f>
        <v>-</v>
      </c>
      <c r="I66" s="2" t="str">
        <f ca="1">IF(ISBLANK(Tareas!$B62),"-",SUM(
SUMIF(INDIRECT(Equipo!$C$4&amp;"!B10:B1000"),$B66,INDIRECT(Equipo!$C$4&amp;"!"&amp;ADDRESS(10,COLUMN(I$9)-1)&amp;":"&amp;ADDRESS(1000,COLUMN(I$9)-1))),
SUMIF(INDIRECT(Equipo!$D$4&amp;"!B10:B1000"),$B66,INDIRECT(Equipo!$D$4&amp;"!"&amp;ADDRESS(10,COLUMN(I$9)-1)&amp;":"&amp;ADDRESS(1000,COLUMN(I$9)-1))),
SUMIF(INDIRECT(Equipo!$E$4&amp;"!B10:B1000"),$B66,INDIRECT(Equipo!$E$4&amp;"!"&amp;ADDRESS(10,COLUMN(I$9)-1)&amp;":"&amp;ADDRESS(1000,COLUMN(I$9)-1))),
SUMIF(INDIRECT(Equipo!$F$4&amp;"!B10:B1000"),$B66,INDIRECT(Equipo!$F$4&amp;"!"&amp;ADDRESS(10,COLUMN(I$9)-1)&amp;":"&amp;ADDRESS(1000,COLUMN(I$9)-1))),
SUMIF(INDIRECT(Equipo!$G$4&amp;"!B10:B1000"),$B66,INDIRECT(Equipo!$G$4&amp;"!"&amp;ADDRESS(10,COLUMN(I$9)-1)&amp;":"&amp;ADDRESS(1000,COLUMN(I$9)-1)))))</f>
        <v>-</v>
      </c>
      <c r="J66" s="2" t="str">
        <f ca="1">IF(ISBLANK(Tareas!$B62),"-",SUM(
SUMIF(INDIRECT(Equipo!$C$4&amp;"!B10:B1000"),$B66,INDIRECT(Equipo!$C$4&amp;"!"&amp;ADDRESS(10,COLUMN(J$9)-1)&amp;":"&amp;ADDRESS(1000,COLUMN(J$9)-1))),
SUMIF(INDIRECT(Equipo!$D$4&amp;"!B10:B1000"),$B66,INDIRECT(Equipo!$D$4&amp;"!"&amp;ADDRESS(10,COLUMN(J$9)-1)&amp;":"&amp;ADDRESS(1000,COLUMN(J$9)-1))),
SUMIF(INDIRECT(Equipo!$E$4&amp;"!B10:B1000"),$B66,INDIRECT(Equipo!$E$4&amp;"!"&amp;ADDRESS(10,COLUMN(J$9)-1)&amp;":"&amp;ADDRESS(1000,COLUMN(J$9)-1))),
SUMIF(INDIRECT(Equipo!$F$4&amp;"!B10:B1000"),$B66,INDIRECT(Equipo!$F$4&amp;"!"&amp;ADDRESS(10,COLUMN(J$9)-1)&amp;":"&amp;ADDRESS(1000,COLUMN(J$9)-1))),
SUMIF(INDIRECT(Equipo!$G$4&amp;"!B10:B1000"),$B66,INDIRECT(Equipo!$G$4&amp;"!"&amp;ADDRESS(10,COLUMN(J$9)-1)&amp;":"&amp;ADDRESS(1000,COLUMN(J$9)-1)))))</f>
        <v>-</v>
      </c>
      <c r="K66" s="2" t="str">
        <f ca="1">IF(ISBLANK(Tareas!$B62),"-",SUM(
SUMIF(INDIRECT(Equipo!$C$4&amp;"!B10:B1000"),$B66,INDIRECT(Equipo!$C$4&amp;"!"&amp;ADDRESS(10,COLUMN(K$9)-1)&amp;":"&amp;ADDRESS(1000,COLUMN(K$9)-1))),
SUMIF(INDIRECT(Equipo!$D$4&amp;"!B10:B1000"),$B66,INDIRECT(Equipo!$D$4&amp;"!"&amp;ADDRESS(10,COLUMN(K$9)-1)&amp;":"&amp;ADDRESS(1000,COLUMN(K$9)-1))),
SUMIF(INDIRECT(Equipo!$E$4&amp;"!B10:B1000"),$B66,INDIRECT(Equipo!$E$4&amp;"!"&amp;ADDRESS(10,COLUMN(K$9)-1)&amp;":"&amp;ADDRESS(1000,COLUMN(K$9)-1))),
SUMIF(INDIRECT(Equipo!$F$4&amp;"!B10:B1000"),$B66,INDIRECT(Equipo!$F$4&amp;"!"&amp;ADDRESS(10,COLUMN(K$9)-1)&amp;":"&amp;ADDRESS(1000,COLUMN(K$9)-1))),
SUMIF(INDIRECT(Equipo!$G$4&amp;"!B10:B1000"),$B66,INDIRECT(Equipo!$G$4&amp;"!"&amp;ADDRESS(10,COLUMN(K$9)-1)&amp;":"&amp;ADDRESS(1000,COLUMN(K$9)-1)))))</f>
        <v>-</v>
      </c>
      <c r="L66" s="2" t="str">
        <f ca="1">IF(ISBLANK(Tareas!$B62),"-",SUM(
SUMIF(INDIRECT(Equipo!$C$4&amp;"!B10:B1000"),$B66,INDIRECT(Equipo!$C$4&amp;"!"&amp;ADDRESS(10,COLUMN(L$9)-1)&amp;":"&amp;ADDRESS(1000,COLUMN(L$9)-1))),
SUMIF(INDIRECT(Equipo!$D$4&amp;"!B10:B1000"),$B66,INDIRECT(Equipo!$D$4&amp;"!"&amp;ADDRESS(10,COLUMN(L$9)-1)&amp;":"&amp;ADDRESS(1000,COLUMN(L$9)-1))),
SUMIF(INDIRECT(Equipo!$E$4&amp;"!B10:B1000"),$B66,INDIRECT(Equipo!$E$4&amp;"!"&amp;ADDRESS(10,COLUMN(L$9)-1)&amp;":"&amp;ADDRESS(1000,COLUMN(L$9)-1))),
SUMIF(INDIRECT(Equipo!$F$4&amp;"!B10:B1000"),$B66,INDIRECT(Equipo!$F$4&amp;"!"&amp;ADDRESS(10,COLUMN(L$9)-1)&amp;":"&amp;ADDRESS(1000,COLUMN(L$9)-1))),
SUMIF(INDIRECT(Equipo!$G$4&amp;"!B10:B1000"),$B66,INDIRECT(Equipo!$G$4&amp;"!"&amp;ADDRESS(10,COLUMN(L$9)-1)&amp;":"&amp;ADDRESS(1000,COLUMN(L$9)-1)))))</f>
        <v>-</v>
      </c>
      <c r="M66" s="2" t="str">
        <f ca="1">IF(ISBLANK(Tareas!$B62),"-",SUM(
SUMIF(INDIRECT(Equipo!$C$4&amp;"!B10:B1000"),$B66,INDIRECT(Equipo!$C$4&amp;"!"&amp;ADDRESS(10,COLUMN(M$9)-1)&amp;":"&amp;ADDRESS(1000,COLUMN(M$9)-1))),
SUMIF(INDIRECT(Equipo!$D$4&amp;"!B10:B1000"),$B66,INDIRECT(Equipo!$D$4&amp;"!"&amp;ADDRESS(10,COLUMN(M$9)-1)&amp;":"&amp;ADDRESS(1000,COLUMN(M$9)-1))),
SUMIF(INDIRECT(Equipo!$E$4&amp;"!B10:B1000"),$B66,INDIRECT(Equipo!$E$4&amp;"!"&amp;ADDRESS(10,COLUMN(M$9)-1)&amp;":"&amp;ADDRESS(1000,COLUMN(M$9)-1))),
SUMIF(INDIRECT(Equipo!$F$4&amp;"!B10:B1000"),$B66,INDIRECT(Equipo!$F$4&amp;"!"&amp;ADDRESS(10,COLUMN(M$9)-1)&amp;":"&amp;ADDRESS(1000,COLUMN(M$9)-1))),
SUMIF(INDIRECT(Equipo!$G$4&amp;"!B10:B1000"),$B66,INDIRECT(Equipo!$G$4&amp;"!"&amp;ADDRESS(10,COLUMN(M$9)-1)&amp;":"&amp;ADDRESS(1000,COLUMN(M$9)-1)))))</f>
        <v>-</v>
      </c>
      <c r="N66" s="2" t="str">
        <f ca="1">IF(ISBLANK(Tareas!$B62),"-",SUM(
SUMIF(INDIRECT(Equipo!$C$4&amp;"!B10:B1000"),$B66,INDIRECT(Equipo!$C$4&amp;"!"&amp;ADDRESS(10,COLUMN(N$9)-1)&amp;":"&amp;ADDRESS(1000,COLUMN(N$9)-1))),
SUMIF(INDIRECT(Equipo!$D$4&amp;"!B10:B1000"),$B66,INDIRECT(Equipo!$D$4&amp;"!"&amp;ADDRESS(10,COLUMN(N$9)-1)&amp;":"&amp;ADDRESS(1000,COLUMN(N$9)-1))),
SUMIF(INDIRECT(Equipo!$E$4&amp;"!B10:B1000"),$B66,INDIRECT(Equipo!$E$4&amp;"!"&amp;ADDRESS(10,COLUMN(N$9)-1)&amp;":"&amp;ADDRESS(1000,COLUMN(N$9)-1))),
SUMIF(INDIRECT(Equipo!$F$4&amp;"!B10:B1000"),$B66,INDIRECT(Equipo!$F$4&amp;"!"&amp;ADDRESS(10,COLUMN(N$9)-1)&amp;":"&amp;ADDRESS(1000,COLUMN(N$9)-1))),
SUMIF(INDIRECT(Equipo!$G$4&amp;"!B10:B1000"),$B66,INDIRECT(Equipo!$G$4&amp;"!"&amp;ADDRESS(10,COLUMN(N$9)-1)&amp;":"&amp;ADDRESS(1000,COLUMN(N$9)-1)))))</f>
        <v>-</v>
      </c>
    </row>
    <row r="67" spans="2:14">
      <c r="B67" t="str">
        <f>IF(ISBLANK(Tareas!B63)," - ",Tareas!B63)</f>
        <v xml:space="preserve"> - </v>
      </c>
      <c r="D67" s="2" t="str">
        <f ca="1">IF(ISBLANK(Tareas!$B63),"-",SUM(
SUMIF(INDIRECT(Equipo!$C$4&amp;"!B10:B1000"),$B67,INDIRECT(Equipo!$C$4&amp;"!"&amp;ADDRESS(10,COLUMN(D$9)-1)&amp;":"&amp;ADDRESS(1000,COLUMN(D$9)-1))),
SUMIF(INDIRECT(Equipo!$D$4&amp;"!B10:B1000"),$B67,INDIRECT(Equipo!$D$4&amp;"!"&amp;ADDRESS(10,COLUMN(D$9)-1)&amp;":"&amp;ADDRESS(1000,COLUMN(D$9)-1))),
SUMIF(INDIRECT(Equipo!$E$4&amp;"!B10:B1000"),$B67,INDIRECT(Equipo!$E$4&amp;"!"&amp;ADDRESS(10,COLUMN(D$9)-1)&amp;":"&amp;ADDRESS(1000,COLUMN(D$9)-1))),
SUMIF(INDIRECT(Equipo!$F$4&amp;"!B10:B1000"),$B67,INDIRECT(Equipo!$F$4&amp;"!"&amp;ADDRESS(10,COLUMN(D$9)-1)&amp;":"&amp;ADDRESS(1000,COLUMN(D$9)-1))),
SUMIF(INDIRECT(Equipo!$G$4&amp;"!B10:B1000"),$B67,INDIRECT(Equipo!$G$4&amp;"!"&amp;ADDRESS(10,COLUMN(D$9)-1)&amp;":"&amp;ADDRESS(1000,COLUMN(D$9)-1)))))</f>
        <v>-</v>
      </c>
      <c r="E67" s="2" t="str">
        <f ca="1">IF(ISBLANK(Tareas!$B63),"-",SUM(
SUMIF(INDIRECT(Equipo!$C$4&amp;"!B10:B1000"),$B67,INDIRECT(Equipo!$C$4&amp;"!"&amp;ADDRESS(10,COLUMN(E$9)-1)&amp;":"&amp;ADDRESS(1000,COLUMN(E$9)-1))),
SUMIF(INDIRECT(Equipo!$D$4&amp;"!B10:B1000"),$B67,INDIRECT(Equipo!$D$4&amp;"!"&amp;ADDRESS(10,COLUMN(E$9)-1)&amp;":"&amp;ADDRESS(1000,COLUMN(E$9)-1))),
SUMIF(INDIRECT(Equipo!$E$4&amp;"!B10:B1000"),$B67,INDIRECT(Equipo!$E$4&amp;"!"&amp;ADDRESS(10,COLUMN(E$9)-1)&amp;":"&amp;ADDRESS(1000,COLUMN(E$9)-1))),
SUMIF(INDIRECT(Equipo!$F$4&amp;"!B10:B1000"),$B67,INDIRECT(Equipo!$F$4&amp;"!"&amp;ADDRESS(10,COLUMN(E$9)-1)&amp;":"&amp;ADDRESS(1000,COLUMN(E$9)-1))),
SUMIF(INDIRECT(Equipo!$G$4&amp;"!B10:B1000"),$B67,INDIRECT(Equipo!$G$4&amp;"!"&amp;ADDRESS(10,COLUMN(E$9)-1)&amp;":"&amp;ADDRESS(1000,COLUMN(E$9)-1)))))</f>
        <v>-</v>
      </c>
      <c r="F67" s="2" t="str">
        <f ca="1">IF(ISBLANK(Tareas!$B63),"-",SUM(
SUMIF(INDIRECT(Equipo!$C$4&amp;"!B10:B1000"),$B67,INDIRECT(Equipo!$C$4&amp;"!"&amp;ADDRESS(10,COLUMN(F$9)-1)&amp;":"&amp;ADDRESS(1000,COLUMN(F$9)-1))),
SUMIF(INDIRECT(Equipo!$D$4&amp;"!B10:B1000"),$B67,INDIRECT(Equipo!$D$4&amp;"!"&amp;ADDRESS(10,COLUMN(F$9)-1)&amp;":"&amp;ADDRESS(1000,COLUMN(F$9)-1))),
SUMIF(INDIRECT(Equipo!$E$4&amp;"!B10:B1000"),$B67,INDIRECT(Equipo!$E$4&amp;"!"&amp;ADDRESS(10,COLUMN(F$9)-1)&amp;":"&amp;ADDRESS(1000,COLUMN(F$9)-1))),
SUMIF(INDIRECT(Equipo!$F$4&amp;"!B10:B1000"),$B67,INDIRECT(Equipo!$F$4&amp;"!"&amp;ADDRESS(10,COLUMN(F$9)-1)&amp;":"&amp;ADDRESS(1000,COLUMN(F$9)-1))),
SUMIF(INDIRECT(Equipo!$G$4&amp;"!B10:B1000"),$B67,INDIRECT(Equipo!$G$4&amp;"!"&amp;ADDRESS(10,COLUMN(F$9)-1)&amp;":"&amp;ADDRESS(1000,COLUMN(F$9)-1)))))</f>
        <v>-</v>
      </c>
      <c r="G67" s="2" t="str">
        <f ca="1">IF(ISBLANK(Tareas!$B63),"-",SUM(
SUMIF(INDIRECT(Equipo!$C$4&amp;"!B10:B1000"),$B67,INDIRECT(Equipo!$C$4&amp;"!"&amp;ADDRESS(10,COLUMN(G$9)-1)&amp;":"&amp;ADDRESS(1000,COLUMN(G$9)-1))),
SUMIF(INDIRECT(Equipo!$D$4&amp;"!B10:B1000"),$B67,INDIRECT(Equipo!$D$4&amp;"!"&amp;ADDRESS(10,COLUMN(G$9)-1)&amp;":"&amp;ADDRESS(1000,COLUMN(G$9)-1))),
SUMIF(INDIRECT(Equipo!$E$4&amp;"!B10:B1000"),$B67,INDIRECT(Equipo!$E$4&amp;"!"&amp;ADDRESS(10,COLUMN(G$9)-1)&amp;":"&amp;ADDRESS(1000,COLUMN(G$9)-1))),
SUMIF(INDIRECT(Equipo!$F$4&amp;"!B10:B1000"),$B67,INDIRECT(Equipo!$F$4&amp;"!"&amp;ADDRESS(10,COLUMN(G$9)-1)&amp;":"&amp;ADDRESS(1000,COLUMN(G$9)-1))),
SUMIF(INDIRECT(Equipo!$G$4&amp;"!B10:B1000"),$B67,INDIRECT(Equipo!$G$4&amp;"!"&amp;ADDRESS(10,COLUMN(G$9)-1)&amp;":"&amp;ADDRESS(1000,COLUMN(G$9)-1)))))</f>
        <v>-</v>
      </c>
      <c r="H67" s="2" t="str">
        <f ca="1">IF(ISBLANK(Tareas!$B63),"-",SUM(
SUMIF(INDIRECT(Equipo!$C$4&amp;"!B10:B1000"),$B67,INDIRECT(Equipo!$C$4&amp;"!"&amp;ADDRESS(10,COLUMN(H$9)-1)&amp;":"&amp;ADDRESS(1000,COLUMN(H$9)-1))),
SUMIF(INDIRECT(Equipo!$D$4&amp;"!B10:B1000"),$B67,INDIRECT(Equipo!$D$4&amp;"!"&amp;ADDRESS(10,COLUMN(H$9)-1)&amp;":"&amp;ADDRESS(1000,COLUMN(H$9)-1))),
SUMIF(INDIRECT(Equipo!$E$4&amp;"!B10:B1000"),$B67,INDIRECT(Equipo!$E$4&amp;"!"&amp;ADDRESS(10,COLUMN(H$9)-1)&amp;":"&amp;ADDRESS(1000,COLUMN(H$9)-1))),
SUMIF(INDIRECT(Equipo!$F$4&amp;"!B10:B1000"),$B67,INDIRECT(Equipo!$F$4&amp;"!"&amp;ADDRESS(10,COLUMN(H$9)-1)&amp;":"&amp;ADDRESS(1000,COLUMN(H$9)-1))),
SUMIF(INDIRECT(Equipo!$G$4&amp;"!B10:B1000"),$B67,INDIRECT(Equipo!$G$4&amp;"!"&amp;ADDRESS(10,COLUMN(H$9)-1)&amp;":"&amp;ADDRESS(1000,COLUMN(H$9)-1)))))</f>
        <v>-</v>
      </c>
      <c r="I67" s="2" t="str">
        <f ca="1">IF(ISBLANK(Tareas!$B63),"-",SUM(
SUMIF(INDIRECT(Equipo!$C$4&amp;"!B10:B1000"),$B67,INDIRECT(Equipo!$C$4&amp;"!"&amp;ADDRESS(10,COLUMN(I$9)-1)&amp;":"&amp;ADDRESS(1000,COLUMN(I$9)-1))),
SUMIF(INDIRECT(Equipo!$D$4&amp;"!B10:B1000"),$B67,INDIRECT(Equipo!$D$4&amp;"!"&amp;ADDRESS(10,COLUMN(I$9)-1)&amp;":"&amp;ADDRESS(1000,COLUMN(I$9)-1))),
SUMIF(INDIRECT(Equipo!$E$4&amp;"!B10:B1000"),$B67,INDIRECT(Equipo!$E$4&amp;"!"&amp;ADDRESS(10,COLUMN(I$9)-1)&amp;":"&amp;ADDRESS(1000,COLUMN(I$9)-1))),
SUMIF(INDIRECT(Equipo!$F$4&amp;"!B10:B1000"),$B67,INDIRECT(Equipo!$F$4&amp;"!"&amp;ADDRESS(10,COLUMN(I$9)-1)&amp;":"&amp;ADDRESS(1000,COLUMN(I$9)-1))),
SUMIF(INDIRECT(Equipo!$G$4&amp;"!B10:B1000"),$B67,INDIRECT(Equipo!$G$4&amp;"!"&amp;ADDRESS(10,COLUMN(I$9)-1)&amp;":"&amp;ADDRESS(1000,COLUMN(I$9)-1)))))</f>
        <v>-</v>
      </c>
      <c r="J67" s="2" t="str">
        <f ca="1">IF(ISBLANK(Tareas!$B63),"-",SUM(
SUMIF(INDIRECT(Equipo!$C$4&amp;"!B10:B1000"),$B67,INDIRECT(Equipo!$C$4&amp;"!"&amp;ADDRESS(10,COLUMN(J$9)-1)&amp;":"&amp;ADDRESS(1000,COLUMN(J$9)-1))),
SUMIF(INDIRECT(Equipo!$D$4&amp;"!B10:B1000"),$B67,INDIRECT(Equipo!$D$4&amp;"!"&amp;ADDRESS(10,COLUMN(J$9)-1)&amp;":"&amp;ADDRESS(1000,COLUMN(J$9)-1))),
SUMIF(INDIRECT(Equipo!$E$4&amp;"!B10:B1000"),$B67,INDIRECT(Equipo!$E$4&amp;"!"&amp;ADDRESS(10,COLUMN(J$9)-1)&amp;":"&amp;ADDRESS(1000,COLUMN(J$9)-1))),
SUMIF(INDIRECT(Equipo!$F$4&amp;"!B10:B1000"),$B67,INDIRECT(Equipo!$F$4&amp;"!"&amp;ADDRESS(10,COLUMN(J$9)-1)&amp;":"&amp;ADDRESS(1000,COLUMN(J$9)-1))),
SUMIF(INDIRECT(Equipo!$G$4&amp;"!B10:B1000"),$B67,INDIRECT(Equipo!$G$4&amp;"!"&amp;ADDRESS(10,COLUMN(J$9)-1)&amp;":"&amp;ADDRESS(1000,COLUMN(J$9)-1)))))</f>
        <v>-</v>
      </c>
      <c r="K67" s="2" t="str">
        <f ca="1">IF(ISBLANK(Tareas!$B63),"-",SUM(
SUMIF(INDIRECT(Equipo!$C$4&amp;"!B10:B1000"),$B67,INDIRECT(Equipo!$C$4&amp;"!"&amp;ADDRESS(10,COLUMN(K$9)-1)&amp;":"&amp;ADDRESS(1000,COLUMN(K$9)-1))),
SUMIF(INDIRECT(Equipo!$D$4&amp;"!B10:B1000"),$B67,INDIRECT(Equipo!$D$4&amp;"!"&amp;ADDRESS(10,COLUMN(K$9)-1)&amp;":"&amp;ADDRESS(1000,COLUMN(K$9)-1))),
SUMIF(INDIRECT(Equipo!$E$4&amp;"!B10:B1000"),$B67,INDIRECT(Equipo!$E$4&amp;"!"&amp;ADDRESS(10,COLUMN(K$9)-1)&amp;":"&amp;ADDRESS(1000,COLUMN(K$9)-1))),
SUMIF(INDIRECT(Equipo!$F$4&amp;"!B10:B1000"),$B67,INDIRECT(Equipo!$F$4&amp;"!"&amp;ADDRESS(10,COLUMN(K$9)-1)&amp;":"&amp;ADDRESS(1000,COLUMN(K$9)-1))),
SUMIF(INDIRECT(Equipo!$G$4&amp;"!B10:B1000"),$B67,INDIRECT(Equipo!$G$4&amp;"!"&amp;ADDRESS(10,COLUMN(K$9)-1)&amp;":"&amp;ADDRESS(1000,COLUMN(K$9)-1)))))</f>
        <v>-</v>
      </c>
      <c r="L67" s="2" t="str">
        <f ca="1">IF(ISBLANK(Tareas!$B63),"-",SUM(
SUMIF(INDIRECT(Equipo!$C$4&amp;"!B10:B1000"),$B67,INDIRECT(Equipo!$C$4&amp;"!"&amp;ADDRESS(10,COLUMN(L$9)-1)&amp;":"&amp;ADDRESS(1000,COLUMN(L$9)-1))),
SUMIF(INDIRECT(Equipo!$D$4&amp;"!B10:B1000"),$B67,INDIRECT(Equipo!$D$4&amp;"!"&amp;ADDRESS(10,COLUMN(L$9)-1)&amp;":"&amp;ADDRESS(1000,COLUMN(L$9)-1))),
SUMIF(INDIRECT(Equipo!$E$4&amp;"!B10:B1000"),$B67,INDIRECT(Equipo!$E$4&amp;"!"&amp;ADDRESS(10,COLUMN(L$9)-1)&amp;":"&amp;ADDRESS(1000,COLUMN(L$9)-1))),
SUMIF(INDIRECT(Equipo!$F$4&amp;"!B10:B1000"),$B67,INDIRECT(Equipo!$F$4&amp;"!"&amp;ADDRESS(10,COLUMN(L$9)-1)&amp;":"&amp;ADDRESS(1000,COLUMN(L$9)-1))),
SUMIF(INDIRECT(Equipo!$G$4&amp;"!B10:B1000"),$B67,INDIRECT(Equipo!$G$4&amp;"!"&amp;ADDRESS(10,COLUMN(L$9)-1)&amp;":"&amp;ADDRESS(1000,COLUMN(L$9)-1)))))</f>
        <v>-</v>
      </c>
      <c r="M67" s="2" t="str">
        <f ca="1">IF(ISBLANK(Tareas!$B63),"-",SUM(
SUMIF(INDIRECT(Equipo!$C$4&amp;"!B10:B1000"),$B67,INDIRECT(Equipo!$C$4&amp;"!"&amp;ADDRESS(10,COLUMN(M$9)-1)&amp;":"&amp;ADDRESS(1000,COLUMN(M$9)-1))),
SUMIF(INDIRECT(Equipo!$D$4&amp;"!B10:B1000"),$B67,INDIRECT(Equipo!$D$4&amp;"!"&amp;ADDRESS(10,COLUMN(M$9)-1)&amp;":"&amp;ADDRESS(1000,COLUMN(M$9)-1))),
SUMIF(INDIRECT(Equipo!$E$4&amp;"!B10:B1000"),$B67,INDIRECT(Equipo!$E$4&amp;"!"&amp;ADDRESS(10,COLUMN(M$9)-1)&amp;":"&amp;ADDRESS(1000,COLUMN(M$9)-1))),
SUMIF(INDIRECT(Equipo!$F$4&amp;"!B10:B1000"),$B67,INDIRECT(Equipo!$F$4&amp;"!"&amp;ADDRESS(10,COLUMN(M$9)-1)&amp;":"&amp;ADDRESS(1000,COLUMN(M$9)-1))),
SUMIF(INDIRECT(Equipo!$G$4&amp;"!B10:B1000"),$B67,INDIRECT(Equipo!$G$4&amp;"!"&amp;ADDRESS(10,COLUMN(M$9)-1)&amp;":"&amp;ADDRESS(1000,COLUMN(M$9)-1)))))</f>
        <v>-</v>
      </c>
      <c r="N67" s="2" t="str">
        <f ca="1">IF(ISBLANK(Tareas!$B63),"-",SUM(
SUMIF(INDIRECT(Equipo!$C$4&amp;"!B10:B1000"),$B67,INDIRECT(Equipo!$C$4&amp;"!"&amp;ADDRESS(10,COLUMN(N$9)-1)&amp;":"&amp;ADDRESS(1000,COLUMN(N$9)-1))),
SUMIF(INDIRECT(Equipo!$D$4&amp;"!B10:B1000"),$B67,INDIRECT(Equipo!$D$4&amp;"!"&amp;ADDRESS(10,COLUMN(N$9)-1)&amp;":"&amp;ADDRESS(1000,COLUMN(N$9)-1))),
SUMIF(INDIRECT(Equipo!$E$4&amp;"!B10:B1000"),$B67,INDIRECT(Equipo!$E$4&amp;"!"&amp;ADDRESS(10,COLUMN(N$9)-1)&amp;":"&amp;ADDRESS(1000,COLUMN(N$9)-1))),
SUMIF(INDIRECT(Equipo!$F$4&amp;"!B10:B1000"),$B67,INDIRECT(Equipo!$F$4&amp;"!"&amp;ADDRESS(10,COLUMN(N$9)-1)&amp;":"&amp;ADDRESS(1000,COLUMN(N$9)-1))),
SUMIF(INDIRECT(Equipo!$G$4&amp;"!B10:B1000"),$B67,INDIRECT(Equipo!$G$4&amp;"!"&amp;ADDRESS(10,COLUMN(N$9)-1)&amp;":"&amp;ADDRESS(1000,COLUMN(N$9)-1)))))</f>
        <v>-</v>
      </c>
    </row>
    <row r="68" spans="2:14">
      <c r="B68" t="str">
        <f>IF(ISBLANK(Tareas!B64)," - ",Tareas!B64)</f>
        <v xml:space="preserve"> - </v>
      </c>
      <c r="D68" s="2" t="str">
        <f ca="1">IF(ISBLANK(Tareas!$B64),"-",SUM(
SUMIF(INDIRECT(Equipo!$C$4&amp;"!B10:B1000"),$B68,INDIRECT(Equipo!$C$4&amp;"!"&amp;ADDRESS(10,COLUMN(D$9)-1)&amp;":"&amp;ADDRESS(1000,COLUMN(D$9)-1))),
SUMIF(INDIRECT(Equipo!$D$4&amp;"!B10:B1000"),$B68,INDIRECT(Equipo!$D$4&amp;"!"&amp;ADDRESS(10,COLUMN(D$9)-1)&amp;":"&amp;ADDRESS(1000,COLUMN(D$9)-1))),
SUMIF(INDIRECT(Equipo!$E$4&amp;"!B10:B1000"),$B68,INDIRECT(Equipo!$E$4&amp;"!"&amp;ADDRESS(10,COLUMN(D$9)-1)&amp;":"&amp;ADDRESS(1000,COLUMN(D$9)-1))),
SUMIF(INDIRECT(Equipo!$F$4&amp;"!B10:B1000"),$B68,INDIRECT(Equipo!$F$4&amp;"!"&amp;ADDRESS(10,COLUMN(D$9)-1)&amp;":"&amp;ADDRESS(1000,COLUMN(D$9)-1))),
SUMIF(INDIRECT(Equipo!$G$4&amp;"!B10:B1000"),$B68,INDIRECT(Equipo!$G$4&amp;"!"&amp;ADDRESS(10,COLUMN(D$9)-1)&amp;":"&amp;ADDRESS(1000,COLUMN(D$9)-1)))))</f>
        <v>-</v>
      </c>
      <c r="E68" s="2" t="str">
        <f ca="1">IF(ISBLANK(Tareas!$B64),"-",SUM(
SUMIF(INDIRECT(Equipo!$C$4&amp;"!B10:B1000"),$B68,INDIRECT(Equipo!$C$4&amp;"!"&amp;ADDRESS(10,COLUMN(E$9)-1)&amp;":"&amp;ADDRESS(1000,COLUMN(E$9)-1))),
SUMIF(INDIRECT(Equipo!$D$4&amp;"!B10:B1000"),$B68,INDIRECT(Equipo!$D$4&amp;"!"&amp;ADDRESS(10,COLUMN(E$9)-1)&amp;":"&amp;ADDRESS(1000,COLUMN(E$9)-1))),
SUMIF(INDIRECT(Equipo!$E$4&amp;"!B10:B1000"),$B68,INDIRECT(Equipo!$E$4&amp;"!"&amp;ADDRESS(10,COLUMN(E$9)-1)&amp;":"&amp;ADDRESS(1000,COLUMN(E$9)-1))),
SUMIF(INDIRECT(Equipo!$F$4&amp;"!B10:B1000"),$B68,INDIRECT(Equipo!$F$4&amp;"!"&amp;ADDRESS(10,COLUMN(E$9)-1)&amp;":"&amp;ADDRESS(1000,COLUMN(E$9)-1))),
SUMIF(INDIRECT(Equipo!$G$4&amp;"!B10:B1000"),$B68,INDIRECT(Equipo!$G$4&amp;"!"&amp;ADDRESS(10,COLUMN(E$9)-1)&amp;":"&amp;ADDRESS(1000,COLUMN(E$9)-1)))))</f>
        <v>-</v>
      </c>
      <c r="F68" s="2" t="str">
        <f ca="1">IF(ISBLANK(Tareas!$B64),"-",SUM(
SUMIF(INDIRECT(Equipo!$C$4&amp;"!B10:B1000"),$B68,INDIRECT(Equipo!$C$4&amp;"!"&amp;ADDRESS(10,COLUMN(F$9)-1)&amp;":"&amp;ADDRESS(1000,COLUMN(F$9)-1))),
SUMIF(INDIRECT(Equipo!$D$4&amp;"!B10:B1000"),$B68,INDIRECT(Equipo!$D$4&amp;"!"&amp;ADDRESS(10,COLUMN(F$9)-1)&amp;":"&amp;ADDRESS(1000,COLUMN(F$9)-1))),
SUMIF(INDIRECT(Equipo!$E$4&amp;"!B10:B1000"),$B68,INDIRECT(Equipo!$E$4&amp;"!"&amp;ADDRESS(10,COLUMN(F$9)-1)&amp;":"&amp;ADDRESS(1000,COLUMN(F$9)-1))),
SUMIF(INDIRECT(Equipo!$F$4&amp;"!B10:B1000"),$B68,INDIRECT(Equipo!$F$4&amp;"!"&amp;ADDRESS(10,COLUMN(F$9)-1)&amp;":"&amp;ADDRESS(1000,COLUMN(F$9)-1))),
SUMIF(INDIRECT(Equipo!$G$4&amp;"!B10:B1000"),$B68,INDIRECT(Equipo!$G$4&amp;"!"&amp;ADDRESS(10,COLUMN(F$9)-1)&amp;":"&amp;ADDRESS(1000,COLUMN(F$9)-1)))))</f>
        <v>-</v>
      </c>
      <c r="G68" s="2" t="str">
        <f ca="1">IF(ISBLANK(Tareas!$B64),"-",SUM(
SUMIF(INDIRECT(Equipo!$C$4&amp;"!B10:B1000"),$B68,INDIRECT(Equipo!$C$4&amp;"!"&amp;ADDRESS(10,COLUMN(G$9)-1)&amp;":"&amp;ADDRESS(1000,COLUMN(G$9)-1))),
SUMIF(INDIRECT(Equipo!$D$4&amp;"!B10:B1000"),$B68,INDIRECT(Equipo!$D$4&amp;"!"&amp;ADDRESS(10,COLUMN(G$9)-1)&amp;":"&amp;ADDRESS(1000,COLUMN(G$9)-1))),
SUMIF(INDIRECT(Equipo!$E$4&amp;"!B10:B1000"),$B68,INDIRECT(Equipo!$E$4&amp;"!"&amp;ADDRESS(10,COLUMN(G$9)-1)&amp;":"&amp;ADDRESS(1000,COLUMN(G$9)-1))),
SUMIF(INDIRECT(Equipo!$F$4&amp;"!B10:B1000"),$B68,INDIRECT(Equipo!$F$4&amp;"!"&amp;ADDRESS(10,COLUMN(G$9)-1)&amp;":"&amp;ADDRESS(1000,COLUMN(G$9)-1))),
SUMIF(INDIRECT(Equipo!$G$4&amp;"!B10:B1000"),$B68,INDIRECT(Equipo!$G$4&amp;"!"&amp;ADDRESS(10,COLUMN(G$9)-1)&amp;":"&amp;ADDRESS(1000,COLUMN(G$9)-1)))))</f>
        <v>-</v>
      </c>
      <c r="H68" s="2" t="str">
        <f ca="1">IF(ISBLANK(Tareas!$B64),"-",SUM(
SUMIF(INDIRECT(Equipo!$C$4&amp;"!B10:B1000"),$B68,INDIRECT(Equipo!$C$4&amp;"!"&amp;ADDRESS(10,COLUMN(H$9)-1)&amp;":"&amp;ADDRESS(1000,COLUMN(H$9)-1))),
SUMIF(INDIRECT(Equipo!$D$4&amp;"!B10:B1000"),$B68,INDIRECT(Equipo!$D$4&amp;"!"&amp;ADDRESS(10,COLUMN(H$9)-1)&amp;":"&amp;ADDRESS(1000,COLUMN(H$9)-1))),
SUMIF(INDIRECT(Equipo!$E$4&amp;"!B10:B1000"),$B68,INDIRECT(Equipo!$E$4&amp;"!"&amp;ADDRESS(10,COLUMN(H$9)-1)&amp;":"&amp;ADDRESS(1000,COLUMN(H$9)-1))),
SUMIF(INDIRECT(Equipo!$F$4&amp;"!B10:B1000"),$B68,INDIRECT(Equipo!$F$4&amp;"!"&amp;ADDRESS(10,COLUMN(H$9)-1)&amp;":"&amp;ADDRESS(1000,COLUMN(H$9)-1))),
SUMIF(INDIRECT(Equipo!$G$4&amp;"!B10:B1000"),$B68,INDIRECT(Equipo!$G$4&amp;"!"&amp;ADDRESS(10,COLUMN(H$9)-1)&amp;":"&amp;ADDRESS(1000,COLUMN(H$9)-1)))))</f>
        <v>-</v>
      </c>
      <c r="I68" s="2" t="str">
        <f ca="1">IF(ISBLANK(Tareas!$B64),"-",SUM(
SUMIF(INDIRECT(Equipo!$C$4&amp;"!B10:B1000"),$B68,INDIRECT(Equipo!$C$4&amp;"!"&amp;ADDRESS(10,COLUMN(I$9)-1)&amp;":"&amp;ADDRESS(1000,COLUMN(I$9)-1))),
SUMIF(INDIRECT(Equipo!$D$4&amp;"!B10:B1000"),$B68,INDIRECT(Equipo!$D$4&amp;"!"&amp;ADDRESS(10,COLUMN(I$9)-1)&amp;":"&amp;ADDRESS(1000,COLUMN(I$9)-1))),
SUMIF(INDIRECT(Equipo!$E$4&amp;"!B10:B1000"),$B68,INDIRECT(Equipo!$E$4&amp;"!"&amp;ADDRESS(10,COLUMN(I$9)-1)&amp;":"&amp;ADDRESS(1000,COLUMN(I$9)-1))),
SUMIF(INDIRECT(Equipo!$F$4&amp;"!B10:B1000"),$B68,INDIRECT(Equipo!$F$4&amp;"!"&amp;ADDRESS(10,COLUMN(I$9)-1)&amp;":"&amp;ADDRESS(1000,COLUMN(I$9)-1))),
SUMIF(INDIRECT(Equipo!$G$4&amp;"!B10:B1000"),$B68,INDIRECT(Equipo!$G$4&amp;"!"&amp;ADDRESS(10,COLUMN(I$9)-1)&amp;":"&amp;ADDRESS(1000,COLUMN(I$9)-1)))))</f>
        <v>-</v>
      </c>
      <c r="J68" s="2" t="str">
        <f ca="1">IF(ISBLANK(Tareas!$B64),"-",SUM(
SUMIF(INDIRECT(Equipo!$C$4&amp;"!B10:B1000"),$B68,INDIRECT(Equipo!$C$4&amp;"!"&amp;ADDRESS(10,COLUMN(J$9)-1)&amp;":"&amp;ADDRESS(1000,COLUMN(J$9)-1))),
SUMIF(INDIRECT(Equipo!$D$4&amp;"!B10:B1000"),$B68,INDIRECT(Equipo!$D$4&amp;"!"&amp;ADDRESS(10,COLUMN(J$9)-1)&amp;":"&amp;ADDRESS(1000,COLUMN(J$9)-1))),
SUMIF(INDIRECT(Equipo!$E$4&amp;"!B10:B1000"),$B68,INDIRECT(Equipo!$E$4&amp;"!"&amp;ADDRESS(10,COLUMN(J$9)-1)&amp;":"&amp;ADDRESS(1000,COLUMN(J$9)-1))),
SUMIF(INDIRECT(Equipo!$F$4&amp;"!B10:B1000"),$B68,INDIRECT(Equipo!$F$4&amp;"!"&amp;ADDRESS(10,COLUMN(J$9)-1)&amp;":"&amp;ADDRESS(1000,COLUMN(J$9)-1))),
SUMIF(INDIRECT(Equipo!$G$4&amp;"!B10:B1000"),$B68,INDIRECT(Equipo!$G$4&amp;"!"&amp;ADDRESS(10,COLUMN(J$9)-1)&amp;":"&amp;ADDRESS(1000,COLUMN(J$9)-1)))))</f>
        <v>-</v>
      </c>
      <c r="K68" s="2" t="str">
        <f ca="1">IF(ISBLANK(Tareas!$B64),"-",SUM(
SUMIF(INDIRECT(Equipo!$C$4&amp;"!B10:B1000"),$B68,INDIRECT(Equipo!$C$4&amp;"!"&amp;ADDRESS(10,COLUMN(K$9)-1)&amp;":"&amp;ADDRESS(1000,COLUMN(K$9)-1))),
SUMIF(INDIRECT(Equipo!$D$4&amp;"!B10:B1000"),$B68,INDIRECT(Equipo!$D$4&amp;"!"&amp;ADDRESS(10,COLUMN(K$9)-1)&amp;":"&amp;ADDRESS(1000,COLUMN(K$9)-1))),
SUMIF(INDIRECT(Equipo!$E$4&amp;"!B10:B1000"),$B68,INDIRECT(Equipo!$E$4&amp;"!"&amp;ADDRESS(10,COLUMN(K$9)-1)&amp;":"&amp;ADDRESS(1000,COLUMN(K$9)-1))),
SUMIF(INDIRECT(Equipo!$F$4&amp;"!B10:B1000"),$B68,INDIRECT(Equipo!$F$4&amp;"!"&amp;ADDRESS(10,COLUMN(K$9)-1)&amp;":"&amp;ADDRESS(1000,COLUMN(K$9)-1))),
SUMIF(INDIRECT(Equipo!$G$4&amp;"!B10:B1000"),$B68,INDIRECT(Equipo!$G$4&amp;"!"&amp;ADDRESS(10,COLUMN(K$9)-1)&amp;":"&amp;ADDRESS(1000,COLUMN(K$9)-1)))))</f>
        <v>-</v>
      </c>
      <c r="L68" s="2" t="str">
        <f ca="1">IF(ISBLANK(Tareas!$B64),"-",SUM(
SUMIF(INDIRECT(Equipo!$C$4&amp;"!B10:B1000"),$B68,INDIRECT(Equipo!$C$4&amp;"!"&amp;ADDRESS(10,COLUMN(L$9)-1)&amp;":"&amp;ADDRESS(1000,COLUMN(L$9)-1))),
SUMIF(INDIRECT(Equipo!$D$4&amp;"!B10:B1000"),$B68,INDIRECT(Equipo!$D$4&amp;"!"&amp;ADDRESS(10,COLUMN(L$9)-1)&amp;":"&amp;ADDRESS(1000,COLUMN(L$9)-1))),
SUMIF(INDIRECT(Equipo!$E$4&amp;"!B10:B1000"),$B68,INDIRECT(Equipo!$E$4&amp;"!"&amp;ADDRESS(10,COLUMN(L$9)-1)&amp;":"&amp;ADDRESS(1000,COLUMN(L$9)-1))),
SUMIF(INDIRECT(Equipo!$F$4&amp;"!B10:B1000"),$B68,INDIRECT(Equipo!$F$4&amp;"!"&amp;ADDRESS(10,COLUMN(L$9)-1)&amp;":"&amp;ADDRESS(1000,COLUMN(L$9)-1))),
SUMIF(INDIRECT(Equipo!$G$4&amp;"!B10:B1000"),$B68,INDIRECT(Equipo!$G$4&amp;"!"&amp;ADDRESS(10,COLUMN(L$9)-1)&amp;":"&amp;ADDRESS(1000,COLUMN(L$9)-1)))))</f>
        <v>-</v>
      </c>
      <c r="M68" s="2" t="str">
        <f ca="1">IF(ISBLANK(Tareas!$B64),"-",SUM(
SUMIF(INDIRECT(Equipo!$C$4&amp;"!B10:B1000"),$B68,INDIRECT(Equipo!$C$4&amp;"!"&amp;ADDRESS(10,COLUMN(M$9)-1)&amp;":"&amp;ADDRESS(1000,COLUMN(M$9)-1))),
SUMIF(INDIRECT(Equipo!$D$4&amp;"!B10:B1000"),$B68,INDIRECT(Equipo!$D$4&amp;"!"&amp;ADDRESS(10,COLUMN(M$9)-1)&amp;":"&amp;ADDRESS(1000,COLUMN(M$9)-1))),
SUMIF(INDIRECT(Equipo!$E$4&amp;"!B10:B1000"),$B68,INDIRECT(Equipo!$E$4&amp;"!"&amp;ADDRESS(10,COLUMN(M$9)-1)&amp;":"&amp;ADDRESS(1000,COLUMN(M$9)-1))),
SUMIF(INDIRECT(Equipo!$F$4&amp;"!B10:B1000"),$B68,INDIRECT(Equipo!$F$4&amp;"!"&amp;ADDRESS(10,COLUMN(M$9)-1)&amp;":"&amp;ADDRESS(1000,COLUMN(M$9)-1))),
SUMIF(INDIRECT(Equipo!$G$4&amp;"!B10:B1000"),$B68,INDIRECT(Equipo!$G$4&amp;"!"&amp;ADDRESS(10,COLUMN(M$9)-1)&amp;":"&amp;ADDRESS(1000,COLUMN(M$9)-1)))))</f>
        <v>-</v>
      </c>
      <c r="N68" s="2" t="str">
        <f ca="1">IF(ISBLANK(Tareas!$B64),"-",SUM(
SUMIF(INDIRECT(Equipo!$C$4&amp;"!B10:B1000"),$B68,INDIRECT(Equipo!$C$4&amp;"!"&amp;ADDRESS(10,COLUMN(N$9)-1)&amp;":"&amp;ADDRESS(1000,COLUMN(N$9)-1))),
SUMIF(INDIRECT(Equipo!$D$4&amp;"!B10:B1000"),$B68,INDIRECT(Equipo!$D$4&amp;"!"&amp;ADDRESS(10,COLUMN(N$9)-1)&amp;":"&amp;ADDRESS(1000,COLUMN(N$9)-1))),
SUMIF(INDIRECT(Equipo!$E$4&amp;"!B10:B1000"),$B68,INDIRECT(Equipo!$E$4&amp;"!"&amp;ADDRESS(10,COLUMN(N$9)-1)&amp;":"&amp;ADDRESS(1000,COLUMN(N$9)-1))),
SUMIF(INDIRECT(Equipo!$F$4&amp;"!B10:B1000"),$B68,INDIRECT(Equipo!$F$4&amp;"!"&amp;ADDRESS(10,COLUMN(N$9)-1)&amp;":"&amp;ADDRESS(1000,COLUMN(N$9)-1))),
SUMIF(INDIRECT(Equipo!$G$4&amp;"!B10:B1000"),$B68,INDIRECT(Equipo!$G$4&amp;"!"&amp;ADDRESS(10,COLUMN(N$9)-1)&amp;":"&amp;ADDRESS(1000,COLUMN(N$9)-1)))))</f>
        <v>-</v>
      </c>
    </row>
    <row r="69" spans="2:14">
      <c r="B69" t="str">
        <f>IF(ISBLANK(Tareas!B65)," - ",Tareas!B65)</f>
        <v xml:space="preserve"> - </v>
      </c>
      <c r="D69" s="2" t="str">
        <f ca="1">IF(ISBLANK(Tareas!$B65),"-",SUM(
SUMIF(INDIRECT(Equipo!$C$4&amp;"!B10:B1000"),$B69,INDIRECT(Equipo!$C$4&amp;"!"&amp;ADDRESS(10,COLUMN(D$9)-1)&amp;":"&amp;ADDRESS(1000,COLUMN(D$9)-1))),
SUMIF(INDIRECT(Equipo!$D$4&amp;"!B10:B1000"),$B69,INDIRECT(Equipo!$D$4&amp;"!"&amp;ADDRESS(10,COLUMN(D$9)-1)&amp;":"&amp;ADDRESS(1000,COLUMN(D$9)-1))),
SUMIF(INDIRECT(Equipo!$E$4&amp;"!B10:B1000"),$B69,INDIRECT(Equipo!$E$4&amp;"!"&amp;ADDRESS(10,COLUMN(D$9)-1)&amp;":"&amp;ADDRESS(1000,COLUMN(D$9)-1))),
SUMIF(INDIRECT(Equipo!$F$4&amp;"!B10:B1000"),$B69,INDIRECT(Equipo!$F$4&amp;"!"&amp;ADDRESS(10,COLUMN(D$9)-1)&amp;":"&amp;ADDRESS(1000,COLUMN(D$9)-1))),
SUMIF(INDIRECT(Equipo!$G$4&amp;"!B10:B1000"),$B69,INDIRECT(Equipo!$G$4&amp;"!"&amp;ADDRESS(10,COLUMN(D$9)-1)&amp;":"&amp;ADDRESS(1000,COLUMN(D$9)-1)))))</f>
        <v>-</v>
      </c>
      <c r="E69" s="2" t="str">
        <f ca="1">IF(ISBLANK(Tareas!$B65),"-",SUM(
SUMIF(INDIRECT(Equipo!$C$4&amp;"!B10:B1000"),$B69,INDIRECT(Equipo!$C$4&amp;"!"&amp;ADDRESS(10,COLUMN(E$9)-1)&amp;":"&amp;ADDRESS(1000,COLUMN(E$9)-1))),
SUMIF(INDIRECT(Equipo!$D$4&amp;"!B10:B1000"),$B69,INDIRECT(Equipo!$D$4&amp;"!"&amp;ADDRESS(10,COLUMN(E$9)-1)&amp;":"&amp;ADDRESS(1000,COLUMN(E$9)-1))),
SUMIF(INDIRECT(Equipo!$E$4&amp;"!B10:B1000"),$B69,INDIRECT(Equipo!$E$4&amp;"!"&amp;ADDRESS(10,COLUMN(E$9)-1)&amp;":"&amp;ADDRESS(1000,COLUMN(E$9)-1))),
SUMIF(INDIRECT(Equipo!$F$4&amp;"!B10:B1000"),$B69,INDIRECT(Equipo!$F$4&amp;"!"&amp;ADDRESS(10,COLUMN(E$9)-1)&amp;":"&amp;ADDRESS(1000,COLUMN(E$9)-1))),
SUMIF(INDIRECT(Equipo!$G$4&amp;"!B10:B1000"),$B69,INDIRECT(Equipo!$G$4&amp;"!"&amp;ADDRESS(10,COLUMN(E$9)-1)&amp;":"&amp;ADDRESS(1000,COLUMN(E$9)-1)))))</f>
        <v>-</v>
      </c>
      <c r="F69" s="2" t="str">
        <f ca="1">IF(ISBLANK(Tareas!$B65),"-",SUM(
SUMIF(INDIRECT(Equipo!$C$4&amp;"!B10:B1000"),$B69,INDIRECT(Equipo!$C$4&amp;"!"&amp;ADDRESS(10,COLUMN(F$9)-1)&amp;":"&amp;ADDRESS(1000,COLUMN(F$9)-1))),
SUMIF(INDIRECT(Equipo!$D$4&amp;"!B10:B1000"),$B69,INDIRECT(Equipo!$D$4&amp;"!"&amp;ADDRESS(10,COLUMN(F$9)-1)&amp;":"&amp;ADDRESS(1000,COLUMN(F$9)-1))),
SUMIF(INDIRECT(Equipo!$E$4&amp;"!B10:B1000"),$B69,INDIRECT(Equipo!$E$4&amp;"!"&amp;ADDRESS(10,COLUMN(F$9)-1)&amp;":"&amp;ADDRESS(1000,COLUMN(F$9)-1))),
SUMIF(INDIRECT(Equipo!$F$4&amp;"!B10:B1000"),$B69,INDIRECT(Equipo!$F$4&amp;"!"&amp;ADDRESS(10,COLUMN(F$9)-1)&amp;":"&amp;ADDRESS(1000,COLUMN(F$9)-1))),
SUMIF(INDIRECT(Equipo!$G$4&amp;"!B10:B1000"),$B69,INDIRECT(Equipo!$G$4&amp;"!"&amp;ADDRESS(10,COLUMN(F$9)-1)&amp;":"&amp;ADDRESS(1000,COLUMN(F$9)-1)))))</f>
        <v>-</v>
      </c>
      <c r="G69" s="2" t="str">
        <f ca="1">IF(ISBLANK(Tareas!$B65),"-",SUM(
SUMIF(INDIRECT(Equipo!$C$4&amp;"!B10:B1000"),$B69,INDIRECT(Equipo!$C$4&amp;"!"&amp;ADDRESS(10,COLUMN(G$9)-1)&amp;":"&amp;ADDRESS(1000,COLUMN(G$9)-1))),
SUMIF(INDIRECT(Equipo!$D$4&amp;"!B10:B1000"),$B69,INDIRECT(Equipo!$D$4&amp;"!"&amp;ADDRESS(10,COLUMN(G$9)-1)&amp;":"&amp;ADDRESS(1000,COLUMN(G$9)-1))),
SUMIF(INDIRECT(Equipo!$E$4&amp;"!B10:B1000"),$B69,INDIRECT(Equipo!$E$4&amp;"!"&amp;ADDRESS(10,COLUMN(G$9)-1)&amp;":"&amp;ADDRESS(1000,COLUMN(G$9)-1))),
SUMIF(INDIRECT(Equipo!$F$4&amp;"!B10:B1000"),$B69,INDIRECT(Equipo!$F$4&amp;"!"&amp;ADDRESS(10,COLUMN(G$9)-1)&amp;":"&amp;ADDRESS(1000,COLUMN(G$9)-1))),
SUMIF(INDIRECT(Equipo!$G$4&amp;"!B10:B1000"),$B69,INDIRECT(Equipo!$G$4&amp;"!"&amp;ADDRESS(10,COLUMN(G$9)-1)&amp;":"&amp;ADDRESS(1000,COLUMN(G$9)-1)))))</f>
        <v>-</v>
      </c>
      <c r="H69" s="2" t="str">
        <f ca="1">IF(ISBLANK(Tareas!$B65),"-",SUM(
SUMIF(INDIRECT(Equipo!$C$4&amp;"!B10:B1000"),$B69,INDIRECT(Equipo!$C$4&amp;"!"&amp;ADDRESS(10,COLUMN(H$9)-1)&amp;":"&amp;ADDRESS(1000,COLUMN(H$9)-1))),
SUMIF(INDIRECT(Equipo!$D$4&amp;"!B10:B1000"),$B69,INDIRECT(Equipo!$D$4&amp;"!"&amp;ADDRESS(10,COLUMN(H$9)-1)&amp;":"&amp;ADDRESS(1000,COLUMN(H$9)-1))),
SUMIF(INDIRECT(Equipo!$E$4&amp;"!B10:B1000"),$B69,INDIRECT(Equipo!$E$4&amp;"!"&amp;ADDRESS(10,COLUMN(H$9)-1)&amp;":"&amp;ADDRESS(1000,COLUMN(H$9)-1))),
SUMIF(INDIRECT(Equipo!$F$4&amp;"!B10:B1000"),$B69,INDIRECT(Equipo!$F$4&amp;"!"&amp;ADDRESS(10,COLUMN(H$9)-1)&amp;":"&amp;ADDRESS(1000,COLUMN(H$9)-1))),
SUMIF(INDIRECT(Equipo!$G$4&amp;"!B10:B1000"),$B69,INDIRECT(Equipo!$G$4&amp;"!"&amp;ADDRESS(10,COLUMN(H$9)-1)&amp;":"&amp;ADDRESS(1000,COLUMN(H$9)-1)))))</f>
        <v>-</v>
      </c>
      <c r="I69" s="2" t="str">
        <f ca="1">IF(ISBLANK(Tareas!$B65),"-",SUM(
SUMIF(INDIRECT(Equipo!$C$4&amp;"!B10:B1000"),$B69,INDIRECT(Equipo!$C$4&amp;"!"&amp;ADDRESS(10,COLUMN(I$9)-1)&amp;":"&amp;ADDRESS(1000,COLUMN(I$9)-1))),
SUMIF(INDIRECT(Equipo!$D$4&amp;"!B10:B1000"),$B69,INDIRECT(Equipo!$D$4&amp;"!"&amp;ADDRESS(10,COLUMN(I$9)-1)&amp;":"&amp;ADDRESS(1000,COLUMN(I$9)-1))),
SUMIF(INDIRECT(Equipo!$E$4&amp;"!B10:B1000"),$B69,INDIRECT(Equipo!$E$4&amp;"!"&amp;ADDRESS(10,COLUMN(I$9)-1)&amp;":"&amp;ADDRESS(1000,COLUMN(I$9)-1))),
SUMIF(INDIRECT(Equipo!$F$4&amp;"!B10:B1000"),$B69,INDIRECT(Equipo!$F$4&amp;"!"&amp;ADDRESS(10,COLUMN(I$9)-1)&amp;":"&amp;ADDRESS(1000,COLUMN(I$9)-1))),
SUMIF(INDIRECT(Equipo!$G$4&amp;"!B10:B1000"),$B69,INDIRECT(Equipo!$G$4&amp;"!"&amp;ADDRESS(10,COLUMN(I$9)-1)&amp;":"&amp;ADDRESS(1000,COLUMN(I$9)-1)))))</f>
        <v>-</v>
      </c>
      <c r="J69" s="2" t="str">
        <f ca="1">IF(ISBLANK(Tareas!$B65),"-",SUM(
SUMIF(INDIRECT(Equipo!$C$4&amp;"!B10:B1000"),$B69,INDIRECT(Equipo!$C$4&amp;"!"&amp;ADDRESS(10,COLUMN(J$9)-1)&amp;":"&amp;ADDRESS(1000,COLUMN(J$9)-1))),
SUMIF(INDIRECT(Equipo!$D$4&amp;"!B10:B1000"),$B69,INDIRECT(Equipo!$D$4&amp;"!"&amp;ADDRESS(10,COLUMN(J$9)-1)&amp;":"&amp;ADDRESS(1000,COLUMN(J$9)-1))),
SUMIF(INDIRECT(Equipo!$E$4&amp;"!B10:B1000"),$B69,INDIRECT(Equipo!$E$4&amp;"!"&amp;ADDRESS(10,COLUMN(J$9)-1)&amp;":"&amp;ADDRESS(1000,COLUMN(J$9)-1))),
SUMIF(INDIRECT(Equipo!$F$4&amp;"!B10:B1000"),$B69,INDIRECT(Equipo!$F$4&amp;"!"&amp;ADDRESS(10,COLUMN(J$9)-1)&amp;":"&amp;ADDRESS(1000,COLUMN(J$9)-1))),
SUMIF(INDIRECT(Equipo!$G$4&amp;"!B10:B1000"),$B69,INDIRECT(Equipo!$G$4&amp;"!"&amp;ADDRESS(10,COLUMN(J$9)-1)&amp;":"&amp;ADDRESS(1000,COLUMN(J$9)-1)))))</f>
        <v>-</v>
      </c>
      <c r="K69" s="2" t="str">
        <f ca="1">IF(ISBLANK(Tareas!$B65),"-",SUM(
SUMIF(INDIRECT(Equipo!$C$4&amp;"!B10:B1000"),$B69,INDIRECT(Equipo!$C$4&amp;"!"&amp;ADDRESS(10,COLUMN(K$9)-1)&amp;":"&amp;ADDRESS(1000,COLUMN(K$9)-1))),
SUMIF(INDIRECT(Equipo!$D$4&amp;"!B10:B1000"),$B69,INDIRECT(Equipo!$D$4&amp;"!"&amp;ADDRESS(10,COLUMN(K$9)-1)&amp;":"&amp;ADDRESS(1000,COLUMN(K$9)-1))),
SUMIF(INDIRECT(Equipo!$E$4&amp;"!B10:B1000"),$B69,INDIRECT(Equipo!$E$4&amp;"!"&amp;ADDRESS(10,COLUMN(K$9)-1)&amp;":"&amp;ADDRESS(1000,COLUMN(K$9)-1))),
SUMIF(INDIRECT(Equipo!$F$4&amp;"!B10:B1000"),$B69,INDIRECT(Equipo!$F$4&amp;"!"&amp;ADDRESS(10,COLUMN(K$9)-1)&amp;":"&amp;ADDRESS(1000,COLUMN(K$9)-1))),
SUMIF(INDIRECT(Equipo!$G$4&amp;"!B10:B1000"),$B69,INDIRECT(Equipo!$G$4&amp;"!"&amp;ADDRESS(10,COLUMN(K$9)-1)&amp;":"&amp;ADDRESS(1000,COLUMN(K$9)-1)))))</f>
        <v>-</v>
      </c>
      <c r="L69" s="2" t="str">
        <f ca="1">IF(ISBLANK(Tareas!$B65),"-",SUM(
SUMIF(INDIRECT(Equipo!$C$4&amp;"!B10:B1000"),$B69,INDIRECT(Equipo!$C$4&amp;"!"&amp;ADDRESS(10,COLUMN(L$9)-1)&amp;":"&amp;ADDRESS(1000,COLUMN(L$9)-1))),
SUMIF(INDIRECT(Equipo!$D$4&amp;"!B10:B1000"),$B69,INDIRECT(Equipo!$D$4&amp;"!"&amp;ADDRESS(10,COLUMN(L$9)-1)&amp;":"&amp;ADDRESS(1000,COLUMN(L$9)-1))),
SUMIF(INDIRECT(Equipo!$E$4&amp;"!B10:B1000"),$B69,INDIRECT(Equipo!$E$4&amp;"!"&amp;ADDRESS(10,COLUMN(L$9)-1)&amp;":"&amp;ADDRESS(1000,COLUMN(L$9)-1))),
SUMIF(INDIRECT(Equipo!$F$4&amp;"!B10:B1000"),$B69,INDIRECT(Equipo!$F$4&amp;"!"&amp;ADDRESS(10,COLUMN(L$9)-1)&amp;":"&amp;ADDRESS(1000,COLUMN(L$9)-1))),
SUMIF(INDIRECT(Equipo!$G$4&amp;"!B10:B1000"),$B69,INDIRECT(Equipo!$G$4&amp;"!"&amp;ADDRESS(10,COLUMN(L$9)-1)&amp;":"&amp;ADDRESS(1000,COLUMN(L$9)-1)))))</f>
        <v>-</v>
      </c>
      <c r="M69" s="2" t="str">
        <f ca="1">IF(ISBLANK(Tareas!$B65),"-",SUM(
SUMIF(INDIRECT(Equipo!$C$4&amp;"!B10:B1000"),$B69,INDIRECT(Equipo!$C$4&amp;"!"&amp;ADDRESS(10,COLUMN(M$9)-1)&amp;":"&amp;ADDRESS(1000,COLUMN(M$9)-1))),
SUMIF(INDIRECT(Equipo!$D$4&amp;"!B10:B1000"),$B69,INDIRECT(Equipo!$D$4&amp;"!"&amp;ADDRESS(10,COLUMN(M$9)-1)&amp;":"&amp;ADDRESS(1000,COLUMN(M$9)-1))),
SUMIF(INDIRECT(Equipo!$E$4&amp;"!B10:B1000"),$B69,INDIRECT(Equipo!$E$4&amp;"!"&amp;ADDRESS(10,COLUMN(M$9)-1)&amp;":"&amp;ADDRESS(1000,COLUMN(M$9)-1))),
SUMIF(INDIRECT(Equipo!$F$4&amp;"!B10:B1000"),$B69,INDIRECT(Equipo!$F$4&amp;"!"&amp;ADDRESS(10,COLUMN(M$9)-1)&amp;":"&amp;ADDRESS(1000,COLUMN(M$9)-1))),
SUMIF(INDIRECT(Equipo!$G$4&amp;"!B10:B1000"),$B69,INDIRECT(Equipo!$G$4&amp;"!"&amp;ADDRESS(10,COLUMN(M$9)-1)&amp;":"&amp;ADDRESS(1000,COLUMN(M$9)-1)))))</f>
        <v>-</v>
      </c>
      <c r="N69" s="2" t="str">
        <f ca="1">IF(ISBLANK(Tareas!$B65),"-",SUM(
SUMIF(INDIRECT(Equipo!$C$4&amp;"!B10:B1000"),$B69,INDIRECT(Equipo!$C$4&amp;"!"&amp;ADDRESS(10,COLUMN(N$9)-1)&amp;":"&amp;ADDRESS(1000,COLUMN(N$9)-1))),
SUMIF(INDIRECT(Equipo!$D$4&amp;"!B10:B1000"),$B69,INDIRECT(Equipo!$D$4&amp;"!"&amp;ADDRESS(10,COLUMN(N$9)-1)&amp;":"&amp;ADDRESS(1000,COLUMN(N$9)-1))),
SUMIF(INDIRECT(Equipo!$E$4&amp;"!B10:B1000"),$B69,INDIRECT(Equipo!$E$4&amp;"!"&amp;ADDRESS(10,COLUMN(N$9)-1)&amp;":"&amp;ADDRESS(1000,COLUMN(N$9)-1))),
SUMIF(INDIRECT(Equipo!$F$4&amp;"!B10:B1000"),$B69,INDIRECT(Equipo!$F$4&amp;"!"&amp;ADDRESS(10,COLUMN(N$9)-1)&amp;":"&amp;ADDRESS(1000,COLUMN(N$9)-1))),
SUMIF(INDIRECT(Equipo!$G$4&amp;"!B10:B1000"),$B69,INDIRECT(Equipo!$G$4&amp;"!"&amp;ADDRESS(10,COLUMN(N$9)-1)&amp;":"&amp;ADDRESS(1000,COLUMN(N$9)-1)))))</f>
        <v>-</v>
      </c>
    </row>
    <row r="70" spans="2:14">
      <c r="B70" t="str">
        <f>IF(ISBLANK(Tareas!B66)," - ",Tareas!B66)</f>
        <v xml:space="preserve"> - </v>
      </c>
      <c r="D70" s="2" t="str">
        <f ca="1">IF(ISBLANK(Tareas!$B66),"-",SUM(
SUMIF(INDIRECT(Equipo!$C$4&amp;"!B10:B1000"),$B70,INDIRECT(Equipo!$C$4&amp;"!"&amp;ADDRESS(10,COLUMN(D$9)-1)&amp;":"&amp;ADDRESS(1000,COLUMN(D$9)-1))),
SUMIF(INDIRECT(Equipo!$D$4&amp;"!B10:B1000"),$B70,INDIRECT(Equipo!$D$4&amp;"!"&amp;ADDRESS(10,COLUMN(D$9)-1)&amp;":"&amp;ADDRESS(1000,COLUMN(D$9)-1))),
SUMIF(INDIRECT(Equipo!$E$4&amp;"!B10:B1000"),$B70,INDIRECT(Equipo!$E$4&amp;"!"&amp;ADDRESS(10,COLUMN(D$9)-1)&amp;":"&amp;ADDRESS(1000,COLUMN(D$9)-1))),
SUMIF(INDIRECT(Equipo!$F$4&amp;"!B10:B1000"),$B70,INDIRECT(Equipo!$F$4&amp;"!"&amp;ADDRESS(10,COLUMN(D$9)-1)&amp;":"&amp;ADDRESS(1000,COLUMN(D$9)-1))),
SUMIF(INDIRECT(Equipo!$G$4&amp;"!B10:B1000"),$B70,INDIRECT(Equipo!$G$4&amp;"!"&amp;ADDRESS(10,COLUMN(D$9)-1)&amp;":"&amp;ADDRESS(1000,COLUMN(D$9)-1)))))</f>
        <v>-</v>
      </c>
      <c r="E70" s="2" t="str">
        <f ca="1">IF(ISBLANK(Tareas!$B66),"-",SUM(
SUMIF(INDIRECT(Equipo!$C$4&amp;"!B10:B1000"),$B70,INDIRECT(Equipo!$C$4&amp;"!"&amp;ADDRESS(10,COLUMN(E$9)-1)&amp;":"&amp;ADDRESS(1000,COLUMN(E$9)-1))),
SUMIF(INDIRECT(Equipo!$D$4&amp;"!B10:B1000"),$B70,INDIRECT(Equipo!$D$4&amp;"!"&amp;ADDRESS(10,COLUMN(E$9)-1)&amp;":"&amp;ADDRESS(1000,COLUMN(E$9)-1))),
SUMIF(INDIRECT(Equipo!$E$4&amp;"!B10:B1000"),$B70,INDIRECT(Equipo!$E$4&amp;"!"&amp;ADDRESS(10,COLUMN(E$9)-1)&amp;":"&amp;ADDRESS(1000,COLUMN(E$9)-1))),
SUMIF(INDIRECT(Equipo!$F$4&amp;"!B10:B1000"),$B70,INDIRECT(Equipo!$F$4&amp;"!"&amp;ADDRESS(10,COLUMN(E$9)-1)&amp;":"&amp;ADDRESS(1000,COLUMN(E$9)-1))),
SUMIF(INDIRECT(Equipo!$G$4&amp;"!B10:B1000"),$B70,INDIRECT(Equipo!$G$4&amp;"!"&amp;ADDRESS(10,COLUMN(E$9)-1)&amp;":"&amp;ADDRESS(1000,COLUMN(E$9)-1)))))</f>
        <v>-</v>
      </c>
      <c r="F70" s="2" t="str">
        <f ca="1">IF(ISBLANK(Tareas!$B66),"-",SUM(
SUMIF(INDIRECT(Equipo!$C$4&amp;"!B10:B1000"),$B70,INDIRECT(Equipo!$C$4&amp;"!"&amp;ADDRESS(10,COLUMN(F$9)-1)&amp;":"&amp;ADDRESS(1000,COLUMN(F$9)-1))),
SUMIF(INDIRECT(Equipo!$D$4&amp;"!B10:B1000"),$B70,INDIRECT(Equipo!$D$4&amp;"!"&amp;ADDRESS(10,COLUMN(F$9)-1)&amp;":"&amp;ADDRESS(1000,COLUMN(F$9)-1))),
SUMIF(INDIRECT(Equipo!$E$4&amp;"!B10:B1000"),$B70,INDIRECT(Equipo!$E$4&amp;"!"&amp;ADDRESS(10,COLUMN(F$9)-1)&amp;":"&amp;ADDRESS(1000,COLUMN(F$9)-1))),
SUMIF(INDIRECT(Equipo!$F$4&amp;"!B10:B1000"),$B70,INDIRECT(Equipo!$F$4&amp;"!"&amp;ADDRESS(10,COLUMN(F$9)-1)&amp;":"&amp;ADDRESS(1000,COLUMN(F$9)-1))),
SUMIF(INDIRECT(Equipo!$G$4&amp;"!B10:B1000"),$B70,INDIRECT(Equipo!$G$4&amp;"!"&amp;ADDRESS(10,COLUMN(F$9)-1)&amp;":"&amp;ADDRESS(1000,COLUMN(F$9)-1)))))</f>
        <v>-</v>
      </c>
      <c r="G70" s="2" t="str">
        <f ca="1">IF(ISBLANK(Tareas!$B66),"-",SUM(
SUMIF(INDIRECT(Equipo!$C$4&amp;"!B10:B1000"),$B70,INDIRECT(Equipo!$C$4&amp;"!"&amp;ADDRESS(10,COLUMN(G$9)-1)&amp;":"&amp;ADDRESS(1000,COLUMN(G$9)-1))),
SUMIF(INDIRECT(Equipo!$D$4&amp;"!B10:B1000"),$B70,INDIRECT(Equipo!$D$4&amp;"!"&amp;ADDRESS(10,COLUMN(G$9)-1)&amp;":"&amp;ADDRESS(1000,COLUMN(G$9)-1))),
SUMIF(INDIRECT(Equipo!$E$4&amp;"!B10:B1000"),$B70,INDIRECT(Equipo!$E$4&amp;"!"&amp;ADDRESS(10,COLUMN(G$9)-1)&amp;":"&amp;ADDRESS(1000,COLUMN(G$9)-1))),
SUMIF(INDIRECT(Equipo!$F$4&amp;"!B10:B1000"),$B70,INDIRECT(Equipo!$F$4&amp;"!"&amp;ADDRESS(10,COLUMN(G$9)-1)&amp;":"&amp;ADDRESS(1000,COLUMN(G$9)-1))),
SUMIF(INDIRECT(Equipo!$G$4&amp;"!B10:B1000"),$B70,INDIRECT(Equipo!$G$4&amp;"!"&amp;ADDRESS(10,COLUMN(G$9)-1)&amp;":"&amp;ADDRESS(1000,COLUMN(G$9)-1)))))</f>
        <v>-</v>
      </c>
      <c r="H70" s="2" t="str">
        <f ca="1">IF(ISBLANK(Tareas!$B66),"-",SUM(
SUMIF(INDIRECT(Equipo!$C$4&amp;"!B10:B1000"),$B70,INDIRECT(Equipo!$C$4&amp;"!"&amp;ADDRESS(10,COLUMN(H$9)-1)&amp;":"&amp;ADDRESS(1000,COLUMN(H$9)-1))),
SUMIF(INDIRECT(Equipo!$D$4&amp;"!B10:B1000"),$B70,INDIRECT(Equipo!$D$4&amp;"!"&amp;ADDRESS(10,COLUMN(H$9)-1)&amp;":"&amp;ADDRESS(1000,COLUMN(H$9)-1))),
SUMIF(INDIRECT(Equipo!$E$4&amp;"!B10:B1000"),$B70,INDIRECT(Equipo!$E$4&amp;"!"&amp;ADDRESS(10,COLUMN(H$9)-1)&amp;":"&amp;ADDRESS(1000,COLUMN(H$9)-1))),
SUMIF(INDIRECT(Equipo!$F$4&amp;"!B10:B1000"),$B70,INDIRECT(Equipo!$F$4&amp;"!"&amp;ADDRESS(10,COLUMN(H$9)-1)&amp;":"&amp;ADDRESS(1000,COLUMN(H$9)-1))),
SUMIF(INDIRECT(Equipo!$G$4&amp;"!B10:B1000"),$B70,INDIRECT(Equipo!$G$4&amp;"!"&amp;ADDRESS(10,COLUMN(H$9)-1)&amp;":"&amp;ADDRESS(1000,COLUMN(H$9)-1)))))</f>
        <v>-</v>
      </c>
      <c r="I70" s="2" t="str">
        <f ca="1">IF(ISBLANK(Tareas!$B66),"-",SUM(
SUMIF(INDIRECT(Equipo!$C$4&amp;"!B10:B1000"),$B70,INDIRECT(Equipo!$C$4&amp;"!"&amp;ADDRESS(10,COLUMN(I$9)-1)&amp;":"&amp;ADDRESS(1000,COLUMN(I$9)-1))),
SUMIF(INDIRECT(Equipo!$D$4&amp;"!B10:B1000"),$B70,INDIRECT(Equipo!$D$4&amp;"!"&amp;ADDRESS(10,COLUMN(I$9)-1)&amp;":"&amp;ADDRESS(1000,COLUMN(I$9)-1))),
SUMIF(INDIRECT(Equipo!$E$4&amp;"!B10:B1000"),$B70,INDIRECT(Equipo!$E$4&amp;"!"&amp;ADDRESS(10,COLUMN(I$9)-1)&amp;":"&amp;ADDRESS(1000,COLUMN(I$9)-1))),
SUMIF(INDIRECT(Equipo!$F$4&amp;"!B10:B1000"),$B70,INDIRECT(Equipo!$F$4&amp;"!"&amp;ADDRESS(10,COLUMN(I$9)-1)&amp;":"&amp;ADDRESS(1000,COLUMN(I$9)-1))),
SUMIF(INDIRECT(Equipo!$G$4&amp;"!B10:B1000"),$B70,INDIRECT(Equipo!$G$4&amp;"!"&amp;ADDRESS(10,COLUMN(I$9)-1)&amp;":"&amp;ADDRESS(1000,COLUMN(I$9)-1)))))</f>
        <v>-</v>
      </c>
      <c r="J70" s="2" t="str">
        <f ca="1">IF(ISBLANK(Tareas!$B66),"-",SUM(
SUMIF(INDIRECT(Equipo!$C$4&amp;"!B10:B1000"),$B70,INDIRECT(Equipo!$C$4&amp;"!"&amp;ADDRESS(10,COLUMN(J$9)-1)&amp;":"&amp;ADDRESS(1000,COLUMN(J$9)-1))),
SUMIF(INDIRECT(Equipo!$D$4&amp;"!B10:B1000"),$B70,INDIRECT(Equipo!$D$4&amp;"!"&amp;ADDRESS(10,COLUMN(J$9)-1)&amp;":"&amp;ADDRESS(1000,COLUMN(J$9)-1))),
SUMIF(INDIRECT(Equipo!$E$4&amp;"!B10:B1000"),$B70,INDIRECT(Equipo!$E$4&amp;"!"&amp;ADDRESS(10,COLUMN(J$9)-1)&amp;":"&amp;ADDRESS(1000,COLUMN(J$9)-1))),
SUMIF(INDIRECT(Equipo!$F$4&amp;"!B10:B1000"),$B70,INDIRECT(Equipo!$F$4&amp;"!"&amp;ADDRESS(10,COLUMN(J$9)-1)&amp;":"&amp;ADDRESS(1000,COLUMN(J$9)-1))),
SUMIF(INDIRECT(Equipo!$G$4&amp;"!B10:B1000"),$B70,INDIRECT(Equipo!$G$4&amp;"!"&amp;ADDRESS(10,COLUMN(J$9)-1)&amp;":"&amp;ADDRESS(1000,COLUMN(J$9)-1)))))</f>
        <v>-</v>
      </c>
      <c r="K70" s="2" t="str">
        <f ca="1">IF(ISBLANK(Tareas!$B66),"-",SUM(
SUMIF(INDIRECT(Equipo!$C$4&amp;"!B10:B1000"),$B70,INDIRECT(Equipo!$C$4&amp;"!"&amp;ADDRESS(10,COLUMN(K$9)-1)&amp;":"&amp;ADDRESS(1000,COLUMN(K$9)-1))),
SUMIF(INDIRECT(Equipo!$D$4&amp;"!B10:B1000"),$B70,INDIRECT(Equipo!$D$4&amp;"!"&amp;ADDRESS(10,COLUMN(K$9)-1)&amp;":"&amp;ADDRESS(1000,COLUMN(K$9)-1))),
SUMIF(INDIRECT(Equipo!$E$4&amp;"!B10:B1000"),$B70,INDIRECT(Equipo!$E$4&amp;"!"&amp;ADDRESS(10,COLUMN(K$9)-1)&amp;":"&amp;ADDRESS(1000,COLUMN(K$9)-1))),
SUMIF(INDIRECT(Equipo!$F$4&amp;"!B10:B1000"),$B70,INDIRECT(Equipo!$F$4&amp;"!"&amp;ADDRESS(10,COLUMN(K$9)-1)&amp;":"&amp;ADDRESS(1000,COLUMN(K$9)-1))),
SUMIF(INDIRECT(Equipo!$G$4&amp;"!B10:B1000"),$B70,INDIRECT(Equipo!$G$4&amp;"!"&amp;ADDRESS(10,COLUMN(K$9)-1)&amp;":"&amp;ADDRESS(1000,COLUMN(K$9)-1)))))</f>
        <v>-</v>
      </c>
      <c r="L70" s="2" t="str">
        <f ca="1">IF(ISBLANK(Tareas!$B66),"-",SUM(
SUMIF(INDIRECT(Equipo!$C$4&amp;"!B10:B1000"),$B70,INDIRECT(Equipo!$C$4&amp;"!"&amp;ADDRESS(10,COLUMN(L$9)-1)&amp;":"&amp;ADDRESS(1000,COLUMN(L$9)-1))),
SUMIF(INDIRECT(Equipo!$D$4&amp;"!B10:B1000"),$B70,INDIRECT(Equipo!$D$4&amp;"!"&amp;ADDRESS(10,COLUMN(L$9)-1)&amp;":"&amp;ADDRESS(1000,COLUMN(L$9)-1))),
SUMIF(INDIRECT(Equipo!$E$4&amp;"!B10:B1000"),$B70,INDIRECT(Equipo!$E$4&amp;"!"&amp;ADDRESS(10,COLUMN(L$9)-1)&amp;":"&amp;ADDRESS(1000,COLUMN(L$9)-1))),
SUMIF(INDIRECT(Equipo!$F$4&amp;"!B10:B1000"),$B70,INDIRECT(Equipo!$F$4&amp;"!"&amp;ADDRESS(10,COLUMN(L$9)-1)&amp;":"&amp;ADDRESS(1000,COLUMN(L$9)-1))),
SUMIF(INDIRECT(Equipo!$G$4&amp;"!B10:B1000"),$B70,INDIRECT(Equipo!$G$4&amp;"!"&amp;ADDRESS(10,COLUMN(L$9)-1)&amp;":"&amp;ADDRESS(1000,COLUMN(L$9)-1)))))</f>
        <v>-</v>
      </c>
      <c r="M70" s="2" t="str">
        <f ca="1">IF(ISBLANK(Tareas!$B66),"-",SUM(
SUMIF(INDIRECT(Equipo!$C$4&amp;"!B10:B1000"),$B70,INDIRECT(Equipo!$C$4&amp;"!"&amp;ADDRESS(10,COLUMN(M$9)-1)&amp;":"&amp;ADDRESS(1000,COLUMN(M$9)-1))),
SUMIF(INDIRECT(Equipo!$D$4&amp;"!B10:B1000"),$B70,INDIRECT(Equipo!$D$4&amp;"!"&amp;ADDRESS(10,COLUMN(M$9)-1)&amp;":"&amp;ADDRESS(1000,COLUMN(M$9)-1))),
SUMIF(INDIRECT(Equipo!$E$4&amp;"!B10:B1000"),$B70,INDIRECT(Equipo!$E$4&amp;"!"&amp;ADDRESS(10,COLUMN(M$9)-1)&amp;":"&amp;ADDRESS(1000,COLUMN(M$9)-1))),
SUMIF(INDIRECT(Equipo!$F$4&amp;"!B10:B1000"),$B70,INDIRECT(Equipo!$F$4&amp;"!"&amp;ADDRESS(10,COLUMN(M$9)-1)&amp;":"&amp;ADDRESS(1000,COLUMN(M$9)-1))),
SUMIF(INDIRECT(Equipo!$G$4&amp;"!B10:B1000"),$B70,INDIRECT(Equipo!$G$4&amp;"!"&amp;ADDRESS(10,COLUMN(M$9)-1)&amp;":"&amp;ADDRESS(1000,COLUMN(M$9)-1)))))</f>
        <v>-</v>
      </c>
      <c r="N70" s="2" t="str">
        <f ca="1">IF(ISBLANK(Tareas!$B66),"-",SUM(
SUMIF(INDIRECT(Equipo!$C$4&amp;"!B10:B1000"),$B70,INDIRECT(Equipo!$C$4&amp;"!"&amp;ADDRESS(10,COLUMN(N$9)-1)&amp;":"&amp;ADDRESS(1000,COLUMN(N$9)-1))),
SUMIF(INDIRECT(Equipo!$D$4&amp;"!B10:B1000"),$B70,INDIRECT(Equipo!$D$4&amp;"!"&amp;ADDRESS(10,COLUMN(N$9)-1)&amp;":"&amp;ADDRESS(1000,COLUMN(N$9)-1))),
SUMIF(INDIRECT(Equipo!$E$4&amp;"!B10:B1000"),$B70,INDIRECT(Equipo!$E$4&amp;"!"&amp;ADDRESS(10,COLUMN(N$9)-1)&amp;":"&amp;ADDRESS(1000,COLUMN(N$9)-1))),
SUMIF(INDIRECT(Equipo!$F$4&amp;"!B10:B1000"),$B70,INDIRECT(Equipo!$F$4&amp;"!"&amp;ADDRESS(10,COLUMN(N$9)-1)&amp;":"&amp;ADDRESS(1000,COLUMN(N$9)-1))),
SUMIF(INDIRECT(Equipo!$G$4&amp;"!B10:B1000"),$B70,INDIRECT(Equipo!$G$4&amp;"!"&amp;ADDRESS(10,COLUMN(N$9)-1)&amp;":"&amp;ADDRESS(1000,COLUMN(N$9)-1)))))</f>
        <v>-</v>
      </c>
    </row>
    <row r="71" spans="2:14">
      <c r="B71" t="str">
        <f>IF(ISBLANK(Tareas!B67)," - ",Tareas!B67)</f>
        <v xml:space="preserve"> - </v>
      </c>
      <c r="D71" s="2" t="str">
        <f ca="1">IF(ISBLANK(Tareas!$B67),"-",SUM(
SUMIF(INDIRECT(Equipo!$C$4&amp;"!B10:B1000"),$B71,INDIRECT(Equipo!$C$4&amp;"!"&amp;ADDRESS(10,COLUMN(D$9)-1)&amp;":"&amp;ADDRESS(1000,COLUMN(D$9)-1))),
SUMIF(INDIRECT(Equipo!$D$4&amp;"!B10:B1000"),$B71,INDIRECT(Equipo!$D$4&amp;"!"&amp;ADDRESS(10,COLUMN(D$9)-1)&amp;":"&amp;ADDRESS(1000,COLUMN(D$9)-1))),
SUMIF(INDIRECT(Equipo!$E$4&amp;"!B10:B1000"),$B71,INDIRECT(Equipo!$E$4&amp;"!"&amp;ADDRESS(10,COLUMN(D$9)-1)&amp;":"&amp;ADDRESS(1000,COLUMN(D$9)-1))),
SUMIF(INDIRECT(Equipo!$F$4&amp;"!B10:B1000"),$B71,INDIRECT(Equipo!$F$4&amp;"!"&amp;ADDRESS(10,COLUMN(D$9)-1)&amp;":"&amp;ADDRESS(1000,COLUMN(D$9)-1))),
SUMIF(INDIRECT(Equipo!$G$4&amp;"!B10:B1000"),$B71,INDIRECT(Equipo!$G$4&amp;"!"&amp;ADDRESS(10,COLUMN(D$9)-1)&amp;":"&amp;ADDRESS(1000,COLUMN(D$9)-1)))))</f>
        <v>-</v>
      </c>
      <c r="E71" s="2" t="str">
        <f ca="1">IF(ISBLANK(Tareas!$B67),"-",SUM(
SUMIF(INDIRECT(Equipo!$C$4&amp;"!B10:B1000"),$B71,INDIRECT(Equipo!$C$4&amp;"!"&amp;ADDRESS(10,COLUMN(E$9)-1)&amp;":"&amp;ADDRESS(1000,COLUMN(E$9)-1))),
SUMIF(INDIRECT(Equipo!$D$4&amp;"!B10:B1000"),$B71,INDIRECT(Equipo!$D$4&amp;"!"&amp;ADDRESS(10,COLUMN(E$9)-1)&amp;":"&amp;ADDRESS(1000,COLUMN(E$9)-1))),
SUMIF(INDIRECT(Equipo!$E$4&amp;"!B10:B1000"),$B71,INDIRECT(Equipo!$E$4&amp;"!"&amp;ADDRESS(10,COLUMN(E$9)-1)&amp;":"&amp;ADDRESS(1000,COLUMN(E$9)-1))),
SUMIF(INDIRECT(Equipo!$F$4&amp;"!B10:B1000"),$B71,INDIRECT(Equipo!$F$4&amp;"!"&amp;ADDRESS(10,COLUMN(E$9)-1)&amp;":"&amp;ADDRESS(1000,COLUMN(E$9)-1))),
SUMIF(INDIRECT(Equipo!$G$4&amp;"!B10:B1000"),$B71,INDIRECT(Equipo!$G$4&amp;"!"&amp;ADDRESS(10,COLUMN(E$9)-1)&amp;":"&amp;ADDRESS(1000,COLUMN(E$9)-1)))))</f>
        <v>-</v>
      </c>
      <c r="F71" s="2" t="str">
        <f ca="1">IF(ISBLANK(Tareas!$B67),"-",SUM(
SUMIF(INDIRECT(Equipo!$C$4&amp;"!B10:B1000"),$B71,INDIRECT(Equipo!$C$4&amp;"!"&amp;ADDRESS(10,COLUMN(F$9)-1)&amp;":"&amp;ADDRESS(1000,COLUMN(F$9)-1))),
SUMIF(INDIRECT(Equipo!$D$4&amp;"!B10:B1000"),$B71,INDIRECT(Equipo!$D$4&amp;"!"&amp;ADDRESS(10,COLUMN(F$9)-1)&amp;":"&amp;ADDRESS(1000,COLUMN(F$9)-1))),
SUMIF(INDIRECT(Equipo!$E$4&amp;"!B10:B1000"),$B71,INDIRECT(Equipo!$E$4&amp;"!"&amp;ADDRESS(10,COLUMN(F$9)-1)&amp;":"&amp;ADDRESS(1000,COLUMN(F$9)-1))),
SUMIF(INDIRECT(Equipo!$F$4&amp;"!B10:B1000"),$B71,INDIRECT(Equipo!$F$4&amp;"!"&amp;ADDRESS(10,COLUMN(F$9)-1)&amp;":"&amp;ADDRESS(1000,COLUMN(F$9)-1))),
SUMIF(INDIRECT(Equipo!$G$4&amp;"!B10:B1000"),$B71,INDIRECT(Equipo!$G$4&amp;"!"&amp;ADDRESS(10,COLUMN(F$9)-1)&amp;":"&amp;ADDRESS(1000,COLUMN(F$9)-1)))))</f>
        <v>-</v>
      </c>
      <c r="G71" s="2" t="str">
        <f ca="1">IF(ISBLANK(Tareas!$B67),"-",SUM(
SUMIF(INDIRECT(Equipo!$C$4&amp;"!B10:B1000"),$B71,INDIRECT(Equipo!$C$4&amp;"!"&amp;ADDRESS(10,COLUMN(G$9)-1)&amp;":"&amp;ADDRESS(1000,COLUMN(G$9)-1))),
SUMIF(INDIRECT(Equipo!$D$4&amp;"!B10:B1000"),$B71,INDIRECT(Equipo!$D$4&amp;"!"&amp;ADDRESS(10,COLUMN(G$9)-1)&amp;":"&amp;ADDRESS(1000,COLUMN(G$9)-1))),
SUMIF(INDIRECT(Equipo!$E$4&amp;"!B10:B1000"),$B71,INDIRECT(Equipo!$E$4&amp;"!"&amp;ADDRESS(10,COLUMN(G$9)-1)&amp;":"&amp;ADDRESS(1000,COLUMN(G$9)-1))),
SUMIF(INDIRECT(Equipo!$F$4&amp;"!B10:B1000"),$B71,INDIRECT(Equipo!$F$4&amp;"!"&amp;ADDRESS(10,COLUMN(G$9)-1)&amp;":"&amp;ADDRESS(1000,COLUMN(G$9)-1))),
SUMIF(INDIRECT(Equipo!$G$4&amp;"!B10:B1000"),$B71,INDIRECT(Equipo!$G$4&amp;"!"&amp;ADDRESS(10,COLUMN(G$9)-1)&amp;":"&amp;ADDRESS(1000,COLUMN(G$9)-1)))))</f>
        <v>-</v>
      </c>
      <c r="H71" s="2" t="str">
        <f ca="1">IF(ISBLANK(Tareas!$B67),"-",SUM(
SUMIF(INDIRECT(Equipo!$C$4&amp;"!B10:B1000"),$B71,INDIRECT(Equipo!$C$4&amp;"!"&amp;ADDRESS(10,COLUMN(H$9)-1)&amp;":"&amp;ADDRESS(1000,COLUMN(H$9)-1))),
SUMIF(INDIRECT(Equipo!$D$4&amp;"!B10:B1000"),$B71,INDIRECT(Equipo!$D$4&amp;"!"&amp;ADDRESS(10,COLUMN(H$9)-1)&amp;":"&amp;ADDRESS(1000,COLUMN(H$9)-1))),
SUMIF(INDIRECT(Equipo!$E$4&amp;"!B10:B1000"),$B71,INDIRECT(Equipo!$E$4&amp;"!"&amp;ADDRESS(10,COLUMN(H$9)-1)&amp;":"&amp;ADDRESS(1000,COLUMN(H$9)-1))),
SUMIF(INDIRECT(Equipo!$F$4&amp;"!B10:B1000"),$B71,INDIRECT(Equipo!$F$4&amp;"!"&amp;ADDRESS(10,COLUMN(H$9)-1)&amp;":"&amp;ADDRESS(1000,COLUMN(H$9)-1))),
SUMIF(INDIRECT(Equipo!$G$4&amp;"!B10:B1000"),$B71,INDIRECT(Equipo!$G$4&amp;"!"&amp;ADDRESS(10,COLUMN(H$9)-1)&amp;":"&amp;ADDRESS(1000,COLUMN(H$9)-1)))))</f>
        <v>-</v>
      </c>
      <c r="I71" s="2" t="str">
        <f ca="1">IF(ISBLANK(Tareas!$B67),"-",SUM(
SUMIF(INDIRECT(Equipo!$C$4&amp;"!B10:B1000"),$B71,INDIRECT(Equipo!$C$4&amp;"!"&amp;ADDRESS(10,COLUMN(I$9)-1)&amp;":"&amp;ADDRESS(1000,COLUMN(I$9)-1))),
SUMIF(INDIRECT(Equipo!$D$4&amp;"!B10:B1000"),$B71,INDIRECT(Equipo!$D$4&amp;"!"&amp;ADDRESS(10,COLUMN(I$9)-1)&amp;":"&amp;ADDRESS(1000,COLUMN(I$9)-1))),
SUMIF(INDIRECT(Equipo!$E$4&amp;"!B10:B1000"),$B71,INDIRECT(Equipo!$E$4&amp;"!"&amp;ADDRESS(10,COLUMN(I$9)-1)&amp;":"&amp;ADDRESS(1000,COLUMN(I$9)-1))),
SUMIF(INDIRECT(Equipo!$F$4&amp;"!B10:B1000"),$B71,INDIRECT(Equipo!$F$4&amp;"!"&amp;ADDRESS(10,COLUMN(I$9)-1)&amp;":"&amp;ADDRESS(1000,COLUMN(I$9)-1))),
SUMIF(INDIRECT(Equipo!$G$4&amp;"!B10:B1000"),$B71,INDIRECT(Equipo!$G$4&amp;"!"&amp;ADDRESS(10,COLUMN(I$9)-1)&amp;":"&amp;ADDRESS(1000,COLUMN(I$9)-1)))))</f>
        <v>-</v>
      </c>
      <c r="J71" s="2" t="str">
        <f ca="1">IF(ISBLANK(Tareas!$B67),"-",SUM(
SUMIF(INDIRECT(Equipo!$C$4&amp;"!B10:B1000"),$B71,INDIRECT(Equipo!$C$4&amp;"!"&amp;ADDRESS(10,COLUMN(J$9)-1)&amp;":"&amp;ADDRESS(1000,COLUMN(J$9)-1))),
SUMIF(INDIRECT(Equipo!$D$4&amp;"!B10:B1000"),$B71,INDIRECT(Equipo!$D$4&amp;"!"&amp;ADDRESS(10,COLUMN(J$9)-1)&amp;":"&amp;ADDRESS(1000,COLUMN(J$9)-1))),
SUMIF(INDIRECT(Equipo!$E$4&amp;"!B10:B1000"),$B71,INDIRECT(Equipo!$E$4&amp;"!"&amp;ADDRESS(10,COLUMN(J$9)-1)&amp;":"&amp;ADDRESS(1000,COLUMN(J$9)-1))),
SUMIF(INDIRECT(Equipo!$F$4&amp;"!B10:B1000"),$B71,INDIRECT(Equipo!$F$4&amp;"!"&amp;ADDRESS(10,COLUMN(J$9)-1)&amp;":"&amp;ADDRESS(1000,COLUMN(J$9)-1))),
SUMIF(INDIRECT(Equipo!$G$4&amp;"!B10:B1000"),$B71,INDIRECT(Equipo!$G$4&amp;"!"&amp;ADDRESS(10,COLUMN(J$9)-1)&amp;":"&amp;ADDRESS(1000,COLUMN(J$9)-1)))))</f>
        <v>-</v>
      </c>
      <c r="K71" s="2" t="str">
        <f ca="1">IF(ISBLANK(Tareas!$B67),"-",SUM(
SUMIF(INDIRECT(Equipo!$C$4&amp;"!B10:B1000"),$B71,INDIRECT(Equipo!$C$4&amp;"!"&amp;ADDRESS(10,COLUMN(K$9)-1)&amp;":"&amp;ADDRESS(1000,COLUMN(K$9)-1))),
SUMIF(INDIRECT(Equipo!$D$4&amp;"!B10:B1000"),$B71,INDIRECT(Equipo!$D$4&amp;"!"&amp;ADDRESS(10,COLUMN(K$9)-1)&amp;":"&amp;ADDRESS(1000,COLUMN(K$9)-1))),
SUMIF(INDIRECT(Equipo!$E$4&amp;"!B10:B1000"),$B71,INDIRECT(Equipo!$E$4&amp;"!"&amp;ADDRESS(10,COLUMN(K$9)-1)&amp;":"&amp;ADDRESS(1000,COLUMN(K$9)-1))),
SUMIF(INDIRECT(Equipo!$F$4&amp;"!B10:B1000"),$B71,INDIRECT(Equipo!$F$4&amp;"!"&amp;ADDRESS(10,COLUMN(K$9)-1)&amp;":"&amp;ADDRESS(1000,COLUMN(K$9)-1))),
SUMIF(INDIRECT(Equipo!$G$4&amp;"!B10:B1000"),$B71,INDIRECT(Equipo!$G$4&amp;"!"&amp;ADDRESS(10,COLUMN(K$9)-1)&amp;":"&amp;ADDRESS(1000,COLUMN(K$9)-1)))))</f>
        <v>-</v>
      </c>
      <c r="L71" s="2" t="str">
        <f ca="1">IF(ISBLANK(Tareas!$B67),"-",SUM(
SUMIF(INDIRECT(Equipo!$C$4&amp;"!B10:B1000"),$B71,INDIRECT(Equipo!$C$4&amp;"!"&amp;ADDRESS(10,COLUMN(L$9)-1)&amp;":"&amp;ADDRESS(1000,COLUMN(L$9)-1))),
SUMIF(INDIRECT(Equipo!$D$4&amp;"!B10:B1000"),$B71,INDIRECT(Equipo!$D$4&amp;"!"&amp;ADDRESS(10,COLUMN(L$9)-1)&amp;":"&amp;ADDRESS(1000,COLUMN(L$9)-1))),
SUMIF(INDIRECT(Equipo!$E$4&amp;"!B10:B1000"),$B71,INDIRECT(Equipo!$E$4&amp;"!"&amp;ADDRESS(10,COLUMN(L$9)-1)&amp;":"&amp;ADDRESS(1000,COLUMN(L$9)-1))),
SUMIF(INDIRECT(Equipo!$F$4&amp;"!B10:B1000"),$B71,INDIRECT(Equipo!$F$4&amp;"!"&amp;ADDRESS(10,COLUMN(L$9)-1)&amp;":"&amp;ADDRESS(1000,COLUMN(L$9)-1))),
SUMIF(INDIRECT(Equipo!$G$4&amp;"!B10:B1000"),$B71,INDIRECT(Equipo!$G$4&amp;"!"&amp;ADDRESS(10,COLUMN(L$9)-1)&amp;":"&amp;ADDRESS(1000,COLUMN(L$9)-1)))))</f>
        <v>-</v>
      </c>
      <c r="M71" s="2" t="str">
        <f ca="1">IF(ISBLANK(Tareas!$B67),"-",SUM(
SUMIF(INDIRECT(Equipo!$C$4&amp;"!B10:B1000"),$B71,INDIRECT(Equipo!$C$4&amp;"!"&amp;ADDRESS(10,COLUMN(M$9)-1)&amp;":"&amp;ADDRESS(1000,COLUMN(M$9)-1))),
SUMIF(INDIRECT(Equipo!$D$4&amp;"!B10:B1000"),$B71,INDIRECT(Equipo!$D$4&amp;"!"&amp;ADDRESS(10,COLUMN(M$9)-1)&amp;":"&amp;ADDRESS(1000,COLUMN(M$9)-1))),
SUMIF(INDIRECT(Equipo!$E$4&amp;"!B10:B1000"),$B71,INDIRECT(Equipo!$E$4&amp;"!"&amp;ADDRESS(10,COLUMN(M$9)-1)&amp;":"&amp;ADDRESS(1000,COLUMN(M$9)-1))),
SUMIF(INDIRECT(Equipo!$F$4&amp;"!B10:B1000"),$B71,INDIRECT(Equipo!$F$4&amp;"!"&amp;ADDRESS(10,COLUMN(M$9)-1)&amp;":"&amp;ADDRESS(1000,COLUMN(M$9)-1))),
SUMIF(INDIRECT(Equipo!$G$4&amp;"!B10:B1000"),$B71,INDIRECT(Equipo!$G$4&amp;"!"&amp;ADDRESS(10,COLUMN(M$9)-1)&amp;":"&amp;ADDRESS(1000,COLUMN(M$9)-1)))))</f>
        <v>-</v>
      </c>
      <c r="N71" s="2" t="str">
        <f ca="1">IF(ISBLANK(Tareas!$B67),"-",SUM(
SUMIF(INDIRECT(Equipo!$C$4&amp;"!B10:B1000"),$B71,INDIRECT(Equipo!$C$4&amp;"!"&amp;ADDRESS(10,COLUMN(N$9)-1)&amp;":"&amp;ADDRESS(1000,COLUMN(N$9)-1))),
SUMIF(INDIRECT(Equipo!$D$4&amp;"!B10:B1000"),$B71,INDIRECT(Equipo!$D$4&amp;"!"&amp;ADDRESS(10,COLUMN(N$9)-1)&amp;":"&amp;ADDRESS(1000,COLUMN(N$9)-1))),
SUMIF(INDIRECT(Equipo!$E$4&amp;"!B10:B1000"),$B71,INDIRECT(Equipo!$E$4&amp;"!"&amp;ADDRESS(10,COLUMN(N$9)-1)&amp;":"&amp;ADDRESS(1000,COLUMN(N$9)-1))),
SUMIF(INDIRECT(Equipo!$F$4&amp;"!B10:B1000"),$B71,INDIRECT(Equipo!$F$4&amp;"!"&amp;ADDRESS(10,COLUMN(N$9)-1)&amp;":"&amp;ADDRESS(1000,COLUMN(N$9)-1))),
SUMIF(INDIRECT(Equipo!$G$4&amp;"!B10:B1000"),$B71,INDIRECT(Equipo!$G$4&amp;"!"&amp;ADDRESS(10,COLUMN(N$9)-1)&amp;":"&amp;ADDRESS(1000,COLUMN(N$9)-1)))))</f>
        <v>-</v>
      </c>
    </row>
    <row r="72" spans="2:14">
      <c r="B72" t="str">
        <f>IF(ISBLANK(Tareas!B68)," - ",Tareas!B68)</f>
        <v xml:space="preserve"> - </v>
      </c>
      <c r="D72" s="2" t="str">
        <f ca="1">IF(ISBLANK(Tareas!$B68),"-",SUM(
SUMIF(INDIRECT(Equipo!$C$4&amp;"!B10:B1000"),$B72,INDIRECT(Equipo!$C$4&amp;"!"&amp;ADDRESS(10,COLUMN(D$9)-1)&amp;":"&amp;ADDRESS(1000,COLUMN(D$9)-1))),
SUMIF(INDIRECT(Equipo!$D$4&amp;"!B10:B1000"),$B72,INDIRECT(Equipo!$D$4&amp;"!"&amp;ADDRESS(10,COLUMN(D$9)-1)&amp;":"&amp;ADDRESS(1000,COLUMN(D$9)-1))),
SUMIF(INDIRECT(Equipo!$E$4&amp;"!B10:B1000"),$B72,INDIRECT(Equipo!$E$4&amp;"!"&amp;ADDRESS(10,COLUMN(D$9)-1)&amp;":"&amp;ADDRESS(1000,COLUMN(D$9)-1))),
SUMIF(INDIRECT(Equipo!$F$4&amp;"!B10:B1000"),$B72,INDIRECT(Equipo!$F$4&amp;"!"&amp;ADDRESS(10,COLUMN(D$9)-1)&amp;":"&amp;ADDRESS(1000,COLUMN(D$9)-1))),
SUMIF(INDIRECT(Equipo!$G$4&amp;"!B10:B1000"),$B72,INDIRECT(Equipo!$G$4&amp;"!"&amp;ADDRESS(10,COLUMN(D$9)-1)&amp;":"&amp;ADDRESS(1000,COLUMN(D$9)-1)))))</f>
        <v>-</v>
      </c>
      <c r="E72" s="2" t="str">
        <f ca="1">IF(ISBLANK(Tareas!$B68),"-",SUM(
SUMIF(INDIRECT(Equipo!$C$4&amp;"!B10:B1000"),$B72,INDIRECT(Equipo!$C$4&amp;"!"&amp;ADDRESS(10,COLUMN(E$9)-1)&amp;":"&amp;ADDRESS(1000,COLUMN(E$9)-1))),
SUMIF(INDIRECT(Equipo!$D$4&amp;"!B10:B1000"),$B72,INDIRECT(Equipo!$D$4&amp;"!"&amp;ADDRESS(10,COLUMN(E$9)-1)&amp;":"&amp;ADDRESS(1000,COLUMN(E$9)-1))),
SUMIF(INDIRECT(Equipo!$E$4&amp;"!B10:B1000"),$B72,INDIRECT(Equipo!$E$4&amp;"!"&amp;ADDRESS(10,COLUMN(E$9)-1)&amp;":"&amp;ADDRESS(1000,COLUMN(E$9)-1))),
SUMIF(INDIRECT(Equipo!$F$4&amp;"!B10:B1000"),$B72,INDIRECT(Equipo!$F$4&amp;"!"&amp;ADDRESS(10,COLUMN(E$9)-1)&amp;":"&amp;ADDRESS(1000,COLUMN(E$9)-1))),
SUMIF(INDIRECT(Equipo!$G$4&amp;"!B10:B1000"),$B72,INDIRECT(Equipo!$G$4&amp;"!"&amp;ADDRESS(10,COLUMN(E$9)-1)&amp;":"&amp;ADDRESS(1000,COLUMN(E$9)-1)))))</f>
        <v>-</v>
      </c>
      <c r="F72" s="2" t="str">
        <f ca="1">IF(ISBLANK(Tareas!$B68),"-",SUM(
SUMIF(INDIRECT(Equipo!$C$4&amp;"!B10:B1000"),$B72,INDIRECT(Equipo!$C$4&amp;"!"&amp;ADDRESS(10,COLUMN(F$9)-1)&amp;":"&amp;ADDRESS(1000,COLUMN(F$9)-1))),
SUMIF(INDIRECT(Equipo!$D$4&amp;"!B10:B1000"),$B72,INDIRECT(Equipo!$D$4&amp;"!"&amp;ADDRESS(10,COLUMN(F$9)-1)&amp;":"&amp;ADDRESS(1000,COLUMN(F$9)-1))),
SUMIF(INDIRECT(Equipo!$E$4&amp;"!B10:B1000"),$B72,INDIRECT(Equipo!$E$4&amp;"!"&amp;ADDRESS(10,COLUMN(F$9)-1)&amp;":"&amp;ADDRESS(1000,COLUMN(F$9)-1))),
SUMIF(INDIRECT(Equipo!$F$4&amp;"!B10:B1000"),$B72,INDIRECT(Equipo!$F$4&amp;"!"&amp;ADDRESS(10,COLUMN(F$9)-1)&amp;":"&amp;ADDRESS(1000,COLUMN(F$9)-1))),
SUMIF(INDIRECT(Equipo!$G$4&amp;"!B10:B1000"),$B72,INDIRECT(Equipo!$G$4&amp;"!"&amp;ADDRESS(10,COLUMN(F$9)-1)&amp;":"&amp;ADDRESS(1000,COLUMN(F$9)-1)))))</f>
        <v>-</v>
      </c>
      <c r="G72" s="2" t="str">
        <f ca="1">IF(ISBLANK(Tareas!$B68),"-",SUM(
SUMIF(INDIRECT(Equipo!$C$4&amp;"!B10:B1000"),$B72,INDIRECT(Equipo!$C$4&amp;"!"&amp;ADDRESS(10,COLUMN(G$9)-1)&amp;":"&amp;ADDRESS(1000,COLUMN(G$9)-1))),
SUMIF(INDIRECT(Equipo!$D$4&amp;"!B10:B1000"),$B72,INDIRECT(Equipo!$D$4&amp;"!"&amp;ADDRESS(10,COLUMN(G$9)-1)&amp;":"&amp;ADDRESS(1000,COLUMN(G$9)-1))),
SUMIF(INDIRECT(Equipo!$E$4&amp;"!B10:B1000"),$B72,INDIRECT(Equipo!$E$4&amp;"!"&amp;ADDRESS(10,COLUMN(G$9)-1)&amp;":"&amp;ADDRESS(1000,COLUMN(G$9)-1))),
SUMIF(INDIRECT(Equipo!$F$4&amp;"!B10:B1000"),$B72,INDIRECT(Equipo!$F$4&amp;"!"&amp;ADDRESS(10,COLUMN(G$9)-1)&amp;":"&amp;ADDRESS(1000,COLUMN(G$9)-1))),
SUMIF(INDIRECT(Equipo!$G$4&amp;"!B10:B1000"),$B72,INDIRECT(Equipo!$G$4&amp;"!"&amp;ADDRESS(10,COLUMN(G$9)-1)&amp;":"&amp;ADDRESS(1000,COLUMN(G$9)-1)))))</f>
        <v>-</v>
      </c>
      <c r="H72" s="2" t="str">
        <f ca="1">IF(ISBLANK(Tareas!$B68),"-",SUM(
SUMIF(INDIRECT(Equipo!$C$4&amp;"!B10:B1000"),$B72,INDIRECT(Equipo!$C$4&amp;"!"&amp;ADDRESS(10,COLUMN(H$9)-1)&amp;":"&amp;ADDRESS(1000,COLUMN(H$9)-1))),
SUMIF(INDIRECT(Equipo!$D$4&amp;"!B10:B1000"),$B72,INDIRECT(Equipo!$D$4&amp;"!"&amp;ADDRESS(10,COLUMN(H$9)-1)&amp;":"&amp;ADDRESS(1000,COLUMN(H$9)-1))),
SUMIF(INDIRECT(Equipo!$E$4&amp;"!B10:B1000"),$B72,INDIRECT(Equipo!$E$4&amp;"!"&amp;ADDRESS(10,COLUMN(H$9)-1)&amp;":"&amp;ADDRESS(1000,COLUMN(H$9)-1))),
SUMIF(INDIRECT(Equipo!$F$4&amp;"!B10:B1000"),$B72,INDIRECT(Equipo!$F$4&amp;"!"&amp;ADDRESS(10,COLUMN(H$9)-1)&amp;":"&amp;ADDRESS(1000,COLUMN(H$9)-1))),
SUMIF(INDIRECT(Equipo!$G$4&amp;"!B10:B1000"),$B72,INDIRECT(Equipo!$G$4&amp;"!"&amp;ADDRESS(10,COLUMN(H$9)-1)&amp;":"&amp;ADDRESS(1000,COLUMN(H$9)-1)))))</f>
        <v>-</v>
      </c>
      <c r="I72" s="2" t="str">
        <f ca="1">IF(ISBLANK(Tareas!$B68),"-",SUM(
SUMIF(INDIRECT(Equipo!$C$4&amp;"!B10:B1000"),$B72,INDIRECT(Equipo!$C$4&amp;"!"&amp;ADDRESS(10,COLUMN(I$9)-1)&amp;":"&amp;ADDRESS(1000,COLUMN(I$9)-1))),
SUMIF(INDIRECT(Equipo!$D$4&amp;"!B10:B1000"),$B72,INDIRECT(Equipo!$D$4&amp;"!"&amp;ADDRESS(10,COLUMN(I$9)-1)&amp;":"&amp;ADDRESS(1000,COLUMN(I$9)-1))),
SUMIF(INDIRECT(Equipo!$E$4&amp;"!B10:B1000"),$B72,INDIRECT(Equipo!$E$4&amp;"!"&amp;ADDRESS(10,COLUMN(I$9)-1)&amp;":"&amp;ADDRESS(1000,COLUMN(I$9)-1))),
SUMIF(INDIRECT(Equipo!$F$4&amp;"!B10:B1000"),$B72,INDIRECT(Equipo!$F$4&amp;"!"&amp;ADDRESS(10,COLUMN(I$9)-1)&amp;":"&amp;ADDRESS(1000,COLUMN(I$9)-1))),
SUMIF(INDIRECT(Equipo!$G$4&amp;"!B10:B1000"),$B72,INDIRECT(Equipo!$G$4&amp;"!"&amp;ADDRESS(10,COLUMN(I$9)-1)&amp;":"&amp;ADDRESS(1000,COLUMN(I$9)-1)))))</f>
        <v>-</v>
      </c>
      <c r="J72" s="2" t="str">
        <f ca="1">IF(ISBLANK(Tareas!$B68),"-",SUM(
SUMIF(INDIRECT(Equipo!$C$4&amp;"!B10:B1000"),$B72,INDIRECT(Equipo!$C$4&amp;"!"&amp;ADDRESS(10,COLUMN(J$9)-1)&amp;":"&amp;ADDRESS(1000,COLUMN(J$9)-1))),
SUMIF(INDIRECT(Equipo!$D$4&amp;"!B10:B1000"),$B72,INDIRECT(Equipo!$D$4&amp;"!"&amp;ADDRESS(10,COLUMN(J$9)-1)&amp;":"&amp;ADDRESS(1000,COLUMN(J$9)-1))),
SUMIF(INDIRECT(Equipo!$E$4&amp;"!B10:B1000"),$B72,INDIRECT(Equipo!$E$4&amp;"!"&amp;ADDRESS(10,COLUMN(J$9)-1)&amp;":"&amp;ADDRESS(1000,COLUMN(J$9)-1))),
SUMIF(INDIRECT(Equipo!$F$4&amp;"!B10:B1000"),$B72,INDIRECT(Equipo!$F$4&amp;"!"&amp;ADDRESS(10,COLUMN(J$9)-1)&amp;":"&amp;ADDRESS(1000,COLUMN(J$9)-1))),
SUMIF(INDIRECT(Equipo!$G$4&amp;"!B10:B1000"),$B72,INDIRECT(Equipo!$G$4&amp;"!"&amp;ADDRESS(10,COLUMN(J$9)-1)&amp;":"&amp;ADDRESS(1000,COLUMN(J$9)-1)))))</f>
        <v>-</v>
      </c>
      <c r="K72" s="2" t="str">
        <f ca="1">IF(ISBLANK(Tareas!$B68),"-",SUM(
SUMIF(INDIRECT(Equipo!$C$4&amp;"!B10:B1000"),$B72,INDIRECT(Equipo!$C$4&amp;"!"&amp;ADDRESS(10,COLUMN(K$9)-1)&amp;":"&amp;ADDRESS(1000,COLUMN(K$9)-1))),
SUMIF(INDIRECT(Equipo!$D$4&amp;"!B10:B1000"),$B72,INDIRECT(Equipo!$D$4&amp;"!"&amp;ADDRESS(10,COLUMN(K$9)-1)&amp;":"&amp;ADDRESS(1000,COLUMN(K$9)-1))),
SUMIF(INDIRECT(Equipo!$E$4&amp;"!B10:B1000"),$B72,INDIRECT(Equipo!$E$4&amp;"!"&amp;ADDRESS(10,COLUMN(K$9)-1)&amp;":"&amp;ADDRESS(1000,COLUMN(K$9)-1))),
SUMIF(INDIRECT(Equipo!$F$4&amp;"!B10:B1000"),$B72,INDIRECT(Equipo!$F$4&amp;"!"&amp;ADDRESS(10,COLUMN(K$9)-1)&amp;":"&amp;ADDRESS(1000,COLUMN(K$9)-1))),
SUMIF(INDIRECT(Equipo!$G$4&amp;"!B10:B1000"),$B72,INDIRECT(Equipo!$G$4&amp;"!"&amp;ADDRESS(10,COLUMN(K$9)-1)&amp;":"&amp;ADDRESS(1000,COLUMN(K$9)-1)))))</f>
        <v>-</v>
      </c>
      <c r="L72" s="2" t="str">
        <f ca="1">IF(ISBLANK(Tareas!$B68),"-",SUM(
SUMIF(INDIRECT(Equipo!$C$4&amp;"!B10:B1000"),$B72,INDIRECT(Equipo!$C$4&amp;"!"&amp;ADDRESS(10,COLUMN(L$9)-1)&amp;":"&amp;ADDRESS(1000,COLUMN(L$9)-1))),
SUMIF(INDIRECT(Equipo!$D$4&amp;"!B10:B1000"),$B72,INDIRECT(Equipo!$D$4&amp;"!"&amp;ADDRESS(10,COLUMN(L$9)-1)&amp;":"&amp;ADDRESS(1000,COLUMN(L$9)-1))),
SUMIF(INDIRECT(Equipo!$E$4&amp;"!B10:B1000"),$B72,INDIRECT(Equipo!$E$4&amp;"!"&amp;ADDRESS(10,COLUMN(L$9)-1)&amp;":"&amp;ADDRESS(1000,COLUMN(L$9)-1))),
SUMIF(INDIRECT(Equipo!$F$4&amp;"!B10:B1000"),$B72,INDIRECT(Equipo!$F$4&amp;"!"&amp;ADDRESS(10,COLUMN(L$9)-1)&amp;":"&amp;ADDRESS(1000,COLUMN(L$9)-1))),
SUMIF(INDIRECT(Equipo!$G$4&amp;"!B10:B1000"),$B72,INDIRECT(Equipo!$G$4&amp;"!"&amp;ADDRESS(10,COLUMN(L$9)-1)&amp;":"&amp;ADDRESS(1000,COLUMN(L$9)-1)))))</f>
        <v>-</v>
      </c>
      <c r="M72" s="2" t="str">
        <f ca="1">IF(ISBLANK(Tareas!$B68),"-",SUM(
SUMIF(INDIRECT(Equipo!$C$4&amp;"!B10:B1000"),$B72,INDIRECT(Equipo!$C$4&amp;"!"&amp;ADDRESS(10,COLUMN(M$9)-1)&amp;":"&amp;ADDRESS(1000,COLUMN(M$9)-1))),
SUMIF(INDIRECT(Equipo!$D$4&amp;"!B10:B1000"),$B72,INDIRECT(Equipo!$D$4&amp;"!"&amp;ADDRESS(10,COLUMN(M$9)-1)&amp;":"&amp;ADDRESS(1000,COLUMN(M$9)-1))),
SUMIF(INDIRECT(Equipo!$E$4&amp;"!B10:B1000"),$B72,INDIRECT(Equipo!$E$4&amp;"!"&amp;ADDRESS(10,COLUMN(M$9)-1)&amp;":"&amp;ADDRESS(1000,COLUMN(M$9)-1))),
SUMIF(INDIRECT(Equipo!$F$4&amp;"!B10:B1000"),$B72,INDIRECT(Equipo!$F$4&amp;"!"&amp;ADDRESS(10,COLUMN(M$9)-1)&amp;":"&amp;ADDRESS(1000,COLUMN(M$9)-1))),
SUMIF(INDIRECT(Equipo!$G$4&amp;"!B10:B1000"),$B72,INDIRECT(Equipo!$G$4&amp;"!"&amp;ADDRESS(10,COLUMN(M$9)-1)&amp;":"&amp;ADDRESS(1000,COLUMN(M$9)-1)))))</f>
        <v>-</v>
      </c>
      <c r="N72" s="2" t="str">
        <f ca="1">IF(ISBLANK(Tareas!$B68),"-",SUM(
SUMIF(INDIRECT(Equipo!$C$4&amp;"!B10:B1000"),$B72,INDIRECT(Equipo!$C$4&amp;"!"&amp;ADDRESS(10,COLUMN(N$9)-1)&amp;":"&amp;ADDRESS(1000,COLUMN(N$9)-1))),
SUMIF(INDIRECT(Equipo!$D$4&amp;"!B10:B1000"),$B72,INDIRECT(Equipo!$D$4&amp;"!"&amp;ADDRESS(10,COLUMN(N$9)-1)&amp;":"&amp;ADDRESS(1000,COLUMN(N$9)-1))),
SUMIF(INDIRECT(Equipo!$E$4&amp;"!B10:B1000"),$B72,INDIRECT(Equipo!$E$4&amp;"!"&amp;ADDRESS(10,COLUMN(N$9)-1)&amp;":"&amp;ADDRESS(1000,COLUMN(N$9)-1))),
SUMIF(INDIRECT(Equipo!$F$4&amp;"!B10:B1000"),$B72,INDIRECT(Equipo!$F$4&amp;"!"&amp;ADDRESS(10,COLUMN(N$9)-1)&amp;":"&amp;ADDRESS(1000,COLUMN(N$9)-1))),
SUMIF(INDIRECT(Equipo!$G$4&amp;"!B10:B1000"),$B72,INDIRECT(Equipo!$G$4&amp;"!"&amp;ADDRESS(10,COLUMN(N$9)-1)&amp;":"&amp;ADDRESS(1000,COLUMN(N$9)-1)))))</f>
        <v>-</v>
      </c>
    </row>
    <row r="73" spans="2:14">
      <c r="B73" t="str">
        <f>IF(ISBLANK(Tareas!B69)," - ",Tareas!B69)</f>
        <v xml:space="preserve"> - </v>
      </c>
      <c r="D73" s="2" t="str">
        <f ca="1">IF(ISBLANK(Tareas!$B69),"-",SUM(
SUMIF(INDIRECT(Equipo!$C$4&amp;"!B10:B1000"),$B73,INDIRECT(Equipo!$C$4&amp;"!"&amp;ADDRESS(10,COLUMN(D$9)-1)&amp;":"&amp;ADDRESS(1000,COLUMN(D$9)-1))),
SUMIF(INDIRECT(Equipo!$D$4&amp;"!B10:B1000"),$B73,INDIRECT(Equipo!$D$4&amp;"!"&amp;ADDRESS(10,COLUMN(D$9)-1)&amp;":"&amp;ADDRESS(1000,COLUMN(D$9)-1))),
SUMIF(INDIRECT(Equipo!$E$4&amp;"!B10:B1000"),$B73,INDIRECT(Equipo!$E$4&amp;"!"&amp;ADDRESS(10,COLUMN(D$9)-1)&amp;":"&amp;ADDRESS(1000,COLUMN(D$9)-1))),
SUMIF(INDIRECT(Equipo!$F$4&amp;"!B10:B1000"),$B73,INDIRECT(Equipo!$F$4&amp;"!"&amp;ADDRESS(10,COLUMN(D$9)-1)&amp;":"&amp;ADDRESS(1000,COLUMN(D$9)-1))),
SUMIF(INDIRECT(Equipo!$G$4&amp;"!B10:B1000"),$B73,INDIRECT(Equipo!$G$4&amp;"!"&amp;ADDRESS(10,COLUMN(D$9)-1)&amp;":"&amp;ADDRESS(1000,COLUMN(D$9)-1)))))</f>
        <v>-</v>
      </c>
      <c r="E73" s="2" t="str">
        <f ca="1">IF(ISBLANK(Tareas!$B69),"-",SUM(
SUMIF(INDIRECT(Equipo!$C$4&amp;"!B10:B1000"),$B73,INDIRECT(Equipo!$C$4&amp;"!"&amp;ADDRESS(10,COLUMN(E$9)-1)&amp;":"&amp;ADDRESS(1000,COLUMN(E$9)-1))),
SUMIF(INDIRECT(Equipo!$D$4&amp;"!B10:B1000"),$B73,INDIRECT(Equipo!$D$4&amp;"!"&amp;ADDRESS(10,COLUMN(E$9)-1)&amp;":"&amp;ADDRESS(1000,COLUMN(E$9)-1))),
SUMIF(INDIRECT(Equipo!$E$4&amp;"!B10:B1000"),$B73,INDIRECT(Equipo!$E$4&amp;"!"&amp;ADDRESS(10,COLUMN(E$9)-1)&amp;":"&amp;ADDRESS(1000,COLUMN(E$9)-1))),
SUMIF(INDIRECT(Equipo!$F$4&amp;"!B10:B1000"),$B73,INDIRECT(Equipo!$F$4&amp;"!"&amp;ADDRESS(10,COLUMN(E$9)-1)&amp;":"&amp;ADDRESS(1000,COLUMN(E$9)-1))),
SUMIF(INDIRECT(Equipo!$G$4&amp;"!B10:B1000"),$B73,INDIRECT(Equipo!$G$4&amp;"!"&amp;ADDRESS(10,COLUMN(E$9)-1)&amp;":"&amp;ADDRESS(1000,COLUMN(E$9)-1)))))</f>
        <v>-</v>
      </c>
      <c r="F73" s="2" t="str">
        <f ca="1">IF(ISBLANK(Tareas!$B69),"-",SUM(
SUMIF(INDIRECT(Equipo!$C$4&amp;"!B10:B1000"),$B73,INDIRECT(Equipo!$C$4&amp;"!"&amp;ADDRESS(10,COLUMN(F$9)-1)&amp;":"&amp;ADDRESS(1000,COLUMN(F$9)-1))),
SUMIF(INDIRECT(Equipo!$D$4&amp;"!B10:B1000"),$B73,INDIRECT(Equipo!$D$4&amp;"!"&amp;ADDRESS(10,COLUMN(F$9)-1)&amp;":"&amp;ADDRESS(1000,COLUMN(F$9)-1))),
SUMIF(INDIRECT(Equipo!$E$4&amp;"!B10:B1000"),$B73,INDIRECT(Equipo!$E$4&amp;"!"&amp;ADDRESS(10,COLUMN(F$9)-1)&amp;":"&amp;ADDRESS(1000,COLUMN(F$9)-1))),
SUMIF(INDIRECT(Equipo!$F$4&amp;"!B10:B1000"),$B73,INDIRECT(Equipo!$F$4&amp;"!"&amp;ADDRESS(10,COLUMN(F$9)-1)&amp;":"&amp;ADDRESS(1000,COLUMN(F$9)-1))),
SUMIF(INDIRECT(Equipo!$G$4&amp;"!B10:B1000"),$B73,INDIRECT(Equipo!$G$4&amp;"!"&amp;ADDRESS(10,COLUMN(F$9)-1)&amp;":"&amp;ADDRESS(1000,COLUMN(F$9)-1)))))</f>
        <v>-</v>
      </c>
      <c r="G73" s="2" t="str">
        <f ca="1">IF(ISBLANK(Tareas!$B69),"-",SUM(
SUMIF(INDIRECT(Equipo!$C$4&amp;"!B10:B1000"),$B73,INDIRECT(Equipo!$C$4&amp;"!"&amp;ADDRESS(10,COLUMN(G$9)-1)&amp;":"&amp;ADDRESS(1000,COLUMN(G$9)-1))),
SUMIF(INDIRECT(Equipo!$D$4&amp;"!B10:B1000"),$B73,INDIRECT(Equipo!$D$4&amp;"!"&amp;ADDRESS(10,COLUMN(G$9)-1)&amp;":"&amp;ADDRESS(1000,COLUMN(G$9)-1))),
SUMIF(INDIRECT(Equipo!$E$4&amp;"!B10:B1000"),$B73,INDIRECT(Equipo!$E$4&amp;"!"&amp;ADDRESS(10,COLUMN(G$9)-1)&amp;":"&amp;ADDRESS(1000,COLUMN(G$9)-1))),
SUMIF(INDIRECT(Equipo!$F$4&amp;"!B10:B1000"),$B73,INDIRECT(Equipo!$F$4&amp;"!"&amp;ADDRESS(10,COLUMN(G$9)-1)&amp;":"&amp;ADDRESS(1000,COLUMN(G$9)-1))),
SUMIF(INDIRECT(Equipo!$G$4&amp;"!B10:B1000"),$B73,INDIRECT(Equipo!$G$4&amp;"!"&amp;ADDRESS(10,COLUMN(G$9)-1)&amp;":"&amp;ADDRESS(1000,COLUMN(G$9)-1)))))</f>
        <v>-</v>
      </c>
      <c r="H73" s="2" t="str">
        <f ca="1">IF(ISBLANK(Tareas!$B69),"-",SUM(
SUMIF(INDIRECT(Equipo!$C$4&amp;"!B10:B1000"),$B73,INDIRECT(Equipo!$C$4&amp;"!"&amp;ADDRESS(10,COLUMN(H$9)-1)&amp;":"&amp;ADDRESS(1000,COLUMN(H$9)-1))),
SUMIF(INDIRECT(Equipo!$D$4&amp;"!B10:B1000"),$B73,INDIRECT(Equipo!$D$4&amp;"!"&amp;ADDRESS(10,COLUMN(H$9)-1)&amp;":"&amp;ADDRESS(1000,COLUMN(H$9)-1))),
SUMIF(INDIRECT(Equipo!$E$4&amp;"!B10:B1000"),$B73,INDIRECT(Equipo!$E$4&amp;"!"&amp;ADDRESS(10,COLUMN(H$9)-1)&amp;":"&amp;ADDRESS(1000,COLUMN(H$9)-1))),
SUMIF(INDIRECT(Equipo!$F$4&amp;"!B10:B1000"),$B73,INDIRECT(Equipo!$F$4&amp;"!"&amp;ADDRESS(10,COLUMN(H$9)-1)&amp;":"&amp;ADDRESS(1000,COLUMN(H$9)-1))),
SUMIF(INDIRECT(Equipo!$G$4&amp;"!B10:B1000"),$B73,INDIRECT(Equipo!$G$4&amp;"!"&amp;ADDRESS(10,COLUMN(H$9)-1)&amp;":"&amp;ADDRESS(1000,COLUMN(H$9)-1)))))</f>
        <v>-</v>
      </c>
      <c r="I73" s="2" t="str">
        <f ca="1">IF(ISBLANK(Tareas!$B69),"-",SUM(
SUMIF(INDIRECT(Equipo!$C$4&amp;"!B10:B1000"),$B73,INDIRECT(Equipo!$C$4&amp;"!"&amp;ADDRESS(10,COLUMN(I$9)-1)&amp;":"&amp;ADDRESS(1000,COLUMN(I$9)-1))),
SUMIF(INDIRECT(Equipo!$D$4&amp;"!B10:B1000"),$B73,INDIRECT(Equipo!$D$4&amp;"!"&amp;ADDRESS(10,COLUMN(I$9)-1)&amp;":"&amp;ADDRESS(1000,COLUMN(I$9)-1))),
SUMIF(INDIRECT(Equipo!$E$4&amp;"!B10:B1000"),$B73,INDIRECT(Equipo!$E$4&amp;"!"&amp;ADDRESS(10,COLUMN(I$9)-1)&amp;":"&amp;ADDRESS(1000,COLUMN(I$9)-1))),
SUMIF(INDIRECT(Equipo!$F$4&amp;"!B10:B1000"),$B73,INDIRECT(Equipo!$F$4&amp;"!"&amp;ADDRESS(10,COLUMN(I$9)-1)&amp;":"&amp;ADDRESS(1000,COLUMN(I$9)-1))),
SUMIF(INDIRECT(Equipo!$G$4&amp;"!B10:B1000"),$B73,INDIRECT(Equipo!$G$4&amp;"!"&amp;ADDRESS(10,COLUMN(I$9)-1)&amp;":"&amp;ADDRESS(1000,COLUMN(I$9)-1)))))</f>
        <v>-</v>
      </c>
      <c r="J73" s="2" t="str">
        <f ca="1">IF(ISBLANK(Tareas!$B69),"-",SUM(
SUMIF(INDIRECT(Equipo!$C$4&amp;"!B10:B1000"),$B73,INDIRECT(Equipo!$C$4&amp;"!"&amp;ADDRESS(10,COLUMN(J$9)-1)&amp;":"&amp;ADDRESS(1000,COLUMN(J$9)-1))),
SUMIF(INDIRECT(Equipo!$D$4&amp;"!B10:B1000"),$B73,INDIRECT(Equipo!$D$4&amp;"!"&amp;ADDRESS(10,COLUMN(J$9)-1)&amp;":"&amp;ADDRESS(1000,COLUMN(J$9)-1))),
SUMIF(INDIRECT(Equipo!$E$4&amp;"!B10:B1000"),$B73,INDIRECT(Equipo!$E$4&amp;"!"&amp;ADDRESS(10,COLUMN(J$9)-1)&amp;":"&amp;ADDRESS(1000,COLUMN(J$9)-1))),
SUMIF(INDIRECT(Equipo!$F$4&amp;"!B10:B1000"),$B73,INDIRECT(Equipo!$F$4&amp;"!"&amp;ADDRESS(10,COLUMN(J$9)-1)&amp;":"&amp;ADDRESS(1000,COLUMN(J$9)-1))),
SUMIF(INDIRECT(Equipo!$G$4&amp;"!B10:B1000"),$B73,INDIRECT(Equipo!$G$4&amp;"!"&amp;ADDRESS(10,COLUMN(J$9)-1)&amp;":"&amp;ADDRESS(1000,COLUMN(J$9)-1)))))</f>
        <v>-</v>
      </c>
      <c r="K73" s="2" t="str">
        <f ca="1">IF(ISBLANK(Tareas!$B69),"-",SUM(
SUMIF(INDIRECT(Equipo!$C$4&amp;"!B10:B1000"),$B73,INDIRECT(Equipo!$C$4&amp;"!"&amp;ADDRESS(10,COLUMN(K$9)-1)&amp;":"&amp;ADDRESS(1000,COLUMN(K$9)-1))),
SUMIF(INDIRECT(Equipo!$D$4&amp;"!B10:B1000"),$B73,INDIRECT(Equipo!$D$4&amp;"!"&amp;ADDRESS(10,COLUMN(K$9)-1)&amp;":"&amp;ADDRESS(1000,COLUMN(K$9)-1))),
SUMIF(INDIRECT(Equipo!$E$4&amp;"!B10:B1000"),$B73,INDIRECT(Equipo!$E$4&amp;"!"&amp;ADDRESS(10,COLUMN(K$9)-1)&amp;":"&amp;ADDRESS(1000,COLUMN(K$9)-1))),
SUMIF(INDIRECT(Equipo!$F$4&amp;"!B10:B1000"),$B73,INDIRECT(Equipo!$F$4&amp;"!"&amp;ADDRESS(10,COLUMN(K$9)-1)&amp;":"&amp;ADDRESS(1000,COLUMN(K$9)-1))),
SUMIF(INDIRECT(Equipo!$G$4&amp;"!B10:B1000"),$B73,INDIRECT(Equipo!$G$4&amp;"!"&amp;ADDRESS(10,COLUMN(K$9)-1)&amp;":"&amp;ADDRESS(1000,COLUMN(K$9)-1)))))</f>
        <v>-</v>
      </c>
      <c r="L73" s="2" t="str">
        <f ca="1">IF(ISBLANK(Tareas!$B69),"-",SUM(
SUMIF(INDIRECT(Equipo!$C$4&amp;"!B10:B1000"),$B73,INDIRECT(Equipo!$C$4&amp;"!"&amp;ADDRESS(10,COLUMN(L$9)-1)&amp;":"&amp;ADDRESS(1000,COLUMN(L$9)-1))),
SUMIF(INDIRECT(Equipo!$D$4&amp;"!B10:B1000"),$B73,INDIRECT(Equipo!$D$4&amp;"!"&amp;ADDRESS(10,COLUMN(L$9)-1)&amp;":"&amp;ADDRESS(1000,COLUMN(L$9)-1))),
SUMIF(INDIRECT(Equipo!$E$4&amp;"!B10:B1000"),$B73,INDIRECT(Equipo!$E$4&amp;"!"&amp;ADDRESS(10,COLUMN(L$9)-1)&amp;":"&amp;ADDRESS(1000,COLUMN(L$9)-1))),
SUMIF(INDIRECT(Equipo!$F$4&amp;"!B10:B1000"),$B73,INDIRECT(Equipo!$F$4&amp;"!"&amp;ADDRESS(10,COLUMN(L$9)-1)&amp;":"&amp;ADDRESS(1000,COLUMN(L$9)-1))),
SUMIF(INDIRECT(Equipo!$G$4&amp;"!B10:B1000"),$B73,INDIRECT(Equipo!$G$4&amp;"!"&amp;ADDRESS(10,COLUMN(L$9)-1)&amp;":"&amp;ADDRESS(1000,COLUMN(L$9)-1)))))</f>
        <v>-</v>
      </c>
      <c r="M73" s="2" t="str">
        <f ca="1">IF(ISBLANK(Tareas!$B69),"-",SUM(
SUMIF(INDIRECT(Equipo!$C$4&amp;"!B10:B1000"),$B73,INDIRECT(Equipo!$C$4&amp;"!"&amp;ADDRESS(10,COLUMN(M$9)-1)&amp;":"&amp;ADDRESS(1000,COLUMN(M$9)-1))),
SUMIF(INDIRECT(Equipo!$D$4&amp;"!B10:B1000"),$B73,INDIRECT(Equipo!$D$4&amp;"!"&amp;ADDRESS(10,COLUMN(M$9)-1)&amp;":"&amp;ADDRESS(1000,COLUMN(M$9)-1))),
SUMIF(INDIRECT(Equipo!$E$4&amp;"!B10:B1000"),$B73,INDIRECT(Equipo!$E$4&amp;"!"&amp;ADDRESS(10,COLUMN(M$9)-1)&amp;":"&amp;ADDRESS(1000,COLUMN(M$9)-1))),
SUMIF(INDIRECT(Equipo!$F$4&amp;"!B10:B1000"),$B73,INDIRECT(Equipo!$F$4&amp;"!"&amp;ADDRESS(10,COLUMN(M$9)-1)&amp;":"&amp;ADDRESS(1000,COLUMN(M$9)-1))),
SUMIF(INDIRECT(Equipo!$G$4&amp;"!B10:B1000"),$B73,INDIRECT(Equipo!$G$4&amp;"!"&amp;ADDRESS(10,COLUMN(M$9)-1)&amp;":"&amp;ADDRESS(1000,COLUMN(M$9)-1)))))</f>
        <v>-</v>
      </c>
      <c r="N73" s="2" t="str">
        <f ca="1">IF(ISBLANK(Tareas!$B69),"-",SUM(
SUMIF(INDIRECT(Equipo!$C$4&amp;"!B10:B1000"),$B73,INDIRECT(Equipo!$C$4&amp;"!"&amp;ADDRESS(10,COLUMN(N$9)-1)&amp;":"&amp;ADDRESS(1000,COLUMN(N$9)-1))),
SUMIF(INDIRECT(Equipo!$D$4&amp;"!B10:B1000"),$B73,INDIRECT(Equipo!$D$4&amp;"!"&amp;ADDRESS(10,COLUMN(N$9)-1)&amp;":"&amp;ADDRESS(1000,COLUMN(N$9)-1))),
SUMIF(INDIRECT(Equipo!$E$4&amp;"!B10:B1000"),$B73,INDIRECT(Equipo!$E$4&amp;"!"&amp;ADDRESS(10,COLUMN(N$9)-1)&amp;":"&amp;ADDRESS(1000,COLUMN(N$9)-1))),
SUMIF(INDIRECT(Equipo!$F$4&amp;"!B10:B1000"),$B73,INDIRECT(Equipo!$F$4&amp;"!"&amp;ADDRESS(10,COLUMN(N$9)-1)&amp;":"&amp;ADDRESS(1000,COLUMN(N$9)-1))),
SUMIF(INDIRECT(Equipo!$G$4&amp;"!B10:B1000"),$B73,INDIRECT(Equipo!$G$4&amp;"!"&amp;ADDRESS(10,COLUMN(N$9)-1)&amp;":"&amp;ADDRESS(1000,COLUMN(N$9)-1)))))</f>
        <v>-</v>
      </c>
    </row>
    <row r="74" spans="2:14">
      <c r="B74" t="str">
        <f>IF(ISBLANK(Tareas!B70)," - ",Tareas!B70)</f>
        <v xml:space="preserve"> - </v>
      </c>
      <c r="D74" s="2" t="str">
        <f ca="1">IF(ISBLANK(Tareas!$B70),"-",SUM(
SUMIF(INDIRECT(Equipo!$C$4&amp;"!B10:B1000"),$B74,INDIRECT(Equipo!$C$4&amp;"!"&amp;ADDRESS(10,COLUMN(D$9)-1)&amp;":"&amp;ADDRESS(1000,COLUMN(D$9)-1))),
SUMIF(INDIRECT(Equipo!$D$4&amp;"!B10:B1000"),$B74,INDIRECT(Equipo!$D$4&amp;"!"&amp;ADDRESS(10,COLUMN(D$9)-1)&amp;":"&amp;ADDRESS(1000,COLUMN(D$9)-1))),
SUMIF(INDIRECT(Equipo!$E$4&amp;"!B10:B1000"),$B74,INDIRECT(Equipo!$E$4&amp;"!"&amp;ADDRESS(10,COLUMN(D$9)-1)&amp;":"&amp;ADDRESS(1000,COLUMN(D$9)-1))),
SUMIF(INDIRECT(Equipo!$F$4&amp;"!B10:B1000"),$B74,INDIRECT(Equipo!$F$4&amp;"!"&amp;ADDRESS(10,COLUMN(D$9)-1)&amp;":"&amp;ADDRESS(1000,COLUMN(D$9)-1))),
SUMIF(INDIRECT(Equipo!$G$4&amp;"!B10:B1000"),$B74,INDIRECT(Equipo!$G$4&amp;"!"&amp;ADDRESS(10,COLUMN(D$9)-1)&amp;":"&amp;ADDRESS(1000,COLUMN(D$9)-1)))))</f>
        <v>-</v>
      </c>
      <c r="E74" s="2" t="str">
        <f ca="1">IF(ISBLANK(Tareas!$B70),"-",SUM(
SUMIF(INDIRECT(Equipo!$C$4&amp;"!B10:B1000"),$B74,INDIRECT(Equipo!$C$4&amp;"!"&amp;ADDRESS(10,COLUMN(E$9)-1)&amp;":"&amp;ADDRESS(1000,COLUMN(E$9)-1))),
SUMIF(INDIRECT(Equipo!$D$4&amp;"!B10:B1000"),$B74,INDIRECT(Equipo!$D$4&amp;"!"&amp;ADDRESS(10,COLUMN(E$9)-1)&amp;":"&amp;ADDRESS(1000,COLUMN(E$9)-1))),
SUMIF(INDIRECT(Equipo!$E$4&amp;"!B10:B1000"),$B74,INDIRECT(Equipo!$E$4&amp;"!"&amp;ADDRESS(10,COLUMN(E$9)-1)&amp;":"&amp;ADDRESS(1000,COLUMN(E$9)-1))),
SUMIF(INDIRECT(Equipo!$F$4&amp;"!B10:B1000"),$B74,INDIRECT(Equipo!$F$4&amp;"!"&amp;ADDRESS(10,COLUMN(E$9)-1)&amp;":"&amp;ADDRESS(1000,COLUMN(E$9)-1))),
SUMIF(INDIRECT(Equipo!$G$4&amp;"!B10:B1000"),$B74,INDIRECT(Equipo!$G$4&amp;"!"&amp;ADDRESS(10,COLUMN(E$9)-1)&amp;":"&amp;ADDRESS(1000,COLUMN(E$9)-1)))))</f>
        <v>-</v>
      </c>
      <c r="F74" s="2" t="str">
        <f ca="1">IF(ISBLANK(Tareas!$B70),"-",SUM(
SUMIF(INDIRECT(Equipo!$C$4&amp;"!B10:B1000"),$B74,INDIRECT(Equipo!$C$4&amp;"!"&amp;ADDRESS(10,COLUMN(F$9)-1)&amp;":"&amp;ADDRESS(1000,COLUMN(F$9)-1))),
SUMIF(INDIRECT(Equipo!$D$4&amp;"!B10:B1000"),$B74,INDIRECT(Equipo!$D$4&amp;"!"&amp;ADDRESS(10,COLUMN(F$9)-1)&amp;":"&amp;ADDRESS(1000,COLUMN(F$9)-1))),
SUMIF(INDIRECT(Equipo!$E$4&amp;"!B10:B1000"),$B74,INDIRECT(Equipo!$E$4&amp;"!"&amp;ADDRESS(10,COLUMN(F$9)-1)&amp;":"&amp;ADDRESS(1000,COLUMN(F$9)-1))),
SUMIF(INDIRECT(Equipo!$F$4&amp;"!B10:B1000"),$B74,INDIRECT(Equipo!$F$4&amp;"!"&amp;ADDRESS(10,COLUMN(F$9)-1)&amp;":"&amp;ADDRESS(1000,COLUMN(F$9)-1))),
SUMIF(INDIRECT(Equipo!$G$4&amp;"!B10:B1000"),$B74,INDIRECT(Equipo!$G$4&amp;"!"&amp;ADDRESS(10,COLUMN(F$9)-1)&amp;":"&amp;ADDRESS(1000,COLUMN(F$9)-1)))))</f>
        <v>-</v>
      </c>
      <c r="G74" s="2" t="str">
        <f ca="1">IF(ISBLANK(Tareas!$B70),"-",SUM(
SUMIF(INDIRECT(Equipo!$C$4&amp;"!B10:B1000"),$B74,INDIRECT(Equipo!$C$4&amp;"!"&amp;ADDRESS(10,COLUMN(G$9)-1)&amp;":"&amp;ADDRESS(1000,COLUMN(G$9)-1))),
SUMIF(INDIRECT(Equipo!$D$4&amp;"!B10:B1000"),$B74,INDIRECT(Equipo!$D$4&amp;"!"&amp;ADDRESS(10,COLUMN(G$9)-1)&amp;":"&amp;ADDRESS(1000,COLUMN(G$9)-1))),
SUMIF(INDIRECT(Equipo!$E$4&amp;"!B10:B1000"),$B74,INDIRECT(Equipo!$E$4&amp;"!"&amp;ADDRESS(10,COLUMN(G$9)-1)&amp;":"&amp;ADDRESS(1000,COLUMN(G$9)-1))),
SUMIF(INDIRECT(Equipo!$F$4&amp;"!B10:B1000"),$B74,INDIRECT(Equipo!$F$4&amp;"!"&amp;ADDRESS(10,COLUMN(G$9)-1)&amp;":"&amp;ADDRESS(1000,COLUMN(G$9)-1))),
SUMIF(INDIRECT(Equipo!$G$4&amp;"!B10:B1000"),$B74,INDIRECT(Equipo!$G$4&amp;"!"&amp;ADDRESS(10,COLUMN(G$9)-1)&amp;":"&amp;ADDRESS(1000,COLUMN(G$9)-1)))))</f>
        <v>-</v>
      </c>
      <c r="H74" s="2" t="str">
        <f ca="1">IF(ISBLANK(Tareas!$B70),"-",SUM(
SUMIF(INDIRECT(Equipo!$C$4&amp;"!B10:B1000"),$B74,INDIRECT(Equipo!$C$4&amp;"!"&amp;ADDRESS(10,COLUMN(H$9)-1)&amp;":"&amp;ADDRESS(1000,COLUMN(H$9)-1))),
SUMIF(INDIRECT(Equipo!$D$4&amp;"!B10:B1000"),$B74,INDIRECT(Equipo!$D$4&amp;"!"&amp;ADDRESS(10,COLUMN(H$9)-1)&amp;":"&amp;ADDRESS(1000,COLUMN(H$9)-1))),
SUMIF(INDIRECT(Equipo!$E$4&amp;"!B10:B1000"),$B74,INDIRECT(Equipo!$E$4&amp;"!"&amp;ADDRESS(10,COLUMN(H$9)-1)&amp;":"&amp;ADDRESS(1000,COLUMN(H$9)-1))),
SUMIF(INDIRECT(Equipo!$F$4&amp;"!B10:B1000"),$B74,INDIRECT(Equipo!$F$4&amp;"!"&amp;ADDRESS(10,COLUMN(H$9)-1)&amp;":"&amp;ADDRESS(1000,COLUMN(H$9)-1))),
SUMIF(INDIRECT(Equipo!$G$4&amp;"!B10:B1000"),$B74,INDIRECT(Equipo!$G$4&amp;"!"&amp;ADDRESS(10,COLUMN(H$9)-1)&amp;":"&amp;ADDRESS(1000,COLUMN(H$9)-1)))))</f>
        <v>-</v>
      </c>
      <c r="I74" s="2" t="str">
        <f ca="1">IF(ISBLANK(Tareas!$B70),"-",SUM(
SUMIF(INDIRECT(Equipo!$C$4&amp;"!B10:B1000"),$B74,INDIRECT(Equipo!$C$4&amp;"!"&amp;ADDRESS(10,COLUMN(I$9)-1)&amp;":"&amp;ADDRESS(1000,COLUMN(I$9)-1))),
SUMIF(INDIRECT(Equipo!$D$4&amp;"!B10:B1000"),$B74,INDIRECT(Equipo!$D$4&amp;"!"&amp;ADDRESS(10,COLUMN(I$9)-1)&amp;":"&amp;ADDRESS(1000,COLUMN(I$9)-1))),
SUMIF(INDIRECT(Equipo!$E$4&amp;"!B10:B1000"),$B74,INDIRECT(Equipo!$E$4&amp;"!"&amp;ADDRESS(10,COLUMN(I$9)-1)&amp;":"&amp;ADDRESS(1000,COLUMN(I$9)-1))),
SUMIF(INDIRECT(Equipo!$F$4&amp;"!B10:B1000"),$B74,INDIRECT(Equipo!$F$4&amp;"!"&amp;ADDRESS(10,COLUMN(I$9)-1)&amp;":"&amp;ADDRESS(1000,COLUMN(I$9)-1))),
SUMIF(INDIRECT(Equipo!$G$4&amp;"!B10:B1000"),$B74,INDIRECT(Equipo!$G$4&amp;"!"&amp;ADDRESS(10,COLUMN(I$9)-1)&amp;":"&amp;ADDRESS(1000,COLUMN(I$9)-1)))))</f>
        <v>-</v>
      </c>
      <c r="J74" s="2" t="str">
        <f ca="1">IF(ISBLANK(Tareas!$B70),"-",SUM(
SUMIF(INDIRECT(Equipo!$C$4&amp;"!B10:B1000"),$B74,INDIRECT(Equipo!$C$4&amp;"!"&amp;ADDRESS(10,COLUMN(J$9)-1)&amp;":"&amp;ADDRESS(1000,COLUMN(J$9)-1))),
SUMIF(INDIRECT(Equipo!$D$4&amp;"!B10:B1000"),$B74,INDIRECT(Equipo!$D$4&amp;"!"&amp;ADDRESS(10,COLUMN(J$9)-1)&amp;":"&amp;ADDRESS(1000,COLUMN(J$9)-1))),
SUMIF(INDIRECT(Equipo!$E$4&amp;"!B10:B1000"),$B74,INDIRECT(Equipo!$E$4&amp;"!"&amp;ADDRESS(10,COLUMN(J$9)-1)&amp;":"&amp;ADDRESS(1000,COLUMN(J$9)-1))),
SUMIF(INDIRECT(Equipo!$F$4&amp;"!B10:B1000"),$B74,INDIRECT(Equipo!$F$4&amp;"!"&amp;ADDRESS(10,COLUMN(J$9)-1)&amp;":"&amp;ADDRESS(1000,COLUMN(J$9)-1))),
SUMIF(INDIRECT(Equipo!$G$4&amp;"!B10:B1000"),$B74,INDIRECT(Equipo!$G$4&amp;"!"&amp;ADDRESS(10,COLUMN(J$9)-1)&amp;":"&amp;ADDRESS(1000,COLUMN(J$9)-1)))))</f>
        <v>-</v>
      </c>
      <c r="K74" s="2" t="str">
        <f ca="1">IF(ISBLANK(Tareas!$B70),"-",SUM(
SUMIF(INDIRECT(Equipo!$C$4&amp;"!B10:B1000"),$B74,INDIRECT(Equipo!$C$4&amp;"!"&amp;ADDRESS(10,COLUMN(K$9)-1)&amp;":"&amp;ADDRESS(1000,COLUMN(K$9)-1))),
SUMIF(INDIRECT(Equipo!$D$4&amp;"!B10:B1000"),$B74,INDIRECT(Equipo!$D$4&amp;"!"&amp;ADDRESS(10,COLUMN(K$9)-1)&amp;":"&amp;ADDRESS(1000,COLUMN(K$9)-1))),
SUMIF(INDIRECT(Equipo!$E$4&amp;"!B10:B1000"),$B74,INDIRECT(Equipo!$E$4&amp;"!"&amp;ADDRESS(10,COLUMN(K$9)-1)&amp;":"&amp;ADDRESS(1000,COLUMN(K$9)-1))),
SUMIF(INDIRECT(Equipo!$F$4&amp;"!B10:B1000"),$B74,INDIRECT(Equipo!$F$4&amp;"!"&amp;ADDRESS(10,COLUMN(K$9)-1)&amp;":"&amp;ADDRESS(1000,COLUMN(K$9)-1))),
SUMIF(INDIRECT(Equipo!$G$4&amp;"!B10:B1000"),$B74,INDIRECT(Equipo!$G$4&amp;"!"&amp;ADDRESS(10,COLUMN(K$9)-1)&amp;":"&amp;ADDRESS(1000,COLUMN(K$9)-1)))))</f>
        <v>-</v>
      </c>
      <c r="L74" s="2" t="str">
        <f ca="1">IF(ISBLANK(Tareas!$B70),"-",SUM(
SUMIF(INDIRECT(Equipo!$C$4&amp;"!B10:B1000"),$B74,INDIRECT(Equipo!$C$4&amp;"!"&amp;ADDRESS(10,COLUMN(L$9)-1)&amp;":"&amp;ADDRESS(1000,COLUMN(L$9)-1))),
SUMIF(INDIRECT(Equipo!$D$4&amp;"!B10:B1000"),$B74,INDIRECT(Equipo!$D$4&amp;"!"&amp;ADDRESS(10,COLUMN(L$9)-1)&amp;":"&amp;ADDRESS(1000,COLUMN(L$9)-1))),
SUMIF(INDIRECT(Equipo!$E$4&amp;"!B10:B1000"),$B74,INDIRECT(Equipo!$E$4&amp;"!"&amp;ADDRESS(10,COLUMN(L$9)-1)&amp;":"&amp;ADDRESS(1000,COLUMN(L$9)-1))),
SUMIF(INDIRECT(Equipo!$F$4&amp;"!B10:B1000"),$B74,INDIRECT(Equipo!$F$4&amp;"!"&amp;ADDRESS(10,COLUMN(L$9)-1)&amp;":"&amp;ADDRESS(1000,COLUMN(L$9)-1))),
SUMIF(INDIRECT(Equipo!$G$4&amp;"!B10:B1000"),$B74,INDIRECT(Equipo!$G$4&amp;"!"&amp;ADDRESS(10,COLUMN(L$9)-1)&amp;":"&amp;ADDRESS(1000,COLUMN(L$9)-1)))))</f>
        <v>-</v>
      </c>
      <c r="M74" s="2" t="str">
        <f ca="1">IF(ISBLANK(Tareas!$B70),"-",SUM(
SUMIF(INDIRECT(Equipo!$C$4&amp;"!B10:B1000"),$B74,INDIRECT(Equipo!$C$4&amp;"!"&amp;ADDRESS(10,COLUMN(M$9)-1)&amp;":"&amp;ADDRESS(1000,COLUMN(M$9)-1))),
SUMIF(INDIRECT(Equipo!$D$4&amp;"!B10:B1000"),$B74,INDIRECT(Equipo!$D$4&amp;"!"&amp;ADDRESS(10,COLUMN(M$9)-1)&amp;":"&amp;ADDRESS(1000,COLUMN(M$9)-1))),
SUMIF(INDIRECT(Equipo!$E$4&amp;"!B10:B1000"),$B74,INDIRECT(Equipo!$E$4&amp;"!"&amp;ADDRESS(10,COLUMN(M$9)-1)&amp;":"&amp;ADDRESS(1000,COLUMN(M$9)-1))),
SUMIF(INDIRECT(Equipo!$F$4&amp;"!B10:B1000"),$B74,INDIRECT(Equipo!$F$4&amp;"!"&amp;ADDRESS(10,COLUMN(M$9)-1)&amp;":"&amp;ADDRESS(1000,COLUMN(M$9)-1))),
SUMIF(INDIRECT(Equipo!$G$4&amp;"!B10:B1000"),$B74,INDIRECT(Equipo!$G$4&amp;"!"&amp;ADDRESS(10,COLUMN(M$9)-1)&amp;":"&amp;ADDRESS(1000,COLUMN(M$9)-1)))))</f>
        <v>-</v>
      </c>
      <c r="N74" s="2" t="str">
        <f ca="1">IF(ISBLANK(Tareas!$B70),"-",SUM(
SUMIF(INDIRECT(Equipo!$C$4&amp;"!B10:B1000"),$B74,INDIRECT(Equipo!$C$4&amp;"!"&amp;ADDRESS(10,COLUMN(N$9)-1)&amp;":"&amp;ADDRESS(1000,COLUMN(N$9)-1))),
SUMIF(INDIRECT(Equipo!$D$4&amp;"!B10:B1000"),$B74,INDIRECT(Equipo!$D$4&amp;"!"&amp;ADDRESS(10,COLUMN(N$9)-1)&amp;":"&amp;ADDRESS(1000,COLUMN(N$9)-1))),
SUMIF(INDIRECT(Equipo!$E$4&amp;"!B10:B1000"),$B74,INDIRECT(Equipo!$E$4&amp;"!"&amp;ADDRESS(10,COLUMN(N$9)-1)&amp;":"&amp;ADDRESS(1000,COLUMN(N$9)-1))),
SUMIF(INDIRECT(Equipo!$F$4&amp;"!B10:B1000"),$B74,INDIRECT(Equipo!$F$4&amp;"!"&amp;ADDRESS(10,COLUMN(N$9)-1)&amp;":"&amp;ADDRESS(1000,COLUMN(N$9)-1))),
SUMIF(INDIRECT(Equipo!$G$4&amp;"!B10:B1000"),$B74,INDIRECT(Equipo!$G$4&amp;"!"&amp;ADDRESS(10,COLUMN(N$9)-1)&amp;":"&amp;ADDRESS(1000,COLUMN(N$9)-1)))))</f>
        <v>-</v>
      </c>
    </row>
    <row r="75" spans="2:14">
      <c r="B75" t="str">
        <f>IF(ISBLANK(Tareas!B71)," - ",Tareas!B71)</f>
        <v xml:space="preserve"> - </v>
      </c>
      <c r="D75" s="2" t="str">
        <f ca="1">IF(ISBLANK(Tareas!$B71),"-",SUM(
SUMIF(INDIRECT(Equipo!$C$4&amp;"!B10:B1000"),$B75,INDIRECT(Equipo!$C$4&amp;"!"&amp;ADDRESS(10,COLUMN(D$9)-1)&amp;":"&amp;ADDRESS(1000,COLUMN(D$9)-1))),
SUMIF(INDIRECT(Equipo!$D$4&amp;"!B10:B1000"),$B75,INDIRECT(Equipo!$D$4&amp;"!"&amp;ADDRESS(10,COLUMN(D$9)-1)&amp;":"&amp;ADDRESS(1000,COLUMN(D$9)-1))),
SUMIF(INDIRECT(Equipo!$E$4&amp;"!B10:B1000"),$B75,INDIRECT(Equipo!$E$4&amp;"!"&amp;ADDRESS(10,COLUMN(D$9)-1)&amp;":"&amp;ADDRESS(1000,COLUMN(D$9)-1))),
SUMIF(INDIRECT(Equipo!$F$4&amp;"!B10:B1000"),$B75,INDIRECT(Equipo!$F$4&amp;"!"&amp;ADDRESS(10,COLUMN(D$9)-1)&amp;":"&amp;ADDRESS(1000,COLUMN(D$9)-1))),
SUMIF(INDIRECT(Equipo!$G$4&amp;"!B10:B1000"),$B75,INDIRECT(Equipo!$G$4&amp;"!"&amp;ADDRESS(10,COLUMN(D$9)-1)&amp;":"&amp;ADDRESS(1000,COLUMN(D$9)-1)))))</f>
        <v>-</v>
      </c>
      <c r="E75" s="2" t="str">
        <f ca="1">IF(ISBLANK(Tareas!$B71),"-",SUM(
SUMIF(INDIRECT(Equipo!$C$4&amp;"!B10:B1000"),$B75,INDIRECT(Equipo!$C$4&amp;"!"&amp;ADDRESS(10,COLUMN(E$9)-1)&amp;":"&amp;ADDRESS(1000,COLUMN(E$9)-1))),
SUMIF(INDIRECT(Equipo!$D$4&amp;"!B10:B1000"),$B75,INDIRECT(Equipo!$D$4&amp;"!"&amp;ADDRESS(10,COLUMN(E$9)-1)&amp;":"&amp;ADDRESS(1000,COLUMN(E$9)-1))),
SUMIF(INDIRECT(Equipo!$E$4&amp;"!B10:B1000"),$B75,INDIRECT(Equipo!$E$4&amp;"!"&amp;ADDRESS(10,COLUMN(E$9)-1)&amp;":"&amp;ADDRESS(1000,COLUMN(E$9)-1))),
SUMIF(INDIRECT(Equipo!$F$4&amp;"!B10:B1000"),$B75,INDIRECT(Equipo!$F$4&amp;"!"&amp;ADDRESS(10,COLUMN(E$9)-1)&amp;":"&amp;ADDRESS(1000,COLUMN(E$9)-1))),
SUMIF(INDIRECT(Equipo!$G$4&amp;"!B10:B1000"),$B75,INDIRECT(Equipo!$G$4&amp;"!"&amp;ADDRESS(10,COLUMN(E$9)-1)&amp;":"&amp;ADDRESS(1000,COLUMN(E$9)-1)))))</f>
        <v>-</v>
      </c>
      <c r="F75" s="2" t="str">
        <f ca="1">IF(ISBLANK(Tareas!$B71),"-",SUM(
SUMIF(INDIRECT(Equipo!$C$4&amp;"!B10:B1000"),$B75,INDIRECT(Equipo!$C$4&amp;"!"&amp;ADDRESS(10,COLUMN(F$9)-1)&amp;":"&amp;ADDRESS(1000,COLUMN(F$9)-1))),
SUMIF(INDIRECT(Equipo!$D$4&amp;"!B10:B1000"),$B75,INDIRECT(Equipo!$D$4&amp;"!"&amp;ADDRESS(10,COLUMN(F$9)-1)&amp;":"&amp;ADDRESS(1000,COLUMN(F$9)-1))),
SUMIF(INDIRECT(Equipo!$E$4&amp;"!B10:B1000"),$B75,INDIRECT(Equipo!$E$4&amp;"!"&amp;ADDRESS(10,COLUMN(F$9)-1)&amp;":"&amp;ADDRESS(1000,COLUMN(F$9)-1))),
SUMIF(INDIRECT(Equipo!$F$4&amp;"!B10:B1000"),$B75,INDIRECT(Equipo!$F$4&amp;"!"&amp;ADDRESS(10,COLUMN(F$9)-1)&amp;":"&amp;ADDRESS(1000,COLUMN(F$9)-1))),
SUMIF(INDIRECT(Equipo!$G$4&amp;"!B10:B1000"),$B75,INDIRECT(Equipo!$G$4&amp;"!"&amp;ADDRESS(10,COLUMN(F$9)-1)&amp;":"&amp;ADDRESS(1000,COLUMN(F$9)-1)))))</f>
        <v>-</v>
      </c>
      <c r="G75" s="2" t="str">
        <f ca="1">IF(ISBLANK(Tareas!$B71),"-",SUM(
SUMIF(INDIRECT(Equipo!$C$4&amp;"!B10:B1000"),$B75,INDIRECT(Equipo!$C$4&amp;"!"&amp;ADDRESS(10,COLUMN(G$9)-1)&amp;":"&amp;ADDRESS(1000,COLUMN(G$9)-1))),
SUMIF(INDIRECT(Equipo!$D$4&amp;"!B10:B1000"),$B75,INDIRECT(Equipo!$D$4&amp;"!"&amp;ADDRESS(10,COLUMN(G$9)-1)&amp;":"&amp;ADDRESS(1000,COLUMN(G$9)-1))),
SUMIF(INDIRECT(Equipo!$E$4&amp;"!B10:B1000"),$B75,INDIRECT(Equipo!$E$4&amp;"!"&amp;ADDRESS(10,COLUMN(G$9)-1)&amp;":"&amp;ADDRESS(1000,COLUMN(G$9)-1))),
SUMIF(INDIRECT(Equipo!$F$4&amp;"!B10:B1000"),$B75,INDIRECT(Equipo!$F$4&amp;"!"&amp;ADDRESS(10,COLUMN(G$9)-1)&amp;":"&amp;ADDRESS(1000,COLUMN(G$9)-1))),
SUMIF(INDIRECT(Equipo!$G$4&amp;"!B10:B1000"),$B75,INDIRECT(Equipo!$G$4&amp;"!"&amp;ADDRESS(10,COLUMN(G$9)-1)&amp;":"&amp;ADDRESS(1000,COLUMN(G$9)-1)))))</f>
        <v>-</v>
      </c>
      <c r="H75" s="2" t="str">
        <f ca="1">IF(ISBLANK(Tareas!$B71),"-",SUM(
SUMIF(INDIRECT(Equipo!$C$4&amp;"!B10:B1000"),$B75,INDIRECT(Equipo!$C$4&amp;"!"&amp;ADDRESS(10,COLUMN(H$9)-1)&amp;":"&amp;ADDRESS(1000,COLUMN(H$9)-1))),
SUMIF(INDIRECT(Equipo!$D$4&amp;"!B10:B1000"),$B75,INDIRECT(Equipo!$D$4&amp;"!"&amp;ADDRESS(10,COLUMN(H$9)-1)&amp;":"&amp;ADDRESS(1000,COLUMN(H$9)-1))),
SUMIF(INDIRECT(Equipo!$E$4&amp;"!B10:B1000"),$B75,INDIRECT(Equipo!$E$4&amp;"!"&amp;ADDRESS(10,COLUMN(H$9)-1)&amp;":"&amp;ADDRESS(1000,COLUMN(H$9)-1))),
SUMIF(INDIRECT(Equipo!$F$4&amp;"!B10:B1000"),$B75,INDIRECT(Equipo!$F$4&amp;"!"&amp;ADDRESS(10,COLUMN(H$9)-1)&amp;":"&amp;ADDRESS(1000,COLUMN(H$9)-1))),
SUMIF(INDIRECT(Equipo!$G$4&amp;"!B10:B1000"),$B75,INDIRECT(Equipo!$G$4&amp;"!"&amp;ADDRESS(10,COLUMN(H$9)-1)&amp;":"&amp;ADDRESS(1000,COLUMN(H$9)-1)))))</f>
        <v>-</v>
      </c>
      <c r="I75" s="2" t="str">
        <f ca="1">IF(ISBLANK(Tareas!$B71),"-",SUM(
SUMIF(INDIRECT(Equipo!$C$4&amp;"!B10:B1000"),$B75,INDIRECT(Equipo!$C$4&amp;"!"&amp;ADDRESS(10,COLUMN(I$9)-1)&amp;":"&amp;ADDRESS(1000,COLUMN(I$9)-1))),
SUMIF(INDIRECT(Equipo!$D$4&amp;"!B10:B1000"),$B75,INDIRECT(Equipo!$D$4&amp;"!"&amp;ADDRESS(10,COLUMN(I$9)-1)&amp;":"&amp;ADDRESS(1000,COLUMN(I$9)-1))),
SUMIF(INDIRECT(Equipo!$E$4&amp;"!B10:B1000"),$B75,INDIRECT(Equipo!$E$4&amp;"!"&amp;ADDRESS(10,COLUMN(I$9)-1)&amp;":"&amp;ADDRESS(1000,COLUMN(I$9)-1))),
SUMIF(INDIRECT(Equipo!$F$4&amp;"!B10:B1000"),$B75,INDIRECT(Equipo!$F$4&amp;"!"&amp;ADDRESS(10,COLUMN(I$9)-1)&amp;":"&amp;ADDRESS(1000,COLUMN(I$9)-1))),
SUMIF(INDIRECT(Equipo!$G$4&amp;"!B10:B1000"),$B75,INDIRECT(Equipo!$G$4&amp;"!"&amp;ADDRESS(10,COLUMN(I$9)-1)&amp;":"&amp;ADDRESS(1000,COLUMN(I$9)-1)))))</f>
        <v>-</v>
      </c>
      <c r="J75" s="2" t="str">
        <f ca="1">IF(ISBLANK(Tareas!$B71),"-",SUM(
SUMIF(INDIRECT(Equipo!$C$4&amp;"!B10:B1000"),$B75,INDIRECT(Equipo!$C$4&amp;"!"&amp;ADDRESS(10,COLUMN(J$9)-1)&amp;":"&amp;ADDRESS(1000,COLUMN(J$9)-1))),
SUMIF(INDIRECT(Equipo!$D$4&amp;"!B10:B1000"),$B75,INDIRECT(Equipo!$D$4&amp;"!"&amp;ADDRESS(10,COLUMN(J$9)-1)&amp;":"&amp;ADDRESS(1000,COLUMN(J$9)-1))),
SUMIF(INDIRECT(Equipo!$E$4&amp;"!B10:B1000"),$B75,INDIRECT(Equipo!$E$4&amp;"!"&amp;ADDRESS(10,COLUMN(J$9)-1)&amp;":"&amp;ADDRESS(1000,COLUMN(J$9)-1))),
SUMIF(INDIRECT(Equipo!$F$4&amp;"!B10:B1000"),$B75,INDIRECT(Equipo!$F$4&amp;"!"&amp;ADDRESS(10,COLUMN(J$9)-1)&amp;":"&amp;ADDRESS(1000,COLUMN(J$9)-1))),
SUMIF(INDIRECT(Equipo!$G$4&amp;"!B10:B1000"),$B75,INDIRECT(Equipo!$G$4&amp;"!"&amp;ADDRESS(10,COLUMN(J$9)-1)&amp;":"&amp;ADDRESS(1000,COLUMN(J$9)-1)))))</f>
        <v>-</v>
      </c>
      <c r="K75" s="2" t="str">
        <f ca="1">IF(ISBLANK(Tareas!$B71),"-",SUM(
SUMIF(INDIRECT(Equipo!$C$4&amp;"!B10:B1000"),$B75,INDIRECT(Equipo!$C$4&amp;"!"&amp;ADDRESS(10,COLUMN(K$9)-1)&amp;":"&amp;ADDRESS(1000,COLUMN(K$9)-1))),
SUMIF(INDIRECT(Equipo!$D$4&amp;"!B10:B1000"),$B75,INDIRECT(Equipo!$D$4&amp;"!"&amp;ADDRESS(10,COLUMN(K$9)-1)&amp;":"&amp;ADDRESS(1000,COLUMN(K$9)-1))),
SUMIF(INDIRECT(Equipo!$E$4&amp;"!B10:B1000"),$B75,INDIRECT(Equipo!$E$4&amp;"!"&amp;ADDRESS(10,COLUMN(K$9)-1)&amp;":"&amp;ADDRESS(1000,COLUMN(K$9)-1))),
SUMIF(INDIRECT(Equipo!$F$4&amp;"!B10:B1000"),$B75,INDIRECT(Equipo!$F$4&amp;"!"&amp;ADDRESS(10,COLUMN(K$9)-1)&amp;":"&amp;ADDRESS(1000,COLUMN(K$9)-1))),
SUMIF(INDIRECT(Equipo!$G$4&amp;"!B10:B1000"),$B75,INDIRECT(Equipo!$G$4&amp;"!"&amp;ADDRESS(10,COLUMN(K$9)-1)&amp;":"&amp;ADDRESS(1000,COLUMN(K$9)-1)))))</f>
        <v>-</v>
      </c>
      <c r="L75" s="2" t="str">
        <f ca="1">IF(ISBLANK(Tareas!$B71),"-",SUM(
SUMIF(INDIRECT(Equipo!$C$4&amp;"!B10:B1000"),$B75,INDIRECT(Equipo!$C$4&amp;"!"&amp;ADDRESS(10,COLUMN(L$9)-1)&amp;":"&amp;ADDRESS(1000,COLUMN(L$9)-1))),
SUMIF(INDIRECT(Equipo!$D$4&amp;"!B10:B1000"),$B75,INDIRECT(Equipo!$D$4&amp;"!"&amp;ADDRESS(10,COLUMN(L$9)-1)&amp;":"&amp;ADDRESS(1000,COLUMN(L$9)-1))),
SUMIF(INDIRECT(Equipo!$E$4&amp;"!B10:B1000"),$B75,INDIRECT(Equipo!$E$4&amp;"!"&amp;ADDRESS(10,COLUMN(L$9)-1)&amp;":"&amp;ADDRESS(1000,COLUMN(L$9)-1))),
SUMIF(INDIRECT(Equipo!$F$4&amp;"!B10:B1000"),$B75,INDIRECT(Equipo!$F$4&amp;"!"&amp;ADDRESS(10,COLUMN(L$9)-1)&amp;":"&amp;ADDRESS(1000,COLUMN(L$9)-1))),
SUMIF(INDIRECT(Equipo!$G$4&amp;"!B10:B1000"),$B75,INDIRECT(Equipo!$G$4&amp;"!"&amp;ADDRESS(10,COLUMN(L$9)-1)&amp;":"&amp;ADDRESS(1000,COLUMN(L$9)-1)))))</f>
        <v>-</v>
      </c>
      <c r="M75" s="2" t="str">
        <f ca="1">IF(ISBLANK(Tareas!$B71),"-",SUM(
SUMIF(INDIRECT(Equipo!$C$4&amp;"!B10:B1000"),$B75,INDIRECT(Equipo!$C$4&amp;"!"&amp;ADDRESS(10,COLUMN(M$9)-1)&amp;":"&amp;ADDRESS(1000,COLUMN(M$9)-1))),
SUMIF(INDIRECT(Equipo!$D$4&amp;"!B10:B1000"),$B75,INDIRECT(Equipo!$D$4&amp;"!"&amp;ADDRESS(10,COLUMN(M$9)-1)&amp;":"&amp;ADDRESS(1000,COLUMN(M$9)-1))),
SUMIF(INDIRECT(Equipo!$E$4&amp;"!B10:B1000"),$B75,INDIRECT(Equipo!$E$4&amp;"!"&amp;ADDRESS(10,COLUMN(M$9)-1)&amp;":"&amp;ADDRESS(1000,COLUMN(M$9)-1))),
SUMIF(INDIRECT(Equipo!$F$4&amp;"!B10:B1000"),$B75,INDIRECT(Equipo!$F$4&amp;"!"&amp;ADDRESS(10,COLUMN(M$9)-1)&amp;":"&amp;ADDRESS(1000,COLUMN(M$9)-1))),
SUMIF(INDIRECT(Equipo!$G$4&amp;"!B10:B1000"),$B75,INDIRECT(Equipo!$G$4&amp;"!"&amp;ADDRESS(10,COLUMN(M$9)-1)&amp;":"&amp;ADDRESS(1000,COLUMN(M$9)-1)))))</f>
        <v>-</v>
      </c>
      <c r="N75" s="2" t="str">
        <f ca="1">IF(ISBLANK(Tareas!$B71),"-",SUM(
SUMIF(INDIRECT(Equipo!$C$4&amp;"!B10:B1000"),$B75,INDIRECT(Equipo!$C$4&amp;"!"&amp;ADDRESS(10,COLUMN(N$9)-1)&amp;":"&amp;ADDRESS(1000,COLUMN(N$9)-1))),
SUMIF(INDIRECT(Equipo!$D$4&amp;"!B10:B1000"),$B75,INDIRECT(Equipo!$D$4&amp;"!"&amp;ADDRESS(10,COLUMN(N$9)-1)&amp;":"&amp;ADDRESS(1000,COLUMN(N$9)-1))),
SUMIF(INDIRECT(Equipo!$E$4&amp;"!B10:B1000"),$B75,INDIRECT(Equipo!$E$4&amp;"!"&amp;ADDRESS(10,COLUMN(N$9)-1)&amp;":"&amp;ADDRESS(1000,COLUMN(N$9)-1))),
SUMIF(INDIRECT(Equipo!$F$4&amp;"!B10:B1000"),$B75,INDIRECT(Equipo!$F$4&amp;"!"&amp;ADDRESS(10,COLUMN(N$9)-1)&amp;":"&amp;ADDRESS(1000,COLUMN(N$9)-1))),
SUMIF(INDIRECT(Equipo!$G$4&amp;"!B10:B1000"),$B75,INDIRECT(Equipo!$G$4&amp;"!"&amp;ADDRESS(10,COLUMN(N$9)-1)&amp;":"&amp;ADDRESS(1000,COLUMN(N$9)-1)))))</f>
        <v>-</v>
      </c>
    </row>
    <row r="76" spans="2:14">
      <c r="B76" t="str">
        <f>IF(ISBLANK(Tareas!B72)," - ",Tareas!B72)</f>
        <v xml:space="preserve"> - </v>
      </c>
      <c r="D76" s="2" t="str">
        <f ca="1">IF(ISBLANK(Tareas!$B72),"-",SUM(
SUMIF(INDIRECT(Equipo!$C$4&amp;"!B10:B1000"),$B76,INDIRECT(Equipo!$C$4&amp;"!"&amp;ADDRESS(10,COLUMN(D$9)-1)&amp;":"&amp;ADDRESS(1000,COLUMN(D$9)-1))),
SUMIF(INDIRECT(Equipo!$D$4&amp;"!B10:B1000"),$B76,INDIRECT(Equipo!$D$4&amp;"!"&amp;ADDRESS(10,COLUMN(D$9)-1)&amp;":"&amp;ADDRESS(1000,COLUMN(D$9)-1))),
SUMIF(INDIRECT(Equipo!$E$4&amp;"!B10:B1000"),$B76,INDIRECT(Equipo!$E$4&amp;"!"&amp;ADDRESS(10,COLUMN(D$9)-1)&amp;":"&amp;ADDRESS(1000,COLUMN(D$9)-1))),
SUMIF(INDIRECT(Equipo!$F$4&amp;"!B10:B1000"),$B76,INDIRECT(Equipo!$F$4&amp;"!"&amp;ADDRESS(10,COLUMN(D$9)-1)&amp;":"&amp;ADDRESS(1000,COLUMN(D$9)-1))),
SUMIF(INDIRECT(Equipo!$G$4&amp;"!B10:B1000"),$B76,INDIRECT(Equipo!$G$4&amp;"!"&amp;ADDRESS(10,COLUMN(D$9)-1)&amp;":"&amp;ADDRESS(1000,COLUMN(D$9)-1)))))</f>
        <v>-</v>
      </c>
      <c r="E76" s="2" t="str">
        <f ca="1">IF(ISBLANK(Tareas!$B72),"-",SUM(
SUMIF(INDIRECT(Equipo!$C$4&amp;"!B10:B1000"),$B76,INDIRECT(Equipo!$C$4&amp;"!"&amp;ADDRESS(10,COLUMN(E$9)-1)&amp;":"&amp;ADDRESS(1000,COLUMN(E$9)-1))),
SUMIF(INDIRECT(Equipo!$D$4&amp;"!B10:B1000"),$B76,INDIRECT(Equipo!$D$4&amp;"!"&amp;ADDRESS(10,COLUMN(E$9)-1)&amp;":"&amp;ADDRESS(1000,COLUMN(E$9)-1))),
SUMIF(INDIRECT(Equipo!$E$4&amp;"!B10:B1000"),$B76,INDIRECT(Equipo!$E$4&amp;"!"&amp;ADDRESS(10,COLUMN(E$9)-1)&amp;":"&amp;ADDRESS(1000,COLUMN(E$9)-1))),
SUMIF(INDIRECT(Equipo!$F$4&amp;"!B10:B1000"),$B76,INDIRECT(Equipo!$F$4&amp;"!"&amp;ADDRESS(10,COLUMN(E$9)-1)&amp;":"&amp;ADDRESS(1000,COLUMN(E$9)-1))),
SUMIF(INDIRECT(Equipo!$G$4&amp;"!B10:B1000"),$B76,INDIRECT(Equipo!$G$4&amp;"!"&amp;ADDRESS(10,COLUMN(E$9)-1)&amp;":"&amp;ADDRESS(1000,COLUMN(E$9)-1)))))</f>
        <v>-</v>
      </c>
      <c r="F76" s="2" t="str">
        <f ca="1">IF(ISBLANK(Tareas!$B72),"-",SUM(
SUMIF(INDIRECT(Equipo!$C$4&amp;"!B10:B1000"),$B76,INDIRECT(Equipo!$C$4&amp;"!"&amp;ADDRESS(10,COLUMN(F$9)-1)&amp;":"&amp;ADDRESS(1000,COLUMN(F$9)-1))),
SUMIF(INDIRECT(Equipo!$D$4&amp;"!B10:B1000"),$B76,INDIRECT(Equipo!$D$4&amp;"!"&amp;ADDRESS(10,COLUMN(F$9)-1)&amp;":"&amp;ADDRESS(1000,COLUMN(F$9)-1))),
SUMIF(INDIRECT(Equipo!$E$4&amp;"!B10:B1000"),$B76,INDIRECT(Equipo!$E$4&amp;"!"&amp;ADDRESS(10,COLUMN(F$9)-1)&amp;":"&amp;ADDRESS(1000,COLUMN(F$9)-1))),
SUMIF(INDIRECT(Equipo!$F$4&amp;"!B10:B1000"),$B76,INDIRECT(Equipo!$F$4&amp;"!"&amp;ADDRESS(10,COLUMN(F$9)-1)&amp;":"&amp;ADDRESS(1000,COLUMN(F$9)-1))),
SUMIF(INDIRECT(Equipo!$G$4&amp;"!B10:B1000"),$B76,INDIRECT(Equipo!$G$4&amp;"!"&amp;ADDRESS(10,COLUMN(F$9)-1)&amp;":"&amp;ADDRESS(1000,COLUMN(F$9)-1)))))</f>
        <v>-</v>
      </c>
      <c r="G76" s="2" t="str">
        <f ca="1">IF(ISBLANK(Tareas!$B72),"-",SUM(
SUMIF(INDIRECT(Equipo!$C$4&amp;"!B10:B1000"),$B76,INDIRECT(Equipo!$C$4&amp;"!"&amp;ADDRESS(10,COLUMN(G$9)-1)&amp;":"&amp;ADDRESS(1000,COLUMN(G$9)-1))),
SUMIF(INDIRECT(Equipo!$D$4&amp;"!B10:B1000"),$B76,INDIRECT(Equipo!$D$4&amp;"!"&amp;ADDRESS(10,COLUMN(G$9)-1)&amp;":"&amp;ADDRESS(1000,COLUMN(G$9)-1))),
SUMIF(INDIRECT(Equipo!$E$4&amp;"!B10:B1000"),$B76,INDIRECT(Equipo!$E$4&amp;"!"&amp;ADDRESS(10,COLUMN(G$9)-1)&amp;":"&amp;ADDRESS(1000,COLUMN(G$9)-1))),
SUMIF(INDIRECT(Equipo!$F$4&amp;"!B10:B1000"),$B76,INDIRECT(Equipo!$F$4&amp;"!"&amp;ADDRESS(10,COLUMN(G$9)-1)&amp;":"&amp;ADDRESS(1000,COLUMN(G$9)-1))),
SUMIF(INDIRECT(Equipo!$G$4&amp;"!B10:B1000"),$B76,INDIRECT(Equipo!$G$4&amp;"!"&amp;ADDRESS(10,COLUMN(G$9)-1)&amp;":"&amp;ADDRESS(1000,COLUMN(G$9)-1)))))</f>
        <v>-</v>
      </c>
      <c r="H76" s="2" t="str">
        <f ca="1">IF(ISBLANK(Tareas!$B72),"-",SUM(
SUMIF(INDIRECT(Equipo!$C$4&amp;"!B10:B1000"),$B76,INDIRECT(Equipo!$C$4&amp;"!"&amp;ADDRESS(10,COLUMN(H$9)-1)&amp;":"&amp;ADDRESS(1000,COLUMN(H$9)-1))),
SUMIF(INDIRECT(Equipo!$D$4&amp;"!B10:B1000"),$B76,INDIRECT(Equipo!$D$4&amp;"!"&amp;ADDRESS(10,COLUMN(H$9)-1)&amp;":"&amp;ADDRESS(1000,COLUMN(H$9)-1))),
SUMIF(INDIRECT(Equipo!$E$4&amp;"!B10:B1000"),$B76,INDIRECT(Equipo!$E$4&amp;"!"&amp;ADDRESS(10,COLUMN(H$9)-1)&amp;":"&amp;ADDRESS(1000,COLUMN(H$9)-1))),
SUMIF(INDIRECT(Equipo!$F$4&amp;"!B10:B1000"),$B76,INDIRECT(Equipo!$F$4&amp;"!"&amp;ADDRESS(10,COLUMN(H$9)-1)&amp;":"&amp;ADDRESS(1000,COLUMN(H$9)-1))),
SUMIF(INDIRECT(Equipo!$G$4&amp;"!B10:B1000"),$B76,INDIRECT(Equipo!$G$4&amp;"!"&amp;ADDRESS(10,COLUMN(H$9)-1)&amp;":"&amp;ADDRESS(1000,COLUMN(H$9)-1)))))</f>
        <v>-</v>
      </c>
      <c r="I76" s="2" t="str">
        <f ca="1">IF(ISBLANK(Tareas!$B72),"-",SUM(
SUMIF(INDIRECT(Equipo!$C$4&amp;"!B10:B1000"),$B76,INDIRECT(Equipo!$C$4&amp;"!"&amp;ADDRESS(10,COLUMN(I$9)-1)&amp;":"&amp;ADDRESS(1000,COLUMN(I$9)-1))),
SUMIF(INDIRECT(Equipo!$D$4&amp;"!B10:B1000"),$B76,INDIRECT(Equipo!$D$4&amp;"!"&amp;ADDRESS(10,COLUMN(I$9)-1)&amp;":"&amp;ADDRESS(1000,COLUMN(I$9)-1))),
SUMIF(INDIRECT(Equipo!$E$4&amp;"!B10:B1000"),$B76,INDIRECT(Equipo!$E$4&amp;"!"&amp;ADDRESS(10,COLUMN(I$9)-1)&amp;":"&amp;ADDRESS(1000,COLUMN(I$9)-1))),
SUMIF(INDIRECT(Equipo!$F$4&amp;"!B10:B1000"),$B76,INDIRECT(Equipo!$F$4&amp;"!"&amp;ADDRESS(10,COLUMN(I$9)-1)&amp;":"&amp;ADDRESS(1000,COLUMN(I$9)-1))),
SUMIF(INDIRECT(Equipo!$G$4&amp;"!B10:B1000"),$B76,INDIRECT(Equipo!$G$4&amp;"!"&amp;ADDRESS(10,COLUMN(I$9)-1)&amp;":"&amp;ADDRESS(1000,COLUMN(I$9)-1)))))</f>
        <v>-</v>
      </c>
      <c r="J76" s="2" t="str">
        <f ca="1">IF(ISBLANK(Tareas!$B72),"-",SUM(
SUMIF(INDIRECT(Equipo!$C$4&amp;"!B10:B1000"),$B76,INDIRECT(Equipo!$C$4&amp;"!"&amp;ADDRESS(10,COLUMN(J$9)-1)&amp;":"&amp;ADDRESS(1000,COLUMN(J$9)-1))),
SUMIF(INDIRECT(Equipo!$D$4&amp;"!B10:B1000"),$B76,INDIRECT(Equipo!$D$4&amp;"!"&amp;ADDRESS(10,COLUMN(J$9)-1)&amp;":"&amp;ADDRESS(1000,COLUMN(J$9)-1))),
SUMIF(INDIRECT(Equipo!$E$4&amp;"!B10:B1000"),$B76,INDIRECT(Equipo!$E$4&amp;"!"&amp;ADDRESS(10,COLUMN(J$9)-1)&amp;":"&amp;ADDRESS(1000,COLUMN(J$9)-1))),
SUMIF(INDIRECT(Equipo!$F$4&amp;"!B10:B1000"),$B76,INDIRECT(Equipo!$F$4&amp;"!"&amp;ADDRESS(10,COLUMN(J$9)-1)&amp;":"&amp;ADDRESS(1000,COLUMN(J$9)-1))),
SUMIF(INDIRECT(Equipo!$G$4&amp;"!B10:B1000"),$B76,INDIRECT(Equipo!$G$4&amp;"!"&amp;ADDRESS(10,COLUMN(J$9)-1)&amp;":"&amp;ADDRESS(1000,COLUMN(J$9)-1)))))</f>
        <v>-</v>
      </c>
      <c r="K76" s="2" t="str">
        <f ca="1">IF(ISBLANK(Tareas!$B72),"-",SUM(
SUMIF(INDIRECT(Equipo!$C$4&amp;"!B10:B1000"),$B76,INDIRECT(Equipo!$C$4&amp;"!"&amp;ADDRESS(10,COLUMN(K$9)-1)&amp;":"&amp;ADDRESS(1000,COLUMN(K$9)-1))),
SUMIF(INDIRECT(Equipo!$D$4&amp;"!B10:B1000"),$B76,INDIRECT(Equipo!$D$4&amp;"!"&amp;ADDRESS(10,COLUMN(K$9)-1)&amp;":"&amp;ADDRESS(1000,COLUMN(K$9)-1))),
SUMIF(INDIRECT(Equipo!$E$4&amp;"!B10:B1000"),$B76,INDIRECT(Equipo!$E$4&amp;"!"&amp;ADDRESS(10,COLUMN(K$9)-1)&amp;":"&amp;ADDRESS(1000,COLUMN(K$9)-1))),
SUMIF(INDIRECT(Equipo!$F$4&amp;"!B10:B1000"),$B76,INDIRECT(Equipo!$F$4&amp;"!"&amp;ADDRESS(10,COLUMN(K$9)-1)&amp;":"&amp;ADDRESS(1000,COLUMN(K$9)-1))),
SUMIF(INDIRECT(Equipo!$G$4&amp;"!B10:B1000"),$B76,INDIRECT(Equipo!$G$4&amp;"!"&amp;ADDRESS(10,COLUMN(K$9)-1)&amp;":"&amp;ADDRESS(1000,COLUMN(K$9)-1)))))</f>
        <v>-</v>
      </c>
      <c r="L76" s="2" t="str">
        <f ca="1">IF(ISBLANK(Tareas!$B72),"-",SUM(
SUMIF(INDIRECT(Equipo!$C$4&amp;"!B10:B1000"),$B76,INDIRECT(Equipo!$C$4&amp;"!"&amp;ADDRESS(10,COLUMN(L$9)-1)&amp;":"&amp;ADDRESS(1000,COLUMN(L$9)-1))),
SUMIF(INDIRECT(Equipo!$D$4&amp;"!B10:B1000"),$B76,INDIRECT(Equipo!$D$4&amp;"!"&amp;ADDRESS(10,COLUMN(L$9)-1)&amp;":"&amp;ADDRESS(1000,COLUMN(L$9)-1))),
SUMIF(INDIRECT(Equipo!$E$4&amp;"!B10:B1000"),$B76,INDIRECT(Equipo!$E$4&amp;"!"&amp;ADDRESS(10,COLUMN(L$9)-1)&amp;":"&amp;ADDRESS(1000,COLUMN(L$9)-1))),
SUMIF(INDIRECT(Equipo!$F$4&amp;"!B10:B1000"),$B76,INDIRECT(Equipo!$F$4&amp;"!"&amp;ADDRESS(10,COLUMN(L$9)-1)&amp;":"&amp;ADDRESS(1000,COLUMN(L$9)-1))),
SUMIF(INDIRECT(Equipo!$G$4&amp;"!B10:B1000"),$B76,INDIRECT(Equipo!$G$4&amp;"!"&amp;ADDRESS(10,COLUMN(L$9)-1)&amp;":"&amp;ADDRESS(1000,COLUMN(L$9)-1)))))</f>
        <v>-</v>
      </c>
      <c r="M76" s="2" t="str">
        <f ca="1">IF(ISBLANK(Tareas!$B72),"-",SUM(
SUMIF(INDIRECT(Equipo!$C$4&amp;"!B10:B1000"),$B76,INDIRECT(Equipo!$C$4&amp;"!"&amp;ADDRESS(10,COLUMN(M$9)-1)&amp;":"&amp;ADDRESS(1000,COLUMN(M$9)-1))),
SUMIF(INDIRECT(Equipo!$D$4&amp;"!B10:B1000"),$B76,INDIRECT(Equipo!$D$4&amp;"!"&amp;ADDRESS(10,COLUMN(M$9)-1)&amp;":"&amp;ADDRESS(1000,COLUMN(M$9)-1))),
SUMIF(INDIRECT(Equipo!$E$4&amp;"!B10:B1000"),$B76,INDIRECT(Equipo!$E$4&amp;"!"&amp;ADDRESS(10,COLUMN(M$9)-1)&amp;":"&amp;ADDRESS(1000,COLUMN(M$9)-1))),
SUMIF(INDIRECT(Equipo!$F$4&amp;"!B10:B1000"),$B76,INDIRECT(Equipo!$F$4&amp;"!"&amp;ADDRESS(10,COLUMN(M$9)-1)&amp;":"&amp;ADDRESS(1000,COLUMN(M$9)-1))),
SUMIF(INDIRECT(Equipo!$G$4&amp;"!B10:B1000"),$B76,INDIRECT(Equipo!$G$4&amp;"!"&amp;ADDRESS(10,COLUMN(M$9)-1)&amp;":"&amp;ADDRESS(1000,COLUMN(M$9)-1)))))</f>
        <v>-</v>
      </c>
      <c r="N76" s="2" t="str">
        <f ca="1">IF(ISBLANK(Tareas!$B72),"-",SUM(
SUMIF(INDIRECT(Equipo!$C$4&amp;"!B10:B1000"),$B76,INDIRECT(Equipo!$C$4&amp;"!"&amp;ADDRESS(10,COLUMN(N$9)-1)&amp;":"&amp;ADDRESS(1000,COLUMN(N$9)-1))),
SUMIF(INDIRECT(Equipo!$D$4&amp;"!B10:B1000"),$B76,INDIRECT(Equipo!$D$4&amp;"!"&amp;ADDRESS(10,COLUMN(N$9)-1)&amp;":"&amp;ADDRESS(1000,COLUMN(N$9)-1))),
SUMIF(INDIRECT(Equipo!$E$4&amp;"!B10:B1000"),$B76,INDIRECT(Equipo!$E$4&amp;"!"&amp;ADDRESS(10,COLUMN(N$9)-1)&amp;":"&amp;ADDRESS(1000,COLUMN(N$9)-1))),
SUMIF(INDIRECT(Equipo!$F$4&amp;"!B10:B1000"),$B76,INDIRECT(Equipo!$F$4&amp;"!"&amp;ADDRESS(10,COLUMN(N$9)-1)&amp;":"&amp;ADDRESS(1000,COLUMN(N$9)-1))),
SUMIF(INDIRECT(Equipo!$G$4&amp;"!B10:B1000"),$B76,INDIRECT(Equipo!$G$4&amp;"!"&amp;ADDRESS(10,COLUMN(N$9)-1)&amp;":"&amp;ADDRESS(1000,COLUMN(N$9)-1)))))</f>
        <v>-</v>
      </c>
    </row>
    <row r="77" spans="2:14">
      <c r="B77" t="str">
        <f>IF(ISBLANK(Tareas!B73)," - ",Tareas!B73)</f>
        <v xml:space="preserve"> - </v>
      </c>
      <c r="D77" s="2" t="str">
        <f ca="1">IF(ISBLANK(Tareas!$B73),"-",SUM(
SUMIF(INDIRECT(Equipo!$C$4&amp;"!B10:B1000"),$B77,INDIRECT(Equipo!$C$4&amp;"!"&amp;ADDRESS(10,COLUMN(D$9)-1)&amp;":"&amp;ADDRESS(1000,COLUMN(D$9)-1))),
SUMIF(INDIRECT(Equipo!$D$4&amp;"!B10:B1000"),$B77,INDIRECT(Equipo!$D$4&amp;"!"&amp;ADDRESS(10,COLUMN(D$9)-1)&amp;":"&amp;ADDRESS(1000,COLUMN(D$9)-1))),
SUMIF(INDIRECT(Equipo!$E$4&amp;"!B10:B1000"),$B77,INDIRECT(Equipo!$E$4&amp;"!"&amp;ADDRESS(10,COLUMN(D$9)-1)&amp;":"&amp;ADDRESS(1000,COLUMN(D$9)-1))),
SUMIF(INDIRECT(Equipo!$F$4&amp;"!B10:B1000"),$B77,INDIRECT(Equipo!$F$4&amp;"!"&amp;ADDRESS(10,COLUMN(D$9)-1)&amp;":"&amp;ADDRESS(1000,COLUMN(D$9)-1))),
SUMIF(INDIRECT(Equipo!$G$4&amp;"!B10:B1000"),$B77,INDIRECT(Equipo!$G$4&amp;"!"&amp;ADDRESS(10,COLUMN(D$9)-1)&amp;":"&amp;ADDRESS(1000,COLUMN(D$9)-1)))))</f>
        <v>-</v>
      </c>
      <c r="E77" s="2" t="str">
        <f ca="1">IF(ISBLANK(Tareas!$B73),"-",SUM(
SUMIF(INDIRECT(Equipo!$C$4&amp;"!B10:B1000"),$B77,INDIRECT(Equipo!$C$4&amp;"!"&amp;ADDRESS(10,COLUMN(E$9)-1)&amp;":"&amp;ADDRESS(1000,COLUMN(E$9)-1))),
SUMIF(INDIRECT(Equipo!$D$4&amp;"!B10:B1000"),$B77,INDIRECT(Equipo!$D$4&amp;"!"&amp;ADDRESS(10,COLUMN(E$9)-1)&amp;":"&amp;ADDRESS(1000,COLUMN(E$9)-1))),
SUMIF(INDIRECT(Equipo!$E$4&amp;"!B10:B1000"),$B77,INDIRECT(Equipo!$E$4&amp;"!"&amp;ADDRESS(10,COLUMN(E$9)-1)&amp;":"&amp;ADDRESS(1000,COLUMN(E$9)-1))),
SUMIF(INDIRECT(Equipo!$F$4&amp;"!B10:B1000"),$B77,INDIRECT(Equipo!$F$4&amp;"!"&amp;ADDRESS(10,COLUMN(E$9)-1)&amp;":"&amp;ADDRESS(1000,COLUMN(E$9)-1))),
SUMIF(INDIRECT(Equipo!$G$4&amp;"!B10:B1000"),$B77,INDIRECT(Equipo!$G$4&amp;"!"&amp;ADDRESS(10,COLUMN(E$9)-1)&amp;":"&amp;ADDRESS(1000,COLUMN(E$9)-1)))))</f>
        <v>-</v>
      </c>
      <c r="F77" s="2" t="str">
        <f ca="1">IF(ISBLANK(Tareas!$B73),"-",SUM(
SUMIF(INDIRECT(Equipo!$C$4&amp;"!B10:B1000"),$B77,INDIRECT(Equipo!$C$4&amp;"!"&amp;ADDRESS(10,COLUMN(F$9)-1)&amp;":"&amp;ADDRESS(1000,COLUMN(F$9)-1))),
SUMIF(INDIRECT(Equipo!$D$4&amp;"!B10:B1000"),$B77,INDIRECT(Equipo!$D$4&amp;"!"&amp;ADDRESS(10,COLUMN(F$9)-1)&amp;":"&amp;ADDRESS(1000,COLUMN(F$9)-1))),
SUMIF(INDIRECT(Equipo!$E$4&amp;"!B10:B1000"),$B77,INDIRECT(Equipo!$E$4&amp;"!"&amp;ADDRESS(10,COLUMN(F$9)-1)&amp;":"&amp;ADDRESS(1000,COLUMN(F$9)-1))),
SUMIF(INDIRECT(Equipo!$F$4&amp;"!B10:B1000"),$B77,INDIRECT(Equipo!$F$4&amp;"!"&amp;ADDRESS(10,COLUMN(F$9)-1)&amp;":"&amp;ADDRESS(1000,COLUMN(F$9)-1))),
SUMIF(INDIRECT(Equipo!$G$4&amp;"!B10:B1000"),$B77,INDIRECT(Equipo!$G$4&amp;"!"&amp;ADDRESS(10,COLUMN(F$9)-1)&amp;":"&amp;ADDRESS(1000,COLUMN(F$9)-1)))))</f>
        <v>-</v>
      </c>
      <c r="G77" s="2" t="str">
        <f ca="1">IF(ISBLANK(Tareas!$B73),"-",SUM(
SUMIF(INDIRECT(Equipo!$C$4&amp;"!B10:B1000"),$B77,INDIRECT(Equipo!$C$4&amp;"!"&amp;ADDRESS(10,COLUMN(G$9)-1)&amp;":"&amp;ADDRESS(1000,COLUMN(G$9)-1))),
SUMIF(INDIRECT(Equipo!$D$4&amp;"!B10:B1000"),$B77,INDIRECT(Equipo!$D$4&amp;"!"&amp;ADDRESS(10,COLUMN(G$9)-1)&amp;":"&amp;ADDRESS(1000,COLUMN(G$9)-1))),
SUMIF(INDIRECT(Equipo!$E$4&amp;"!B10:B1000"),$B77,INDIRECT(Equipo!$E$4&amp;"!"&amp;ADDRESS(10,COLUMN(G$9)-1)&amp;":"&amp;ADDRESS(1000,COLUMN(G$9)-1))),
SUMIF(INDIRECT(Equipo!$F$4&amp;"!B10:B1000"),$B77,INDIRECT(Equipo!$F$4&amp;"!"&amp;ADDRESS(10,COLUMN(G$9)-1)&amp;":"&amp;ADDRESS(1000,COLUMN(G$9)-1))),
SUMIF(INDIRECT(Equipo!$G$4&amp;"!B10:B1000"),$B77,INDIRECT(Equipo!$G$4&amp;"!"&amp;ADDRESS(10,COLUMN(G$9)-1)&amp;":"&amp;ADDRESS(1000,COLUMN(G$9)-1)))))</f>
        <v>-</v>
      </c>
      <c r="H77" s="2" t="str">
        <f ca="1">IF(ISBLANK(Tareas!$B73),"-",SUM(
SUMIF(INDIRECT(Equipo!$C$4&amp;"!B10:B1000"),$B77,INDIRECT(Equipo!$C$4&amp;"!"&amp;ADDRESS(10,COLUMN(H$9)-1)&amp;":"&amp;ADDRESS(1000,COLUMN(H$9)-1))),
SUMIF(INDIRECT(Equipo!$D$4&amp;"!B10:B1000"),$B77,INDIRECT(Equipo!$D$4&amp;"!"&amp;ADDRESS(10,COLUMN(H$9)-1)&amp;":"&amp;ADDRESS(1000,COLUMN(H$9)-1))),
SUMIF(INDIRECT(Equipo!$E$4&amp;"!B10:B1000"),$B77,INDIRECT(Equipo!$E$4&amp;"!"&amp;ADDRESS(10,COLUMN(H$9)-1)&amp;":"&amp;ADDRESS(1000,COLUMN(H$9)-1))),
SUMIF(INDIRECT(Equipo!$F$4&amp;"!B10:B1000"),$B77,INDIRECT(Equipo!$F$4&amp;"!"&amp;ADDRESS(10,COLUMN(H$9)-1)&amp;":"&amp;ADDRESS(1000,COLUMN(H$9)-1))),
SUMIF(INDIRECT(Equipo!$G$4&amp;"!B10:B1000"),$B77,INDIRECT(Equipo!$G$4&amp;"!"&amp;ADDRESS(10,COLUMN(H$9)-1)&amp;":"&amp;ADDRESS(1000,COLUMN(H$9)-1)))))</f>
        <v>-</v>
      </c>
      <c r="I77" s="2" t="str">
        <f ca="1">IF(ISBLANK(Tareas!$B73),"-",SUM(
SUMIF(INDIRECT(Equipo!$C$4&amp;"!B10:B1000"),$B77,INDIRECT(Equipo!$C$4&amp;"!"&amp;ADDRESS(10,COLUMN(I$9)-1)&amp;":"&amp;ADDRESS(1000,COLUMN(I$9)-1))),
SUMIF(INDIRECT(Equipo!$D$4&amp;"!B10:B1000"),$B77,INDIRECT(Equipo!$D$4&amp;"!"&amp;ADDRESS(10,COLUMN(I$9)-1)&amp;":"&amp;ADDRESS(1000,COLUMN(I$9)-1))),
SUMIF(INDIRECT(Equipo!$E$4&amp;"!B10:B1000"),$B77,INDIRECT(Equipo!$E$4&amp;"!"&amp;ADDRESS(10,COLUMN(I$9)-1)&amp;":"&amp;ADDRESS(1000,COLUMN(I$9)-1))),
SUMIF(INDIRECT(Equipo!$F$4&amp;"!B10:B1000"),$B77,INDIRECT(Equipo!$F$4&amp;"!"&amp;ADDRESS(10,COLUMN(I$9)-1)&amp;":"&amp;ADDRESS(1000,COLUMN(I$9)-1))),
SUMIF(INDIRECT(Equipo!$G$4&amp;"!B10:B1000"),$B77,INDIRECT(Equipo!$G$4&amp;"!"&amp;ADDRESS(10,COLUMN(I$9)-1)&amp;":"&amp;ADDRESS(1000,COLUMN(I$9)-1)))))</f>
        <v>-</v>
      </c>
      <c r="J77" s="2" t="str">
        <f ca="1">IF(ISBLANK(Tareas!$B73),"-",SUM(
SUMIF(INDIRECT(Equipo!$C$4&amp;"!B10:B1000"),$B77,INDIRECT(Equipo!$C$4&amp;"!"&amp;ADDRESS(10,COLUMN(J$9)-1)&amp;":"&amp;ADDRESS(1000,COLUMN(J$9)-1))),
SUMIF(INDIRECT(Equipo!$D$4&amp;"!B10:B1000"),$B77,INDIRECT(Equipo!$D$4&amp;"!"&amp;ADDRESS(10,COLUMN(J$9)-1)&amp;":"&amp;ADDRESS(1000,COLUMN(J$9)-1))),
SUMIF(INDIRECT(Equipo!$E$4&amp;"!B10:B1000"),$B77,INDIRECT(Equipo!$E$4&amp;"!"&amp;ADDRESS(10,COLUMN(J$9)-1)&amp;":"&amp;ADDRESS(1000,COLUMN(J$9)-1))),
SUMIF(INDIRECT(Equipo!$F$4&amp;"!B10:B1000"),$B77,INDIRECT(Equipo!$F$4&amp;"!"&amp;ADDRESS(10,COLUMN(J$9)-1)&amp;":"&amp;ADDRESS(1000,COLUMN(J$9)-1))),
SUMIF(INDIRECT(Equipo!$G$4&amp;"!B10:B1000"),$B77,INDIRECT(Equipo!$G$4&amp;"!"&amp;ADDRESS(10,COLUMN(J$9)-1)&amp;":"&amp;ADDRESS(1000,COLUMN(J$9)-1)))))</f>
        <v>-</v>
      </c>
      <c r="K77" s="2" t="str">
        <f ca="1">IF(ISBLANK(Tareas!$B73),"-",SUM(
SUMIF(INDIRECT(Equipo!$C$4&amp;"!B10:B1000"),$B77,INDIRECT(Equipo!$C$4&amp;"!"&amp;ADDRESS(10,COLUMN(K$9)-1)&amp;":"&amp;ADDRESS(1000,COLUMN(K$9)-1))),
SUMIF(INDIRECT(Equipo!$D$4&amp;"!B10:B1000"),$B77,INDIRECT(Equipo!$D$4&amp;"!"&amp;ADDRESS(10,COLUMN(K$9)-1)&amp;":"&amp;ADDRESS(1000,COLUMN(K$9)-1))),
SUMIF(INDIRECT(Equipo!$E$4&amp;"!B10:B1000"),$B77,INDIRECT(Equipo!$E$4&amp;"!"&amp;ADDRESS(10,COLUMN(K$9)-1)&amp;":"&amp;ADDRESS(1000,COLUMN(K$9)-1))),
SUMIF(INDIRECT(Equipo!$F$4&amp;"!B10:B1000"),$B77,INDIRECT(Equipo!$F$4&amp;"!"&amp;ADDRESS(10,COLUMN(K$9)-1)&amp;":"&amp;ADDRESS(1000,COLUMN(K$9)-1))),
SUMIF(INDIRECT(Equipo!$G$4&amp;"!B10:B1000"),$B77,INDIRECT(Equipo!$G$4&amp;"!"&amp;ADDRESS(10,COLUMN(K$9)-1)&amp;":"&amp;ADDRESS(1000,COLUMN(K$9)-1)))))</f>
        <v>-</v>
      </c>
      <c r="L77" s="2" t="str">
        <f ca="1">IF(ISBLANK(Tareas!$B73),"-",SUM(
SUMIF(INDIRECT(Equipo!$C$4&amp;"!B10:B1000"),$B77,INDIRECT(Equipo!$C$4&amp;"!"&amp;ADDRESS(10,COLUMN(L$9)-1)&amp;":"&amp;ADDRESS(1000,COLUMN(L$9)-1))),
SUMIF(INDIRECT(Equipo!$D$4&amp;"!B10:B1000"),$B77,INDIRECT(Equipo!$D$4&amp;"!"&amp;ADDRESS(10,COLUMN(L$9)-1)&amp;":"&amp;ADDRESS(1000,COLUMN(L$9)-1))),
SUMIF(INDIRECT(Equipo!$E$4&amp;"!B10:B1000"),$B77,INDIRECT(Equipo!$E$4&amp;"!"&amp;ADDRESS(10,COLUMN(L$9)-1)&amp;":"&amp;ADDRESS(1000,COLUMN(L$9)-1))),
SUMIF(INDIRECT(Equipo!$F$4&amp;"!B10:B1000"),$B77,INDIRECT(Equipo!$F$4&amp;"!"&amp;ADDRESS(10,COLUMN(L$9)-1)&amp;":"&amp;ADDRESS(1000,COLUMN(L$9)-1))),
SUMIF(INDIRECT(Equipo!$G$4&amp;"!B10:B1000"),$B77,INDIRECT(Equipo!$G$4&amp;"!"&amp;ADDRESS(10,COLUMN(L$9)-1)&amp;":"&amp;ADDRESS(1000,COLUMN(L$9)-1)))))</f>
        <v>-</v>
      </c>
      <c r="M77" s="2" t="str">
        <f ca="1">IF(ISBLANK(Tareas!$B73),"-",SUM(
SUMIF(INDIRECT(Equipo!$C$4&amp;"!B10:B1000"),$B77,INDIRECT(Equipo!$C$4&amp;"!"&amp;ADDRESS(10,COLUMN(M$9)-1)&amp;":"&amp;ADDRESS(1000,COLUMN(M$9)-1))),
SUMIF(INDIRECT(Equipo!$D$4&amp;"!B10:B1000"),$B77,INDIRECT(Equipo!$D$4&amp;"!"&amp;ADDRESS(10,COLUMN(M$9)-1)&amp;":"&amp;ADDRESS(1000,COLUMN(M$9)-1))),
SUMIF(INDIRECT(Equipo!$E$4&amp;"!B10:B1000"),$B77,INDIRECT(Equipo!$E$4&amp;"!"&amp;ADDRESS(10,COLUMN(M$9)-1)&amp;":"&amp;ADDRESS(1000,COLUMN(M$9)-1))),
SUMIF(INDIRECT(Equipo!$F$4&amp;"!B10:B1000"),$B77,INDIRECT(Equipo!$F$4&amp;"!"&amp;ADDRESS(10,COLUMN(M$9)-1)&amp;":"&amp;ADDRESS(1000,COLUMN(M$9)-1))),
SUMIF(INDIRECT(Equipo!$G$4&amp;"!B10:B1000"),$B77,INDIRECT(Equipo!$G$4&amp;"!"&amp;ADDRESS(10,COLUMN(M$9)-1)&amp;":"&amp;ADDRESS(1000,COLUMN(M$9)-1)))))</f>
        <v>-</v>
      </c>
      <c r="N77" s="2" t="str">
        <f ca="1">IF(ISBLANK(Tareas!$B73),"-",SUM(
SUMIF(INDIRECT(Equipo!$C$4&amp;"!B10:B1000"),$B77,INDIRECT(Equipo!$C$4&amp;"!"&amp;ADDRESS(10,COLUMN(N$9)-1)&amp;":"&amp;ADDRESS(1000,COLUMN(N$9)-1))),
SUMIF(INDIRECT(Equipo!$D$4&amp;"!B10:B1000"),$B77,INDIRECT(Equipo!$D$4&amp;"!"&amp;ADDRESS(10,COLUMN(N$9)-1)&amp;":"&amp;ADDRESS(1000,COLUMN(N$9)-1))),
SUMIF(INDIRECT(Equipo!$E$4&amp;"!B10:B1000"),$B77,INDIRECT(Equipo!$E$4&amp;"!"&amp;ADDRESS(10,COLUMN(N$9)-1)&amp;":"&amp;ADDRESS(1000,COLUMN(N$9)-1))),
SUMIF(INDIRECT(Equipo!$F$4&amp;"!B10:B1000"),$B77,INDIRECT(Equipo!$F$4&amp;"!"&amp;ADDRESS(10,COLUMN(N$9)-1)&amp;":"&amp;ADDRESS(1000,COLUMN(N$9)-1))),
SUMIF(INDIRECT(Equipo!$G$4&amp;"!B10:B1000"),$B77,INDIRECT(Equipo!$G$4&amp;"!"&amp;ADDRESS(10,COLUMN(N$9)-1)&amp;":"&amp;ADDRESS(1000,COLUMN(N$9)-1)))))</f>
        <v>-</v>
      </c>
    </row>
    <row r="78" spans="2:14">
      <c r="B78" t="str">
        <f>IF(ISBLANK(Tareas!B74)," - ",Tareas!B74)</f>
        <v xml:space="preserve"> - </v>
      </c>
      <c r="D78" s="2" t="str">
        <f ca="1">IF(ISBLANK(Tareas!$B74),"-",SUM(
SUMIF(INDIRECT(Equipo!$C$4&amp;"!B10:B1000"),$B78,INDIRECT(Equipo!$C$4&amp;"!"&amp;ADDRESS(10,COLUMN(D$9)-1)&amp;":"&amp;ADDRESS(1000,COLUMN(D$9)-1))),
SUMIF(INDIRECT(Equipo!$D$4&amp;"!B10:B1000"),$B78,INDIRECT(Equipo!$D$4&amp;"!"&amp;ADDRESS(10,COLUMN(D$9)-1)&amp;":"&amp;ADDRESS(1000,COLUMN(D$9)-1))),
SUMIF(INDIRECT(Equipo!$E$4&amp;"!B10:B1000"),$B78,INDIRECT(Equipo!$E$4&amp;"!"&amp;ADDRESS(10,COLUMN(D$9)-1)&amp;":"&amp;ADDRESS(1000,COLUMN(D$9)-1))),
SUMIF(INDIRECT(Equipo!$F$4&amp;"!B10:B1000"),$B78,INDIRECT(Equipo!$F$4&amp;"!"&amp;ADDRESS(10,COLUMN(D$9)-1)&amp;":"&amp;ADDRESS(1000,COLUMN(D$9)-1))),
SUMIF(INDIRECT(Equipo!$G$4&amp;"!B10:B1000"),$B78,INDIRECT(Equipo!$G$4&amp;"!"&amp;ADDRESS(10,COLUMN(D$9)-1)&amp;":"&amp;ADDRESS(1000,COLUMN(D$9)-1)))))</f>
        <v>-</v>
      </c>
      <c r="E78" s="2" t="str">
        <f ca="1">IF(ISBLANK(Tareas!$B74),"-",SUM(
SUMIF(INDIRECT(Equipo!$C$4&amp;"!B10:B1000"),$B78,INDIRECT(Equipo!$C$4&amp;"!"&amp;ADDRESS(10,COLUMN(E$9)-1)&amp;":"&amp;ADDRESS(1000,COLUMN(E$9)-1))),
SUMIF(INDIRECT(Equipo!$D$4&amp;"!B10:B1000"),$B78,INDIRECT(Equipo!$D$4&amp;"!"&amp;ADDRESS(10,COLUMN(E$9)-1)&amp;":"&amp;ADDRESS(1000,COLUMN(E$9)-1))),
SUMIF(INDIRECT(Equipo!$E$4&amp;"!B10:B1000"),$B78,INDIRECT(Equipo!$E$4&amp;"!"&amp;ADDRESS(10,COLUMN(E$9)-1)&amp;":"&amp;ADDRESS(1000,COLUMN(E$9)-1))),
SUMIF(INDIRECT(Equipo!$F$4&amp;"!B10:B1000"),$B78,INDIRECT(Equipo!$F$4&amp;"!"&amp;ADDRESS(10,COLUMN(E$9)-1)&amp;":"&amp;ADDRESS(1000,COLUMN(E$9)-1))),
SUMIF(INDIRECT(Equipo!$G$4&amp;"!B10:B1000"),$B78,INDIRECT(Equipo!$G$4&amp;"!"&amp;ADDRESS(10,COLUMN(E$9)-1)&amp;":"&amp;ADDRESS(1000,COLUMN(E$9)-1)))))</f>
        <v>-</v>
      </c>
      <c r="F78" s="2" t="str">
        <f ca="1">IF(ISBLANK(Tareas!$B74),"-",SUM(
SUMIF(INDIRECT(Equipo!$C$4&amp;"!B10:B1000"),$B78,INDIRECT(Equipo!$C$4&amp;"!"&amp;ADDRESS(10,COLUMN(F$9)-1)&amp;":"&amp;ADDRESS(1000,COLUMN(F$9)-1))),
SUMIF(INDIRECT(Equipo!$D$4&amp;"!B10:B1000"),$B78,INDIRECT(Equipo!$D$4&amp;"!"&amp;ADDRESS(10,COLUMN(F$9)-1)&amp;":"&amp;ADDRESS(1000,COLUMN(F$9)-1))),
SUMIF(INDIRECT(Equipo!$E$4&amp;"!B10:B1000"),$B78,INDIRECT(Equipo!$E$4&amp;"!"&amp;ADDRESS(10,COLUMN(F$9)-1)&amp;":"&amp;ADDRESS(1000,COLUMN(F$9)-1))),
SUMIF(INDIRECT(Equipo!$F$4&amp;"!B10:B1000"),$B78,INDIRECT(Equipo!$F$4&amp;"!"&amp;ADDRESS(10,COLUMN(F$9)-1)&amp;":"&amp;ADDRESS(1000,COLUMN(F$9)-1))),
SUMIF(INDIRECT(Equipo!$G$4&amp;"!B10:B1000"),$B78,INDIRECT(Equipo!$G$4&amp;"!"&amp;ADDRESS(10,COLUMN(F$9)-1)&amp;":"&amp;ADDRESS(1000,COLUMN(F$9)-1)))))</f>
        <v>-</v>
      </c>
      <c r="G78" s="2" t="str">
        <f ca="1">IF(ISBLANK(Tareas!$B74),"-",SUM(
SUMIF(INDIRECT(Equipo!$C$4&amp;"!B10:B1000"),$B78,INDIRECT(Equipo!$C$4&amp;"!"&amp;ADDRESS(10,COLUMN(G$9)-1)&amp;":"&amp;ADDRESS(1000,COLUMN(G$9)-1))),
SUMIF(INDIRECT(Equipo!$D$4&amp;"!B10:B1000"),$B78,INDIRECT(Equipo!$D$4&amp;"!"&amp;ADDRESS(10,COLUMN(G$9)-1)&amp;":"&amp;ADDRESS(1000,COLUMN(G$9)-1))),
SUMIF(INDIRECT(Equipo!$E$4&amp;"!B10:B1000"),$B78,INDIRECT(Equipo!$E$4&amp;"!"&amp;ADDRESS(10,COLUMN(G$9)-1)&amp;":"&amp;ADDRESS(1000,COLUMN(G$9)-1))),
SUMIF(INDIRECT(Equipo!$F$4&amp;"!B10:B1000"),$B78,INDIRECT(Equipo!$F$4&amp;"!"&amp;ADDRESS(10,COLUMN(G$9)-1)&amp;":"&amp;ADDRESS(1000,COLUMN(G$9)-1))),
SUMIF(INDIRECT(Equipo!$G$4&amp;"!B10:B1000"),$B78,INDIRECT(Equipo!$G$4&amp;"!"&amp;ADDRESS(10,COLUMN(G$9)-1)&amp;":"&amp;ADDRESS(1000,COLUMN(G$9)-1)))))</f>
        <v>-</v>
      </c>
      <c r="H78" s="2" t="str">
        <f ca="1">IF(ISBLANK(Tareas!$B74),"-",SUM(
SUMIF(INDIRECT(Equipo!$C$4&amp;"!B10:B1000"),$B78,INDIRECT(Equipo!$C$4&amp;"!"&amp;ADDRESS(10,COLUMN(H$9)-1)&amp;":"&amp;ADDRESS(1000,COLUMN(H$9)-1))),
SUMIF(INDIRECT(Equipo!$D$4&amp;"!B10:B1000"),$B78,INDIRECT(Equipo!$D$4&amp;"!"&amp;ADDRESS(10,COLUMN(H$9)-1)&amp;":"&amp;ADDRESS(1000,COLUMN(H$9)-1))),
SUMIF(INDIRECT(Equipo!$E$4&amp;"!B10:B1000"),$B78,INDIRECT(Equipo!$E$4&amp;"!"&amp;ADDRESS(10,COLUMN(H$9)-1)&amp;":"&amp;ADDRESS(1000,COLUMN(H$9)-1))),
SUMIF(INDIRECT(Equipo!$F$4&amp;"!B10:B1000"),$B78,INDIRECT(Equipo!$F$4&amp;"!"&amp;ADDRESS(10,COLUMN(H$9)-1)&amp;":"&amp;ADDRESS(1000,COLUMN(H$9)-1))),
SUMIF(INDIRECT(Equipo!$G$4&amp;"!B10:B1000"),$B78,INDIRECT(Equipo!$G$4&amp;"!"&amp;ADDRESS(10,COLUMN(H$9)-1)&amp;":"&amp;ADDRESS(1000,COLUMN(H$9)-1)))))</f>
        <v>-</v>
      </c>
      <c r="I78" s="2" t="str">
        <f ca="1">IF(ISBLANK(Tareas!$B74),"-",SUM(
SUMIF(INDIRECT(Equipo!$C$4&amp;"!B10:B1000"),$B78,INDIRECT(Equipo!$C$4&amp;"!"&amp;ADDRESS(10,COLUMN(I$9)-1)&amp;":"&amp;ADDRESS(1000,COLUMN(I$9)-1))),
SUMIF(INDIRECT(Equipo!$D$4&amp;"!B10:B1000"),$B78,INDIRECT(Equipo!$D$4&amp;"!"&amp;ADDRESS(10,COLUMN(I$9)-1)&amp;":"&amp;ADDRESS(1000,COLUMN(I$9)-1))),
SUMIF(INDIRECT(Equipo!$E$4&amp;"!B10:B1000"),$B78,INDIRECT(Equipo!$E$4&amp;"!"&amp;ADDRESS(10,COLUMN(I$9)-1)&amp;":"&amp;ADDRESS(1000,COLUMN(I$9)-1))),
SUMIF(INDIRECT(Equipo!$F$4&amp;"!B10:B1000"),$B78,INDIRECT(Equipo!$F$4&amp;"!"&amp;ADDRESS(10,COLUMN(I$9)-1)&amp;":"&amp;ADDRESS(1000,COLUMN(I$9)-1))),
SUMIF(INDIRECT(Equipo!$G$4&amp;"!B10:B1000"),$B78,INDIRECT(Equipo!$G$4&amp;"!"&amp;ADDRESS(10,COLUMN(I$9)-1)&amp;":"&amp;ADDRESS(1000,COLUMN(I$9)-1)))))</f>
        <v>-</v>
      </c>
      <c r="J78" s="2" t="str">
        <f ca="1">IF(ISBLANK(Tareas!$B74),"-",SUM(
SUMIF(INDIRECT(Equipo!$C$4&amp;"!B10:B1000"),$B78,INDIRECT(Equipo!$C$4&amp;"!"&amp;ADDRESS(10,COLUMN(J$9)-1)&amp;":"&amp;ADDRESS(1000,COLUMN(J$9)-1))),
SUMIF(INDIRECT(Equipo!$D$4&amp;"!B10:B1000"),$B78,INDIRECT(Equipo!$D$4&amp;"!"&amp;ADDRESS(10,COLUMN(J$9)-1)&amp;":"&amp;ADDRESS(1000,COLUMN(J$9)-1))),
SUMIF(INDIRECT(Equipo!$E$4&amp;"!B10:B1000"),$B78,INDIRECT(Equipo!$E$4&amp;"!"&amp;ADDRESS(10,COLUMN(J$9)-1)&amp;":"&amp;ADDRESS(1000,COLUMN(J$9)-1))),
SUMIF(INDIRECT(Equipo!$F$4&amp;"!B10:B1000"),$B78,INDIRECT(Equipo!$F$4&amp;"!"&amp;ADDRESS(10,COLUMN(J$9)-1)&amp;":"&amp;ADDRESS(1000,COLUMN(J$9)-1))),
SUMIF(INDIRECT(Equipo!$G$4&amp;"!B10:B1000"),$B78,INDIRECT(Equipo!$G$4&amp;"!"&amp;ADDRESS(10,COLUMN(J$9)-1)&amp;":"&amp;ADDRESS(1000,COLUMN(J$9)-1)))))</f>
        <v>-</v>
      </c>
      <c r="K78" s="2" t="str">
        <f ca="1">IF(ISBLANK(Tareas!$B74),"-",SUM(
SUMIF(INDIRECT(Equipo!$C$4&amp;"!B10:B1000"),$B78,INDIRECT(Equipo!$C$4&amp;"!"&amp;ADDRESS(10,COLUMN(K$9)-1)&amp;":"&amp;ADDRESS(1000,COLUMN(K$9)-1))),
SUMIF(INDIRECT(Equipo!$D$4&amp;"!B10:B1000"),$B78,INDIRECT(Equipo!$D$4&amp;"!"&amp;ADDRESS(10,COLUMN(K$9)-1)&amp;":"&amp;ADDRESS(1000,COLUMN(K$9)-1))),
SUMIF(INDIRECT(Equipo!$E$4&amp;"!B10:B1000"),$B78,INDIRECT(Equipo!$E$4&amp;"!"&amp;ADDRESS(10,COLUMN(K$9)-1)&amp;":"&amp;ADDRESS(1000,COLUMN(K$9)-1))),
SUMIF(INDIRECT(Equipo!$F$4&amp;"!B10:B1000"),$B78,INDIRECT(Equipo!$F$4&amp;"!"&amp;ADDRESS(10,COLUMN(K$9)-1)&amp;":"&amp;ADDRESS(1000,COLUMN(K$9)-1))),
SUMIF(INDIRECT(Equipo!$G$4&amp;"!B10:B1000"),$B78,INDIRECT(Equipo!$G$4&amp;"!"&amp;ADDRESS(10,COLUMN(K$9)-1)&amp;":"&amp;ADDRESS(1000,COLUMN(K$9)-1)))))</f>
        <v>-</v>
      </c>
      <c r="L78" s="2" t="str">
        <f ca="1">IF(ISBLANK(Tareas!$B74),"-",SUM(
SUMIF(INDIRECT(Equipo!$C$4&amp;"!B10:B1000"),$B78,INDIRECT(Equipo!$C$4&amp;"!"&amp;ADDRESS(10,COLUMN(L$9)-1)&amp;":"&amp;ADDRESS(1000,COLUMN(L$9)-1))),
SUMIF(INDIRECT(Equipo!$D$4&amp;"!B10:B1000"),$B78,INDIRECT(Equipo!$D$4&amp;"!"&amp;ADDRESS(10,COLUMN(L$9)-1)&amp;":"&amp;ADDRESS(1000,COLUMN(L$9)-1))),
SUMIF(INDIRECT(Equipo!$E$4&amp;"!B10:B1000"),$B78,INDIRECT(Equipo!$E$4&amp;"!"&amp;ADDRESS(10,COLUMN(L$9)-1)&amp;":"&amp;ADDRESS(1000,COLUMN(L$9)-1))),
SUMIF(INDIRECT(Equipo!$F$4&amp;"!B10:B1000"),$B78,INDIRECT(Equipo!$F$4&amp;"!"&amp;ADDRESS(10,COLUMN(L$9)-1)&amp;":"&amp;ADDRESS(1000,COLUMN(L$9)-1))),
SUMIF(INDIRECT(Equipo!$G$4&amp;"!B10:B1000"),$B78,INDIRECT(Equipo!$G$4&amp;"!"&amp;ADDRESS(10,COLUMN(L$9)-1)&amp;":"&amp;ADDRESS(1000,COLUMN(L$9)-1)))))</f>
        <v>-</v>
      </c>
      <c r="M78" s="2" t="str">
        <f ca="1">IF(ISBLANK(Tareas!$B74),"-",SUM(
SUMIF(INDIRECT(Equipo!$C$4&amp;"!B10:B1000"),$B78,INDIRECT(Equipo!$C$4&amp;"!"&amp;ADDRESS(10,COLUMN(M$9)-1)&amp;":"&amp;ADDRESS(1000,COLUMN(M$9)-1))),
SUMIF(INDIRECT(Equipo!$D$4&amp;"!B10:B1000"),$B78,INDIRECT(Equipo!$D$4&amp;"!"&amp;ADDRESS(10,COLUMN(M$9)-1)&amp;":"&amp;ADDRESS(1000,COLUMN(M$9)-1))),
SUMIF(INDIRECT(Equipo!$E$4&amp;"!B10:B1000"),$B78,INDIRECT(Equipo!$E$4&amp;"!"&amp;ADDRESS(10,COLUMN(M$9)-1)&amp;":"&amp;ADDRESS(1000,COLUMN(M$9)-1))),
SUMIF(INDIRECT(Equipo!$F$4&amp;"!B10:B1000"),$B78,INDIRECT(Equipo!$F$4&amp;"!"&amp;ADDRESS(10,COLUMN(M$9)-1)&amp;":"&amp;ADDRESS(1000,COLUMN(M$9)-1))),
SUMIF(INDIRECT(Equipo!$G$4&amp;"!B10:B1000"),$B78,INDIRECT(Equipo!$G$4&amp;"!"&amp;ADDRESS(10,COLUMN(M$9)-1)&amp;":"&amp;ADDRESS(1000,COLUMN(M$9)-1)))))</f>
        <v>-</v>
      </c>
      <c r="N78" s="2" t="str">
        <f ca="1">IF(ISBLANK(Tareas!$B74),"-",SUM(
SUMIF(INDIRECT(Equipo!$C$4&amp;"!B10:B1000"),$B78,INDIRECT(Equipo!$C$4&amp;"!"&amp;ADDRESS(10,COLUMN(N$9)-1)&amp;":"&amp;ADDRESS(1000,COLUMN(N$9)-1))),
SUMIF(INDIRECT(Equipo!$D$4&amp;"!B10:B1000"),$B78,INDIRECT(Equipo!$D$4&amp;"!"&amp;ADDRESS(10,COLUMN(N$9)-1)&amp;":"&amp;ADDRESS(1000,COLUMN(N$9)-1))),
SUMIF(INDIRECT(Equipo!$E$4&amp;"!B10:B1000"),$B78,INDIRECT(Equipo!$E$4&amp;"!"&amp;ADDRESS(10,COLUMN(N$9)-1)&amp;":"&amp;ADDRESS(1000,COLUMN(N$9)-1))),
SUMIF(INDIRECT(Equipo!$F$4&amp;"!B10:B1000"),$B78,INDIRECT(Equipo!$F$4&amp;"!"&amp;ADDRESS(10,COLUMN(N$9)-1)&amp;":"&amp;ADDRESS(1000,COLUMN(N$9)-1))),
SUMIF(INDIRECT(Equipo!$G$4&amp;"!B10:B1000"),$B78,INDIRECT(Equipo!$G$4&amp;"!"&amp;ADDRESS(10,COLUMN(N$9)-1)&amp;":"&amp;ADDRESS(1000,COLUMN(N$9)-1)))))</f>
        <v>-</v>
      </c>
    </row>
    <row r="79" spans="2:14">
      <c r="B79" t="str">
        <f>IF(ISBLANK(Tareas!B75)," - ",Tareas!B75)</f>
        <v xml:space="preserve"> - </v>
      </c>
      <c r="D79" s="2" t="str">
        <f ca="1">IF(ISBLANK(Tareas!$B75),"-",SUM(
SUMIF(INDIRECT(Equipo!$C$4&amp;"!B10:B1000"),$B79,INDIRECT(Equipo!$C$4&amp;"!"&amp;ADDRESS(10,COLUMN(D$9)-1)&amp;":"&amp;ADDRESS(1000,COLUMN(D$9)-1))),
SUMIF(INDIRECT(Equipo!$D$4&amp;"!B10:B1000"),$B79,INDIRECT(Equipo!$D$4&amp;"!"&amp;ADDRESS(10,COLUMN(D$9)-1)&amp;":"&amp;ADDRESS(1000,COLUMN(D$9)-1))),
SUMIF(INDIRECT(Equipo!$E$4&amp;"!B10:B1000"),$B79,INDIRECT(Equipo!$E$4&amp;"!"&amp;ADDRESS(10,COLUMN(D$9)-1)&amp;":"&amp;ADDRESS(1000,COLUMN(D$9)-1))),
SUMIF(INDIRECT(Equipo!$F$4&amp;"!B10:B1000"),$B79,INDIRECT(Equipo!$F$4&amp;"!"&amp;ADDRESS(10,COLUMN(D$9)-1)&amp;":"&amp;ADDRESS(1000,COLUMN(D$9)-1))),
SUMIF(INDIRECT(Equipo!$G$4&amp;"!B10:B1000"),$B79,INDIRECT(Equipo!$G$4&amp;"!"&amp;ADDRESS(10,COLUMN(D$9)-1)&amp;":"&amp;ADDRESS(1000,COLUMN(D$9)-1)))))</f>
        <v>-</v>
      </c>
      <c r="E79" s="2" t="str">
        <f ca="1">IF(ISBLANK(Tareas!$B75),"-",SUM(
SUMIF(INDIRECT(Equipo!$C$4&amp;"!B10:B1000"),$B79,INDIRECT(Equipo!$C$4&amp;"!"&amp;ADDRESS(10,COLUMN(E$9)-1)&amp;":"&amp;ADDRESS(1000,COLUMN(E$9)-1))),
SUMIF(INDIRECT(Equipo!$D$4&amp;"!B10:B1000"),$B79,INDIRECT(Equipo!$D$4&amp;"!"&amp;ADDRESS(10,COLUMN(E$9)-1)&amp;":"&amp;ADDRESS(1000,COLUMN(E$9)-1))),
SUMIF(INDIRECT(Equipo!$E$4&amp;"!B10:B1000"),$B79,INDIRECT(Equipo!$E$4&amp;"!"&amp;ADDRESS(10,COLUMN(E$9)-1)&amp;":"&amp;ADDRESS(1000,COLUMN(E$9)-1))),
SUMIF(INDIRECT(Equipo!$F$4&amp;"!B10:B1000"),$B79,INDIRECT(Equipo!$F$4&amp;"!"&amp;ADDRESS(10,COLUMN(E$9)-1)&amp;":"&amp;ADDRESS(1000,COLUMN(E$9)-1))),
SUMIF(INDIRECT(Equipo!$G$4&amp;"!B10:B1000"),$B79,INDIRECT(Equipo!$G$4&amp;"!"&amp;ADDRESS(10,COLUMN(E$9)-1)&amp;":"&amp;ADDRESS(1000,COLUMN(E$9)-1)))))</f>
        <v>-</v>
      </c>
      <c r="F79" s="2" t="str">
        <f ca="1">IF(ISBLANK(Tareas!$B75),"-",SUM(
SUMIF(INDIRECT(Equipo!$C$4&amp;"!B10:B1000"),$B79,INDIRECT(Equipo!$C$4&amp;"!"&amp;ADDRESS(10,COLUMN(F$9)-1)&amp;":"&amp;ADDRESS(1000,COLUMN(F$9)-1))),
SUMIF(INDIRECT(Equipo!$D$4&amp;"!B10:B1000"),$B79,INDIRECT(Equipo!$D$4&amp;"!"&amp;ADDRESS(10,COLUMN(F$9)-1)&amp;":"&amp;ADDRESS(1000,COLUMN(F$9)-1))),
SUMIF(INDIRECT(Equipo!$E$4&amp;"!B10:B1000"),$B79,INDIRECT(Equipo!$E$4&amp;"!"&amp;ADDRESS(10,COLUMN(F$9)-1)&amp;":"&amp;ADDRESS(1000,COLUMN(F$9)-1))),
SUMIF(INDIRECT(Equipo!$F$4&amp;"!B10:B1000"),$B79,INDIRECT(Equipo!$F$4&amp;"!"&amp;ADDRESS(10,COLUMN(F$9)-1)&amp;":"&amp;ADDRESS(1000,COLUMN(F$9)-1))),
SUMIF(INDIRECT(Equipo!$G$4&amp;"!B10:B1000"),$B79,INDIRECT(Equipo!$G$4&amp;"!"&amp;ADDRESS(10,COLUMN(F$9)-1)&amp;":"&amp;ADDRESS(1000,COLUMN(F$9)-1)))))</f>
        <v>-</v>
      </c>
      <c r="G79" s="2" t="str">
        <f ca="1">IF(ISBLANK(Tareas!$B75),"-",SUM(
SUMIF(INDIRECT(Equipo!$C$4&amp;"!B10:B1000"),$B79,INDIRECT(Equipo!$C$4&amp;"!"&amp;ADDRESS(10,COLUMN(G$9)-1)&amp;":"&amp;ADDRESS(1000,COLUMN(G$9)-1))),
SUMIF(INDIRECT(Equipo!$D$4&amp;"!B10:B1000"),$B79,INDIRECT(Equipo!$D$4&amp;"!"&amp;ADDRESS(10,COLUMN(G$9)-1)&amp;":"&amp;ADDRESS(1000,COLUMN(G$9)-1))),
SUMIF(INDIRECT(Equipo!$E$4&amp;"!B10:B1000"),$B79,INDIRECT(Equipo!$E$4&amp;"!"&amp;ADDRESS(10,COLUMN(G$9)-1)&amp;":"&amp;ADDRESS(1000,COLUMN(G$9)-1))),
SUMIF(INDIRECT(Equipo!$F$4&amp;"!B10:B1000"),$B79,INDIRECT(Equipo!$F$4&amp;"!"&amp;ADDRESS(10,COLUMN(G$9)-1)&amp;":"&amp;ADDRESS(1000,COLUMN(G$9)-1))),
SUMIF(INDIRECT(Equipo!$G$4&amp;"!B10:B1000"),$B79,INDIRECT(Equipo!$G$4&amp;"!"&amp;ADDRESS(10,COLUMN(G$9)-1)&amp;":"&amp;ADDRESS(1000,COLUMN(G$9)-1)))))</f>
        <v>-</v>
      </c>
      <c r="H79" s="2" t="str">
        <f ca="1">IF(ISBLANK(Tareas!$B75),"-",SUM(
SUMIF(INDIRECT(Equipo!$C$4&amp;"!B10:B1000"),$B79,INDIRECT(Equipo!$C$4&amp;"!"&amp;ADDRESS(10,COLUMN(H$9)-1)&amp;":"&amp;ADDRESS(1000,COLUMN(H$9)-1))),
SUMIF(INDIRECT(Equipo!$D$4&amp;"!B10:B1000"),$B79,INDIRECT(Equipo!$D$4&amp;"!"&amp;ADDRESS(10,COLUMN(H$9)-1)&amp;":"&amp;ADDRESS(1000,COLUMN(H$9)-1))),
SUMIF(INDIRECT(Equipo!$E$4&amp;"!B10:B1000"),$B79,INDIRECT(Equipo!$E$4&amp;"!"&amp;ADDRESS(10,COLUMN(H$9)-1)&amp;":"&amp;ADDRESS(1000,COLUMN(H$9)-1))),
SUMIF(INDIRECT(Equipo!$F$4&amp;"!B10:B1000"),$B79,INDIRECT(Equipo!$F$4&amp;"!"&amp;ADDRESS(10,COLUMN(H$9)-1)&amp;":"&amp;ADDRESS(1000,COLUMN(H$9)-1))),
SUMIF(INDIRECT(Equipo!$G$4&amp;"!B10:B1000"),$B79,INDIRECT(Equipo!$G$4&amp;"!"&amp;ADDRESS(10,COLUMN(H$9)-1)&amp;":"&amp;ADDRESS(1000,COLUMN(H$9)-1)))))</f>
        <v>-</v>
      </c>
      <c r="I79" s="2" t="str">
        <f ca="1">IF(ISBLANK(Tareas!$B75),"-",SUM(
SUMIF(INDIRECT(Equipo!$C$4&amp;"!B10:B1000"),$B79,INDIRECT(Equipo!$C$4&amp;"!"&amp;ADDRESS(10,COLUMN(I$9)-1)&amp;":"&amp;ADDRESS(1000,COLUMN(I$9)-1))),
SUMIF(INDIRECT(Equipo!$D$4&amp;"!B10:B1000"),$B79,INDIRECT(Equipo!$D$4&amp;"!"&amp;ADDRESS(10,COLUMN(I$9)-1)&amp;":"&amp;ADDRESS(1000,COLUMN(I$9)-1))),
SUMIF(INDIRECT(Equipo!$E$4&amp;"!B10:B1000"),$B79,INDIRECT(Equipo!$E$4&amp;"!"&amp;ADDRESS(10,COLUMN(I$9)-1)&amp;":"&amp;ADDRESS(1000,COLUMN(I$9)-1))),
SUMIF(INDIRECT(Equipo!$F$4&amp;"!B10:B1000"),$B79,INDIRECT(Equipo!$F$4&amp;"!"&amp;ADDRESS(10,COLUMN(I$9)-1)&amp;":"&amp;ADDRESS(1000,COLUMN(I$9)-1))),
SUMIF(INDIRECT(Equipo!$G$4&amp;"!B10:B1000"),$B79,INDIRECT(Equipo!$G$4&amp;"!"&amp;ADDRESS(10,COLUMN(I$9)-1)&amp;":"&amp;ADDRESS(1000,COLUMN(I$9)-1)))))</f>
        <v>-</v>
      </c>
      <c r="J79" s="2" t="str">
        <f ca="1">IF(ISBLANK(Tareas!$B75),"-",SUM(
SUMIF(INDIRECT(Equipo!$C$4&amp;"!B10:B1000"),$B79,INDIRECT(Equipo!$C$4&amp;"!"&amp;ADDRESS(10,COLUMN(J$9)-1)&amp;":"&amp;ADDRESS(1000,COLUMN(J$9)-1))),
SUMIF(INDIRECT(Equipo!$D$4&amp;"!B10:B1000"),$B79,INDIRECT(Equipo!$D$4&amp;"!"&amp;ADDRESS(10,COLUMN(J$9)-1)&amp;":"&amp;ADDRESS(1000,COLUMN(J$9)-1))),
SUMIF(INDIRECT(Equipo!$E$4&amp;"!B10:B1000"),$B79,INDIRECT(Equipo!$E$4&amp;"!"&amp;ADDRESS(10,COLUMN(J$9)-1)&amp;":"&amp;ADDRESS(1000,COLUMN(J$9)-1))),
SUMIF(INDIRECT(Equipo!$F$4&amp;"!B10:B1000"),$B79,INDIRECT(Equipo!$F$4&amp;"!"&amp;ADDRESS(10,COLUMN(J$9)-1)&amp;":"&amp;ADDRESS(1000,COLUMN(J$9)-1))),
SUMIF(INDIRECT(Equipo!$G$4&amp;"!B10:B1000"),$B79,INDIRECT(Equipo!$G$4&amp;"!"&amp;ADDRESS(10,COLUMN(J$9)-1)&amp;":"&amp;ADDRESS(1000,COLUMN(J$9)-1)))))</f>
        <v>-</v>
      </c>
      <c r="K79" s="2" t="str">
        <f ca="1">IF(ISBLANK(Tareas!$B75),"-",SUM(
SUMIF(INDIRECT(Equipo!$C$4&amp;"!B10:B1000"),$B79,INDIRECT(Equipo!$C$4&amp;"!"&amp;ADDRESS(10,COLUMN(K$9)-1)&amp;":"&amp;ADDRESS(1000,COLUMN(K$9)-1))),
SUMIF(INDIRECT(Equipo!$D$4&amp;"!B10:B1000"),$B79,INDIRECT(Equipo!$D$4&amp;"!"&amp;ADDRESS(10,COLUMN(K$9)-1)&amp;":"&amp;ADDRESS(1000,COLUMN(K$9)-1))),
SUMIF(INDIRECT(Equipo!$E$4&amp;"!B10:B1000"),$B79,INDIRECT(Equipo!$E$4&amp;"!"&amp;ADDRESS(10,COLUMN(K$9)-1)&amp;":"&amp;ADDRESS(1000,COLUMN(K$9)-1))),
SUMIF(INDIRECT(Equipo!$F$4&amp;"!B10:B1000"),$B79,INDIRECT(Equipo!$F$4&amp;"!"&amp;ADDRESS(10,COLUMN(K$9)-1)&amp;":"&amp;ADDRESS(1000,COLUMN(K$9)-1))),
SUMIF(INDIRECT(Equipo!$G$4&amp;"!B10:B1000"),$B79,INDIRECT(Equipo!$G$4&amp;"!"&amp;ADDRESS(10,COLUMN(K$9)-1)&amp;":"&amp;ADDRESS(1000,COLUMN(K$9)-1)))))</f>
        <v>-</v>
      </c>
      <c r="L79" s="2" t="str">
        <f ca="1">IF(ISBLANK(Tareas!$B75),"-",SUM(
SUMIF(INDIRECT(Equipo!$C$4&amp;"!B10:B1000"),$B79,INDIRECT(Equipo!$C$4&amp;"!"&amp;ADDRESS(10,COLUMN(L$9)-1)&amp;":"&amp;ADDRESS(1000,COLUMN(L$9)-1))),
SUMIF(INDIRECT(Equipo!$D$4&amp;"!B10:B1000"),$B79,INDIRECT(Equipo!$D$4&amp;"!"&amp;ADDRESS(10,COLUMN(L$9)-1)&amp;":"&amp;ADDRESS(1000,COLUMN(L$9)-1))),
SUMIF(INDIRECT(Equipo!$E$4&amp;"!B10:B1000"),$B79,INDIRECT(Equipo!$E$4&amp;"!"&amp;ADDRESS(10,COLUMN(L$9)-1)&amp;":"&amp;ADDRESS(1000,COLUMN(L$9)-1))),
SUMIF(INDIRECT(Equipo!$F$4&amp;"!B10:B1000"),$B79,INDIRECT(Equipo!$F$4&amp;"!"&amp;ADDRESS(10,COLUMN(L$9)-1)&amp;":"&amp;ADDRESS(1000,COLUMN(L$9)-1))),
SUMIF(INDIRECT(Equipo!$G$4&amp;"!B10:B1000"),$B79,INDIRECT(Equipo!$G$4&amp;"!"&amp;ADDRESS(10,COLUMN(L$9)-1)&amp;":"&amp;ADDRESS(1000,COLUMN(L$9)-1)))))</f>
        <v>-</v>
      </c>
      <c r="M79" s="2" t="str">
        <f ca="1">IF(ISBLANK(Tareas!$B75),"-",SUM(
SUMIF(INDIRECT(Equipo!$C$4&amp;"!B10:B1000"),$B79,INDIRECT(Equipo!$C$4&amp;"!"&amp;ADDRESS(10,COLUMN(M$9)-1)&amp;":"&amp;ADDRESS(1000,COLUMN(M$9)-1))),
SUMIF(INDIRECT(Equipo!$D$4&amp;"!B10:B1000"),$B79,INDIRECT(Equipo!$D$4&amp;"!"&amp;ADDRESS(10,COLUMN(M$9)-1)&amp;":"&amp;ADDRESS(1000,COLUMN(M$9)-1))),
SUMIF(INDIRECT(Equipo!$E$4&amp;"!B10:B1000"),$B79,INDIRECT(Equipo!$E$4&amp;"!"&amp;ADDRESS(10,COLUMN(M$9)-1)&amp;":"&amp;ADDRESS(1000,COLUMN(M$9)-1))),
SUMIF(INDIRECT(Equipo!$F$4&amp;"!B10:B1000"),$B79,INDIRECT(Equipo!$F$4&amp;"!"&amp;ADDRESS(10,COLUMN(M$9)-1)&amp;":"&amp;ADDRESS(1000,COLUMN(M$9)-1))),
SUMIF(INDIRECT(Equipo!$G$4&amp;"!B10:B1000"),$B79,INDIRECT(Equipo!$G$4&amp;"!"&amp;ADDRESS(10,COLUMN(M$9)-1)&amp;":"&amp;ADDRESS(1000,COLUMN(M$9)-1)))))</f>
        <v>-</v>
      </c>
      <c r="N79" s="2" t="str">
        <f ca="1">IF(ISBLANK(Tareas!$B75),"-",SUM(
SUMIF(INDIRECT(Equipo!$C$4&amp;"!B10:B1000"),$B79,INDIRECT(Equipo!$C$4&amp;"!"&amp;ADDRESS(10,COLUMN(N$9)-1)&amp;":"&amp;ADDRESS(1000,COLUMN(N$9)-1))),
SUMIF(INDIRECT(Equipo!$D$4&amp;"!B10:B1000"),$B79,INDIRECT(Equipo!$D$4&amp;"!"&amp;ADDRESS(10,COLUMN(N$9)-1)&amp;":"&amp;ADDRESS(1000,COLUMN(N$9)-1))),
SUMIF(INDIRECT(Equipo!$E$4&amp;"!B10:B1000"),$B79,INDIRECT(Equipo!$E$4&amp;"!"&amp;ADDRESS(10,COLUMN(N$9)-1)&amp;":"&amp;ADDRESS(1000,COLUMN(N$9)-1))),
SUMIF(INDIRECT(Equipo!$F$4&amp;"!B10:B1000"),$B79,INDIRECT(Equipo!$F$4&amp;"!"&amp;ADDRESS(10,COLUMN(N$9)-1)&amp;":"&amp;ADDRESS(1000,COLUMN(N$9)-1))),
SUMIF(INDIRECT(Equipo!$G$4&amp;"!B10:B1000"),$B79,INDIRECT(Equipo!$G$4&amp;"!"&amp;ADDRESS(10,COLUMN(N$9)-1)&amp;":"&amp;ADDRESS(1000,COLUMN(N$9)-1)))))</f>
        <v>-</v>
      </c>
    </row>
    <row r="80" spans="2:14">
      <c r="B80" t="str">
        <f>IF(ISBLANK(Tareas!B76)," - ",Tareas!B76)</f>
        <v xml:space="preserve"> - </v>
      </c>
      <c r="D80" s="2" t="str">
        <f ca="1">IF(ISBLANK(Tareas!$B76),"-",SUM(
SUMIF(INDIRECT(Equipo!$C$4&amp;"!B10:B1000"),$B80,INDIRECT(Equipo!$C$4&amp;"!"&amp;ADDRESS(10,COLUMN(D$9)-1)&amp;":"&amp;ADDRESS(1000,COLUMN(D$9)-1))),
SUMIF(INDIRECT(Equipo!$D$4&amp;"!B10:B1000"),$B80,INDIRECT(Equipo!$D$4&amp;"!"&amp;ADDRESS(10,COLUMN(D$9)-1)&amp;":"&amp;ADDRESS(1000,COLUMN(D$9)-1))),
SUMIF(INDIRECT(Equipo!$E$4&amp;"!B10:B1000"),$B80,INDIRECT(Equipo!$E$4&amp;"!"&amp;ADDRESS(10,COLUMN(D$9)-1)&amp;":"&amp;ADDRESS(1000,COLUMN(D$9)-1))),
SUMIF(INDIRECT(Equipo!$F$4&amp;"!B10:B1000"),$B80,INDIRECT(Equipo!$F$4&amp;"!"&amp;ADDRESS(10,COLUMN(D$9)-1)&amp;":"&amp;ADDRESS(1000,COLUMN(D$9)-1))),
SUMIF(INDIRECT(Equipo!$G$4&amp;"!B10:B1000"),$B80,INDIRECT(Equipo!$G$4&amp;"!"&amp;ADDRESS(10,COLUMN(D$9)-1)&amp;":"&amp;ADDRESS(1000,COLUMN(D$9)-1)))))</f>
        <v>-</v>
      </c>
      <c r="E80" s="2" t="str">
        <f ca="1">IF(ISBLANK(Tareas!$B76),"-",SUM(
SUMIF(INDIRECT(Equipo!$C$4&amp;"!B10:B1000"),$B80,INDIRECT(Equipo!$C$4&amp;"!"&amp;ADDRESS(10,COLUMN(E$9)-1)&amp;":"&amp;ADDRESS(1000,COLUMN(E$9)-1))),
SUMIF(INDIRECT(Equipo!$D$4&amp;"!B10:B1000"),$B80,INDIRECT(Equipo!$D$4&amp;"!"&amp;ADDRESS(10,COLUMN(E$9)-1)&amp;":"&amp;ADDRESS(1000,COLUMN(E$9)-1))),
SUMIF(INDIRECT(Equipo!$E$4&amp;"!B10:B1000"),$B80,INDIRECT(Equipo!$E$4&amp;"!"&amp;ADDRESS(10,COLUMN(E$9)-1)&amp;":"&amp;ADDRESS(1000,COLUMN(E$9)-1))),
SUMIF(INDIRECT(Equipo!$F$4&amp;"!B10:B1000"),$B80,INDIRECT(Equipo!$F$4&amp;"!"&amp;ADDRESS(10,COLUMN(E$9)-1)&amp;":"&amp;ADDRESS(1000,COLUMN(E$9)-1))),
SUMIF(INDIRECT(Equipo!$G$4&amp;"!B10:B1000"),$B80,INDIRECT(Equipo!$G$4&amp;"!"&amp;ADDRESS(10,COLUMN(E$9)-1)&amp;":"&amp;ADDRESS(1000,COLUMN(E$9)-1)))))</f>
        <v>-</v>
      </c>
      <c r="F80" s="2" t="str">
        <f ca="1">IF(ISBLANK(Tareas!$B76),"-",SUM(
SUMIF(INDIRECT(Equipo!$C$4&amp;"!B10:B1000"),$B80,INDIRECT(Equipo!$C$4&amp;"!"&amp;ADDRESS(10,COLUMN(F$9)-1)&amp;":"&amp;ADDRESS(1000,COLUMN(F$9)-1))),
SUMIF(INDIRECT(Equipo!$D$4&amp;"!B10:B1000"),$B80,INDIRECT(Equipo!$D$4&amp;"!"&amp;ADDRESS(10,COLUMN(F$9)-1)&amp;":"&amp;ADDRESS(1000,COLUMN(F$9)-1))),
SUMIF(INDIRECT(Equipo!$E$4&amp;"!B10:B1000"),$B80,INDIRECT(Equipo!$E$4&amp;"!"&amp;ADDRESS(10,COLUMN(F$9)-1)&amp;":"&amp;ADDRESS(1000,COLUMN(F$9)-1))),
SUMIF(INDIRECT(Equipo!$F$4&amp;"!B10:B1000"),$B80,INDIRECT(Equipo!$F$4&amp;"!"&amp;ADDRESS(10,COLUMN(F$9)-1)&amp;":"&amp;ADDRESS(1000,COLUMN(F$9)-1))),
SUMIF(INDIRECT(Equipo!$G$4&amp;"!B10:B1000"),$B80,INDIRECT(Equipo!$G$4&amp;"!"&amp;ADDRESS(10,COLUMN(F$9)-1)&amp;":"&amp;ADDRESS(1000,COLUMN(F$9)-1)))))</f>
        <v>-</v>
      </c>
      <c r="G80" s="2" t="str">
        <f ca="1">IF(ISBLANK(Tareas!$B76),"-",SUM(
SUMIF(INDIRECT(Equipo!$C$4&amp;"!B10:B1000"),$B80,INDIRECT(Equipo!$C$4&amp;"!"&amp;ADDRESS(10,COLUMN(G$9)-1)&amp;":"&amp;ADDRESS(1000,COLUMN(G$9)-1))),
SUMIF(INDIRECT(Equipo!$D$4&amp;"!B10:B1000"),$B80,INDIRECT(Equipo!$D$4&amp;"!"&amp;ADDRESS(10,COLUMN(G$9)-1)&amp;":"&amp;ADDRESS(1000,COLUMN(G$9)-1))),
SUMIF(INDIRECT(Equipo!$E$4&amp;"!B10:B1000"),$B80,INDIRECT(Equipo!$E$4&amp;"!"&amp;ADDRESS(10,COLUMN(G$9)-1)&amp;":"&amp;ADDRESS(1000,COLUMN(G$9)-1))),
SUMIF(INDIRECT(Equipo!$F$4&amp;"!B10:B1000"),$B80,INDIRECT(Equipo!$F$4&amp;"!"&amp;ADDRESS(10,COLUMN(G$9)-1)&amp;":"&amp;ADDRESS(1000,COLUMN(G$9)-1))),
SUMIF(INDIRECT(Equipo!$G$4&amp;"!B10:B1000"),$B80,INDIRECT(Equipo!$G$4&amp;"!"&amp;ADDRESS(10,COLUMN(G$9)-1)&amp;":"&amp;ADDRESS(1000,COLUMN(G$9)-1)))))</f>
        <v>-</v>
      </c>
      <c r="H80" s="2" t="str">
        <f ca="1">IF(ISBLANK(Tareas!$B76),"-",SUM(
SUMIF(INDIRECT(Equipo!$C$4&amp;"!B10:B1000"),$B80,INDIRECT(Equipo!$C$4&amp;"!"&amp;ADDRESS(10,COLUMN(H$9)-1)&amp;":"&amp;ADDRESS(1000,COLUMN(H$9)-1))),
SUMIF(INDIRECT(Equipo!$D$4&amp;"!B10:B1000"),$B80,INDIRECT(Equipo!$D$4&amp;"!"&amp;ADDRESS(10,COLUMN(H$9)-1)&amp;":"&amp;ADDRESS(1000,COLUMN(H$9)-1))),
SUMIF(INDIRECT(Equipo!$E$4&amp;"!B10:B1000"),$B80,INDIRECT(Equipo!$E$4&amp;"!"&amp;ADDRESS(10,COLUMN(H$9)-1)&amp;":"&amp;ADDRESS(1000,COLUMN(H$9)-1))),
SUMIF(INDIRECT(Equipo!$F$4&amp;"!B10:B1000"),$B80,INDIRECT(Equipo!$F$4&amp;"!"&amp;ADDRESS(10,COLUMN(H$9)-1)&amp;":"&amp;ADDRESS(1000,COLUMN(H$9)-1))),
SUMIF(INDIRECT(Equipo!$G$4&amp;"!B10:B1000"),$B80,INDIRECT(Equipo!$G$4&amp;"!"&amp;ADDRESS(10,COLUMN(H$9)-1)&amp;":"&amp;ADDRESS(1000,COLUMN(H$9)-1)))))</f>
        <v>-</v>
      </c>
      <c r="I80" s="2" t="str">
        <f ca="1">IF(ISBLANK(Tareas!$B76),"-",SUM(
SUMIF(INDIRECT(Equipo!$C$4&amp;"!B10:B1000"),$B80,INDIRECT(Equipo!$C$4&amp;"!"&amp;ADDRESS(10,COLUMN(I$9)-1)&amp;":"&amp;ADDRESS(1000,COLUMN(I$9)-1))),
SUMIF(INDIRECT(Equipo!$D$4&amp;"!B10:B1000"),$B80,INDIRECT(Equipo!$D$4&amp;"!"&amp;ADDRESS(10,COLUMN(I$9)-1)&amp;":"&amp;ADDRESS(1000,COLUMN(I$9)-1))),
SUMIF(INDIRECT(Equipo!$E$4&amp;"!B10:B1000"),$B80,INDIRECT(Equipo!$E$4&amp;"!"&amp;ADDRESS(10,COLUMN(I$9)-1)&amp;":"&amp;ADDRESS(1000,COLUMN(I$9)-1))),
SUMIF(INDIRECT(Equipo!$F$4&amp;"!B10:B1000"),$B80,INDIRECT(Equipo!$F$4&amp;"!"&amp;ADDRESS(10,COLUMN(I$9)-1)&amp;":"&amp;ADDRESS(1000,COLUMN(I$9)-1))),
SUMIF(INDIRECT(Equipo!$G$4&amp;"!B10:B1000"),$B80,INDIRECT(Equipo!$G$4&amp;"!"&amp;ADDRESS(10,COLUMN(I$9)-1)&amp;":"&amp;ADDRESS(1000,COLUMN(I$9)-1)))))</f>
        <v>-</v>
      </c>
      <c r="J80" s="2" t="str">
        <f ca="1">IF(ISBLANK(Tareas!$B76),"-",SUM(
SUMIF(INDIRECT(Equipo!$C$4&amp;"!B10:B1000"),$B80,INDIRECT(Equipo!$C$4&amp;"!"&amp;ADDRESS(10,COLUMN(J$9)-1)&amp;":"&amp;ADDRESS(1000,COLUMN(J$9)-1))),
SUMIF(INDIRECT(Equipo!$D$4&amp;"!B10:B1000"),$B80,INDIRECT(Equipo!$D$4&amp;"!"&amp;ADDRESS(10,COLUMN(J$9)-1)&amp;":"&amp;ADDRESS(1000,COLUMN(J$9)-1))),
SUMIF(INDIRECT(Equipo!$E$4&amp;"!B10:B1000"),$B80,INDIRECT(Equipo!$E$4&amp;"!"&amp;ADDRESS(10,COLUMN(J$9)-1)&amp;":"&amp;ADDRESS(1000,COLUMN(J$9)-1))),
SUMIF(INDIRECT(Equipo!$F$4&amp;"!B10:B1000"),$B80,INDIRECT(Equipo!$F$4&amp;"!"&amp;ADDRESS(10,COLUMN(J$9)-1)&amp;":"&amp;ADDRESS(1000,COLUMN(J$9)-1))),
SUMIF(INDIRECT(Equipo!$G$4&amp;"!B10:B1000"),$B80,INDIRECT(Equipo!$G$4&amp;"!"&amp;ADDRESS(10,COLUMN(J$9)-1)&amp;":"&amp;ADDRESS(1000,COLUMN(J$9)-1)))))</f>
        <v>-</v>
      </c>
      <c r="K80" s="2" t="str">
        <f ca="1">IF(ISBLANK(Tareas!$B76),"-",SUM(
SUMIF(INDIRECT(Equipo!$C$4&amp;"!B10:B1000"),$B80,INDIRECT(Equipo!$C$4&amp;"!"&amp;ADDRESS(10,COLUMN(K$9)-1)&amp;":"&amp;ADDRESS(1000,COLUMN(K$9)-1))),
SUMIF(INDIRECT(Equipo!$D$4&amp;"!B10:B1000"),$B80,INDIRECT(Equipo!$D$4&amp;"!"&amp;ADDRESS(10,COLUMN(K$9)-1)&amp;":"&amp;ADDRESS(1000,COLUMN(K$9)-1))),
SUMIF(INDIRECT(Equipo!$E$4&amp;"!B10:B1000"),$B80,INDIRECT(Equipo!$E$4&amp;"!"&amp;ADDRESS(10,COLUMN(K$9)-1)&amp;":"&amp;ADDRESS(1000,COLUMN(K$9)-1))),
SUMIF(INDIRECT(Equipo!$F$4&amp;"!B10:B1000"),$B80,INDIRECT(Equipo!$F$4&amp;"!"&amp;ADDRESS(10,COLUMN(K$9)-1)&amp;":"&amp;ADDRESS(1000,COLUMN(K$9)-1))),
SUMIF(INDIRECT(Equipo!$G$4&amp;"!B10:B1000"),$B80,INDIRECT(Equipo!$G$4&amp;"!"&amp;ADDRESS(10,COLUMN(K$9)-1)&amp;":"&amp;ADDRESS(1000,COLUMN(K$9)-1)))))</f>
        <v>-</v>
      </c>
      <c r="L80" s="2" t="str">
        <f ca="1">IF(ISBLANK(Tareas!$B76),"-",SUM(
SUMIF(INDIRECT(Equipo!$C$4&amp;"!B10:B1000"),$B80,INDIRECT(Equipo!$C$4&amp;"!"&amp;ADDRESS(10,COLUMN(L$9)-1)&amp;":"&amp;ADDRESS(1000,COLUMN(L$9)-1))),
SUMIF(INDIRECT(Equipo!$D$4&amp;"!B10:B1000"),$B80,INDIRECT(Equipo!$D$4&amp;"!"&amp;ADDRESS(10,COLUMN(L$9)-1)&amp;":"&amp;ADDRESS(1000,COLUMN(L$9)-1))),
SUMIF(INDIRECT(Equipo!$E$4&amp;"!B10:B1000"),$B80,INDIRECT(Equipo!$E$4&amp;"!"&amp;ADDRESS(10,COLUMN(L$9)-1)&amp;":"&amp;ADDRESS(1000,COLUMN(L$9)-1))),
SUMIF(INDIRECT(Equipo!$F$4&amp;"!B10:B1000"),$B80,INDIRECT(Equipo!$F$4&amp;"!"&amp;ADDRESS(10,COLUMN(L$9)-1)&amp;":"&amp;ADDRESS(1000,COLUMN(L$9)-1))),
SUMIF(INDIRECT(Equipo!$G$4&amp;"!B10:B1000"),$B80,INDIRECT(Equipo!$G$4&amp;"!"&amp;ADDRESS(10,COLUMN(L$9)-1)&amp;":"&amp;ADDRESS(1000,COLUMN(L$9)-1)))))</f>
        <v>-</v>
      </c>
      <c r="M80" s="2" t="str">
        <f ca="1">IF(ISBLANK(Tareas!$B76),"-",SUM(
SUMIF(INDIRECT(Equipo!$C$4&amp;"!B10:B1000"),$B80,INDIRECT(Equipo!$C$4&amp;"!"&amp;ADDRESS(10,COLUMN(M$9)-1)&amp;":"&amp;ADDRESS(1000,COLUMN(M$9)-1))),
SUMIF(INDIRECT(Equipo!$D$4&amp;"!B10:B1000"),$B80,INDIRECT(Equipo!$D$4&amp;"!"&amp;ADDRESS(10,COLUMN(M$9)-1)&amp;":"&amp;ADDRESS(1000,COLUMN(M$9)-1))),
SUMIF(INDIRECT(Equipo!$E$4&amp;"!B10:B1000"),$B80,INDIRECT(Equipo!$E$4&amp;"!"&amp;ADDRESS(10,COLUMN(M$9)-1)&amp;":"&amp;ADDRESS(1000,COLUMN(M$9)-1))),
SUMIF(INDIRECT(Equipo!$F$4&amp;"!B10:B1000"),$B80,INDIRECT(Equipo!$F$4&amp;"!"&amp;ADDRESS(10,COLUMN(M$9)-1)&amp;":"&amp;ADDRESS(1000,COLUMN(M$9)-1))),
SUMIF(INDIRECT(Equipo!$G$4&amp;"!B10:B1000"),$B80,INDIRECT(Equipo!$G$4&amp;"!"&amp;ADDRESS(10,COLUMN(M$9)-1)&amp;":"&amp;ADDRESS(1000,COLUMN(M$9)-1)))))</f>
        <v>-</v>
      </c>
      <c r="N80" s="2" t="str">
        <f ca="1">IF(ISBLANK(Tareas!$B76),"-",SUM(
SUMIF(INDIRECT(Equipo!$C$4&amp;"!B10:B1000"),$B80,INDIRECT(Equipo!$C$4&amp;"!"&amp;ADDRESS(10,COLUMN(N$9)-1)&amp;":"&amp;ADDRESS(1000,COLUMN(N$9)-1))),
SUMIF(INDIRECT(Equipo!$D$4&amp;"!B10:B1000"),$B80,INDIRECT(Equipo!$D$4&amp;"!"&amp;ADDRESS(10,COLUMN(N$9)-1)&amp;":"&amp;ADDRESS(1000,COLUMN(N$9)-1))),
SUMIF(INDIRECT(Equipo!$E$4&amp;"!B10:B1000"),$B80,INDIRECT(Equipo!$E$4&amp;"!"&amp;ADDRESS(10,COLUMN(N$9)-1)&amp;":"&amp;ADDRESS(1000,COLUMN(N$9)-1))),
SUMIF(INDIRECT(Equipo!$F$4&amp;"!B10:B1000"),$B80,INDIRECT(Equipo!$F$4&amp;"!"&amp;ADDRESS(10,COLUMN(N$9)-1)&amp;":"&amp;ADDRESS(1000,COLUMN(N$9)-1))),
SUMIF(INDIRECT(Equipo!$G$4&amp;"!B10:B1000"),$B80,INDIRECT(Equipo!$G$4&amp;"!"&amp;ADDRESS(10,COLUMN(N$9)-1)&amp;":"&amp;ADDRESS(1000,COLUMN(N$9)-1)))))</f>
        <v>-</v>
      </c>
    </row>
    <row r="81" spans="2:14">
      <c r="B81" t="str">
        <f>IF(ISBLANK(Tareas!B77)," - ",Tareas!B77)</f>
        <v xml:space="preserve"> - </v>
      </c>
      <c r="D81" s="2" t="str">
        <f ca="1">IF(ISBLANK(Tareas!$B77),"-",SUM(
SUMIF(INDIRECT(Equipo!$C$4&amp;"!B10:B1000"),$B81,INDIRECT(Equipo!$C$4&amp;"!"&amp;ADDRESS(10,COLUMN(D$9)-1)&amp;":"&amp;ADDRESS(1000,COLUMN(D$9)-1))),
SUMIF(INDIRECT(Equipo!$D$4&amp;"!B10:B1000"),$B81,INDIRECT(Equipo!$D$4&amp;"!"&amp;ADDRESS(10,COLUMN(D$9)-1)&amp;":"&amp;ADDRESS(1000,COLUMN(D$9)-1))),
SUMIF(INDIRECT(Equipo!$E$4&amp;"!B10:B1000"),$B81,INDIRECT(Equipo!$E$4&amp;"!"&amp;ADDRESS(10,COLUMN(D$9)-1)&amp;":"&amp;ADDRESS(1000,COLUMN(D$9)-1))),
SUMIF(INDIRECT(Equipo!$F$4&amp;"!B10:B1000"),$B81,INDIRECT(Equipo!$F$4&amp;"!"&amp;ADDRESS(10,COLUMN(D$9)-1)&amp;":"&amp;ADDRESS(1000,COLUMN(D$9)-1))),
SUMIF(INDIRECT(Equipo!$G$4&amp;"!B10:B1000"),$B81,INDIRECT(Equipo!$G$4&amp;"!"&amp;ADDRESS(10,COLUMN(D$9)-1)&amp;":"&amp;ADDRESS(1000,COLUMN(D$9)-1)))))</f>
        <v>-</v>
      </c>
      <c r="E81" s="2" t="str">
        <f ca="1">IF(ISBLANK(Tareas!$B77),"-",SUM(
SUMIF(INDIRECT(Equipo!$C$4&amp;"!B10:B1000"),$B81,INDIRECT(Equipo!$C$4&amp;"!"&amp;ADDRESS(10,COLUMN(E$9)-1)&amp;":"&amp;ADDRESS(1000,COLUMN(E$9)-1))),
SUMIF(INDIRECT(Equipo!$D$4&amp;"!B10:B1000"),$B81,INDIRECT(Equipo!$D$4&amp;"!"&amp;ADDRESS(10,COLUMN(E$9)-1)&amp;":"&amp;ADDRESS(1000,COLUMN(E$9)-1))),
SUMIF(INDIRECT(Equipo!$E$4&amp;"!B10:B1000"),$B81,INDIRECT(Equipo!$E$4&amp;"!"&amp;ADDRESS(10,COLUMN(E$9)-1)&amp;":"&amp;ADDRESS(1000,COLUMN(E$9)-1))),
SUMIF(INDIRECT(Equipo!$F$4&amp;"!B10:B1000"),$B81,INDIRECT(Equipo!$F$4&amp;"!"&amp;ADDRESS(10,COLUMN(E$9)-1)&amp;":"&amp;ADDRESS(1000,COLUMN(E$9)-1))),
SUMIF(INDIRECT(Equipo!$G$4&amp;"!B10:B1000"),$B81,INDIRECT(Equipo!$G$4&amp;"!"&amp;ADDRESS(10,COLUMN(E$9)-1)&amp;":"&amp;ADDRESS(1000,COLUMN(E$9)-1)))))</f>
        <v>-</v>
      </c>
      <c r="F81" s="2" t="str">
        <f ca="1">IF(ISBLANK(Tareas!$B77),"-",SUM(
SUMIF(INDIRECT(Equipo!$C$4&amp;"!B10:B1000"),$B81,INDIRECT(Equipo!$C$4&amp;"!"&amp;ADDRESS(10,COLUMN(F$9)-1)&amp;":"&amp;ADDRESS(1000,COLUMN(F$9)-1))),
SUMIF(INDIRECT(Equipo!$D$4&amp;"!B10:B1000"),$B81,INDIRECT(Equipo!$D$4&amp;"!"&amp;ADDRESS(10,COLUMN(F$9)-1)&amp;":"&amp;ADDRESS(1000,COLUMN(F$9)-1))),
SUMIF(INDIRECT(Equipo!$E$4&amp;"!B10:B1000"),$B81,INDIRECT(Equipo!$E$4&amp;"!"&amp;ADDRESS(10,COLUMN(F$9)-1)&amp;":"&amp;ADDRESS(1000,COLUMN(F$9)-1))),
SUMIF(INDIRECT(Equipo!$F$4&amp;"!B10:B1000"),$B81,INDIRECT(Equipo!$F$4&amp;"!"&amp;ADDRESS(10,COLUMN(F$9)-1)&amp;":"&amp;ADDRESS(1000,COLUMN(F$9)-1))),
SUMIF(INDIRECT(Equipo!$G$4&amp;"!B10:B1000"),$B81,INDIRECT(Equipo!$G$4&amp;"!"&amp;ADDRESS(10,COLUMN(F$9)-1)&amp;":"&amp;ADDRESS(1000,COLUMN(F$9)-1)))))</f>
        <v>-</v>
      </c>
      <c r="G81" s="2" t="str">
        <f ca="1">IF(ISBLANK(Tareas!$B77),"-",SUM(
SUMIF(INDIRECT(Equipo!$C$4&amp;"!B10:B1000"),$B81,INDIRECT(Equipo!$C$4&amp;"!"&amp;ADDRESS(10,COLUMN(G$9)-1)&amp;":"&amp;ADDRESS(1000,COLUMN(G$9)-1))),
SUMIF(INDIRECT(Equipo!$D$4&amp;"!B10:B1000"),$B81,INDIRECT(Equipo!$D$4&amp;"!"&amp;ADDRESS(10,COLUMN(G$9)-1)&amp;":"&amp;ADDRESS(1000,COLUMN(G$9)-1))),
SUMIF(INDIRECT(Equipo!$E$4&amp;"!B10:B1000"),$B81,INDIRECT(Equipo!$E$4&amp;"!"&amp;ADDRESS(10,COLUMN(G$9)-1)&amp;":"&amp;ADDRESS(1000,COLUMN(G$9)-1))),
SUMIF(INDIRECT(Equipo!$F$4&amp;"!B10:B1000"),$B81,INDIRECT(Equipo!$F$4&amp;"!"&amp;ADDRESS(10,COLUMN(G$9)-1)&amp;":"&amp;ADDRESS(1000,COLUMN(G$9)-1))),
SUMIF(INDIRECT(Equipo!$G$4&amp;"!B10:B1000"),$B81,INDIRECT(Equipo!$G$4&amp;"!"&amp;ADDRESS(10,COLUMN(G$9)-1)&amp;":"&amp;ADDRESS(1000,COLUMN(G$9)-1)))))</f>
        <v>-</v>
      </c>
      <c r="H81" s="2" t="str">
        <f ca="1">IF(ISBLANK(Tareas!$B77),"-",SUM(
SUMIF(INDIRECT(Equipo!$C$4&amp;"!B10:B1000"),$B81,INDIRECT(Equipo!$C$4&amp;"!"&amp;ADDRESS(10,COLUMN(H$9)-1)&amp;":"&amp;ADDRESS(1000,COLUMN(H$9)-1))),
SUMIF(INDIRECT(Equipo!$D$4&amp;"!B10:B1000"),$B81,INDIRECT(Equipo!$D$4&amp;"!"&amp;ADDRESS(10,COLUMN(H$9)-1)&amp;":"&amp;ADDRESS(1000,COLUMN(H$9)-1))),
SUMIF(INDIRECT(Equipo!$E$4&amp;"!B10:B1000"),$B81,INDIRECT(Equipo!$E$4&amp;"!"&amp;ADDRESS(10,COLUMN(H$9)-1)&amp;":"&amp;ADDRESS(1000,COLUMN(H$9)-1))),
SUMIF(INDIRECT(Equipo!$F$4&amp;"!B10:B1000"),$B81,INDIRECT(Equipo!$F$4&amp;"!"&amp;ADDRESS(10,COLUMN(H$9)-1)&amp;":"&amp;ADDRESS(1000,COLUMN(H$9)-1))),
SUMIF(INDIRECT(Equipo!$G$4&amp;"!B10:B1000"),$B81,INDIRECT(Equipo!$G$4&amp;"!"&amp;ADDRESS(10,COLUMN(H$9)-1)&amp;":"&amp;ADDRESS(1000,COLUMN(H$9)-1)))))</f>
        <v>-</v>
      </c>
      <c r="I81" s="2" t="str">
        <f ca="1">IF(ISBLANK(Tareas!$B77),"-",SUM(
SUMIF(INDIRECT(Equipo!$C$4&amp;"!B10:B1000"),$B81,INDIRECT(Equipo!$C$4&amp;"!"&amp;ADDRESS(10,COLUMN(I$9)-1)&amp;":"&amp;ADDRESS(1000,COLUMN(I$9)-1))),
SUMIF(INDIRECT(Equipo!$D$4&amp;"!B10:B1000"),$B81,INDIRECT(Equipo!$D$4&amp;"!"&amp;ADDRESS(10,COLUMN(I$9)-1)&amp;":"&amp;ADDRESS(1000,COLUMN(I$9)-1))),
SUMIF(INDIRECT(Equipo!$E$4&amp;"!B10:B1000"),$B81,INDIRECT(Equipo!$E$4&amp;"!"&amp;ADDRESS(10,COLUMN(I$9)-1)&amp;":"&amp;ADDRESS(1000,COLUMN(I$9)-1))),
SUMIF(INDIRECT(Equipo!$F$4&amp;"!B10:B1000"),$B81,INDIRECT(Equipo!$F$4&amp;"!"&amp;ADDRESS(10,COLUMN(I$9)-1)&amp;":"&amp;ADDRESS(1000,COLUMN(I$9)-1))),
SUMIF(INDIRECT(Equipo!$G$4&amp;"!B10:B1000"),$B81,INDIRECT(Equipo!$G$4&amp;"!"&amp;ADDRESS(10,COLUMN(I$9)-1)&amp;":"&amp;ADDRESS(1000,COLUMN(I$9)-1)))))</f>
        <v>-</v>
      </c>
      <c r="J81" s="2" t="str">
        <f ca="1">IF(ISBLANK(Tareas!$B77),"-",SUM(
SUMIF(INDIRECT(Equipo!$C$4&amp;"!B10:B1000"),$B81,INDIRECT(Equipo!$C$4&amp;"!"&amp;ADDRESS(10,COLUMN(J$9)-1)&amp;":"&amp;ADDRESS(1000,COLUMN(J$9)-1))),
SUMIF(INDIRECT(Equipo!$D$4&amp;"!B10:B1000"),$B81,INDIRECT(Equipo!$D$4&amp;"!"&amp;ADDRESS(10,COLUMN(J$9)-1)&amp;":"&amp;ADDRESS(1000,COLUMN(J$9)-1))),
SUMIF(INDIRECT(Equipo!$E$4&amp;"!B10:B1000"),$B81,INDIRECT(Equipo!$E$4&amp;"!"&amp;ADDRESS(10,COLUMN(J$9)-1)&amp;":"&amp;ADDRESS(1000,COLUMN(J$9)-1))),
SUMIF(INDIRECT(Equipo!$F$4&amp;"!B10:B1000"),$B81,INDIRECT(Equipo!$F$4&amp;"!"&amp;ADDRESS(10,COLUMN(J$9)-1)&amp;":"&amp;ADDRESS(1000,COLUMN(J$9)-1))),
SUMIF(INDIRECT(Equipo!$G$4&amp;"!B10:B1000"),$B81,INDIRECT(Equipo!$G$4&amp;"!"&amp;ADDRESS(10,COLUMN(J$9)-1)&amp;":"&amp;ADDRESS(1000,COLUMN(J$9)-1)))))</f>
        <v>-</v>
      </c>
      <c r="K81" s="2" t="str">
        <f ca="1">IF(ISBLANK(Tareas!$B77),"-",SUM(
SUMIF(INDIRECT(Equipo!$C$4&amp;"!B10:B1000"),$B81,INDIRECT(Equipo!$C$4&amp;"!"&amp;ADDRESS(10,COLUMN(K$9)-1)&amp;":"&amp;ADDRESS(1000,COLUMN(K$9)-1))),
SUMIF(INDIRECT(Equipo!$D$4&amp;"!B10:B1000"),$B81,INDIRECT(Equipo!$D$4&amp;"!"&amp;ADDRESS(10,COLUMN(K$9)-1)&amp;":"&amp;ADDRESS(1000,COLUMN(K$9)-1))),
SUMIF(INDIRECT(Equipo!$E$4&amp;"!B10:B1000"),$B81,INDIRECT(Equipo!$E$4&amp;"!"&amp;ADDRESS(10,COLUMN(K$9)-1)&amp;":"&amp;ADDRESS(1000,COLUMN(K$9)-1))),
SUMIF(INDIRECT(Equipo!$F$4&amp;"!B10:B1000"),$B81,INDIRECT(Equipo!$F$4&amp;"!"&amp;ADDRESS(10,COLUMN(K$9)-1)&amp;":"&amp;ADDRESS(1000,COLUMN(K$9)-1))),
SUMIF(INDIRECT(Equipo!$G$4&amp;"!B10:B1000"),$B81,INDIRECT(Equipo!$G$4&amp;"!"&amp;ADDRESS(10,COLUMN(K$9)-1)&amp;":"&amp;ADDRESS(1000,COLUMN(K$9)-1)))))</f>
        <v>-</v>
      </c>
      <c r="L81" s="2" t="str">
        <f ca="1">IF(ISBLANK(Tareas!$B77),"-",SUM(
SUMIF(INDIRECT(Equipo!$C$4&amp;"!B10:B1000"),$B81,INDIRECT(Equipo!$C$4&amp;"!"&amp;ADDRESS(10,COLUMN(L$9)-1)&amp;":"&amp;ADDRESS(1000,COLUMN(L$9)-1))),
SUMIF(INDIRECT(Equipo!$D$4&amp;"!B10:B1000"),$B81,INDIRECT(Equipo!$D$4&amp;"!"&amp;ADDRESS(10,COLUMN(L$9)-1)&amp;":"&amp;ADDRESS(1000,COLUMN(L$9)-1))),
SUMIF(INDIRECT(Equipo!$E$4&amp;"!B10:B1000"),$B81,INDIRECT(Equipo!$E$4&amp;"!"&amp;ADDRESS(10,COLUMN(L$9)-1)&amp;":"&amp;ADDRESS(1000,COLUMN(L$9)-1))),
SUMIF(INDIRECT(Equipo!$F$4&amp;"!B10:B1000"),$B81,INDIRECT(Equipo!$F$4&amp;"!"&amp;ADDRESS(10,COLUMN(L$9)-1)&amp;":"&amp;ADDRESS(1000,COLUMN(L$9)-1))),
SUMIF(INDIRECT(Equipo!$G$4&amp;"!B10:B1000"),$B81,INDIRECT(Equipo!$G$4&amp;"!"&amp;ADDRESS(10,COLUMN(L$9)-1)&amp;":"&amp;ADDRESS(1000,COLUMN(L$9)-1)))))</f>
        <v>-</v>
      </c>
      <c r="M81" s="2" t="str">
        <f ca="1">IF(ISBLANK(Tareas!$B77),"-",SUM(
SUMIF(INDIRECT(Equipo!$C$4&amp;"!B10:B1000"),$B81,INDIRECT(Equipo!$C$4&amp;"!"&amp;ADDRESS(10,COLUMN(M$9)-1)&amp;":"&amp;ADDRESS(1000,COLUMN(M$9)-1))),
SUMIF(INDIRECT(Equipo!$D$4&amp;"!B10:B1000"),$B81,INDIRECT(Equipo!$D$4&amp;"!"&amp;ADDRESS(10,COLUMN(M$9)-1)&amp;":"&amp;ADDRESS(1000,COLUMN(M$9)-1))),
SUMIF(INDIRECT(Equipo!$E$4&amp;"!B10:B1000"),$B81,INDIRECT(Equipo!$E$4&amp;"!"&amp;ADDRESS(10,COLUMN(M$9)-1)&amp;":"&amp;ADDRESS(1000,COLUMN(M$9)-1))),
SUMIF(INDIRECT(Equipo!$F$4&amp;"!B10:B1000"),$B81,INDIRECT(Equipo!$F$4&amp;"!"&amp;ADDRESS(10,COLUMN(M$9)-1)&amp;":"&amp;ADDRESS(1000,COLUMN(M$9)-1))),
SUMIF(INDIRECT(Equipo!$G$4&amp;"!B10:B1000"),$B81,INDIRECT(Equipo!$G$4&amp;"!"&amp;ADDRESS(10,COLUMN(M$9)-1)&amp;":"&amp;ADDRESS(1000,COLUMN(M$9)-1)))))</f>
        <v>-</v>
      </c>
      <c r="N81" s="2" t="str">
        <f ca="1">IF(ISBLANK(Tareas!$B77),"-",SUM(
SUMIF(INDIRECT(Equipo!$C$4&amp;"!B10:B1000"),$B81,INDIRECT(Equipo!$C$4&amp;"!"&amp;ADDRESS(10,COLUMN(N$9)-1)&amp;":"&amp;ADDRESS(1000,COLUMN(N$9)-1))),
SUMIF(INDIRECT(Equipo!$D$4&amp;"!B10:B1000"),$B81,INDIRECT(Equipo!$D$4&amp;"!"&amp;ADDRESS(10,COLUMN(N$9)-1)&amp;":"&amp;ADDRESS(1000,COLUMN(N$9)-1))),
SUMIF(INDIRECT(Equipo!$E$4&amp;"!B10:B1000"),$B81,INDIRECT(Equipo!$E$4&amp;"!"&amp;ADDRESS(10,COLUMN(N$9)-1)&amp;":"&amp;ADDRESS(1000,COLUMN(N$9)-1))),
SUMIF(INDIRECT(Equipo!$F$4&amp;"!B10:B1000"),$B81,INDIRECT(Equipo!$F$4&amp;"!"&amp;ADDRESS(10,COLUMN(N$9)-1)&amp;":"&amp;ADDRESS(1000,COLUMN(N$9)-1))),
SUMIF(INDIRECT(Equipo!$G$4&amp;"!B10:B1000"),$B81,INDIRECT(Equipo!$G$4&amp;"!"&amp;ADDRESS(10,COLUMN(N$9)-1)&amp;":"&amp;ADDRESS(1000,COLUMN(N$9)-1)))))</f>
        <v>-</v>
      </c>
    </row>
    <row r="82" spans="2:14">
      <c r="B82" t="str">
        <f>IF(ISBLANK(Tareas!B78)," - ",Tareas!B78)</f>
        <v xml:space="preserve"> - </v>
      </c>
      <c r="D82" s="2" t="str">
        <f ca="1">IF(ISBLANK(Tareas!$B78),"-",SUM(
SUMIF(INDIRECT(Equipo!$C$4&amp;"!B10:B1000"),$B82,INDIRECT(Equipo!$C$4&amp;"!"&amp;ADDRESS(10,COLUMN(D$9)-1)&amp;":"&amp;ADDRESS(1000,COLUMN(D$9)-1))),
SUMIF(INDIRECT(Equipo!$D$4&amp;"!B10:B1000"),$B82,INDIRECT(Equipo!$D$4&amp;"!"&amp;ADDRESS(10,COLUMN(D$9)-1)&amp;":"&amp;ADDRESS(1000,COLUMN(D$9)-1))),
SUMIF(INDIRECT(Equipo!$E$4&amp;"!B10:B1000"),$B82,INDIRECT(Equipo!$E$4&amp;"!"&amp;ADDRESS(10,COLUMN(D$9)-1)&amp;":"&amp;ADDRESS(1000,COLUMN(D$9)-1))),
SUMIF(INDIRECT(Equipo!$F$4&amp;"!B10:B1000"),$B82,INDIRECT(Equipo!$F$4&amp;"!"&amp;ADDRESS(10,COLUMN(D$9)-1)&amp;":"&amp;ADDRESS(1000,COLUMN(D$9)-1))),
SUMIF(INDIRECT(Equipo!$G$4&amp;"!B10:B1000"),$B82,INDIRECT(Equipo!$G$4&amp;"!"&amp;ADDRESS(10,COLUMN(D$9)-1)&amp;":"&amp;ADDRESS(1000,COLUMN(D$9)-1)))))</f>
        <v>-</v>
      </c>
      <c r="E82" s="2" t="str">
        <f ca="1">IF(ISBLANK(Tareas!$B78),"-",SUM(
SUMIF(INDIRECT(Equipo!$C$4&amp;"!B10:B1000"),$B82,INDIRECT(Equipo!$C$4&amp;"!"&amp;ADDRESS(10,COLUMN(E$9)-1)&amp;":"&amp;ADDRESS(1000,COLUMN(E$9)-1))),
SUMIF(INDIRECT(Equipo!$D$4&amp;"!B10:B1000"),$B82,INDIRECT(Equipo!$D$4&amp;"!"&amp;ADDRESS(10,COLUMN(E$9)-1)&amp;":"&amp;ADDRESS(1000,COLUMN(E$9)-1))),
SUMIF(INDIRECT(Equipo!$E$4&amp;"!B10:B1000"),$B82,INDIRECT(Equipo!$E$4&amp;"!"&amp;ADDRESS(10,COLUMN(E$9)-1)&amp;":"&amp;ADDRESS(1000,COLUMN(E$9)-1))),
SUMIF(INDIRECT(Equipo!$F$4&amp;"!B10:B1000"),$B82,INDIRECT(Equipo!$F$4&amp;"!"&amp;ADDRESS(10,COLUMN(E$9)-1)&amp;":"&amp;ADDRESS(1000,COLUMN(E$9)-1))),
SUMIF(INDIRECT(Equipo!$G$4&amp;"!B10:B1000"),$B82,INDIRECT(Equipo!$G$4&amp;"!"&amp;ADDRESS(10,COLUMN(E$9)-1)&amp;":"&amp;ADDRESS(1000,COLUMN(E$9)-1)))))</f>
        <v>-</v>
      </c>
      <c r="F82" s="2" t="str">
        <f ca="1">IF(ISBLANK(Tareas!$B78),"-",SUM(
SUMIF(INDIRECT(Equipo!$C$4&amp;"!B10:B1000"),$B82,INDIRECT(Equipo!$C$4&amp;"!"&amp;ADDRESS(10,COLUMN(F$9)-1)&amp;":"&amp;ADDRESS(1000,COLUMN(F$9)-1))),
SUMIF(INDIRECT(Equipo!$D$4&amp;"!B10:B1000"),$B82,INDIRECT(Equipo!$D$4&amp;"!"&amp;ADDRESS(10,COLUMN(F$9)-1)&amp;":"&amp;ADDRESS(1000,COLUMN(F$9)-1))),
SUMIF(INDIRECT(Equipo!$E$4&amp;"!B10:B1000"),$B82,INDIRECT(Equipo!$E$4&amp;"!"&amp;ADDRESS(10,COLUMN(F$9)-1)&amp;":"&amp;ADDRESS(1000,COLUMN(F$9)-1))),
SUMIF(INDIRECT(Equipo!$F$4&amp;"!B10:B1000"),$B82,INDIRECT(Equipo!$F$4&amp;"!"&amp;ADDRESS(10,COLUMN(F$9)-1)&amp;":"&amp;ADDRESS(1000,COLUMN(F$9)-1))),
SUMIF(INDIRECT(Equipo!$G$4&amp;"!B10:B1000"),$B82,INDIRECT(Equipo!$G$4&amp;"!"&amp;ADDRESS(10,COLUMN(F$9)-1)&amp;":"&amp;ADDRESS(1000,COLUMN(F$9)-1)))))</f>
        <v>-</v>
      </c>
      <c r="G82" s="2" t="str">
        <f ca="1">IF(ISBLANK(Tareas!$B78),"-",SUM(
SUMIF(INDIRECT(Equipo!$C$4&amp;"!B10:B1000"),$B82,INDIRECT(Equipo!$C$4&amp;"!"&amp;ADDRESS(10,COLUMN(G$9)-1)&amp;":"&amp;ADDRESS(1000,COLUMN(G$9)-1))),
SUMIF(INDIRECT(Equipo!$D$4&amp;"!B10:B1000"),$B82,INDIRECT(Equipo!$D$4&amp;"!"&amp;ADDRESS(10,COLUMN(G$9)-1)&amp;":"&amp;ADDRESS(1000,COLUMN(G$9)-1))),
SUMIF(INDIRECT(Equipo!$E$4&amp;"!B10:B1000"),$B82,INDIRECT(Equipo!$E$4&amp;"!"&amp;ADDRESS(10,COLUMN(G$9)-1)&amp;":"&amp;ADDRESS(1000,COLUMN(G$9)-1))),
SUMIF(INDIRECT(Equipo!$F$4&amp;"!B10:B1000"),$B82,INDIRECT(Equipo!$F$4&amp;"!"&amp;ADDRESS(10,COLUMN(G$9)-1)&amp;":"&amp;ADDRESS(1000,COLUMN(G$9)-1))),
SUMIF(INDIRECT(Equipo!$G$4&amp;"!B10:B1000"),$B82,INDIRECT(Equipo!$G$4&amp;"!"&amp;ADDRESS(10,COLUMN(G$9)-1)&amp;":"&amp;ADDRESS(1000,COLUMN(G$9)-1)))))</f>
        <v>-</v>
      </c>
      <c r="H82" s="2" t="str">
        <f ca="1">IF(ISBLANK(Tareas!$B78),"-",SUM(
SUMIF(INDIRECT(Equipo!$C$4&amp;"!B10:B1000"),$B82,INDIRECT(Equipo!$C$4&amp;"!"&amp;ADDRESS(10,COLUMN(H$9)-1)&amp;":"&amp;ADDRESS(1000,COLUMN(H$9)-1))),
SUMIF(INDIRECT(Equipo!$D$4&amp;"!B10:B1000"),$B82,INDIRECT(Equipo!$D$4&amp;"!"&amp;ADDRESS(10,COLUMN(H$9)-1)&amp;":"&amp;ADDRESS(1000,COLUMN(H$9)-1))),
SUMIF(INDIRECT(Equipo!$E$4&amp;"!B10:B1000"),$B82,INDIRECT(Equipo!$E$4&amp;"!"&amp;ADDRESS(10,COLUMN(H$9)-1)&amp;":"&amp;ADDRESS(1000,COLUMN(H$9)-1))),
SUMIF(INDIRECT(Equipo!$F$4&amp;"!B10:B1000"),$B82,INDIRECT(Equipo!$F$4&amp;"!"&amp;ADDRESS(10,COLUMN(H$9)-1)&amp;":"&amp;ADDRESS(1000,COLUMN(H$9)-1))),
SUMIF(INDIRECT(Equipo!$G$4&amp;"!B10:B1000"),$B82,INDIRECT(Equipo!$G$4&amp;"!"&amp;ADDRESS(10,COLUMN(H$9)-1)&amp;":"&amp;ADDRESS(1000,COLUMN(H$9)-1)))))</f>
        <v>-</v>
      </c>
      <c r="I82" s="2" t="str">
        <f ca="1">IF(ISBLANK(Tareas!$B78),"-",SUM(
SUMIF(INDIRECT(Equipo!$C$4&amp;"!B10:B1000"),$B82,INDIRECT(Equipo!$C$4&amp;"!"&amp;ADDRESS(10,COLUMN(I$9)-1)&amp;":"&amp;ADDRESS(1000,COLUMN(I$9)-1))),
SUMIF(INDIRECT(Equipo!$D$4&amp;"!B10:B1000"),$B82,INDIRECT(Equipo!$D$4&amp;"!"&amp;ADDRESS(10,COLUMN(I$9)-1)&amp;":"&amp;ADDRESS(1000,COLUMN(I$9)-1))),
SUMIF(INDIRECT(Equipo!$E$4&amp;"!B10:B1000"),$B82,INDIRECT(Equipo!$E$4&amp;"!"&amp;ADDRESS(10,COLUMN(I$9)-1)&amp;":"&amp;ADDRESS(1000,COLUMN(I$9)-1))),
SUMIF(INDIRECT(Equipo!$F$4&amp;"!B10:B1000"),$B82,INDIRECT(Equipo!$F$4&amp;"!"&amp;ADDRESS(10,COLUMN(I$9)-1)&amp;":"&amp;ADDRESS(1000,COLUMN(I$9)-1))),
SUMIF(INDIRECT(Equipo!$G$4&amp;"!B10:B1000"),$B82,INDIRECT(Equipo!$G$4&amp;"!"&amp;ADDRESS(10,COLUMN(I$9)-1)&amp;":"&amp;ADDRESS(1000,COLUMN(I$9)-1)))))</f>
        <v>-</v>
      </c>
      <c r="J82" s="2" t="str">
        <f ca="1">IF(ISBLANK(Tareas!$B78),"-",SUM(
SUMIF(INDIRECT(Equipo!$C$4&amp;"!B10:B1000"),$B82,INDIRECT(Equipo!$C$4&amp;"!"&amp;ADDRESS(10,COLUMN(J$9)-1)&amp;":"&amp;ADDRESS(1000,COLUMN(J$9)-1))),
SUMIF(INDIRECT(Equipo!$D$4&amp;"!B10:B1000"),$B82,INDIRECT(Equipo!$D$4&amp;"!"&amp;ADDRESS(10,COLUMN(J$9)-1)&amp;":"&amp;ADDRESS(1000,COLUMN(J$9)-1))),
SUMIF(INDIRECT(Equipo!$E$4&amp;"!B10:B1000"),$B82,INDIRECT(Equipo!$E$4&amp;"!"&amp;ADDRESS(10,COLUMN(J$9)-1)&amp;":"&amp;ADDRESS(1000,COLUMN(J$9)-1))),
SUMIF(INDIRECT(Equipo!$F$4&amp;"!B10:B1000"),$B82,INDIRECT(Equipo!$F$4&amp;"!"&amp;ADDRESS(10,COLUMN(J$9)-1)&amp;":"&amp;ADDRESS(1000,COLUMN(J$9)-1))),
SUMIF(INDIRECT(Equipo!$G$4&amp;"!B10:B1000"),$B82,INDIRECT(Equipo!$G$4&amp;"!"&amp;ADDRESS(10,COLUMN(J$9)-1)&amp;":"&amp;ADDRESS(1000,COLUMN(J$9)-1)))))</f>
        <v>-</v>
      </c>
      <c r="K82" s="2" t="str">
        <f ca="1">IF(ISBLANK(Tareas!$B78),"-",SUM(
SUMIF(INDIRECT(Equipo!$C$4&amp;"!B10:B1000"),$B82,INDIRECT(Equipo!$C$4&amp;"!"&amp;ADDRESS(10,COLUMN(K$9)-1)&amp;":"&amp;ADDRESS(1000,COLUMN(K$9)-1))),
SUMIF(INDIRECT(Equipo!$D$4&amp;"!B10:B1000"),$B82,INDIRECT(Equipo!$D$4&amp;"!"&amp;ADDRESS(10,COLUMN(K$9)-1)&amp;":"&amp;ADDRESS(1000,COLUMN(K$9)-1))),
SUMIF(INDIRECT(Equipo!$E$4&amp;"!B10:B1000"),$B82,INDIRECT(Equipo!$E$4&amp;"!"&amp;ADDRESS(10,COLUMN(K$9)-1)&amp;":"&amp;ADDRESS(1000,COLUMN(K$9)-1))),
SUMIF(INDIRECT(Equipo!$F$4&amp;"!B10:B1000"),$B82,INDIRECT(Equipo!$F$4&amp;"!"&amp;ADDRESS(10,COLUMN(K$9)-1)&amp;":"&amp;ADDRESS(1000,COLUMN(K$9)-1))),
SUMIF(INDIRECT(Equipo!$G$4&amp;"!B10:B1000"),$B82,INDIRECT(Equipo!$G$4&amp;"!"&amp;ADDRESS(10,COLUMN(K$9)-1)&amp;":"&amp;ADDRESS(1000,COLUMN(K$9)-1)))))</f>
        <v>-</v>
      </c>
      <c r="L82" s="2" t="str">
        <f ca="1">IF(ISBLANK(Tareas!$B78),"-",SUM(
SUMIF(INDIRECT(Equipo!$C$4&amp;"!B10:B1000"),$B82,INDIRECT(Equipo!$C$4&amp;"!"&amp;ADDRESS(10,COLUMN(L$9)-1)&amp;":"&amp;ADDRESS(1000,COLUMN(L$9)-1))),
SUMIF(INDIRECT(Equipo!$D$4&amp;"!B10:B1000"),$B82,INDIRECT(Equipo!$D$4&amp;"!"&amp;ADDRESS(10,COLUMN(L$9)-1)&amp;":"&amp;ADDRESS(1000,COLUMN(L$9)-1))),
SUMIF(INDIRECT(Equipo!$E$4&amp;"!B10:B1000"),$B82,INDIRECT(Equipo!$E$4&amp;"!"&amp;ADDRESS(10,COLUMN(L$9)-1)&amp;":"&amp;ADDRESS(1000,COLUMN(L$9)-1))),
SUMIF(INDIRECT(Equipo!$F$4&amp;"!B10:B1000"),$B82,INDIRECT(Equipo!$F$4&amp;"!"&amp;ADDRESS(10,COLUMN(L$9)-1)&amp;":"&amp;ADDRESS(1000,COLUMN(L$9)-1))),
SUMIF(INDIRECT(Equipo!$G$4&amp;"!B10:B1000"),$B82,INDIRECT(Equipo!$G$4&amp;"!"&amp;ADDRESS(10,COLUMN(L$9)-1)&amp;":"&amp;ADDRESS(1000,COLUMN(L$9)-1)))))</f>
        <v>-</v>
      </c>
      <c r="M82" s="2" t="str">
        <f ca="1">IF(ISBLANK(Tareas!$B78),"-",SUM(
SUMIF(INDIRECT(Equipo!$C$4&amp;"!B10:B1000"),$B82,INDIRECT(Equipo!$C$4&amp;"!"&amp;ADDRESS(10,COLUMN(M$9)-1)&amp;":"&amp;ADDRESS(1000,COLUMN(M$9)-1))),
SUMIF(INDIRECT(Equipo!$D$4&amp;"!B10:B1000"),$B82,INDIRECT(Equipo!$D$4&amp;"!"&amp;ADDRESS(10,COLUMN(M$9)-1)&amp;":"&amp;ADDRESS(1000,COLUMN(M$9)-1))),
SUMIF(INDIRECT(Equipo!$E$4&amp;"!B10:B1000"),$B82,INDIRECT(Equipo!$E$4&amp;"!"&amp;ADDRESS(10,COLUMN(M$9)-1)&amp;":"&amp;ADDRESS(1000,COLUMN(M$9)-1))),
SUMIF(INDIRECT(Equipo!$F$4&amp;"!B10:B1000"),$B82,INDIRECT(Equipo!$F$4&amp;"!"&amp;ADDRESS(10,COLUMN(M$9)-1)&amp;":"&amp;ADDRESS(1000,COLUMN(M$9)-1))),
SUMIF(INDIRECT(Equipo!$G$4&amp;"!B10:B1000"),$B82,INDIRECT(Equipo!$G$4&amp;"!"&amp;ADDRESS(10,COLUMN(M$9)-1)&amp;":"&amp;ADDRESS(1000,COLUMN(M$9)-1)))))</f>
        <v>-</v>
      </c>
      <c r="N82" s="2" t="str">
        <f ca="1">IF(ISBLANK(Tareas!$B78),"-",SUM(
SUMIF(INDIRECT(Equipo!$C$4&amp;"!B10:B1000"),$B82,INDIRECT(Equipo!$C$4&amp;"!"&amp;ADDRESS(10,COLUMN(N$9)-1)&amp;":"&amp;ADDRESS(1000,COLUMN(N$9)-1))),
SUMIF(INDIRECT(Equipo!$D$4&amp;"!B10:B1000"),$B82,INDIRECT(Equipo!$D$4&amp;"!"&amp;ADDRESS(10,COLUMN(N$9)-1)&amp;":"&amp;ADDRESS(1000,COLUMN(N$9)-1))),
SUMIF(INDIRECT(Equipo!$E$4&amp;"!B10:B1000"),$B82,INDIRECT(Equipo!$E$4&amp;"!"&amp;ADDRESS(10,COLUMN(N$9)-1)&amp;":"&amp;ADDRESS(1000,COLUMN(N$9)-1))),
SUMIF(INDIRECT(Equipo!$F$4&amp;"!B10:B1000"),$B82,INDIRECT(Equipo!$F$4&amp;"!"&amp;ADDRESS(10,COLUMN(N$9)-1)&amp;":"&amp;ADDRESS(1000,COLUMN(N$9)-1))),
SUMIF(INDIRECT(Equipo!$G$4&amp;"!B10:B1000"),$B82,INDIRECT(Equipo!$G$4&amp;"!"&amp;ADDRESS(10,COLUMN(N$9)-1)&amp;":"&amp;ADDRESS(1000,COLUMN(N$9)-1)))))</f>
        <v>-</v>
      </c>
    </row>
    <row r="83" spans="2:14">
      <c r="B83" t="str">
        <f>IF(ISBLANK(Tareas!B79)," - ",Tareas!B79)</f>
        <v xml:space="preserve"> - </v>
      </c>
      <c r="D83" s="2" t="str">
        <f ca="1">IF(ISBLANK(Tareas!$B79),"-",SUM(
SUMIF(INDIRECT(Equipo!$C$4&amp;"!B10:B1000"),$B83,INDIRECT(Equipo!$C$4&amp;"!"&amp;ADDRESS(10,COLUMN(D$9)-1)&amp;":"&amp;ADDRESS(1000,COLUMN(D$9)-1))),
SUMIF(INDIRECT(Equipo!$D$4&amp;"!B10:B1000"),$B83,INDIRECT(Equipo!$D$4&amp;"!"&amp;ADDRESS(10,COLUMN(D$9)-1)&amp;":"&amp;ADDRESS(1000,COLUMN(D$9)-1))),
SUMIF(INDIRECT(Equipo!$E$4&amp;"!B10:B1000"),$B83,INDIRECT(Equipo!$E$4&amp;"!"&amp;ADDRESS(10,COLUMN(D$9)-1)&amp;":"&amp;ADDRESS(1000,COLUMN(D$9)-1))),
SUMIF(INDIRECT(Equipo!$F$4&amp;"!B10:B1000"),$B83,INDIRECT(Equipo!$F$4&amp;"!"&amp;ADDRESS(10,COLUMN(D$9)-1)&amp;":"&amp;ADDRESS(1000,COLUMN(D$9)-1))),
SUMIF(INDIRECT(Equipo!$G$4&amp;"!B10:B1000"),$B83,INDIRECT(Equipo!$G$4&amp;"!"&amp;ADDRESS(10,COLUMN(D$9)-1)&amp;":"&amp;ADDRESS(1000,COLUMN(D$9)-1)))))</f>
        <v>-</v>
      </c>
      <c r="E83" s="2" t="str">
        <f ca="1">IF(ISBLANK(Tareas!$B79),"-",SUM(
SUMIF(INDIRECT(Equipo!$C$4&amp;"!B10:B1000"),$B83,INDIRECT(Equipo!$C$4&amp;"!"&amp;ADDRESS(10,COLUMN(E$9)-1)&amp;":"&amp;ADDRESS(1000,COLUMN(E$9)-1))),
SUMIF(INDIRECT(Equipo!$D$4&amp;"!B10:B1000"),$B83,INDIRECT(Equipo!$D$4&amp;"!"&amp;ADDRESS(10,COLUMN(E$9)-1)&amp;":"&amp;ADDRESS(1000,COLUMN(E$9)-1))),
SUMIF(INDIRECT(Equipo!$E$4&amp;"!B10:B1000"),$B83,INDIRECT(Equipo!$E$4&amp;"!"&amp;ADDRESS(10,COLUMN(E$9)-1)&amp;":"&amp;ADDRESS(1000,COLUMN(E$9)-1))),
SUMIF(INDIRECT(Equipo!$F$4&amp;"!B10:B1000"),$B83,INDIRECT(Equipo!$F$4&amp;"!"&amp;ADDRESS(10,COLUMN(E$9)-1)&amp;":"&amp;ADDRESS(1000,COLUMN(E$9)-1))),
SUMIF(INDIRECT(Equipo!$G$4&amp;"!B10:B1000"),$B83,INDIRECT(Equipo!$G$4&amp;"!"&amp;ADDRESS(10,COLUMN(E$9)-1)&amp;":"&amp;ADDRESS(1000,COLUMN(E$9)-1)))))</f>
        <v>-</v>
      </c>
      <c r="F83" s="2" t="str">
        <f ca="1">IF(ISBLANK(Tareas!$B79),"-",SUM(
SUMIF(INDIRECT(Equipo!$C$4&amp;"!B10:B1000"),$B83,INDIRECT(Equipo!$C$4&amp;"!"&amp;ADDRESS(10,COLUMN(F$9)-1)&amp;":"&amp;ADDRESS(1000,COLUMN(F$9)-1))),
SUMIF(INDIRECT(Equipo!$D$4&amp;"!B10:B1000"),$B83,INDIRECT(Equipo!$D$4&amp;"!"&amp;ADDRESS(10,COLUMN(F$9)-1)&amp;":"&amp;ADDRESS(1000,COLUMN(F$9)-1))),
SUMIF(INDIRECT(Equipo!$E$4&amp;"!B10:B1000"),$B83,INDIRECT(Equipo!$E$4&amp;"!"&amp;ADDRESS(10,COLUMN(F$9)-1)&amp;":"&amp;ADDRESS(1000,COLUMN(F$9)-1))),
SUMIF(INDIRECT(Equipo!$F$4&amp;"!B10:B1000"),$B83,INDIRECT(Equipo!$F$4&amp;"!"&amp;ADDRESS(10,COLUMN(F$9)-1)&amp;":"&amp;ADDRESS(1000,COLUMN(F$9)-1))),
SUMIF(INDIRECT(Equipo!$G$4&amp;"!B10:B1000"),$B83,INDIRECT(Equipo!$G$4&amp;"!"&amp;ADDRESS(10,COLUMN(F$9)-1)&amp;":"&amp;ADDRESS(1000,COLUMN(F$9)-1)))))</f>
        <v>-</v>
      </c>
      <c r="G83" s="2" t="str">
        <f ca="1">IF(ISBLANK(Tareas!$B79),"-",SUM(
SUMIF(INDIRECT(Equipo!$C$4&amp;"!B10:B1000"),$B83,INDIRECT(Equipo!$C$4&amp;"!"&amp;ADDRESS(10,COLUMN(G$9)-1)&amp;":"&amp;ADDRESS(1000,COLUMN(G$9)-1))),
SUMIF(INDIRECT(Equipo!$D$4&amp;"!B10:B1000"),$B83,INDIRECT(Equipo!$D$4&amp;"!"&amp;ADDRESS(10,COLUMN(G$9)-1)&amp;":"&amp;ADDRESS(1000,COLUMN(G$9)-1))),
SUMIF(INDIRECT(Equipo!$E$4&amp;"!B10:B1000"),$B83,INDIRECT(Equipo!$E$4&amp;"!"&amp;ADDRESS(10,COLUMN(G$9)-1)&amp;":"&amp;ADDRESS(1000,COLUMN(G$9)-1))),
SUMIF(INDIRECT(Equipo!$F$4&amp;"!B10:B1000"),$B83,INDIRECT(Equipo!$F$4&amp;"!"&amp;ADDRESS(10,COLUMN(G$9)-1)&amp;":"&amp;ADDRESS(1000,COLUMN(G$9)-1))),
SUMIF(INDIRECT(Equipo!$G$4&amp;"!B10:B1000"),$B83,INDIRECT(Equipo!$G$4&amp;"!"&amp;ADDRESS(10,COLUMN(G$9)-1)&amp;":"&amp;ADDRESS(1000,COLUMN(G$9)-1)))))</f>
        <v>-</v>
      </c>
      <c r="H83" s="2" t="str">
        <f ca="1">IF(ISBLANK(Tareas!$B79),"-",SUM(
SUMIF(INDIRECT(Equipo!$C$4&amp;"!B10:B1000"),$B83,INDIRECT(Equipo!$C$4&amp;"!"&amp;ADDRESS(10,COLUMN(H$9)-1)&amp;":"&amp;ADDRESS(1000,COLUMN(H$9)-1))),
SUMIF(INDIRECT(Equipo!$D$4&amp;"!B10:B1000"),$B83,INDIRECT(Equipo!$D$4&amp;"!"&amp;ADDRESS(10,COLUMN(H$9)-1)&amp;":"&amp;ADDRESS(1000,COLUMN(H$9)-1))),
SUMIF(INDIRECT(Equipo!$E$4&amp;"!B10:B1000"),$B83,INDIRECT(Equipo!$E$4&amp;"!"&amp;ADDRESS(10,COLUMN(H$9)-1)&amp;":"&amp;ADDRESS(1000,COLUMN(H$9)-1))),
SUMIF(INDIRECT(Equipo!$F$4&amp;"!B10:B1000"),$B83,INDIRECT(Equipo!$F$4&amp;"!"&amp;ADDRESS(10,COLUMN(H$9)-1)&amp;":"&amp;ADDRESS(1000,COLUMN(H$9)-1))),
SUMIF(INDIRECT(Equipo!$G$4&amp;"!B10:B1000"),$B83,INDIRECT(Equipo!$G$4&amp;"!"&amp;ADDRESS(10,COLUMN(H$9)-1)&amp;":"&amp;ADDRESS(1000,COLUMN(H$9)-1)))))</f>
        <v>-</v>
      </c>
      <c r="I83" s="2" t="str">
        <f ca="1">IF(ISBLANK(Tareas!$B79),"-",SUM(
SUMIF(INDIRECT(Equipo!$C$4&amp;"!B10:B1000"),$B83,INDIRECT(Equipo!$C$4&amp;"!"&amp;ADDRESS(10,COLUMN(I$9)-1)&amp;":"&amp;ADDRESS(1000,COLUMN(I$9)-1))),
SUMIF(INDIRECT(Equipo!$D$4&amp;"!B10:B1000"),$B83,INDIRECT(Equipo!$D$4&amp;"!"&amp;ADDRESS(10,COLUMN(I$9)-1)&amp;":"&amp;ADDRESS(1000,COLUMN(I$9)-1))),
SUMIF(INDIRECT(Equipo!$E$4&amp;"!B10:B1000"),$B83,INDIRECT(Equipo!$E$4&amp;"!"&amp;ADDRESS(10,COLUMN(I$9)-1)&amp;":"&amp;ADDRESS(1000,COLUMN(I$9)-1))),
SUMIF(INDIRECT(Equipo!$F$4&amp;"!B10:B1000"),$B83,INDIRECT(Equipo!$F$4&amp;"!"&amp;ADDRESS(10,COLUMN(I$9)-1)&amp;":"&amp;ADDRESS(1000,COLUMN(I$9)-1))),
SUMIF(INDIRECT(Equipo!$G$4&amp;"!B10:B1000"),$B83,INDIRECT(Equipo!$G$4&amp;"!"&amp;ADDRESS(10,COLUMN(I$9)-1)&amp;":"&amp;ADDRESS(1000,COLUMN(I$9)-1)))))</f>
        <v>-</v>
      </c>
      <c r="J83" s="2" t="str">
        <f ca="1">IF(ISBLANK(Tareas!$B79),"-",SUM(
SUMIF(INDIRECT(Equipo!$C$4&amp;"!B10:B1000"),$B83,INDIRECT(Equipo!$C$4&amp;"!"&amp;ADDRESS(10,COLUMN(J$9)-1)&amp;":"&amp;ADDRESS(1000,COLUMN(J$9)-1))),
SUMIF(INDIRECT(Equipo!$D$4&amp;"!B10:B1000"),$B83,INDIRECT(Equipo!$D$4&amp;"!"&amp;ADDRESS(10,COLUMN(J$9)-1)&amp;":"&amp;ADDRESS(1000,COLUMN(J$9)-1))),
SUMIF(INDIRECT(Equipo!$E$4&amp;"!B10:B1000"),$B83,INDIRECT(Equipo!$E$4&amp;"!"&amp;ADDRESS(10,COLUMN(J$9)-1)&amp;":"&amp;ADDRESS(1000,COLUMN(J$9)-1))),
SUMIF(INDIRECT(Equipo!$F$4&amp;"!B10:B1000"),$B83,INDIRECT(Equipo!$F$4&amp;"!"&amp;ADDRESS(10,COLUMN(J$9)-1)&amp;":"&amp;ADDRESS(1000,COLUMN(J$9)-1))),
SUMIF(INDIRECT(Equipo!$G$4&amp;"!B10:B1000"),$B83,INDIRECT(Equipo!$G$4&amp;"!"&amp;ADDRESS(10,COLUMN(J$9)-1)&amp;":"&amp;ADDRESS(1000,COLUMN(J$9)-1)))))</f>
        <v>-</v>
      </c>
      <c r="K83" s="2" t="str">
        <f ca="1">IF(ISBLANK(Tareas!$B79),"-",SUM(
SUMIF(INDIRECT(Equipo!$C$4&amp;"!B10:B1000"),$B83,INDIRECT(Equipo!$C$4&amp;"!"&amp;ADDRESS(10,COLUMN(K$9)-1)&amp;":"&amp;ADDRESS(1000,COLUMN(K$9)-1))),
SUMIF(INDIRECT(Equipo!$D$4&amp;"!B10:B1000"),$B83,INDIRECT(Equipo!$D$4&amp;"!"&amp;ADDRESS(10,COLUMN(K$9)-1)&amp;":"&amp;ADDRESS(1000,COLUMN(K$9)-1))),
SUMIF(INDIRECT(Equipo!$E$4&amp;"!B10:B1000"),$B83,INDIRECT(Equipo!$E$4&amp;"!"&amp;ADDRESS(10,COLUMN(K$9)-1)&amp;":"&amp;ADDRESS(1000,COLUMN(K$9)-1))),
SUMIF(INDIRECT(Equipo!$F$4&amp;"!B10:B1000"),$B83,INDIRECT(Equipo!$F$4&amp;"!"&amp;ADDRESS(10,COLUMN(K$9)-1)&amp;":"&amp;ADDRESS(1000,COLUMN(K$9)-1))),
SUMIF(INDIRECT(Equipo!$G$4&amp;"!B10:B1000"),$B83,INDIRECT(Equipo!$G$4&amp;"!"&amp;ADDRESS(10,COLUMN(K$9)-1)&amp;":"&amp;ADDRESS(1000,COLUMN(K$9)-1)))))</f>
        <v>-</v>
      </c>
      <c r="L83" s="2" t="str">
        <f ca="1">IF(ISBLANK(Tareas!$B79),"-",SUM(
SUMIF(INDIRECT(Equipo!$C$4&amp;"!B10:B1000"),$B83,INDIRECT(Equipo!$C$4&amp;"!"&amp;ADDRESS(10,COLUMN(L$9)-1)&amp;":"&amp;ADDRESS(1000,COLUMN(L$9)-1))),
SUMIF(INDIRECT(Equipo!$D$4&amp;"!B10:B1000"),$B83,INDIRECT(Equipo!$D$4&amp;"!"&amp;ADDRESS(10,COLUMN(L$9)-1)&amp;":"&amp;ADDRESS(1000,COLUMN(L$9)-1))),
SUMIF(INDIRECT(Equipo!$E$4&amp;"!B10:B1000"),$B83,INDIRECT(Equipo!$E$4&amp;"!"&amp;ADDRESS(10,COLUMN(L$9)-1)&amp;":"&amp;ADDRESS(1000,COLUMN(L$9)-1))),
SUMIF(INDIRECT(Equipo!$F$4&amp;"!B10:B1000"),$B83,INDIRECT(Equipo!$F$4&amp;"!"&amp;ADDRESS(10,COLUMN(L$9)-1)&amp;":"&amp;ADDRESS(1000,COLUMN(L$9)-1))),
SUMIF(INDIRECT(Equipo!$G$4&amp;"!B10:B1000"),$B83,INDIRECT(Equipo!$G$4&amp;"!"&amp;ADDRESS(10,COLUMN(L$9)-1)&amp;":"&amp;ADDRESS(1000,COLUMN(L$9)-1)))))</f>
        <v>-</v>
      </c>
      <c r="M83" s="2" t="str">
        <f ca="1">IF(ISBLANK(Tareas!$B79),"-",SUM(
SUMIF(INDIRECT(Equipo!$C$4&amp;"!B10:B1000"),$B83,INDIRECT(Equipo!$C$4&amp;"!"&amp;ADDRESS(10,COLUMN(M$9)-1)&amp;":"&amp;ADDRESS(1000,COLUMN(M$9)-1))),
SUMIF(INDIRECT(Equipo!$D$4&amp;"!B10:B1000"),$B83,INDIRECT(Equipo!$D$4&amp;"!"&amp;ADDRESS(10,COLUMN(M$9)-1)&amp;":"&amp;ADDRESS(1000,COLUMN(M$9)-1))),
SUMIF(INDIRECT(Equipo!$E$4&amp;"!B10:B1000"),$B83,INDIRECT(Equipo!$E$4&amp;"!"&amp;ADDRESS(10,COLUMN(M$9)-1)&amp;":"&amp;ADDRESS(1000,COLUMN(M$9)-1))),
SUMIF(INDIRECT(Equipo!$F$4&amp;"!B10:B1000"),$B83,INDIRECT(Equipo!$F$4&amp;"!"&amp;ADDRESS(10,COLUMN(M$9)-1)&amp;":"&amp;ADDRESS(1000,COLUMN(M$9)-1))),
SUMIF(INDIRECT(Equipo!$G$4&amp;"!B10:B1000"),$B83,INDIRECT(Equipo!$G$4&amp;"!"&amp;ADDRESS(10,COLUMN(M$9)-1)&amp;":"&amp;ADDRESS(1000,COLUMN(M$9)-1)))))</f>
        <v>-</v>
      </c>
      <c r="N83" s="2" t="str">
        <f ca="1">IF(ISBLANK(Tareas!$B79),"-",SUM(
SUMIF(INDIRECT(Equipo!$C$4&amp;"!B10:B1000"),$B83,INDIRECT(Equipo!$C$4&amp;"!"&amp;ADDRESS(10,COLUMN(N$9)-1)&amp;":"&amp;ADDRESS(1000,COLUMN(N$9)-1))),
SUMIF(INDIRECT(Equipo!$D$4&amp;"!B10:B1000"),$B83,INDIRECT(Equipo!$D$4&amp;"!"&amp;ADDRESS(10,COLUMN(N$9)-1)&amp;":"&amp;ADDRESS(1000,COLUMN(N$9)-1))),
SUMIF(INDIRECT(Equipo!$E$4&amp;"!B10:B1000"),$B83,INDIRECT(Equipo!$E$4&amp;"!"&amp;ADDRESS(10,COLUMN(N$9)-1)&amp;":"&amp;ADDRESS(1000,COLUMN(N$9)-1))),
SUMIF(INDIRECT(Equipo!$F$4&amp;"!B10:B1000"),$B83,INDIRECT(Equipo!$F$4&amp;"!"&amp;ADDRESS(10,COLUMN(N$9)-1)&amp;":"&amp;ADDRESS(1000,COLUMN(N$9)-1))),
SUMIF(INDIRECT(Equipo!$G$4&amp;"!B10:B1000"),$B83,INDIRECT(Equipo!$G$4&amp;"!"&amp;ADDRESS(10,COLUMN(N$9)-1)&amp;":"&amp;ADDRESS(1000,COLUMN(N$9)-1)))))</f>
        <v>-</v>
      </c>
    </row>
    <row r="84" spans="2:14">
      <c r="B84" t="str">
        <f>IF(ISBLANK(Tareas!B80)," - ",Tareas!B80)</f>
        <v xml:space="preserve"> - </v>
      </c>
      <c r="D84" s="2" t="str">
        <f ca="1">IF(ISBLANK(Tareas!$B80),"-",SUM(
SUMIF(INDIRECT(Equipo!$C$4&amp;"!B10:B1000"),$B84,INDIRECT(Equipo!$C$4&amp;"!"&amp;ADDRESS(10,COLUMN(D$9)-1)&amp;":"&amp;ADDRESS(1000,COLUMN(D$9)-1))),
SUMIF(INDIRECT(Equipo!$D$4&amp;"!B10:B1000"),$B84,INDIRECT(Equipo!$D$4&amp;"!"&amp;ADDRESS(10,COLUMN(D$9)-1)&amp;":"&amp;ADDRESS(1000,COLUMN(D$9)-1))),
SUMIF(INDIRECT(Equipo!$E$4&amp;"!B10:B1000"),$B84,INDIRECT(Equipo!$E$4&amp;"!"&amp;ADDRESS(10,COLUMN(D$9)-1)&amp;":"&amp;ADDRESS(1000,COLUMN(D$9)-1))),
SUMIF(INDIRECT(Equipo!$F$4&amp;"!B10:B1000"),$B84,INDIRECT(Equipo!$F$4&amp;"!"&amp;ADDRESS(10,COLUMN(D$9)-1)&amp;":"&amp;ADDRESS(1000,COLUMN(D$9)-1))),
SUMIF(INDIRECT(Equipo!$G$4&amp;"!B10:B1000"),$B84,INDIRECT(Equipo!$G$4&amp;"!"&amp;ADDRESS(10,COLUMN(D$9)-1)&amp;":"&amp;ADDRESS(1000,COLUMN(D$9)-1)))))</f>
        <v>-</v>
      </c>
      <c r="E84" s="2" t="str">
        <f ca="1">IF(ISBLANK(Tareas!$B80),"-",SUM(
SUMIF(INDIRECT(Equipo!$C$4&amp;"!B10:B1000"),$B84,INDIRECT(Equipo!$C$4&amp;"!"&amp;ADDRESS(10,COLUMN(E$9)-1)&amp;":"&amp;ADDRESS(1000,COLUMN(E$9)-1))),
SUMIF(INDIRECT(Equipo!$D$4&amp;"!B10:B1000"),$B84,INDIRECT(Equipo!$D$4&amp;"!"&amp;ADDRESS(10,COLUMN(E$9)-1)&amp;":"&amp;ADDRESS(1000,COLUMN(E$9)-1))),
SUMIF(INDIRECT(Equipo!$E$4&amp;"!B10:B1000"),$B84,INDIRECT(Equipo!$E$4&amp;"!"&amp;ADDRESS(10,COLUMN(E$9)-1)&amp;":"&amp;ADDRESS(1000,COLUMN(E$9)-1))),
SUMIF(INDIRECT(Equipo!$F$4&amp;"!B10:B1000"),$B84,INDIRECT(Equipo!$F$4&amp;"!"&amp;ADDRESS(10,COLUMN(E$9)-1)&amp;":"&amp;ADDRESS(1000,COLUMN(E$9)-1))),
SUMIF(INDIRECT(Equipo!$G$4&amp;"!B10:B1000"),$B84,INDIRECT(Equipo!$G$4&amp;"!"&amp;ADDRESS(10,COLUMN(E$9)-1)&amp;":"&amp;ADDRESS(1000,COLUMN(E$9)-1)))))</f>
        <v>-</v>
      </c>
      <c r="F84" s="2" t="str">
        <f ca="1">IF(ISBLANK(Tareas!$B80),"-",SUM(
SUMIF(INDIRECT(Equipo!$C$4&amp;"!B10:B1000"),$B84,INDIRECT(Equipo!$C$4&amp;"!"&amp;ADDRESS(10,COLUMN(F$9)-1)&amp;":"&amp;ADDRESS(1000,COLUMN(F$9)-1))),
SUMIF(INDIRECT(Equipo!$D$4&amp;"!B10:B1000"),$B84,INDIRECT(Equipo!$D$4&amp;"!"&amp;ADDRESS(10,COLUMN(F$9)-1)&amp;":"&amp;ADDRESS(1000,COLUMN(F$9)-1))),
SUMIF(INDIRECT(Equipo!$E$4&amp;"!B10:B1000"),$B84,INDIRECT(Equipo!$E$4&amp;"!"&amp;ADDRESS(10,COLUMN(F$9)-1)&amp;":"&amp;ADDRESS(1000,COLUMN(F$9)-1))),
SUMIF(INDIRECT(Equipo!$F$4&amp;"!B10:B1000"),$B84,INDIRECT(Equipo!$F$4&amp;"!"&amp;ADDRESS(10,COLUMN(F$9)-1)&amp;":"&amp;ADDRESS(1000,COLUMN(F$9)-1))),
SUMIF(INDIRECT(Equipo!$G$4&amp;"!B10:B1000"),$B84,INDIRECT(Equipo!$G$4&amp;"!"&amp;ADDRESS(10,COLUMN(F$9)-1)&amp;":"&amp;ADDRESS(1000,COLUMN(F$9)-1)))))</f>
        <v>-</v>
      </c>
      <c r="G84" s="2" t="str">
        <f ca="1">IF(ISBLANK(Tareas!$B80),"-",SUM(
SUMIF(INDIRECT(Equipo!$C$4&amp;"!B10:B1000"),$B84,INDIRECT(Equipo!$C$4&amp;"!"&amp;ADDRESS(10,COLUMN(G$9)-1)&amp;":"&amp;ADDRESS(1000,COLUMN(G$9)-1))),
SUMIF(INDIRECT(Equipo!$D$4&amp;"!B10:B1000"),$B84,INDIRECT(Equipo!$D$4&amp;"!"&amp;ADDRESS(10,COLUMN(G$9)-1)&amp;":"&amp;ADDRESS(1000,COLUMN(G$9)-1))),
SUMIF(INDIRECT(Equipo!$E$4&amp;"!B10:B1000"),$B84,INDIRECT(Equipo!$E$4&amp;"!"&amp;ADDRESS(10,COLUMN(G$9)-1)&amp;":"&amp;ADDRESS(1000,COLUMN(G$9)-1))),
SUMIF(INDIRECT(Equipo!$F$4&amp;"!B10:B1000"),$B84,INDIRECT(Equipo!$F$4&amp;"!"&amp;ADDRESS(10,COLUMN(G$9)-1)&amp;":"&amp;ADDRESS(1000,COLUMN(G$9)-1))),
SUMIF(INDIRECT(Equipo!$G$4&amp;"!B10:B1000"),$B84,INDIRECT(Equipo!$G$4&amp;"!"&amp;ADDRESS(10,COLUMN(G$9)-1)&amp;":"&amp;ADDRESS(1000,COLUMN(G$9)-1)))))</f>
        <v>-</v>
      </c>
      <c r="H84" s="2" t="str">
        <f ca="1">IF(ISBLANK(Tareas!$B80),"-",SUM(
SUMIF(INDIRECT(Equipo!$C$4&amp;"!B10:B1000"),$B84,INDIRECT(Equipo!$C$4&amp;"!"&amp;ADDRESS(10,COLUMN(H$9)-1)&amp;":"&amp;ADDRESS(1000,COLUMN(H$9)-1))),
SUMIF(INDIRECT(Equipo!$D$4&amp;"!B10:B1000"),$B84,INDIRECT(Equipo!$D$4&amp;"!"&amp;ADDRESS(10,COLUMN(H$9)-1)&amp;":"&amp;ADDRESS(1000,COLUMN(H$9)-1))),
SUMIF(INDIRECT(Equipo!$E$4&amp;"!B10:B1000"),$B84,INDIRECT(Equipo!$E$4&amp;"!"&amp;ADDRESS(10,COLUMN(H$9)-1)&amp;":"&amp;ADDRESS(1000,COLUMN(H$9)-1))),
SUMIF(INDIRECT(Equipo!$F$4&amp;"!B10:B1000"),$B84,INDIRECT(Equipo!$F$4&amp;"!"&amp;ADDRESS(10,COLUMN(H$9)-1)&amp;":"&amp;ADDRESS(1000,COLUMN(H$9)-1))),
SUMIF(INDIRECT(Equipo!$G$4&amp;"!B10:B1000"),$B84,INDIRECT(Equipo!$G$4&amp;"!"&amp;ADDRESS(10,COLUMN(H$9)-1)&amp;":"&amp;ADDRESS(1000,COLUMN(H$9)-1)))))</f>
        <v>-</v>
      </c>
      <c r="I84" s="2" t="str">
        <f ca="1">IF(ISBLANK(Tareas!$B80),"-",SUM(
SUMIF(INDIRECT(Equipo!$C$4&amp;"!B10:B1000"),$B84,INDIRECT(Equipo!$C$4&amp;"!"&amp;ADDRESS(10,COLUMN(I$9)-1)&amp;":"&amp;ADDRESS(1000,COLUMN(I$9)-1))),
SUMIF(INDIRECT(Equipo!$D$4&amp;"!B10:B1000"),$B84,INDIRECT(Equipo!$D$4&amp;"!"&amp;ADDRESS(10,COLUMN(I$9)-1)&amp;":"&amp;ADDRESS(1000,COLUMN(I$9)-1))),
SUMIF(INDIRECT(Equipo!$E$4&amp;"!B10:B1000"),$B84,INDIRECT(Equipo!$E$4&amp;"!"&amp;ADDRESS(10,COLUMN(I$9)-1)&amp;":"&amp;ADDRESS(1000,COLUMN(I$9)-1))),
SUMIF(INDIRECT(Equipo!$F$4&amp;"!B10:B1000"),$B84,INDIRECT(Equipo!$F$4&amp;"!"&amp;ADDRESS(10,COLUMN(I$9)-1)&amp;":"&amp;ADDRESS(1000,COLUMN(I$9)-1))),
SUMIF(INDIRECT(Equipo!$G$4&amp;"!B10:B1000"),$B84,INDIRECT(Equipo!$G$4&amp;"!"&amp;ADDRESS(10,COLUMN(I$9)-1)&amp;":"&amp;ADDRESS(1000,COLUMN(I$9)-1)))))</f>
        <v>-</v>
      </c>
      <c r="J84" s="2" t="str">
        <f ca="1">IF(ISBLANK(Tareas!$B80),"-",SUM(
SUMIF(INDIRECT(Equipo!$C$4&amp;"!B10:B1000"),$B84,INDIRECT(Equipo!$C$4&amp;"!"&amp;ADDRESS(10,COLUMN(J$9)-1)&amp;":"&amp;ADDRESS(1000,COLUMN(J$9)-1))),
SUMIF(INDIRECT(Equipo!$D$4&amp;"!B10:B1000"),$B84,INDIRECT(Equipo!$D$4&amp;"!"&amp;ADDRESS(10,COLUMN(J$9)-1)&amp;":"&amp;ADDRESS(1000,COLUMN(J$9)-1))),
SUMIF(INDIRECT(Equipo!$E$4&amp;"!B10:B1000"),$B84,INDIRECT(Equipo!$E$4&amp;"!"&amp;ADDRESS(10,COLUMN(J$9)-1)&amp;":"&amp;ADDRESS(1000,COLUMN(J$9)-1))),
SUMIF(INDIRECT(Equipo!$F$4&amp;"!B10:B1000"),$B84,INDIRECT(Equipo!$F$4&amp;"!"&amp;ADDRESS(10,COLUMN(J$9)-1)&amp;":"&amp;ADDRESS(1000,COLUMN(J$9)-1))),
SUMIF(INDIRECT(Equipo!$G$4&amp;"!B10:B1000"),$B84,INDIRECT(Equipo!$G$4&amp;"!"&amp;ADDRESS(10,COLUMN(J$9)-1)&amp;":"&amp;ADDRESS(1000,COLUMN(J$9)-1)))))</f>
        <v>-</v>
      </c>
      <c r="K84" s="2" t="str">
        <f ca="1">IF(ISBLANK(Tareas!$B80),"-",SUM(
SUMIF(INDIRECT(Equipo!$C$4&amp;"!B10:B1000"),$B84,INDIRECT(Equipo!$C$4&amp;"!"&amp;ADDRESS(10,COLUMN(K$9)-1)&amp;":"&amp;ADDRESS(1000,COLUMN(K$9)-1))),
SUMIF(INDIRECT(Equipo!$D$4&amp;"!B10:B1000"),$B84,INDIRECT(Equipo!$D$4&amp;"!"&amp;ADDRESS(10,COLUMN(K$9)-1)&amp;":"&amp;ADDRESS(1000,COLUMN(K$9)-1))),
SUMIF(INDIRECT(Equipo!$E$4&amp;"!B10:B1000"),$B84,INDIRECT(Equipo!$E$4&amp;"!"&amp;ADDRESS(10,COLUMN(K$9)-1)&amp;":"&amp;ADDRESS(1000,COLUMN(K$9)-1))),
SUMIF(INDIRECT(Equipo!$F$4&amp;"!B10:B1000"),$B84,INDIRECT(Equipo!$F$4&amp;"!"&amp;ADDRESS(10,COLUMN(K$9)-1)&amp;":"&amp;ADDRESS(1000,COLUMN(K$9)-1))),
SUMIF(INDIRECT(Equipo!$G$4&amp;"!B10:B1000"),$B84,INDIRECT(Equipo!$G$4&amp;"!"&amp;ADDRESS(10,COLUMN(K$9)-1)&amp;":"&amp;ADDRESS(1000,COLUMN(K$9)-1)))))</f>
        <v>-</v>
      </c>
      <c r="L84" s="2" t="str">
        <f ca="1">IF(ISBLANK(Tareas!$B80),"-",SUM(
SUMIF(INDIRECT(Equipo!$C$4&amp;"!B10:B1000"),$B84,INDIRECT(Equipo!$C$4&amp;"!"&amp;ADDRESS(10,COLUMN(L$9)-1)&amp;":"&amp;ADDRESS(1000,COLUMN(L$9)-1))),
SUMIF(INDIRECT(Equipo!$D$4&amp;"!B10:B1000"),$B84,INDIRECT(Equipo!$D$4&amp;"!"&amp;ADDRESS(10,COLUMN(L$9)-1)&amp;":"&amp;ADDRESS(1000,COLUMN(L$9)-1))),
SUMIF(INDIRECT(Equipo!$E$4&amp;"!B10:B1000"),$B84,INDIRECT(Equipo!$E$4&amp;"!"&amp;ADDRESS(10,COLUMN(L$9)-1)&amp;":"&amp;ADDRESS(1000,COLUMN(L$9)-1))),
SUMIF(INDIRECT(Equipo!$F$4&amp;"!B10:B1000"),$B84,INDIRECT(Equipo!$F$4&amp;"!"&amp;ADDRESS(10,COLUMN(L$9)-1)&amp;":"&amp;ADDRESS(1000,COLUMN(L$9)-1))),
SUMIF(INDIRECT(Equipo!$G$4&amp;"!B10:B1000"),$B84,INDIRECT(Equipo!$G$4&amp;"!"&amp;ADDRESS(10,COLUMN(L$9)-1)&amp;":"&amp;ADDRESS(1000,COLUMN(L$9)-1)))))</f>
        <v>-</v>
      </c>
      <c r="M84" s="2" t="str">
        <f ca="1">IF(ISBLANK(Tareas!$B80),"-",SUM(
SUMIF(INDIRECT(Equipo!$C$4&amp;"!B10:B1000"),$B84,INDIRECT(Equipo!$C$4&amp;"!"&amp;ADDRESS(10,COLUMN(M$9)-1)&amp;":"&amp;ADDRESS(1000,COLUMN(M$9)-1))),
SUMIF(INDIRECT(Equipo!$D$4&amp;"!B10:B1000"),$B84,INDIRECT(Equipo!$D$4&amp;"!"&amp;ADDRESS(10,COLUMN(M$9)-1)&amp;":"&amp;ADDRESS(1000,COLUMN(M$9)-1))),
SUMIF(INDIRECT(Equipo!$E$4&amp;"!B10:B1000"),$B84,INDIRECT(Equipo!$E$4&amp;"!"&amp;ADDRESS(10,COLUMN(M$9)-1)&amp;":"&amp;ADDRESS(1000,COLUMN(M$9)-1))),
SUMIF(INDIRECT(Equipo!$F$4&amp;"!B10:B1000"),$B84,INDIRECT(Equipo!$F$4&amp;"!"&amp;ADDRESS(10,COLUMN(M$9)-1)&amp;":"&amp;ADDRESS(1000,COLUMN(M$9)-1))),
SUMIF(INDIRECT(Equipo!$G$4&amp;"!B10:B1000"),$B84,INDIRECT(Equipo!$G$4&amp;"!"&amp;ADDRESS(10,COLUMN(M$9)-1)&amp;":"&amp;ADDRESS(1000,COLUMN(M$9)-1)))))</f>
        <v>-</v>
      </c>
      <c r="N84" s="2" t="str">
        <f ca="1">IF(ISBLANK(Tareas!$B80),"-",SUM(
SUMIF(INDIRECT(Equipo!$C$4&amp;"!B10:B1000"),$B84,INDIRECT(Equipo!$C$4&amp;"!"&amp;ADDRESS(10,COLUMN(N$9)-1)&amp;":"&amp;ADDRESS(1000,COLUMN(N$9)-1))),
SUMIF(INDIRECT(Equipo!$D$4&amp;"!B10:B1000"),$B84,INDIRECT(Equipo!$D$4&amp;"!"&amp;ADDRESS(10,COLUMN(N$9)-1)&amp;":"&amp;ADDRESS(1000,COLUMN(N$9)-1))),
SUMIF(INDIRECT(Equipo!$E$4&amp;"!B10:B1000"),$B84,INDIRECT(Equipo!$E$4&amp;"!"&amp;ADDRESS(10,COLUMN(N$9)-1)&amp;":"&amp;ADDRESS(1000,COLUMN(N$9)-1))),
SUMIF(INDIRECT(Equipo!$F$4&amp;"!B10:B1000"),$B84,INDIRECT(Equipo!$F$4&amp;"!"&amp;ADDRESS(10,COLUMN(N$9)-1)&amp;":"&amp;ADDRESS(1000,COLUMN(N$9)-1))),
SUMIF(INDIRECT(Equipo!$G$4&amp;"!B10:B1000"),$B84,INDIRECT(Equipo!$G$4&amp;"!"&amp;ADDRESS(10,COLUMN(N$9)-1)&amp;":"&amp;ADDRESS(1000,COLUMN(N$9)-1)))))</f>
        <v>-</v>
      </c>
    </row>
    <row r="85" spans="2:14">
      <c r="B85" t="str">
        <f>IF(ISBLANK(Tareas!B81)," - ",Tareas!B81)</f>
        <v xml:space="preserve"> - </v>
      </c>
      <c r="D85" s="2" t="str">
        <f ca="1">IF(ISBLANK(Tareas!$B81),"-",SUM(
SUMIF(INDIRECT(Equipo!$C$4&amp;"!B10:B1000"),$B85,INDIRECT(Equipo!$C$4&amp;"!"&amp;ADDRESS(10,COLUMN(D$9)-1)&amp;":"&amp;ADDRESS(1000,COLUMN(D$9)-1))),
SUMIF(INDIRECT(Equipo!$D$4&amp;"!B10:B1000"),$B85,INDIRECT(Equipo!$D$4&amp;"!"&amp;ADDRESS(10,COLUMN(D$9)-1)&amp;":"&amp;ADDRESS(1000,COLUMN(D$9)-1))),
SUMIF(INDIRECT(Equipo!$E$4&amp;"!B10:B1000"),$B85,INDIRECT(Equipo!$E$4&amp;"!"&amp;ADDRESS(10,COLUMN(D$9)-1)&amp;":"&amp;ADDRESS(1000,COLUMN(D$9)-1))),
SUMIF(INDIRECT(Equipo!$F$4&amp;"!B10:B1000"),$B85,INDIRECT(Equipo!$F$4&amp;"!"&amp;ADDRESS(10,COLUMN(D$9)-1)&amp;":"&amp;ADDRESS(1000,COLUMN(D$9)-1))),
SUMIF(INDIRECT(Equipo!$G$4&amp;"!B10:B1000"),$B85,INDIRECT(Equipo!$G$4&amp;"!"&amp;ADDRESS(10,COLUMN(D$9)-1)&amp;":"&amp;ADDRESS(1000,COLUMN(D$9)-1)))))</f>
        <v>-</v>
      </c>
      <c r="E85" s="2" t="str">
        <f ca="1">IF(ISBLANK(Tareas!$B81),"-",SUM(
SUMIF(INDIRECT(Equipo!$C$4&amp;"!B10:B1000"),$B85,INDIRECT(Equipo!$C$4&amp;"!"&amp;ADDRESS(10,COLUMN(E$9)-1)&amp;":"&amp;ADDRESS(1000,COLUMN(E$9)-1))),
SUMIF(INDIRECT(Equipo!$D$4&amp;"!B10:B1000"),$B85,INDIRECT(Equipo!$D$4&amp;"!"&amp;ADDRESS(10,COLUMN(E$9)-1)&amp;":"&amp;ADDRESS(1000,COLUMN(E$9)-1))),
SUMIF(INDIRECT(Equipo!$E$4&amp;"!B10:B1000"),$B85,INDIRECT(Equipo!$E$4&amp;"!"&amp;ADDRESS(10,COLUMN(E$9)-1)&amp;":"&amp;ADDRESS(1000,COLUMN(E$9)-1))),
SUMIF(INDIRECT(Equipo!$F$4&amp;"!B10:B1000"),$B85,INDIRECT(Equipo!$F$4&amp;"!"&amp;ADDRESS(10,COLUMN(E$9)-1)&amp;":"&amp;ADDRESS(1000,COLUMN(E$9)-1))),
SUMIF(INDIRECT(Equipo!$G$4&amp;"!B10:B1000"),$B85,INDIRECT(Equipo!$G$4&amp;"!"&amp;ADDRESS(10,COLUMN(E$9)-1)&amp;":"&amp;ADDRESS(1000,COLUMN(E$9)-1)))))</f>
        <v>-</v>
      </c>
      <c r="F85" s="2" t="str">
        <f ca="1">IF(ISBLANK(Tareas!$B81),"-",SUM(
SUMIF(INDIRECT(Equipo!$C$4&amp;"!B10:B1000"),$B85,INDIRECT(Equipo!$C$4&amp;"!"&amp;ADDRESS(10,COLUMN(F$9)-1)&amp;":"&amp;ADDRESS(1000,COLUMN(F$9)-1))),
SUMIF(INDIRECT(Equipo!$D$4&amp;"!B10:B1000"),$B85,INDIRECT(Equipo!$D$4&amp;"!"&amp;ADDRESS(10,COLUMN(F$9)-1)&amp;":"&amp;ADDRESS(1000,COLUMN(F$9)-1))),
SUMIF(INDIRECT(Equipo!$E$4&amp;"!B10:B1000"),$B85,INDIRECT(Equipo!$E$4&amp;"!"&amp;ADDRESS(10,COLUMN(F$9)-1)&amp;":"&amp;ADDRESS(1000,COLUMN(F$9)-1))),
SUMIF(INDIRECT(Equipo!$F$4&amp;"!B10:B1000"),$B85,INDIRECT(Equipo!$F$4&amp;"!"&amp;ADDRESS(10,COLUMN(F$9)-1)&amp;":"&amp;ADDRESS(1000,COLUMN(F$9)-1))),
SUMIF(INDIRECT(Equipo!$G$4&amp;"!B10:B1000"),$B85,INDIRECT(Equipo!$G$4&amp;"!"&amp;ADDRESS(10,COLUMN(F$9)-1)&amp;":"&amp;ADDRESS(1000,COLUMN(F$9)-1)))))</f>
        <v>-</v>
      </c>
      <c r="G85" s="2" t="str">
        <f ca="1">IF(ISBLANK(Tareas!$B81),"-",SUM(
SUMIF(INDIRECT(Equipo!$C$4&amp;"!B10:B1000"),$B85,INDIRECT(Equipo!$C$4&amp;"!"&amp;ADDRESS(10,COLUMN(G$9)-1)&amp;":"&amp;ADDRESS(1000,COLUMN(G$9)-1))),
SUMIF(INDIRECT(Equipo!$D$4&amp;"!B10:B1000"),$B85,INDIRECT(Equipo!$D$4&amp;"!"&amp;ADDRESS(10,COLUMN(G$9)-1)&amp;":"&amp;ADDRESS(1000,COLUMN(G$9)-1))),
SUMIF(INDIRECT(Equipo!$E$4&amp;"!B10:B1000"),$B85,INDIRECT(Equipo!$E$4&amp;"!"&amp;ADDRESS(10,COLUMN(G$9)-1)&amp;":"&amp;ADDRESS(1000,COLUMN(G$9)-1))),
SUMIF(INDIRECT(Equipo!$F$4&amp;"!B10:B1000"),$B85,INDIRECT(Equipo!$F$4&amp;"!"&amp;ADDRESS(10,COLUMN(G$9)-1)&amp;":"&amp;ADDRESS(1000,COLUMN(G$9)-1))),
SUMIF(INDIRECT(Equipo!$G$4&amp;"!B10:B1000"),$B85,INDIRECT(Equipo!$G$4&amp;"!"&amp;ADDRESS(10,COLUMN(G$9)-1)&amp;":"&amp;ADDRESS(1000,COLUMN(G$9)-1)))))</f>
        <v>-</v>
      </c>
      <c r="H85" s="2" t="str">
        <f ca="1">IF(ISBLANK(Tareas!$B81),"-",SUM(
SUMIF(INDIRECT(Equipo!$C$4&amp;"!B10:B1000"),$B85,INDIRECT(Equipo!$C$4&amp;"!"&amp;ADDRESS(10,COLUMN(H$9)-1)&amp;":"&amp;ADDRESS(1000,COLUMN(H$9)-1))),
SUMIF(INDIRECT(Equipo!$D$4&amp;"!B10:B1000"),$B85,INDIRECT(Equipo!$D$4&amp;"!"&amp;ADDRESS(10,COLUMN(H$9)-1)&amp;":"&amp;ADDRESS(1000,COLUMN(H$9)-1))),
SUMIF(INDIRECT(Equipo!$E$4&amp;"!B10:B1000"),$B85,INDIRECT(Equipo!$E$4&amp;"!"&amp;ADDRESS(10,COLUMN(H$9)-1)&amp;":"&amp;ADDRESS(1000,COLUMN(H$9)-1))),
SUMIF(INDIRECT(Equipo!$F$4&amp;"!B10:B1000"),$B85,INDIRECT(Equipo!$F$4&amp;"!"&amp;ADDRESS(10,COLUMN(H$9)-1)&amp;":"&amp;ADDRESS(1000,COLUMN(H$9)-1))),
SUMIF(INDIRECT(Equipo!$G$4&amp;"!B10:B1000"),$B85,INDIRECT(Equipo!$G$4&amp;"!"&amp;ADDRESS(10,COLUMN(H$9)-1)&amp;":"&amp;ADDRESS(1000,COLUMN(H$9)-1)))))</f>
        <v>-</v>
      </c>
      <c r="I85" s="2" t="str">
        <f ca="1">IF(ISBLANK(Tareas!$B81),"-",SUM(
SUMIF(INDIRECT(Equipo!$C$4&amp;"!B10:B1000"),$B85,INDIRECT(Equipo!$C$4&amp;"!"&amp;ADDRESS(10,COLUMN(I$9)-1)&amp;":"&amp;ADDRESS(1000,COLUMN(I$9)-1))),
SUMIF(INDIRECT(Equipo!$D$4&amp;"!B10:B1000"),$B85,INDIRECT(Equipo!$D$4&amp;"!"&amp;ADDRESS(10,COLUMN(I$9)-1)&amp;":"&amp;ADDRESS(1000,COLUMN(I$9)-1))),
SUMIF(INDIRECT(Equipo!$E$4&amp;"!B10:B1000"),$B85,INDIRECT(Equipo!$E$4&amp;"!"&amp;ADDRESS(10,COLUMN(I$9)-1)&amp;":"&amp;ADDRESS(1000,COLUMN(I$9)-1))),
SUMIF(INDIRECT(Equipo!$F$4&amp;"!B10:B1000"),$B85,INDIRECT(Equipo!$F$4&amp;"!"&amp;ADDRESS(10,COLUMN(I$9)-1)&amp;":"&amp;ADDRESS(1000,COLUMN(I$9)-1))),
SUMIF(INDIRECT(Equipo!$G$4&amp;"!B10:B1000"),$B85,INDIRECT(Equipo!$G$4&amp;"!"&amp;ADDRESS(10,COLUMN(I$9)-1)&amp;":"&amp;ADDRESS(1000,COLUMN(I$9)-1)))))</f>
        <v>-</v>
      </c>
      <c r="J85" s="2" t="str">
        <f ca="1">IF(ISBLANK(Tareas!$B81),"-",SUM(
SUMIF(INDIRECT(Equipo!$C$4&amp;"!B10:B1000"),$B85,INDIRECT(Equipo!$C$4&amp;"!"&amp;ADDRESS(10,COLUMN(J$9)-1)&amp;":"&amp;ADDRESS(1000,COLUMN(J$9)-1))),
SUMIF(INDIRECT(Equipo!$D$4&amp;"!B10:B1000"),$B85,INDIRECT(Equipo!$D$4&amp;"!"&amp;ADDRESS(10,COLUMN(J$9)-1)&amp;":"&amp;ADDRESS(1000,COLUMN(J$9)-1))),
SUMIF(INDIRECT(Equipo!$E$4&amp;"!B10:B1000"),$B85,INDIRECT(Equipo!$E$4&amp;"!"&amp;ADDRESS(10,COLUMN(J$9)-1)&amp;":"&amp;ADDRESS(1000,COLUMN(J$9)-1))),
SUMIF(INDIRECT(Equipo!$F$4&amp;"!B10:B1000"),$B85,INDIRECT(Equipo!$F$4&amp;"!"&amp;ADDRESS(10,COLUMN(J$9)-1)&amp;":"&amp;ADDRESS(1000,COLUMN(J$9)-1))),
SUMIF(INDIRECT(Equipo!$G$4&amp;"!B10:B1000"),$B85,INDIRECT(Equipo!$G$4&amp;"!"&amp;ADDRESS(10,COLUMN(J$9)-1)&amp;":"&amp;ADDRESS(1000,COLUMN(J$9)-1)))))</f>
        <v>-</v>
      </c>
      <c r="K85" s="2" t="str">
        <f ca="1">IF(ISBLANK(Tareas!$B81),"-",SUM(
SUMIF(INDIRECT(Equipo!$C$4&amp;"!B10:B1000"),$B85,INDIRECT(Equipo!$C$4&amp;"!"&amp;ADDRESS(10,COLUMN(K$9)-1)&amp;":"&amp;ADDRESS(1000,COLUMN(K$9)-1))),
SUMIF(INDIRECT(Equipo!$D$4&amp;"!B10:B1000"),$B85,INDIRECT(Equipo!$D$4&amp;"!"&amp;ADDRESS(10,COLUMN(K$9)-1)&amp;":"&amp;ADDRESS(1000,COLUMN(K$9)-1))),
SUMIF(INDIRECT(Equipo!$E$4&amp;"!B10:B1000"),$B85,INDIRECT(Equipo!$E$4&amp;"!"&amp;ADDRESS(10,COLUMN(K$9)-1)&amp;":"&amp;ADDRESS(1000,COLUMN(K$9)-1))),
SUMIF(INDIRECT(Equipo!$F$4&amp;"!B10:B1000"),$B85,INDIRECT(Equipo!$F$4&amp;"!"&amp;ADDRESS(10,COLUMN(K$9)-1)&amp;":"&amp;ADDRESS(1000,COLUMN(K$9)-1))),
SUMIF(INDIRECT(Equipo!$G$4&amp;"!B10:B1000"),$B85,INDIRECT(Equipo!$G$4&amp;"!"&amp;ADDRESS(10,COLUMN(K$9)-1)&amp;":"&amp;ADDRESS(1000,COLUMN(K$9)-1)))))</f>
        <v>-</v>
      </c>
      <c r="L85" s="2" t="str">
        <f ca="1">IF(ISBLANK(Tareas!$B81),"-",SUM(
SUMIF(INDIRECT(Equipo!$C$4&amp;"!B10:B1000"),$B85,INDIRECT(Equipo!$C$4&amp;"!"&amp;ADDRESS(10,COLUMN(L$9)-1)&amp;":"&amp;ADDRESS(1000,COLUMN(L$9)-1))),
SUMIF(INDIRECT(Equipo!$D$4&amp;"!B10:B1000"),$B85,INDIRECT(Equipo!$D$4&amp;"!"&amp;ADDRESS(10,COLUMN(L$9)-1)&amp;":"&amp;ADDRESS(1000,COLUMN(L$9)-1))),
SUMIF(INDIRECT(Equipo!$E$4&amp;"!B10:B1000"),$B85,INDIRECT(Equipo!$E$4&amp;"!"&amp;ADDRESS(10,COLUMN(L$9)-1)&amp;":"&amp;ADDRESS(1000,COLUMN(L$9)-1))),
SUMIF(INDIRECT(Equipo!$F$4&amp;"!B10:B1000"),$B85,INDIRECT(Equipo!$F$4&amp;"!"&amp;ADDRESS(10,COLUMN(L$9)-1)&amp;":"&amp;ADDRESS(1000,COLUMN(L$9)-1))),
SUMIF(INDIRECT(Equipo!$G$4&amp;"!B10:B1000"),$B85,INDIRECT(Equipo!$G$4&amp;"!"&amp;ADDRESS(10,COLUMN(L$9)-1)&amp;":"&amp;ADDRESS(1000,COLUMN(L$9)-1)))))</f>
        <v>-</v>
      </c>
      <c r="M85" s="2" t="str">
        <f ca="1">IF(ISBLANK(Tareas!$B81),"-",SUM(
SUMIF(INDIRECT(Equipo!$C$4&amp;"!B10:B1000"),$B85,INDIRECT(Equipo!$C$4&amp;"!"&amp;ADDRESS(10,COLUMN(M$9)-1)&amp;":"&amp;ADDRESS(1000,COLUMN(M$9)-1))),
SUMIF(INDIRECT(Equipo!$D$4&amp;"!B10:B1000"),$B85,INDIRECT(Equipo!$D$4&amp;"!"&amp;ADDRESS(10,COLUMN(M$9)-1)&amp;":"&amp;ADDRESS(1000,COLUMN(M$9)-1))),
SUMIF(INDIRECT(Equipo!$E$4&amp;"!B10:B1000"),$B85,INDIRECT(Equipo!$E$4&amp;"!"&amp;ADDRESS(10,COLUMN(M$9)-1)&amp;":"&amp;ADDRESS(1000,COLUMN(M$9)-1))),
SUMIF(INDIRECT(Equipo!$F$4&amp;"!B10:B1000"),$B85,INDIRECT(Equipo!$F$4&amp;"!"&amp;ADDRESS(10,COLUMN(M$9)-1)&amp;":"&amp;ADDRESS(1000,COLUMN(M$9)-1))),
SUMIF(INDIRECT(Equipo!$G$4&amp;"!B10:B1000"),$B85,INDIRECT(Equipo!$G$4&amp;"!"&amp;ADDRESS(10,COLUMN(M$9)-1)&amp;":"&amp;ADDRESS(1000,COLUMN(M$9)-1)))))</f>
        <v>-</v>
      </c>
      <c r="N85" s="2" t="str">
        <f ca="1">IF(ISBLANK(Tareas!$B81),"-",SUM(
SUMIF(INDIRECT(Equipo!$C$4&amp;"!B10:B1000"),$B85,INDIRECT(Equipo!$C$4&amp;"!"&amp;ADDRESS(10,COLUMN(N$9)-1)&amp;":"&amp;ADDRESS(1000,COLUMN(N$9)-1))),
SUMIF(INDIRECT(Equipo!$D$4&amp;"!B10:B1000"),$B85,INDIRECT(Equipo!$D$4&amp;"!"&amp;ADDRESS(10,COLUMN(N$9)-1)&amp;":"&amp;ADDRESS(1000,COLUMN(N$9)-1))),
SUMIF(INDIRECT(Equipo!$E$4&amp;"!B10:B1000"),$B85,INDIRECT(Equipo!$E$4&amp;"!"&amp;ADDRESS(10,COLUMN(N$9)-1)&amp;":"&amp;ADDRESS(1000,COLUMN(N$9)-1))),
SUMIF(INDIRECT(Equipo!$F$4&amp;"!B10:B1000"),$B85,INDIRECT(Equipo!$F$4&amp;"!"&amp;ADDRESS(10,COLUMN(N$9)-1)&amp;":"&amp;ADDRESS(1000,COLUMN(N$9)-1))),
SUMIF(INDIRECT(Equipo!$G$4&amp;"!B10:B1000"),$B85,INDIRECT(Equipo!$G$4&amp;"!"&amp;ADDRESS(10,COLUMN(N$9)-1)&amp;":"&amp;ADDRESS(1000,COLUMN(N$9)-1)))))</f>
        <v>-</v>
      </c>
    </row>
    <row r="86" spans="2:14">
      <c r="B86" t="str">
        <f>IF(ISBLANK(Tareas!B82)," - ",Tareas!B82)</f>
        <v xml:space="preserve"> - </v>
      </c>
      <c r="D86" s="2" t="str">
        <f ca="1">IF(ISBLANK(Tareas!$B82),"-",SUM(
SUMIF(INDIRECT(Equipo!$C$4&amp;"!B10:B1000"),$B86,INDIRECT(Equipo!$C$4&amp;"!"&amp;ADDRESS(10,COLUMN(D$9)-1)&amp;":"&amp;ADDRESS(1000,COLUMN(D$9)-1))),
SUMIF(INDIRECT(Equipo!$D$4&amp;"!B10:B1000"),$B86,INDIRECT(Equipo!$D$4&amp;"!"&amp;ADDRESS(10,COLUMN(D$9)-1)&amp;":"&amp;ADDRESS(1000,COLUMN(D$9)-1))),
SUMIF(INDIRECT(Equipo!$E$4&amp;"!B10:B1000"),$B86,INDIRECT(Equipo!$E$4&amp;"!"&amp;ADDRESS(10,COLUMN(D$9)-1)&amp;":"&amp;ADDRESS(1000,COLUMN(D$9)-1))),
SUMIF(INDIRECT(Equipo!$F$4&amp;"!B10:B1000"),$B86,INDIRECT(Equipo!$F$4&amp;"!"&amp;ADDRESS(10,COLUMN(D$9)-1)&amp;":"&amp;ADDRESS(1000,COLUMN(D$9)-1))),
SUMIF(INDIRECT(Equipo!$G$4&amp;"!B10:B1000"),$B86,INDIRECT(Equipo!$G$4&amp;"!"&amp;ADDRESS(10,COLUMN(D$9)-1)&amp;":"&amp;ADDRESS(1000,COLUMN(D$9)-1)))))</f>
        <v>-</v>
      </c>
      <c r="E86" s="2" t="str">
        <f ca="1">IF(ISBLANK(Tareas!$B82),"-",SUM(
SUMIF(INDIRECT(Equipo!$C$4&amp;"!B10:B1000"),$B86,INDIRECT(Equipo!$C$4&amp;"!"&amp;ADDRESS(10,COLUMN(E$9)-1)&amp;":"&amp;ADDRESS(1000,COLUMN(E$9)-1))),
SUMIF(INDIRECT(Equipo!$D$4&amp;"!B10:B1000"),$B86,INDIRECT(Equipo!$D$4&amp;"!"&amp;ADDRESS(10,COLUMN(E$9)-1)&amp;":"&amp;ADDRESS(1000,COLUMN(E$9)-1))),
SUMIF(INDIRECT(Equipo!$E$4&amp;"!B10:B1000"),$B86,INDIRECT(Equipo!$E$4&amp;"!"&amp;ADDRESS(10,COLUMN(E$9)-1)&amp;":"&amp;ADDRESS(1000,COLUMN(E$9)-1))),
SUMIF(INDIRECT(Equipo!$F$4&amp;"!B10:B1000"),$B86,INDIRECT(Equipo!$F$4&amp;"!"&amp;ADDRESS(10,COLUMN(E$9)-1)&amp;":"&amp;ADDRESS(1000,COLUMN(E$9)-1))),
SUMIF(INDIRECT(Equipo!$G$4&amp;"!B10:B1000"),$B86,INDIRECT(Equipo!$G$4&amp;"!"&amp;ADDRESS(10,COLUMN(E$9)-1)&amp;":"&amp;ADDRESS(1000,COLUMN(E$9)-1)))))</f>
        <v>-</v>
      </c>
      <c r="F86" s="2" t="str">
        <f ca="1">IF(ISBLANK(Tareas!$B82),"-",SUM(
SUMIF(INDIRECT(Equipo!$C$4&amp;"!B10:B1000"),$B86,INDIRECT(Equipo!$C$4&amp;"!"&amp;ADDRESS(10,COLUMN(F$9)-1)&amp;":"&amp;ADDRESS(1000,COLUMN(F$9)-1))),
SUMIF(INDIRECT(Equipo!$D$4&amp;"!B10:B1000"),$B86,INDIRECT(Equipo!$D$4&amp;"!"&amp;ADDRESS(10,COLUMN(F$9)-1)&amp;":"&amp;ADDRESS(1000,COLUMN(F$9)-1))),
SUMIF(INDIRECT(Equipo!$E$4&amp;"!B10:B1000"),$B86,INDIRECT(Equipo!$E$4&amp;"!"&amp;ADDRESS(10,COLUMN(F$9)-1)&amp;":"&amp;ADDRESS(1000,COLUMN(F$9)-1))),
SUMIF(INDIRECT(Equipo!$F$4&amp;"!B10:B1000"),$B86,INDIRECT(Equipo!$F$4&amp;"!"&amp;ADDRESS(10,COLUMN(F$9)-1)&amp;":"&amp;ADDRESS(1000,COLUMN(F$9)-1))),
SUMIF(INDIRECT(Equipo!$G$4&amp;"!B10:B1000"),$B86,INDIRECT(Equipo!$G$4&amp;"!"&amp;ADDRESS(10,COLUMN(F$9)-1)&amp;":"&amp;ADDRESS(1000,COLUMN(F$9)-1)))))</f>
        <v>-</v>
      </c>
      <c r="G86" s="2" t="str">
        <f ca="1">IF(ISBLANK(Tareas!$B82),"-",SUM(
SUMIF(INDIRECT(Equipo!$C$4&amp;"!B10:B1000"),$B86,INDIRECT(Equipo!$C$4&amp;"!"&amp;ADDRESS(10,COLUMN(G$9)-1)&amp;":"&amp;ADDRESS(1000,COLUMN(G$9)-1))),
SUMIF(INDIRECT(Equipo!$D$4&amp;"!B10:B1000"),$B86,INDIRECT(Equipo!$D$4&amp;"!"&amp;ADDRESS(10,COLUMN(G$9)-1)&amp;":"&amp;ADDRESS(1000,COLUMN(G$9)-1))),
SUMIF(INDIRECT(Equipo!$E$4&amp;"!B10:B1000"),$B86,INDIRECT(Equipo!$E$4&amp;"!"&amp;ADDRESS(10,COLUMN(G$9)-1)&amp;":"&amp;ADDRESS(1000,COLUMN(G$9)-1))),
SUMIF(INDIRECT(Equipo!$F$4&amp;"!B10:B1000"),$B86,INDIRECT(Equipo!$F$4&amp;"!"&amp;ADDRESS(10,COLUMN(G$9)-1)&amp;":"&amp;ADDRESS(1000,COLUMN(G$9)-1))),
SUMIF(INDIRECT(Equipo!$G$4&amp;"!B10:B1000"),$B86,INDIRECT(Equipo!$G$4&amp;"!"&amp;ADDRESS(10,COLUMN(G$9)-1)&amp;":"&amp;ADDRESS(1000,COLUMN(G$9)-1)))))</f>
        <v>-</v>
      </c>
      <c r="H86" s="2" t="str">
        <f ca="1">IF(ISBLANK(Tareas!$B82),"-",SUM(
SUMIF(INDIRECT(Equipo!$C$4&amp;"!B10:B1000"),$B86,INDIRECT(Equipo!$C$4&amp;"!"&amp;ADDRESS(10,COLUMN(H$9)-1)&amp;":"&amp;ADDRESS(1000,COLUMN(H$9)-1))),
SUMIF(INDIRECT(Equipo!$D$4&amp;"!B10:B1000"),$B86,INDIRECT(Equipo!$D$4&amp;"!"&amp;ADDRESS(10,COLUMN(H$9)-1)&amp;":"&amp;ADDRESS(1000,COLUMN(H$9)-1))),
SUMIF(INDIRECT(Equipo!$E$4&amp;"!B10:B1000"),$B86,INDIRECT(Equipo!$E$4&amp;"!"&amp;ADDRESS(10,COLUMN(H$9)-1)&amp;":"&amp;ADDRESS(1000,COLUMN(H$9)-1))),
SUMIF(INDIRECT(Equipo!$F$4&amp;"!B10:B1000"),$B86,INDIRECT(Equipo!$F$4&amp;"!"&amp;ADDRESS(10,COLUMN(H$9)-1)&amp;":"&amp;ADDRESS(1000,COLUMN(H$9)-1))),
SUMIF(INDIRECT(Equipo!$G$4&amp;"!B10:B1000"),$B86,INDIRECT(Equipo!$G$4&amp;"!"&amp;ADDRESS(10,COLUMN(H$9)-1)&amp;":"&amp;ADDRESS(1000,COLUMN(H$9)-1)))))</f>
        <v>-</v>
      </c>
      <c r="I86" s="2" t="str">
        <f ca="1">IF(ISBLANK(Tareas!$B82),"-",SUM(
SUMIF(INDIRECT(Equipo!$C$4&amp;"!B10:B1000"),$B86,INDIRECT(Equipo!$C$4&amp;"!"&amp;ADDRESS(10,COLUMN(I$9)-1)&amp;":"&amp;ADDRESS(1000,COLUMN(I$9)-1))),
SUMIF(INDIRECT(Equipo!$D$4&amp;"!B10:B1000"),$B86,INDIRECT(Equipo!$D$4&amp;"!"&amp;ADDRESS(10,COLUMN(I$9)-1)&amp;":"&amp;ADDRESS(1000,COLUMN(I$9)-1))),
SUMIF(INDIRECT(Equipo!$E$4&amp;"!B10:B1000"),$B86,INDIRECT(Equipo!$E$4&amp;"!"&amp;ADDRESS(10,COLUMN(I$9)-1)&amp;":"&amp;ADDRESS(1000,COLUMN(I$9)-1))),
SUMIF(INDIRECT(Equipo!$F$4&amp;"!B10:B1000"),$B86,INDIRECT(Equipo!$F$4&amp;"!"&amp;ADDRESS(10,COLUMN(I$9)-1)&amp;":"&amp;ADDRESS(1000,COLUMN(I$9)-1))),
SUMIF(INDIRECT(Equipo!$G$4&amp;"!B10:B1000"),$B86,INDIRECT(Equipo!$G$4&amp;"!"&amp;ADDRESS(10,COLUMN(I$9)-1)&amp;":"&amp;ADDRESS(1000,COLUMN(I$9)-1)))))</f>
        <v>-</v>
      </c>
      <c r="J86" s="2" t="str">
        <f ca="1">IF(ISBLANK(Tareas!$B82),"-",SUM(
SUMIF(INDIRECT(Equipo!$C$4&amp;"!B10:B1000"),$B86,INDIRECT(Equipo!$C$4&amp;"!"&amp;ADDRESS(10,COLUMN(J$9)-1)&amp;":"&amp;ADDRESS(1000,COLUMN(J$9)-1))),
SUMIF(INDIRECT(Equipo!$D$4&amp;"!B10:B1000"),$B86,INDIRECT(Equipo!$D$4&amp;"!"&amp;ADDRESS(10,COLUMN(J$9)-1)&amp;":"&amp;ADDRESS(1000,COLUMN(J$9)-1))),
SUMIF(INDIRECT(Equipo!$E$4&amp;"!B10:B1000"),$B86,INDIRECT(Equipo!$E$4&amp;"!"&amp;ADDRESS(10,COLUMN(J$9)-1)&amp;":"&amp;ADDRESS(1000,COLUMN(J$9)-1))),
SUMIF(INDIRECT(Equipo!$F$4&amp;"!B10:B1000"),$B86,INDIRECT(Equipo!$F$4&amp;"!"&amp;ADDRESS(10,COLUMN(J$9)-1)&amp;":"&amp;ADDRESS(1000,COLUMN(J$9)-1))),
SUMIF(INDIRECT(Equipo!$G$4&amp;"!B10:B1000"),$B86,INDIRECT(Equipo!$G$4&amp;"!"&amp;ADDRESS(10,COLUMN(J$9)-1)&amp;":"&amp;ADDRESS(1000,COLUMN(J$9)-1)))))</f>
        <v>-</v>
      </c>
      <c r="K86" s="2" t="str">
        <f ca="1">IF(ISBLANK(Tareas!$B82),"-",SUM(
SUMIF(INDIRECT(Equipo!$C$4&amp;"!B10:B1000"),$B86,INDIRECT(Equipo!$C$4&amp;"!"&amp;ADDRESS(10,COLUMN(K$9)-1)&amp;":"&amp;ADDRESS(1000,COLUMN(K$9)-1))),
SUMIF(INDIRECT(Equipo!$D$4&amp;"!B10:B1000"),$B86,INDIRECT(Equipo!$D$4&amp;"!"&amp;ADDRESS(10,COLUMN(K$9)-1)&amp;":"&amp;ADDRESS(1000,COLUMN(K$9)-1))),
SUMIF(INDIRECT(Equipo!$E$4&amp;"!B10:B1000"),$B86,INDIRECT(Equipo!$E$4&amp;"!"&amp;ADDRESS(10,COLUMN(K$9)-1)&amp;":"&amp;ADDRESS(1000,COLUMN(K$9)-1))),
SUMIF(INDIRECT(Equipo!$F$4&amp;"!B10:B1000"),$B86,INDIRECT(Equipo!$F$4&amp;"!"&amp;ADDRESS(10,COLUMN(K$9)-1)&amp;":"&amp;ADDRESS(1000,COLUMN(K$9)-1))),
SUMIF(INDIRECT(Equipo!$G$4&amp;"!B10:B1000"),$B86,INDIRECT(Equipo!$G$4&amp;"!"&amp;ADDRESS(10,COLUMN(K$9)-1)&amp;":"&amp;ADDRESS(1000,COLUMN(K$9)-1)))))</f>
        <v>-</v>
      </c>
      <c r="L86" s="2" t="str">
        <f ca="1">IF(ISBLANK(Tareas!$B82),"-",SUM(
SUMIF(INDIRECT(Equipo!$C$4&amp;"!B10:B1000"),$B86,INDIRECT(Equipo!$C$4&amp;"!"&amp;ADDRESS(10,COLUMN(L$9)-1)&amp;":"&amp;ADDRESS(1000,COLUMN(L$9)-1))),
SUMIF(INDIRECT(Equipo!$D$4&amp;"!B10:B1000"),$B86,INDIRECT(Equipo!$D$4&amp;"!"&amp;ADDRESS(10,COLUMN(L$9)-1)&amp;":"&amp;ADDRESS(1000,COLUMN(L$9)-1))),
SUMIF(INDIRECT(Equipo!$E$4&amp;"!B10:B1000"),$B86,INDIRECT(Equipo!$E$4&amp;"!"&amp;ADDRESS(10,COLUMN(L$9)-1)&amp;":"&amp;ADDRESS(1000,COLUMN(L$9)-1))),
SUMIF(INDIRECT(Equipo!$F$4&amp;"!B10:B1000"),$B86,INDIRECT(Equipo!$F$4&amp;"!"&amp;ADDRESS(10,COLUMN(L$9)-1)&amp;":"&amp;ADDRESS(1000,COLUMN(L$9)-1))),
SUMIF(INDIRECT(Equipo!$G$4&amp;"!B10:B1000"),$B86,INDIRECT(Equipo!$G$4&amp;"!"&amp;ADDRESS(10,COLUMN(L$9)-1)&amp;":"&amp;ADDRESS(1000,COLUMN(L$9)-1)))))</f>
        <v>-</v>
      </c>
      <c r="M86" s="2" t="str">
        <f ca="1">IF(ISBLANK(Tareas!$B82),"-",SUM(
SUMIF(INDIRECT(Equipo!$C$4&amp;"!B10:B1000"),$B86,INDIRECT(Equipo!$C$4&amp;"!"&amp;ADDRESS(10,COLUMN(M$9)-1)&amp;":"&amp;ADDRESS(1000,COLUMN(M$9)-1))),
SUMIF(INDIRECT(Equipo!$D$4&amp;"!B10:B1000"),$B86,INDIRECT(Equipo!$D$4&amp;"!"&amp;ADDRESS(10,COLUMN(M$9)-1)&amp;":"&amp;ADDRESS(1000,COLUMN(M$9)-1))),
SUMIF(INDIRECT(Equipo!$E$4&amp;"!B10:B1000"),$B86,INDIRECT(Equipo!$E$4&amp;"!"&amp;ADDRESS(10,COLUMN(M$9)-1)&amp;":"&amp;ADDRESS(1000,COLUMN(M$9)-1))),
SUMIF(INDIRECT(Equipo!$F$4&amp;"!B10:B1000"),$B86,INDIRECT(Equipo!$F$4&amp;"!"&amp;ADDRESS(10,COLUMN(M$9)-1)&amp;":"&amp;ADDRESS(1000,COLUMN(M$9)-1))),
SUMIF(INDIRECT(Equipo!$G$4&amp;"!B10:B1000"),$B86,INDIRECT(Equipo!$G$4&amp;"!"&amp;ADDRESS(10,COLUMN(M$9)-1)&amp;":"&amp;ADDRESS(1000,COLUMN(M$9)-1)))))</f>
        <v>-</v>
      </c>
      <c r="N86" s="2" t="str">
        <f ca="1">IF(ISBLANK(Tareas!$B82),"-",SUM(
SUMIF(INDIRECT(Equipo!$C$4&amp;"!B10:B1000"),$B86,INDIRECT(Equipo!$C$4&amp;"!"&amp;ADDRESS(10,COLUMN(N$9)-1)&amp;":"&amp;ADDRESS(1000,COLUMN(N$9)-1))),
SUMIF(INDIRECT(Equipo!$D$4&amp;"!B10:B1000"),$B86,INDIRECT(Equipo!$D$4&amp;"!"&amp;ADDRESS(10,COLUMN(N$9)-1)&amp;":"&amp;ADDRESS(1000,COLUMN(N$9)-1))),
SUMIF(INDIRECT(Equipo!$E$4&amp;"!B10:B1000"),$B86,INDIRECT(Equipo!$E$4&amp;"!"&amp;ADDRESS(10,COLUMN(N$9)-1)&amp;":"&amp;ADDRESS(1000,COLUMN(N$9)-1))),
SUMIF(INDIRECT(Equipo!$F$4&amp;"!B10:B1000"),$B86,INDIRECT(Equipo!$F$4&amp;"!"&amp;ADDRESS(10,COLUMN(N$9)-1)&amp;":"&amp;ADDRESS(1000,COLUMN(N$9)-1))),
SUMIF(INDIRECT(Equipo!$G$4&amp;"!B10:B1000"),$B86,INDIRECT(Equipo!$G$4&amp;"!"&amp;ADDRESS(10,COLUMN(N$9)-1)&amp;":"&amp;ADDRESS(1000,COLUMN(N$9)-1)))))</f>
        <v>-</v>
      </c>
    </row>
    <row r="87" spans="2:14">
      <c r="B87" t="str">
        <f>IF(ISBLANK(Tareas!B83)," - ",Tareas!B83)</f>
        <v xml:space="preserve"> - </v>
      </c>
      <c r="D87" s="2" t="str">
        <f ca="1">IF(ISBLANK(Tareas!$B83),"-",SUM(
SUMIF(INDIRECT(Equipo!$C$4&amp;"!B10:B1000"),$B87,INDIRECT(Equipo!$C$4&amp;"!"&amp;ADDRESS(10,COLUMN(D$9)-1)&amp;":"&amp;ADDRESS(1000,COLUMN(D$9)-1))),
SUMIF(INDIRECT(Equipo!$D$4&amp;"!B10:B1000"),$B87,INDIRECT(Equipo!$D$4&amp;"!"&amp;ADDRESS(10,COLUMN(D$9)-1)&amp;":"&amp;ADDRESS(1000,COLUMN(D$9)-1))),
SUMIF(INDIRECT(Equipo!$E$4&amp;"!B10:B1000"),$B87,INDIRECT(Equipo!$E$4&amp;"!"&amp;ADDRESS(10,COLUMN(D$9)-1)&amp;":"&amp;ADDRESS(1000,COLUMN(D$9)-1))),
SUMIF(INDIRECT(Equipo!$F$4&amp;"!B10:B1000"),$B87,INDIRECT(Equipo!$F$4&amp;"!"&amp;ADDRESS(10,COLUMN(D$9)-1)&amp;":"&amp;ADDRESS(1000,COLUMN(D$9)-1))),
SUMIF(INDIRECT(Equipo!$G$4&amp;"!B10:B1000"),$B87,INDIRECT(Equipo!$G$4&amp;"!"&amp;ADDRESS(10,COLUMN(D$9)-1)&amp;":"&amp;ADDRESS(1000,COLUMN(D$9)-1)))))</f>
        <v>-</v>
      </c>
      <c r="E87" s="2" t="str">
        <f ca="1">IF(ISBLANK(Tareas!$B83),"-",SUM(
SUMIF(INDIRECT(Equipo!$C$4&amp;"!B10:B1000"),$B87,INDIRECT(Equipo!$C$4&amp;"!"&amp;ADDRESS(10,COLUMN(E$9)-1)&amp;":"&amp;ADDRESS(1000,COLUMN(E$9)-1))),
SUMIF(INDIRECT(Equipo!$D$4&amp;"!B10:B1000"),$B87,INDIRECT(Equipo!$D$4&amp;"!"&amp;ADDRESS(10,COLUMN(E$9)-1)&amp;":"&amp;ADDRESS(1000,COLUMN(E$9)-1))),
SUMIF(INDIRECT(Equipo!$E$4&amp;"!B10:B1000"),$B87,INDIRECT(Equipo!$E$4&amp;"!"&amp;ADDRESS(10,COLUMN(E$9)-1)&amp;":"&amp;ADDRESS(1000,COLUMN(E$9)-1))),
SUMIF(INDIRECT(Equipo!$F$4&amp;"!B10:B1000"),$B87,INDIRECT(Equipo!$F$4&amp;"!"&amp;ADDRESS(10,COLUMN(E$9)-1)&amp;":"&amp;ADDRESS(1000,COLUMN(E$9)-1))),
SUMIF(INDIRECT(Equipo!$G$4&amp;"!B10:B1000"),$B87,INDIRECT(Equipo!$G$4&amp;"!"&amp;ADDRESS(10,COLUMN(E$9)-1)&amp;":"&amp;ADDRESS(1000,COLUMN(E$9)-1)))))</f>
        <v>-</v>
      </c>
      <c r="F87" s="2" t="str">
        <f ca="1">IF(ISBLANK(Tareas!$B83),"-",SUM(
SUMIF(INDIRECT(Equipo!$C$4&amp;"!B10:B1000"),$B87,INDIRECT(Equipo!$C$4&amp;"!"&amp;ADDRESS(10,COLUMN(F$9)-1)&amp;":"&amp;ADDRESS(1000,COLUMN(F$9)-1))),
SUMIF(INDIRECT(Equipo!$D$4&amp;"!B10:B1000"),$B87,INDIRECT(Equipo!$D$4&amp;"!"&amp;ADDRESS(10,COLUMN(F$9)-1)&amp;":"&amp;ADDRESS(1000,COLUMN(F$9)-1))),
SUMIF(INDIRECT(Equipo!$E$4&amp;"!B10:B1000"),$B87,INDIRECT(Equipo!$E$4&amp;"!"&amp;ADDRESS(10,COLUMN(F$9)-1)&amp;":"&amp;ADDRESS(1000,COLUMN(F$9)-1))),
SUMIF(INDIRECT(Equipo!$F$4&amp;"!B10:B1000"),$B87,INDIRECT(Equipo!$F$4&amp;"!"&amp;ADDRESS(10,COLUMN(F$9)-1)&amp;":"&amp;ADDRESS(1000,COLUMN(F$9)-1))),
SUMIF(INDIRECT(Equipo!$G$4&amp;"!B10:B1000"),$B87,INDIRECT(Equipo!$G$4&amp;"!"&amp;ADDRESS(10,COLUMN(F$9)-1)&amp;":"&amp;ADDRESS(1000,COLUMN(F$9)-1)))))</f>
        <v>-</v>
      </c>
      <c r="G87" s="2" t="str">
        <f ca="1">IF(ISBLANK(Tareas!$B83),"-",SUM(
SUMIF(INDIRECT(Equipo!$C$4&amp;"!B10:B1000"),$B87,INDIRECT(Equipo!$C$4&amp;"!"&amp;ADDRESS(10,COLUMN(G$9)-1)&amp;":"&amp;ADDRESS(1000,COLUMN(G$9)-1))),
SUMIF(INDIRECT(Equipo!$D$4&amp;"!B10:B1000"),$B87,INDIRECT(Equipo!$D$4&amp;"!"&amp;ADDRESS(10,COLUMN(G$9)-1)&amp;":"&amp;ADDRESS(1000,COLUMN(G$9)-1))),
SUMIF(INDIRECT(Equipo!$E$4&amp;"!B10:B1000"),$B87,INDIRECT(Equipo!$E$4&amp;"!"&amp;ADDRESS(10,COLUMN(G$9)-1)&amp;":"&amp;ADDRESS(1000,COLUMN(G$9)-1))),
SUMIF(INDIRECT(Equipo!$F$4&amp;"!B10:B1000"),$B87,INDIRECT(Equipo!$F$4&amp;"!"&amp;ADDRESS(10,COLUMN(G$9)-1)&amp;":"&amp;ADDRESS(1000,COLUMN(G$9)-1))),
SUMIF(INDIRECT(Equipo!$G$4&amp;"!B10:B1000"),$B87,INDIRECT(Equipo!$G$4&amp;"!"&amp;ADDRESS(10,COLUMN(G$9)-1)&amp;":"&amp;ADDRESS(1000,COLUMN(G$9)-1)))))</f>
        <v>-</v>
      </c>
      <c r="H87" s="2" t="str">
        <f ca="1">IF(ISBLANK(Tareas!$B83),"-",SUM(
SUMIF(INDIRECT(Equipo!$C$4&amp;"!B10:B1000"),$B87,INDIRECT(Equipo!$C$4&amp;"!"&amp;ADDRESS(10,COLUMN(H$9)-1)&amp;":"&amp;ADDRESS(1000,COLUMN(H$9)-1))),
SUMIF(INDIRECT(Equipo!$D$4&amp;"!B10:B1000"),$B87,INDIRECT(Equipo!$D$4&amp;"!"&amp;ADDRESS(10,COLUMN(H$9)-1)&amp;":"&amp;ADDRESS(1000,COLUMN(H$9)-1))),
SUMIF(INDIRECT(Equipo!$E$4&amp;"!B10:B1000"),$B87,INDIRECT(Equipo!$E$4&amp;"!"&amp;ADDRESS(10,COLUMN(H$9)-1)&amp;":"&amp;ADDRESS(1000,COLUMN(H$9)-1))),
SUMIF(INDIRECT(Equipo!$F$4&amp;"!B10:B1000"),$B87,INDIRECT(Equipo!$F$4&amp;"!"&amp;ADDRESS(10,COLUMN(H$9)-1)&amp;":"&amp;ADDRESS(1000,COLUMN(H$9)-1))),
SUMIF(INDIRECT(Equipo!$G$4&amp;"!B10:B1000"),$B87,INDIRECT(Equipo!$G$4&amp;"!"&amp;ADDRESS(10,COLUMN(H$9)-1)&amp;":"&amp;ADDRESS(1000,COLUMN(H$9)-1)))))</f>
        <v>-</v>
      </c>
      <c r="I87" s="2" t="str">
        <f ca="1">IF(ISBLANK(Tareas!$B83),"-",SUM(
SUMIF(INDIRECT(Equipo!$C$4&amp;"!B10:B1000"),$B87,INDIRECT(Equipo!$C$4&amp;"!"&amp;ADDRESS(10,COLUMN(I$9)-1)&amp;":"&amp;ADDRESS(1000,COLUMN(I$9)-1))),
SUMIF(INDIRECT(Equipo!$D$4&amp;"!B10:B1000"),$B87,INDIRECT(Equipo!$D$4&amp;"!"&amp;ADDRESS(10,COLUMN(I$9)-1)&amp;":"&amp;ADDRESS(1000,COLUMN(I$9)-1))),
SUMIF(INDIRECT(Equipo!$E$4&amp;"!B10:B1000"),$B87,INDIRECT(Equipo!$E$4&amp;"!"&amp;ADDRESS(10,COLUMN(I$9)-1)&amp;":"&amp;ADDRESS(1000,COLUMN(I$9)-1))),
SUMIF(INDIRECT(Equipo!$F$4&amp;"!B10:B1000"),$B87,INDIRECT(Equipo!$F$4&amp;"!"&amp;ADDRESS(10,COLUMN(I$9)-1)&amp;":"&amp;ADDRESS(1000,COLUMN(I$9)-1))),
SUMIF(INDIRECT(Equipo!$G$4&amp;"!B10:B1000"),$B87,INDIRECT(Equipo!$G$4&amp;"!"&amp;ADDRESS(10,COLUMN(I$9)-1)&amp;":"&amp;ADDRESS(1000,COLUMN(I$9)-1)))))</f>
        <v>-</v>
      </c>
      <c r="J87" s="2" t="str">
        <f ca="1">IF(ISBLANK(Tareas!$B83),"-",SUM(
SUMIF(INDIRECT(Equipo!$C$4&amp;"!B10:B1000"),$B87,INDIRECT(Equipo!$C$4&amp;"!"&amp;ADDRESS(10,COLUMN(J$9)-1)&amp;":"&amp;ADDRESS(1000,COLUMN(J$9)-1))),
SUMIF(INDIRECT(Equipo!$D$4&amp;"!B10:B1000"),$B87,INDIRECT(Equipo!$D$4&amp;"!"&amp;ADDRESS(10,COLUMN(J$9)-1)&amp;":"&amp;ADDRESS(1000,COLUMN(J$9)-1))),
SUMIF(INDIRECT(Equipo!$E$4&amp;"!B10:B1000"),$B87,INDIRECT(Equipo!$E$4&amp;"!"&amp;ADDRESS(10,COLUMN(J$9)-1)&amp;":"&amp;ADDRESS(1000,COLUMN(J$9)-1))),
SUMIF(INDIRECT(Equipo!$F$4&amp;"!B10:B1000"),$B87,INDIRECT(Equipo!$F$4&amp;"!"&amp;ADDRESS(10,COLUMN(J$9)-1)&amp;":"&amp;ADDRESS(1000,COLUMN(J$9)-1))),
SUMIF(INDIRECT(Equipo!$G$4&amp;"!B10:B1000"),$B87,INDIRECT(Equipo!$G$4&amp;"!"&amp;ADDRESS(10,COLUMN(J$9)-1)&amp;":"&amp;ADDRESS(1000,COLUMN(J$9)-1)))))</f>
        <v>-</v>
      </c>
      <c r="K87" s="2" t="str">
        <f ca="1">IF(ISBLANK(Tareas!$B83),"-",SUM(
SUMIF(INDIRECT(Equipo!$C$4&amp;"!B10:B1000"),$B87,INDIRECT(Equipo!$C$4&amp;"!"&amp;ADDRESS(10,COLUMN(K$9)-1)&amp;":"&amp;ADDRESS(1000,COLUMN(K$9)-1))),
SUMIF(INDIRECT(Equipo!$D$4&amp;"!B10:B1000"),$B87,INDIRECT(Equipo!$D$4&amp;"!"&amp;ADDRESS(10,COLUMN(K$9)-1)&amp;":"&amp;ADDRESS(1000,COLUMN(K$9)-1))),
SUMIF(INDIRECT(Equipo!$E$4&amp;"!B10:B1000"),$B87,INDIRECT(Equipo!$E$4&amp;"!"&amp;ADDRESS(10,COLUMN(K$9)-1)&amp;":"&amp;ADDRESS(1000,COLUMN(K$9)-1))),
SUMIF(INDIRECT(Equipo!$F$4&amp;"!B10:B1000"),$B87,INDIRECT(Equipo!$F$4&amp;"!"&amp;ADDRESS(10,COLUMN(K$9)-1)&amp;":"&amp;ADDRESS(1000,COLUMN(K$9)-1))),
SUMIF(INDIRECT(Equipo!$G$4&amp;"!B10:B1000"),$B87,INDIRECT(Equipo!$G$4&amp;"!"&amp;ADDRESS(10,COLUMN(K$9)-1)&amp;":"&amp;ADDRESS(1000,COLUMN(K$9)-1)))))</f>
        <v>-</v>
      </c>
      <c r="L87" s="2" t="str">
        <f ca="1">IF(ISBLANK(Tareas!$B83),"-",SUM(
SUMIF(INDIRECT(Equipo!$C$4&amp;"!B10:B1000"),$B87,INDIRECT(Equipo!$C$4&amp;"!"&amp;ADDRESS(10,COLUMN(L$9)-1)&amp;":"&amp;ADDRESS(1000,COLUMN(L$9)-1))),
SUMIF(INDIRECT(Equipo!$D$4&amp;"!B10:B1000"),$B87,INDIRECT(Equipo!$D$4&amp;"!"&amp;ADDRESS(10,COLUMN(L$9)-1)&amp;":"&amp;ADDRESS(1000,COLUMN(L$9)-1))),
SUMIF(INDIRECT(Equipo!$E$4&amp;"!B10:B1000"),$B87,INDIRECT(Equipo!$E$4&amp;"!"&amp;ADDRESS(10,COLUMN(L$9)-1)&amp;":"&amp;ADDRESS(1000,COLUMN(L$9)-1))),
SUMIF(INDIRECT(Equipo!$F$4&amp;"!B10:B1000"),$B87,INDIRECT(Equipo!$F$4&amp;"!"&amp;ADDRESS(10,COLUMN(L$9)-1)&amp;":"&amp;ADDRESS(1000,COLUMN(L$9)-1))),
SUMIF(INDIRECT(Equipo!$G$4&amp;"!B10:B1000"),$B87,INDIRECT(Equipo!$G$4&amp;"!"&amp;ADDRESS(10,COLUMN(L$9)-1)&amp;":"&amp;ADDRESS(1000,COLUMN(L$9)-1)))))</f>
        <v>-</v>
      </c>
      <c r="M87" s="2" t="str">
        <f ca="1">IF(ISBLANK(Tareas!$B83),"-",SUM(
SUMIF(INDIRECT(Equipo!$C$4&amp;"!B10:B1000"),$B87,INDIRECT(Equipo!$C$4&amp;"!"&amp;ADDRESS(10,COLUMN(M$9)-1)&amp;":"&amp;ADDRESS(1000,COLUMN(M$9)-1))),
SUMIF(INDIRECT(Equipo!$D$4&amp;"!B10:B1000"),$B87,INDIRECT(Equipo!$D$4&amp;"!"&amp;ADDRESS(10,COLUMN(M$9)-1)&amp;":"&amp;ADDRESS(1000,COLUMN(M$9)-1))),
SUMIF(INDIRECT(Equipo!$E$4&amp;"!B10:B1000"),$B87,INDIRECT(Equipo!$E$4&amp;"!"&amp;ADDRESS(10,COLUMN(M$9)-1)&amp;":"&amp;ADDRESS(1000,COLUMN(M$9)-1))),
SUMIF(INDIRECT(Equipo!$F$4&amp;"!B10:B1000"),$B87,INDIRECT(Equipo!$F$4&amp;"!"&amp;ADDRESS(10,COLUMN(M$9)-1)&amp;":"&amp;ADDRESS(1000,COLUMN(M$9)-1))),
SUMIF(INDIRECT(Equipo!$G$4&amp;"!B10:B1000"),$B87,INDIRECT(Equipo!$G$4&amp;"!"&amp;ADDRESS(10,COLUMN(M$9)-1)&amp;":"&amp;ADDRESS(1000,COLUMN(M$9)-1)))))</f>
        <v>-</v>
      </c>
      <c r="N87" s="2" t="str">
        <f ca="1">IF(ISBLANK(Tareas!$B83),"-",SUM(
SUMIF(INDIRECT(Equipo!$C$4&amp;"!B10:B1000"),$B87,INDIRECT(Equipo!$C$4&amp;"!"&amp;ADDRESS(10,COLUMN(N$9)-1)&amp;":"&amp;ADDRESS(1000,COLUMN(N$9)-1))),
SUMIF(INDIRECT(Equipo!$D$4&amp;"!B10:B1000"),$B87,INDIRECT(Equipo!$D$4&amp;"!"&amp;ADDRESS(10,COLUMN(N$9)-1)&amp;":"&amp;ADDRESS(1000,COLUMN(N$9)-1))),
SUMIF(INDIRECT(Equipo!$E$4&amp;"!B10:B1000"),$B87,INDIRECT(Equipo!$E$4&amp;"!"&amp;ADDRESS(10,COLUMN(N$9)-1)&amp;":"&amp;ADDRESS(1000,COLUMN(N$9)-1))),
SUMIF(INDIRECT(Equipo!$F$4&amp;"!B10:B1000"),$B87,INDIRECT(Equipo!$F$4&amp;"!"&amp;ADDRESS(10,COLUMN(N$9)-1)&amp;":"&amp;ADDRESS(1000,COLUMN(N$9)-1))),
SUMIF(INDIRECT(Equipo!$G$4&amp;"!B10:B1000"),$B87,INDIRECT(Equipo!$G$4&amp;"!"&amp;ADDRESS(10,COLUMN(N$9)-1)&amp;":"&amp;ADDRESS(1000,COLUMN(N$9)-1)))))</f>
        <v>-</v>
      </c>
    </row>
    <row r="88" spans="2:14">
      <c r="B88" t="str">
        <f>IF(ISBLANK(Tareas!B84)," - ",Tareas!B84)</f>
        <v xml:space="preserve"> - </v>
      </c>
      <c r="D88" s="2" t="str">
        <f ca="1">IF(ISBLANK(Tareas!$B84),"-",SUM(
SUMIF(INDIRECT(Equipo!$C$4&amp;"!B10:B1000"),$B88,INDIRECT(Equipo!$C$4&amp;"!"&amp;ADDRESS(10,COLUMN(D$9)-1)&amp;":"&amp;ADDRESS(1000,COLUMN(D$9)-1))),
SUMIF(INDIRECT(Equipo!$D$4&amp;"!B10:B1000"),$B88,INDIRECT(Equipo!$D$4&amp;"!"&amp;ADDRESS(10,COLUMN(D$9)-1)&amp;":"&amp;ADDRESS(1000,COLUMN(D$9)-1))),
SUMIF(INDIRECT(Equipo!$E$4&amp;"!B10:B1000"),$B88,INDIRECT(Equipo!$E$4&amp;"!"&amp;ADDRESS(10,COLUMN(D$9)-1)&amp;":"&amp;ADDRESS(1000,COLUMN(D$9)-1))),
SUMIF(INDIRECT(Equipo!$F$4&amp;"!B10:B1000"),$B88,INDIRECT(Equipo!$F$4&amp;"!"&amp;ADDRESS(10,COLUMN(D$9)-1)&amp;":"&amp;ADDRESS(1000,COLUMN(D$9)-1))),
SUMIF(INDIRECT(Equipo!$G$4&amp;"!B10:B1000"),$B88,INDIRECT(Equipo!$G$4&amp;"!"&amp;ADDRESS(10,COLUMN(D$9)-1)&amp;":"&amp;ADDRESS(1000,COLUMN(D$9)-1)))))</f>
        <v>-</v>
      </c>
      <c r="E88" s="2" t="str">
        <f ca="1">IF(ISBLANK(Tareas!$B84),"-",SUM(
SUMIF(INDIRECT(Equipo!$C$4&amp;"!B10:B1000"),$B88,INDIRECT(Equipo!$C$4&amp;"!"&amp;ADDRESS(10,COLUMN(E$9)-1)&amp;":"&amp;ADDRESS(1000,COLUMN(E$9)-1))),
SUMIF(INDIRECT(Equipo!$D$4&amp;"!B10:B1000"),$B88,INDIRECT(Equipo!$D$4&amp;"!"&amp;ADDRESS(10,COLUMN(E$9)-1)&amp;":"&amp;ADDRESS(1000,COLUMN(E$9)-1))),
SUMIF(INDIRECT(Equipo!$E$4&amp;"!B10:B1000"),$B88,INDIRECT(Equipo!$E$4&amp;"!"&amp;ADDRESS(10,COLUMN(E$9)-1)&amp;":"&amp;ADDRESS(1000,COLUMN(E$9)-1))),
SUMIF(INDIRECT(Equipo!$F$4&amp;"!B10:B1000"),$B88,INDIRECT(Equipo!$F$4&amp;"!"&amp;ADDRESS(10,COLUMN(E$9)-1)&amp;":"&amp;ADDRESS(1000,COLUMN(E$9)-1))),
SUMIF(INDIRECT(Equipo!$G$4&amp;"!B10:B1000"),$B88,INDIRECT(Equipo!$G$4&amp;"!"&amp;ADDRESS(10,COLUMN(E$9)-1)&amp;":"&amp;ADDRESS(1000,COLUMN(E$9)-1)))))</f>
        <v>-</v>
      </c>
      <c r="F88" s="2" t="str">
        <f ca="1">IF(ISBLANK(Tareas!$B84),"-",SUM(
SUMIF(INDIRECT(Equipo!$C$4&amp;"!B10:B1000"),$B88,INDIRECT(Equipo!$C$4&amp;"!"&amp;ADDRESS(10,COLUMN(F$9)-1)&amp;":"&amp;ADDRESS(1000,COLUMN(F$9)-1))),
SUMIF(INDIRECT(Equipo!$D$4&amp;"!B10:B1000"),$B88,INDIRECT(Equipo!$D$4&amp;"!"&amp;ADDRESS(10,COLUMN(F$9)-1)&amp;":"&amp;ADDRESS(1000,COLUMN(F$9)-1))),
SUMIF(INDIRECT(Equipo!$E$4&amp;"!B10:B1000"),$B88,INDIRECT(Equipo!$E$4&amp;"!"&amp;ADDRESS(10,COLUMN(F$9)-1)&amp;":"&amp;ADDRESS(1000,COLUMN(F$9)-1))),
SUMIF(INDIRECT(Equipo!$F$4&amp;"!B10:B1000"),$B88,INDIRECT(Equipo!$F$4&amp;"!"&amp;ADDRESS(10,COLUMN(F$9)-1)&amp;":"&amp;ADDRESS(1000,COLUMN(F$9)-1))),
SUMIF(INDIRECT(Equipo!$G$4&amp;"!B10:B1000"),$B88,INDIRECT(Equipo!$G$4&amp;"!"&amp;ADDRESS(10,COLUMN(F$9)-1)&amp;":"&amp;ADDRESS(1000,COLUMN(F$9)-1)))))</f>
        <v>-</v>
      </c>
      <c r="G88" s="2" t="str">
        <f ca="1">IF(ISBLANK(Tareas!$B84),"-",SUM(
SUMIF(INDIRECT(Equipo!$C$4&amp;"!B10:B1000"),$B88,INDIRECT(Equipo!$C$4&amp;"!"&amp;ADDRESS(10,COLUMN(G$9)-1)&amp;":"&amp;ADDRESS(1000,COLUMN(G$9)-1))),
SUMIF(INDIRECT(Equipo!$D$4&amp;"!B10:B1000"),$B88,INDIRECT(Equipo!$D$4&amp;"!"&amp;ADDRESS(10,COLUMN(G$9)-1)&amp;":"&amp;ADDRESS(1000,COLUMN(G$9)-1))),
SUMIF(INDIRECT(Equipo!$E$4&amp;"!B10:B1000"),$B88,INDIRECT(Equipo!$E$4&amp;"!"&amp;ADDRESS(10,COLUMN(G$9)-1)&amp;":"&amp;ADDRESS(1000,COLUMN(G$9)-1))),
SUMIF(INDIRECT(Equipo!$F$4&amp;"!B10:B1000"),$B88,INDIRECT(Equipo!$F$4&amp;"!"&amp;ADDRESS(10,COLUMN(G$9)-1)&amp;":"&amp;ADDRESS(1000,COLUMN(G$9)-1))),
SUMIF(INDIRECT(Equipo!$G$4&amp;"!B10:B1000"),$B88,INDIRECT(Equipo!$G$4&amp;"!"&amp;ADDRESS(10,COLUMN(G$9)-1)&amp;":"&amp;ADDRESS(1000,COLUMN(G$9)-1)))))</f>
        <v>-</v>
      </c>
      <c r="H88" s="2" t="str">
        <f ca="1">IF(ISBLANK(Tareas!$B84),"-",SUM(
SUMIF(INDIRECT(Equipo!$C$4&amp;"!B10:B1000"),$B88,INDIRECT(Equipo!$C$4&amp;"!"&amp;ADDRESS(10,COLUMN(H$9)-1)&amp;":"&amp;ADDRESS(1000,COLUMN(H$9)-1))),
SUMIF(INDIRECT(Equipo!$D$4&amp;"!B10:B1000"),$B88,INDIRECT(Equipo!$D$4&amp;"!"&amp;ADDRESS(10,COLUMN(H$9)-1)&amp;":"&amp;ADDRESS(1000,COLUMN(H$9)-1))),
SUMIF(INDIRECT(Equipo!$E$4&amp;"!B10:B1000"),$B88,INDIRECT(Equipo!$E$4&amp;"!"&amp;ADDRESS(10,COLUMN(H$9)-1)&amp;":"&amp;ADDRESS(1000,COLUMN(H$9)-1))),
SUMIF(INDIRECT(Equipo!$F$4&amp;"!B10:B1000"),$B88,INDIRECT(Equipo!$F$4&amp;"!"&amp;ADDRESS(10,COLUMN(H$9)-1)&amp;":"&amp;ADDRESS(1000,COLUMN(H$9)-1))),
SUMIF(INDIRECT(Equipo!$G$4&amp;"!B10:B1000"),$B88,INDIRECT(Equipo!$G$4&amp;"!"&amp;ADDRESS(10,COLUMN(H$9)-1)&amp;":"&amp;ADDRESS(1000,COLUMN(H$9)-1)))))</f>
        <v>-</v>
      </c>
      <c r="I88" s="2" t="str">
        <f ca="1">IF(ISBLANK(Tareas!$B84),"-",SUM(
SUMIF(INDIRECT(Equipo!$C$4&amp;"!B10:B1000"),$B88,INDIRECT(Equipo!$C$4&amp;"!"&amp;ADDRESS(10,COLUMN(I$9)-1)&amp;":"&amp;ADDRESS(1000,COLUMN(I$9)-1))),
SUMIF(INDIRECT(Equipo!$D$4&amp;"!B10:B1000"),$B88,INDIRECT(Equipo!$D$4&amp;"!"&amp;ADDRESS(10,COLUMN(I$9)-1)&amp;":"&amp;ADDRESS(1000,COLUMN(I$9)-1))),
SUMIF(INDIRECT(Equipo!$E$4&amp;"!B10:B1000"),$B88,INDIRECT(Equipo!$E$4&amp;"!"&amp;ADDRESS(10,COLUMN(I$9)-1)&amp;":"&amp;ADDRESS(1000,COLUMN(I$9)-1))),
SUMIF(INDIRECT(Equipo!$F$4&amp;"!B10:B1000"),$B88,INDIRECT(Equipo!$F$4&amp;"!"&amp;ADDRESS(10,COLUMN(I$9)-1)&amp;":"&amp;ADDRESS(1000,COLUMN(I$9)-1))),
SUMIF(INDIRECT(Equipo!$G$4&amp;"!B10:B1000"),$B88,INDIRECT(Equipo!$G$4&amp;"!"&amp;ADDRESS(10,COLUMN(I$9)-1)&amp;":"&amp;ADDRESS(1000,COLUMN(I$9)-1)))))</f>
        <v>-</v>
      </c>
      <c r="J88" s="2" t="str">
        <f ca="1">IF(ISBLANK(Tareas!$B84),"-",SUM(
SUMIF(INDIRECT(Equipo!$C$4&amp;"!B10:B1000"),$B88,INDIRECT(Equipo!$C$4&amp;"!"&amp;ADDRESS(10,COLUMN(J$9)-1)&amp;":"&amp;ADDRESS(1000,COLUMN(J$9)-1))),
SUMIF(INDIRECT(Equipo!$D$4&amp;"!B10:B1000"),$B88,INDIRECT(Equipo!$D$4&amp;"!"&amp;ADDRESS(10,COLUMN(J$9)-1)&amp;":"&amp;ADDRESS(1000,COLUMN(J$9)-1))),
SUMIF(INDIRECT(Equipo!$E$4&amp;"!B10:B1000"),$B88,INDIRECT(Equipo!$E$4&amp;"!"&amp;ADDRESS(10,COLUMN(J$9)-1)&amp;":"&amp;ADDRESS(1000,COLUMN(J$9)-1))),
SUMIF(INDIRECT(Equipo!$F$4&amp;"!B10:B1000"),$B88,INDIRECT(Equipo!$F$4&amp;"!"&amp;ADDRESS(10,COLUMN(J$9)-1)&amp;":"&amp;ADDRESS(1000,COLUMN(J$9)-1))),
SUMIF(INDIRECT(Equipo!$G$4&amp;"!B10:B1000"),$B88,INDIRECT(Equipo!$G$4&amp;"!"&amp;ADDRESS(10,COLUMN(J$9)-1)&amp;":"&amp;ADDRESS(1000,COLUMN(J$9)-1)))))</f>
        <v>-</v>
      </c>
      <c r="K88" s="2" t="str">
        <f ca="1">IF(ISBLANK(Tareas!$B84),"-",SUM(
SUMIF(INDIRECT(Equipo!$C$4&amp;"!B10:B1000"),$B88,INDIRECT(Equipo!$C$4&amp;"!"&amp;ADDRESS(10,COLUMN(K$9)-1)&amp;":"&amp;ADDRESS(1000,COLUMN(K$9)-1))),
SUMIF(INDIRECT(Equipo!$D$4&amp;"!B10:B1000"),$B88,INDIRECT(Equipo!$D$4&amp;"!"&amp;ADDRESS(10,COLUMN(K$9)-1)&amp;":"&amp;ADDRESS(1000,COLUMN(K$9)-1))),
SUMIF(INDIRECT(Equipo!$E$4&amp;"!B10:B1000"),$B88,INDIRECT(Equipo!$E$4&amp;"!"&amp;ADDRESS(10,COLUMN(K$9)-1)&amp;":"&amp;ADDRESS(1000,COLUMN(K$9)-1))),
SUMIF(INDIRECT(Equipo!$F$4&amp;"!B10:B1000"),$B88,INDIRECT(Equipo!$F$4&amp;"!"&amp;ADDRESS(10,COLUMN(K$9)-1)&amp;":"&amp;ADDRESS(1000,COLUMN(K$9)-1))),
SUMIF(INDIRECT(Equipo!$G$4&amp;"!B10:B1000"),$B88,INDIRECT(Equipo!$G$4&amp;"!"&amp;ADDRESS(10,COLUMN(K$9)-1)&amp;":"&amp;ADDRESS(1000,COLUMN(K$9)-1)))))</f>
        <v>-</v>
      </c>
      <c r="L88" s="2" t="str">
        <f ca="1">IF(ISBLANK(Tareas!$B84),"-",SUM(
SUMIF(INDIRECT(Equipo!$C$4&amp;"!B10:B1000"),$B88,INDIRECT(Equipo!$C$4&amp;"!"&amp;ADDRESS(10,COLUMN(L$9)-1)&amp;":"&amp;ADDRESS(1000,COLUMN(L$9)-1))),
SUMIF(INDIRECT(Equipo!$D$4&amp;"!B10:B1000"),$B88,INDIRECT(Equipo!$D$4&amp;"!"&amp;ADDRESS(10,COLUMN(L$9)-1)&amp;":"&amp;ADDRESS(1000,COLUMN(L$9)-1))),
SUMIF(INDIRECT(Equipo!$E$4&amp;"!B10:B1000"),$B88,INDIRECT(Equipo!$E$4&amp;"!"&amp;ADDRESS(10,COLUMN(L$9)-1)&amp;":"&amp;ADDRESS(1000,COLUMN(L$9)-1))),
SUMIF(INDIRECT(Equipo!$F$4&amp;"!B10:B1000"),$B88,INDIRECT(Equipo!$F$4&amp;"!"&amp;ADDRESS(10,COLUMN(L$9)-1)&amp;":"&amp;ADDRESS(1000,COLUMN(L$9)-1))),
SUMIF(INDIRECT(Equipo!$G$4&amp;"!B10:B1000"),$B88,INDIRECT(Equipo!$G$4&amp;"!"&amp;ADDRESS(10,COLUMN(L$9)-1)&amp;":"&amp;ADDRESS(1000,COLUMN(L$9)-1)))))</f>
        <v>-</v>
      </c>
      <c r="M88" s="2" t="str">
        <f ca="1">IF(ISBLANK(Tareas!$B84),"-",SUM(
SUMIF(INDIRECT(Equipo!$C$4&amp;"!B10:B1000"),$B88,INDIRECT(Equipo!$C$4&amp;"!"&amp;ADDRESS(10,COLUMN(M$9)-1)&amp;":"&amp;ADDRESS(1000,COLUMN(M$9)-1))),
SUMIF(INDIRECT(Equipo!$D$4&amp;"!B10:B1000"),$B88,INDIRECT(Equipo!$D$4&amp;"!"&amp;ADDRESS(10,COLUMN(M$9)-1)&amp;":"&amp;ADDRESS(1000,COLUMN(M$9)-1))),
SUMIF(INDIRECT(Equipo!$E$4&amp;"!B10:B1000"),$B88,INDIRECT(Equipo!$E$4&amp;"!"&amp;ADDRESS(10,COLUMN(M$9)-1)&amp;":"&amp;ADDRESS(1000,COLUMN(M$9)-1))),
SUMIF(INDIRECT(Equipo!$F$4&amp;"!B10:B1000"),$B88,INDIRECT(Equipo!$F$4&amp;"!"&amp;ADDRESS(10,COLUMN(M$9)-1)&amp;":"&amp;ADDRESS(1000,COLUMN(M$9)-1))),
SUMIF(INDIRECT(Equipo!$G$4&amp;"!B10:B1000"),$B88,INDIRECT(Equipo!$G$4&amp;"!"&amp;ADDRESS(10,COLUMN(M$9)-1)&amp;":"&amp;ADDRESS(1000,COLUMN(M$9)-1)))))</f>
        <v>-</v>
      </c>
      <c r="N88" s="2" t="str">
        <f ca="1">IF(ISBLANK(Tareas!$B84),"-",SUM(
SUMIF(INDIRECT(Equipo!$C$4&amp;"!B10:B1000"),$B88,INDIRECT(Equipo!$C$4&amp;"!"&amp;ADDRESS(10,COLUMN(N$9)-1)&amp;":"&amp;ADDRESS(1000,COLUMN(N$9)-1))),
SUMIF(INDIRECT(Equipo!$D$4&amp;"!B10:B1000"),$B88,INDIRECT(Equipo!$D$4&amp;"!"&amp;ADDRESS(10,COLUMN(N$9)-1)&amp;":"&amp;ADDRESS(1000,COLUMN(N$9)-1))),
SUMIF(INDIRECT(Equipo!$E$4&amp;"!B10:B1000"),$B88,INDIRECT(Equipo!$E$4&amp;"!"&amp;ADDRESS(10,COLUMN(N$9)-1)&amp;":"&amp;ADDRESS(1000,COLUMN(N$9)-1))),
SUMIF(INDIRECT(Equipo!$F$4&amp;"!B10:B1000"),$B88,INDIRECT(Equipo!$F$4&amp;"!"&amp;ADDRESS(10,COLUMN(N$9)-1)&amp;":"&amp;ADDRESS(1000,COLUMN(N$9)-1))),
SUMIF(INDIRECT(Equipo!$G$4&amp;"!B10:B1000"),$B88,INDIRECT(Equipo!$G$4&amp;"!"&amp;ADDRESS(10,COLUMN(N$9)-1)&amp;":"&amp;ADDRESS(1000,COLUMN(N$9)-1)))))</f>
        <v>-</v>
      </c>
    </row>
    <row r="89" spans="2:14">
      <c r="B89" t="str">
        <f>IF(ISBLANK(Tareas!B85)," - ",Tareas!B85)</f>
        <v xml:space="preserve"> - </v>
      </c>
      <c r="D89" s="2" t="str">
        <f ca="1">IF(ISBLANK(Tareas!$B85),"-",SUM(
SUMIF(INDIRECT(Equipo!$C$4&amp;"!B10:B1000"),$B89,INDIRECT(Equipo!$C$4&amp;"!"&amp;ADDRESS(10,COLUMN(D$9)-1)&amp;":"&amp;ADDRESS(1000,COLUMN(D$9)-1))),
SUMIF(INDIRECT(Equipo!$D$4&amp;"!B10:B1000"),$B89,INDIRECT(Equipo!$D$4&amp;"!"&amp;ADDRESS(10,COLUMN(D$9)-1)&amp;":"&amp;ADDRESS(1000,COLUMN(D$9)-1))),
SUMIF(INDIRECT(Equipo!$E$4&amp;"!B10:B1000"),$B89,INDIRECT(Equipo!$E$4&amp;"!"&amp;ADDRESS(10,COLUMN(D$9)-1)&amp;":"&amp;ADDRESS(1000,COLUMN(D$9)-1))),
SUMIF(INDIRECT(Equipo!$F$4&amp;"!B10:B1000"),$B89,INDIRECT(Equipo!$F$4&amp;"!"&amp;ADDRESS(10,COLUMN(D$9)-1)&amp;":"&amp;ADDRESS(1000,COLUMN(D$9)-1))),
SUMIF(INDIRECT(Equipo!$G$4&amp;"!B10:B1000"),$B89,INDIRECT(Equipo!$G$4&amp;"!"&amp;ADDRESS(10,COLUMN(D$9)-1)&amp;":"&amp;ADDRESS(1000,COLUMN(D$9)-1)))))</f>
        <v>-</v>
      </c>
      <c r="E89" s="2" t="str">
        <f ca="1">IF(ISBLANK(Tareas!$B85),"-",SUM(
SUMIF(INDIRECT(Equipo!$C$4&amp;"!B10:B1000"),$B89,INDIRECT(Equipo!$C$4&amp;"!"&amp;ADDRESS(10,COLUMN(E$9)-1)&amp;":"&amp;ADDRESS(1000,COLUMN(E$9)-1))),
SUMIF(INDIRECT(Equipo!$D$4&amp;"!B10:B1000"),$B89,INDIRECT(Equipo!$D$4&amp;"!"&amp;ADDRESS(10,COLUMN(E$9)-1)&amp;":"&amp;ADDRESS(1000,COLUMN(E$9)-1))),
SUMIF(INDIRECT(Equipo!$E$4&amp;"!B10:B1000"),$B89,INDIRECT(Equipo!$E$4&amp;"!"&amp;ADDRESS(10,COLUMN(E$9)-1)&amp;":"&amp;ADDRESS(1000,COLUMN(E$9)-1))),
SUMIF(INDIRECT(Equipo!$F$4&amp;"!B10:B1000"),$B89,INDIRECT(Equipo!$F$4&amp;"!"&amp;ADDRESS(10,COLUMN(E$9)-1)&amp;":"&amp;ADDRESS(1000,COLUMN(E$9)-1))),
SUMIF(INDIRECT(Equipo!$G$4&amp;"!B10:B1000"),$B89,INDIRECT(Equipo!$G$4&amp;"!"&amp;ADDRESS(10,COLUMN(E$9)-1)&amp;":"&amp;ADDRESS(1000,COLUMN(E$9)-1)))))</f>
        <v>-</v>
      </c>
      <c r="F89" s="2" t="str">
        <f ca="1">IF(ISBLANK(Tareas!$B85),"-",SUM(
SUMIF(INDIRECT(Equipo!$C$4&amp;"!B10:B1000"),$B89,INDIRECT(Equipo!$C$4&amp;"!"&amp;ADDRESS(10,COLUMN(F$9)-1)&amp;":"&amp;ADDRESS(1000,COLUMN(F$9)-1))),
SUMIF(INDIRECT(Equipo!$D$4&amp;"!B10:B1000"),$B89,INDIRECT(Equipo!$D$4&amp;"!"&amp;ADDRESS(10,COLUMN(F$9)-1)&amp;":"&amp;ADDRESS(1000,COLUMN(F$9)-1))),
SUMIF(INDIRECT(Equipo!$E$4&amp;"!B10:B1000"),$B89,INDIRECT(Equipo!$E$4&amp;"!"&amp;ADDRESS(10,COLUMN(F$9)-1)&amp;":"&amp;ADDRESS(1000,COLUMN(F$9)-1))),
SUMIF(INDIRECT(Equipo!$F$4&amp;"!B10:B1000"),$B89,INDIRECT(Equipo!$F$4&amp;"!"&amp;ADDRESS(10,COLUMN(F$9)-1)&amp;":"&amp;ADDRESS(1000,COLUMN(F$9)-1))),
SUMIF(INDIRECT(Equipo!$G$4&amp;"!B10:B1000"),$B89,INDIRECT(Equipo!$G$4&amp;"!"&amp;ADDRESS(10,COLUMN(F$9)-1)&amp;":"&amp;ADDRESS(1000,COLUMN(F$9)-1)))))</f>
        <v>-</v>
      </c>
      <c r="G89" s="2" t="str">
        <f ca="1">IF(ISBLANK(Tareas!$B85),"-",SUM(
SUMIF(INDIRECT(Equipo!$C$4&amp;"!B10:B1000"),$B89,INDIRECT(Equipo!$C$4&amp;"!"&amp;ADDRESS(10,COLUMN(G$9)-1)&amp;":"&amp;ADDRESS(1000,COLUMN(G$9)-1))),
SUMIF(INDIRECT(Equipo!$D$4&amp;"!B10:B1000"),$B89,INDIRECT(Equipo!$D$4&amp;"!"&amp;ADDRESS(10,COLUMN(G$9)-1)&amp;":"&amp;ADDRESS(1000,COLUMN(G$9)-1))),
SUMIF(INDIRECT(Equipo!$E$4&amp;"!B10:B1000"),$B89,INDIRECT(Equipo!$E$4&amp;"!"&amp;ADDRESS(10,COLUMN(G$9)-1)&amp;":"&amp;ADDRESS(1000,COLUMN(G$9)-1))),
SUMIF(INDIRECT(Equipo!$F$4&amp;"!B10:B1000"),$B89,INDIRECT(Equipo!$F$4&amp;"!"&amp;ADDRESS(10,COLUMN(G$9)-1)&amp;":"&amp;ADDRESS(1000,COLUMN(G$9)-1))),
SUMIF(INDIRECT(Equipo!$G$4&amp;"!B10:B1000"),$B89,INDIRECT(Equipo!$G$4&amp;"!"&amp;ADDRESS(10,COLUMN(G$9)-1)&amp;":"&amp;ADDRESS(1000,COLUMN(G$9)-1)))))</f>
        <v>-</v>
      </c>
      <c r="H89" s="2" t="str">
        <f ca="1">IF(ISBLANK(Tareas!$B85),"-",SUM(
SUMIF(INDIRECT(Equipo!$C$4&amp;"!B10:B1000"),$B89,INDIRECT(Equipo!$C$4&amp;"!"&amp;ADDRESS(10,COLUMN(H$9)-1)&amp;":"&amp;ADDRESS(1000,COLUMN(H$9)-1))),
SUMIF(INDIRECT(Equipo!$D$4&amp;"!B10:B1000"),$B89,INDIRECT(Equipo!$D$4&amp;"!"&amp;ADDRESS(10,COLUMN(H$9)-1)&amp;":"&amp;ADDRESS(1000,COLUMN(H$9)-1))),
SUMIF(INDIRECT(Equipo!$E$4&amp;"!B10:B1000"),$B89,INDIRECT(Equipo!$E$4&amp;"!"&amp;ADDRESS(10,COLUMN(H$9)-1)&amp;":"&amp;ADDRESS(1000,COLUMN(H$9)-1))),
SUMIF(INDIRECT(Equipo!$F$4&amp;"!B10:B1000"),$B89,INDIRECT(Equipo!$F$4&amp;"!"&amp;ADDRESS(10,COLUMN(H$9)-1)&amp;":"&amp;ADDRESS(1000,COLUMN(H$9)-1))),
SUMIF(INDIRECT(Equipo!$G$4&amp;"!B10:B1000"),$B89,INDIRECT(Equipo!$G$4&amp;"!"&amp;ADDRESS(10,COLUMN(H$9)-1)&amp;":"&amp;ADDRESS(1000,COLUMN(H$9)-1)))))</f>
        <v>-</v>
      </c>
      <c r="I89" s="2" t="str">
        <f ca="1">IF(ISBLANK(Tareas!$B85),"-",SUM(
SUMIF(INDIRECT(Equipo!$C$4&amp;"!B10:B1000"),$B89,INDIRECT(Equipo!$C$4&amp;"!"&amp;ADDRESS(10,COLUMN(I$9)-1)&amp;":"&amp;ADDRESS(1000,COLUMN(I$9)-1))),
SUMIF(INDIRECT(Equipo!$D$4&amp;"!B10:B1000"),$B89,INDIRECT(Equipo!$D$4&amp;"!"&amp;ADDRESS(10,COLUMN(I$9)-1)&amp;":"&amp;ADDRESS(1000,COLUMN(I$9)-1))),
SUMIF(INDIRECT(Equipo!$E$4&amp;"!B10:B1000"),$B89,INDIRECT(Equipo!$E$4&amp;"!"&amp;ADDRESS(10,COLUMN(I$9)-1)&amp;":"&amp;ADDRESS(1000,COLUMN(I$9)-1))),
SUMIF(INDIRECT(Equipo!$F$4&amp;"!B10:B1000"),$B89,INDIRECT(Equipo!$F$4&amp;"!"&amp;ADDRESS(10,COLUMN(I$9)-1)&amp;":"&amp;ADDRESS(1000,COLUMN(I$9)-1))),
SUMIF(INDIRECT(Equipo!$G$4&amp;"!B10:B1000"),$B89,INDIRECT(Equipo!$G$4&amp;"!"&amp;ADDRESS(10,COLUMN(I$9)-1)&amp;":"&amp;ADDRESS(1000,COLUMN(I$9)-1)))))</f>
        <v>-</v>
      </c>
      <c r="J89" s="2" t="str">
        <f ca="1">IF(ISBLANK(Tareas!$B85),"-",SUM(
SUMIF(INDIRECT(Equipo!$C$4&amp;"!B10:B1000"),$B89,INDIRECT(Equipo!$C$4&amp;"!"&amp;ADDRESS(10,COLUMN(J$9)-1)&amp;":"&amp;ADDRESS(1000,COLUMN(J$9)-1))),
SUMIF(INDIRECT(Equipo!$D$4&amp;"!B10:B1000"),$B89,INDIRECT(Equipo!$D$4&amp;"!"&amp;ADDRESS(10,COLUMN(J$9)-1)&amp;":"&amp;ADDRESS(1000,COLUMN(J$9)-1))),
SUMIF(INDIRECT(Equipo!$E$4&amp;"!B10:B1000"),$B89,INDIRECT(Equipo!$E$4&amp;"!"&amp;ADDRESS(10,COLUMN(J$9)-1)&amp;":"&amp;ADDRESS(1000,COLUMN(J$9)-1))),
SUMIF(INDIRECT(Equipo!$F$4&amp;"!B10:B1000"),$B89,INDIRECT(Equipo!$F$4&amp;"!"&amp;ADDRESS(10,COLUMN(J$9)-1)&amp;":"&amp;ADDRESS(1000,COLUMN(J$9)-1))),
SUMIF(INDIRECT(Equipo!$G$4&amp;"!B10:B1000"),$B89,INDIRECT(Equipo!$G$4&amp;"!"&amp;ADDRESS(10,COLUMN(J$9)-1)&amp;":"&amp;ADDRESS(1000,COLUMN(J$9)-1)))))</f>
        <v>-</v>
      </c>
      <c r="K89" s="2" t="str">
        <f ca="1">IF(ISBLANK(Tareas!$B85),"-",SUM(
SUMIF(INDIRECT(Equipo!$C$4&amp;"!B10:B1000"),$B89,INDIRECT(Equipo!$C$4&amp;"!"&amp;ADDRESS(10,COLUMN(K$9)-1)&amp;":"&amp;ADDRESS(1000,COLUMN(K$9)-1))),
SUMIF(INDIRECT(Equipo!$D$4&amp;"!B10:B1000"),$B89,INDIRECT(Equipo!$D$4&amp;"!"&amp;ADDRESS(10,COLUMN(K$9)-1)&amp;":"&amp;ADDRESS(1000,COLUMN(K$9)-1))),
SUMIF(INDIRECT(Equipo!$E$4&amp;"!B10:B1000"),$B89,INDIRECT(Equipo!$E$4&amp;"!"&amp;ADDRESS(10,COLUMN(K$9)-1)&amp;":"&amp;ADDRESS(1000,COLUMN(K$9)-1))),
SUMIF(INDIRECT(Equipo!$F$4&amp;"!B10:B1000"),$B89,INDIRECT(Equipo!$F$4&amp;"!"&amp;ADDRESS(10,COLUMN(K$9)-1)&amp;":"&amp;ADDRESS(1000,COLUMN(K$9)-1))),
SUMIF(INDIRECT(Equipo!$G$4&amp;"!B10:B1000"),$B89,INDIRECT(Equipo!$G$4&amp;"!"&amp;ADDRESS(10,COLUMN(K$9)-1)&amp;":"&amp;ADDRESS(1000,COLUMN(K$9)-1)))))</f>
        <v>-</v>
      </c>
      <c r="L89" s="2" t="str">
        <f ca="1">IF(ISBLANK(Tareas!$B85),"-",SUM(
SUMIF(INDIRECT(Equipo!$C$4&amp;"!B10:B1000"),$B89,INDIRECT(Equipo!$C$4&amp;"!"&amp;ADDRESS(10,COLUMN(L$9)-1)&amp;":"&amp;ADDRESS(1000,COLUMN(L$9)-1))),
SUMIF(INDIRECT(Equipo!$D$4&amp;"!B10:B1000"),$B89,INDIRECT(Equipo!$D$4&amp;"!"&amp;ADDRESS(10,COLUMN(L$9)-1)&amp;":"&amp;ADDRESS(1000,COLUMN(L$9)-1))),
SUMIF(INDIRECT(Equipo!$E$4&amp;"!B10:B1000"),$B89,INDIRECT(Equipo!$E$4&amp;"!"&amp;ADDRESS(10,COLUMN(L$9)-1)&amp;":"&amp;ADDRESS(1000,COLUMN(L$9)-1))),
SUMIF(INDIRECT(Equipo!$F$4&amp;"!B10:B1000"),$B89,INDIRECT(Equipo!$F$4&amp;"!"&amp;ADDRESS(10,COLUMN(L$9)-1)&amp;":"&amp;ADDRESS(1000,COLUMN(L$9)-1))),
SUMIF(INDIRECT(Equipo!$G$4&amp;"!B10:B1000"),$B89,INDIRECT(Equipo!$G$4&amp;"!"&amp;ADDRESS(10,COLUMN(L$9)-1)&amp;":"&amp;ADDRESS(1000,COLUMN(L$9)-1)))))</f>
        <v>-</v>
      </c>
      <c r="M89" s="2" t="str">
        <f ca="1">IF(ISBLANK(Tareas!$B85),"-",SUM(
SUMIF(INDIRECT(Equipo!$C$4&amp;"!B10:B1000"),$B89,INDIRECT(Equipo!$C$4&amp;"!"&amp;ADDRESS(10,COLUMN(M$9)-1)&amp;":"&amp;ADDRESS(1000,COLUMN(M$9)-1))),
SUMIF(INDIRECT(Equipo!$D$4&amp;"!B10:B1000"),$B89,INDIRECT(Equipo!$D$4&amp;"!"&amp;ADDRESS(10,COLUMN(M$9)-1)&amp;":"&amp;ADDRESS(1000,COLUMN(M$9)-1))),
SUMIF(INDIRECT(Equipo!$E$4&amp;"!B10:B1000"),$B89,INDIRECT(Equipo!$E$4&amp;"!"&amp;ADDRESS(10,COLUMN(M$9)-1)&amp;":"&amp;ADDRESS(1000,COLUMN(M$9)-1))),
SUMIF(INDIRECT(Equipo!$F$4&amp;"!B10:B1000"),$B89,INDIRECT(Equipo!$F$4&amp;"!"&amp;ADDRESS(10,COLUMN(M$9)-1)&amp;":"&amp;ADDRESS(1000,COLUMN(M$9)-1))),
SUMIF(INDIRECT(Equipo!$G$4&amp;"!B10:B1000"),$B89,INDIRECT(Equipo!$G$4&amp;"!"&amp;ADDRESS(10,COLUMN(M$9)-1)&amp;":"&amp;ADDRESS(1000,COLUMN(M$9)-1)))))</f>
        <v>-</v>
      </c>
      <c r="N89" s="2" t="str">
        <f ca="1">IF(ISBLANK(Tareas!$B85),"-",SUM(
SUMIF(INDIRECT(Equipo!$C$4&amp;"!B10:B1000"),$B89,INDIRECT(Equipo!$C$4&amp;"!"&amp;ADDRESS(10,COLUMN(N$9)-1)&amp;":"&amp;ADDRESS(1000,COLUMN(N$9)-1))),
SUMIF(INDIRECT(Equipo!$D$4&amp;"!B10:B1000"),$B89,INDIRECT(Equipo!$D$4&amp;"!"&amp;ADDRESS(10,COLUMN(N$9)-1)&amp;":"&amp;ADDRESS(1000,COLUMN(N$9)-1))),
SUMIF(INDIRECT(Equipo!$E$4&amp;"!B10:B1000"),$B89,INDIRECT(Equipo!$E$4&amp;"!"&amp;ADDRESS(10,COLUMN(N$9)-1)&amp;":"&amp;ADDRESS(1000,COLUMN(N$9)-1))),
SUMIF(INDIRECT(Equipo!$F$4&amp;"!B10:B1000"),$B89,INDIRECT(Equipo!$F$4&amp;"!"&amp;ADDRESS(10,COLUMN(N$9)-1)&amp;":"&amp;ADDRESS(1000,COLUMN(N$9)-1))),
SUMIF(INDIRECT(Equipo!$G$4&amp;"!B10:B1000"),$B89,INDIRECT(Equipo!$G$4&amp;"!"&amp;ADDRESS(10,COLUMN(N$9)-1)&amp;":"&amp;ADDRESS(1000,COLUMN(N$9)-1)))))</f>
        <v>-</v>
      </c>
    </row>
    <row r="90" spans="2:14">
      <c r="B90" t="str">
        <f>IF(ISBLANK(Tareas!B86)," - ",Tareas!B86)</f>
        <v xml:space="preserve"> - </v>
      </c>
      <c r="D90" s="2" t="str">
        <f ca="1">IF(ISBLANK(Tareas!$B86),"-",SUM(
SUMIF(INDIRECT(Equipo!$C$4&amp;"!B10:B1000"),$B90,INDIRECT(Equipo!$C$4&amp;"!"&amp;ADDRESS(10,COLUMN(D$9)-1)&amp;":"&amp;ADDRESS(1000,COLUMN(D$9)-1))),
SUMIF(INDIRECT(Equipo!$D$4&amp;"!B10:B1000"),$B90,INDIRECT(Equipo!$D$4&amp;"!"&amp;ADDRESS(10,COLUMN(D$9)-1)&amp;":"&amp;ADDRESS(1000,COLUMN(D$9)-1))),
SUMIF(INDIRECT(Equipo!$E$4&amp;"!B10:B1000"),$B90,INDIRECT(Equipo!$E$4&amp;"!"&amp;ADDRESS(10,COLUMN(D$9)-1)&amp;":"&amp;ADDRESS(1000,COLUMN(D$9)-1))),
SUMIF(INDIRECT(Equipo!$F$4&amp;"!B10:B1000"),$B90,INDIRECT(Equipo!$F$4&amp;"!"&amp;ADDRESS(10,COLUMN(D$9)-1)&amp;":"&amp;ADDRESS(1000,COLUMN(D$9)-1))),
SUMIF(INDIRECT(Equipo!$G$4&amp;"!B10:B1000"),$B90,INDIRECT(Equipo!$G$4&amp;"!"&amp;ADDRESS(10,COLUMN(D$9)-1)&amp;":"&amp;ADDRESS(1000,COLUMN(D$9)-1)))))</f>
        <v>-</v>
      </c>
      <c r="E90" s="2" t="str">
        <f ca="1">IF(ISBLANK(Tareas!$B86),"-",SUM(
SUMIF(INDIRECT(Equipo!$C$4&amp;"!B10:B1000"),$B90,INDIRECT(Equipo!$C$4&amp;"!"&amp;ADDRESS(10,COLUMN(E$9)-1)&amp;":"&amp;ADDRESS(1000,COLUMN(E$9)-1))),
SUMIF(INDIRECT(Equipo!$D$4&amp;"!B10:B1000"),$B90,INDIRECT(Equipo!$D$4&amp;"!"&amp;ADDRESS(10,COLUMN(E$9)-1)&amp;":"&amp;ADDRESS(1000,COLUMN(E$9)-1))),
SUMIF(INDIRECT(Equipo!$E$4&amp;"!B10:B1000"),$B90,INDIRECT(Equipo!$E$4&amp;"!"&amp;ADDRESS(10,COLUMN(E$9)-1)&amp;":"&amp;ADDRESS(1000,COLUMN(E$9)-1))),
SUMIF(INDIRECT(Equipo!$F$4&amp;"!B10:B1000"),$B90,INDIRECT(Equipo!$F$4&amp;"!"&amp;ADDRESS(10,COLUMN(E$9)-1)&amp;":"&amp;ADDRESS(1000,COLUMN(E$9)-1))),
SUMIF(INDIRECT(Equipo!$G$4&amp;"!B10:B1000"),$B90,INDIRECT(Equipo!$G$4&amp;"!"&amp;ADDRESS(10,COLUMN(E$9)-1)&amp;":"&amp;ADDRESS(1000,COLUMN(E$9)-1)))))</f>
        <v>-</v>
      </c>
      <c r="F90" s="2" t="str">
        <f ca="1">IF(ISBLANK(Tareas!$B86),"-",SUM(
SUMIF(INDIRECT(Equipo!$C$4&amp;"!B10:B1000"),$B90,INDIRECT(Equipo!$C$4&amp;"!"&amp;ADDRESS(10,COLUMN(F$9)-1)&amp;":"&amp;ADDRESS(1000,COLUMN(F$9)-1))),
SUMIF(INDIRECT(Equipo!$D$4&amp;"!B10:B1000"),$B90,INDIRECT(Equipo!$D$4&amp;"!"&amp;ADDRESS(10,COLUMN(F$9)-1)&amp;":"&amp;ADDRESS(1000,COLUMN(F$9)-1))),
SUMIF(INDIRECT(Equipo!$E$4&amp;"!B10:B1000"),$B90,INDIRECT(Equipo!$E$4&amp;"!"&amp;ADDRESS(10,COLUMN(F$9)-1)&amp;":"&amp;ADDRESS(1000,COLUMN(F$9)-1))),
SUMIF(INDIRECT(Equipo!$F$4&amp;"!B10:B1000"),$B90,INDIRECT(Equipo!$F$4&amp;"!"&amp;ADDRESS(10,COLUMN(F$9)-1)&amp;":"&amp;ADDRESS(1000,COLUMN(F$9)-1))),
SUMIF(INDIRECT(Equipo!$G$4&amp;"!B10:B1000"),$B90,INDIRECT(Equipo!$G$4&amp;"!"&amp;ADDRESS(10,COLUMN(F$9)-1)&amp;":"&amp;ADDRESS(1000,COLUMN(F$9)-1)))))</f>
        <v>-</v>
      </c>
      <c r="G90" s="2" t="str">
        <f ca="1">IF(ISBLANK(Tareas!$B86),"-",SUM(
SUMIF(INDIRECT(Equipo!$C$4&amp;"!B10:B1000"),$B90,INDIRECT(Equipo!$C$4&amp;"!"&amp;ADDRESS(10,COLUMN(G$9)-1)&amp;":"&amp;ADDRESS(1000,COLUMN(G$9)-1))),
SUMIF(INDIRECT(Equipo!$D$4&amp;"!B10:B1000"),$B90,INDIRECT(Equipo!$D$4&amp;"!"&amp;ADDRESS(10,COLUMN(G$9)-1)&amp;":"&amp;ADDRESS(1000,COLUMN(G$9)-1))),
SUMIF(INDIRECT(Equipo!$E$4&amp;"!B10:B1000"),$B90,INDIRECT(Equipo!$E$4&amp;"!"&amp;ADDRESS(10,COLUMN(G$9)-1)&amp;":"&amp;ADDRESS(1000,COLUMN(G$9)-1))),
SUMIF(INDIRECT(Equipo!$F$4&amp;"!B10:B1000"),$B90,INDIRECT(Equipo!$F$4&amp;"!"&amp;ADDRESS(10,COLUMN(G$9)-1)&amp;":"&amp;ADDRESS(1000,COLUMN(G$9)-1))),
SUMIF(INDIRECT(Equipo!$G$4&amp;"!B10:B1000"),$B90,INDIRECT(Equipo!$G$4&amp;"!"&amp;ADDRESS(10,COLUMN(G$9)-1)&amp;":"&amp;ADDRESS(1000,COLUMN(G$9)-1)))))</f>
        <v>-</v>
      </c>
      <c r="H90" s="2" t="str">
        <f ca="1">IF(ISBLANK(Tareas!$B86),"-",SUM(
SUMIF(INDIRECT(Equipo!$C$4&amp;"!B10:B1000"),$B90,INDIRECT(Equipo!$C$4&amp;"!"&amp;ADDRESS(10,COLUMN(H$9)-1)&amp;":"&amp;ADDRESS(1000,COLUMN(H$9)-1))),
SUMIF(INDIRECT(Equipo!$D$4&amp;"!B10:B1000"),$B90,INDIRECT(Equipo!$D$4&amp;"!"&amp;ADDRESS(10,COLUMN(H$9)-1)&amp;":"&amp;ADDRESS(1000,COLUMN(H$9)-1))),
SUMIF(INDIRECT(Equipo!$E$4&amp;"!B10:B1000"),$B90,INDIRECT(Equipo!$E$4&amp;"!"&amp;ADDRESS(10,COLUMN(H$9)-1)&amp;":"&amp;ADDRESS(1000,COLUMN(H$9)-1))),
SUMIF(INDIRECT(Equipo!$F$4&amp;"!B10:B1000"),$B90,INDIRECT(Equipo!$F$4&amp;"!"&amp;ADDRESS(10,COLUMN(H$9)-1)&amp;":"&amp;ADDRESS(1000,COLUMN(H$9)-1))),
SUMIF(INDIRECT(Equipo!$G$4&amp;"!B10:B1000"),$B90,INDIRECT(Equipo!$G$4&amp;"!"&amp;ADDRESS(10,COLUMN(H$9)-1)&amp;":"&amp;ADDRESS(1000,COLUMN(H$9)-1)))))</f>
        <v>-</v>
      </c>
      <c r="I90" s="2" t="str">
        <f ca="1">IF(ISBLANK(Tareas!$B86),"-",SUM(
SUMIF(INDIRECT(Equipo!$C$4&amp;"!B10:B1000"),$B90,INDIRECT(Equipo!$C$4&amp;"!"&amp;ADDRESS(10,COLUMN(I$9)-1)&amp;":"&amp;ADDRESS(1000,COLUMN(I$9)-1))),
SUMIF(INDIRECT(Equipo!$D$4&amp;"!B10:B1000"),$B90,INDIRECT(Equipo!$D$4&amp;"!"&amp;ADDRESS(10,COLUMN(I$9)-1)&amp;":"&amp;ADDRESS(1000,COLUMN(I$9)-1))),
SUMIF(INDIRECT(Equipo!$E$4&amp;"!B10:B1000"),$B90,INDIRECT(Equipo!$E$4&amp;"!"&amp;ADDRESS(10,COLUMN(I$9)-1)&amp;":"&amp;ADDRESS(1000,COLUMN(I$9)-1))),
SUMIF(INDIRECT(Equipo!$F$4&amp;"!B10:B1000"),$B90,INDIRECT(Equipo!$F$4&amp;"!"&amp;ADDRESS(10,COLUMN(I$9)-1)&amp;":"&amp;ADDRESS(1000,COLUMN(I$9)-1))),
SUMIF(INDIRECT(Equipo!$G$4&amp;"!B10:B1000"),$B90,INDIRECT(Equipo!$G$4&amp;"!"&amp;ADDRESS(10,COLUMN(I$9)-1)&amp;":"&amp;ADDRESS(1000,COLUMN(I$9)-1)))))</f>
        <v>-</v>
      </c>
      <c r="J90" s="2" t="str">
        <f ca="1">IF(ISBLANK(Tareas!$B86),"-",SUM(
SUMIF(INDIRECT(Equipo!$C$4&amp;"!B10:B1000"),$B90,INDIRECT(Equipo!$C$4&amp;"!"&amp;ADDRESS(10,COLUMN(J$9)-1)&amp;":"&amp;ADDRESS(1000,COLUMN(J$9)-1))),
SUMIF(INDIRECT(Equipo!$D$4&amp;"!B10:B1000"),$B90,INDIRECT(Equipo!$D$4&amp;"!"&amp;ADDRESS(10,COLUMN(J$9)-1)&amp;":"&amp;ADDRESS(1000,COLUMN(J$9)-1))),
SUMIF(INDIRECT(Equipo!$E$4&amp;"!B10:B1000"),$B90,INDIRECT(Equipo!$E$4&amp;"!"&amp;ADDRESS(10,COLUMN(J$9)-1)&amp;":"&amp;ADDRESS(1000,COLUMN(J$9)-1))),
SUMIF(INDIRECT(Equipo!$F$4&amp;"!B10:B1000"),$B90,INDIRECT(Equipo!$F$4&amp;"!"&amp;ADDRESS(10,COLUMN(J$9)-1)&amp;":"&amp;ADDRESS(1000,COLUMN(J$9)-1))),
SUMIF(INDIRECT(Equipo!$G$4&amp;"!B10:B1000"),$B90,INDIRECT(Equipo!$G$4&amp;"!"&amp;ADDRESS(10,COLUMN(J$9)-1)&amp;":"&amp;ADDRESS(1000,COLUMN(J$9)-1)))))</f>
        <v>-</v>
      </c>
      <c r="K90" s="2" t="str">
        <f ca="1">IF(ISBLANK(Tareas!$B86),"-",SUM(
SUMIF(INDIRECT(Equipo!$C$4&amp;"!B10:B1000"),$B90,INDIRECT(Equipo!$C$4&amp;"!"&amp;ADDRESS(10,COLUMN(K$9)-1)&amp;":"&amp;ADDRESS(1000,COLUMN(K$9)-1))),
SUMIF(INDIRECT(Equipo!$D$4&amp;"!B10:B1000"),$B90,INDIRECT(Equipo!$D$4&amp;"!"&amp;ADDRESS(10,COLUMN(K$9)-1)&amp;":"&amp;ADDRESS(1000,COLUMN(K$9)-1))),
SUMIF(INDIRECT(Equipo!$E$4&amp;"!B10:B1000"),$B90,INDIRECT(Equipo!$E$4&amp;"!"&amp;ADDRESS(10,COLUMN(K$9)-1)&amp;":"&amp;ADDRESS(1000,COLUMN(K$9)-1))),
SUMIF(INDIRECT(Equipo!$F$4&amp;"!B10:B1000"),$B90,INDIRECT(Equipo!$F$4&amp;"!"&amp;ADDRESS(10,COLUMN(K$9)-1)&amp;":"&amp;ADDRESS(1000,COLUMN(K$9)-1))),
SUMIF(INDIRECT(Equipo!$G$4&amp;"!B10:B1000"),$B90,INDIRECT(Equipo!$G$4&amp;"!"&amp;ADDRESS(10,COLUMN(K$9)-1)&amp;":"&amp;ADDRESS(1000,COLUMN(K$9)-1)))))</f>
        <v>-</v>
      </c>
      <c r="L90" s="2" t="str">
        <f ca="1">IF(ISBLANK(Tareas!$B86),"-",SUM(
SUMIF(INDIRECT(Equipo!$C$4&amp;"!B10:B1000"),$B90,INDIRECT(Equipo!$C$4&amp;"!"&amp;ADDRESS(10,COLUMN(L$9)-1)&amp;":"&amp;ADDRESS(1000,COLUMN(L$9)-1))),
SUMIF(INDIRECT(Equipo!$D$4&amp;"!B10:B1000"),$B90,INDIRECT(Equipo!$D$4&amp;"!"&amp;ADDRESS(10,COLUMN(L$9)-1)&amp;":"&amp;ADDRESS(1000,COLUMN(L$9)-1))),
SUMIF(INDIRECT(Equipo!$E$4&amp;"!B10:B1000"),$B90,INDIRECT(Equipo!$E$4&amp;"!"&amp;ADDRESS(10,COLUMN(L$9)-1)&amp;":"&amp;ADDRESS(1000,COLUMN(L$9)-1))),
SUMIF(INDIRECT(Equipo!$F$4&amp;"!B10:B1000"),$B90,INDIRECT(Equipo!$F$4&amp;"!"&amp;ADDRESS(10,COLUMN(L$9)-1)&amp;":"&amp;ADDRESS(1000,COLUMN(L$9)-1))),
SUMIF(INDIRECT(Equipo!$G$4&amp;"!B10:B1000"),$B90,INDIRECT(Equipo!$G$4&amp;"!"&amp;ADDRESS(10,COLUMN(L$9)-1)&amp;":"&amp;ADDRESS(1000,COLUMN(L$9)-1)))))</f>
        <v>-</v>
      </c>
      <c r="M90" s="2" t="str">
        <f ca="1">IF(ISBLANK(Tareas!$B86),"-",SUM(
SUMIF(INDIRECT(Equipo!$C$4&amp;"!B10:B1000"),$B90,INDIRECT(Equipo!$C$4&amp;"!"&amp;ADDRESS(10,COLUMN(M$9)-1)&amp;":"&amp;ADDRESS(1000,COLUMN(M$9)-1))),
SUMIF(INDIRECT(Equipo!$D$4&amp;"!B10:B1000"),$B90,INDIRECT(Equipo!$D$4&amp;"!"&amp;ADDRESS(10,COLUMN(M$9)-1)&amp;":"&amp;ADDRESS(1000,COLUMN(M$9)-1))),
SUMIF(INDIRECT(Equipo!$E$4&amp;"!B10:B1000"),$B90,INDIRECT(Equipo!$E$4&amp;"!"&amp;ADDRESS(10,COLUMN(M$9)-1)&amp;":"&amp;ADDRESS(1000,COLUMN(M$9)-1))),
SUMIF(INDIRECT(Equipo!$F$4&amp;"!B10:B1000"),$B90,INDIRECT(Equipo!$F$4&amp;"!"&amp;ADDRESS(10,COLUMN(M$9)-1)&amp;":"&amp;ADDRESS(1000,COLUMN(M$9)-1))),
SUMIF(INDIRECT(Equipo!$G$4&amp;"!B10:B1000"),$B90,INDIRECT(Equipo!$G$4&amp;"!"&amp;ADDRESS(10,COLUMN(M$9)-1)&amp;":"&amp;ADDRESS(1000,COLUMN(M$9)-1)))))</f>
        <v>-</v>
      </c>
      <c r="N90" s="2" t="str">
        <f ca="1">IF(ISBLANK(Tareas!$B86),"-",SUM(
SUMIF(INDIRECT(Equipo!$C$4&amp;"!B10:B1000"),$B90,INDIRECT(Equipo!$C$4&amp;"!"&amp;ADDRESS(10,COLUMN(N$9)-1)&amp;":"&amp;ADDRESS(1000,COLUMN(N$9)-1))),
SUMIF(INDIRECT(Equipo!$D$4&amp;"!B10:B1000"),$B90,INDIRECT(Equipo!$D$4&amp;"!"&amp;ADDRESS(10,COLUMN(N$9)-1)&amp;":"&amp;ADDRESS(1000,COLUMN(N$9)-1))),
SUMIF(INDIRECT(Equipo!$E$4&amp;"!B10:B1000"),$B90,INDIRECT(Equipo!$E$4&amp;"!"&amp;ADDRESS(10,COLUMN(N$9)-1)&amp;":"&amp;ADDRESS(1000,COLUMN(N$9)-1))),
SUMIF(INDIRECT(Equipo!$F$4&amp;"!B10:B1000"),$B90,INDIRECT(Equipo!$F$4&amp;"!"&amp;ADDRESS(10,COLUMN(N$9)-1)&amp;":"&amp;ADDRESS(1000,COLUMN(N$9)-1))),
SUMIF(INDIRECT(Equipo!$G$4&amp;"!B10:B1000"),$B90,INDIRECT(Equipo!$G$4&amp;"!"&amp;ADDRESS(10,COLUMN(N$9)-1)&amp;":"&amp;ADDRESS(1000,COLUMN(N$9)-1)))))</f>
        <v>-</v>
      </c>
    </row>
    <row r="91" spans="2:14">
      <c r="B91" t="str">
        <f>IF(ISBLANK(Tareas!B87)," - ",Tareas!B87)</f>
        <v xml:space="preserve"> - </v>
      </c>
      <c r="D91" s="2" t="str">
        <f ca="1">IF(ISBLANK(Tareas!$B87),"-",SUM(
SUMIF(INDIRECT(Equipo!$C$4&amp;"!B10:B1000"),$B91,INDIRECT(Equipo!$C$4&amp;"!"&amp;ADDRESS(10,COLUMN(D$9)-1)&amp;":"&amp;ADDRESS(1000,COLUMN(D$9)-1))),
SUMIF(INDIRECT(Equipo!$D$4&amp;"!B10:B1000"),$B91,INDIRECT(Equipo!$D$4&amp;"!"&amp;ADDRESS(10,COLUMN(D$9)-1)&amp;":"&amp;ADDRESS(1000,COLUMN(D$9)-1))),
SUMIF(INDIRECT(Equipo!$E$4&amp;"!B10:B1000"),$B91,INDIRECT(Equipo!$E$4&amp;"!"&amp;ADDRESS(10,COLUMN(D$9)-1)&amp;":"&amp;ADDRESS(1000,COLUMN(D$9)-1))),
SUMIF(INDIRECT(Equipo!$F$4&amp;"!B10:B1000"),$B91,INDIRECT(Equipo!$F$4&amp;"!"&amp;ADDRESS(10,COLUMN(D$9)-1)&amp;":"&amp;ADDRESS(1000,COLUMN(D$9)-1))),
SUMIF(INDIRECT(Equipo!$G$4&amp;"!B10:B1000"),$B91,INDIRECT(Equipo!$G$4&amp;"!"&amp;ADDRESS(10,COLUMN(D$9)-1)&amp;":"&amp;ADDRESS(1000,COLUMN(D$9)-1)))))</f>
        <v>-</v>
      </c>
      <c r="E91" s="2" t="str">
        <f ca="1">IF(ISBLANK(Tareas!$B87),"-",SUM(
SUMIF(INDIRECT(Equipo!$C$4&amp;"!B10:B1000"),$B91,INDIRECT(Equipo!$C$4&amp;"!"&amp;ADDRESS(10,COLUMN(E$9)-1)&amp;":"&amp;ADDRESS(1000,COLUMN(E$9)-1))),
SUMIF(INDIRECT(Equipo!$D$4&amp;"!B10:B1000"),$B91,INDIRECT(Equipo!$D$4&amp;"!"&amp;ADDRESS(10,COLUMN(E$9)-1)&amp;":"&amp;ADDRESS(1000,COLUMN(E$9)-1))),
SUMIF(INDIRECT(Equipo!$E$4&amp;"!B10:B1000"),$B91,INDIRECT(Equipo!$E$4&amp;"!"&amp;ADDRESS(10,COLUMN(E$9)-1)&amp;":"&amp;ADDRESS(1000,COLUMN(E$9)-1))),
SUMIF(INDIRECT(Equipo!$F$4&amp;"!B10:B1000"),$B91,INDIRECT(Equipo!$F$4&amp;"!"&amp;ADDRESS(10,COLUMN(E$9)-1)&amp;":"&amp;ADDRESS(1000,COLUMN(E$9)-1))),
SUMIF(INDIRECT(Equipo!$G$4&amp;"!B10:B1000"),$B91,INDIRECT(Equipo!$G$4&amp;"!"&amp;ADDRESS(10,COLUMN(E$9)-1)&amp;":"&amp;ADDRESS(1000,COLUMN(E$9)-1)))))</f>
        <v>-</v>
      </c>
      <c r="F91" s="2" t="str">
        <f ca="1">IF(ISBLANK(Tareas!$B87),"-",SUM(
SUMIF(INDIRECT(Equipo!$C$4&amp;"!B10:B1000"),$B91,INDIRECT(Equipo!$C$4&amp;"!"&amp;ADDRESS(10,COLUMN(F$9)-1)&amp;":"&amp;ADDRESS(1000,COLUMN(F$9)-1))),
SUMIF(INDIRECT(Equipo!$D$4&amp;"!B10:B1000"),$B91,INDIRECT(Equipo!$D$4&amp;"!"&amp;ADDRESS(10,COLUMN(F$9)-1)&amp;":"&amp;ADDRESS(1000,COLUMN(F$9)-1))),
SUMIF(INDIRECT(Equipo!$E$4&amp;"!B10:B1000"),$B91,INDIRECT(Equipo!$E$4&amp;"!"&amp;ADDRESS(10,COLUMN(F$9)-1)&amp;":"&amp;ADDRESS(1000,COLUMN(F$9)-1))),
SUMIF(INDIRECT(Equipo!$F$4&amp;"!B10:B1000"),$B91,INDIRECT(Equipo!$F$4&amp;"!"&amp;ADDRESS(10,COLUMN(F$9)-1)&amp;":"&amp;ADDRESS(1000,COLUMN(F$9)-1))),
SUMIF(INDIRECT(Equipo!$G$4&amp;"!B10:B1000"),$B91,INDIRECT(Equipo!$G$4&amp;"!"&amp;ADDRESS(10,COLUMN(F$9)-1)&amp;":"&amp;ADDRESS(1000,COLUMN(F$9)-1)))))</f>
        <v>-</v>
      </c>
      <c r="G91" s="2" t="str">
        <f ca="1">IF(ISBLANK(Tareas!$B87),"-",SUM(
SUMIF(INDIRECT(Equipo!$C$4&amp;"!B10:B1000"),$B91,INDIRECT(Equipo!$C$4&amp;"!"&amp;ADDRESS(10,COLUMN(G$9)-1)&amp;":"&amp;ADDRESS(1000,COLUMN(G$9)-1))),
SUMIF(INDIRECT(Equipo!$D$4&amp;"!B10:B1000"),$B91,INDIRECT(Equipo!$D$4&amp;"!"&amp;ADDRESS(10,COLUMN(G$9)-1)&amp;":"&amp;ADDRESS(1000,COLUMN(G$9)-1))),
SUMIF(INDIRECT(Equipo!$E$4&amp;"!B10:B1000"),$B91,INDIRECT(Equipo!$E$4&amp;"!"&amp;ADDRESS(10,COLUMN(G$9)-1)&amp;":"&amp;ADDRESS(1000,COLUMN(G$9)-1))),
SUMIF(INDIRECT(Equipo!$F$4&amp;"!B10:B1000"),$B91,INDIRECT(Equipo!$F$4&amp;"!"&amp;ADDRESS(10,COLUMN(G$9)-1)&amp;":"&amp;ADDRESS(1000,COLUMN(G$9)-1))),
SUMIF(INDIRECT(Equipo!$G$4&amp;"!B10:B1000"),$B91,INDIRECT(Equipo!$G$4&amp;"!"&amp;ADDRESS(10,COLUMN(G$9)-1)&amp;":"&amp;ADDRESS(1000,COLUMN(G$9)-1)))))</f>
        <v>-</v>
      </c>
      <c r="H91" s="2" t="str">
        <f ca="1">IF(ISBLANK(Tareas!$B87),"-",SUM(
SUMIF(INDIRECT(Equipo!$C$4&amp;"!B10:B1000"),$B91,INDIRECT(Equipo!$C$4&amp;"!"&amp;ADDRESS(10,COLUMN(H$9)-1)&amp;":"&amp;ADDRESS(1000,COLUMN(H$9)-1))),
SUMIF(INDIRECT(Equipo!$D$4&amp;"!B10:B1000"),$B91,INDIRECT(Equipo!$D$4&amp;"!"&amp;ADDRESS(10,COLUMN(H$9)-1)&amp;":"&amp;ADDRESS(1000,COLUMN(H$9)-1))),
SUMIF(INDIRECT(Equipo!$E$4&amp;"!B10:B1000"),$B91,INDIRECT(Equipo!$E$4&amp;"!"&amp;ADDRESS(10,COLUMN(H$9)-1)&amp;":"&amp;ADDRESS(1000,COLUMN(H$9)-1))),
SUMIF(INDIRECT(Equipo!$F$4&amp;"!B10:B1000"),$B91,INDIRECT(Equipo!$F$4&amp;"!"&amp;ADDRESS(10,COLUMN(H$9)-1)&amp;":"&amp;ADDRESS(1000,COLUMN(H$9)-1))),
SUMIF(INDIRECT(Equipo!$G$4&amp;"!B10:B1000"),$B91,INDIRECT(Equipo!$G$4&amp;"!"&amp;ADDRESS(10,COLUMN(H$9)-1)&amp;":"&amp;ADDRESS(1000,COLUMN(H$9)-1)))))</f>
        <v>-</v>
      </c>
      <c r="I91" s="2" t="str">
        <f ca="1">IF(ISBLANK(Tareas!$B87),"-",SUM(
SUMIF(INDIRECT(Equipo!$C$4&amp;"!B10:B1000"),$B91,INDIRECT(Equipo!$C$4&amp;"!"&amp;ADDRESS(10,COLUMN(I$9)-1)&amp;":"&amp;ADDRESS(1000,COLUMN(I$9)-1))),
SUMIF(INDIRECT(Equipo!$D$4&amp;"!B10:B1000"),$B91,INDIRECT(Equipo!$D$4&amp;"!"&amp;ADDRESS(10,COLUMN(I$9)-1)&amp;":"&amp;ADDRESS(1000,COLUMN(I$9)-1))),
SUMIF(INDIRECT(Equipo!$E$4&amp;"!B10:B1000"),$B91,INDIRECT(Equipo!$E$4&amp;"!"&amp;ADDRESS(10,COLUMN(I$9)-1)&amp;":"&amp;ADDRESS(1000,COLUMN(I$9)-1))),
SUMIF(INDIRECT(Equipo!$F$4&amp;"!B10:B1000"),$B91,INDIRECT(Equipo!$F$4&amp;"!"&amp;ADDRESS(10,COLUMN(I$9)-1)&amp;":"&amp;ADDRESS(1000,COLUMN(I$9)-1))),
SUMIF(INDIRECT(Equipo!$G$4&amp;"!B10:B1000"),$B91,INDIRECT(Equipo!$G$4&amp;"!"&amp;ADDRESS(10,COLUMN(I$9)-1)&amp;":"&amp;ADDRESS(1000,COLUMN(I$9)-1)))))</f>
        <v>-</v>
      </c>
      <c r="J91" s="2" t="str">
        <f ca="1">IF(ISBLANK(Tareas!$B87),"-",SUM(
SUMIF(INDIRECT(Equipo!$C$4&amp;"!B10:B1000"),$B91,INDIRECT(Equipo!$C$4&amp;"!"&amp;ADDRESS(10,COLUMN(J$9)-1)&amp;":"&amp;ADDRESS(1000,COLUMN(J$9)-1))),
SUMIF(INDIRECT(Equipo!$D$4&amp;"!B10:B1000"),$B91,INDIRECT(Equipo!$D$4&amp;"!"&amp;ADDRESS(10,COLUMN(J$9)-1)&amp;":"&amp;ADDRESS(1000,COLUMN(J$9)-1))),
SUMIF(INDIRECT(Equipo!$E$4&amp;"!B10:B1000"),$B91,INDIRECT(Equipo!$E$4&amp;"!"&amp;ADDRESS(10,COLUMN(J$9)-1)&amp;":"&amp;ADDRESS(1000,COLUMN(J$9)-1))),
SUMIF(INDIRECT(Equipo!$F$4&amp;"!B10:B1000"),$B91,INDIRECT(Equipo!$F$4&amp;"!"&amp;ADDRESS(10,COLUMN(J$9)-1)&amp;":"&amp;ADDRESS(1000,COLUMN(J$9)-1))),
SUMIF(INDIRECT(Equipo!$G$4&amp;"!B10:B1000"),$B91,INDIRECT(Equipo!$G$4&amp;"!"&amp;ADDRESS(10,COLUMN(J$9)-1)&amp;":"&amp;ADDRESS(1000,COLUMN(J$9)-1)))))</f>
        <v>-</v>
      </c>
      <c r="K91" s="2" t="str">
        <f ca="1">IF(ISBLANK(Tareas!$B87),"-",SUM(
SUMIF(INDIRECT(Equipo!$C$4&amp;"!B10:B1000"),$B91,INDIRECT(Equipo!$C$4&amp;"!"&amp;ADDRESS(10,COLUMN(K$9)-1)&amp;":"&amp;ADDRESS(1000,COLUMN(K$9)-1))),
SUMIF(INDIRECT(Equipo!$D$4&amp;"!B10:B1000"),$B91,INDIRECT(Equipo!$D$4&amp;"!"&amp;ADDRESS(10,COLUMN(K$9)-1)&amp;":"&amp;ADDRESS(1000,COLUMN(K$9)-1))),
SUMIF(INDIRECT(Equipo!$E$4&amp;"!B10:B1000"),$B91,INDIRECT(Equipo!$E$4&amp;"!"&amp;ADDRESS(10,COLUMN(K$9)-1)&amp;":"&amp;ADDRESS(1000,COLUMN(K$9)-1))),
SUMIF(INDIRECT(Equipo!$F$4&amp;"!B10:B1000"),$B91,INDIRECT(Equipo!$F$4&amp;"!"&amp;ADDRESS(10,COLUMN(K$9)-1)&amp;":"&amp;ADDRESS(1000,COLUMN(K$9)-1))),
SUMIF(INDIRECT(Equipo!$G$4&amp;"!B10:B1000"),$B91,INDIRECT(Equipo!$G$4&amp;"!"&amp;ADDRESS(10,COLUMN(K$9)-1)&amp;":"&amp;ADDRESS(1000,COLUMN(K$9)-1)))))</f>
        <v>-</v>
      </c>
      <c r="L91" s="2" t="str">
        <f ca="1">IF(ISBLANK(Tareas!$B87),"-",SUM(
SUMIF(INDIRECT(Equipo!$C$4&amp;"!B10:B1000"),$B91,INDIRECT(Equipo!$C$4&amp;"!"&amp;ADDRESS(10,COLUMN(L$9)-1)&amp;":"&amp;ADDRESS(1000,COLUMN(L$9)-1))),
SUMIF(INDIRECT(Equipo!$D$4&amp;"!B10:B1000"),$B91,INDIRECT(Equipo!$D$4&amp;"!"&amp;ADDRESS(10,COLUMN(L$9)-1)&amp;":"&amp;ADDRESS(1000,COLUMN(L$9)-1))),
SUMIF(INDIRECT(Equipo!$E$4&amp;"!B10:B1000"),$B91,INDIRECT(Equipo!$E$4&amp;"!"&amp;ADDRESS(10,COLUMN(L$9)-1)&amp;":"&amp;ADDRESS(1000,COLUMN(L$9)-1))),
SUMIF(INDIRECT(Equipo!$F$4&amp;"!B10:B1000"),$B91,INDIRECT(Equipo!$F$4&amp;"!"&amp;ADDRESS(10,COLUMN(L$9)-1)&amp;":"&amp;ADDRESS(1000,COLUMN(L$9)-1))),
SUMIF(INDIRECT(Equipo!$G$4&amp;"!B10:B1000"),$B91,INDIRECT(Equipo!$G$4&amp;"!"&amp;ADDRESS(10,COLUMN(L$9)-1)&amp;":"&amp;ADDRESS(1000,COLUMN(L$9)-1)))))</f>
        <v>-</v>
      </c>
      <c r="M91" s="2" t="str">
        <f ca="1">IF(ISBLANK(Tareas!$B87),"-",SUM(
SUMIF(INDIRECT(Equipo!$C$4&amp;"!B10:B1000"),$B91,INDIRECT(Equipo!$C$4&amp;"!"&amp;ADDRESS(10,COLUMN(M$9)-1)&amp;":"&amp;ADDRESS(1000,COLUMN(M$9)-1))),
SUMIF(INDIRECT(Equipo!$D$4&amp;"!B10:B1000"),$B91,INDIRECT(Equipo!$D$4&amp;"!"&amp;ADDRESS(10,COLUMN(M$9)-1)&amp;":"&amp;ADDRESS(1000,COLUMN(M$9)-1))),
SUMIF(INDIRECT(Equipo!$E$4&amp;"!B10:B1000"),$B91,INDIRECT(Equipo!$E$4&amp;"!"&amp;ADDRESS(10,COLUMN(M$9)-1)&amp;":"&amp;ADDRESS(1000,COLUMN(M$9)-1))),
SUMIF(INDIRECT(Equipo!$F$4&amp;"!B10:B1000"),$B91,INDIRECT(Equipo!$F$4&amp;"!"&amp;ADDRESS(10,COLUMN(M$9)-1)&amp;":"&amp;ADDRESS(1000,COLUMN(M$9)-1))),
SUMIF(INDIRECT(Equipo!$G$4&amp;"!B10:B1000"),$B91,INDIRECT(Equipo!$G$4&amp;"!"&amp;ADDRESS(10,COLUMN(M$9)-1)&amp;":"&amp;ADDRESS(1000,COLUMN(M$9)-1)))))</f>
        <v>-</v>
      </c>
      <c r="N91" s="2" t="str">
        <f ca="1">IF(ISBLANK(Tareas!$B87),"-",SUM(
SUMIF(INDIRECT(Equipo!$C$4&amp;"!B10:B1000"),$B91,INDIRECT(Equipo!$C$4&amp;"!"&amp;ADDRESS(10,COLUMN(N$9)-1)&amp;":"&amp;ADDRESS(1000,COLUMN(N$9)-1))),
SUMIF(INDIRECT(Equipo!$D$4&amp;"!B10:B1000"),$B91,INDIRECT(Equipo!$D$4&amp;"!"&amp;ADDRESS(10,COLUMN(N$9)-1)&amp;":"&amp;ADDRESS(1000,COLUMN(N$9)-1))),
SUMIF(INDIRECT(Equipo!$E$4&amp;"!B10:B1000"),$B91,INDIRECT(Equipo!$E$4&amp;"!"&amp;ADDRESS(10,COLUMN(N$9)-1)&amp;":"&amp;ADDRESS(1000,COLUMN(N$9)-1))),
SUMIF(INDIRECT(Equipo!$F$4&amp;"!B10:B1000"),$B91,INDIRECT(Equipo!$F$4&amp;"!"&amp;ADDRESS(10,COLUMN(N$9)-1)&amp;":"&amp;ADDRESS(1000,COLUMN(N$9)-1))),
SUMIF(INDIRECT(Equipo!$G$4&amp;"!B10:B1000"),$B91,INDIRECT(Equipo!$G$4&amp;"!"&amp;ADDRESS(10,COLUMN(N$9)-1)&amp;":"&amp;ADDRESS(1000,COLUMN(N$9)-1)))))</f>
        <v>-</v>
      </c>
    </row>
    <row r="92" spans="2:14">
      <c r="B92" t="str">
        <f>IF(ISBLANK(Tareas!B88)," - ",Tareas!B88)</f>
        <v xml:space="preserve"> - </v>
      </c>
      <c r="D92" s="2" t="str">
        <f ca="1">IF(ISBLANK(Tareas!$B88),"-",SUM(
SUMIF(INDIRECT(Equipo!$C$4&amp;"!B10:B1000"),$B92,INDIRECT(Equipo!$C$4&amp;"!"&amp;ADDRESS(10,COLUMN(D$9)-1)&amp;":"&amp;ADDRESS(1000,COLUMN(D$9)-1))),
SUMIF(INDIRECT(Equipo!$D$4&amp;"!B10:B1000"),$B92,INDIRECT(Equipo!$D$4&amp;"!"&amp;ADDRESS(10,COLUMN(D$9)-1)&amp;":"&amp;ADDRESS(1000,COLUMN(D$9)-1))),
SUMIF(INDIRECT(Equipo!$E$4&amp;"!B10:B1000"),$B92,INDIRECT(Equipo!$E$4&amp;"!"&amp;ADDRESS(10,COLUMN(D$9)-1)&amp;":"&amp;ADDRESS(1000,COLUMN(D$9)-1))),
SUMIF(INDIRECT(Equipo!$F$4&amp;"!B10:B1000"),$B92,INDIRECT(Equipo!$F$4&amp;"!"&amp;ADDRESS(10,COLUMN(D$9)-1)&amp;":"&amp;ADDRESS(1000,COLUMN(D$9)-1))),
SUMIF(INDIRECT(Equipo!$G$4&amp;"!B10:B1000"),$B92,INDIRECT(Equipo!$G$4&amp;"!"&amp;ADDRESS(10,COLUMN(D$9)-1)&amp;":"&amp;ADDRESS(1000,COLUMN(D$9)-1)))))</f>
        <v>-</v>
      </c>
      <c r="E92" s="2" t="str">
        <f ca="1">IF(ISBLANK(Tareas!$B88),"-",SUM(
SUMIF(INDIRECT(Equipo!$C$4&amp;"!B10:B1000"),$B92,INDIRECT(Equipo!$C$4&amp;"!"&amp;ADDRESS(10,COLUMN(E$9)-1)&amp;":"&amp;ADDRESS(1000,COLUMN(E$9)-1))),
SUMIF(INDIRECT(Equipo!$D$4&amp;"!B10:B1000"),$B92,INDIRECT(Equipo!$D$4&amp;"!"&amp;ADDRESS(10,COLUMN(E$9)-1)&amp;":"&amp;ADDRESS(1000,COLUMN(E$9)-1))),
SUMIF(INDIRECT(Equipo!$E$4&amp;"!B10:B1000"),$B92,INDIRECT(Equipo!$E$4&amp;"!"&amp;ADDRESS(10,COLUMN(E$9)-1)&amp;":"&amp;ADDRESS(1000,COLUMN(E$9)-1))),
SUMIF(INDIRECT(Equipo!$F$4&amp;"!B10:B1000"),$B92,INDIRECT(Equipo!$F$4&amp;"!"&amp;ADDRESS(10,COLUMN(E$9)-1)&amp;":"&amp;ADDRESS(1000,COLUMN(E$9)-1))),
SUMIF(INDIRECT(Equipo!$G$4&amp;"!B10:B1000"),$B92,INDIRECT(Equipo!$G$4&amp;"!"&amp;ADDRESS(10,COLUMN(E$9)-1)&amp;":"&amp;ADDRESS(1000,COLUMN(E$9)-1)))))</f>
        <v>-</v>
      </c>
      <c r="F92" s="2" t="str">
        <f ca="1">IF(ISBLANK(Tareas!$B88),"-",SUM(
SUMIF(INDIRECT(Equipo!$C$4&amp;"!B10:B1000"),$B92,INDIRECT(Equipo!$C$4&amp;"!"&amp;ADDRESS(10,COLUMN(F$9)-1)&amp;":"&amp;ADDRESS(1000,COLUMN(F$9)-1))),
SUMIF(INDIRECT(Equipo!$D$4&amp;"!B10:B1000"),$B92,INDIRECT(Equipo!$D$4&amp;"!"&amp;ADDRESS(10,COLUMN(F$9)-1)&amp;":"&amp;ADDRESS(1000,COLUMN(F$9)-1))),
SUMIF(INDIRECT(Equipo!$E$4&amp;"!B10:B1000"),$B92,INDIRECT(Equipo!$E$4&amp;"!"&amp;ADDRESS(10,COLUMN(F$9)-1)&amp;":"&amp;ADDRESS(1000,COLUMN(F$9)-1))),
SUMIF(INDIRECT(Equipo!$F$4&amp;"!B10:B1000"),$B92,INDIRECT(Equipo!$F$4&amp;"!"&amp;ADDRESS(10,COLUMN(F$9)-1)&amp;":"&amp;ADDRESS(1000,COLUMN(F$9)-1))),
SUMIF(INDIRECT(Equipo!$G$4&amp;"!B10:B1000"),$B92,INDIRECT(Equipo!$G$4&amp;"!"&amp;ADDRESS(10,COLUMN(F$9)-1)&amp;":"&amp;ADDRESS(1000,COLUMN(F$9)-1)))))</f>
        <v>-</v>
      </c>
      <c r="G92" s="2" t="str">
        <f ca="1">IF(ISBLANK(Tareas!$B88),"-",SUM(
SUMIF(INDIRECT(Equipo!$C$4&amp;"!B10:B1000"),$B92,INDIRECT(Equipo!$C$4&amp;"!"&amp;ADDRESS(10,COLUMN(G$9)-1)&amp;":"&amp;ADDRESS(1000,COLUMN(G$9)-1))),
SUMIF(INDIRECT(Equipo!$D$4&amp;"!B10:B1000"),$B92,INDIRECT(Equipo!$D$4&amp;"!"&amp;ADDRESS(10,COLUMN(G$9)-1)&amp;":"&amp;ADDRESS(1000,COLUMN(G$9)-1))),
SUMIF(INDIRECT(Equipo!$E$4&amp;"!B10:B1000"),$B92,INDIRECT(Equipo!$E$4&amp;"!"&amp;ADDRESS(10,COLUMN(G$9)-1)&amp;":"&amp;ADDRESS(1000,COLUMN(G$9)-1))),
SUMIF(INDIRECT(Equipo!$F$4&amp;"!B10:B1000"),$B92,INDIRECT(Equipo!$F$4&amp;"!"&amp;ADDRESS(10,COLUMN(G$9)-1)&amp;":"&amp;ADDRESS(1000,COLUMN(G$9)-1))),
SUMIF(INDIRECT(Equipo!$G$4&amp;"!B10:B1000"),$B92,INDIRECT(Equipo!$G$4&amp;"!"&amp;ADDRESS(10,COLUMN(G$9)-1)&amp;":"&amp;ADDRESS(1000,COLUMN(G$9)-1)))))</f>
        <v>-</v>
      </c>
      <c r="H92" s="2" t="str">
        <f ca="1">IF(ISBLANK(Tareas!$B88),"-",SUM(
SUMIF(INDIRECT(Equipo!$C$4&amp;"!B10:B1000"),$B92,INDIRECT(Equipo!$C$4&amp;"!"&amp;ADDRESS(10,COLUMN(H$9)-1)&amp;":"&amp;ADDRESS(1000,COLUMN(H$9)-1))),
SUMIF(INDIRECT(Equipo!$D$4&amp;"!B10:B1000"),$B92,INDIRECT(Equipo!$D$4&amp;"!"&amp;ADDRESS(10,COLUMN(H$9)-1)&amp;":"&amp;ADDRESS(1000,COLUMN(H$9)-1))),
SUMIF(INDIRECT(Equipo!$E$4&amp;"!B10:B1000"),$B92,INDIRECT(Equipo!$E$4&amp;"!"&amp;ADDRESS(10,COLUMN(H$9)-1)&amp;":"&amp;ADDRESS(1000,COLUMN(H$9)-1))),
SUMIF(INDIRECT(Equipo!$F$4&amp;"!B10:B1000"),$B92,INDIRECT(Equipo!$F$4&amp;"!"&amp;ADDRESS(10,COLUMN(H$9)-1)&amp;":"&amp;ADDRESS(1000,COLUMN(H$9)-1))),
SUMIF(INDIRECT(Equipo!$G$4&amp;"!B10:B1000"),$B92,INDIRECT(Equipo!$G$4&amp;"!"&amp;ADDRESS(10,COLUMN(H$9)-1)&amp;":"&amp;ADDRESS(1000,COLUMN(H$9)-1)))))</f>
        <v>-</v>
      </c>
      <c r="I92" s="2" t="str">
        <f ca="1">IF(ISBLANK(Tareas!$B88),"-",SUM(
SUMIF(INDIRECT(Equipo!$C$4&amp;"!B10:B1000"),$B92,INDIRECT(Equipo!$C$4&amp;"!"&amp;ADDRESS(10,COLUMN(I$9)-1)&amp;":"&amp;ADDRESS(1000,COLUMN(I$9)-1))),
SUMIF(INDIRECT(Equipo!$D$4&amp;"!B10:B1000"),$B92,INDIRECT(Equipo!$D$4&amp;"!"&amp;ADDRESS(10,COLUMN(I$9)-1)&amp;":"&amp;ADDRESS(1000,COLUMN(I$9)-1))),
SUMIF(INDIRECT(Equipo!$E$4&amp;"!B10:B1000"),$B92,INDIRECT(Equipo!$E$4&amp;"!"&amp;ADDRESS(10,COLUMN(I$9)-1)&amp;":"&amp;ADDRESS(1000,COLUMN(I$9)-1))),
SUMIF(INDIRECT(Equipo!$F$4&amp;"!B10:B1000"),$B92,INDIRECT(Equipo!$F$4&amp;"!"&amp;ADDRESS(10,COLUMN(I$9)-1)&amp;":"&amp;ADDRESS(1000,COLUMN(I$9)-1))),
SUMIF(INDIRECT(Equipo!$G$4&amp;"!B10:B1000"),$B92,INDIRECT(Equipo!$G$4&amp;"!"&amp;ADDRESS(10,COLUMN(I$9)-1)&amp;":"&amp;ADDRESS(1000,COLUMN(I$9)-1)))))</f>
        <v>-</v>
      </c>
      <c r="J92" s="2" t="str">
        <f ca="1">IF(ISBLANK(Tareas!$B88),"-",SUM(
SUMIF(INDIRECT(Equipo!$C$4&amp;"!B10:B1000"),$B92,INDIRECT(Equipo!$C$4&amp;"!"&amp;ADDRESS(10,COLUMN(J$9)-1)&amp;":"&amp;ADDRESS(1000,COLUMN(J$9)-1))),
SUMIF(INDIRECT(Equipo!$D$4&amp;"!B10:B1000"),$B92,INDIRECT(Equipo!$D$4&amp;"!"&amp;ADDRESS(10,COLUMN(J$9)-1)&amp;":"&amp;ADDRESS(1000,COLUMN(J$9)-1))),
SUMIF(INDIRECT(Equipo!$E$4&amp;"!B10:B1000"),$B92,INDIRECT(Equipo!$E$4&amp;"!"&amp;ADDRESS(10,COLUMN(J$9)-1)&amp;":"&amp;ADDRESS(1000,COLUMN(J$9)-1))),
SUMIF(INDIRECT(Equipo!$F$4&amp;"!B10:B1000"),$B92,INDIRECT(Equipo!$F$4&amp;"!"&amp;ADDRESS(10,COLUMN(J$9)-1)&amp;":"&amp;ADDRESS(1000,COLUMN(J$9)-1))),
SUMIF(INDIRECT(Equipo!$G$4&amp;"!B10:B1000"),$B92,INDIRECT(Equipo!$G$4&amp;"!"&amp;ADDRESS(10,COLUMN(J$9)-1)&amp;":"&amp;ADDRESS(1000,COLUMN(J$9)-1)))))</f>
        <v>-</v>
      </c>
      <c r="K92" s="2" t="str">
        <f ca="1">IF(ISBLANK(Tareas!$B88),"-",SUM(
SUMIF(INDIRECT(Equipo!$C$4&amp;"!B10:B1000"),$B92,INDIRECT(Equipo!$C$4&amp;"!"&amp;ADDRESS(10,COLUMN(K$9)-1)&amp;":"&amp;ADDRESS(1000,COLUMN(K$9)-1))),
SUMIF(INDIRECT(Equipo!$D$4&amp;"!B10:B1000"),$B92,INDIRECT(Equipo!$D$4&amp;"!"&amp;ADDRESS(10,COLUMN(K$9)-1)&amp;":"&amp;ADDRESS(1000,COLUMN(K$9)-1))),
SUMIF(INDIRECT(Equipo!$E$4&amp;"!B10:B1000"),$B92,INDIRECT(Equipo!$E$4&amp;"!"&amp;ADDRESS(10,COLUMN(K$9)-1)&amp;":"&amp;ADDRESS(1000,COLUMN(K$9)-1))),
SUMIF(INDIRECT(Equipo!$F$4&amp;"!B10:B1000"),$B92,INDIRECT(Equipo!$F$4&amp;"!"&amp;ADDRESS(10,COLUMN(K$9)-1)&amp;":"&amp;ADDRESS(1000,COLUMN(K$9)-1))),
SUMIF(INDIRECT(Equipo!$G$4&amp;"!B10:B1000"),$B92,INDIRECT(Equipo!$G$4&amp;"!"&amp;ADDRESS(10,COLUMN(K$9)-1)&amp;":"&amp;ADDRESS(1000,COLUMN(K$9)-1)))))</f>
        <v>-</v>
      </c>
      <c r="L92" s="2" t="str">
        <f ca="1">IF(ISBLANK(Tareas!$B88),"-",SUM(
SUMIF(INDIRECT(Equipo!$C$4&amp;"!B10:B1000"),$B92,INDIRECT(Equipo!$C$4&amp;"!"&amp;ADDRESS(10,COLUMN(L$9)-1)&amp;":"&amp;ADDRESS(1000,COLUMN(L$9)-1))),
SUMIF(INDIRECT(Equipo!$D$4&amp;"!B10:B1000"),$B92,INDIRECT(Equipo!$D$4&amp;"!"&amp;ADDRESS(10,COLUMN(L$9)-1)&amp;":"&amp;ADDRESS(1000,COLUMN(L$9)-1))),
SUMIF(INDIRECT(Equipo!$E$4&amp;"!B10:B1000"),$B92,INDIRECT(Equipo!$E$4&amp;"!"&amp;ADDRESS(10,COLUMN(L$9)-1)&amp;":"&amp;ADDRESS(1000,COLUMN(L$9)-1))),
SUMIF(INDIRECT(Equipo!$F$4&amp;"!B10:B1000"),$B92,INDIRECT(Equipo!$F$4&amp;"!"&amp;ADDRESS(10,COLUMN(L$9)-1)&amp;":"&amp;ADDRESS(1000,COLUMN(L$9)-1))),
SUMIF(INDIRECT(Equipo!$G$4&amp;"!B10:B1000"),$B92,INDIRECT(Equipo!$G$4&amp;"!"&amp;ADDRESS(10,COLUMN(L$9)-1)&amp;":"&amp;ADDRESS(1000,COLUMN(L$9)-1)))))</f>
        <v>-</v>
      </c>
      <c r="M92" s="2" t="str">
        <f ca="1">IF(ISBLANK(Tareas!$B88),"-",SUM(
SUMIF(INDIRECT(Equipo!$C$4&amp;"!B10:B1000"),$B92,INDIRECT(Equipo!$C$4&amp;"!"&amp;ADDRESS(10,COLUMN(M$9)-1)&amp;":"&amp;ADDRESS(1000,COLUMN(M$9)-1))),
SUMIF(INDIRECT(Equipo!$D$4&amp;"!B10:B1000"),$B92,INDIRECT(Equipo!$D$4&amp;"!"&amp;ADDRESS(10,COLUMN(M$9)-1)&amp;":"&amp;ADDRESS(1000,COLUMN(M$9)-1))),
SUMIF(INDIRECT(Equipo!$E$4&amp;"!B10:B1000"),$B92,INDIRECT(Equipo!$E$4&amp;"!"&amp;ADDRESS(10,COLUMN(M$9)-1)&amp;":"&amp;ADDRESS(1000,COLUMN(M$9)-1))),
SUMIF(INDIRECT(Equipo!$F$4&amp;"!B10:B1000"),$B92,INDIRECT(Equipo!$F$4&amp;"!"&amp;ADDRESS(10,COLUMN(M$9)-1)&amp;":"&amp;ADDRESS(1000,COLUMN(M$9)-1))),
SUMIF(INDIRECT(Equipo!$G$4&amp;"!B10:B1000"),$B92,INDIRECT(Equipo!$G$4&amp;"!"&amp;ADDRESS(10,COLUMN(M$9)-1)&amp;":"&amp;ADDRESS(1000,COLUMN(M$9)-1)))))</f>
        <v>-</v>
      </c>
      <c r="N92" s="2" t="str">
        <f ca="1">IF(ISBLANK(Tareas!$B88),"-",SUM(
SUMIF(INDIRECT(Equipo!$C$4&amp;"!B10:B1000"),$B92,INDIRECT(Equipo!$C$4&amp;"!"&amp;ADDRESS(10,COLUMN(N$9)-1)&amp;":"&amp;ADDRESS(1000,COLUMN(N$9)-1))),
SUMIF(INDIRECT(Equipo!$D$4&amp;"!B10:B1000"),$B92,INDIRECT(Equipo!$D$4&amp;"!"&amp;ADDRESS(10,COLUMN(N$9)-1)&amp;":"&amp;ADDRESS(1000,COLUMN(N$9)-1))),
SUMIF(INDIRECT(Equipo!$E$4&amp;"!B10:B1000"),$B92,INDIRECT(Equipo!$E$4&amp;"!"&amp;ADDRESS(10,COLUMN(N$9)-1)&amp;":"&amp;ADDRESS(1000,COLUMN(N$9)-1))),
SUMIF(INDIRECT(Equipo!$F$4&amp;"!B10:B1000"),$B92,INDIRECT(Equipo!$F$4&amp;"!"&amp;ADDRESS(10,COLUMN(N$9)-1)&amp;":"&amp;ADDRESS(1000,COLUMN(N$9)-1))),
SUMIF(INDIRECT(Equipo!$G$4&amp;"!B10:B1000"),$B92,INDIRECT(Equipo!$G$4&amp;"!"&amp;ADDRESS(10,COLUMN(N$9)-1)&amp;":"&amp;ADDRESS(1000,COLUMN(N$9)-1)))))</f>
        <v>-</v>
      </c>
    </row>
    <row r="93" spans="2:14">
      <c r="B93" t="str">
        <f>IF(ISBLANK(Tareas!B89)," - ",Tareas!B89)</f>
        <v xml:space="preserve"> - </v>
      </c>
      <c r="D93" s="2" t="str">
        <f ca="1">IF(ISBLANK(Tareas!$B89),"-",SUM(
SUMIF(INDIRECT(Equipo!$C$4&amp;"!B10:B1000"),$B93,INDIRECT(Equipo!$C$4&amp;"!"&amp;ADDRESS(10,COLUMN(D$9)-1)&amp;":"&amp;ADDRESS(1000,COLUMN(D$9)-1))),
SUMIF(INDIRECT(Equipo!$D$4&amp;"!B10:B1000"),$B93,INDIRECT(Equipo!$D$4&amp;"!"&amp;ADDRESS(10,COLUMN(D$9)-1)&amp;":"&amp;ADDRESS(1000,COLUMN(D$9)-1))),
SUMIF(INDIRECT(Equipo!$E$4&amp;"!B10:B1000"),$B93,INDIRECT(Equipo!$E$4&amp;"!"&amp;ADDRESS(10,COLUMN(D$9)-1)&amp;":"&amp;ADDRESS(1000,COLUMN(D$9)-1))),
SUMIF(INDIRECT(Equipo!$F$4&amp;"!B10:B1000"),$B93,INDIRECT(Equipo!$F$4&amp;"!"&amp;ADDRESS(10,COLUMN(D$9)-1)&amp;":"&amp;ADDRESS(1000,COLUMN(D$9)-1))),
SUMIF(INDIRECT(Equipo!$G$4&amp;"!B10:B1000"),$B93,INDIRECT(Equipo!$G$4&amp;"!"&amp;ADDRESS(10,COLUMN(D$9)-1)&amp;":"&amp;ADDRESS(1000,COLUMN(D$9)-1)))))</f>
        <v>-</v>
      </c>
      <c r="E93" s="2" t="str">
        <f ca="1">IF(ISBLANK(Tareas!$B89),"-",SUM(
SUMIF(INDIRECT(Equipo!$C$4&amp;"!B10:B1000"),$B93,INDIRECT(Equipo!$C$4&amp;"!"&amp;ADDRESS(10,COLUMN(E$9)-1)&amp;":"&amp;ADDRESS(1000,COLUMN(E$9)-1))),
SUMIF(INDIRECT(Equipo!$D$4&amp;"!B10:B1000"),$B93,INDIRECT(Equipo!$D$4&amp;"!"&amp;ADDRESS(10,COLUMN(E$9)-1)&amp;":"&amp;ADDRESS(1000,COLUMN(E$9)-1))),
SUMIF(INDIRECT(Equipo!$E$4&amp;"!B10:B1000"),$B93,INDIRECT(Equipo!$E$4&amp;"!"&amp;ADDRESS(10,COLUMN(E$9)-1)&amp;":"&amp;ADDRESS(1000,COLUMN(E$9)-1))),
SUMIF(INDIRECT(Equipo!$F$4&amp;"!B10:B1000"),$B93,INDIRECT(Equipo!$F$4&amp;"!"&amp;ADDRESS(10,COLUMN(E$9)-1)&amp;":"&amp;ADDRESS(1000,COLUMN(E$9)-1))),
SUMIF(INDIRECT(Equipo!$G$4&amp;"!B10:B1000"),$B93,INDIRECT(Equipo!$G$4&amp;"!"&amp;ADDRESS(10,COLUMN(E$9)-1)&amp;":"&amp;ADDRESS(1000,COLUMN(E$9)-1)))))</f>
        <v>-</v>
      </c>
      <c r="F93" s="2" t="str">
        <f ca="1">IF(ISBLANK(Tareas!$B89),"-",SUM(
SUMIF(INDIRECT(Equipo!$C$4&amp;"!B10:B1000"),$B93,INDIRECT(Equipo!$C$4&amp;"!"&amp;ADDRESS(10,COLUMN(F$9)-1)&amp;":"&amp;ADDRESS(1000,COLUMN(F$9)-1))),
SUMIF(INDIRECT(Equipo!$D$4&amp;"!B10:B1000"),$B93,INDIRECT(Equipo!$D$4&amp;"!"&amp;ADDRESS(10,COLUMN(F$9)-1)&amp;":"&amp;ADDRESS(1000,COLUMN(F$9)-1))),
SUMIF(INDIRECT(Equipo!$E$4&amp;"!B10:B1000"),$B93,INDIRECT(Equipo!$E$4&amp;"!"&amp;ADDRESS(10,COLUMN(F$9)-1)&amp;":"&amp;ADDRESS(1000,COLUMN(F$9)-1))),
SUMIF(INDIRECT(Equipo!$F$4&amp;"!B10:B1000"),$B93,INDIRECT(Equipo!$F$4&amp;"!"&amp;ADDRESS(10,COLUMN(F$9)-1)&amp;":"&amp;ADDRESS(1000,COLUMN(F$9)-1))),
SUMIF(INDIRECT(Equipo!$G$4&amp;"!B10:B1000"),$B93,INDIRECT(Equipo!$G$4&amp;"!"&amp;ADDRESS(10,COLUMN(F$9)-1)&amp;":"&amp;ADDRESS(1000,COLUMN(F$9)-1)))))</f>
        <v>-</v>
      </c>
      <c r="G93" s="2" t="str">
        <f ca="1">IF(ISBLANK(Tareas!$B89),"-",SUM(
SUMIF(INDIRECT(Equipo!$C$4&amp;"!B10:B1000"),$B93,INDIRECT(Equipo!$C$4&amp;"!"&amp;ADDRESS(10,COLUMN(G$9)-1)&amp;":"&amp;ADDRESS(1000,COLUMN(G$9)-1))),
SUMIF(INDIRECT(Equipo!$D$4&amp;"!B10:B1000"),$B93,INDIRECT(Equipo!$D$4&amp;"!"&amp;ADDRESS(10,COLUMN(G$9)-1)&amp;":"&amp;ADDRESS(1000,COLUMN(G$9)-1))),
SUMIF(INDIRECT(Equipo!$E$4&amp;"!B10:B1000"),$B93,INDIRECT(Equipo!$E$4&amp;"!"&amp;ADDRESS(10,COLUMN(G$9)-1)&amp;":"&amp;ADDRESS(1000,COLUMN(G$9)-1))),
SUMIF(INDIRECT(Equipo!$F$4&amp;"!B10:B1000"),$B93,INDIRECT(Equipo!$F$4&amp;"!"&amp;ADDRESS(10,COLUMN(G$9)-1)&amp;":"&amp;ADDRESS(1000,COLUMN(G$9)-1))),
SUMIF(INDIRECT(Equipo!$G$4&amp;"!B10:B1000"),$B93,INDIRECT(Equipo!$G$4&amp;"!"&amp;ADDRESS(10,COLUMN(G$9)-1)&amp;":"&amp;ADDRESS(1000,COLUMN(G$9)-1)))))</f>
        <v>-</v>
      </c>
      <c r="H93" s="2" t="str">
        <f ca="1">IF(ISBLANK(Tareas!$B89),"-",SUM(
SUMIF(INDIRECT(Equipo!$C$4&amp;"!B10:B1000"),$B93,INDIRECT(Equipo!$C$4&amp;"!"&amp;ADDRESS(10,COLUMN(H$9)-1)&amp;":"&amp;ADDRESS(1000,COLUMN(H$9)-1))),
SUMIF(INDIRECT(Equipo!$D$4&amp;"!B10:B1000"),$B93,INDIRECT(Equipo!$D$4&amp;"!"&amp;ADDRESS(10,COLUMN(H$9)-1)&amp;":"&amp;ADDRESS(1000,COLUMN(H$9)-1))),
SUMIF(INDIRECT(Equipo!$E$4&amp;"!B10:B1000"),$B93,INDIRECT(Equipo!$E$4&amp;"!"&amp;ADDRESS(10,COLUMN(H$9)-1)&amp;":"&amp;ADDRESS(1000,COLUMN(H$9)-1))),
SUMIF(INDIRECT(Equipo!$F$4&amp;"!B10:B1000"),$B93,INDIRECT(Equipo!$F$4&amp;"!"&amp;ADDRESS(10,COLUMN(H$9)-1)&amp;":"&amp;ADDRESS(1000,COLUMN(H$9)-1))),
SUMIF(INDIRECT(Equipo!$G$4&amp;"!B10:B1000"),$B93,INDIRECT(Equipo!$G$4&amp;"!"&amp;ADDRESS(10,COLUMN(H$9)-1)&amp;":"&amp;ADDRESS(1000,COLUMN(H$9)-1)))))</f>
        <v>-</v>
      </c>
      <c r="I93" s="2" t="str">
        <f ca="1">IF(ISBLANK(Tareas!$B89),"-",SUM(
SUMIF(INDIRECT(Equipo!$C$4&amp;"!B10:B1000"),$B93,INDIRECT(Equipo!$C$4&amp;"!"&amp;ADDRESS(10,COLUMN(I$9)-1)&amp;":"&amp;ADDRESS(1000,COLUMN(I$9)-1))),
SUMIF(INDIRECT(Equipo!$D$4&amp;"!B10:B1000"),$B93,INDIRECT(Equipo!$D$4&amp;"!"&amp;ADDRESS(10,COLUMN(I$9)-1)&amp;":"&amp;ADDRESS(1000,COLUMN(I$9)-1))),
SUMIF(INDIRECT(Equipo!$E$4&amp;"!B10:B1000"),$B93,INDIRECT(Equipo!$E$4&amp;"!"&amp;ADDRESS(10,COLUMN(I$9)-1)&amp;":"&amp;ADDRESS(1000,COLUMN(I$9)-1))),
SUMIF(INDIRECT(Equipo!$F$4&amp;"!B10:B1000"),$B93,INDIRECT(Equipo!$F$4&amp;"!"&amp;ADDRESS(10,COLUMN(I$9)-1)&amp;":"&amp;ADDRESS(1000,COLUMN(I$9)-1))),
SUMIF(INDIRECT(Equipo!$G$4&amp;"!B10:B1000"),$B93,INDIRECT(Equipo!$G$4&amp;"!"&amp;ADDRESS(10,COLUMN(I$9)-1)&amp;":"&amp;ADDRESS(1000,COLUMN(I$9)-1)))))</f>
        <v>-</v>
      </c>
      <c r="J93" s="2" t="str">
        <f ca="1">IF(ISBLANK(Tareas!$B89),"-",SUM(
SUMIF(INDIRECT(Equipo!$C$4&amp;"!B10:B1000"),$B93,INDIRECT(Equipo!$C$4&amp;"!"&amp;ADDRESS(10,COLUMN(J$9)-1)&amp;":"&amp;ADDRESS(1000,COLUMN(J$9)-1))),
SUMIF(INDIRECT(Equipo!$D$4&amp;"!B10:B1000"),$B93,INDIRECT(Equipo!$D$4&amp;"!"&amp;ADDRESS(10,COLUMN(J$9)-1)&amp;":"&amp;ADDRESS(1000,COLUMN(J$9)-1))),
SUMIF(INDIRECT(Equipo!$E$4&amp;"!B10:B1000"),$B93,INDIRECT(Equipo!$E$4&amp;"!"&amp;ADDRESS(10,COLUMN(J$9)-1)&amp;":"&amp;ADDRESS(1000,COLUMN(J$9)-1))),
SUMIF(INDIRECT(Equipo!$F$4&amp;"!B10:B1000"),$B93,INDIRECT(Equipo!$F$4&amp;"!"&amp;ADDRESS(10,COLUMN(J$9)-1)&amp;":"&amp;ADDRESS(1000,COLUMN(J$9)-1))),
SUMIF(INDIRECT(Equipo!$G$4&amp;"!B10:B1000"),$B93,INDIRECT(Equipo!$G$4&amp;"!"&amp;ADDRESS(10,COLUMN(J$9)-1)&amp;":"&amp;ADDRESS(1000,COLUMN(J$9)-1)))))</f>
        <v>-</v>
      </c>
      <c r="K93" s="2" t="str">
        <f ca="1">IF(ISBLANK(Tareas!$B89),"-",SUM(
SUMIF(INDIRECT(Equipo!$C$4&amp;"!B10:B1000"),$B93,INDIRECT(Equipo!$C$4&amp;"!"&amp;ADDRESS(10,COLUMN(K$9)-1)&amp;":"&amp;ADDRESS(1000,COLUMN(K$9)-1))),
SUMIF(INDIRECT(Equipo!$D$4&amp;"!B10:B1000"),$B93,INDIRECT(Equipo!$D$4&amp;"!"&amp;ADDRESS(10,COLUMN(K$9)-1)&amp;":"&amp;ADDRESS(1000,COLUMN(K$9)-1))),
SUMIF(INDIRECT(Equipo!$E$4&amp;"!B10:B1000"),$B93,INDIRECT(Equipo!$E$4&amp;"!"&amp;ADDRESS(10,COLUMN(K$9)-1)&amp;":"&amp;ADDRESS(1000,COLUMN(K$9)-1))),
SUMIF(INDIRECT(Equipo!$F$4&amp;"!B10:B1000"),$B93,INDIRECT(Equipo!$F$4&amp;"!"&amp;ADDRESS(10,COLUMN(K$9)-1)&amp;":"&amp;ADDRESS(1000,COLUMN(K$9)-1))),
SUMIF(INDIRECT(Equipo!$G$4&amp;"!B10:B1000"),$B93,INDIRECT(Equipo!$G$4&amp;"!"&amp;ADDRESS(10,COLUMN(K$9)-1)&amp;":"&amp;ADDRESS(1000,COLUMN(K$9)-1)))))</f>
        <v>-</v>
      </c>
      <c r="L93" s="2" t="str">
        <f ca="1">IF(ISBLANK(Tareas!$B89),"-",SUM(
SUMIF(INDIRECT(Equipo!$C$4&amp;"!B10:B1000"),$B93,INDIRECT(Equipo!$C$4&amp;"!"&amp;ADDRESS(10,COLUMN(L$9)-1)&amp;":"&amp;ADDRESS(1000,COLUMN(L$9)-1))),
SUMIF(INDIRECT(Equipo!$D$4&amp;"!B10:B1000"),$B93,INDIRECT(Equipo!$D$4&amp;"!"&amp;ADDRESS(10,COLUMN(L$9)-1)&amp;":"&amp;ADDRESS(1000,COLUMN(L$9)-1))),
SUMIF(INDIRECT(Equipo!$E$4&amp;"!B10:B1000"),$B93,INDIRECT(Equipo!$E$4&amp;"!"&amp;ADDRESS(10,COLUMN(L$9)-1)&amp;":"&amp;ADDRESS(1000,COLUMN(L$9)-1))),
SUMIF(INDIRECT(Equipo!$F$4&amp;"!B10:B1000"),$B93,INDIRECT(Equipo!$F$4&amp;"!"&amp;ADDRESS(10,COLUMN(L$9)-1)&amp;":"&amp;ADDRESS(1000,COLUMN(L$9)-1))),
SUMIF(INDIRECT(Equipo!$G$4&amp;"!B10:B1000"),$B93,INDIRECT(Equipo!$G$4&amp;"!"&amp;ADDRESS(10,COLUMN(L$9)-1)&amp;":"&amp;ADDRESS(1000,COLUMN(L$9)-1)))))</f>
        <v>-</v>
      </c>
      <c r="M93" s="2" t="str">
        <f ca="1">IF(ISBLANK(Tareas!$B89),"-",SUM(
SUMIF(INDIRECT(Equipo!$C$4&amp;"!B10:B1000"),$B93,INDIRECT(Equipo!$C$4&amp;"!"&amp;ADDRESS(10,COLUMN(M$9)-1)&amp;":"&amp;ADDRESS(1000,COLUMN(M$9)-1))),
SUMIF(INDIRECT(Equipo!$D$4&amp;"!B10:B1000"),$B93,INDIRECT(Equipo!$D$4&amp;"!"&amp;ADDRESS(10,COLUMN(M$9)-1)&amp;":"&amp;ADDRESS(1000,COLUMN(M$9)-1))),
SUMIF(INDIRECT(Equipo!$E$4&amp;"!B10:B1000"),$B93,INDIRECT(Equipo!$E$4&amp;"!"&amp;ADDRESS(10,COLUMN(M$9)-1)&amp;":"&amp;ADDRESS(1000,COLUMN(M$9)-1))),
SUMIF(INDIRECT(Equipo!$F$4&amp;"!B10:B1000"),$B93,INDIRECT(Equipo!$F$4&amp;"!"&amp;ADDRESS(10,COLUMN(M$9)-1)&amp;":"&amp;ADDRESS(1000,COLUMN(M$9)-1))),
SUMIF(INDIRECT(Equipo!$G$4&amp;"!B10:B1000"),$B93,INDIRECT(Equipo!$G$4&amp;"!"&amp;ADDRESS(10,COLUMN(M$9)-1)&amp;":"&amp;ADDRESS(1000,COLUMN(M$9)-1)))))</f>
        <v>-</v>
      </c>
      <c r="N93" s="2" t="str">
        <f ca="1">IF(ISBLANK(Tareas!$B89),"-",SUM(
SUMIF(INDIRECT(Equipo!$C$4&amp;"!B10:B1000"),$B93,INDIRECT(Equipo!$C$4&amp;"!"&amp;ADDRESS(10,COLUMN(N$9)-1)&amp;":"&amp;ADDRESS(1000,COLUMN(N$9)-1))),
SUMIF(INDIRECT(Equipo!$D$4&amp;"!B10:B1000"),$B93,INDIRECT(Equipo!$D$4&amp;"!"&amp;ADDRESS(10,COLUMN(N$9)-1)&amp;":"&amp;ADDRESS(1000,COLUMN(N$9)-1))),
SUMIF(INDIRECT(Equipo!$E$4&amp;"!B10:B1000"),$B93,INDIRECT(Equipo!$E$4&amp;"!"&amp;ADDRESS(10,COLUMN(N$9)-1)&amp;":"&amp;ADDRESS(1000,COLUMN(N$9)-1))),
SUMIF(INDIRECT(Equipo!$F$4&amp;"!B10:B1000"),$B93,INDIRECT(Equipo!$F$4&amp;"!"&amp;ADDRESS(10,COLUMN(N$9)-1)&amp;":"&amp;ADDRESS(1000,COLUMN(N$9)-1))),
SUMIF(INDIRECT(Equipo!$G$4&amp;"!B10:B1000"),$B93,INDIRECT(Equipo!$G$4&amp;"!"&amp;ADDRESS(10,COLUMN(N$9)-1)&amp;":"&amp;ADDRESS(1000,COLUMN(N$9)-1)))))</f>
        <v>-</v>
      </c>
    </row>
    <row r="94" spans="2:14">
      <c r="B94" t="str">
        <f>IF(ISBLANK(Tareas!B90)," - ",Tareas!B90)</f>
        <v xml:space="preserve"> - </v>
      </c>
      <c r="D94" s="2" t="str">
        <f ca="1">IF(ISBLANK(Tareas!$B90),"-",SUM(
SUMIF(INDIRECT(Equipo!$C$4&amp;"!B10:B1000"),$B94,INDIRECT(Equipo!$C$4&amp;"!"&amp;ADDRESS(10,COLUMN(D$9)-1)&amp;":"&amp;ADDRESS(1000,COLUMN(D$9)-1))),
SUMIF(INDIRECT(Equipo!$D$4&amp;"!B10:B1000"),$B94,INDIRECT(Equipo!$D$4&amp;"!"&amp;ADDRESS(10,COLUMN(D$9)-1)&amp;":"&amp;ADDRESS(1000,COLUMN(D$9)-1))),
SUMIF(INDIRECT(Equipo!$E$4&amp;"!B10:B1000"),$B94,INDIRECT(Equipo!$E$4&amp;"!"&amp;ADDRESS(10,COLUMN(D$9)-1)&amp;":"&amp;ADDRESS(1000,COLUMN(D$9)-1))),
SUMIF(INDIRECT(Equipo!$F$4&amp;"!B10:B1000"),$B94,INDIRECT(Equipo!$F$4&amp;"!"&amp;ADDRESS(10,COLUMN(D$9)-1)&amp;":"&amp;ADDRESS(1000,COLUMN(D$9)-1))),
SUMIF(INDIRECT(Equipo!$G$4&amp;"!B10:B1000"),$B94,INDIRECT(Equipo!$G$4&amp;"!"&amp;ADDRESS(10,COLUMN(D$9)-1)&amp;":"&amp;ADDRESS(1000,COLUMN(D$9)-1)))))</f>
        <v>-</v>
      </c>
      <c r="E94" s="2" t="str">
        <f ca="1">IF(ISBLANK(Tareas!$B90),"-",SUM(
SUMIF(INDIRECT(Equipo!$C$4&amp;"!B10:B1000"),$B94,INDIRECT(Equipo!$C$4&amp;"!"&amp;ADDRESS(10,COLUMN(E$9)-1)&amp;":"&amp;ADDRESS(1000,COLUMN(E$9)-1))),
SUMIF(INDIRECT(Equipo!$D$4&amp;"!B10:B1000"),$B94,INDIRECT(Equipo!$D$4&amp;"!"&amp;ADDRESS(10,COLUMN(E$9)-1)&amp;":"&amp;ADDRESS(1000,COLUMN(E$9)-1))),
SUMIF(INDIRECT(Equipo!$E$4&amp;"!B10:B1000"),$B94,INDIRECT(Equipo!$E$4&amp;"!"&amp;ADDRESS(10,COLUMN(E$9)-1)&amp;":"&amp;ADDRESS(1000,COLUMN(E$9)-1))),
SUMIF(INDIRECT(Equipo!$F$4&amp;"!B10:B1000"),$B94,INDIRECT(Equipo!$F$4&amp;"!"&amp;ADDRESS(10,COLUMN(E$9)-1)&amp;":"&amp;ADDRESS(1000,COLUMN(E$9)-1))),
SUMIF(INDIRECT(Equipo!$G$4&amp;"!B10:B1000"),$B94,INDIRECT(Equipo!$G$4&amp;"!"&amp;ADDRESS(10,COLUMN(E$9)-1)&amp;":"&amp;ADDRESS(1000,COLUMN(E$9)-1)))))</f>
        <v>-</v>
      </c>
      <c r="F94" s="2" t="str">
        <f ca="1">IF(ISBLANK(Tareas!$B90),"-",SUM(
SUMIF(INDIRECT(Equipo!$C$4&amp;"!B10:B1000"),$B94,INDIRECT(Equipo!$C$4&amp;"!"&amp;ADDRESS(10,COLUMN(F$9)-1)&amp;":"&amp;ADDRESS(1000,COLUMN(F$9)-1))),
SUMIF(INDIRECT(Equipo!$D$4&amp;"!B10:B1000"),$B94,INDIRECT(Equipo!$D$4&amp;"!"&amp;ADDRESS(10,COLUMN(F$9)-1)&amp;":"&amp;ADDRESS(1000,COLUMN(F$9)-1))),
SUMIF(INDIRECT(Equipo!$E$4&amp;"!B10:B1000"),$B94,INDIRECT(Equipo!$E$4&amp;"!"&amp;ADDRESS(10,COLUMN(F$9)-1)&amp;":"&amp;ADDRESS(1000,COLUMN(F$9)-1))),
SUMIF(INDIRECT(Equipo!$F$4&amp;"!B10:B1000"),$B94,INDIRECT(Equipo!$F$4&amp;"!"&amp;ADDRESS(10,COLUMN(F$9)-1)&amp;":"&amp;ADDRESS(1000,COLUMN(F$9)-1))),
SUMIF(INDIRECT(Equipo!$G$4&amp;"!B10:B1000"),$B94,INDIRECT(Equipo!$G$4&amp;"!"&amp;ADDRESS(10,COLUMN(F$9)-1)&amp;":"&amp;ADDRESS(1000,COLUMN(F$9)-1)))))</f>
        <v>-</v>
      </c>
      <c r="G94" s="2" t="str">
        <f ca="1">IF(ISBLANK(Tareas!$B90),"-",SUM(
SUMIF(INDIRECT(Equipo!$C$4&amp;"!B10:B1000"),$B94,INDIRECT(Equipo!$C$4&amp;"!"&amp;ADDRESS(10,COLUMN(G$9)-1)&amp;":"&amp;ADDRESS(1000,COLUMN(G$9)-1))),
SUMIF(INDIRECT(Equipo!$D$4&amp;"!B10:B1000"),$B94,INDIRECT(Equipo!$D$4&amp;"!"&amp;ADDRESS(10,COLUMN(G$9)-1)&amp;":"&amp;ADDRESS(1000,COLUMN(G$9)-1))),
SUMIF(INDIRECT(Equipo!$E$4&amp;"!B10:B1000"),$B94,INDIRECT(Equipo!$E$4&amp;"!"&amp;ADDRESS(10,COLUMN(G$9)-1)&amp;":"&amp;ADDRESS(1000,COLUMN(G$9)-1))),
SUMIF(INDIRECT(Equipo!$F$4&amp;"!B10:B1000"),$B94,INDIRECT(Equipo!$F$4&amp;"!"&amp;ADDRESS(10,COLUMN(G$9)-1)&amp;":"&amp;ADDRESS(1000,COLUMN(G$9)-1))),
SUMIF(INDIRECT(Equipo!$G$4&amp;"!B10:B1000"),$B94,INDIRECT(Equipo!$G$4&amp;"!"&amp;ADDRESS(10,COLUMN(G$9)-1)&amp;":"&amp;ADDRESS(1000,COLUMN(G$9)-1)))))</f>
        <v>-</v>
      </c>
      <c r="H94" s="2" t="str">
        <f ca="1">IF(ISBLANK(Tareas!$B90),"-",SUM(
SUMIF(INDIRECT(Equipo!$C$4&amp;"!B10:B1000"),$B94,INDIRECT(Equipo!$C$4&amp;"!"&amp;ADDRESS(10,COLUMN(H$9)-1)&amp;":"&amp;ADDRESS(1000,COLUMN(H$9)-1))),
SUMIF(INDIRECT(Equipo!$D$4&amp;"!B10:B1000"),$B94,INDIRECT(Equipo!$D$4&amp;"!"&amp;ADDRESS(10,COLUMN(H$9)-1)&amp;":"&amp;ADDRESS(1000,COLUMN(H$9)-1))),
SUMIF(INDIRECT(Equipo!$E$4&amp;"!B10:B1000"),$B94,INDIRECT(Equipo!$E$4&amp;"!"&amp;ADDRESS(10,COLUMN(H$9)-1)&amp;":"&amp;ADDRESS(1000,COLUMN(H$9)-1))),
SUMIF(INDIRECT(Equipo!$F$4&amp;"!B10:B1000"),$B94,INDIRECT(Equipo!$F$4&amp;"!"&amp;ADDRESS(10,COLUMN(H$9)-1)&amp;":"&amp;ADDRESS(1000,COLUMN(H$9)-1))),
SUMIF(INDIRECT(Equipo!$G$4&amp;"!B10:B1000"),$B94,INDIRECT(Equipo!$G$4&amp;"!"&amp;ADDRESS(10,COLUMN(H$9)-1)&amp;":"&amp;ADDRESS(1000,COLUMN(H$9)-1)))))</f>
        <v>-</v>
      </c>
      <c r="I94" s="2" t="str">
        <f ca="1">IF(ISBLANK(Tareas!$B90),"-",SUM(
SUMIF(INDIRECT(Equipo!$C$4&amp;"!B10:B1000"),$B94,INDIRECT(Equipo!$C$4&amp;"!"&amp;ADDRESS(10,COLUMN(I$9)-1)&amp;":"&amp;ADDRESS(1000,COLUMN(I$9)-1))),
SUMIF(INDIRECT(Equipo!$D$4&amp;"!B10:B1000"),$B94,INDIRECT(Equipo!$D$4&amp;"!"&amp;ADDRESS(10,COLUMN(I$9)-1)&amp;":"&amp;ADDRESS(1000,COLUMN(I$9)-1))),
SUMIF(INDIRECT(Equipo!$E$4&amp;"!B10:B1000"),$B94,INDIRECT(Equipo!$E$4&amp;"!"&amp;ADDRESS(10,COLUMN(I$9)-1)&amp;":"&amp;ADDRESS(1000,COLUMN(I$9)-1))),
SUMIF(INDIRECT(Equipo!$F$4&amp;"!B10:B1000"),$B94,INDIRECT(Equipo!$F$4&amp;"!"&amp;ADDRESS(10,COLUMN(I$9)-1)&amp;":"&amp;ADDRESS(1000,COLUMN(I$9)-1))),
SUMIF(INDIRECT(Equipo!$G$4&amp;"!B10:B1000"),$B94,INDIRECT(Equipo!$G$4&amp;"!"&amp;ADDRESS(10,COLUMN(I$9)-1)&amp;":"&amp;ADDRESS(1000,COLUMN(I$9)-1)))))</f>
        <v>-</v>
      </c>
      <c r="J94" s="2" t="str">
        <f ca="1">IF(ISBLANK(Tareas!$B90),"-",SUM(
SUMIF(INDIRECT(Equipo!$C$4&amp;"!B10:B1000"),$B94,INDIRECT(Equipo!$C$4&amp;"!"&amp;ADDRESS(10,COLUMN(J$9)-1)&amp;":"&amp;ADDRESS(1000,COLUMN(J$9)-1))),
SUMIF(INDIRECT(Equipo!$D$4&amp;"!B10:B1000"),$B94,INDIRECT(Equipo!$D$4&amp;"!"&amp;ADDRESS(10,COLUMN(J$9)-1)&amp;":"&amp;ADDRESS(1000,COLUMN(J$9)-1))),
SUMIF(INDIRECT(Equipo!$E$4&amp;"!B10:B1000"),$B94,INDIRECT(Equipo!$E$4&amp;"!"&amp;ADDRESS(10,COLUMN(J$9)-1)&amp;":"&amp;ADDRESS(1000,COLUMN(J$9)-1))),
SUMIF(INDIRECT(Equipo!$F$4&amp;"!B10:B1000"),$B94,INDIRECT(Equipo!$F$4&amp;"!"&amp;ADDRESS(10,COLUMN(J$9)-1)&amp;":"&amp;ADDRESS(1000,COLUMN(J$9)-1))),
SUMIF(INDIRECT(Equipo!$G$4&amp;"!B10:B1000"),$B94,INDIRECT(Equipo!$G$4&amp;"!"&amp;ADDRESS(10,COLUMN(J$9)-1)&amp;":"&amp;ADDRESS(1000,COLUMN(J$9)-1)))))</f>
        <v>-</v>
      </c>
      <c r="K94" s="2" t="str">
        <f ca="1">IF(ISBLANK(Tareas!$B90),"-",SUM(
SUMIF(INDIRECT(Equipo!$C$4&amp;"!B10:B1000"),$B94,INDIRECT(Equipo!$C$4&amp;"!"&amp;ADDRESS(10,COLUMN(K$9)-1)&amp;":"&amp;ADDRESS(1000,COLUMN(K$9)-1))),
SUMIF(INDIRECT(Equipo!$D$4&amp;"!B10:B1000"),$B94,INDIRECT(Equipo!$D$4&amp;"!"&amp;ADDRESS(10,COLUMN(K$9)-1)&amp;":"&amp;ADDRESS(1000,COLUMN(K$9)-1))),
SUMIF(INDIRECT(Equipo!$E$4&amp;"!B10:B1000"),$B94,INDIRECT(Equipo!$E$4&amp;"!"&amp;ADDRESS(10,COLUMN(K$9)-1)&amp;":"&amp;ADDRESS(1000,COLUMN(K$9)-1))),
SUMIF(INDIRECT(Equipo!$F$4&amp;"!B10:B1000"),$B94,INDIRECT(Equipo!$F$4&amp;"!"&amp;ADDRESS(10,COLUMN(K$9)-1)&amp;":"&amp;ADDRESS(1000,COLUMN(K$9)-1))),
SUMIF(INDIRECT(Equipo!$G$4&amp;"!B10:B1000"),$B94,INDIRECT(Equipo!$G$4&amp;"!"&amp;ADDRESS(10,COLUMN(K$9)-1)&amp;":"&amp;ADDRESS(1000,COLUMN(K$9)-1)))))</f>
        <v>-</v>
      </c>
      <c r="L94" s="2" t="str">
        <f ca="1">IF(ISBLANK(Tareas!$B90),"-",SUM(
SUMIF(INDIRECT(Equipo!$C$4&amp;"!B10:B1000"),$B94,INDIRECT(Equipo!$C$4&amp;"!"&amp;ADDRESS(10,COLUMN(L$9)-1)&amp;":"&amp;ADDRESS(1000,COLUMN(L$9)-1))),
SUMIF(INDIRECT(Equipo!$D$4&amp;"!B10:B1000"),$B94,INDIRECT(Equipo!$D$4&amp;"!"&amp;ADDRESS(10,COLUMN(L$9)-1)&amp;":"&amp;ADDRESS(1000,COLUMN(L$9)-1))),
SUMIF(INDIRECT(Equipo!$E$4&amp;"!B10:B1000"),$B94,INDIRECT(Equipo!$E$4&amp;"!"&amp;ADDRESS(10,COLUMN(L$9)-1)&amp;":"&amp;ADDRESS(1000,COLUMN(L$9)-1))),
SUMIF(INDIRECT(Equipo!$F$4&amp;"!B10:B1000"),$B94,INDIRECT(Equipo!$F$4&amp;"!"&amp;ADDRESS(10,COLUMN(L$9)-1)&amp;":"&amp;ADDRESS(1000,COLUMN(L$9)-1))),
SUMIF(INDIRECT(Equipo!$G$4&amp;"!B10:B1000"),$B94,INDIRECT(Equipo!$G$4&amp;"!"&amp;ADDRESS(10,COLUMN(L$9)-1)&amp;":"&amp;ADDRESS(1000,COLUMN(L$9)-1)))))</f>
        <v>-</v>
      </c>
      <c r="M94" s="2" t="str">
        <f ca="1">IF(ISBLANK(Tareas!$B90),"-",SUM(
SUMIF(INDIRECT(Equipo!$C$4&amp;"!B10:B1000"),$B94,INDIRECT(Equipo!$C$4&amp;"!"&amp;ADDRESS(10,COLUMN(M$9)-1)&amp;":"&amp;ADDRESS(1000,COLUMN(M$9)-1))),
SUMIF(INDIRECT(Equipo!$D$4&amp;"!B10:B1000"),$B94,INDIRECT(Equipo!$D$4&amp;"!"&amp;ADDRESS(10,COLUMN(M$9)-1)&amp;":"&amp;ADDRESS(1000,COLUMN(M$9)-1))),
SUMIF(INDIRECT(Equipo!$E$4&amp;"!B10:B1000"),$B94,INDIRECT(Equipo!$E$4&amp;"!"&amp;ADDRESS(10,COLUMN(M$9)-1)&amp;":"&amp;ADDRESS(1000,COLUMN(M$9)-1))),
SUMIF(INDIRECT(Equipo!$F$4&amp;"!B10:B1000"),$B94,INDIRECT(Equipo!$F$4&amp;"!"&amp;ADDRESS(10,COLUMN(M$9)-1)&amp;":"&amp;ADDRESS(1000,COLUMN(M$9)-1))),
SUMIF(INDIRECT(Equipo!$G$4&amp;"!B10:B1000"),$B94,INDIRECT(Equipo!$G$4&amp;"!"&amp;ADDRESS(10,COLUMN(M$9)-1)&amp;":"&amp;ADDRESS(1000,COLUMN(M$9)-1)))))</f>
        <v>-</v>
      </c>
      <c r="N94" s="2" t="str">
        <f ca="1">IF(ISBLANK(Tareas!$B90),"-",SUM(
SUMIF(INDIRECT(Equipo!$C$4&amp;"!B10:B1000"),$B94,INDIRECT(Equipo!$C$4&amp;"!"&amp;ADDRESS(10,COLUMN(N$9)-1)&amp;":"&amp;ADDRESS(1000,COLUMN(N$9)-1))),
SUMIF(INDIRECT(Equipo!$D$4&amp;"!B10:B1000"),$B94,INDIRECT(Equipo!$D$4&amp;"!"&amp;ADDRESS(10,COLUMN(N$9)-1)&amp;":"&amp;ADDRESS(1000,COLUMN(N$9)-1))),
SUMIF(INDIRECT(Equipo!$E$4&amp;"!B10:B1000"),$B94,INDIRECT(Equipo!$E$4&amp;"!"&amp;ADDRESS(10,COLUMN(N$9)-1)&amp;":"&amp;ADDRESS(1000,COLUMN(N$9)-1))),
SUMIF(INDIRECT(Equipo!$F$4&amp;"!B10:B1000"),$B94,INDIRECT(Equipo!$F$4&amp;"!"&amp;ADDRESS(10,COLUMN(N$9)-1)&amp;":"&amp;ADDRESS(1000,COLUMN(N$9)-1))),
SUMIF(INDIRECT(Equipo!$G$4&amp;"!B10:B1000"),$B94,INDIRECT(Equipo!$G$4&amp;"!"&amp;ADDRESS(10,COLUMN(N$9)-1)&amp;":"&amp;ADDRESS(1000,COLUMN(N$9)-1)))))</f>
        <v>-</v>
      </c>
    </row>
    <row r="95" spans="2:14">
      <c r="B95" t="str">
        <f>IF(ISBLANK(Tareas!B91)," - ",Tareas!B91)</f>
        <v xml:space="preserve"> - </v>
      </c>
      <c r="D95" s="2" t="str">
        <f ca="1">IF(ISBLANK(Tareas!$B91),"-",SUM(
SUMIF(INDIRECT(Equipo!$C$4&amp;"!B10:B1000"),$B95,INDIRECT(Equipo!$C$4&amp;"!"&amp;ADDRESS(10,COLUMN(D$9)-1)&amp;":"&amp;ADDRESS(1000,COLUMN(D$9)-1))),
SUMIF(INDIRECT(Equipo!$D$4&amp;"!B10:B1000"),$B95,INDIRECT(Equipo!$D$4&amp;"!"&amp;ADDRESS(10,COLUMN(D$9)-1)&amp;":"&amp;ADDRESS(1000,COLUMN(D$9)-1))),
SUMIF(INDIRECT(Equipo!$E$4&amp;"!B10:B1000"),$B95,INDIRECT(Equipo!$E$4&amp;"!"&amp;ADDRESS(10,COLUMN(D$9)-1)&amp;":"&amp;ADDRESS(1000,COLUMN(D$9)-1))),
SUMIF(INDIRECT(Equipo!$F$4&amp;"!B10:B1000"),$B95,INDIRECT(Equipo!$F$4&amp;"!"&amp;ADDRESS(10,COLUMN(D$9)-1)&amp;":"&amp;ADDRESS(1000,COLUMN(D$9)-1))),
SUMIF(INDIRECT(Equipo!$G$4&amp;"!B10:B1000"),$B95,INDIRECT(Equipo!$G$4&amp;"!"&amp;ADDRESS(10,COLUMN(D$9)-1)&amp;":"&amp;ADDRESS(1000,COLUMN(D$9)-1)))))</f>
        <v>-</v>
      </c>
      <c r="E95" s="2" t="str">
        <f ca="1">IF(ISBLANK(Tareas!$B91),"-",SUM(
SUMIF(INDIRECT(Equipo!$C$4&amp;"!B10:B1000"),$B95,INDIRECT(Equipo!$C$4&amp;"!"&amp;ADDRESS(10,COLUMN(E$9)-1)&amp;":"&amp;ADDRESS(1000,COLUMN(E$9)-1))),
SUMIF(INDIRECT(Equipo!$D$4&amp;"!B10:B1000"),$B95,INDIRECT(Equipo!$D$4&amp;"!"&amp;ADDRESS(10,COLUMN(E$9)-1)&amp;":"&amp;ADDRESS(1000,COLUMN(E$9)-1))),
SUMIF(INDIRECT(Equipo!$E$4&amp;"!B10:B1000"),$B95,INDIRECT(Equipo!$E$4&amp;"!"&amp;ADDRESS(10,COLUMN(E$9)-1)&amp;":"&amp;ADDRESS(1000,COLUMN(E$9)-1))),
SUMIF(INDIRECT(Equipo!$F$4&amp;"!B10:B1000"),$B95,INDIRECT(Equipo!$F$4&amp;"!"&amp;ADDRESS(10,COLUMN(E$9)-1)&amp;":"&amp;ADDRESS(1000,COLUMN(E$9)-1))),
SUMIF(INDIRECT(Equipo!$G$4&amp;"!B10:B1000"),$B95,INDIRECT(Equipo!$G$4&amp;"!"&amp;ADDRESS(10,COLUMN(E$9)-1)&amp;":"&amp;ADDRESS(1000,COLUMN(E$9)-1)))))</f>
        <v>-</v>
      </c>
      <c r="F95" s="2" t="str">
        <f ca="1">IF(ISBLANK(Tareas!$B91),"-",SUM(
SUMIF(INDIRECT(Equipo!$C$4&amp;"!B10:B1000"),$B95,INDIRECT(Equipo!$C$4&amp;"!"&amp;ADDRESS(10,COLUMN(F$9)-1)&amp;":"&amp;ADDRESS(1000,COLUMN(F$9)-1))),
SUMIF(INDIRECT(Equipo!$D$4&amp;"!B10:B1000"),$B95,INDIRECT(Equipo!$D$4&amp;"!"&amp;ADDRESS(10,COLUMN(F$9)-1)&amp;":"&amp;ADDRESS(1000,COLUMN(F$9)-1))),
SUMIF(INDIRECT(Equipo!$E$4&amp;"!B10:B1000"),$B95,INDIRECT(Equipo!$E$4&amp;"!"&amp;ADDRESS(10,COLUMN(F$9)-1)&amp;":"&amp;ADDRESS(1000,COLUMN(F$9)-1))),
SUMIF(INDIRECT(Equipo!$F$4&amp;"!B10:B1000"),$B95,INDIRECT(Equipo!$F$4&amp;"!"&amp;ADDRESS(10,COLUMN(F$9)-1)&amp;":"&amp;ADDRESS(1000,COLUMN(F$9)-1))),
SUMIF(INDIRECT(Equipo!$G$4&amp;"!B10:B1000"),$B95,INDIRECT(Equipo!$G$4&amp;"!"&amp;ADDRESS(10,COLUMN(F$9)-1)&amp;":"&amp;ADDRESS(1000,COLUMN(F$9)-1)))))</f>
        <v>-</v>
      </c>
      <c r="G95" s="2" t="str">
        <f ca="1">IF(ISBLANK(Tareas!$B91),"-",SUM(
SUMIF(INDIRECT(Equipo!$C$4&amp;"!B10:B1000"),$B95,INDIRECT(Equipo!$C$4&amp;"!"&amp;ADDRESS(10,COLUMN(G$9)-1)&amp;":"&amp;ADDRESS(1000,COLUMN(G$9)-1))),
SUMIF(INDIRECT(Equipo!$D$4&amp;"!B10:B1000"),$B95,INDIRECT(Equipo!$D$4&amp;"!"&amp;ADDRESS(10,COLUMN(G$9)-1)&amp;":"&amp;ADDRESS(1000,COLUMN(G$9)-1))),
SUMIF(INDIRECT(Equipo!$E$4&amp;"!B10:B1000"),$B95,INDIRECT(Equipo!$E$4&amp;"!"&amp;ADDRESS(10,COLUMN(G$9)-1)&amp;":"&amp;ADDRESS(1000,COLUMN(G$9)-1))),
SUMIF(INDIRECT(Equipo!$F$4&amp;"!B10:B1000"),$B95,INDIRECT(Equipo!$F$4&amp;"!"&amp;ADDRESS(10,COLUMN(G$9)-1)&amp;":"&amp;ADDRESS(1000,COLUMN(G$9)-1))),
SUMIF(INDIRECT(Equipo!$G$4&amp;"!B10:B1000"),$B95,INDIRECT(Equipo!$G$4&amp;"!"&amp;ADDRESS(10,COLUMN(G$9)-1)&amp;":"&amp;ADDRESS(1000,COLUMN(G$9)-1)))))</f>
        <v>-</v>
      </c>
      <c r="H95" s="2" t="str">
        <f ca="1">IF(ISBLANK(Tareas!$B91),"-",SUM(
SUMIF(INDIRECT(Equipo!$C$4&amp;"!B10:B1000"),$B95,INDIRECT(Equipo!$C$4&amp;"!"&amp;ADDRESS(10,COLUMN(H$9)-1)&amp;":"&amp;ADDRESS(1000,COLUMN(H$9)-1))),
SUMIF(INDIRECT(Equipo!$D$4&amp;"!B10:B1000"),$B95,INDIRECT(Equipo!$D$4&amp;"!"&amp;ADDRESS(10,COLUMN(H$9)-1)&amp;":"&amp;ADDRESS(1000,COLUMN(H$9)-1))),
SUMIF(INDIRECT(Equipo!$E$4&amp;"!B10:B1000"),$B95,INDIRECT(Equipo!$E$4&amp;"!"&amp;ADDRESS(10,COLUMN(H$9)-1)&amp;":"&amp;ADDRESS(1000,COLUMN(H$9)-1))),
SUMIF(INDIRECT(Equipo!$F$4&amp;"!B10:B1000"),$B95,INDIRECT(Equipo!$F$4&amp;"!"&amp;ADDRESS(10,COLUMN(H$9)-1)&amp;":"&amp;ADDRESS(1000,COLUMN(H$9)-1))),
SUMIF(INDIRECT(Equipo!$G$4&amp;"!B10:B1000"),$B95,INDIRECT(Equipo!$G$4&amp;"!"&amp;ADDRESS(10,COLUMN(H$9)-1)&amp;":"&amp;ADDRESS(1000,COLUMN(H$9)-1)))))</f>
        <v>-</v>
      </c>
      <c r="I95" s="2" t="str">
        <f ca="1">IF(ISBLANK(Tareas!$B91),"-",SUM(
SUMIF(INDIRECT(Equipo!$C$4&amp;"!B10:B1000"),$B95,INDIRECT(Equipo!$C$4&amp;"!"&amp;ADDRESS(10,COLUMN(I$9)-1)&amp;":"&amp;ADDRESS(1000,COLUMN(I$9)-1))),
SUMIF(INDIRECT(Equipo!$D$4&amp;"!B10:B1000"),$B95,INDIRECT(Equipo!$D$4&amp;"!"&amp;ADDRESS(10,COLUMN(I$9)-1)&amp;":"&amp;ADDRESS(1000,COLUMN(I$9)-1))),
SUMIF(INDIRECT(Equipo!$E$4&amp;"!B10:B1000"),$B95,INDIRECT(Equipo!$E$4&amp;"!"&amp;ADDRESS(10,COLUMN(I$9)-1)&amp;":"&amp;ADDRESS(1000,COLUMN(I$9)-1))),
SUMIF(INDIRECT(Equipo!$F$4&amp;"!B10:B1000"),$B95,INDIRECT(Equipo!$F$4&amp;"!"&amp;ADDRESS(10,COLUMN(I$9)-1)&amp;":"&amp;ADDRESS(1000,COLUMN(I$9)-1))),
SUMIF(INDIRECT(Equipo!$G$4&amp;"!B10:B1000"),$B95,INDIRECT(Equipo!$G$4&amp;"!"&amp;ADDRESS(10,COLUMN(I$9)-1)&amp;":"&amp;ADDRESS(1000,COLUMN(I$9)-1)))))</f>
        <v>-</v>
      </c>
      <c r="J95" s="2" t="str">
        <f ca="1">IF(ISBLANK(Tareas!$B91),"-",SUM(
SUMIF(INDIRECT(Equipo!$C$4&amp;"!B10:B1000"),$B95,INDIRECT(Equipo!$C$4&amp;"!"&amp;ADDRESS(10,COLUMN(J$9)-1)&amp;":"&amp;ADDRESS(1000,COLUMN(J$9)-1))),
SUMIF(INDIRECT(Equipo!$D$4&amp;"!B10:B1000"),$B95,INDIRECT(Equipo!$D$4&amp;"!"&amp;ADDRESS(10,COLUMN(J$9)-1)&amp;":"&amp;ADDRESS(1000,COLUMN(J$9)-1))),
SUMIF(INDIRECT(Equipo!$E$4&amp;"!B10:B1000"),$B95,INDIRECT(Equipo!$E$4&amp;"!"&amp;ADDRESS(10,COLUMN(J$9)-1)&amp;":"&amp;ADDRESS(1000,COLUMN(J$9)-1))),
SUMIF(INDIRECT(Equipo!$F$4&amp;"!B10:B1000"),$B95,INDIRECT(Equipo!$F$4&amp;"!"&amp;ADDRESS(10,COLUMN(J$9)-1)&amp;":"&amp;ADDRESS(1000,COLUMN(J$9)-1))),
SUMIF(INDIRECT(Equipo!$G$4&amp;"!B10:B1000"),$B95,INDIRECT(Equipo!$G$4&amp;"!"&amp;ADDRESS(10,COLUMN(J$9)-1)&amp;":"&amp;ADDRESS(1000,COLUMN(J$9)-1)))))</f>
        <v>-</v>
      </c>
      <c r="K95" s="2" t="str">
        <f ca="1">IF(ISBLANK(Tareas!$B91),"-",SUM(
SUMIF(INDIRECT(Equipo!$C$4&amp;"!B10:B1000"),$B95,INDIRECT(Equipo!$C$4&amp;"!"&amp;ADDRESS(10,COLUMN(K$9)-1)&amp;":"&amp;ADDRESS(1000,COLUMN(K$9)-1))),
SUMIF(INDIRECT(Equipo!$D$4&amp;"!B10:B1000"),$B95,INDIRECT(Equipo!$D$4&amp;"!"&amp;ADDRESS(10,COLUMN(K$9)-1)&amp;":"&amp;ADDRESS(1000,COLUMN(K$9)-1))),
SUMIF(INDIRECT(Equipo!$E$4&amp;"!B10:B1000"),$B95,INDIRECT(Equipo!$E$4&amp;"!"&amp;ADDRESS(10,COLUMN(K$9)-1)&amp;":"&amp;ADDRESS(1000,COLUMN(K$9)-1))),
SUMIF(INDIRECT(Equipo!$F$4&amp;"!B10:B1000"),$B95,INDIRECT(Equipo!$F$4&amp;"!"&amp;ADDRESS(10,COLUMN(K$9)-1)&amp;":"&amp;ADDRESS(1000,COLUMN(K$9)-1))),
SUMIF(INDIRECT(Equipo!$G$4&amp;"!B10:B1000"),$B95,INDIRECT(Equipo!$G$4&amp;"!"&amp;ADDRESS(10,COLUMN(K$9)-1)&amp;":"&amp;ADDRESS(1000,COLUMN(K$9)-1)))))</f>
        <v>-</v>
      </c>
      <c r="L95" s="2" t="str">
        <f ca="1">IF(ISBLANK(Tareas!$B91),"-",SUM(
SUMIF(INDIRECT(Equipo!$C$4&amp;"!B10:B1000"),$B95,INDIRECT(Equipo!$C$4&amp;"!"&amp;ADDRESS(10,COLUMN(L$9)-1)&amp;":"&amp;ADDRESS(1000,COLUMN(L$9)-1))),
SUMIF(INDIRECT(Equipo!$D$4&amp;"!B10:B1000"),$B95,INDIRECT(Equipo!$D$4&amp;"!"&amp;ADDRESS(10,COLUMN(L$9)-1)&amp;":"&amp;ADDRESS(1000,COLUMN(L$9)-1))),
SUMIF(INDIRECT(Equipo!$E$4&amp;"!B10:B1000"),$B95,INDIRECT(Equipo!$E$4&amp;"!"&amp;ADDRESS(10,COLUMN(L$9)-1)&amp;":"&amp;ADDRESS(1000,COLUMN(L$9)-1))),
SUMIF(INDIRECT(Equipo!$F$4&amp;"!B10:B1000"),$B95,INDIRECT(Equipo!$F$4&amp;"!"&amp;ADDRESS(10,COLUMN(L$9)-1)&amp;":"&amp;ADDRESS(1000,COLUMN(L$9)-1))),
SUMIF(INDIRECT(Equipo!$G$4&amp;"!B10:B1000"),$B95,INDIRECT(Equipo!$G$4&amp;"!"&amp;ADDRESS(10,COLUMN(L$9)-1)&amp;":"&amp;ADDRESS(1000,COLUMN(L$9)-1)))))</f>
        <v>-</v>
      </c>
      <c r="M95" s="2" t="str">
        <f ca="1">IF(ISBLANK(Tareas!$B91),"-",SUM(
SUMIF(INDIRECT(Equipo!$C$4&amp;"!B10:B1000"),$B95,INDIRECT(Equipo!$C$4&amp;"!"&amp;ADDRESS(10,COLUMN(M$9)-1)&amp;":"&amp;ADDRESS(1000,COLUMN(M$9)-1))),
SUMIF(INDIRECT(Equipo!$D$4&amp;"!B10:B1000"),$B95,INDIRECT(Equipo!$D$4&amp;"!"&amp;ADDRESS(10,COLUMN(M$9)-1)&amp;":"&amp;ADDRESS(1000,COLUMN(M$9)-1))),
SUMIF(INDIRECT(Equipo!$E$4&amp;"!B10:B1000"),$B95,INDIRECT(Equipo!$E$4&amp;"!"&amp;ADDRESS(10,COLUMN(M$9)-1)&amp;":"&amp;ADDRESS(1000,COLUMN(M$9)-1))),
SUMIF(INDIRECT(Equipo!$F$4&amp;"!B10:B1000"),$B95,INDIRECT(Equipo!$F$4&amp;"!"&amp;ADDRESS(10,COLUMN(M$9)-1)&amp;":"&amp;ADDRESS(1000,COLUMN(M$9)-1))),
SUMIF(INDIRECT(Equipo!$G$4&amp;"!B10:B1000"),$B95,INDIRECT(Equipo!$G$4&amp;"!"&amp;ADDRESS(10,COLUMN(M$9)-1)&amp;":"&amp;ADDRESS(1000,COLUMN(M$9)-1)))))</f>
        <v>-</v>
      </c>
      <c r="N95" s="2" t="str">
        <f ca="1">IF(ISBLANK(Tareas!$B91),"-",SUM(
SUMIF(INDIRECT(Equipo!$C$4&amp;"!B10:B1000"),$B95,INDIRECT(Equipo!$C$4&amp;"!"&amp;ADDRESS(10,COLUMN(N$9)-1)&amp;":"&amp;ADDRESS(1000,COLUMN(N$9)-1))),
SUMIF(INDIRECT(Equipo!$D$4&amp;"!B10:B1000"),$B95,INDIRECT(Equipo!$D$4&amp;"!"&amp;ADDRESS(10,COLUMN(N$9)-1)&amp;":"&amp;ADDRESS(1000,COLUMN(N$9)-1))),
SUMIF(INDIRECT(Equipo!$E$4&amp;"!B10:B1000"),$B95,INDIRECT(Equipo!$E$4&amp;"!"&amp;ADDRESS(10,COLUMN(N$9)-1)&amp;":"&amp;ADDRESS(1000,COLUMN(N$9)-1))),
SUMIF(INDIRECT(Equipo!$F$4&amp;"!B10:B1000"),$B95,INDIRECT(Equipo!$F$4&amp;"!"&amp;ADDRESS(10,COLUMN(N$9)-1)&amp;":"&amp;ADDRESS(1000,COLUMN(N$9)-1))),
SUMIF(INDIRECT(Equipo!$G$4&amp;"!B10:B1000"),$B95,INDIRECT(Equipo!$G$4&amp;"!"&amp;ADDRESS(10,COLUMN(N$9)-1)&amp;":"&amp;ADDRESS(1000,COLUMN(N$9)-1)))))</f>
        <v>-</v>
      </c>
    </row>
    <row r="96" spans="2:14">
      <c r="B96" t="str">
        <f>IF(ISBLANK(Tareas!B92)," - ",Tareas!B92)</f>
        <v xml:space="preserve"> - </v>
      </c>
      <c r="D96" s="2" t="str">
        <f ca="1">IF(ISBLANK(Tareas!$B92),"-",SUM(
SUMIF(INDIRECT(Equipo!$C$4&amp;"!B10:B1000"),$B96,INDIRECT(Equipo!$C$4&amp;"!"&amp;ADDRESS(10,COLUMN(D$9)-1)&amp;":"&amp;ADDRESS(1000,COLUMN(D$9)-1))),
SUMIF(INDIRECT(Equipo!$D$4&amp;"!B10:B1000"),$B96,INDIRECT(Equipo!$D$4&amp;"!"&amp;ADDRESS(10,COLUMN(D$9)-1)&amp;":"&amp;ADDRESS(1000,COLUMN(D$9)-1))),
SUMIF(INDIRECT(Equipo!$E$4&amp;"!B10:B1000"),$B96,INDIRECT(Equipo!$E$4&amp;"!"&amp;ADDRESS(10,COLUMN(D$9)-1)&amp;":"&amp;ADDRESS(1000,COLUMN(D$9)-1))),
SUMIF(INDIRECT(Equipo!$F$4&amp;"!B10:B1000"),$B96,INDIRECT(Equipo!$F$4&amp;"!"&amp;ADDRESS(10,COLUMN(D$9)-1)&amp;":"&amp;ADDRESS(1000,COLUMN(D$9)-1))),
SUMIF(INDIRECT(Equipo!$G$4&amp;"!B10:B1000"),$B96,INDIRECT(Equipo!$G$4&amp;"!"&amp;ADDRESS(10,COLUMN(D$9)-1)&amp;":"&amp;ADDRESS(1000,COLUMN(D$9)-1)))))</f>
        <v>-</v>
      </c>
      <c r="E96" s="2" t="str">
        <f ca="1">IF(ISBLANK(Tareas!$B92),"-",SUM(
SUMIF(INDIRECT(Equipo!$C$4&amp;"!B10:B1000"),$B96,INDIRECT(Equipo!$C$4&amp;"!"&amp;ADDRESS(10,COLUMN(E$9)-1)&amp;":"&amp;ADDRESS(1000,COLUMN(E$9)-1))),
SUMIF(INDIRECT(Equipo!$D$4&amp;"!B10:B1000"),$B96,INDIRECT(Equipo!$D$4&amp;"!"&amp;ADDRESS(10,COLUMN(E$9)-1)&amp;":"&amp;ADDRESS(1000,COLUMN(E$9)-1))),
SUMIF(INDIRECT(Equipo!$E$4&amp;"!B10:B1000"),$B96,INDIRECT(Equipo!$E$4&amp;"!"&amp;ADDRESS(10,COLUMN(E$9)-1)&amp;":"&amp;ADDRESS(1000,COLUMN(E$9)-1))),
SUMIF(INDIRECT(Equipo!$F$4&amp;"!B10:B1000"),$B96,INDIRECT(Equipo!$F$4&amp;"!"&amp;ADDRESS(10,COLUMN(E$9)-1)&amp;":"&amp;ADDRESS(1000,COLUMN(E$9)-1))),
SUMIF(INDIRECT(Equipo!$G$4&amp;"!B10:B1000"),$B96,INDIRECT(Equipo!$G$4&amp;"!"&amp;ADDRESS(10,COLUMN(E$9)-1)&amp;":"&amp;ADDRESS(1000,COLUMN(E$9)-1)))))</f>
        <v>-</v>
      </c>
      <c r="F96" s="2" t="str">
        <f ca="1">IF(ISBLANK(Tareas!$B92),"-",SUM(
SUMIF(INDIRECT(Equipo!$C$4&amp;"!B10:B1000"),$B96,INDIRECT(Equipo!$C$4&amp;"!"&amp;ADDRESS(10,COLUMN(F$9)-1)&amp;":"&amp;ADDRESS(1000,COLUMN(F$9)-1))),
SUMIF(INDIRECT(Equipo!$D$4&amp;"!B10:B1000"),$B96,INDIRECT(Equipo!$D$4&amp;"!"&amp;ADDRESS(10,COLUMN(F$9)-1)&amp;":"&amp;ADDRESS(1000,COLUMN(F$9)-1))),
SUMIF(INDIRECT(Equipo!$E$4&amp;"!B10:B1000"),$B96,INDIRECT(Equipo!$E$4&amp;"!"&amp;ADDRESS(10,COLUMN(F$9)-1)&amp;":"&amp;ADDRESS(1000,COLUMN(F$9)-1))),
SUMIF(INDIRECT(Equipo!$F$4&amp;"!B10:B1000"),$B96,INDIRECT(Equipo!$F$4&amp;"!"&amp;ADDRESS(10,COLUMN(F$9)-1)&amp;":"&amp;ADDRESS(1000,COLUMN(F$9)-1))),
SUMIF(INDIRECT(Equipo!$G$4&amp;"!B10:B1000"),$B96,INDIRECT(Equipo!$G$4&amp;"!"&amp;ADDRESS(10,COLUMN(F$9)-1)&amp;":"&amp;ADDRESS(1000,COLUMN(F$9)-1)))))</f>
        <v>-</v>
      </c>
      <c r="G96" s="2" t="str">
        <f ca="1">IF(ISBLANK(Tareas!$B92),"-",SUM(
SUMIF(INDIRECT(Equipo!$C$4&amp;"!B10:B1000"),$B96,INDIRECT(Equipo!$C$4&amp;"!"&amp;ADDRESS(10,COLUMN(G$9)-1)&amp;":"&amp;ADDRESS(1000,COLUMN(G$9)-1))),
SUMIF(INDIRECT(Equipo!$D$4&amp;"!B10:B1000"),$B96,INDIRECT(Equipo!$D$4&amp;"!"&amp;ADDRESS(10,COLUMN(G$9)-1)&amp;":"&amp;ADDRESS(1000,COLUMN(G$9)-1))),
SUMIF(INDIRECT(Equipo!$E$4&amp;"!B10:B1000"),$B96,INDIRECT(Equipo!$E$4&amp;"!"&amp;ADDRESS(10,COLUMN(G$9)-1)&amp;":"&amp;ADDRESS(1000,COLUMN(G$9)-1))),
SUMIF(INDIRECT(Equipo!$F$4&amp;"!B10:B1000"),$B96,INDIRECT(Equipo!$F$4&amp;"!"&amp;ADDRESS(10,COLUMN(G$9)-1)&amp;":"&amp;ADDRESS(1000,COLUMN(G$9)-1))),
SUMIF(INDIRECT(Equipo!$G$4&amp;"!B10:B1000"),$B96,INDIRECT(Equipo!$G$4&amp;"!"&amp;ADDRESS(10,COLUMN(G$9)-1)&amp;":"&amp;ADDRESS(1000,COLUMN(G$9)-1)))))</f>
        <v>-</v>
      </c>
      <c r="H96" s="2" t="str">
        <f ca="1">IF(ISBLANK(Tareas!$B92),"-",SUM(
SUMIF(INDIRECT(Equipo!$C$4&amp;"!B10:B1000"),$B96,INDIRECT(Equipo!$C$4&amp;"!"&amp;ADDRESS(10,COLUMN(H$9)-1)&amp;":"&amp;ADDRESS(1000,COLUMN(H$9)-1))),
SUMIF(INDIRECT(Equipo!$D$4&amp;"!B10:B1000"),$B96,INDIRECT(Equipo!$D$4&amp;"!"&amp;ADDRESS(10,COLUMN(H$9)-1)&amp;":"&amp;ADDRESS(1000,COLUMN(H$9)-1))),
SUMIF(INDIRECT(Equipo!$E$4&amp;"!B10:B1000"),$B96,INDIRECT(Equipo!$E$4&amp;"!"&amp;ADDRESS(10,COLUMN(H$9)-1)&amp;":"&amp;ADDRESS(1000,COLUMN(H$9)-1))),
SUMIF(INDIRECT(Equipo!$F$4&amp;"!B10:B1000"),$B96,INDIRECT(Equipo!$F$4&amp;"!"&amp;ADDRESS(10,COLUMN(H$9)-1)&amp;":"&amp;ADDRESS(1000,COLUMN(H$9)-1))),
SUMIF(INDIRECT(Equipo!$G$4&amp;"!B10:B1000"),$B96,INDIRECT(Equipo!$G$4&amp;"!"&amp;ADDRESS(10,COLUMN(H$9)-1)&amp;":"&amp;ADDRESS(1000,COLUMN(H$9)-1)))))</f>
        <v>-</v>
      </c>
      <c r="I96" s="2" t="str">
        <f ca="1">IF(ISBLANK(Tareas!$B92),"-",SUM(
SUMIF(INDIRECT(Equipo!$C$4&amp;"!B10:B1000"),$B96,INDIRECT(Equipo!$C$4&amp;"!"&amp;ADDRESS(10,COLUMN(I$9)-1)&amp;":"&amp;ADDRESS(1000,COLUMN(I$9)-1))),
SUMIF(INDIRECT(Equipo!$D$4&amp;"!B10:B1000"),$B96,INDIRECT(Equipo!$D$4&amp;"!"&amp;ADDRESS(10,COLUMN(I$9)-1)&amp;":"&amp;ADDRESS(1000,COLUMN(I$9)-1))),
SUMIF(INDIRECT(Equipo!$E$4&amp;"!B10:B1000"),$B96,INDIRECT(Equipo!$E$4&amp;"!"&amp;ADDRESS(10,COLUMN(I$9)-1)&amp;":"&amp;ADDRESS(1000,COLUMN(I$9)-1))),
SUMIF(INDIRECT(Equipo!$F$4&amp;"!B10:B1000"),$B96,INDIRECT(Equipo!$F$4&amp;"!"&amp;ADDRESS(10,COLUMN(I$9)-1)&amp;":"&amp;ADDRESS(1000,COLUMN(I$9)-1))),
SUMIF(INDIRECT(Equipo!$G$4&amp;"!B10:B1000"),$B96,INDIRECT(Equipo!$G$4&amp;"!"&amp;ADDRESS(10,COLUMN(I$9)-1)&amp;":"&amp;ADDRESS(1000,COLUMN(I$9)-1)))))</f>
        <v>-</v>
      </c>
      <c r="J96" s="2" t="str">
        <f ca="1">IF(ISBLANK(Tareas!$B92),"-",SUM(
SUMIF(INDIRECT(Equipo!$C$4&amp;"!B10:B1000"),$B96,INDIRECT(Equipo!$C$4&amp;"!"&amp;ADDRESS(10,COLUMN(J$9)-1)&amp;":"&amp;ADDRESS(1000,COLUMN(J$9)-1))),
SUMIF(INDIRECT(Equipo!$D$4&amp;"!B10:B1000"),$B96,INDIRECT(Equipo!$D$4&amp;"!"&amp;ADDRESS(10,COLUMN(J$9)-1)&amp;":"&amp;ADDRESS(1000,COLUMN(J$9)-1))),
SUMIF(INDIRECT(Equipo!$E$4&amp;"!B10:B1000"),$B96,INDIRECT(Equipo!$E$4&amp;"!"&amp;ADDRESS(10,COLUMN(J$9)-1)&amp;":"&amp;ADDRESS(1000,COLUMN(J$9)-1))),
SUMIF(INDIRECT(Equipo!$F$4&amp;"!B10:B1000"),$B96,INDIRECT(Equipo!$F$4&amp;"!"&amp;ADDRESS(10,COLUMN(J$9)-1)&amp;":"&amp;ADDRESS(1000,COLUMN(J$9)-1))),
SUMIF(INDIRECT(Equipo!$G$4&amp;"!B10:B1000"),$B96,INDIRECT(Equipo!$G$4&amp;"!"&amp;ADDRESS(10,COLUMN(J$9)-1)&amp;":"&amp;ADDRESS(1000,COLUMN(J$9)-1)))))</f>
        <v>-</v>
      </c>
      <c r="K96" s="2" t="str">
        <f ca="1">IF(ISBLANK(Tareas!$B92),"-",SUM(
SUMIF(INDIRECT(Equipo!$C$4&amp;"!B10:B1000"),$B96,INDIRECT(Equipo!$C$4&amp;"!"&amp;ADDRESS(10,COLUMN(K$9)-1)&amp;":"&amp;ADDRESS(1000,COLUMN(K$9)-1))),
SUMIF(INDIRECT(Equipo!$D$4&amp;"!B10:B1000"),$B96,INDIRECT(Equipo!$D$4&amp;"!"&amp;ADDRESS(10,COLUMN(K$9)-1)&amp;":"&amp;ADDRESS(1000,COLUMN(K$9)-1))),
SUMIF(INDIRECT(Equipo!$E$4&amp;"!B10:B1000"),$B96,INDIRECT(Equipo!$E$4&amp;"!"&amp;ADDRESS(10,COLUMN(K$9)-1)&amp;":"&amp;ADDRESS(1000,COLUMN(K$9)-1))),
SUMIF(INDIRECT(Equipo!$F$4&amp;"!B10:B1000"),$B96,INDIRECT(Equipo!$F$4&amp;"!"&amp;ADDRESS(10,COLUMN(K$9)-1)&amp;":"&amp;ADDRESS(1000,COLUMN(K$9)-1))),
SUMIF(INDIRECT(Equipo!$G$4&amp;"!B10:B1000"),$B96,INDIRECT(Equipo!$G$4&amp;"!"&amp;ADDRESS(10,COLUMN(K$9)-1)&amp;":"&amp;ADDRESS(1000,COLUMN(K$9)-1)))))</f>
        <v>-</v>
      </c>
      <c r="L96" s="2" t="str">
        <f ca="1">IF(ISBLANK(Tareas!$B92),"-",SUM(
SUMIF(INDIRECT(Equipo!$C$4&amp;"!B10:B1000"),$B96,INDIRECT(Equipo!$C$4&amp;"!"&amp;ADDRESS(10,COLUMN(L$9)-1)&amp;":"&amp;ADDRESS(1000,COLUMN(L$9)-1))),
SUMIF(INDIRECT(Equipo!$D$4&amp;"!B10:B1000"),$B96,INDIRECT(Equipo!$D$4&amp;"!"&amp;ADDRESS(10,COLUMN(L$9)-1)&amp;":"&amp;ADDRESS(1000,COLUMN(L$9)-1))),
SUMIF(INDIRECT(Equipo!$E$4&amp;"!B10:B1000"),$B96,INDIRECT(Equipo!$E$4&amp;"!"&amp;ADDRESS(10,COLUMN(L$9)-1)&amp;":"&amp;ADDRESS(1000,COLUMN(L$9)-1))),
SUMIF(INDIRECT(Equipo!$F$4&amp;"!B10:B1000"),$B96,INDIRECT(Equipo!$F$4&amp;"!"&amp;ADDRESS(10,COLUMN(L$9)-1)&amp;":"&amp;ADDRESS(1000,COLUMN(L$9)-1))),
SUMIF(INDIRECT(Equipo!$G$4&amp;"!B10:B1000"),$B96,INDIRECT(Equipo!$G$4&amp;"!"&amp;ADDRESS(10,COLUMN(L$9)-1)&amp;":"&amp;ADDRESS(1000,COLUMN(L$9)-1)))))</f>
        <v>-</v>
      </c>
      <c r="M96" s="2" t="str">
        <f ca="1">IF(ISBLANK(Tareas!$B92),"-",SUM(
SUMIF(INDIRECT(Equipo!$C$4&amp;"!B10:B1000"),$B96,INDIRECT(Equipo!$C$4&amp;"!"&amp;ADDRESS(10,COLUMN(M$9)-1)&amp;":"&amp;ADDRESS(1000,COLUMN(M$9)-1))),
SUMIF(INDIRECT(Equipo!$D$4&amp;"!B10:B1000"),$B96,INDIRECT(Equipo!$D$4&amp;"!"&amp;ADDRESS(10,COLUMN(M$9)-1)&amp;":"&amp;ADDRESS(1000,COLUMN(M$9)-1))),
SUMIF(INDIRECT(Equipo!$E$4&amp;"!B10:B1000"),$B96,INDIRECT(Equipo!$E$4&amp;"!"&amp;ADDRESS(10,COLUMN(M$9)-1)&amp;":"&amp;ADDRESS(1000,COLUMN(M$9)-1))),
SUMIF(INDIRECT(Equipo!$F$4&amp;"!B10:B1000"),$B96,INDIRECT(Equipo!$F$4&amp;"!"&amp;ADDRESS(10,COLUMN(M$9)-1)&amp;":"&amp;ADDRESS(1000,COLUMN(M$9)-1))),
SUMIF(INDIRECT(Equipo!$G$4&amp;"!B10:B1000"),$B96,INDIRECT(Equipo!$G$4&amp;"!"&amp;ADDRESS(10,COLUMN(M$9)-1)&amp;":"&amp;ADDRESS(1000,COLUMN(M$9)-1)))))</f>
        <v>-</v>
      </c>
      <c r="N96" s="2" t="str">
        <f ca="1">IF(ISBLANK(Tareas!$B92),"-",SUM(
SUMIF(INDIRECT(Equipo!$C$4&amp;"!B10:B1000"),$B96,INDIRECT(Equipo!$C$4&amp;"!"&amp;ADDRESS(10,COLUMN(N$9)-1)&amp;":"&amp;ADDRESS(1000,COLUMN(N$9)-1))),
SUMIF(INDIRECT(Equipo!$D$4&amp;"!B10:B1000"),$B96,INDIRECT(Equipo!$D$4&amp;"!"&amp;ADDRESS(10,COLUMN(N$9)-1)&amp;":"&amp;ADDRESS(1000,COLUMN(N$9)-1))),
SUMIF(INDIRECT(Equipo!$E$4&amp;"!B10:B1000"),$B96,INDIRECT(Equipo!$E$4&amp;"!"&amp;ADDRESS(10,COLUMN(N$9)-1)&amp;":"&amp;ADDRESS(1000,COLUMN(N$9)-1))),
SUMIF(INDIRECT(Equipo!$F$4&amp;"!B10:B1000"),$B96,INDIRECT(Equipo!$F$4&amp;"!"&amp;ADDRESS(10,COLUMN(N$9)-1)&amp;":"&amp;ADDRESS(1000,COLUMN(N$9)-1))),
SUMIF(INDIRECT(Equipo!$G$4&amp;"!B10:B1000"),$B96,INDIRECT(Equipo!$G$4&amp;"!"&amp;ADDRESS(10,COLUMN(N$9)-1)&amp;":"&amp;ADDRESS(1000,COLUMN(N$9)-1)))))</f>
        <v>-</v>
      </c>
    </row>
    <row r="97" spans="2:14">
      <c r="B97" t="str">
        <f>IF(ISBLANK(Tareas!B93)," - ",Tareas!B93)</f>
        <v xml:space="preserve"> - </v>
      </c>
      <c r="D97" s="2" t="str">
        <f ca="1">IF(ISBLANK(Tareas!$B93),"-",SUM(
SUMIF(INDIRECT(Equipo!$C$4&amp;"!B10:B1000"),$B97,INDIRECT(Equipo!$C$4&amp;"!"&amp;ADDRESS(10,COLUMN(D$9)-1)&amp;":"&amp;ADDRESS(1000,COLUMN(D$9)-1))),
SUMIF(INDIRECT(Equipo!$D$4&amp;"!B10:B1000"),$B97,INDIRECT(Equipo!$D$4&amp;"!"&amp;ADDRESS(10,COLUMN(D$9)-1)&amp;":"&amp;ADDRESS(1000,COLUMN(D$9)-1))),
SUMIF(INDIRECT(Equipo!$E$4&amp;"!B10:B1000"),$B97,INDIRECT(Equipo!$E$4&amp;"!"&amp;ADDRESS(10,COLUMN(D$9)-1)&amp;":"&amp;ADDRESS(1000,COLUMN(D$9)-1))),
SUMIF(INDIRECT(Equipo!$F$4&amp;"!B10:B1000"),$B97,INDIRECT(Equipo!$F$4&amp;"!"&amp;ADDRESS(10,COLUMN(D$9)-1)&amp;":"&amp;ADDRESS(1000,COLUMN(D$9)-1))),
SUMIF(INDIRECT(Equipo!$G$4&amp;"!B10:B1000"),$B97,INDIRECT(Equipo!$G$4&amp;"!"&amp;ADDRESS(10,COLUMN(D$9)-1)&amp;":"&amp;ADDRESS(1000,COLUMN(D$9)-1)))))</f>
        <v>-</v>
      </c>
      <c r="E97" s="2" t="str">
        <f ca="1">IF(ISBLANK(Tareas!$B93),"-",SUM(
SUMIF(INDIRECT(Equipo!$C$4&amp;"!B10:B1000"),$B97,INDIRECT(Equipo!$C$4&amp;"!"&amp;ADDRESS(10,COLUMN(E$9)-1)&amp;":"&amp;ADDRESS(1000,COLUMN(E$9)-1))),
SUMIF(INDIRECT(Equipo!$D$4&amp;"!B10:B1000"),$B97,INDIRECT(Equipo!$D$4&amp;"!"&amp;ADDRESS(10,COLUMN(E$9)-1)&amp;":"&amp;ADDRESS(1000,COLUMN(E$9)-1))),
SUMIF(INDIRECT(Equipo!$E$4&amp;"!B10:B1000"),$B97,INDIRECT(Equipo!$E$4&amp;"!"&amp;ADDRESS(10,COLUMN(E$9)-1)&amp;":"&amp;ADDRESS(1000,COLUMN(E$9)-1))),
SUMIF(INDIRECT(Equipo!$F$4&amp;"!B10:B1000"),$B97,INDIRECT(Equipo!$F$4&amp;"!"&amp;ADDRESS(10,COLUMN(E$9)-1)&amp;":"&amp;ADDRESS(1000,COLUMN(E$9)-1))),
SUMIF(INDIRECT(Equipo!$G$4&amp;"!B10:B1000"),$B97,INDIRECT(Equipo!$G$4&amp;"!"&amp;ADDRESS(10,COLUMN(E$9)-1)&amp;":"&amp;ADDRESS(1000,COLUMN(E$9)-1)))))</f>
        <v>-</v>
      </c>
      <c r="F97" s="2" t="str">
        <f ca="1">IF(ISBLANK(Tareas!$B93),"-",SUM(
SUMIF(INDIRECT(Equipo!$C$4&amp;"!B10:B1000"),$B97,INDIRECT(Equipo!$C$4&amp;"!"&amp;ADDRESS(10,COLUMN(F$9)-1)&amp;":"&amp;ADDRESS(1000,COLUMN(F$9)-1))),
SUMIF(INDIRECT(Equipo!$D$4&amp;"!B10:B1000"),$B97,INDIRECT(Equipo!$D$4&amp;"!"&amp;ADDRESS(10,COLUMN(F$9)-1)&amp;":"&amp;ADDRESS(1000,COLUMN(F$9)-1))),
SUMIF(INDIRECT(Equipo!$E$4&amp;"!B10:B1000"),$B97,INDIRECT(Equipo!$E$4&amp;"!"&amp;ADDRESS(10,COLUMN(F$9)-1)&amp;":"&amp;ADDRESS(1000,COLUMN(F$9)-1))),
SUMIF(INDIRECT(Equipo!$F$4&amp;"!B10:B1000"),$B97,INDIRECT(Equipo!$F$4&amp;"!"&amp;ADDRESS(10,COLUMN(F$9)-1)&amp;":"&amp;ADDRESS(1000,COLUMN(F$9)-1))),
SUMIF(INDIRECT(Equipo!$G$4&amp;"!B10:B1000"),$B97,INDIRECT(Equipo!$G$4&amp;"!"&amp;ADDRESS(10,COLUMN(F$9)-1)&amp;":"&amp;ADDRESS(1000,COLUMN(F$9)-1)))))</f>
        <v>-</v>
      </c>
      <c r="G97" s="2" t="str">
        <f ca="1">IF(ISBLANK(Tareas!$B93),"-",SUM(
SUMIF(INDIRECT(Equipo!$C$4&amp;"!B10:B1000"),$B97,INDIRECT(Equipo!$C$4&amp;"!"&amp;ADDRESS(10,COLUMN(G$9)-1)&amp;":"&amp;ADDRESS(1000,COLUMN(G$9)-1))),
SUMIF(INDIRECT(Equipo!$D$4&amp;"!B10:B1000"),$B97,INDIRECT(Equipo!$D$4&amp;"!"&amp;ADDRESS(10,COLUMN(G$9)-1)&amp;":"&amp;ADDRESS(1000,COLUMN(G$9)-1))),
SUMIF(INDIRECT(Equipo!$E$4&amp;"!B10:B1000"),$B97,INDIRECT(Equipo!$E$4&amp;"!"&amp;ADDRESS(10,COLUMN(G$9)-1)&amp;":"&amp;ADDRESS(1000,COLUMN(G$9)-1))),
SUMIF(INDIRECT(Equipo!$F$4&amp;"!B10:B1000"),$B97,INDIRECT(Equipo!$F$4&amp;"!"&amp;ADDRESS(10,COLUMN(G$9)-1)&amp;":"&amp;ADDRESS(1000,COLUMN(G$9)-1))),
SUMIF(INDIRECT(Equipo!$G$4&amp;"!B10:B1000"),$B97,INDIRECT(Equipo!$G$4&amp;"!"&amp;ADDRESS(10,COLUMN(G$9)-1)&amp;":"&amp;ADDRESS(1000,COLUMN(G$9)-1)))))</f>
        <v>-</v>
      </c>
      <c r="H97" s="2" t="str">
        <f ca="1">IF(ISBLANK(Tareas!$B93),"-",SUM(
SUMIF(INDIRECT(Equipo!$C$4&amp;"!B10:B1000"),$B97,INDIRECT(Equipo!$C$4&amp;"!"&amp;ADDRESS(10,COLUMN(H$9)-1)&amp;":"&amp;ADDRESS(1000,COLUMN(H$9)-1))),
SUMIF(INDIRECT(Equipo!$D$4&amp;"!B10:B1000"),$B97,INDIRECT(Equipo!$D$4&amp;"!"&amp;ADDRESS(10,COLUMN(H$9)-1)&amp;":"&amp;ADDRESS(1000,COLUMN(H$9)-1))),
SUMIF(INDIRECT(Equipo!$E$4&amp;"!B10:B1000"),$B97,INDIRECT(Equipo!$E$4&amp;"!"&amp;ADDRESS(10,COLUMN(H$9)-1)&amp;":"&amp;ADDRESS(1000,COLUMN(H$9)-1))),
SUMIF(INDIRECT(Equipo!$F$4&amp;"!B10:B1000"),$B97,INDIRECT(Equipo!$F$4&amp;"!"&amp;ADDRESS(10,COLUMN(H$9)-1)&amp;":"&amp;ADDRESS(1000,COLUMN(H$9)-1))),
SUMIF(INDIRECT(Equipo!$G$4&amp;"!B10:B1000"),$B97,INDIRECT(Equipo!$G$4&amp;"!"&amp;ADDRESS(10,COLUMN(H$9)-1)&amp;":"&amp;ADDRESS(1000,COLUMN(H$9)-1)))))</f>
        <v>-</v>
      </c>
      <c r="I97" s="2" t="str">
        <f ca="1">IF(ISBLANK(Tareas!$B93),"-",SUM(
SUMIF(INDIRECT(Equipo!$C$4&amp;"!B10:B1000"),$B97,INDIRECT(Equipo!$C$4&amp;"!"&amp;ADDRESS(10,COLUMN(I$9)-1)&amp;":"&amp;ADDRESS(1000,COLUMN(I$9)-1))),
SUMIF(INDIRECT(Equipo!$D$4&amp;"!B10:B1000"),$B97,INDIRECT(Equipo!$D$4&amp;"!"&amp;ADDRESS(10,COLUMN(I$9)-1)&amp;":"&amp;ADDRESS(1000,COLUMN(I$9)-1))),
SUMIF(INDIRECT(Equipo!$E$4&amp;"!B10:B1000"),$B97,INDIRECT(Equipo!$E$4&amp;"!"&amp;ADDRESS(10,COLUMN(I$9)-1)&amp;":"&amp;ADDRESS(1000,COLUMN(I$9)-1))),
SUMIF(INDIRECT(Equipo!$F$4&amp;"!B10:B1000"),$B97,INDIRECT(Equipo!$F$4&amp;"!"&amp;ADDRESS(10,COLUMN(I$9)-1)&amp;":"&amp;ADDRESS(1000,COLUMN(I$9)-1))),
SUMIF(INDIRECT(Equipo!$G$4&amp;"!B10:B1000"),$B97,INDIRECT(Equipo!$G$4&amp;"!"&amp;ADDRESS(10,COLUMN(I$9)-1)&amp;":"&amp;ADDRESS(1000,COLUMN(I$9)-1)))))</f>
        <v>-</v>
      </c>
      <c r="J97" s="2" t="str">
        <f ca="1">IF(ISBLANK(Tareas!$B93),"-",SUM(
SUMIF(INDIRECT(Equipo!$C$4&amp;"!B10:B1000"),$B97,INDIRECT(Equipo!$C$4&amp;"!"&amp;ADDRESS(10,COLUMN(J$9)-1)&amp;":"&amp;ADDRESS(1000,COLUMN(J$9)-1))),
SUMIF(INDIRECT(Equipo!$D$4&amp;"!B10:B1000"),$B97,INDIRECT(Equipo!$D$4&amp;"!"&amp;ADDRESS(10,COLUMN(J$9)-1)&amp;":"&amp;ADDRESS(1000,COLUMN(J$9)-1))),
SUMIF(INDIRECT(Equipo!$E$4&amp;"!B10:B1000"),$B97,INDIRECT(Equipo!$E$4&amp;"!"&amp;ADDRESS(10,COLUMN(J$9)-1)&amp;":"&amp;ADDRESS(1000,COLUMN(J$9)-1))),
SUMIF(INDIRECT(Equipo!$F$4&amp;"!B10:B1000"),$B97,INDIRECT(Equipo!$F$4&amp;"!"&amp;ADDRESS(10,COLUMN(J$9)-1)&amp;":"&amp;ADDRESS(1000,COLUMN(J$9)-1))),
SUMIF(INDIRECT(Equipo!$G$4&amp;"!B10:B1000"),$B97,INDIRECT(Equipo!$G$4&amp;"!"&amp;ADDRESS(10,COLUMN(J$9)-1)&amp;":"&amp;ADDRESS(1000,COLUMN(J$9)-1)))))</f>
        <v>-</v>
      </c>
      <c r="K97" s="2" t="str">
        <f ca="1">IF(ISBLANK(Tareas!$B93),"-",SUM(
SUMIF(INDIRECT(Equipo!$C$4&amp;"!B10:B1000"),$B97,INDIRECT(Equipo!$C$4&amp;"!"&amp;ADDRESS(10,COLUMN(K$9)-1)&amp;":"&amp;ADDRESS(1000,COLUMN(K$9)-1))),
SUMIF(INDIRECT(Equipo!$D$4&amp;"!B10:B1000"),$B97,INDIRECT(Equipo!$D$4&amp;"!"&amp;ADDRESS(10,COLUMN(K$9)-1)&amp;":"&amp;ADDRESS(1000,COLUMN(K$9)-1))),
SUMIF(INDIRECT(Equipo!$E$4&amp;"!B10:B1000"),$B97,INDIRECT(Equipo!$E$4&amp;"!"&amp;ADDRESS(10,COLUMN(K$9)-1)&amp;":"&amp;ADDRESS(1000,COLUMN(K$9)-1))),
SUMIF(INDIRECT(Equipo!$F$4&amp;"!B10:B1000"),$B97,INDIRECT(Equipo!$F$4&amp;"!"&amp;ADDRESS(10,COLUMN(K$9)-1)&amp;":"&amp;ADDRESS(1000,COLUMN(K$9)-1))),
SUMIF(INDIRECT(Equipo!$G$4&amp;"!B10:B1000"),$B97,INDIRECT(Equipo!$G$4&amp;"!"&amp;ADDRESS(10,COLUMN(K$9)-1)&amp;":"&amp;ADDRESS(1000,COLUMN(K$9)-1)))))</f>
        <v>-</v>
      </c>
      <c r="L97" s="2" t="str">
        <f ca="1">IF(ISBLANK(Tareas!$B93),"-",SUM(
SUMIF(INDIRECT(Equipo!$C$4&amp;"!B10:B1000"),$B97,INDIRECT(Equipo!$C$4&amp;"!"&amp;ADDRESS(10,COLUMN(L$9)-1)&amp;":"&amp;ADDRESS(1000,COLUMN(L$9)-1))),
SUMIF(INDIRECT(Equipo!$D$4&amp;"!B10:B1000"),$B97,INDIRECT(Equipo!$D$4&amp;"!"&amp;ADDRESS(10,COLUMN(L$9)-1)&amp;":"&amp;ADDRESS(1000,COLUMN(L$9)-1))),
SUMIF(INDIRECT(Equipo!$E$4&amp;"!B10:B1000"),$B97,INDIRECT(Equipo!$E$4&amp;"!"&amp;ADDRESS(10,COLUMN(L$9)-1)&amp;":"&amp;ADDRESS(1000,COLUMN(L$9)-1))),
SUMIF(INDIRECT(Equipo!$F$4&amp;"!B10:B1000"),$B97,INDIRECT(Equipo!$F$4&amp;"!"&amp;ADDRESS(10,COLUMN(L$9)-1)&amp;":"&amp;ADDRESS(1000,COLUMN(L$9)-1))),
SUMIF(INDIRECT(Equipo!$G$4&amp;"!B10:B1000"),$B97,INDIRECT(Equipo!$G$4&amp;"!"&amp;ADDRESS(10,COLUMN(L$9)-1)&amp;":"&amp;ADDRESS(1000,COLUMN(L$9)-1)))))</f>
        <v>-</v>
      </c>
      <c r="M97" s="2" t="str">
        <f ca="1">IF(ISBLANK(Tareas!$B93),"-",SUM(
SUMIF(INDIRECT(Equipo!$C$4&amp;"!B10:B1000"),$B97,INDIRECT(Equipo!$C$4&amp;"!"&amp;ADDRESS(10,COLUMN(M$9)-1)&amp;":"&amp;ADDRESS(1000,COLUMN(M$9)-1))),
SUMIF(INDIRECT(Equipo!$D$4&amp;"!B10:B1000"),$B97,INDIRECT(Equipo!$D$4&amp;"!"&amp;ADDRESS(10,COLUMN(M$9)-1)&amp;":"&amp;ADDRESS(1000,COLUMN(M$9)-1))),
SUMIF(INDIRECT(Equipo!$E$4&amp;"!B10:B1000"),$B97,INDIRECT(Equipo!$E$4&amp;"!"&amp;ADDRESS(10,COLUMN(M$9)-1)&amp;":"&amp;ADDRESS(1000,COLUMN(M$9)-1))),
SUMIF(INDIRECT(Equipo!$F$4&amp;"!B10:B1000"),$B97,INDIRECT(Equipo!$F$4&amp;"!"&amp;ADDRESS(10,COLUMN(M$9)-1)&amp;":"&amp;ADDRESS(1000,COLUMN(M$9)-1))),
SUMIF(INDIRECT(Equipo!$G$4&amp;"!B10:B1000"),$B97,INDIRECT(Equipo!$G$4&amp;"!"&amp;ADDRESS(10,COLUMN(M$9)-1)&amp;":"&amp;ADDRESS(1000,COLUMN(M$9)-1)))))</f>
        <v>-</v>
      </c>
      <c r="N97" s="2" t="str">
        <f ca="1">IF(ISBLANK(Tareas!$B93),"-",SUM(
SUMIF(INDIRECT(Equipo!$C$4&amp;"!B10:B1000"),$B97,INDIRECT(Equipo!$C$4&amp;"!"&amp;ADDRESS(10,COLUMN(N$9)-1)&amp;":"&amp;ADDRESS(1000,COLUMN(N$9)-1))),
SUMIF(INDIRECT(Equipo!$D$4&amp;"!B10:B1000"),$B97,INDIRECT(Equipo!$D$4&amp;"!"&amp;ADDRESS(10,COLUMN(N$9)-1)&amp;":"&amp;ADDRESS(1000,COLUMN(N$9)-1))),
SUMIF(INDIRECT(Equipo!$E$4&amp;"!B10:B1000"),$B97,INDIRECT(Equipo!$E$4&amp;"!"&amp;ADDRESS(10,COLUMN(N$9)-1)&amp;":"&amp;ADDRESS(1000,COLUMN(N$9)-1))),
SUMIF(INDIRECT(Equipo!$F$4&amp;"!B10:B1000"),$B97,INDIRECT(Equipo!$F$4&amp;"!"&amp;ADDRESS(10,COLUMN(N$9)-1)&amp;":"&amp;ADDRESS(1000,COLUMN(N$9)-1))),
SUMIF(INDIRECT(Equipo!$G$4&amp;"!B10:B1000"),$B97,INDIRECT(Equipo!$G$4&amp;"!"&amp;ADDRESS(10,COLUMN(N$9)-1)&amp;":"&amp;ADDRESS(1000,COLUMN(N$9)-1)))))</f>
        <v>-</v>
      </c>
    </row>
    <row r="98" spans="2:14">
      <c r="B98" t="str">
        <f>IF(ISBLANK(Tareas!B94)," - ",Tareas!B94)</f>
        <v xml:space="preserve"> - </v>
      </c>
      <c r="D98" s="2" t="str">
        <f ca="1">IF(ISBLANK(Tareas!$B94),"-",SUM(
SUMIF(INDIRECT(Equipo!$C$4&amp;"!B10:B1000"),$B98,INDIRECT(Equipo!$C$4&amp;"!"&amp;ADDRESS(10,COLUMN(D$9)-1)&amp;":"&amp;ADDRESS(1000,COLUMN(D$9)-1))),
SUMIF(INDIRECT(Equipo!$D$4&amp;"!B10:B1000"),$B98,INDIRECT(Equipo!$D$4&amp;"!"&amp;ADDRESS(10,COLUMN(D$9)-1)&amp;":"&amp;ADDRESS(1000,COLUMN(D$9)-1))),
SUMIF(INDIRECT(Equipo!$E$4&amp;"!B10:B1000"),$B98,INDIRECT(Equipo!$E$4&amp;"!"&amp;ADDRESS(10,COLUMN(D$9)-1)&amp;":"&amp;ADDRESS(1000,COLUMN(D$9)-1))),
SUMIF(INDIRECT(Equipo!$F$4&amp;"!B10:B1000"),$B98,INDIRECT(Equipo!$F$4&amp;"!"&amp;ADDRESS(10,COLUMN(D$9)-1)&amp;":"&amp;ADDRESS(1000,COLUMN(D$9)-1))),
SUMIF(INDIRECT(Equipo!$G$4&amp;"!B10:B1000"),$B98,INDIRECT(Equipo!$G$4&amp;"!"&amp;ADDRESS(10,COLUMN(D$9)-1)&amp;":"&amp;ADDRESS(1000,COLUMN(D$9)-1)))))</f>
        <v>-</v>
      </c>
      <c r="E98" s="2" t="str">
        <f ca="1">IF(ISBLANK(Tareas!$B94),"-",SUM(
SUMIF(INDIRECT(Equipo!$C$4&amp;"!B10:B1000"),$B98,INDIRECT(Equipo!$C$4&amp;"!"&amp;ADDRESS(10,COLUMN(E$9)-1)&amp;":"&amp;ADDRESS(1000,COLUMN(E$9)-1))),
SUMIF(INDIRECT(Equipo!$D$4&amp;"!B10:B1000"),$B98,INDIRECT(Equipo!$D$4&amp;"!"&amp;ADDRESS(10,COLUMN(E$9)-1)&amp;":"&amp;ADDRESS(1000,COLUMN(E$9)-1))),
SUMIF(INDIRECT(Equipo!$E$4&amp;"!B10:B1000"),$B98,INDIRECT(Equipo!$E$4&amp;"!"&amp;ADDRESS(10,COLUMN(E$9)-1)&amp;":"&amp;ADDRESS(1000,COLUMN(E$9)-1))),
SUMIF(INDIRECT(Equipo!$F$4&amp;"!B10:B1000"),$B98,INDIRECT(Equipo!$F$4&amp;"!"&amp;ADDRESS(10,COLUMN(E$9)-1)&amp;":"&amp;ADDRESS(1000,COLUMN(E$9)-1))),
SUMIF(INDIRECT(Equipo!$G$4&amp;"!B10:B1000"),$B98,INDIRECT(Equipo!$G$4&amp;"!"&amp;ADDRESS(10,COLUMN(E$9)-1)&amp;":"&amp;ADDRESS(1000,COLUMN(E$9)-1)))))</f>
        <v>-</v>
      </c>
      <c r="F98" s="2" t="str">
        <f ca="1">IF(ISBLANK(Tareas!$B94),"-",SUM(
SUMIF(INDIRECT(Equipo!$C$4&amp;"!B10:B1000"),$B98,INDIRECT(Equipo!$C$4&amp;"!"&amp;ADDRESS(10,COLUMN(F$9)-1)&amp;":"&amp;ADDRESS(1000,COLUMN(F$9)-1))),
SUMIF(INDIRECT(Equipo!$D$4&amp;"!B10:B1000"),$B98,INDIRECT(Equipo!$D$4&amp;"!"&amp;ADDRESS(10,COLUMN(F$9)-1)&amp;":"&amp;ADDRESS(1000,COLUMN(F$9)-1))),
SUMIF(INDIRECT(Equipo!$E$4&amp;"!B10:B1000"),$B98,INDIRECT(Equipo!$E$4&amp;"!"&amp;ADDRESS(10,COLUMN(F$9)-1)&amp;":"&amp;ADDRESS(1000,COLUMN(F$9)-1))),
SUMIF(INDIRECT(Equipo!$F$4&amp;"!B10:B1000"),$B98,INDIRECT(Equipo!$F$4&amp;"!"&amp;ADDRESS(10,COLUMN(F$9)-1)&amp;":"&amp;ADDRESS(1000,COLUMN(F$9)-1))),
SUMIF(INDIRECT(Equipo!$G$4&amp;"!B10:B1000"),$B98,INDIRECT(Equipo!$G$4&amp;"!"&amp;ADDRESS(10,COLUMN(F$9)-1)&amp;":"&amp;ADDRESS(1000,COLUMN(F$9)-1)))))</f>
        <v>-</v>
      </c>
      <c r="G98" s="2" t="str">
        <f ca="1">IF(ISBLANK(Tareas!$B94),"-",SUM(
SUMIF(INDIRECT(Equipo!$C$4&amp;"!B10:B1000"),$B98,INDIRECT(Equipo!$C$4&amp;"!"&amp;ADDRESS(10,COLUMN(G$9)-1)&amp;":"&amp;ADDRESS(1000,COLUMN(G$9)-1))),
SUMIF(INDIRECT(Equipo!$D$4&amp;"!B10:B1000"),$B98,INDIRECT(Equipo!$D$4&amp;"!"&amp;ADDRESS(10,COLUMN(G$9)-1)&amp;":"&amp;ADDRESS(1000,COLUMN(G$9)-1))),
SUMIF(INDIRECT(Equipo!$E$4&amp;"!B10:B1000"),$B98,INDIRECT(Equipo!$E$4&amp;"!"&amp;ADDRESS(10,COLUMN(G$9)-1)&amp;":"&amp;ADDRESS(1000,COLUMN(G$9)-1))),
SUMIF(INDIRECT(Equipo!$F$4&amp;"!B10:B1000"),$B98,INDIRECT(Equipo!$F$4&amp;"!"&amp;ADDRESS(10,COLUMN(G$9)-1)&amp;":"&amp;ADDRESS(1000,COLUMN(G$9)-1))),
SUMIF(INDIRECT(Equipo!$G$4&amp;"!B10:B1000"),$B98,INDIRECT(Equipo!$G$4&amp;"!"&amp;ADDRESS(10,COLUMN(G$9)-1)&amp;":"&amp;ADDRESS(1000,COLUMN(G$9)-1)))))</f>
        <v>-</v>
      </c>
      <c r="H98" s="2" t="str">
        <f ca="1">IF(ISBLANK(Tareas!$B94),"-",SUM(
SUMIF(INDIRECT(Equipo!$C$4&amp;"!B10:B1000"),$B98,INDIRECT(Equipo!$C$4&amp;"!"&amp;ADDRESS(10,COLUMN(H$9)-1)&amp;":"&amp;ADDRESS(1000,COLUMN(H$9)-1))),
SUMIF(INDIRECT(Equipo!$D$4&amp;"!B10:B1000"),$B98,INDIRECT(Equipo!$D$4&amp;"!"&amp;ADDRESS(10,COLUMN(H$9)-1)&amp;":"&amp;ADDRESS(1000,COLUMN(H$9)-1))),
SUMIF(INDIRECT(Equipo!$E$4&amp;"!B10:B1000"),$B98,INDIRECT(Equipo!$E$4&amp;"!"&amp;ADDRESS(10,COLUMN(H$9)-1)&amp;":"&amp;ADDRESS(1000,COLUMN(H$9)-1))),
SUMIF(INDIRECT(Equipo!$F$4&amp;"!B10:B1000"),$B98,INDIRECT(Equipo!$F$4&amp;"!"&amp;ADDRESS(10,COLUMN(H$9)-1)&amp;":"&amp;ADDRESS(1000,COLUMN(H$9)-1))),
SUMIF(INDIRECT(Equipo!$G$4&amp;"!B10:B1000"),$B98,INDIRECT(Equipo!$G$4&amp;"!"&amp;ADDRESS(10,COLUMN(H$9)-1)&amp;":"&amp;ADDRESS(1000,COLUMN(H$9)-1)))))</f>
        <v>-</v>
      </c>
      <c r="I98" s="2" t="str">
        <f ca="1">IF(ISBLANK(Tareas!$B94),"-",SUM(
SUMIF(INDIRECT(Equipo!$C$4&amp;"!B10:B1000"),$B98,INDIRECT(Equipo!$C$4&amp;"!"&amp;ADDRESS(10,COLUMN(I$9)-1)&amp;":"&amp;ADDRESS(1000,COLUMN(I$9)-1))),
SUMIF(INDIRECT(Equipo!$D$4&amp;"!B10:B1000"),$B98,INDIRECT(Equipo!$D$4&amp;"!"&amp;ADDRESS(10,COLUMN(I$9)-1)&amp;":"&amp;ADDRESS(1000,COLUMN(I$9)-1))),
SUMIF(INDIRECT(Equipo!$E$4&amp;"!B10:B1000"),$B98,INDIRECT(Equipo!$E$4&amp;"!"&amp;ADDRESS(10,COLUMN(I$9)-1)&amp;":"&amp;ADDRESS(1000,COLUMN(I$9)-1))),
SUMIF(INDIRECT(Equipo!$F$4&amp;"!B10:B1000"),$B98,INDIRECT(Equipo!$F$4&amp;"!"&amp;ADDRESS(10,COLUMN(I$9)-1)&amp;":"&amp;ADDRESS(1000,COLUMN(I$9)-1))),
SUMIF(INDIRECT(Equipo!$G$4&amp;"!B10:B1000"),$B98,INDIRECT(Equipo!$G$4&amp;"!"&amp;ADDRESS(10,COLUMN(I$9)-1)&amp;":"&amp;ADDRESS(1000,COLUMN(I$9)-1)))))</f>
        <v>-</v>
      </c>
      <c r="J98" s="2" t="str">
        <f ca="1">IF(ISBLANK(Tareas!$B94),"-",SUM(
SUMIF(INDIRECT(Equipo!$C$4&amp;"!B10:B1000"),$B98,INDIRECT(Equipo!$C$4&amp;"!"&amp;ADDRESS(10,COLUMN(J$9)-1)&amp;":"&amp;ADDRESS(1000,COLUMN(J$9)-1))),
SUMIF(INDIRECT(Equipo!$D$4&amp;"!B10:B1000"),$B98,INDIRECT(Equipo!$D$4&amp;"!"&amp;ADDRESS(10,COLUMN(J$9)-1)&amp;":"&amp;ADDRESS(1000,COLUMN(J$9)-1))),
SUMIF(INDIRECT(Equipo!$E$4&amp;"!B10:B1000"),$B98,INDIRECT(Equipo!$E$4&amp;"!"&amp;ADDRESS(10,COLUMN(J$9)-1)&amp;":"&amp;ADDRESS(1000,COLUMN(J$9)-1))),
SUMIF(INDIRECT(Equipo!$F$4&amp;"!B10:B1000"),$B98,INDIRECT(Equipo!$F$4&amp;"!"&amp;ADDRESS(10,COLUMN(J$9)-1)&amp;":"&amp;ADDRESS(1000,COLUMN(J$9)-1))),
SUMIF(INDIRECT(Equipo!$G$4&amp;"!B10:B1000"),$B98,INDIRECT(Equipo!$G$4&amp;"!"&amp;ADDRESS(10,COLUMN(J$9)-1)&amp;":"&amp;ADDRESS(1000,COLUMN(J$9)-1)))))</f>
        <v>-</v>
      </c>
      <c r="K98" s="2" t="str">
        <f ca="1">IF(ISBLANK(Tareas!$B94),"-",SUM(
SUMIF(INDIRECT(Equipo!$C$4&amp;"!B10:B1000"),$B98,INDIRECT(Equipo!$C$4&amp;"!"&amp;ADDRESS(10,COLUMN(K$9)-1)&amp;":"&amp;ADDRESS(1000,COLUMN(K$9)-1))),
SUMIF(INDIRECT(Equipo!$D$4&amp;"!B10:B1000"),$B98,INDIRECT(Equipo!$D$4&amp;"!"&amp;ADDRESS(10,COLUMN(K$9)-1)&amp;":"&amp;ADDRESS(1000,COLUMN(K$9)-1))),
SUMIF(INDIRECT(Equipo!$E$4&amp;"!B10:B1000"),$B98,INDIRECT(Equipo!$E$4&amp;"!"&amp;ADDRESS(10,COLUMN(K$9)-1)&amp;":"&amp;ADDRESS(1000,COLUMN(K$9)-1))),
SUMIF(INDIRECT(Equipo!$F$4&amp;"!B10:B1000"),$B98,INDIRECT(Equipo!$F$4&amp;"!"&amp;ADDRESS(10,COLUMN(K$9)-1)&amp;":"&amp;ADDRESS(1000,COLUMN(K$9)-1))),
SUMIF(INDIRECT(Equipo!$G$4&amp;"!B10:B1000"),$B98,INDIRECT(Equipo!$G$4&amp;"!"&amp;ADDRESS(10,COLUMN(K$9)-1)&amp;":"&amp;ADDRESS(1000,COLUMN(K$9)-1)))))</f>
        <v>-</v>
      </c>
      <c r="L98" s="2" t="str">
        <f ca="1">IF(ISBLANK(Tareas!$B94),"-",SUM(
SUMIF(INDIRECT(Equipo!$C$4&amp;"!B10:B1000"),$B98,INDIRECT(Equipo!$C$4&amp;"!"&amp;ADDRESS(10,COLUMN(L$9)-1)&amp;":"&amp;ADDRESS(1000,COLUMN(L$9)-1))),
SUMIF(INDIRECT(Equipo!$D$4&amp;"!B10:B1000"),$B98,INDIRECT(Equipo!$D$4&amp;"!"&amp;ADDRESS(10,COLUMN(L$9)-1)&amp;":"&amp;ADDRESS(1000,COLUMN(L$9)-1))),
SUMIF(INDIRECT(Equipo!$E$4&amp;"!B10:B1000"),$B98,INDIRECT(Equipo!$E$4&amp;"!"&amp;ADDRESS(10,COLUMN(L$9)-1)&amp;":"&amp;ADDRESS(1000,COLUMN(L$9)-1))),
SUMIF(INDIRECT(Equipo!$F$4&amp;"!B10:B1000"),$B98,INDIRECT(Equipo!$F$4&amp;"!"&amp;ADDRESS(10,COLUMN(L$9)-1)&amp;":"&amp;ADDRESS(1000,COLUMN(L$9)-1))),
SUMIF(INDIRECT(Equipo!$G$4&amp;"!B10:B1000"),$B98,INDIRECT(Equipo!$G$4&amp;"!"&amp;ADDRESS(10,COLUMN(L$9)-1)&amp;":"&amp;ADDRESS(1000,COLUMN(L$9)-1)))))</f>
        <v>-</v>
      </c>
      <c r="M98" s="2" t="str">
        <f ca="1">IF(ISBLANK(Tareas!$B94),"-",SUM(
SUMIF(INDIRECT(Equipo!$C$4&amp;"!B10:B1000"),$B98,INDIRECT(Equipo!$C$4&amp;"!"&amp;ADDRESS(10,COLUMN(M$9)-1)&amp;":"&amp;ADDRESS(1000,COLUMN(M$9)-1))),
SUMIF(INDIRECT(Equipo!$D$4&amp;"!B10:B1000"),$B98,INDIRECT(Equipo!$D$4&amp;"!"&amp;ADDRESS(10,COLUMN(M$9)-1)&amp;":"&amp;ADDRESS(1000,COLUMN(M$9)-1))),
SUMIF(INDIRECT(Equipo!$E$4&amp;"!B10:B1000"),$B98,INDIRECT(Equipo!$E$4&amp;"!"&amp;ADDRESS(10,COLUMN(M$9)-1)&amp;":"&amp;ADDRESS(1000,COLUMN(M$9)-1))),
SUMIF(INDIRECT(Equipo!$F$4&amp;"!B10:B1000"),$B98,INDIRECT(Equipo!$F$4&amp;"!"&amp;ADDRESS(10,COLUMN(M$9)-1)&amp;":"&amp;ADDRESS(1000,COLUMN(M$9)-1))),
SUMIF(INDIRECT(Equipo!$G$4&amp;"!B10:B1000"),$B98,INDIRECT(Equipo!$G$4&amp;"!"&amp;ADDRESS(10,COLUMN(M$9)-1)&amp;":"&amp;ADDRESS(1000,COLUMN(M$9)-1)))))</f>
        <v>-</v>
      </c>
      <c r="N98" s="2" t="str">
        <f ca="1">IF(ISBLANK(Tareas!$B94),"-",SUM(
SUMIF(INDIRECT(Equipo!$C$4&amp;"!B10:B1000"),$B98,INDIRECT(Equipo!$C$4&amp;"!"&amp;ADDRESS(10,COLUMN(N$9)-1)&amp;":"&amp;ADDRESS(1000,COLUMN(N$9)-1))),
SUMIF(INDIRECT(Equipo!$D$4&amp;"!B10:B1000"),$B98,INDIRECT(Equipo!$D$4&amp;"!"&amp;ADDRESS(10,COLUMN(N$9)-1)&amp;":"&amp;ADDRESS(1000,COLUMN(N$9)-1))),
SUMIF(INDIRECT(Equipo!$E$4&amp;"!B10:B1000"),$B98,INDIRECT(Equipo!$E$4&amp;"!"&amp;ADDRESS(10,COLUMN(N$9)-1)&amp;":"&amp;ADDRESS(1000,COLUMN(N$9)-1))),
SUMIF(INDIRECT(Equipo!$F$4&amp;"!B10:B1000"),$B98,INDIRECT(Equipo!$F$4&amp;"!"&amp;ADDRESS(10,COLUMN(N$9)-1)&amp;":"&amp;ADDRESS(1000,COLUMN(N$9)-1))),
SUMIF(INDIRECT(Equipo!$G$4&amp;"!B10:B1000"),$B98,INDIRECT(Equipo!$G$4&amp;"!"&amp;ADDRESS(10,COLUMN(N$9)-1)&amp;":"&amp;ADDRESS(1000,COLUMN(N$9)-1)))))</f>
        <v>-</v>
      </c>
    </row>
    <row r="99" spans="2:14">
      <c r="B99" t="str">
        <f>IF(ISBLANK(Tareas!B95)," - ",Tareas!B95)</f>
        <v xml:space="preserve"> - </v>
      </c>
      <c r="D99" s="2" t="str">
        <f ca="1">IF(ISBLANK(Tareas!$B95),"-",SUM(
SUMIF(INDIRECT(Equipo!$C$4&amp;"!B10:B1000"),$B99,INDIRECT(Equipo!$C$4&amp;"!"&amp;ADDRESS(10,COLUMN(D$9)-1)&amp;":"&amp;ADDRESS(1000,COLUMN(D$9)-1))),
SUMIF(INDIRECT(Equipo!$D$4&amp;"!B10:B1000"),$B99,INDIRECT(Equipo!$D$4&amp;"!"&amp;ADDRESS(10,COLUMN(D$9)-1)&amp;":"&amp;ADDRESS(1000,COLUMN(D$9)-1))),
SUMIF(INDIRECT(Equipo!$E$4&amp;"!B10:B1000"),$B99,INDIRECT(Equipo!$E$4&amp;"!"&amp;ADDRESS(10,COLUMN(D$9)-1)&amp;":"&amp;ADDRESS(1000,COLUMN(D$9)-1))),
SUMIF(INDIRECT(Equipo!$F$4&amp;"!B10:B1000"),$B99,INDIRECT(Equipo!$F$4&amp;"!"&amp;ADDRESS(10,COLUMN(D$9)-1)&amp;":"&amp;ADDRESS(1000,COLUMN(D$9)-1))),
SUMIF(INDIRECT(Equipo!$G$4&amp;"!B10:B1000"),$B99,INDIRECT(Equipo!$G$4&amp;"!"&amp;ADDRESS(10,COLUMN(D$9)-1)&amp;":"&amp;ADDRESS(1000,COLUMN(D$9)-1)))))</f>
        <v>-</v>
      </c>
      <c r="E99" s="2" t="str">
        <f ca="1">IF(ISBLANK(Tareas!$B95),"-",SUM(
SUMIF(INDIRECT(Equipo!$C$4&amp;"!B10:B1000"),$B99,INDIRECT(Equipo!$C$4&amp;"!"&amp;ADDRESS(10,COLUMN(E$9)-1)&amp;":"&amp;ADDRESS(1000,COLUMN(E$9)-1))),
SUMIF(INDIRECT(Equipo!$D$4&amp;"!B10:B1000"),$B99,INDIRECT(Equipo!$D$4&amp;"!"&amp;ADDRESS(10,COLUMN(E$9)-1)&amp;":"&amp;ADDRESS(1000,COLUMN(E$9)-1))),
SUMIF(INDIRECT(Equipo!$E$4&amp;"!B10:B1000"),$B99,INDIRECT(Equipo!$E$4&amp;"!"&amp;ADDRESS(10,COLUMN(E$9)-1)&amp;":"&amp;ADDRESS(1000,COLUMN(E$9)-1))),
SUMIF(INDIRECT(Equipo!$F$4&amp;"!B10:B1000"),$B99,INDIRECT(Equipo!$F$4&amp;"!"&amp;ADDRESS(10,COLUMN(E$9)-1)&amp;":"&amp;ADDRESS(1000,COLUMN(E$9)-1))),
SUMIF(INDIRECT(Equipo!$G$4&amp;"!B10:B1000"),$B99,INDIRECT(Equipo!$G$4&amp;"!"&amp;ADDRESS(10,COLUMN(E$9)-1)&amp;":"&amp;ADDRESS(1000,COLUMN(E$9)-1)))))</f>
        <v>-</v>
      </c>
      <c r="F99" s="2" t="str">
        <f ca="1">IF(ISBLANK(Tareas!$B95),"-",SUM(
SUMIF(INDIRECT(Equipo!$C$4&amp;"!B10:B1000"),$B99,INDIRECT(Equipo!$C$4&amp;"!"&amp;ADDRESS(10,COLUMN(F$9)-1)&amp;":"&amp;ADDRESS(1000,COLUMN(F$9)-1))),
SUMIF(INDIRECT(Equipo!$D$4&amp;"!B10:B1000"),$B99,INDIRECT(Equipo!$D$4&amp;"!"&amp;ADDRESS(10,COLUMN(F$9)-1)&amp;":"&amp;ADDRESS(1000,COLUMN(F$9)-1))),
SUMIF(INDIRECT(Equipo!$E$4&amp;"!B10:B1000"),$B99,INDIRECT(Equipo!$E$4&amp;"!"&amp;ADDRESS(10,COLUMN(F$9)-1)&amp;":"&amp;ADDRESS(1000,COLUMN(F$9)-1))),
SUMIF(INDIRECT(Equipo!$F$4&amp;"!B10:B1000"),$B99,INDIRECT(Equipo!$F$4&amp;"!"&amp;ADDRESS(10,COLUMN(F$9)-1)&amp;":"&amp;ADDRESS(1000,COLUMN(F$9)-1))),
SUMIF(INDIRECT(Equipo!$G$4&amp;"!B10:B1000"),$B99,INDIRECT(Equipo!$G$4&amp;"!"&amp;ADDRESS(10,COLUMN(F$9)-1)&amp;":"&amp;ADDRESS(1000,COLUMN(F$9)-1)))))</f>
        <v>-</v>
      </c>
      <c r="G99" s="2" t="str">
        <f ca="1">IF(ISBLANK(Tareas!$B95),"-",SUM(
SUMIF(INDIRECT(Equipo!$C$4&amp;"!B10:B1000"),$B99,INDIRECT(Equipo!$C$4&amp;"!"&amp;ADDRESS(10,COLUMN(G$9)-1)&amp;":"&amp;ADDRESS(1000,COLUMN(G$9)-1))),
SUMIF(INDIRECT(Equipo!$D$4&amp;"!B10:B1000"),$B99,INDIRECT(Equipo!$D$4&amp;"!"&amp;ADDRESS(10,COLUMN(G$9)-1)&amp;":"&amp;ADDRESS(1000,COLUMN(G$9)-1))),
SUMIF(INDIRECT(Equipo!$E$4&amp;"!B10:B1000"),$B99,INDIRECT(Equipo!$E$4&amp;"!"&amp;ADDRESS(10,COLUMN(G$9)-1)&amp;":"&amp;ADDRESS(1000,COLUMN(G$9)-1))),
SUMIF(INDIRECT(Equipo!$F$4&amp;"!B10:B1000"),$B99,INDIRECT(Equipo!$F$4&amp;"!"&amp;ADDRESS(10,COLUMN(G$9)-1)&amp;":"&amp;ADDRESS(1000,COLUMN(G$9)-1))),
SUMIF(INDIRECT(Equipo!$G$4&amp;"!B10:B1000"),$B99,INDIRECT(Equipo!$G$4&amp;"!"&amp;ADDRESS(10,COLUMN(G$9)-1)&amp;":"&amp;ADDRESS(1000,COLUMN(G$9)-1)))))</f>
        <v>-</v>
      </c>
      <c r="H99" s="2" t="str">
        <f ca="1">IF(ISBLANK(Tareas!$B95),"-",SUM(
SUMIF(INDIRECT(Equipo!$C$4&amp;"!B10:B1000"),$B99,INDIRECT(Equipo!$C$4&amp;"!"&amp;ADDRESS(10,COLUMN(H$9)-1)&amp;":"&amp;ADDRESS(1000,COLUMN(H$9)-1))),
SUMIF(INDIRECT(Equipo!$D$4&amp;"!B10:B1000"),$B99,INDIRECT(Equipo!$D$4&amp;"!"&amp;ADDRESS(10,COLUMN(H$9)-1)&amp;":"&amp;ADDRESS(1000,COLUMN(H$9)-1))),
SUMIF(INDIRECT(Equipo!$E$4&amp;"!B10:B1000"),$B99,INDIRECT(Equipo!$E$4&amp;"!"&amp;ADDRESS(10,COLUMN(H$9)-1)&amp;":"&amp;ADDRESS(1000,COLUMN(H$9)-1))),
SUMIF(INDIRECT(Equipo!$F$4&amp;"!B10:B1000"),$B99,INDIRECT(Equipo!$F$4&amp;"!"&amp;ADDRESS(10,COLUMN(H$9)-1)&amp;":"&amp;ADDRESS(1000,COLUMN(H$9)-1))),
SUMIF(INDIRECT(Equipo!$G$4&amp;"!B10:B1000"),$B99,INDIRECT(Equipo!$G$4&amp;"!"&amp;ADDRESS(10,COLUMN(H$9)-1)&amp;":"&amp;ADDRESS(1000,COLUMN(H$9)-1)))))</f>
        <v>-</v>
      </c>
      <c r="I99" s="2" t="str">
        <f ca="1">IF(ISBLANK(Tareas!$B95),"-",SUM(
SUMIF(INDIRECT(Equipo!$C$4&amp;"!B10:B1000"),$B99,INDIRECT(Equipo!$C$4&amp;"!"&amp;ADDRESS(10,COLUMN(I$9)-1)&amp;":"&amp;ADDRESS(1000,COLUMN(I$9)-1))),
SUMIF(INDIRECT(Equipo!$D$4&amp;"!B10:B1000"),$B99,INDIRECT(Equipo!$D$4&amp;"!"&amp;ADDRESS(10,COLUMN(I$9)-1)&amp;":"&amp;ADDRESS(1000,COLUMN(I$9)-1))),
SUMIF(INDIRECT(Equipo!$E$4&amp;"!B10:B1000"),$B99,INDIRECT(Equipo!$E$4&amp;"!"&amp;ADDRESS(10,COLUMN(I$9)-1)&amp;":"&amp;ADDRESS(1000,COLUMN(I$9)-1))),
SUMIF(INDIRECT(Equipo!$F$4&amp;"!B10:B1000"),$B99,INDIRECT(Equipo!$F$4&amp;"!"&amp;ADDRESS(10,COLUMN(I$9)-1)&amp;":"&amp;ADDRESS(1000,COLUMN(I$9)-1))),
SUMIF(INDIRECT(Equipo!$G$4&amp;"!B10:B1000"),$B99,INDIRECT(Equipo!$G$4&amp;"!"&amp;ADDRESS(10,COLUMN(I$9)-1)&amp;":"&amp;ADDRESS(1000,COLUMN(I$9)-1)))))</f>
        <v>-</v>
      </c>
      <c r="J99" s="2" t="str">
        <f ca="1">IF(ISBLANK(Tareas!$B95),"-",SUM(
SUMIF(INDIRECT(Equipo!$C$4&amp;"!B10:B1000"),$B99,INDIRECT(Equipo!$C$4&amp;"!"&amp;ADDRESS(10,COLUMN(J$9)-1)&amp;":"&amp;ADDRESS(1000,COLUMN(J$9)-1))),
SUMIF(INDIRECT(Equipo!$D$4&amp;"!B10:B1000"),$B99,INDIRECT(Equipo!$D$4&amp;"!"&amp;ADDRESS(10,COLUMN(J$9)-1)&amp;":"&amp;ADDRESS(1000,COLUMN(J$9)-1))),
SUMIF(INDIRECT(Equipo!$E$4&amp;"!B10:B1000"),$B99,INDIRECT(Equipo!$E$4&amp;"!"&amp;ADDRESS(10,COLUMN(J$9)-1)&amp;":"&amp;ADDRESS(1000,COLUMN(J$9)-1))),
SUMIF(INDIRECT(Equipo!$F$4&amp;"!B10:B1000"),$B99,INDIRECT(Equipo!$F$4&amp;"!"&amp;ADDRESS(10,COLUMN(J$9)-1)&amp;":"&amp;ADDRESS(1000,COLUMN(J$9)-1))),
SUMIF(INDIRECT(Equipo!$G$4&amp;"!B10:B1000"),$B99,INDIRECT(Equipo!$G$4&amp;"!"&amp;ADDRESS(10,COLUMN(J$9)-1)&amp;":"&amp;ADDRESS(1000,COLUMN(J$9)-1)))))</f>
        <v>-</v>
      </c>
      <c r="K99" s="2" t="str">
        <f ca="1">IF(ISBLANK(Tareas!$B95),"-",SUM(
SUMIF(INDIRECT(Equipo!$C$4&amp;"!B10:B1000"),$B99,INDIRECT(Equipo!$C$4&amp;"!"&amp;ADDRESS(10,COLUMN(K$9)-1)&amp;":"&amp;ADDRESS(1000,COLUMN(K$9)-1))),
SUMIF(INDIRECT(Equipo!$D$4&amp;"!B10:B1000"),$B99,INDIRECT(Equipo!$D$4&amp;"!"&amp;ADDRESS(10,COLUMN(K$9)-1)&amp;":"&amp;ADDRESS(1000,COLUMN(K$9)-1))),
SUMIF(INDIRECT(Equipo!$E$4&amp;"!B10:B1000"),$B99,INDIRECT(Equipo!$E$4&amp;"!"&amp;ADDRESS(10,COLUMN(K$9)-1)&amp;":"&amp;ADDRESS(1000,COLUMN(K$9)-1))),
SUMIF(INDIRECT(Equipo!$F$4&amp;"!B10:B1000"),$B99,INDIRECT(Equipo!$F$4&amp;"!"&amp;ADDRESS(10,COLUMN(K$9)-1)&amp;":"&amp;ADDRESS(1000,COLUMN(K$9)-1))),
SUMIF(INDIRECT(Equipo!$G$4&amp;"!B10:B1000"),$B99,INDIRECT(Equipo!$G$4&amp;"!"&amp;ADDRESS(10,COLUMN(K$9)-1)&amp;":"&amp;ADDRESS(1000,COLUMN(K$9)-1)))))</f>
        <v>-</v>
      </c>
      <c r="L99" s="2" t="str">
        <f ca="1">IF(ISBLANK(Tareas!$B95),"-",SUM(
SUMIF(INDIRECT(Equipo!$C$4&amp;"!B10:B1000"),$B99,INDIRECT(Equipo!$C$4&amp;"!"&amp;ADDRESS(10,COLUMN(L$9)-1)&amp;":"&amp;ADDRESS(1000,COLUMN(L$9)-1))),
SUMIF(INDIRECT(Equipo!$D$4&amp;"!B10:B1000"),$B99,INDIRECT(Equipo!$D$4&amp;"!"&amp;ADDRESS(10,COLUMN(L$9)-1)&amp;":"&amp;ADDRESS(1000,COLUMN(L$9)-1))),
SUMIF(INDIRECT(Equipo!$E$4&amp;"!B10:B1000"),$B99,INDIRECT(Equipo!$E$4&amp;"!"&amp;ADDRESS(10,COLUMN(L$9)-1)&amp;":"&amp;ADDRESS(1000,COLUMN(L$9)-1))),
SUMIF(INDIRECT(Equipo!$F$4&amp;"!B10:B1000"),$B99,INDIRECT(Equipo!$F$4&amp;"!"&amp;ADDRESS(10,COLUMN(L$9)-1)&amp;":"&amp;ADDRESS(1000,COLUMN(L$9)-1))),
SUMIF(INDIRECT(Equipo!$G$4&amp;"!B10:B1000"),$B99,INDIRECT(Equipo!$G$4&amp;"!"&amp;ADDRESS(10,COLUMN(L$9)-1)&amp;":"&amp;ADDRESS(1000,COLUMN(L$9)-1)))))</f>
        <v>-</v>
      </c>
      <c r="M99" s="2" t="str">
        <f ca="1">IF(ISBLANK(Tareas!$B95),"-",SUM(
SUMIF(INDIRECT(Equipo!$C$4&amp;"!B10:B1000"),$B99,INDIRECT(Equipo!$C$4&amp;"!"&amp;ADDRESS(10,COLUMN(M$9)-1)&amp;":"&amp;ADDRESS(1000,COLUMN(M$9)-1))),
SUMIF(INDIRECT(Equipo!$D$4&amp;"!B10:B1000"),$B99,INDIRECT(Equipo!$D$4&amp;"!"&amp;ADDRESS(10,COLUMN(M$9)-1)&amp;":"&amp;ADDRESS(1000,COLUMN(M$9)-1))),
SUMIF(INDIRECT(Equipo!$E$4&amp;"!B10:B1000"),$B99,INDIRECT(Equipo!$E$4&amp;"!"&amp;ADDRESS(10,COLUMN(M$9)-1)&amp;":"&amp;ADDRESS(1000,COLUMN(M$9)-1))),
SUMIF(INDIRECT(Equipo!$F$4&amp;"!B10:B1000"),$B99,INDIRECT(Equipo!$F$4&amp;"!"&amp;ADDRESS(10,COLUMN(M$9)-1)&amp;":"&amp;ADDRESS(1000,COLUMN(M$9)-1))),
SUMIF(INDIRECT(Equipo!$G$4&amp;"!B10:B1000"),$B99,INDIRECT(Equipo!$G$4&amp;"!"&amp;ADDRESS(10,COLUMN(M$9)-1)&amp;":"&amp;ADDRESS(1000,COLUMN(M$9)-1)))))</f>
        <v>-</v>
      </c>
      <c r="N99" s="2" t="str">
        <f ca="1">IF(ISBLANK(Tareas!$B95),"-",SUM(
SUMIF(INDIRECT(Equipo!$C$4&amp;"!B10:B1000"),$B99,INDIRECT(Equipo!$C$4&amp;"!"&amp;ADDRESS(10,COLUMN(N$9)-1)&amp;":"&amp;ADDRESS(1000,COLUMN(N$9)-1))),
SUMIF(INDIRECT(Equipo!$D$4&amp;"!B10:B1000"),$B99,INDIRECT(Equipo!$D$4&amp;"!"&amp;ADDRESS(10,COLUMN(N$9)-1)&amp;":"&amp;ADDRESS(1000,COLUMN(N$9)-1))),
SUMIF(INDIRECT(Equipo!$E$4&amp;"!B10:B1000"),$B99,INDIRECT(Equipo!$E$4&amp;"!"&amp;ADDRESS(10,COLUMN(N$9)-1)&amp;":"&amp;ADDRESS(1000,COLUMN(N$9)-1))),
SUMIF(INDIRECT(Equipo!$F$4&amp;"!B10:B1000"),$B99,INDIRECT(Equipo!$F$4&amp;"!"&amp;ADDRESS(10,COLUMN(N$9)-1)&amp;":"&amp;ADDRESS(1000,COLUMN(N$9)-1))),
SUMIF(INDIRECT(Equipo!$G$4&amp;"!B10:B1000"),$B99,INDIRECT(Equipo!$G$4&amp;"!"&amp;ADDRESS(10,COLUMN(N$9)-1)&amp;":"&amp;ADDRESS(1000,COLUMN(N$9)-1)))))</f>
        <v>-</v>
      </c>
    </row>
    <row r="100" spans="2:14">
      <c r="B100" t="str">
        <f>IF(ISBLANK(Tareas!B96)," - ",Tareas!B96)</f>
        <v xml:space="preserve"> - </v>
      </c>
      <c r="D100" s="2" t="str">
        <f ca="1">IF(ISBLANK(Tareas!$B96),"-",SUM(
SUMIF(INDIRECT(Equipo!$C$4&amp;"!B10:B1000"),$B100,INDIRECT(Equipo!$C$4&amp;"!"&amp;ADDRESS(10,COLUMN(D$9)-1)&amp;":"&amp;ADDRESS(1000,COLUMN(D$9)-1))),
SUMIF(INDIRECT(Equipo!$D$4&amp;"!B10:B1000"),$B100,INDIRECT(Equipo!$D$4&amp;"!"&amp;ADDRESS(10,COLUMN(D$9)-1)&amp;":"&amp;ADDRESS(1000,COLUMN(D$9)-1))),
SUMIF(INDIRECT(Equipo!$E$4&amp;"!B10:B1000"),$B100,INDIRECT(Equipo!$E$4&amp;"!"&amp;ADDRESS(10,COLUMN(D$9)-1)&amp;":"&amp;ADDRESS(1000,COLUMN(D$9)-1))),
SUMIF(INDIRECT(Equipo!$F$4&amp;"!B10:B1000"),$B100,INDIRECT(Equipo!$F$4&amp;"!"&amp;ADDRESS(10,COLUMN(D$9)-1)&amp;":"&amp;ADDRESS(1000,COLUMN(D$9)-1))),
SUMIF(INDIRECT(Equipo!$G$4&amp;"!B10:B1000"),$B100,INDIRECT(Equipo!$G$4&amp;"!"&amp;ADDRESS(10,COLUMN(D$9)-1)&amp;":"&amp;ADDRESS(1000,COLUMN(D$9)-1)))))</f>
        <v>-</v>
      </c>
      <c r="E100" s="2" t="str">
        <f ca="1">IF(ISBLANK(Tareas!$B96),"-",SUM(
SUMIF(INDIRECT(Equipo!$C$4&amp;"!B10:B1000"),$B100,INDIRECT(Equipo!$C$4&amp;"!"&amp;ADDRESS(10,COLUMN(E$9)-1)&amp;":"&amp;ADDRESS(1000,COLUMN(E$9)-1))),
SUMIF(INDIRECT(Equipo!$D$4&amp;"!B10:B1000"),$B100,INDIRECT(Equipo!$D$4&amp;"!"&amp;ADDRESS(10,COLUMN(E$9)-1)&amp;":"&amp;ADDRESS(1000,COLUMN(E$9)-1))),
SUMIF(INDIRECT(Equipo!$E$4&amp;"!B10:B1000"),$B100,INDIRECT(Equipo!$E$4&amp;"!"&amp;ADDRESS(10,COLUMN(E$9)-1)&amp;":"&amp;ADDRESS(1000,COLUMN(E$9)-1))),
SUMIF(INDIRECT(Equipo!$F$4&amp;"!B10:B1000"),$B100,INDIRECT(Equipo!$F$4&amp;"!"&amp;ADDRESS(10,COLUMN(E$9)-1)&amp;":"&amp;ADDRESS(1000,COLUMN(E$9)-1))),
SUMIF(INDIRECT(Equipo!$G$4&amp;"!B10:B1000"),$B100,INDIRECT(Equipo!$G$4&amp;"!"&amp;ADDRESS(10,COLUMN(E$9)-1)&amp;":"&amp;ADDRESS(1000,COLUMN(E$9)-1)))))</f>
        <v>-</v>
      </c>
      <c r="F100" s="2" t="str">
        <f ca="1">IF(ISBLANK(Tareas!$B96),"-",SUM(
SUMIF(INDIRECT(Equipo!$C$4&amp;"!B10:B1000"),$B100,INDIRECT(Equipo!$C$4&amp;"!"&amp;ADDRESS(10,COLUMN(F$9)-1)&amp;":"&amp;ADDRESS(1000,COLUMN(F$9)-1))),
SUMIF(INDIRECT(Equipo!$D$4&amp;"!B10:B1000"),$B100,INDIRECT(Equipo!$D$4&amp;"!"&amp;ADDRESS(10,COLUMN(F$9)-1)&amp;":"&amp;ADDRESS(1000,COLUMN(F$9)-1))),
SUMIF(INDIRECT(Equipo!$E$4&amp;"!B10:B1000"),$B100,INDIRECT(Equipo!$E$4&amp;"!"&amp;ADDRESS(10,COLUMN(F$9)-1)&amp;":"&amp;ADDRESS(1000,COLUMN(F$9)-1))),
SUMIF(INDIRECT(Equipo!$F$4&amp;"!B10:B1000"),$B100,INDIRECT(Equipo!$F$4&amp;"!"&amp;ADDRESS(10,COLUMN(F$9)-1)&amp;":"&amp;ADDRESS(1000,COLUMN(F$9)-1))),
SUMIF(INDIRECT(Equipo!$G$4&amp;"!B10:B1000"),$B100,INDIRECT(Equipo!$G$4&amp;"!"&amp;ADDRESS(10,COLUMN(F$9)-1)&amp;":"&amp;ADDRESS(1000,COLUMN(F$9)-1)))))</f>
        <v>-</v>
      </c>
      <c r="G100" s="2" t="str">
        <f ca="1">IF(ISBLANK(Tareas!$B96),"-",SUM(
SUMIF(INDIRECT(Equipo!$C$4&amp;"!B10:B1000"),$B100,INDIRECT(Equipo!$C$4&amp;"!"&amp;ADDRESS(10,COLUMN(G$9)-1)&amp;":"&amp;ADDRESS(1000,COLUMN(G$9)-1))),
SUMIF(INDIRECT(Equipo!$D$4&amp;"!B10:B1000"),$B100,INDIRECT(Equipo!$D$4&amp;"!"&amp;ADDRESS(10,COLUMN(G$9)-1)&amp;":"&amp;ADDRESS(1000,COLUMN(G$9)-1))),
SUMIF(INDIRECT(Equipo!$E$4&amp;"!B10:B1000"),$B100,INDIRECT(Equipo!$E$4&amp;"!"&amp;ADDRESS(10,COLUMN(G$9)-1)&amp;":"&amp;ADDRESS(1000,COLUMN(G$9)-1))),
SUMIF(INDIRECT(Equipo!$F$4&amp;"!B10:B1000"),$B100,INDIRECT(Equipo!$F$4&amp;"!"&amp;ADDRESS(10,COLUMN(G$9)-1)&amp;":"&amp;ADDRESS(1000,COLUMN(G$9)-1))),
SUMIF(INDIRECT(Equipo!$G$4&amp;"!B10:B1000"),$B100,INDIRECT(Equipo!$G$4&amp;"!"&amp;ADDRESS(10,COLUMN(G$9)-1)&amp;":"&amp;ADDRESS(1000,COLUMN(G$9)-1)))))</f>
        <v>-</v>
      </c>
      <c r="H100" s="2" t="str">
        <f ca="1">IF(ISBLANK(Tareas!$B96),"-",SUM(
SUMIF(INDIRECT(Equipo!$C$4&amp;"!B10:B1000"),$B100,INDIRECT(Equipo!$C$4&amp;"!"&amp;ADDRESS(10,COLUMN(H$9)-1)&amp;":"&amp;ADDRESS(1000,COLUMN(H$9)-1))),
SUMIF(INDIRECT(Equipo!$D$4&amp;"!B10:B1000"),$B100,INDIRECT(Equipo!$D$4&amp;"!"&amp;ADDRESS(10,COLUMN(H$9)-1)&amp;":"&amp;ADDRESS(1000,COLUMN(H$9)-1))),
SUMIF(INDIRECT(Equipo!$E$4&amp;"!B10:B1000"),$B100,INDIRECT(Equipo!$E$4&amp;"!"&amp;ADDRESS(10,COLUMN(H$9)-1)&amp;":"&amp;ADDRESS(1000,COLUMN(H$9)-1))),
SUMIF(INDIRECT(Equipo!$F$4&amp;"!B10:B1000"),$B100,INDIRECT(Equipo!$F$4&amp;"!"&amp;ADDRESS(10,COLUMN(H$9)-1)&amp;":"&amp;ADDRESS(1000,COLUMN(H$9)-1))),
SUMIF(INDIRECT(Equipo!$G$4&amp;"!B10:B1000"),$B100,INDIRECT(Equipo!$G$4&amp;"!"&amp;ADDRESS(10,COLUMN(H$9)-1)&amp;":"&amp;ADDRESS(1000,COLUMN(H$9)-1)))))</f>
        <v>-</v>
      </c>
      <c r="I100" s="2" t="str">
        <f ca="1">IF(ISBLANK(Tareas!$B96),"-",SUM(
SUMIF(INDIRECT(Equipo!$C$4&amp;"!B10:B1000"),$B100,INDIRECT(Equipo!$C$4&amp;"!"&amp;ADDRESS(10,COLUMN(I$9)-1)&amp;":"&amp;ADDRESS(1000,COLUMN(I$9)-1))),
SUMIF(INDIRECT(Equipo!$D$4&amp;"!B10:B1000"),$B100,INDIRECT(Equipo!$D$4&amp;"!"&amp;ADDRESS(10,COLUMN(I$9)-1)&amp;":"&amp;ADDRESS(1000,COLUMN(I$9)-1))),
SUMIF(INDIRECT(Equipo!$E$4&amp;"!B10:B1000"),$B100,INDIRECT(Equipo!$E$4&amp;"!"&amp;ADDRESS(10,COLUMN(I$9)-1)&amp;":"&amp;ADDRESS(1000,COLUMN(I$9)-1))),
SUMIF(INDIRECT(Equipo!$F$4&amp;"!B10:B1000"),$B100,INDIRECT(Equipo!$F$4&amp;"!"&amp;ADDRESS(10,COLUMN(I$9)-1)&amp;":"&amp;ADDRESS(1000,COLUMN(I$9)-1))),
SUMIF(INDIRECT(Equipo!$G$4&amp;"!B10:B1000"),$B100,INDIRECT(Equipo!$G$4&amp;"!"&amp;ADDRESS(10,COLUMN(I$9)-1)&amp;":"&amp;ADDRESS(1000,COLUMN(I$9)-1)))))</f>
        <v>-</v>
      </c>
      <c r="J100" s="2" t="str">
        <f ca="1">IF(ISBLANK(Tareas!$B96),"-",SUM(
SUMIF(INDIRECT(Equipo!$C$4&amp;"!B10:B1000"),$B100,INDIRECT(Equipo!$C$4&amp;"!"&amp;ADDRESS(10,COLUMN(J$9)-1)&amp;":"&amp;ADDRESS(1000,COLUMN(J$9)-1))),
SUMIF(INDIRECT(Equipo!$D$4&amp;"!B10:B1000"),$B100,INDIRECT(Equipo!$D$4&amp;"!"&amp;ADDRESS(10,COLUMN(J$9)-1)&amp;":"&amp;ADDRESS(1000,COLUMN(J$9)-1))),
SUMIF(INDIRECT(Equipo!$E$4&amp;"!B10:B1000"),$B100,INDIRECT(Equipo!$E$4&amp;"!"&amp;ADDRESS(10,COLUMN(J$9)-1)&amp;":"&amp;ADDRESS(1000,COLUMN(J$9)-1))),
SUMIF(INDIRECT(Equipo!$F$4&amp;"!B10:B1000"),$B100,INDIRECT(Equipo!$F$4&amp;"!"&amp;ADDRESS(10,COLUMN(J$9)-1)&amp;":"&amp;ADDRESS(1000,COLUMN(J$9)-1))),
SUMIF(INDIRECT(Equipo!$G$4&amp;"!B10:B1000"),$B100,INDIRECT(Equipo!$G$4&amp;"!"&amp;ADDRESS(10,COLUMN(J$9)-1)&amp;":"&amp;ADDRESS(1000,COLUMN(J$9)-1)))))</f>
        <v>-</v>
      </c>
      <c r="K100" s="2" t="str">
        <f ca="1">IF(ISBLANK(Tareas!$B96),"-",SUM(
SUMIF(INDIRECT(Equipo!$C$4&amp;"!B10:B1000"),$B100,INDIRECT(Equipo!$C$4&amp;"!"&amp;ADDRESS(10,COLUMN(K$9)-1)&amp;":"&amp;ADDRESS(1000,COLUMN(K$9)-1))),
SUMIF(INDIRECT(Equipo!$D$4&amp;"!B10:B1000"),$B100,INDIRECT(Equipo!$D$4&amp;"!"&amp;ADDRESS(10,COLUMN(K$9)-1)&amp;":"&amp;ADDRESS(1000,COLUMN(K$9)-1))),
SUMIF(INDIRECT(Equipo!$E$4&amp;"!B10:B1000"),$B100,INDIRECT(Equipo!$E$4&amp;"!"&amp;ADDRESS(10,COLUMN(K$9)-1)&amp;":"&amp;ADDRESS(1000,COLUMN(K$9)-1))),
SUMIF(INDIRECT(Equipo!$F$4&amp;"!B10:B1000"),$B100,INDIRECT(Equipo!$F$4&amp;"!"&amp;ADDRESS(10,COLUMN(K$9)-1)&amp;":"&amp;ADDRESS(1000,COLUMN(K$9)-1))),
SUMIF(INDIRECT(Equipo!$G$4&amp;"!B10:B1000"),$B100,INDIRECT(Equipo!$G$4&amp;"!"&amp;ADDRESS(10,COLUMN(K$9)-1)&amp;":"&amp;ADDRESS(1000,COLUMN(K$9)-1)))))</f>
        <v>-</v>
      </c>
      <c r="L100" s="2" t="str">
        <f ca="1">IF(ISBLANK(Tareas!$B96),"-",SUM(
SUMIF(INDIRECT(Equipo!$C$4&amp;"!B10:B1000"),$B100,INDIRECT(Equipo!$C$4&amp;"!"&amp;ADDRESS(10,COLUMN(L$9)-1)&amp;":"&amp;ADDRESS(1000,COLUMN(L$9)-1))),
SUMIF(INDIRECT(Equipo!$D$4&amp;"!B10:B1000"),$B100,INDIRECT(Equipo!$D$4&amp;"!"&amp;ADDRESS(10,COLUMN(L$9)-1)&amp;":"&amp;ADDRESS(1000,COLUMN(L$9)-1))),
SUMIF(INDIRECT(Equipo!$E$4&amp;"!B10:B1000"),$B100,INDIRECT(Equipo!$E$4&amp;"!"&amp;ADDRESS(10,COLUMN(L$9)-1)&amp;":"&amp;ADDRESS(1000,COLUMN(L$9)-1))),
SUMIF(INDIRECT(Equipo!$F$4&amp;"!B10:B1000"),$B100,INDIRECT(Equipo!$F$4&amp;"!"&amp;ADDRESS(10,COLUMN(L$9)-1)&amp;":"&amp;ADDRESS(1000,COLUMN(L$9)-1))),
SUMIF(INDIRECT(Equipo!$G$4&amp;"!B10:B1000"),$B100,INDIRECT(Equipo!$G$4&amp;"!"&amp;ADDRESS(10,COLUMN(L$9)-1)&amp;":"&amp;ADDRESS(1000,COLUMN(L$9)-1)))))</f>
        <v>-</v>
      </c>
      <c r="M100" s="2" t="str">
        <f ca="1">IF(ISBLANK(Tareas!$B96),"-",SUM(
SUMIF(INDIRECT(Equipo!$C$4&amp;"!B10:B1000"),$B100,INDIRECT(Equipo!$C$4&amp;"!"&amp;ADDRESS(10,COLUMN(M$9)-1)&amp;":"&amp;ADDRESS(1000,COLUMN(M$9)-1))),
SUMIF(INDIRECT(Equipo!$D$4&amp;"!B10:B1000"),$B100,INDIRECT(Equipo!$D$4&amp;"!"&amp;ADDRESS(10,COLUMN(M$9)-1)&amp;":"&amp;ADDRESS(1000,COLUMN(M$9)-1))),
SUMIF(INDIRECT(Equipo!$E$4&amp;"!B10:B1000"),$B100,INDIRECT(Equipo!$E$4&amp;"!"&amp;ADDRESS(10,COLUMN(M$9)-1)&amp;":"&amp;ADDRESS(1000,COLUMN(M$9)-1))),
SUMIF(INDIRECT(Equipo!$F$4&amp;"!B10:B1000"),$B100,INDIRECT(Equipo!$F$4&amp;"!"&amp;ADDRESS(10,COLUMN(M$9)-1)&amp;":"&amp;ADDRESS(1000,COLUMN(M$9)-1))),
SUMIF(INDIRECT(Equipo!$G$4&amp;"!B10:B1000"),$B100,INDIRECT(Equipo!$G$4&amp;"!"&amp;ADDRESS(10,COLUMN(M$9)-1)&amp;":"&amp;ADDRESS(1000,COLUMN(M$9)-1)))))</f>
        <v>-</v>
      </c>
      <c r="N100" s="2" t="str">
        <f ca="1">IF(ISBLANK(Tareas!$B96),"-",SUM(
SUMIF(INDIRECT(Equipo!$C$4&amp;"!B10:B1000"),$B100,INDIRECT(Equipo!$C$4&amp;"!"&amp;ADDRESS(10,COLUMN(N$9)-1)&amp;":"&amp;ADDRESS(1000,COLUMN(N$9)-1))),
SUMIF(INDIRECT(Equipo!$D$4&amp;"!B10:B1000"),$B100,INDIRECT(Equipo!$D$4&amp;"!"&amp;ADDRESS(10,COLUMN(N$9)-1)&amp;":"&amp;ADDRESS(1000,COLUMN(N$9)-1))),
SUMIF(INDIRECT(Equipo!$E$4&amp;"!B10:B1000"),$B100,INDIRECT(Equipo!$E$4&amp;"!"&amp;ADDRESS(10,COLUMN(N$9)-1)&amp;":"&amp;ADDRESS(1000,COLUMN(N$9)-1))),
SUMIF(INDIRECT(Equipo!$F$4&amp;"!B10:B1000"),$B100,INDIRECT(Equipo!$F$4&amp;"!"&amp;ADDRESS(10,COLUMN(N$9)-1)&amp;":"&amp;ADDRESS(1000,COLUMN(N$9)-1))),
SUMIF(INDIRECT(Equipo!$G$4&amp;"!B10:B1000"),$B100,INDIRECT(Equipo!$G$4&amp;"!"&amp;ADDRESS(10,COLUMN(N$9)-1)&amp;":"&amp;ADDRESS(1000,COLUMN(N$9)-1)))))</f>
        <v>-</v>
      </c>
    </row>
    <row r="101" spans="2:14">
      <c r="B101" t="str">
        <f>IF(ISBLANK(Tareas!B97)," - ",Tareas!B97)</f>
        <v xml:space="preserve"> - </v>
      </c>
      <c r="D101" s="2" t="str">
        <f ca="1">IF(ISBLANK(Tareas!$B97),"-",SUM(
SUMIF(INDIRECT(Equipo!$C$4&amp;"!B10:B1000"),$B101,INDIRECT(Equipo!$C$4&amp;"!"&amp;ADDRESS(10,COLUMN(D$9)-1)&amp;":"&amp;ADDRESS(1000,COLUMN(D$9)-1))),
SUMIF(INDIRECT(Equipo!$D$4&amp;"!B10:B1000"),$B101,INDIRECT(Equipo!$D$4&amp;"!"&amp;ADDRESS(10,COLUMN(D$9)-1)&amp;":"&amp;ADDRESS(1000,COLUMN(D$9)-1))),
SUMIF(INDIRECT(Equipo!$E$4&amp;"!B10:B1000"),$B101,INDIRECT(Equipo!$E$4&amp;"!"&amp;ADDRESS(10,COLUMN(D$9)-1)&amp;":"&amp;ADDRESS(1000,COLUMN(D$9)-1))),
SUMIF(INDIRECT(Equipo!$F$4&amp;"!B10:B1000"),$B101,INDIRECT(Equipo!$F$4&amp;"!"&amp;ADDRESS(10,COLUMN(D$9)-1)&amp;":"&amp;ADDRESS(1000,COLUMN(D$9)-1))),
SUMIF(INDIRECT(Equipo!$G$4&amp;"!B10:B1000"),$B101,INDIRECT(Equipo!$G$4&amp;"!"&amp;ADDRESS(10,COLUMN(D$9)-1)&amp;":"&amp;ADDRESS(1000,COLUMN(D$9)-1)))))</f>
        <v>-</v>
      </c>
      <c r="E101" s="2" t="str">
        <f ca="1">IF(ISBLANK(Tareas!$B97),"-",SUM(
SUMIF(INDIRECT(Equipo!$C$4&amp;"!B10:B1000"),$B101,INDIRECT(Equipo!$C$4&amp;"!"&amp;ADDRESS(10,COLUMN(E$9)-1)&amp;":"&amp;ADDRESS(1000,COLUMN(E$9)-1))),
SUMIF(INDIRECT(Equipo!$D$4&amp;"!B10:B1000"),$B101,INDIRECT(Equipo!$D$4&amp;"!"&amp;ADDRESS(10,COLUMN(E$9)-1)&amp;":"&amp;ADDRESS(1000,COLUMN(E$9)-1))),
SUMIF(INDIRECT(Equipo!$E$4&amp;"!B10:B1000"),$B101,INDIRECT(Equipo!$E$4&amp;"!"&amp;ADDRESS(10,COLUMN(E$9)-1)&amp;":"&amp;ADDRESS(1000,COLUMN(E$9)-1))),
SUMIF(INDIRECT(Equipo!$F$4&amp;"!B10:B1000"),$B101,INDIRECT(Equipo!$F$4&amp;"!"&amp;ADDRESS(10,COLUMN(E$9)-1)&amp;":"&amp;ADDRESS(1000,COLUMN(E$9)-1))),
SUMIF(INDIRECT(Equipo!$G$4&amp;"!B10:B1000"),$B101,INDIRECT(Equipo!$G$4&amp;"!"&amp;ADDRESS(10,COLUMN(E$9)-1)&amp;":"&amp;ADDRESS(1000,COLUMN(E$9)-1)))))</f>
        <v>-</v>
      </c>
      <c r="F101" s="2" t="str">
        <f ca="1">IF(ISBLANK(Tareas!$B97),"-",SUM(
SUMIF(INDIRECT(Equipo!$C$4&amp;"!B10:B1000"),$B101,INDIRECT(Equipo!$C$4&amp;"!"&amp;ADDRESS(10,COLUMN(F$9)-1)&amp;":"&amp;ADDRESS(1000,COLUMN(F$9)-1))),
SUMIF(INDIRECT(Equipo!$D$4&amp;"!B10:B1000"),$B101,INDIRECT(Equipo!$D$4&amp;"!"&amp;ADDRESS(10,COLUMN(F$9)-1)&amp;":"&amp;ADDRESS(1000,COLUMN(F$9)-1))),
SUMIF(INDIRECT(Equipo!$E$4&amp;"!B10:B1000"),$B101,INDIRECT(Equipo!$E$4&amp;"!"&amp;ADDRESS(10,COLUMN(F$9)-1)&amp;":"&amp;ADDRESS(1000,COLUMN(F$9)-1))),
SUMIF(INDIRECT(Equipo!$F$4&amp;"!B10:B1000"),$B101,INDIRECT(Equipo!$F$4&amp;"!"&amp;ADDRESS(10,COLUMN(F$9)-1)&amp;":"&amp;ADDRESS(1000,COLUMN(F$9)-1))),
SUMIF(INDIRECT(Equipo!$G$4&amp;"!B10:B1000"),$B101,INDIRECT(Equipo!$G$4&amp;"!"&amp;ADDRESS(10,COLUMN(F$9)-1)&amp;":"&amp;ADDRESS(1000,COLUMN(F$9)-1)))))</f>
        <v>-</v>
      </c>
      <c r="G101" s="2" t="str">
        <f ca="1">IF(ISBLANK(Tareas!$B97),"-",SUM(
SUMIF(INDIRECT(Equipo!$C$4&amp;"!B10:B1000"),$B101,INDIRECT(Equipo!$C$4&amp;"!"&amp;ADDRESS(10,COLUMN(G$9)-1)&amp;":"&amp;ADDRESS(1000,COLUMN(G$9)-1))),
SUMIF(INDIRECT(Equipo!$D$4&amp;"!B10:B1000"),$B101,INDIRECT(Equipo!$D$4&amp;"!"&amp;ADDRESS(10,COLUMN(G$9)-1)&amp;":"&amp;ADDRESS(1000,COLUMN(G$9)-1))),
SUMIF(INDIRECT(Equipo!$E$4&amp;"!B10:B1000"),$B101,INDIRECT(Equipo!$E$4&amp;"!"&amp;ADDRESS(10,COLUMN(G$9)-1)&amp;":"&amp;ADDRESS(1000,COLUMN(G$9)-1))),
SUMIF(INDIRECT(Equipo!$F$4&amp;"!B10:B1000"),$B101,INDIRECT(Equipo!$F$4&amp;"!"&amp;ADDRESS(10,COLUMN(G$9)-1)&amp;":"&amp;ADDRESS(1000,COLUMN(G$9)-1))),
SUMIF(INDIRECT(Equipo!$G$4&amp;"!B10:B1000"),$B101,INDIRECT(Equipo!$G$4&amp;"!"&amp;ADDRESS(10,COLUMN(G$9)-1)&amp;":"&amp;ADDRESS(1000,COLUMN(G$9)-1)))))</f>
        <v>-</v>
      </c>
      <c r="H101" s="2" t="str">
        <f ca="1">IF(ISBLANK(Tareas!$B97),"-",SUM(
SUMIF(INDIRECT(Equipo!$C$4&amp;"!B10:B1000"),$B101,INDIRECT(Equipo!$C$4&amp;"!"&amp;ADDRESS(10,COLUMN(H$9)-1)&amp;":"&amp;ADDRESS(1000,COLUMN(H$9)-1))),
SUMIF(INDIRECT(Equipo!$D$4&amp;"!B10:B1000"),$B101,INDIRECT(Equipo!$D$4&amp;"!"&amp;ADDRESS(10,COLUMN(H$9)-1)&amp;":"&amp;ADDRESS(1000,COLUMN(H$9)-1))),
SUMIF(INDIRECT(Equipo!$E$4&amp;"!B10:B1000"),$B101,INDIRECT(Equipo!$E$4&amp;"!"&amp;ADDRESS(10,COLUMN(H$9)-1)&amp;":"&amp;ADDRESS(1000,COLUMN(H$9)-1))),
SUMIF(INDIRECT(Equipo!$F$4&amp;"!B10:B1000"),$B101,INDIRECT(Equipo!$F$4&amp;"!"&amp;ADDRESS(10,COLUMN(H$9)-1)&amp;":"&amp;ADDRESS(1000,COLUMN(H$9)-1))),
SUMIF(INDIRECT(Equipo!$G$4&amp;"!B10:B1000"),$B101,INDIRECT(Equipo!$G$4&amp;"!"&amp;ADDRESS(10,COLUMN(H$9)-1)&amp;":"&amp;ADDRESS(1000,COLUMN(H$9)-1)))))</f>
        <v>-</v>
      </c>
      <c r="I101" s="2" t="str">
        <f ca="1">IF(ISBLANK(Tareas!$B97),"-",SUM(
SUMIF(INDIRECT(Equipo!$C$4&amp;"!B10:B1000"),$B101,INDIRECT(Equipo!$C$4&amp;"!"&amp;ADDRESS(10,COLUMN(I$9)-1)&amp;":"&amp;ADDRESS(1000,COLUMN(I$9)-1))),
SUMIF(INDIRECT(Equipo!$D$4&amp;"!B10:B1000"),$B101,INDIRECT(Equipo!$D$4&amp;"!"&amp;ADDRESS(10,COLUMN(I$9)-1)&amp;":"&amp;ADDRESS(1000,COLUMN(I$9)-1))),
SUMIF(INDIRECT(Equipo!$E$4&amp;"!B10:B1000"),$B101,INDIRECT(Equipo!$E$4&amp;"!"&amp;ADDRESS(10,COLUMN(I$9)-1)&amp;":"&amp;ADDRESS(1000,COLUMN(I$9)-1))),
SUMIF(INDIRECT(Equipo!$F$4&amp;"!B10:B1000"),$B101,INDIRECT(Equipo!$F$4&amp;"!"&amp;ADDRESS(10,COLUMN(I$9)-1)&amp;":"&amp;ADDRESS(1000,COLUMN(I$9)-1))),
SUMIF(INDIRECT(Equipo!$G$4&amp;"!B10:B1000"),$B101,INDIRECT(Equipo!$G$4&amp;"!"&amp;ADDRESS(10,COLUMN(I$9)-1)&amp;":"&amp;ADDRESS(1000,COLUMN(I$9)-1)))))</f>
        <v>-</v>
      </c>
      <c r="J101" s="2" t="str">
        <f ca="1">IF(ISBLANK(Tareas!$B97),"-",SUM(
SUMIF(INDIRECT(Equipo!$C$4&amp;"!B10:B1000"),$B101,INDIRECT(Equipo!$C$4&amp;"!"&amp;ADDRESS(10,COLUMN(J$9)-1)&amp;":"&amp;ADDRESS(1000,COLUMN(J$9)-1))),
SUMIF(INDIRECT(Equipo!$D$4&amp;"!B10:B1000"),$B101,INDIRECT(Equipo!$D$4&amp;"!"&amp;ADDRESS(10,COLUMN(J$9)-1)&amp;":"&amp;ADDRESS(1000,COLUMN(J$9)-1))),
SUMIF(INDIRECT(Equipo!$E$4&amp;"!B10:B1000"),$B101,INDIRECT(Equipo!$E$4&amp;"!"&amp;ADDRESS(10,COLUMN(J$9)-1)&amp;":"&amp;ADDRESS(1000,COLUMN(J$9)-1))),
SUMIF(INDIRECT(Equipo!$F$4&amp;"!B10:B1000"),$B101,INDIRECT(Equipo!$F$4&amp;"!"&amp;ADDRESS(10,COLUMN(J$9)-1)&amp;":"&amp;ADDRESS(1000,COLUMN(J$9)-1))),
SUMIF(INDIRECT(Equipo!$G$4&amp;"!B10:B1000"),$B101,INDIRECT(Equipo!$G$4&amp;"!"&amp;ADDRESS(10,COLUMN(J$9)-1)&amp;":"&amp;ADDRESS(1000,COLUMN(J$9)-1)))))</f>
        <v>-</v>
      </c>
      <c r="K101" s="2" t="str">
        <f ca="1">IF(ISBLANK(Tareas!$B97),"-",SUM(
SUMIF(INDIRECT(Equipo!$C$4&amp;"!B10:B1000"),$B101,INDIRECT(Equipo!$C$4&amp;"!"&amp;ADDRESS(10,COLUMN(K$9)-1)&amp;":"&amp;ADDRESS(1000,COLUMN(K$9)-1))),
SUMIF(INDIRECT(Equipo!$D$4&amp;"!B10:B1000"),$B101,INDIRECT(Equipo!$D$4&amp;"!"&amp;ADDRESS(10,COLUMN(K$9)-1)&amp;":"&amp;ADDRESS(1000,COLUMN(K$9)-1))),
SUMIF(INDIRECT(Equipo!$E$4&amp;"!B10:B1000"),$B101,INDIRECT(Equipo!$E$4&amp;"!"&amp;ADDRESS(10,COLUMN(K$9)-1)&amp;":"&amp;ADDRESS(1000,COLUMN(K$9)-1))),
SUMIF(INDIRECT(Equipo!$F$4&amp;"!B10:B1000"),$B101,INDIRECT(Equipo!$F$4&amp;"!"&amp;ADDRESS(10,COLUMN(K$9)-1)&amp;":"&amp;ADDRESS(1000,COLUMN(K$9)-1))),
SUMIF(INDIRECT(Equipo!$G$4&amp;"!B10:B1000"),$B101,INDIRECT(Equipo!$G$4&amp;"!"&amp;ADDRESS(10,COLUMN(K$9)-1)&amp;":"&amp;ADDRESS(1000,COLUMN(K$9)-1)))))</f>
        <v>-</v>
      </c>
      <c r="L101" s="2" t="str">
        <f ca="1">IF(ISBLANK(Tareas!$B97),"-",SUM(
SUMIF(INDIRECT(Equipo!$C$4&amp;"!B10:B1000"),$B101,INDIRECT(Equipo!$C$4&amp;"!"&amp;ADDRESS(10,COLUMN(L$9)-1)&amp;":"&amp;ADDRESS(1000,COLUMN(L$9)-1))),
SUMIF(INDIRECT(Equipo!$D$4&amp;"!B10:B1000"),$B101,INDIRECT(Equipo!$D$4&amp;"!"&amp;ADDRESS(10,COLUMN(L$9)-1)&amp;":"&amp;ADDRESS(1000,COLUMN(L$9)-1))),
SUMIF(INDIRECT(Equipo!$E$4&amp;"!B10:B1000"),$B101,INDIRECT(Equipo!$E$4&amp;"!"&amp;ADDRESS(10,COLUMN(L$9)-1)&amp;":"&amp;ADDRESS(1000,COLUMN(L$9)-1))),
SUMIF(INDIRECT(Equipo!$F$4&amp;"!B10:B1000"),$B101,INDIRECT(Equipo!$F$4&amp;"!"&amp;ADDRESS(10,COLUMN(L$9)-1)&amp;":"&amp;ADDRESS(1000,COLUMN(L$9)-1))),
SUMIF(INDIRECT(Equipo!$G$4&amp;"!B10:B1000"),$B101,INDIRECT(Equipo!$G$4&amp;"!"&amp;ADDRESS(10,COLUMN(L$9)-1)&amp;":"&amp;ADDRESS(1000,COLUMN(L$9)-1)))))</f>
        <v>-</v>
      </c>
      <c r="M101" s="2" t="str">
        <f ca="1">IF(ISBLANK(Tareas!$B97),"-",SUM(
SUMIF(INDIRECT(Equipo!$C$4&amp;"!B10:B1000"),$B101,INDIRECT(Equipo!$C$4&amp;"!"&amp;ADDRESS(10,COLUMN(M$9)-1)&amp;":"&amp;ADDRESS(1000,COLUMN(M$9)-1))),
SUMIF(INDIRECT(Equipo!$D$4&amp;"!B10:B1000"),$B101,INDIRECT(Equipo!$D$4&amp;"!"&amp;ADDRESS(10,COLUMN(M$9)-1)&amp;":"&amp;ADDRESS(1000,COLUMN(M$9)-1))),
SUMIF(INDIRECT(Equipo!$E$4&amp;"!B10:B1000"),$B101,INDIRECT(Equipo!$E$4&amp;"!"&amp;ADDRESS(10,COLUMN(M$9)-1)&amp;":"&amp;ADDRESS(1000,COLUMN(M$9)-1))),
SUMIF(INDIRECT(Equipo!$F$4&amp;"!B10:B1000"),$B101,INDIRECT(Equipo!$F$4&amp;"!"&amp;ADDRESS(10,COLUMN(M$9)-1)&amp;":"&amp;ADDRESS(1000,COLUMN(M$9)-1))),
SUMIF(INDIRECT(Equipo!$G$4&amp;"!B10:B1000"),$B101,INDIRECT(Equipo!$G$4&amp;"!"&amp;ADDRESS(10,COLUMN(M$9)-1)&amp;":"&amp;ADDRESS(1000,COLUMN(M$9)-1)))))</f>
        <v>-</v>
      </c>
      <c r="N101" s="2" t="str">
        <f ca="1">IF(ISBLANK(Tareas!$B97),"-",SUM(
SUMIF(INDIRECT(Equipo!$C$4&amp;"!B10:B1000"),$B101,INDIRECT(Equipo!$C$4&amp;"!"&amp;ADDRESS(10,COLUMN(N$9)-1)&amp;":"&amp;ADDRESS(1000,COLUMN(N$9)-1))),
SUMIF(INDIRECT(Equipo!$D$4&amp;"!B10:B1000"),$B101,INDIRECT(Equipo!$D$4&amp;"!"&amp;ADDRESS(10,COLUMN(N$9)-1)&amp;":"&amp;ADDRESS(1000,COLUMN(N$9)-1))),
SUMIF(INDIRECT(Equipo!$E$4&amp;"!B10:B1000"),$B101,INDIRECT(Equipo!$E$4&amp;"!"&amp;ADDRESS(10,COLUMN(N$9)-1)&amp;":"&amp;ADDRESS(1000,COLUMN(N$9)-1))),
SUMIF(INDIRECT(Equipo!$F$4&amp;"!B10:B1000"),$B101,INDIRECT(Equipo!$F$4&amp;"!"&amp;ADDRESS(10,COLUMN(N$9)-1)&amp;":"&amp;ADDRESS(1000,COLUMN(N$9)-1))),
SUMIF(INDIRECT(Equipo!$G$4&amp;"!B10:B1000"),$B101,INDIRECT(Equipo!$G$4&amp;"!"&amp;ADDRESS(10,COLUMN(N$9)-1)&amp;":"&amp;ADDRESS(1000,COLUMN(N$9)-1)))))</f>
        <v>-</v>
      </c>
    </row>
    <row r="102" spans="2:14">
      <c r="B102" t="str">
        <f>IF(ISBLANK(Tareas!B98)," - ",Tareas!B98)</f>
        <v xml:space="preserve"> - </v>
      </c>
      <c r="D102" s="2" t="str">
        <f ca="1">IF(ISBLANK(Tareas!$B98),"-",SUM(
SUMIF(INDIRECT(Equipo!$C$4&amp;"!B10:B1000"),$B102,INDIRECT(Equipo!$C$4&amp;"!"&amp;ADDRESS(10,COLUMN(D$9)-1)&amp;":"&amp;ADDRESS(1000,COLUMN(D$9)-1))),
SUMIF(INDIRECT(Equipo!$D$4&amp;"!B10:B1000"),$B102,INDIRECT(Equipo!$D$4&amp;"!"&amp;ADDRESS(10,COLUMN(D$9)-1)&amp;":"&amp;ADDRESS(1000,COLUMN(D$9)-1))),
SUMIF(INDIRECT(Equipo!$E$4&amp;"!B10:B1000"),$B102,INDIRECT(Equipo!$E$4&amp;"!"&amp;ADDRESS(10,COLUMN(D$9)-1)&amp;":"&amp;ADDRESS(1000,COLUMN(D$9)-1))),
SUMIF(INDIRECT(Equipo!$F$4&amp;"!B10:B1000"),$B102,INDIRECT(Equipo!$F$4&amp;"!"&amp;ADDRESS(10,COLUMN(D$9)-1)&amp;":"&amp;ADDRESS(1000,COLUMN(D$9)-1))),
SUMIF(INDIRECT(Equipo!$G$4&amp;"!B10:B1000"),$B102,INDIRECT(Equipo!$G$4&amp;"!"&amp;ADDRESS(10,COLUMN(D$9)-1)&amp;":"&amp;ADDRESS(1000,COLUMN(D$9)-1)))))</f>
        <v>-</v>
      </c>
      <c r="E102" s="2" t="str">
        <f ca="1">IF(ISBLANK(Tareas!$B98),"-",SUM(
SUMIF(INDIRECT(Equipo!$C$4&amp;"!B10:B1000"),$B102,INDIRECT(Equipo!$C$4&amp;"!"&amp;ADDRESS(10,COLUMN(E$9)-1)&amp;":"&amp;ADDRESS(1000,COLUMN(E$9)-1))),
SUMIF(INDIRECT(Equipo!$D$4&amp;"!B10:B1000"),$B102,INDIRECT(Equipo!$D$4&amp;"!"&amp;ADDRESS(10,COLUMN(E$9)-1)&amp;":"&amp;ADDRESS(1000,COLUMN(E$9)-1))),
SUMIF(INDIRECT(Equipo!$E$4&amp;"!B10:B1000"),$B102,INDIRECT(Equipo!$E$4&amp;"!"&amp;ADDRESS(10,COLUMN(E$9)-1)&amp;":"&amp;ADDRESS(1000,COLUMN(E$9)-1))),
SUMIF(INDIRECT(Equipo!$F$4&amp;"!B10:B1000"),$B102,INDIRECT(Equipo!$F$4&amp;"!"&amp;ADDRESS(10,COLUMN(E$9)-1)&amp;":"&amp;ADDRESS(1000,COLUMN(E$9)-1))),
SUMIF(INDIRECT(Equipo!$G$4&amp;"!B10:B1000"),$B102,INDIRECT(Equipo!$G$4&amp;"!"&amp;ADDRESS(10,COLUMN(E$9)-1)&amp;":"&amp;ADDRESS(1000,COLUMN(E$9)-1)))))</f>
        <v>-</v>
      </c>
      <c r="F102" s="2" t="str">
        <f ca="1">IF(ISBLANK(Tareas!$B98),"-",SUM(
SUMIF(INDIRECT(Equipo!$C$4&amp;"!B10:B1000"),$B102,INDIRECT(Equipo!$C$4&amp;"!"&amp;ADDRESS(10,COLUMN(F$9)-1)&amp;":"&amp;ADDRESS(1000,COLUMN(F$9)-1))),
SUMIF(INDIRECT(Equipo!$D$4&amp;"!B10:B1000"),$B102,INDIRECT(Equipo!$D$4&amp;"!"&amp;ADDRESS(10,COLUMN(F$9)-1)&amp;":"&amp;ADDRESS(1000,COLUMN(F$9)-1))),
SUMIF(INDIRECT(Equipo!$E$4&amp;"!B10:B1000"),$B102,INDIRECT(Equipo!$E$4&amp;"!"&amp;ADDRESS(10,COLUMN(F$9)-1)&amp;":"&amp;ADDRESS(1000,COLUMN(F$9)-1))),
SUMIF(INDIRECT(Equipo!$F$4&amp;"!B10:B1000"),$B102,INDIRECT(Equipo!$F$4&amp;"!"&amp;ADDRESS(10,COLUMN(F$9)-1)&amp;":"&amp;ADDRESS(1000,COLUMN(F$9)-1))),
SUMIF(INDIRECT(Equipo!$G$4&amp;"!B10:B1000"),$B102,INDIRECT(Equipo!$G$4&amp;"!"&amp;ADDRESS(10,COLUMN(F$9)-1)&amp;":"&amp;ADDRESS(1000,COLUMN(F$9)-1)))))</f>
        <v>-</v>
      </c>
      <c r="G102" s="2" t="str">
        <f ca="1">IF(ISBLANK(Tareas!$B98),"-",SUM(
SUMIF(INDIRECT(Equipo!$C$4&amp;"!B10:B1000"),$B102,INDIRECT(Equipo!$C$4&amp;"!"&amp;ADDRESS(10,COLUMN(G$9)-1)&amp;":"&amp;ADDRESS(1000,COLUMN(G$9)-1))),
SUMIF(INDIRECT(Equipo!$D$4&amp;"!B10:B1000"),$B102,INDIRECT(Equipo!$D$4&amp;"!"&amp;ADDRESS(10,COLUMN(G$9)-1)&amp;":"&amp;ADDRESS(1000,COLUMN(G$9)-1))),
SUMIF(INDIRECT(Equipo!$E$4&amp;"!B10:B1000"),$B102,INDIRECT(Equipo!$E$4&amp;"!"&amp;ADDRESS(10,COLUMN(G$9)-1)&amp;":"&amp;ADDRESS(1000,COLUMN(G$9)-1))),
SUMIF(INDIRECT(Equipo!$F$4&amp;"!B10:B1000"),$B102,INDIRECT(Equipo!$F$4&amp;"!"&amp;ADDRESS(10,COLUMN(G$9)-1)&amp;":"&amp;ADDRESS(1000,COLUMN(G$9)-1))),
SUMIF(INDIRECT(Equipo!$G$4&amp;"!B10:B1000"),$B102,INDIRECT(Equipo!$G$4&amp;"!"&amp;ADDRESS(10,COLUMN(G$9)-1)&amp;":"&amp;ADDRESS(1000,COLUMN(G$9)-1)))))</f>
        <v>-</v>
      </c>
      <c r="H102" s="2" t="str">
        <f ca="1">IF(ISBLANK(Tareas!$B98),"-",SUM(
SUMIF(INDIRECT(Equipo!$C$4&amp;"!B10:B1000"),$B102,INDIRECT(Equipo!$C$4&amp;"!"&amp;ADDRESS(10,COLUMN(H$9)-1)&amp;":"&amp;ADDRESS(1000,COLUMN(H$9)-1))),
SUMIF(INDIRECT(Equipo!$D$4&amp;"!B10:B1000"),$B102,INDIRECT(Equipo!$D$4&amp;"!"&amp;ADDRESS(10,COLUMN(H$9)-1)&amp;":"&amp;ADDRESS(1000,COLUMN(H$9)-1))),
SUMIF(INDIRECT(Equipo!$E$4&amp;"!B10:B1000"),$B102,INDIRECT(Equipo!$E$4&amp;"!"&amp;ADDRESS(10,COLUMN(H$9)-1)&amp;":"&amp;ADDRESS(1000,COLUMN(H$9)-1))),
SUMIF(INDIRECT(Equipo!$F$4&amp;"!B10:B1000"),$B102,INDIRECT(Equipo!$F$4&amp;"!"&amp;ADDRESS(10,COLUMN(H$9)-1)&amp;":"&amp;ADDRESS(1000,COLUMN(H$9)-1))),
SUMIF(INDIRECT(Equipo!$G$4&amp;"!B10:B1000"),$B102,INDIRECT(Equipo!$G$4&amp;"!"&amp;ADDRESS(10,COLUMN(H$9)-1)&amp;":"&amp;ADDRESS(1000,COLUMN(H$9)-1)))))</f>
        <v>-</v>
      </c>
      <c r="I102" s="2" t="str">
        <f ca="1">IF(ISBLANK(Tareas!$B98),"-",SUM(
SUMIF(INDIRECT(Equipo!$C$4&amp;"!B10:B1000"),$B102,INDIRECT(Equipo!$C$4&amp;"!"&amp;ADDRESS(10,COLUMN(I$9)-1)&amp;":"&amp;ADDRESS(1000,COLUMN(I$9)-1))),
SUMIF(INDIRECT(Equipo!$D$4&amp;"!B10:B1000"),$B102,INDIRECT(Equipo!$D$4&amp;"!"&amp;ADDRESS(10,COLUMN(I$9)-1)&amp;":"&amp;ADDRESS(1000,COLUMN(I$9)-1))),
SUMIF(INDIRECT(Equipo!$E$4&amp;"!B10:B1000"),$B102,INDIRECT(Equipo!$E$4&amp;"!"&amp;ADDRESS(10,COLUMN(I$9)-1)&amp;":"&amp;ADDRESS(1000,COLUMN(I$9)-1))),
SUMIF(INDIRECT(Equipo!$F$4&amp;"!B10:B1000"),$B102,INDIRECT(Equipo!$F$4&amp;"!"&amp;ADDRESS(10,COLUMN(I$9)-1)&amp;":"&amp;ADDRESS(1000,COLUMN(I$9)-1))),
SUMIF(INDIRECT(Equipo!$G$4&amp;"!B10:B1000"),$B102,INDIRECT(Equipo!$G$4&amp;"!"&amp;ADDRESS(10,COLUMN(I$9)-1)&amp;":"&amp;ADDRESS(1000,COLUMN(I$9)-1)))))</f>
        <v>-</v>
      </c>
      <c r="J102" s="2" t="str">
        <f ca="1">IF(ISBLANK(Tareas!$B98),"-",SUM(
SUMIF(INDIRECT(Equipo!$C$4&amp;"!B10:B1000"),$B102,INDIRECT(Equipo!$C$4&amp;"!"&amp;ADDRESS(10,COLUMN(J$9)-1)&amp;":"&amp;ADDRESS(1000,COLUMN(J$9)-1))),
SUMIF(INDIRECT(Equipo!$D$4&amp;"!B10:B1000"),$B102,INDIRECT(Equipo!$D$4&amp;"!"&amp;ADDRESS(10,COLUMN(J$9)-1)&amp;":"&amp;ADDRESS(1000,COLUMN(J$9)-1))),
SUMIF(INDIRECT(Equipo!$E$4&amp;"!B10:B1000"),$B102,INDIRECT(Equipo!$E$4&amp;"!"&amp;ADDRESS(10,COLUMN(J$9)-1)&amp;":"&amp;ADDRESS(1000,COLUMN(J$9)-1))),
SUMIF(INDIRECT(Equipo!$F$4&amp;"!B10:B1000"),$B102,INDIRECT(Equipo!$F$4&amp;"!"&amp;ADDRESS(10,COLUMN(J$9)-1)&amp;":"&amp;ADDRESS(1000,COLUMN(J$9)-1))),
SUMIF(INDIRECT(Equipo!$G$4&amp;"!B10:B1000"),$B102,INDIRECT(Equipo!$G$4&amp;"!"&amp;ADDRESS(10,COLUMN(J$9)-1)&amp;":"&amp;ADDRESS(1000,COLUMN(J$9)-1)))))</f>
        <v>-</v>
      </c>
      <c r="K102" s="2" t="str">
        <f ca="1">IF(ISBLANK(Tareas!$B98),"-",SUM(
SUMIF(INDIRECT(Equipo!$C$4&amp;"!B10:B1000"),$B102,INDIRECT(Equipo!$C$4&amp;"!"&amp;ADDRESS(10,COLUMN(K$9)-1)&amp;":"&amp;ADDRESS(1000,COLUMN(K$9)-1))),
SUMIF(INDIRECT(Equipo!$D$4&amp;"!B10:B1000"),$B102,INDIRECT(Equipo!$D$4&amp;"!"&amp;ADDRESS(10,COLUMN(K$9)-1)&amp;":"&amp;ADDRESS(1000,COLUMN(K$9)-1))),
SUMIF(INDIRECT(Equipo!$E$4&amp;"!B10:B1000"),$B102,INDIRECT(Equipo!$E$4&amp;"!"&amp;ADDRESS(10,COLUMN(K$9)-1)&amp;":"&amp;ADDRESS(1000,COLUMN(K$9)-1))),
SUMIF(INDIRECT(Equipo!$F$4&amp;"!B10:B1000"),$B102,INDIRECT(Equipo!$F$4&amp;"!"&amp;ADDRESS(10,COLUMN(K$9)-1)&amp;":"&amp;ADDRESS(1000,COLUMN(K$9)-1))),
SUMIF(INDIRECT(Equipo!$G$4&amp;"!B10:B1000"),$B102,INDIRECT(Equipo!$G$4&amp;"!"&amp;ADDRESS(10,COLUMN(K$9)-1)&amp;":"&amp;ADDRESS(1000,COLUMN(K$9)-1)))))</f>
        <v>-</v>
      </c>
      <c r="L102" s="2" t="str">
        <f ca="1">IF(ISBLANK(Tareas!$B98),"-",SUM(
SUMIF(INDIRECT(Equipo!$C$4&amp;"!B10:B1000"),$B102,INDIRECT(Equipo!$C$4&amp;"!"&amp;ADDRESS(10,COLUMN(L$9)-1)&amp;":"&amp;ADDRESS(1000,COLUMN(L$9)-1))),
SUMIF(INDIRECT(Equipo!$D$4&amp;"!B10:B1000"),$B102,INDIRECT(Equipo!$D$4&amp;"!"&amp;ADDRESS(10,COLUMN(L$9)-1)&amp;":"&amp;ADDRESS(1000,COLUMN(L$9)-1))),
SUMIF(INDIRECT(Equipo!$E$4&amp;"!B10:B1000"),$B102,INDIRECT(Equipo!$E$4&amp;"!"&amp;ADDRESS(10,COLUMN(L$9)-1)&amp;":"&amp;ADDRESS(1000,COLUMN(L$9)-1))),
SUMIF(INDIRECT(Equipo!$F$4&amp;"!B10:B1000"),$B102,INDIRECT(Equipo!$F$4&amp;"!"&amp;ADDRESS(10,COLUMN(L$9)-1)&amp;":"&amp;ADDRESS(1000,COLUMN(L$9)-1))),
SUMIF(INDIRECT(Equipo!$G$4&amp;"!B10:B1000"),$B102,INDIRECT(Equipo!$G$4&amp;"!"&amp;ADDRESS(10,COLUMN(L$9)-1)&amp;":"&amp;ADDRESS(1000,COLUMN(L$9)-1)))))</f>
        <v>-</v>
      </c>
      <c r="M102" s="2" t="str">
        <f ca="1">IF(ISBLANK(Tareas!$B98),"-",SUM(
SUMIF(INDIRECT(Equipo!$C$4&amp;"!B10:B1000"),$B102,INDIRECT(Equipo!$C$4&amp;"!"&amp;ADDRESS(10,COLUMN(M$9)-1)&amp;":"&amp;ADDRESS(1000,COLUMN(M$9)-1))),
SUMIF(INDIRECT(Equipo!$D$4&amp;"!B10:B1000"),$B102,INDIRECT(Equipo!$D$4&amp;"!"&amp;ADDRESS(10,COLUMN(M$9)-1)&amp;":"&amp;ADDRESS(1000,COLUMN(M$9)-1))),
SUMIF(INDIRECT(Equipo!$E$4&amp;"!B10:B1000"),$B102,INDIRECT(Equipo!$E$4&amp;"!"&amp;ADDRESS(10,COLUMN(M$9)-1)&amp;":"&amp;ADDRESS(1000,COLUMN(M$9)-1))),
SUMIF(INDIRECT(Equipo!$F$4&amp;"!B10:B1000"),$B102,INDIRECT(Equipo!$F$4&amp;"!"&amp;ADDRESS(10,COLUMN(M$9)-1)&amp;":"&amp;ADDRESS(1000,COLUMN(M$9)-1))),
SUMIF(INDIRECT(Equipo!$G$4&amp;"!B10:B1000"),$B102,INDIRECT(Equipo!$G$4&amp;"!"&amp;ADDRESS(10,COLUMN(M$9)-1)&amp;":"&amp;ADDRESS(1000,COLUMN(M$9)-1)))))</f>
        <v>-</v>
      </c>
      <c r="N102" s="2" t="str">
        <f ca="1">IF(ISBLANK(Tareas!$B98),"-",SUM(
SUMIF(INDIRECT(Equipo!$C$4&amp;"!B10:B1000"),$B102,INDIRECT(Equipo!$C$4&amp;"!"&amp;ADDRESS(10,COLUMN(N$9)-1)&amp;":"&amp;ADDRESS(1000,COLUMN(N$9)-1))),
SUMIF(INDIRECT(Equipo!$D$4&amp;"!B10:B1000"),$B102,INDIRECT(Equipo!$D$4&amp;"!"&amp;ADDRESS(10,COLUMN(N$9)-1)&amp;":"&amp;ADDRESS(1000,COLUMN(N$9)-1))),
SUMIF(INDIRECT(Equipo!$E$4&amp;"!B10:B1000"),$B102,INDIRECT(Equipo!$E$4&amp;"!"&amp;ADDRESS(10,COLUMN(N$9)-1)&amp;":"&amp;ADDRESS(1000,COLUMN(N$9)-1))),
SUMIF(INDIRECT(Equipo!$F$4&amp;"!B10:B1000"),$B102,INDIRECT(Equipo!$F$4&amp;"!"&amp;ADDRESS(10,COLUMN(N$9)-1)&amp;":"&amp;ADDRESS(1000,COLUMN(N$9)-1))),
SUMIF(INDIRECT(Equipo!$G$4&amp;"!B10:B1000"),$B102,INDIRECT(Equipo!$G$4&amp;"!"&amp;ADDRESS(10,COLUMN(N$9)-1)&amp;":"&amp;ADDRESS(1000,COLUMN(N$9)-1)))))</f>
        <v>-</v>
      </c>
    </row>
    <row r="103" spans="2:14">
      <c r="B103" t="str">
        <f>IF(ISBLANK(Tareas!B99)," - ",Tareas!B99)</f>
        <v xml:space="preserve"> - </v>
      </c>
      <c r="D103" s="2" t="str">
        <f ca="1">IF(ISBLANK(Tareas!$B99),"-",SUM(
SUMIF(INDIRECT(Equipo!$C$4&amp;"!B10:B1000"),$B103,INDIRECT(Equipo!$C$4&amp;"!"&amp;ADDRESS(10,COLUMN(D$9)-1)&amp;":"&amp;ADDRESS(1000,COLUMN(D$9)-1))),
SUMIF(INDIRECT(Equipo!$D$4&amp;"!B10:B1000"),$B103,INDIRECT(Equipo!$D$4&amp;"!"&amp;ADDRESS(10,COLUMN(D$9)-1)&amp;":"&amp;ADDRESS(1000,COLUMN(D$9)-1))),
SUMIF(INDIRECT(Equipo!$E$4&amp;"!B10:B1000"),$B103,INDIRECT(Equipo!$E$4&amp;"!"&amp;ADDRESS(10,COLUMN(D$9)-1)&amp;":"&amp;ADDRESS(1000,COLUMN(D$9)-1))),
SUMIF(INDIRECT(Equipo!$F$4&amp;"!B10:B1000"),$B103,INDIRECT(Equipo!$F$4&amp;"!"&amp;ADDRESS(10,COLUMN(D$9)-1)&amp;":"&amp;ADDRESS(1000,COLUMN(D$9)-1))),
SUMIF(INDIRECT(Equipo!$G$4&amp;"!B10:B1000"),$B103,INDIRECT(Equipo!$G$4&amp;"!"&amp;ADDRESS(10,COLUMN(D$9)-1)&amp;":"&amp;ADDRESS(1000,COLUMN(D$9)-1)))))</f>
        <v>-</v>
      </c>
      <c r="E103" s="2" t="str">
        <f ca="1">IF(ISBLANK(Tareas!$B99),"-",SUM(
SUMIF(INDIRECT(Equipo!$C$4&amp;"!B10:B1000"),$B103,INDIRECT(Equipo!$C$4&amp;"!"&amp;ADDRESS(10,COLUMN(E$9)-1)&amp;":"&amp;ADDRESS(1000,COLUMN(E$9)-1))),
SUMIF(INDIRECT(Equipo!$D$4&amp;"!B10:B1000"),$B103,INDIRECT(Equipo!$D$4&amp;"!"&amp;ADDRESS(10,COLUMN(E$9)-1)&amp;":"&amp;ADDRESS(1000,COLUMN(E$9)-1))),
SUMIF(INDIRECT(Equipo!$E$4&amp;"!B10:B1000"),$B103,INDIRECT(Equipo!$E$4&amp;"!"&amp;ADDRESS(10,COLUMN(E$9)-1)&amp;":"&amp;ADDRESS(1000,COLUMN(E$9)-1))),
SUMIF(INDIRECT(Equipo!$F$4&amp;"!B10:B1000"),$B103,INDIRECT(Equipo!$F$4&amp;"!"&amp;ADDRESS(10,COLUMN(E$9)-1)&amp;":"&amp;ADDRESS(1000,COLUMN(E$9)-1))),
SUMIF(INDIRECT(Equipo!$G$4&amp;"!B10:B1000"),$B103,INDIRECT(Equipo!$G$4&amp;"!"&amp;ADDRESS(10,COLUMN(E$9)-1)&amp;":"&amp;ADDRESS(1000,COLUMN(E$9)-1)))))</f>
        <v>-</v>
      </c>
      <c r="F103" s="2" t="str">
        <f ca="1">IF(ISBLANK(Tareas!$B99),"-",SUM(
SUMIF(INDIRECT(Equipo!$C$4&amp;"!B10:B1000"),$B103,INDIRECT(Equipo!$C$4&amp;"!"&amp;ADDRESS(10,COLUMN(F$9)-1)&amp;":"&amp;ADDRESS(1000,COLUMN(F$9)-1))),
SUMIF(INDIRECT(Equipo!$D$4&amp;"!B10:B1000"),$B103,INDIRECT(Equipo!$D$4&amp;"!"&amp;ADDRESS(10,COLUMN(F$9)-1)&amp;":"&amp;ADDRESS(1000,COLUMN(F$9)-1))),
SUMIF(INDIRECT(Equipo!$E$4&amp;"!B10:B1000"),$B103,INDIRECT(Equipo!$E$4&amp;"!"&amp;ADDRESS(10,COLUMN(F$9)-1)&amp;":"&amp;ADDRESS(1000,COLUMN(F$9)-1))),
SUMIF(INDIRECT(Equipo!$F$4&amp;"!B10:B1000"),$B103,INDIRECT(Equipo!$F$4&amp;"!"&amp;ADDRESS(10,COLUMN(F$9)-1)&amp;":"&amp;ADDRESS(1000,COLUMN(F$9)-1))),
SUMIF(INDIRECT(Equipo!$G$4&amp;"!B10:B1000"),$B103,INDIRECT(Equipo!$G$4&amp;"!"&amp;ADDRESS(10,COLUMN(F$9)-1)&amp;":"&amp;ADDRESS(1000,COLUMN(F$9)-1)))))</f>
        <v>-</v>
      </c>
      <c r="G103" s="2" t="str">
        <f ca="1">IF(ISBLANK(Tareas!$B99),"-",SUM(
SUMIF(INDIRECT(Equipo!$C$4&amp;"!B10:B1000"),$B103,INDIRECT(Equipo!$C$4&amp;"!"&amp;ADDRESS(10,COLUMN(G$9)-1)&amp;":"&amp;ADDRESS(1000,COLUMN(G$9)-1))),
SUMIF(INDIRECT(Equipo!$D$4&amp;"!B10:B1000"),$B103,INDIRECT(Equipo!$D$4&amp;"!"&amp;ADDRESS(10,COLUMN(G$9)-1)&amp;":"&amp;ADDRESS(1000,COLUMN(G$9)-1))),
SUMIF(INDIRECT(Equipo!$E$4&amp;"!B10:B1000"),$B103,INDIRECT(Equipo!$E$4&amp;"!"&amp;ADDRESS(10,COLUMN(G$9)-1)&amp;":"&amp;ADDRESS(1000,COLUMN(G$9)-1))),
SUMIF(INDIRECT(Equipo!$F$4&amp;"!B10:B1000"),$B103,INDIRECT(Equipo!$F$4&amp;"!"&amp;ADDRESS(10,COLUMN(G$9)-1)&amp;":"&amp;ADDRESS(1000,COLUMN(G$9)-1))),
SUMIF(INDIRECT(Equipo!$G$4&amp;"!B10:B1000"),$B103,INDIRECT(Equipo!$G$4&amp;"!"&amp;ADDRESS(10,COLUMN(G$9)-1)&amp;":"&amp;ADDRESS(1000,COLUMN(G$9)-1)))))</f>
        <v>-</v>
      </c>
      <c r="H103" s="2" t="str">
        <f ca="1">IF(ISBLANK(Tareas!$B99),"-",SUM(
SUMIF(INDIRECT(Equipo!$C$4&amp;"!B10:B1000"),$B103,INDIRECT(Equipo!$C$4&amp;"!"&amp;ADDRESS(10,COLUMN(H$9)-1)&amp;":"&amp;ADDRESS(1000,COLUMN(H$9)-1))),
SUMIF(INDIRECT(Equipo!$D$4&amp;"!B10:B1000"),$B103,INDIRECT(Equipo!$D$4&amp;"!"&amp;ADDRESS(10,COLUMN(H$9)-1)&amp;":"&amp;ADDRESS(1000,COLUMN(H$9)-1))),
SUMIF(INDIRECT(Equipo!$E$4&amp;"!B10:B1000"),$B103,INDIRECT(Equipo!$E$4&amp;"!"&amp;ADDRESS(10,COLUMN(H$9)-1)&amp;":"&amp;ADDRESS(1000,COLUMN(H$9)-1))),
SUMIF(INDIRECT(Equipo!$F$4&amp;"!B10:B1000"),$B103,INDIRECT(Equipo!$F$4&amp;"!"&amp;ADDRESS(10,COLUMN(H$9)-1)&amp;":"&amp;ADDRESS(1000,COLUMN(H$9)-1))),
SUMIF(INDIRECT(Equipo!$G$4&amp;"!B10:B1000"),$B103,INDIRECT(Equipo!$G$4&amp;"!"&amp;ADDRESS(10,COLUMN(H$9)-1)&amp;":"&amp;ADDRESS(1000,COLUMN(H$9)-1)))))</f>
        <v>-</v>
      </c>
      <c r="I103" s="2" t="str">
        <f ca="1">IF(ISBLANK(Tareas!$B99),"-",SUM(
SUMIF(INDIRECT(Equipo!$C$4&amp;"!B10:B1000"),$B103,INDIRECT(Equipo!$C$4&amp;"!"&amp;ADDRESS(10,COLUMN(I$9)-1)&amp;":"&amp;ADDRESS(1000,COLUMN(I$9)-1))),
SUMIF(INDIRECT(Equipo!$D$4&amp;"!B10:B1000"),$B103,INDIRECT(Equipo!$D$4&amp;"!"&amp;ADDRESS(10,COLUMN(I$9)-1)&amp;":"&amp;ADDRESS(1000,COLUMN(I$9)-1))),
SUMIF(INDIRECT(Equipo!$E$4&amp;"!B10:B1000"),$B103,INDIRECT(Equipo!$E$4&amp;"!"&amp;ADDRESS(10,COLUMN(I$9)-1)&amp;":"&amp;ADDRESS(1000,COLUMN(I$9)-1))),
SUMIF(INDIRECT(Equipo!$F$4&amp;"!B10:B1000"),$B103,INDIRECT(Equipo!$F$4&amp;"!"&amp;ADDRESS(10,COLUMN(I$9)-1)&amp;":"&amp;ADDRESS(1000,COLUMN(I$9)-1))),
SUMIF(INDIRECT(Equipo!$G$4&amp;"!B10:B1000"),$B103,INDIRECT(Equipo!$G$4&amp;"!"&amp;ADDRESS(10,COLUMN(I$9)-1)&amp;":"&amp;ADDRESS(1000,COLUMN(I$9)-1)))))</f>
        <v>-</v>
      </c>
      <c r="J103" s="2" t="str">
        <f ca="1">IF(ISBLANK(Tareas!$B99),"-",SUM(
SUMIF(INDIRECT(Equipo!$C$4&amp;"!B10:B1000"),$B103,INDIRECT(Equipo!$C$4&amp;"!"&amp;ADDRESS(10,COLUMN(J$9)-1)&amp;":"&amp;ADDRESS(1000,COLUMN(J$9)-1))),
SUMIF(INDIRECT(Equipo!$D$4&amp;"!B10:B1000"),$B103,INDIRECT(Equipo!$D$4&amp;"!"&amp;ADDRESS(10,COLUMN(J$9)-1)&amp;":"&amp;ADDRESS(1000,COLUMN(J$9)-1))),
SUMIF(INDIRECT(Equipo!$E$4&amp;"!B10:B1000"),$B103,INDIRECT(Equipo!$E$4&amp;"!"&amp;ADDRESS(10,COLUMN(J$9)-1)&amp;":"&amp;ADDRESS(1000,COLUMN(J$9)-1))),
SUMIF(INDIRECT(Equipo!$F$4&amp;"!B10:B1000"),$B103,INDIRECT(Equipo!$F$4&amp;"!"&amp;ADDRESS(10,COLUMN(J$9)-1)&amp;":"&amp;ADDRESS(1000,COLUMN(J$9)-1))),
SUMIF(INDIRECT(Equipo!$G$4&amp;"!B10:B1000"),$B103,INDIRECT(Equipo!$G$4&amp;"!"&amp;ADDRESS(10,COLUMN(J$9)-1)&amp;":"&amp;ADDRESS(1000,COLUMN(J$9)-1)))))</f>
        <v>-</v>
      </c>
      <c r="K103" s="2" t="str">
        <f ca="1">IF(ISBLANK(Tareas!$B99),"-",SUM(
SUMIF(INDIRECT(Equipo!$C$4&amp;"!B10:B1000"),$B103,INDIRECT(Equipo!$C$4&amp;"!"&amp;ADDRESS(10,COLUMN(K$9)-1)&amp;":"&amp;ADDRESS(1000,COLUMN(K$9)-1))),
SUMIF(INDIRECT(Equipo!$D$4&amp;"!B10:B1000"),$B103,INDIRECT(Equipo!$D$4&amp;"!"&amp;ADDRESS(10,COLUMN(K$9)-1)&amp;":"&amp;ADDRESS(1000,COLUMN(K$9)-1))),
SUMIF(INDIRECT(Equipo!$E$4&amp;"!B10:B1000"),$B103,INDIRECT(Equipo!$E$4&amp;"!"&amp;ADDRESS(10,COLUMN(K$9)-1)&amp;":"&amp;ADDRESS(1000,COLUMN(K$9)-1))),
SUMIF(INDIRECT(Equipo!$F$4&amp;"!B10:B1000"),$B103,INDIRECT(Equipo!$F$4&amp;"!"&amp;ADDRESS(10,COLUMN(K$9)-1)&amp;":"&amp;ADDRESS(1000,COLUMN(K$9)-1))),
SUMIF(INDIRECT(Equipo!$G$4&amp;"!B10:B1000"),$B103,INDIRECT(Equipo!$G$4&amp;"!"&amp;ADDRESS(10,COLUMN(K$9)-1)&amp;":"&amp;ADDRESS(1000,COLUMN(K$9)-1)))))</f>
        <v>-</v>
      </c>
      <c r="L103" s="2" t="str">
        <f ca="1">IF(ISBLANK(Tareas!$B99),"-",SUM(
SUMIF(INDIRECT(Equipo!$C$4&amp;"!B10:B1000"),$B103,INDIRECT(Equipo!$C$4&amp;"!"&amp;ADDRESS(10,COLUMN(L$9)-1)&amp;":"&amp;ADDRESS(1000,COLUMN(L$9)-1))),
SUMIF(INDIRECT(Equipo!$D$4&amp;"!B10:B1000"),$B103,INDIRECT(Equipo!$D$4&amp;"!"&amp;ADDRESS(10,COLUMN(L$9)-1)&amp;":"&amp;ADDRESS(1000,COLUMN(L$9)-1))),
SUMIF(INDIRECT(Equipo!$E$4&amp;"!B10:B1000"),$B103,INDIRECT(Equipo!$E$4&amp;"!"&amp;ADDRESS(10,COLUMN(L$9)-1)&amp;":"&amp;ADDRESS(1000,COLUMN(L$9)-1))),
SUMIF(INDIRECT(Equipo!$F$4&amp;"!B10:B1000"),$B103,INDIRECT(Equipo!$F$4&amp;"!"&amp;ADDRESS(10,COLUMN(L$9)-1)&amp;":"&amp;ADDRESS(1000,COLUMN(L$9)-1))),
SUMIF(INDIRECT(Equipo!$G$4&amp;"!B10:B1000"),$B103,INDIRECT(Equipo!$G$4&amp;"!"&amp;ADDRESS(10,COLUMN(L$9)-1)&amp;":"&amp;ADDRESS(1000,COLUMN(L$9)-1)))))</f>
        <v>-</v>
      </c>
      <c r="M103" s="2" t="str">
        <f ca="1">IF(ISBLANK(Tareas!$B99),"-",SUM(
SUMIF(INDIRECT(Equipo!$C$4&amp;"!B10:B1000"),$B103,INDIRECT(Equipo!$C$4&amp;"!"&amp;ADDRESS(10,COLUMN(M$9)-1)&amp;":"&amp;ADDRESS(1000,COLUMN(M$9)-1))),
SUMIF(INDIRECT(Equipo!$D$4&amp;"!B10:B1000"),$B103,INDIRECT(Equipo!$D$4&amp;"!"&amp;ADDRESS(10,COLUMN(M$9)-1)&amp;":"&amp;ADDRESS(1000,COLUMN(M$9)-1))),
SUMIF(INDIRECT(Equipo!$E$4&amp;"!B10:B1000"),$B103,INDIRECT(Equipo!$E$4&amp;"!"&amp;ADDRESS(10,COLUMN(M$9)-1)&amp;":"&amp;ADDRESS(1000,COLUMN(M$9)-1))),
SUMIF(INDIRECT(Equipo!$F$4&amp;"!B10:B1000"),$B103,INDIRECT(Equipo!$F$4&amp;"!"&amp;ADDRESS(10,COLUMN(M$9)-1)&amp;":"&amp;ADDRESS(1000,COLUMN(M$9)-1))),
SUMIF(INDIRECT(Equipo!$G$4&amp;"!B10:B1000"),$B103,INDIRECT(Equipo!$G$4&amp;"!"&amp;ADDRESS(10,COLUMN(M$9)-1)&amp;":"&amp;ADDRESS(1000,COLUMN(M$9)-1)))))</f>
        <v>-</v>
      </c>
      <c r="N103" s="2" t="str">
        <f ca="1">IF(ISBLANK(Tareas!$B99),"-",SUM(
SUMIF(INDIRECT(Equipo!$C$4&amp;"!B10:B1000"),$B103,INDIRECT(Equipo!$C$4&amp;"!"&amp;ADDRESS(10,COLUMN(N$9)-1)&amp;":"&amp;ADDRESS(1000,COLUMN(N$9)-1))),
SUMIF(INDIRECT(Equipo!$D$4&amp;"!B10:B1000"),$B103,INDIRECT(Equipo!$D$4&amp;"!"&amp;ADDRESS(10,COLUMN(N$9)-1)&amp;":"&amp;ADDRESS(1000,COLUMN(N$9)-1))),
SUMIF(INDIRECT(Equipo!$E$4&amp;"!B10:B1000"),$B103,INDIRECT(Equipo!$E$4&amp;"!"&amp;ADDRESS(10,COLUMN(N$9)-1)&amp;":"&amp;ADDRESS(1000,COLUMN(N$9)-1))),
SUMIF(INDIRECT(Equipo!$F$4&amp;"!B10:B1000"),$B103,INDIRECT(Equipo!$F$4&amp;"!"&amp;ADDRESS(10,COLUMN(N$9)-1)&amp;":"&amp;ADDRESS(1000,COLUMN(N$9)-1))),
SUMIF(INDIRECT(Equipo!$G$4&amp;"!B10:B1000"),$B103,INDIRECT(Equipo!$G$4&amp;"!"&amp;ADDRESS(10,COLUMN(N$9)-1)&amp;":"&amp;ADDRESS(1000,COLUMN(N$9)-1)))))</f>
        <v>-</v>
      </c>
    </row>
    <row r="104" spans="2:14">
      <c r="B104" t="str">
        <f>IF(ISBLANK(Tareas!B100)," - ",Tareas!B100)</f>
        <v xml:space="preserve"> - </v>
      </c>
      <c r="D104" s="2" t="str">
        <f ca="1">IF(ISBLANK(Tareas!$B100),"-",SUM(
SUMIF(INDIRECT(Equipo!$C$4&amp;"!B10:B1000"),$B104,INDIRECT(Equipo!$C$4&amp;"!"&amp;ADDRESS(10,COLUMN(D$9)-1)&amp;":"&amp;ADDRESS(1000,COLUMN(D$9)-1))),
SUMIF(INDIRECT(Equipo!$D$4&amp;"!B10:B1000"),$B104,INDIRECT(Equipo!$D$4&amp;"!"&amp;ADDRESS(10,COLUMN(D$9)-1)&amp;":"&amp;ADDRESS(1000,COLUMN(D$9)-1))),
SUMIF(INDIRECT(Equipo!$E$4&amp;"!B10:B1000"),$B104,INDIRECT(Equipo!$E$4&amp;"!"&amp;ADDRESS(10,COLUMN(D$9)-1)&amp;":"&amp;ADDRESS(1000,COLUMN(D$9)-1))),
SUMIF(INDIRECT(Equipo!$F$4&amp;"!B10:B1000"),$B104,INDIRECT(Equipo!$F$4&amp;"!"&amp;ADDRESS(10,COLUMN(D$9)-1)&amp;":"&amp;ADDRESS(1000,COLUMN(D$9)-1))),
SUMIF(INDIRECT(Equipo!$G$4&amp;"!B10:B1000"),$B104,INDIRECT(Equipo!$G$4&amp;"!"&amp;ADDRESS(10,COLUMN(D$9)-1)&amp;":"&amp;ADDRESS(1000,COLUMN(D$9)-1)))))</f>
        <v>-</v>
      </c>
      <c r="E104" s="2" t="str">
        <f ca="1">IF(ISBLANK(Tareas!$B100),"-",SUM(
SUMIF(INDIRECT(Equipo!$C$4&amp;"!B10:B1000"),$B104,INDIRECT(Equipo!$C$4&amp;"!"&amp;ADDRESS(10,COLUMN(E$9)-1)&amp;":"&amp;ADDRESS(1000,COLUMN(E$9)-1))),
SUMIF(INDIRECT(Equipo!$D$4&amp;"!B10:B1000"),$B104,INDIRECT(Equipo!$D$4&amp;"!"&amp;ADDRESS(10,COLUMN(E$9)-1)&amp;":"&amp;ADDRESS(1000,COLUMN(E$9)-1))),
SUMIF(INDIRECT(Equipo!$E$4&amp;"!B10:B1000"),$B104,INDIRECT(Equipo!$E$4&amp;"!"&amp;ADDRESS(10,COLUMN(E$9)-1)&amp;":"&amp;ADDRESS(1000,COLUMN(E$9)-1))),
SUMIF(INDIRECT(Equipo!$F$4&amp;"!B10:B1000"),$B104,INDIRECT(Equipo!$F$4&amp;"!"&amp;ADDRESS(10,COLUMN(E$9)-1)&amp;":"&amp;ADDRESS(1000,COLUMN(E$9)-1))),
SUMIF(INDIRECT(Equipo!$G$4&amp;"!B10:B1000"),$B104,INDIRECT(Equipo!$G$4&amp;"!"&amp;ADDRESS(10,COLUMN(E$9)-1)&amp;":"&amp;ADDRESS(1000,COLUMN(E$9)-1)))))</f>
        <v>-</v>
      </c>
      <c r="F104" s="2" t="str">
        <f ca="1">IF(ISBLANK(Tareas!$B100),"-",SUM(
SUMIF(INDIRECT(Equipo!$C$4&amp;"!B10:B1000"),$B104,INDIRECT(Equipo!$C$4&amp;"!"&amp;ADDRESS(10,COLUMN(F$9)-1)&amp;":"&amp;ADDRESS(1000,COLUMN(F$9)-1))),
SUMIF(INDIRECT(Equipo!$D$4&amp;"!B10:B1000"),$B104,INDIRECT(Equipo!$D$4&amp;"!"&amp;ADDRESS(10,COLUMN(F$9)-1)&amp;":"&amp;ADDRESS(1000,COLUMN(F$9)-1))),
SUMIF(INDIRECT(Equipo!$E$4&amp;"!B10:B1000"),$B104,INDIRECT(Equipo!$E$4&amp;"!"&amp;ADDRESS(10,COLUMN(F$9)-1)&amp;":"&amp;ADDRESS(1000,COLUMN(F$9)-1))),
SUMIF(INDIRECT(Equipo!$F$4&amp;"!B10:B1000"),$B104,INDIRECT(Equipo!$F$4&amp;"!"&amp;ADDRESS(10,COLUMN(F$9)-1)&amp;":"&amp;ADDRESS(1000,COLUMN(F$9)-1))),
SUMIF(INDIRECT(Equipo!$G$4&amp;"!B10:B1000"),$B104,INDIRECT(Equipo!$G$4&amp;"!"&amp;ADDRESS(10,COLUMN(F$9)-1)&amp;":"&amp;ADDRESS(1000,COLUMN(F$9)-1)))))</f>
        <v>-</v>
      </c>
      <c r="G104" s="2" t="str">
        <f ca="1">IF(ISBLANK(Tareas!$B100),"-",SUM(
SUMIF(INDIRECT(Equipo!$C$4&amp;"!B10:B1000"),$B104,INDIRECT(Equipo!$C$4&amp;"!"&amp;ADDRESS(10,COLUMN(G$9)-1)&amp;":"&amp;ADDRESS(1000,COLUMN(G$9)-1))),
SUMIF(INDIRECT(Equipo!$D$4&amp;"!B10:B1000"),$B104,INDIRECT(Equipo!$D$4&amp;"!"&amp;ADDRESS(10,COLUMN(G$9)-1)&amp;":"&amp;ADDRESS(1000,COLUMN(G$9)-1))),
SUMIF(INDIRECT(Equipo!$E$4&amp;"!B10:B1000"),$B104,INDIRECT(Equipo!$E$4&amp;"!"&amp;ADDRESS(10,COLUMN(G$9)-1)&amp;":"&amp;ADDRESS(1000,COLUMN(G$9)-1))),
SUMIF(INDIRECT(Equipo!$F$4&amp;"!B10:B1000"),$B104,INDIRECT(Equipo!$F$4&amp;"!"&amp;ADDRESS(10,COLUMN(G$9)-1)&amp;":"&amp;ADDRESS(1000,COLUMN(G$9)-1))),
SUMIF(INDIRECT(Equipo!$G$4&amp;"!B10:B1000"),$B104,INDIRECT(Equipo!$G$4&amp;"!"&amp;ADDRESS(10,COLUMN(G$9)-1)&amp;":"&amp;ADDRESS(1000,COLUMN(G$9)-1)))))</f>
        <v>-</v>
      </c>
      <c r="H104" s="2" t="str">
        <f ca="1">IF(ISBLANK(Tareas!$B100),"-",SUM(
SUMIF(INDIRECT(Equipo!$C$4&amp;"!B10:B1000"),$B104,INDIRECT(Equipo!$C$4&amp;"!"&amp;ADDRESS(10,COLUMN(H$9)-1)&amp;":"&amp;ADDRESS(1000,COLUMN(H$9)-1))),
SUMIF(INDIRECT(Equipo!$D$4&amp;"!B10:B1000"),$B104,INDIRECT(Equipo!$D$4&amp;"!"&amp;ADDRESS(10,COLUMN(H$9)-1)&amp;":"&amp;ADDRESS(1000,COLUMN(H$9)-1))),
SUMIF(INDIRECT(Equipo!$E$4&amp;"!B10:B1000"),$B104,INDIRECT(Equipo!$E$4&amp;"!"&amp;ADDRESS(10,COLUMN(H$9)-1)&amp;":"&amp;ADDRESS(1000,COLUMN(H$9)-1))),
SUMIF(INDIRECT(Equipo!$F$4&amp;"!B10:B1000"),$B104,INDIRECT(Equipo!$F$4&amp;"!"&amp;ADDRESS(10,COLUMN(H$9)-1)&amp;":"&amp;ADDRESS(1000,COLUMN(H$9)-1))),
SUMIF(INDIRECT(Equipo!$G$4&amp;"!B10:B1000"),$B104,INDIRECT(Equipo!$G$4&amp;"!"&amp;ADDRESS(10,COLUMN(H$9)-1)&amp;":"&amp;ADDRESS(1000,COLUMN(H$9)-1)))))</f>
        <v>-</v>
      </c>
      <c r="I104" s="2" t="str">
        <f ca="1">IF(ISBLANK(Tareas!$B100),"-",SUM(
SUMIF(INDIRECT(Equipo!$C$4&amp;"!B10:B1000"),$B104,INDIRECT(Equipo!$C$4&amp;"!"&amp;ADDRESS(10,COLUMN(I$9)-1)&amp;":"&amp;ADDRESS(1000,COLUMN(I$9)-1))),
SUMIF(INDIRECT(Equipo!$D$4&amp;"!B10:B1000"),$B104,INDIRECT(Equipo!$D$4&amp;"!"&amp;ADDRESS(10,COLUMN(I$9)-1)&amp;":"&amp;ADDRESS(1000,COLUMN(I$9)-1))),
SUMIF(INDIRECT(Equipo!$E$4&amp;"!B10:B1000"),$B104,INDIRECT(Equipo!$E$4&amp;"!"&amp;ADDRESS(10,COLUMN(I$9)-1)&amp;":"&amp;ADDRESS(1000,COLUMN(I$9)-1))),
SUMIF(INDIRECT(Equipo!$F$4&amp;"!B10:B1000"),$B104,INDIRECT(Equipo!$F$4&amp;"!"&amp;ADDRESS(10,COLUMN(I$9)-1)&amp;":"&amp;ADDRESS(1000,COLUMN(I$9)-1))),
SUMIF(INDIRECT(Equipo!$G$4&amp;"!B10:B1000"),$B104,INDIRECT(Equipo!$G$4&amp;"!"&amp;ADDRESS(10,COLUMN(I$9)-1)&amp;":"&amp;ADDRESS(1000,COLUMN(I$9)-1)))))</f>
        <v>-</v>
      </c>
      <c r="J104" s="2" t="str">
        <f ca="1">IF(ISBLANK(Tareas!$B100),"-",SUM(
SUMIF(INDIRECT(Equipo!$C$4&amp;"!B10:B1000"),$B104,INDIRECT(Equipo!$C$4&amp;"!"&amp;ADDRESS(10,COLUMN(J$9)-1)&amp;":"&amp;ADDRESS(1000,COLUMN(J$9)-1))),
SUMIF(INDIRECT(Equipo!$D$4&amp;"!B10:B1000"),$B104,INDIRECT(Equipo!$D$4&amp;"!"&amp;ADDRESS(10,COLUMN(J$9)-1)&amp;":"&amp;ADDRESS(1000,COLUMN(J$9)-1))),
SUMIF(INDIRECT(Equipo!$E$4&amp;"!B10:B1000"),$B104,INDIRECT(Equipo!$E$4&amp;"!"&amp;ADDRESS(10,COLUMN(J$9)-1)&amp;":"&amp;ADDRESS(1000,COLUMN(J$9)-1))),
SUMIF(INDIRECT(Equipo!$F$4&amp;"!B10:B1000"),$B104,INDIRECT(Equipo!$F$4&amp;"!"&amp;ADDRESS(10,COLUMN(J$9)-1)&amp;":"&amp;ADDRESS(1000,COLUMN(J$9)-1))),
SUMIF(INDIRECT(Equipo!$G$4&amp;"!B10:B1000"),$B104,INDIRECT(Equipo!$G$4&amp;"!"&amp;ADDRESS(10,COLUMN(J$9)-1)&amp;":"&amp;ADDRESS(1000,COLUMN(J$9)-1)))))</f>
        <v>-</v>
      </c>
      <c r="K104" s="2" t="str">
        <f ca="1">IF(ISBLANK(Tareas!$B100),"-",SUM(
SUMIF(INDIRECT(Equipo!$C$4&amp;"!B10:B1000"),$B104,INDIRECT(Equipo!$C$4&amp;"!"&amp;ADDRESS(10,COLUMN(K$9)-1)&amp;":"&amp;ADDRESS(1000,COLUMN(K$9)-1))),
SUMIF(INDIRECT(Equipo!$D$4&amp;"!B10:B1000"),$B104,INDIRECT(Equipo!$D$4&amp;"!"&amp;ADDRESS(10,COLUMN(K$9)-1)&amp;":"&amp;ADDRESS(1000,COLUMN(K$9)-1))),
SUMIF(INDIRECT(Equipo!$E$4&amp;"!B10:B1000"),$B104,INDIRECT(Equipo!$E$4&amp;"!"&amp;ADDRESS(10,COLUMN(K$9)-1)&amp;":"&amp;ADDRESS(1000,COLUMN(K$9)-1))),
SUMIF(INDIRECT(Equipo!$F$4&amp;"!B10:B1000"),$B104,INDIRECT(Equipo!$F$4&amp;"!"&amp;ADDRESS(10,COLUMN(K$9)-1)&amp;":"&amp;ADDRESS(1000,COLUMN(K$9)-1))),
SUMIF(INDIRECT(Equipo!$G$4&amp;"!B10:B1000"),$B104,INDIRECT(Equipo!$G$4&amp;"!"&amp;ADDRESS(10,COLUMN(K$9)-1)&amp;":"&amp;ADDRESS(1000,COLUMN(K$9)-1)))))</f>
        <v>-</v>
      </c>
      <c r="L104" s="2" t="str">
        <f ca="1">IF(ISBLANK(Tareas!$B100),"-",SUM(
SUMIF(INDIRECT(Equipo!$C$4&amp;"!B10:B1000"),$B104,INDIRECT(Equipo!$C$4&amp;"!"&amp;ADDRESS(10,COLUMN(L$9)-1)&amp;":"&amp;ADDRESS(1000,COLUMN(L$9)-1))),
SUMIF(INDIRECT(Equipo!$D$4&amp;"!B10:B1000"),$B104,INDIRECT(Equipo!$D$4&amp;"!"&amp;ADDRESS(10,COLUMN(L$9)-1)&amp;":"&amp;ADDRESS(1000,COLUMN(L$9)-1))),
SUMIF(INDIRECT(Equipo!$E$4&amp;"!B10:B1000"),$B104,INDIRECT(Equipo!$E$4&amp;"!"&amp;ADDRESS(10,COLUMN(L$9)-1)&amp;":"&amp;ADDRESS(1000,COLUMN(L$9)-1))),
SUMIF(INDIRECT(Equipo!$F$4&amp;"!B10:B1000"),$B104,INDIRECT(Equipo!$F$4&amp;"!"&amp;ADDRESS(10,COLUMN(L$9)-1)&amp;":"&amp;ADDRESS(1000,COLUMN(L$9)-1))),
SUMIF(INDIRECT(Equipo!$G$4&amp;"!B10:B1000"),$B104,INDIRECT(Equipo!$G$4&amp;"!"&amp;ADDRESS(10,COLUMN(L$9)-1)&amp;":"&amp;ADDRESS(1000,COLUMN(L$9)-1)))))</f>
        <v>-</v>
      </c>
      <c r="M104" s="2" t="str">
        <f ca="1">IF(ISBLANK(Tareas!$B100),"-",SUM(
SUMIF(INDIRECT(Equipo!$C$4&amp;"!B10:B1000"),$B104,INDIRECT(Equipo!$C$4&amp;"!"&amp;ADDRESS(10,COLUMN(M$9)-1)&amp;":"&amp;ADDRESS(1000,COLUMN(M$9)-1))),
SUMIF(INDIRECT(Equipo!$D$4&amp;"!B10:B1000"),$B104,INDIRECT(Equipo!$D$4&amp;"!"&amp;ADDRESS(10,COLUMN(M$9)-1)&amp;":"&amp;ADDRESS(1000,COLUMN(M$9)-1))),
SUMIF(INDIRECT(Equipo!$E$4&amp;"!B10:B1000"),$B104,INDIRECT(Equipo!$E$4&amp;"!"&amp;ADDRESS(10,COLUMN(M$9)-1)&amp;":"&amp;ADDRESS(1000,COLUMN(M$9)-1))),
SUMIF(INDIRECT(Equipo!$F$4&amp;"!B10:B1000"),$B104,INDIRECT(Equipo!$F$4&amp;"!"&amp;ADDRESS(10,COLUMN(M$9)-1)&amp;":"&amp;ADDRESS(1000,COLUMN(M$9)-1))),
SUMIF(INDIRECT(Equipo!$G$4&amp;"!B10:B1000"),$B104,INDIRECT(Equipo!$G$4&amp;"!"&amp;ADDRESS(10,COLUMN(M$9)-1)&amp;":"&amp;ADDRESS(1000,COLUMN(M$9)-1)))))</f>
        <v>-</v>
      </c>
      <c r="N104" s="2" t="str">
        <f ca="1">IF(ISBLANK(Tareas!$B100),"-",SUM(
SUMIF(INDIRECT(Equipo!$C$4&amp;"!B10:B1000"),$B104,INDIRECT(Equipo!$C$4&amp;"!"&amp;ADDRESS(10,COLUMN(N$9)-1)&amp;":"&amp;ADDRESS(1000,COLUMN(N$9)-1))),
SUMIF(INDIRECT(Equipo!$D$4&amp;"!B10:B1000"),$B104,INDIRECT(Equipo!$D$4&amp;"!"&amp;ADDRESS(10,COLUMN(N$9)-1)&amp;":"&amp;ADDRESS(1000,COLUMN(N$9)-1))),
SUMIF(INDIRECT(Equipo!$E$4&amp;"!B10:B1000"),$B104,INDIRECT(Equipo!$E$4&amp;"!"&amp;ADDRESS(10,COLUMN(N$9)-1)&amp;":"&amp;ADDRESS(1000,COLUMN(N$9)-1))),
SUMIF(INDIRECT(Equipo!$F$4&amp;"!B10:B1000"),$B104,INDIRECT(Equipo!$F$4&amp;"!"&amp;ADDRESS(10,COLUMN(N$9)-1)&amp;":"&amp;ADDRESS(1000,COLUMN(N$9)-1))),
SUMIF(INDIRECT(Equipo!$G$4&amp;"!B10:B1000"),$B104,INDIRECT(Equipo!$G$4&amp;"!"&amp;ADDRESS(10,COLUMN(N$9)-1)&amp;":"&amp;ADDRESS(1000,COLUMN(N$9)-1)))))</f>
        <v>-</v>
      </c>
    </row>
    <row r="105" spans="2:14">
      <c r="B105" t="str">
        <f>IF(ISBLANK(Tareas!B101)," - ",Tareas!B101)</f>
        <v xml:space="preserve"> - </v>
      </c>
      <c r="D105" s="2" t="str">
        <f ca="1">IF(ISBLANK(Tareas!$B101),"-",SUM(
SUMIF(INDIRECT(Equipo!$C$4&amp;"!B10:B1000"),$B105,INDIRECT(Equipo!$C$4&amp;"!"&amp;ADDRESS(10,COLUMN(D$9)-1)&amp;":"&amp;ADDRESS(1000,COLUMN(D$9)-1))),
SUMIF(INDIRECT(Equipo!$D$4&amp;"!B10:B1000"),$B105,INDIRECT(Equipo!$D$4&amp;"!"&amp;ADDRESS(10,COLUMN(D$9)-1)&amp;":"&amp;ADDRESS(1000,COLUMN(D$9)-1))),
SUMIF(INDIRECT(Equipo!$E$4&amp;"!B10:B1000"),$B105,INDIRECT(Equipo!$E$4&amp;"!"&amp;ADDRESS(10,COLUMN(D$9)-1)&amp;":"&amp;ADDRESS(1000,COLUMN(D$9)-1))),
SUMIF(INDIRECT(Equipo!$F$4&amp;"!B10:B1000"),$B105,INDIRECT(Equipo!$F$4&amp;"!"&amp;ADDRESS(10,COLUMN(D$9)-1)&amp;":"&amp;ADDRESS(1000,COLUMN(D$9)-1))),
SUMIF(INDIRECT(Equipo!$G$4&amp;"!B10:B1000"),$B105,INDIRECT(Equipo!$G$4&amp;"!"&amp;ADDRESS(10,COLUMN(D$9)-1)&amp;":"&amp;ADDRESS(1000,COLUMN(D$9)-1)))))</f>
        <v>-</v>
      </c>
      <c r="E105" s="2" t="str">
        <f ca="1">IF(ISBLANK(Tareas!$B101),"-",SUM(
SUMIF(INDIRECT(Equipo!$C$4&amp;"!B10:B1000"),$B105,INDIRECT(Equipo!$C$4&amp;"!"&amp;ADDRESS(10,COLUMN(E$9)-1)&amp;":"&amp;ADDRESS(1000,COLUMN(E$9)-1))),
SUMIF(INDIRECT(Equipo!$D$4&amp;"!B10:B1000"),$B105,INDIRECT(Equipo!$D$4&amp;"!"&amp;ADDRESS(10,COLUMN(E$9)-1)&amp;":"&amp;ADDRESS(1000,COLUMN(E$9)-1))),
SUMIF(INDIRECT(Equipo!$E$4&amp;"!B10:B1000"),$B105,INDIRECT(Equipo!$E$4&amp;"!"&amp;ADDRESS(10,COLUMN(E$9)-1)&amp;":"&amp;ADDRESS(1000,COLUMN(E$9)-1))),
SUMIF(INDIRECT(Equipo!$F$4&amp;"!B10:B1000"),$B105,INDIRECT(Equipo!$F$4&amp;"!"&amp;ADDRESS(10,COLUMN(E$9)-1)&amp;":"&amp;ADDRESS(1000,COLUMN(E$9)-1))),
SUMIF(INDIRECT(Equipo!$G$4&amp;"!B10:B1000"),$B105,INDIRECT(Equipo!$G$4&amp;"!"&amp;ADDRESS(10,COLUMN(E$9)-1)&amp;":"&amp;ADDRESS(1000,COLUMN(E$9)-1)))))</f>
        <v>-</v>
      </c>
      <c r="F105" s="2" t="str">
        <f ca="1">IF(ISBLANK(Tareas!$B101),"-",SUM(
SUMIF(INDIRECT(Equipo!$C$4&amp;"!B10:B1000"),$B105,INDIRECT(Equipo!$C$4&amp;"!"&amp;ADDRESS(10,COLUMN(F$9)-1)&amp;":"&amp;ADDRESS(1000,COLUMN(F$9)-1))),
SUMIF(INDIRECT(Equipo!$D$4&amp;"!B10:B1000"),$B105,INDIRECT(Equipo!$D$4&amp;"!"&amp;ADDRESS(10,COLUMN(F$9)-1)&amp;":"&amp;ADDRESS(1000,COLUMN(F$9)-1))),
SUMIF(INDIRECT(Equipo!$E$4&amp;"!B10:B1000"),$B105,INDIRECT(Equipo!$E$4&amp;"!"&amp;ADDRESS(10,COLUMN(F$9)-1)&amp;":"&amp;ADDRESS(1000,COLUMN(F$9)-1))),
SUMIF(INDIRECT(Equipo!$F$4&amp;"!B10:B1000"),$B105,INDIRECT(Equipo!$F$4&amp;"!"&amp;ADDRESS(10,COLUMN(F$9)-1)&amp;":"&amp;ADDRESS(1000,COLUMN(F$9)-1))),
SUMIF(INDIRECT(Equipo!$G$4&amp;"!B10:B1000"),$B105,INDIRECT(Equipo!$G$4&amp;"!"&amp;ADDRESS(10,COLUMN(F$9)-1)&amp;":"&amp;ADDRESS(1000,COLUMN(F$9)-1)))))</f>
        <v>-</v>
      </c>
      <c r="G105" s="2" t="str">
        <f ca="1">IF(ISBLANK(Tareas!$B101),"-",SUM(
SUMIF(INDIRECT(Equipo!$C$4&amp;"!B10:B1000"),$B105,INDIRECT(Equipo!$C$4&amp;"!"&amp;ADDRESS(10,COLUMN(G$9)-1)&amp;":"&amp;ADDRESS(1000,COLUMN(G$9)-1))),
SUMIF(INDIRECT(Equipo!$D$4&amp;"!B10:B1000"),$B105,INDIRECT(Equipo!$D$4&amp;"!"&amp;ADDRESS(10,COLUMN(G$9)-1)&amp;":"&amp;ADDRESS(1000,COLUMN(G$9)-1))),
SUMIF(INDIRECT(Equipo!$E$4&amp;"!B10:B1000"),$B105,INDIRECT(Equipo!$E$4&amp;"!"&amp;ADDRESS(10,COLUMN(G$9)-1)&amp;":"&amp;ADDRESS(1000,COLUMN(G$9)-1))),
SUMIF(INDIRECT(Equipo!$F$4&amp;"!B10:B1000"),$B105,INDIRECT(Equipo!$F$4&amp;"!"&amp;ADDRESS(10,COLUMN(G$9)-1)&amp;":"&amp;ADDRESS(1000,COLUMN(G$9)-1))),
SUMIF(INDIRECT(Equipo!$G$4&amp;"!B10:B1000"),$B105,INDIRECT(Equipo!$G$4&amp;"!"&amp;ADDRESS(10,COLUMN(G$9)-1)&amp;":"&amp;ADDRESS(1000,COLUMN(G$9)-1)))))</f>
        <v>-</v>
      </c>
      <c r="H105" s="2" t="str">
        <f ca="1">IF(ISBLANK(Tareas!$B101),"-",SUM(
SUMIF(INDIRECT(Equipo!$C$4&amp;"!B10:B1000"),$B105,INDIRECT(Equipo!$C$4&amp;"!"&amp;ADDRESS(10,COLUMN(H$9)-1)&amp;":"&amp;ADDRESS(1000,COLUMN(H$9)-1))),
SUMIF(INDIRECT(Equipo!$D$4&amp;"!B10:B1000"),$B105,INDIRECT(Equipo!$D$4&amp;"!"&amp;ADDRESS(10,COLUMN(H$9)-1)&amp;":"&amp;ADDRESS(1000,COLUMN(H$9)-1))),
SUMIF(INDIRECT(Equipo!$E$4&amp;"!B10:B1000"),$B105,INDIRECT(Equipo!$E$4&amp;"!"&amp;ADDRESS(10,COLUMN(H$9)-1)&amp;":"&amp;ADDRESS(1000,COLUMN(H$9)-1))),
SUMIF(INDIRECT(Equipo!$F$4&amp;"!B10:B1000"),$B105,INDIRECT(Equipo!$F$4&amp;"!"&amp;ADDRESS(10,COLUMN(H$9)-1)&amp;":"&amp;ADDRESS(1000,COLUMN(H$9)-1))),
SUMIF(INDIRECT(Equipo!$G$4&amp;"!B10:B1000"),$B105,INDIRECT(Equipo!$G$4&amp;"!"&amp;ADDRESS(10,COLUMN(H$9)-1)&amp;":"&amp;ADDRESS(1000,COLUMN(H$9)-1)))))</f>
        <v>-</v>
      </c>
      <c r="I105" s="2" t="str">
        <f ca="1">IF(ISBLANK(Tareas!$B101),"-",SUM(
SUMIF(INDIRECT(Equipo!$C$4&amp;"!B10:B1000"),$B105,INDIRECT(Equipo!$C$4&amp;"!"&amp;ADDRESS(10,COLUMN(I$9)-1)&amp;":"&amp;ADDRESS(1000,COLUMN(I$9)-1))),
SUMIF(INDIRECT(Equipo!$D$4&amp;"!B10:B1000"),$B105,INDIRECT(Equipo!$D$4&amp;"!"&amp;ADDRESS(10,COLUMN(I$9)-1)&amp;":"&amp;ADDRESS(1000,COLUMN(I$9)-1))),
SUMIF(INDIRECT(Equipo!$E$4&amp;"!B10:B1000"),$B105,INDIRECT(Equipo!$E$4&amp;"!"&amp;ADDRESS(10,COLUMN(I$9)-1)&amp;":"&amp;ADDRESS(1000,COLUMN(I$9)-1))),
SUMIF(INDIRECT(Equipo!$F$4&amp;"!B10:B1000"),$B105,INDIRECT(Equipo!$F$4&amp;"!"&amp;ADDRESS(10,COLUMN(I$9)-1)&amp;":"&amp;ADDRESS(1000,COLUMN(I$9)-1))),
SUMIF(INDIRECT(Equipo!$G$4&amp;"!B10:B1000"),$B105,INDIRECT(Equipo!$G$4&amp;"!"&amp;ADDRESS(10,COLUMN(I$9)-1)&amp;":"&amp;ADDRESS(1000,COLUMN(I$9)-1)))))</f>
        <v>-</v>
      </c>
      <c r="J105" s="2" t="str">
        <f ca="1">IF(ISBLANK(Tareas!$B101),"-",SUM(
SUMIF(INDIRECT(Equipo!$C$4&amp;"!B10:B1000"),$B105,INDIRECT(Equipo!$C$4&amp;"!"&amp;ADDRESS(10,COLUMN(J$9)-1)&amp;":"&amp;ADDRESS(1000,COLUMN(J$9)-1))),
SUMIF(INDIRECT(Equipo!$D$4&amp;"!B10:B1000"),$B105,INDIRECT(Equipo!$D$4&amp;"!"&amp;ADDRESS(10,COLUMN(J$9)-1)&amp;":"&amp;ADDRESS(1000,COLUMN(J$9)-1))),
SUMIF(INDIRECT(Equipo!$E$4&amp;"!B10:B1000"),$B105,INDIRECT(Equipo!$E$4&amp;"!"&amp;ADDRESS(10,COLUMN(J$9)-1)&amp;":"&amp;ADDRESS(1000,COLUMN(J$9)-1))),
SUMIF(INDIRECT(Equipo!$F$4&amp;"!B10:B1000"),$B105,INDIRECT(Equipo!$F$4&amp;"!"&amp;ADDRESS(10,COLUMN(J$9)-1)&amp;":"&amp;ADDRESS(1000,COLUMN(J$9)-1))),
SUMIF(INDIRECT(Equipo!$G$4&amp;"!B10:B1000"),$B105,INDIRECT(Equipo!$G$4&amp;"!"&amp;ADDRESS(10,COLUMN(J$9)-1)&amp;":"&amp;ADDRESS(1000,COLUMN(J$9)-1)))))</f>
        <v>-</v>
      </c>
      <c r="K105" s="2" t="str">
        <f ca="1">IF(ISBLANK(Tareas!$B101),"-",SUM(
SUMIF(INDIRECT(Equipo!$C$4&amp;"!B10:B1000"),$B105,INDIRECT(Equipo!$C$4&amp;"!"&amp;ADDRESS(10,COLUMN(K$9)-1)&amp;":"&amp;ADDRESS(1000,COLUMN(K$9)-1))),
SUMIF(INDIRECT(Equipo!$D$4&amp;"!B10:B1000"),$B105,INDIRECT(Equipo!$D$4&amp;"!"&amp;ADDRESS(10,COLUMN(K$9)-1)&amp;":"&amp;ADDRESS(1000,COLUMN(K$9)-1))),
SUMIF(INDIRECT(Equipo!$E$4&amp;"!B10:B1000"),$B105,INDIRECT(Equipo!$E$4&amp;"!"&amp;ADDRESS(10,COLUMN(K$9)-1)&amp;":"&amp;ADDRESS(1000,COLUMN(K$9)-1))),
SUMIF(INDIRECT(Equipo!$F$4&amp;"!B10:B1000"),$B105,INDIRECT(Equipo!$F$4&amp;"!"&amp;ADDRESS(10,COLUMN(K$9)-1)&amp;":"&amp;ADDRESS(1000,COLUMN(K$9)-1))),
SUMIF(INDIRECT(Equipo!$G$4&amp;"!B10:B1000"),$B105,INDIRECT(Equipo!$G$4&amp;"!"&amp;ADDRESS(10,COLUMN(K$9)-1)&amp;":"&amp;ADDRESS(1000,COLUMN(K$9)-1)))))</f>
        <v>-</v>
      </c>
      <c r="L105" s="2" t="str">
        <f ca="1">IF(ISBLANK(Tareas!$B101),"-",SUM(
SUMIF(INDIRECT(Equipo!$C$4&amp;"!B10:B1000"),$B105,INDIRECT(Equipo!$C$4&amp;"!"&amp;ADDRESS(10,COLUMN(L$9)-1)&amp;":"&amp;ADDRESS(1000,COLUMN(L$9)-1))),
SUMIF(INDIRECT(Equipo!$D$4&amp;"!B10:B1000"),$B105,INDIRECT(Equipo!$D$4&amp;"!"&amp;ADDRESS(10,COLUMN(L$9)-1)&amp;":"&amp;ADDRESS(1000,COLUMN(L$9)-1))),
SUMIF(INDIRECT(Equipo!$E$4&amp;"!B10:B1000"),$B105,INDIRECT(Equipo!$E$4&amp;"!"&amp;ADDRESS(10,COLUMN(L$9)-1)&amp;":"&amp;ADDRESS(1000,COLUMN(L$9)-1))),
SUMIF(INDIRECT(Equipo!$F$4&amp;"!B10:B1000"),$B105,INDIRECT(Equipo!$F$4&amp;"!"&amp;ADDRESS(10,COLUMN(L$9)-1)&amp;":"&amp;ADDRESS(1000,COLUMN(L$9)-1))),
SUMIF(INDIRECT(Equipo!$G$4&amp;"!B10:B1000"),$B105,INDIRECT(Equipo!$G$4&amp;"!"&amp;ADDRESS(10,COLUMN(L$9)-1)&amp;":"&amp;ADDRESS(1000,COLUMN(L$9)-1)))))</f>
        <v>-</v>
      </c>
      <c r="M105" s="2" t="str">
        <f ca="1">IF(ISBLANK(Tareas!$B101),"-",SUM(
SUMIF(INDIRECT(Equipo!$C$4&amp;"!B10:B1000"),$B105,INDIRECT(Equipo!$C$4&amp;"!"&amp;ADDRESS(10,COLUMN(M$9)-1)&amp;":"&amp;ADDRESS(1000,COLUMN(M$9)-1))),
SUMIF(INDIRECT(Equipo!$D$4&amp;"!B10:B1000"),$B105,INDIRECT(Equipo!$D$4&amp;"!"&amp;ADDRESS(10,COLUMN(M$9)-1)&amp;":"&amp;ADDRESS(1000,COLUMN(M$9)-1))),
SUMIF(INDIRECT(Equipo!$E$4&amp;"!B10:B1000"),$B105,INDIRECT(Equipo!$E$4&amp;"!"&amp;ADDRESS(10,COLUMN(M$9)-1)&amp;":"&amp;ADDRESS(1000,COLUMN(M$9)-1))),
SUMIF(INDIRECT(Equipo!$F$4&amp;"!B10:B1000"),$B105,INDIRECT(Equipo!$F$4&amp;"!"&amp;ADDRESS(10,COLUMN(M$9)-1)&amp;":"&amp;ADDRESS(1000,COLUMN(M$9)-1))),
SUMIF(INDIRECT(Equipo!$G$4&amp;"!B10:B1000"),$B105,INDIRECT(Equipo!$G$4&amp;"!"&amp;ADDRESS(10,COLUMN(M$9)-1)&amp;":"&amp;ADDRESS(1000,COLUMN(M$9)-1)))))</f>
        <v>-</v>
      </c>
      <c r="N105" s="2" t="str">
        <f ca="1">IF(ISBLANK(Tareas!$B101),"-",SUM(
SUMIF(INDIRECT(Equipo!$C$4&amp;"!B10:B1000"),$B105,INDIRECT(Equipo!$C$4&amp;"!"&amp;ADDRESS(10,COLUMN(N$9)-1)&amp;":"&amp;ADDRESS(1000,COLUMN(N$9)-1))),
SUMIF(INDIRECT(Equipo!$D$4&amp;"!B10:B1000"),$B105,INDIRECT(Equipo!$D$4&amp;"!"&amp;ADDRESS(10,COLUMN(N$9)-1)&amp;":"&amp;ADDRESS(1000,COLUMN(N$9)-1))),
SUMIF(INDIRECT(Equipo!$E$4&amp;"!B10:B1000"),$B105,INDIRECT(Equipo!$E$4&amp;"!"&amp;ADDRESS(10,COLUMN(N$9)-1)&amp;":"&amp;ADDRESS(1000,COLUMN(N$9)-1))),
SUMIF(INDIRECT(Equipo!$F$4&amp;"!B10:B1000"),$B105,INDIRECT(Equipo!$F$4&amp;"!"&amp;ADDRESS(10,COLUMN(N$9)-1)&amp;":"&amp;ADDRESS(1000,COLUMN(N$9)-1))),
SUMIF(INDIRECT(Equipo!$G$4&amp;"!B10:B1000"),$B105,INDIRECT(Equipo!$G$4&amp;"!"&amp;ADDRESS(10,COLUMN(N$9)-1)&amp;":"&amp;ADDRESS(1000,COLUMN(N$9)-1)))))</f>
        <v>-</v>
      </c>
    </row>
    <row r="106" spans="2:14">
      <c r="B106" t="str">
        <f>IF(ISBLANK(Tareas!B102)," - ",Tareas!B102)</f>
        <v xml:space="preserve"> - </v>
      </c>
      <c r="D106" s="2" t="str">
        <f ca="1">IF(ISBLANK(Tareas!$B102),"-",SUM(
SUMIF(INDIRECT(Equipo!$C$4&amp;"!B10:B1000"),$B106,INDIRECT(Equipo!$C$4&amp;"!"&amp;ADDRESS(10,COLUMN(D$9)-1)&amp;":"&amp;ADDRESS(1000,COLUMN(D$9)-1))),
SUMIF(INDIRECT(Equipo!$D$4&amp;"!B10:B1000"),$B106,INDIRECT(Equipo!$D$4&amp;"!"&amp;ADDRESS(10,COLUMN(D$9)-1)&amp;":"&amp;ADDRESS(1000,COLUMN(D$9)-1))),
SUMIF(INDIRECT(Equipo!$E$4&amp;"!B10:B1000"),$B106,INDIRECT(Equipo!$E$4&amp;"!"&amp;ADDRESS(10,COLUMN(D$9)-1)&amp;":"&amp;ADDRESS(1000,COLUMN(D$9)-1))),
SUMIF(INDIRECT(Equipo!$F$4&amp;"!B10:B1000"),$B106,INDIRECT(Equipo!$F$4&amp;"!"&amp;ADDRESS(10,COLUMN(D$9)-1)&amp;":"&amp;ADDRESS(1000,COLUMN(D$9)-1))),
SUMIF(INDIRECT(Equipo!$G$4&amp;"!B10:B1000"),$B106,INDIRECT(Equipo!$G$4&amp;"!"&amp;ADDRESS(10,COLUMN(D$9)-1)&amp;":"&amp;ADDRESS(1000,COLUMN(D$9)-1)))))</f>
        <v>-</v>
      </c>
      <c r="E106" s="2" t="str">
        <f ca="1">IF(ISBLANK(Tareas!$B102),"-",SUM(
SUMIF(INDIRECT(Equipo!$C$4&amp;"!B10:B1000"),$B106,INDIRECT(Equipo!$C$4&amp;"!"&amp;ADDRESS(10,COLUMN(E$9)-1)&amp;":"&amp;ADDRESS(1000,COLUMN(E$9)-1))),
SUMIF(INDIRECT(Equipo!$D$4&amp;"!B10:B1000"),$B106,INDIRECT(Equipo!$D$4&amp;"!"&amp;ADDRESS(10,COLUMN(E$9)-1)&amp;":"&amp;ADDRESS(1000,COLUMN(E$9)-1))),
SUMIF(INDIRECT(Equipo!$E$4&amp;"!B10:B1000"),$B106,INDIRECT(Equipo!$E$4&amp;"!"&amp;ADDRESS(10,COLUMN(E$9)-1)&amp;":"&amp;ADDRESS(1000,COLUMN(E$9)-1))),
SUMIF(INDIRECT(Equipo!$F$4&amp;"!B10:B1000"),$B106,INDIRECT(Equipo!$F$4&amp;"!"&amp;ADDRESS(10,COLUMN(E$9)-1)&amp;":"&amp;ADDRESS(1000,COLUMN(E$9)-1))),
SUMIF(INDIRECT(Equipo!$G$4&amp;"!B10:B1000"),$B106,INDIRECT(Equipo!$G$4&amp;"!"&amp;ADDRESS(10,COLUMN(E$9)-1)&amp;":"&amp;ADDRESS(1000,COLUMN(E$9)-1)))))</f>
        <v>-</v>
      </c>
      <c r="F106" s="2" t="str">
        <f ca="1">IF(ISBLANK(Tareas!$B102),"-",SUM(
SUMIF(INDIRECT(Equipo!$C$4&amp;"!B10:B1000"),$B106,INDIRECT(Equipo!$C$4&amp;"!"&amp;ADDRESS(10,COLUMN(F$9)-1)&amp;":"&amp;ADDRESS(1000,COLUMN(F$9)-1))),
SUMIF(INDIRECT(Equipo!$D$4&amp;"!B10:B1000"),$B106,INDIRECT(Equipo!$D$4&amp;"!"&amp;ADDRESS(10,COLUMN(F$9)-1)&amp;":"&amp;ADDRESS(1000,COLUMN(F$9)-1))),
SUMIF(INDIRECT(Equipo!$E$4&amp;"!B10:B1000"),$B106,INDIRECT(Equipo!$E$4&amp;"!"&amp;ADDRESS(10,COLUMN(F$9)-1)&amp;":"&amp;ADDRESS(1000,COLUMN(F$9)-1))),
SUMIF(INDIRECT(Equipo!$F$4&amp;"!B10:B1000"),$B106,INDIRECT(Equipo!$F$4&amp;"!"&amp;ADDRESS(10,COLUMN(F$9)-1)&amp;":"&amp;ADDRESS(1000,COLUMN(F$9)-1))),
SUMIF(INDIRECT(Equipo!$G$4&amp;"!B10:B1000"),$B106,INDIRECT(Equipo!$G$4&amp;"!"&amp;ADDRESS(10,COLUMN(F$9)-1)&amp;":"&amp;ADDRESS(1000,COLUMN(F$9)-1)))))</f>
        <v>-</v>
      </c>
      <c r="G106" s="2" t="str">
        <f ca="1">IF(ISBLANK(Tareas!$B102),"-",SUM(
SUMIF(INDIRECT(Equipo!$C$4&amp;"!B10:B1000"),$B106,INDIRECT(Equipo!$C$4&amp;"!"&amp;ADDRESS(10,COLUMN(G$9)-1)&amp;":"&amp;ADDRESS(1000,COLUMN(G$9)-1))),
SUMIF(INDIRECT(Equipo!$D$4&amp;"!B10:B1000"),$B106,INDIRECT(Equipo!$D$4&amp;"!"&amp;ADDRESS(10,COLUMN(G$9)-1)&amp;":"&amp;ADDRESS(1000,COLUMN(G$9)-1))),
SUMIF(INDIRECT(Equipo!$E$4&amp;"!B10:B1000"),$B106,INDIRECT(Equipo!$E$4&amp;"!"&amp;ADDRESS(10,COLUMN(G$9)-1)&amp;":"&amp;ADDRESS(1000,COLUMN(G$9)-1))),
SUMIF(INDIRECT(Equipo!$F$4&amp;"!B10:B1000"),$B106,INDIRECT(Equipo!$F$4&amp;"!"&amp;ADDRESS(10,COLUMN(G$9)-1)&amp;":"&amp;ADDRESS(1000,COLUMN(G$9)-1))),
SUMIF(INDIRECT(Equipo!$G$4&amp;"!B10:B1000"),$B106,INDIRECT(Equipo!$G$4&amp;"!"&amp;ADDRESS(10,COLUMN(G$9)-1)&amp;":"&amp;ADDRESS(1000,COLUMN(G$9)-1)))))</f>
        <v>-</v>
      </c>
      <c r="H106" s="2" t="str">
        <f ca="1">IF(ISBLANK(Tareas!$B102),"-",SUM(
SUMIF(INDIRECT(Equipo!$C$4&amp;"!B10:B1000"),$B106,INDIRECT(Equipo!$C$4&amp;"!"&amp;ADDRESS(10,COLUMN(H$9)-1)&amp;":"&amp;ADDRESS(1000,COLUMN(H$9)-1))),
SUMIF(INDIRECT(Equipo!$D$4&amp;"!B10:B1000"),$B106,INDIRECT(Equipo!$D$4&amp;"!"&amp;ADDRESS(10,COLUMN(H$9)-1)&amp;":"&amp;ADDRESS(1000,COLUMN(H$9)-1))),
SUMIF(INDIRECT(Equipo!$E$4&amp;"!B10:B1000"),$B106,INDIRECT(Equipo!$E$4&amp;"!"&amp;ADDRESS(10,COLUMN(H$9)-1)&amp;":"&amp;ADDRESS(1000,COLUMN(H$9)-1))),
SUMIF(INDIRECT(Equipo!$F$4&amp;"!B10:B1000"),$B106,INDIRECT(Equipo!$F$4&amp;"!"&amp;ADDRESS(10,COLUMN(H$9)-1)&amp;":"&amp;ADDRESS(1000,COLUMN(H$9)-1))),
SUMIF(INDIRECT(Equipo!$G$4&amp;"!B10:B1000"),$B106,INDIRECT(Equipo!$G$4&amp;"!"&amp;ADDRESS(10,COLUMN(H$9)-1)&amp;":"&amp;ADDRESS(1000,COLUMN(H$9)-1)))))</f>
        <v>-</v>
      </c>
      <c r="I106" s="2" t="str">
        <f ca="1">IF(ISBLANK(Tareas!$B102),"-",SUM(
SUMIF(INDIRECT(Equipo!$C$4&amp;"!B10:B1000"),$B106,INDIRECT(Equipo!$C$4&amp;"!"&amp;ADDRESS(10,COLUMN(I$9)-1)&amp;":"&amp;ADDRESS(1000,COLUMN(I$9)-1))),
SUMIF(INDIRECT(Equipo!$D$4&amp;"!B10:B1000"),$B106,INDIRECT(Equipo!$D$4&amp;"!"&amp;ADDRESS(10,COLUMN(I$9)-1)&amp;":"&amp;ADDRESS(1000,COLUMN(I$9)-1))),
SUMIF(INDIRECT(Equipo!$E$4&amp;"!B10:B1000"),$B106,INDIRECT(Equipo!$E$4&amp;"!"&amp;ADDRESS(10,COLUMN(I$9)-1)&amp;":"&amp;ADDRESS(1000,COLUMN(I$9)-1))),
SUMIF(INDIRECT(Equipo!$F$4&amp;"!B10:B1000"),$B106,INDIRECT(Equipo!$F$4&amp;"!"&amp;ADDRESS(10,COLUMN(I$9)-1)&amp;":"&amp;ADDRESS(1000,COLUMN(I$9)-1))),
SUMIF(INDIRECT(Equipo!$G$4&amp;"!B10:B1000"),$B106,INDIRECT(Equipo!$G$4&amp;"!"&amp;ADDRESS(10,COLUMN(I$9)-1)&amp;":"&amp;ADDRESS(1000,COLUMN(I$9)-1)))))</f>
        <v>-</v>
      </c>
      <c r="J106" s="2" t="str">
        <f ca="1">IF(ISBLANK(Tareas!$B102),"-",SUM(
SUMIF(INDIRECT(Equipo!$C$4&amp;"!B10:B1000"),$B106,INDIRECT(Equipo!$C$4&amp;"!"&amp;ADDRESS(10,COLUMN(J$9)-1)&amp;":"&amp;ADDRESS(1000,COLUMN(J$9)-1))),
SUMIF(INDIRECT(Equipo!$D$4&amp;"!B10:B1000"),$B106,INDIRECT(Equipo!$D$4&amp;"!"&amp;ADDRESS(10,COLUMN(J$9)-1)&amp;":"&amp;ADDRESS(1000,COLUMN(J$9)-1))),
SUMIF(INDIRECT(Equipo!$E$4&amp;"!B10:B1000"),$B106,INDIRECT(Equipo!$E$4&amp;"!"&amp;ADDRESS(10,COLUMN(J$9)-1)&amp;":"&amp;ADDRESS(1000,COLUMN(J$9)-1))),
SUMIF(INDIRECT(Equipo!$F$4&amp;"!B10:B1000"),$B106,INDIRECT(Equipo!$F$4&amp;"!"&amp;ADDRESS(10,COLUMN(J$9)-1)&amp;":"&amp;ADDRESS(1000,COLUMN(J$9)-1))),
SUMIF(INDIRECT(Equipo!$G$4&amp;"!B10:B1000"),$B106,INDIRECT(Equipo!$G$4&amp;"!"&amp;ADDRESS(10,COLUMN(J$9)-1)&amp;":"&amp;ADDRESS(1000,COLUMN(J$9)-1)))))</f>
        <v>-</v>
      </c>
      <c r="K106" s="2" t="str">
        <f ca="1">IF(ISBLANK(Tareas!$B102),"-",SUM(
SUMIF(INDIRECT(Equipo!$C$4&amp;"!B10:B1000"),$B106,INDIRECT(Equipo!$C$4&amp;"!"&amp;ADDRESS(10,COLUMN(K$9)-1)&amp;":"&amp;ADDRESS(1000,COLUMN(K$9)-1))),
SUMIF(INDIRECT(Equipo!$D$4&amp;"!B10:B1000"),$B106,INDIRECT(Equipo!$D$4&amp;"!"&amp;ADDRESS(10,COLUMN(K$9)-1)&amp;":"&amp;ADDRESS(1000,COLUMN(K$9)-1))),
SUMIF(INDIRECT(Equipo!$E$4&amp;"!B10:B1000"),$B106,INDIRECT(Equipo!$E$4&amp;"!"&amp;ADDRESS(10,COLUMN(K$9)-1)&amp;":"&amp;ADDRESS(1000,COLUMN(K$9)-1))),
SUMIF(INDIRECT(Equipo!$F$4&amp;"!B10:B1000"),$B106,INDIRECT(Equipo!$F$4&amp;"!"&amp;ADDRESS(10,COLUMN(K$9)-1)&amp;":"&amp;ADDRESS(1000,COLUMN(K$9)-1))),
SUMIF(INDIRECT(Equipo!$G$4&amp;"!B10:B1000"),$B106,INDIRECT(Equipo!$G$4&amp;"!"&amp;ADDRESS(10,COLUMN(K$9)-1)&amp;":"&amp;ADDRESS(1000,COLUMN(K$9)-1)))))</f>
        <v>-</v>
      </c>
      <c r="L106" s="2" t="str">
        <f ca="1">IF(ISBLANK(Tareas!$B102),"-",SUM(
SUMIF(INDIRECT(Equipo!$C$4&amp;"!B10:B1000"),$B106,INDIRECT(Equipo!$C$4&amp;"!"&amp;ADDRESS(10,COLUMN(L$9)-1)&amp;":"&amp;ADDRESS(1000,COLUMN(L$9)-1))),
SUMIF(INDIRECT(Equipo!$D$4&amp;"!B10:B1000"),$B106,INDIRECT(Equipo!$D$4&amp;"!"&amp;ADDRESS(10,COLUMN(L$9)-1)&amp;":"&amp;ADDRESS(1000,COLUMN(L$9)-1))),
SUMIF(INDIRECT(Equipo!$E$4&amp;"!B10:B1000"),$B106,INDIRECT(Equipo!$E$4&amp;"!"&amp;ADDRESS(10,COLUMN(L$9)-1)&amp;":"&amp;ADDRESS(1000,COLUMN(L$9)-1))),
SUMIF(INDIRECT(Equipo!$F$4&amp;"!B10:B1000"),$B106,INDIRECT(Equipo!$F$4&amp;"!"&amp;ADDRESS(10,COLUMN(L$9)-1)&amp;":"&amp;ADDRESS(1000,COLUMN(L$9)-1))),
SUMIF(INDIRECT(Equipo!$G$4&amp;"!B10:B1000"),$B106,INDIRECT(Equipo!$G$4&amp;"!"&amp;ADDRESS(10,COLUMN(L$9)-1)&amp;":"&amp;ADDRESS(1000,COLUMN(L$9)-1)))))</f>
        <v>-</v>
      </c>
      <c r="M106" s="2" t="str">
        <f ca="1">IF(ISBLANK(Tareas!$B102),"-",SUM(
SUMIF(INDIRECT(Equipo!$C$4&amp;"!B10:B1000"),$B106,INDIRECT(Equipo!$C$4&amp;"!"&amp;ADDRESS(10,COLUMN(M$9)-1)&amp;":"&amp;ADDRESS(1000,COLUMN(M$9)-1))),
SUMIF(INDIRECT(Equipo!$D$4&amp;"!B10:B1000"),$B106,INDIRECT(Equipo!$D$4&amp;"!"&amp;ADDRESS(10,COLUMN(M$9)-1)&amp;":"&amp;ADDRESS(1000,COLUMN(M$9)-1))),
SUMIF(INDIRECT(Equipo!$E$4&amp;"!B10:B1000"),$B106,INDIRECT(Equipo!$E$4&amp;"!"&amp;ADDRESS(10,COLUMN(M$9)-1)&amp;":"&amp;ADDRESS(1000,COLUMN(M$9)-1))),
SUMIF(INDIRECT(Equipo!$F$4&amp;"!B10:B1000"),$B106,INDIRECT(Equipo!$F$4&amp;"!"&amp;ADDRESS(10,COLUMN(M$9)-1)&amp;":"&amp;ADDRESS(1000,COLUMN(M$9)-1))),
SUMIF(INDIRECT(Equipo!$G$4&amp;"!B10:B1000"),$B106,INDIRECT(Equipo!$G$4&amp;"!"&amp;ADDRESS(10,COLUMN(M$9)-1)&amp;":"&amp;ADDRESS(1000,COLUMN(M$9)-1)))))</f>
        <v>-</v>
      </c>
      <c r="N106" s="2" t="str">
        <f ca="1">IF(ISBLANK(Tareas!$B102),"-",SUM(
SUMIF(INDIRECT(Equipo!$C$4&amp;"!B10:B1000"),$B106,INDIRECT(Equipo!$C$4&amp;"!"&amp;ADDRESS(10,COLUMN(N$9)-1)&amp;":"&amp;ADDRESS(1000,COLUMN(N$9)-1))),
SUMIF(INDIRECT(Equipo!$D$4&amp;"!B10:B1000"),$B106,INDIRECT(Equipo!$D$4&amp;"!"&amp;ADDRESS(10,COLUMN(N$9)-1)&amp;":"&amp;ADDRESS(1000,COLUMN(N$9)-1))),
SUMIF(INDIRECT(Equipo!$E$4&amp;"!B10:B1000"),$B106,INDIRECT(Equipo!$E$4&amp;"!"&amp;ADDRESS(10,COLUMN(N$9)-1)&amp;":"&amp;ADDRESS(1000,COLUMN(N$9)-1))),
SUMIF(INDIRECT(Equipo!$F$4&amp;"!B10:B1000"),$B106,INDIRECT(Equipo!$F$4&amp;"!"&amp;ADDRESS(10,COLUMN(N$9)-1)&amp;":"&amp;ADDRESS(1000,COLUMN(N$9)-1))),
SUMIF(INDIRECT(Equipo!$G$4&amp;"!B10:B1000"),$B106,INDIRECT(Equipo!$G$4&amp;"!"&amp;ADDRESS(10,COLUMN(N$9)-1)&amp;":"&amp;ADDRESS(1000,COLUMN(N$9)-1)))))</f>
        <v>-</v>
      </c>
    </row>
    <row r="107" spans="2:14">
      <c r="B107" t="str">
        <f>IF(ISBLANK(Tareas!B103)," - ",Tareas!B103)</f>
        <v xml:space="preserve"> - </v>
      </c>
      <c r="D107" s="2" t="str">
        <f ca="1">IF(ISBLANK(Tareas!$B103),"-",SUM(
SUMIF(INDIRECT(Equipo!$C$4&amp;"!B10:B1000"),$B107,INDIRECT(Equipo!$C$4&amp;"!"&amp;ADDRESS(10,COLUMN(D$9)-1)&amp;":"&amp;ADDRESS(1000,COLUMN(D$9)-1))),
SUMIF(INDIRECT(Equipo!$D$4&amp;"!B10:B1000"),$B107,INDIRECT(Equipo!$D$4&amp;"!"&amp;ADDRESS(10,COLUMN(D$9)-1)&amp;":"&amp;ADDRESS(1000,COLUMN(D$9)-1))),
SUMIF(INDIRECT(Equipo!$E$4&amp;"!B10:B1000"),$B107,INDIRECT(Equipo!$E$4&amp;"!"&amp;ADDRESS(10,COLUMN(D$9)-1)&amp;":"&amp;ADDRESS(1000,COLUMN(D$9)-1))),
SUMIF(INDIRECT(Equipo!$F$4&amp;"!B10:B1000"),$B107,INDIRECT(Equipo!$F$4&amp;"!"&amp;ADDRESS(10,COLUMN(D$9)-1)&amp;":"&amp;ADDRESS(1000,COLUMN(D$9)-1))),
SUMIF(INDIRECT(Equipo!$G$4&amp;"!B10:B1000"),$B107,INDIRECT(Equipo!$G$4&amp;"!"&amp;ADDRESS(10,COLUMN(D$9)-1)&amp;":"&amp;ADDRESS(1000,COLUMN(D$9)-1)))))</f>
        <v>-</v>
      </c>
      <c r="E107" s="2" t="str">
        <f ca="1">IF(ISBLANK(Tareas!$B103),"-",SUM(
SUMIF(INDIRECT(Equipo!$C$4&amp;"!B10:B1000"),$B107,INDIRECT(Equipo!$C$4&amp;"!"&amp;ADDRESS(10,COLUMN(E$9)-1)&amp;":"&amp;ADDRESS(1000,COLUMN(E$9)-1))),
SUMIF(INDIRECT(Equipo!$D$4&amp;"!B10:B1000"),$B107,INDIRECT(Equipo!$D$4&amp;"!"&amp;ADDRESS(10,COLUMN(E$9)-1)&amp;":"&amp;ADDRESS(1000,COLUMN(E$9)-1))),
SUMIF(INDIRECT(Equipo!$E$4&amp;"!B10:B1000"),$B107,INDIRECT(Equipo!$E$4&amp;"!"&amp;ADDRESS(10,COLUMN(E$9)-1)&amp;":"&amp;ADDRESS(1000,COLUMN(E$9)-1))),
SUMIF(INDIRECT(Equipo!$F$4&amp;"!B10:B1000"),$B107,INDIRECT(Equipo!$F$4&amp;"!"&amp;ADDRESS(10,COLUMN(E$9)-1)&amp;":"&amp;ADDRESS(1000,COLUMN(E$9)-1))),
SUMIF(INDIRECT(Equipo!$G$4&amp;"!B10:B1000"),$B107,INDIRECT(Equipo!$G$4&amp;"!"&amp;ADDRESS(10,COLUMN(E$9)-1)&amp;":"&amp;ADDRESS(1000,COLUMN(E$9)-1)))))</f>
        <v>-</v>
      </c>
      <c r="F107" s="2" t="str">
        <f ca="1">IF(ISBLANK(Tareas!$B103),"-",SUM(
SUMIF(INDIRECT(Equipo!$C$4&amp;"!B10:B1000"),$B107,INDIRECT(Equipo!$C$4&amp;"!"&amp;ADDRESS(10,COLUMN(F$9)-1)&amp;":"&amp;ADDRESS(1000,COLUMN(F$9)-1))),
SUMIF(INDIRECT(Equipo!$D$4&amp;"!B10:B1000"),$B107,INDIRECT(Equipo!$D$4&amp;"!"&amp;ADDRESS(10,COLUMN(F$9)-1)&amp;":"&amp;ADDRESS(1000,COLUMN(F$9)-1))),
SUMIF(INDIRECT(Equipo!$E$4&amp;"!B10:B1000"),$B107,INDIRECT(Equipo!$E$4&amp;"!"&amp;ADDRESS(10,COLUMN(F$9)-1)&amp;":"&amp;ADDRESS(1000,COLUMN(F$9)-1))),
SUMIF(INDIRECT(Equipo!$F$4&amp;"!B10:B1000"),$B107,INDIRECT(Equipo!$F$4&amp;"!"&amp;ADDRESS(10,COLUMN(F$9)-1)&amp;":"&amp;ADDRESS(1000,COLUMN(F$9)-1))),
SUMIF(INDIRECT(Equipo!$G$4&amp;"!B10:B1000"),$B107,INDIRECT(Equipo!$G$4&amp;"!"&amp;ADDRESS(10,COLUMN(F$9)-1)&amp;":"&amp;ADDRESS(1000,COLUMN(F$9)-1)))))</f>
        <v>-</v>
      </c>
      <c r="G107" s="2" t="str">
        <f ca="1">IF(ISBLANK(Tareas!$B103),"-",SUM(
SUMIF(INDIRECT(Equipo!$C$4&amp;"!B10:B1000"),$B107,INDIRECT(Equipo!$C$4&amp;"!"&amp;ADDRESS(10,COLUMN(G$9)-1)&amp;":"&amp;ADDRESS(1000,COLUMN(G$9)-1))),
SUMIF(INDIRECT(Equipo!$D$4&amp;"!B10:B1000"),$B107,INDIRECT(Equipo!$D$4&amp;"!"&amp;ADDRESS(10,COLUMN(G$9)-1)&amp;":"&amp;ADDRESS(1000,COLUMN(G$9)-1))),
SUMIF(INDIRECT(Equipo!$E$4&amp;"!B10:B1000"),$B107,INDIRECT(Equipo!$E$4&amp;"!"&amp;ADDRESS(10,COLUMN(G$9)-1)&amp;":"&amp;ADDRESS(1000,COLUMN(G$9)-1))),
SUMIF(INDIRECT(Equipo!$F$4&amp;"!B10:B1000"),$B107,INDIRECT(Equipo!$F$4&amp;"!"&amp;ADDRESS(10,COLUMN(G$9)-1)&amp;":"&amp;ADDRESS(1000,COLUMN(G$9)-1))),
SUMIF(INDIRECT(Equipo!$G$4&amp;"!B10:B1000"),$B107,INDIRECT(Equipo!$G$4&amp;"!"&amp;ADDRESS(10,COLUMN(G$9)-1)&amp;":"&amp;ADDRESS(1000,COLUMN(G$9)-1)))))</f>
        <v>-</v>
      </c>
      <c r="H107" s="2" t="str">
        <f ca="1">IF(ISBLANK(Tareas!$B103),"-",SUM(
SUMIF(INDIRECT(Equipo!$C$4&amp;"!B10:B1000"),$B107,INDIRECT(Equipo!$C$4&amp;"!"&amp;ADDRESS(10,COLUMN(H$9)-1)&amp;":"&amp;ADDRESS(1000,COLUMN(H$9)-1))),
SUMIF(INDIRECT(Equipo!$D$4&amp;"!B10:B1000"),$B107,INDIRECT(Equipo!$D$4&amp;"!"&amp;ADDRESS(10,COLUMN(H$9)-1)&amp;":"&amp;ADDRESS(1000,COLUMN(H$9)-1))),
SUMIF(INDIRECT(Equipo!$E$4&amp;"!B10:B1000"),$B107,INDIRECT(Equipo!$E$4&amp;"!"&amp;ADDRESS(10,COLUMN(H$9)-1)&amp;":"&amp;ADDRESS(1000,COLUMN(H$9)-1))),
SUMIF(INDIRECT(Equipo!$F$4&amp;"!B10:B1000"),$B107,INDIRECT(Equipo!$F$4&amp;"!"&amp;ADDRESS(10,COLUMN(H$9)-1)&amp;":"&amp;ADDRESS(1000,COLUMN(H$9)-1))),
SUMIF(INDIRECT(Equipo!$G$4&amp;"!B10:B1000"),$B107,INDIRECT(Equipo!$G$4&amp;"!"&amp;ADDRESS(10,COLUMN(H$9)-1)&amp;":"&amp;ADDRESS(1000,COLUMN(H$9)-1)))))</f>
        <v>-</v>
      </c>
      <c r="I107" s="2" t="str">
        <f ca="1">IF(ISBLANK(Tareas!$B103),"-",SUM(
SUMIF(INDIRECT(Equipo!$C$4&amp;"!B10:B1000"),$B107,INDIRECT(Equipo!$C$4&amp;"!"&amp;ADDRESS(10,COLUMN(I$9)-1)&amp;":"&amp;ADDRESS(1000,COLUMN(I$9)-1))),
SUMIF(INDIRECT(Equipo!$D$4&amp;"!B10:B1000"),$B107,INDIRECT(Equipo!$D$4&amp;"!"&amp;ADDRESS(10,COLUMN(I$9)-1)&amp;":"&amp;ADDRESS(1000,COLUMN(I$9)-1))),
SUMIF(INDIRECT(Equipo!$E$4&amp;"!B10:B1000"),$B107,INDIRECT(Equipo!$E$4&amp;"!"&amp;ADDRESS(10,COLUMN(I$9)-1)&amp;":"&amp;ADDRESS(1000,COLUMN(I$9)-1))),
SUMIF(INDIRECT(Equipo!$F$4&amp;"!B10:B1000"),$B107,INDIRECT(Equipo!$F$4&amp;"!"&amp;ADDRESS(10,COLUMN(I$9)-1)&amp;":"&amp;ADDRESS(1000,COLUMN(I$9)-1))),
SUMIF(INDIRECT(Equipo!$G$4&amp;"!B10:B1000"),$B107,INDIRECT(Equipo!$G$4&amp;"!"&amp;ADDRESS(10,COLUMN(I$9)-1)&amp;":"&amp;ADDRESS(1000,COLUMN(I$9)-1)))))</f>
        <v>-</v>
      </c>
      <c r="J107" s="2" t="str">
        <f ca="1">IF(ISBLANK(Tareas!$B103),"-",SUM(
SUMIF(INDIRECT(Equipo!$C$4&amp;"!B10:B1000"),$B107,INDIRECT(Equipo!$C$4&amp;"!"&amp;ADDRESS(10,COLUMN(J$9)-1)&amp;":"&amp;ADDRESS(1000,COLUMN(J$9)-1))),
SUMIF(INDIRECT(Equipo!$D$4&amp;"!B10:B1000"),$B107,INDIRECT(Equipo!$D$4&amp;"!"&amp;ADDRESS(10,COLUMN(J$9)-1)&amp;":"&amp;ADDRESS(1000,COLUMN(J$9)-1))),
SUMIF(INDIRECT(Equipo!$E$4&amp;"!B10:B1000"),$B107,INDIRECT(Equipo!$E$4&amp;"!"&amp;ADDRESS(10,COLUMN(J$9)-1)&amp;":"&amp;ADDRESS(1000,COLUMN(J$9)-1))),
SUMIF(INDIRECT(Equipo!$F$4&amp;"!B10:B1000"),$B107,INDIRECT(Equipo!$F$4&amp;"!"&amp;ADDRESS(10,COLUMN(J$9)-1)&amp;":"&amp;ADDRESS(1000,COLUMN(J$9)-1))),
SUMIF(INDIRECT(Equipo!$G$4&amp;"!B10:B1000"),$B107,INDIRECT(Equipo!$G$4&amp;"!"&amp;ADDRESS(10,COLUMN(J$9)-1)&amp;":"&amp;ADDRESS(1000,COLUMN(J$9)-1)))))</f>
        <v>-</v>
      </c>
      <c r="K107" s="2" t="str">
        <f ca="1">IF(ISBLANK(Tareas!$B103),"-",SUM(
SUMIF(INDIRECT(Equipo!$C$4&amp;"!B10:B1000"),$B107,INDIRECT(Equipo!$C$4&amp;"!"&amp;ADDRESS(10,COLUMN(K$9)-1)&amp;":"&amp;ADDRESS(1000,COLUMN(K$9)-1))),
SUMIF(INDIRECT(Equipo!$D$4&amp;"!B10:B1000"),$B107,INDIRECT(Equipo!$D$4&amp;"!"&amp;ADDRESS(10,COLUMN(K$9)-1)&amp;":"&amp;ADDRESS(1000,COLUMN(K$9)-1))),
SUMIF(INDIRECT(Equipo!$E$4&amp;"!B10:B1000"),$B107,INDIRECT(Equipo!$E$4&amp;"!"&amp;ADDRESS(10,COLUMN(K$9)-1)&amp;":"&amp;ADDRESS(1000,COLUMN(K$9)-1))),
SUMIF(INDIRECT(Equipo!$F$4&amp;"!B10:B1000"),$B107,INDIRECT(Equipo!$F$4&amp;"!"&amp;ADDRESS(10,COLUMN(K$9)-1)&amp;":"&amp;ADDRESS(1000,COLUMN(K$9)-1))),
SUMIF(INDIRECT(Equipo!$G$4&amp;"!B10:B1000"),$B107,INDIRECT(Equipo!$G$4&amp;"!"&amp;ADDRESS(10,COLUMN(K$9)-1)&amp;":"&amp;ADDRESS(1000,COLUMN(K$9)-1)))))</f>
        <v>-</v>
      </c>
      <c r="L107" s="2" t="str">
        <f ca="1">IF(ISBLANK(Tareas!$B103),"-",SUM(
SUMIF(INDIRECT(Equipo!$C$4&amp;"!B10:B1000"),$B107,INDIRECT(Equipo!$C$4&amp;"!"&amp;ADDRESS(10,COLUMN(L$9)-1)&amp;":"&amp;ADDRESS(1000,COLUMN(L$9)-1))),
SUMIF(INDIRECT(Equipo!$D$4&amp;"!B10:B1000"),$B107,INDIRECT(Equipo!$D$4&amp;"!"&amp;ADDRESS(10,COLUMN(L$9)-1)&amp;":"&amp;ADDRESS(1000,COLUMN(L$9)-1))),
SUMIF(INDIRECT(Equipo!$E$4&amp;"!B10:B1000"),$B107,INDIRECT(Equipo!$E$4&amp;"!"&amp;ADDRESS(10,COLUMN(L$9)-1)&amp;":"&amp;ADDRESS(1000,COLUMN(L$9)-1))),
SUMIF(INDIRECT(Equipo!$F$4&amp;"!B10:B1000"),$B107,INDIRECT(Equipo!$F$4&amp;"!"&amp;ADDRESS(10,COLUMN(L$9)-1)&amp;":"&amp;ADDRESS(1000,COLUMN(L$9)-1))),
SUMIF(INDIRECT(Equipo!$G$4&amp;"!B10:B1000"),$B107,INDIRECT(Equipo!$G$4&amp;"!"&amp;ADDRESS(10,COLUMN(L$9)-1)&amp;":"&amp;ADDRESS(1000,COLUMN(L$9)-1)))))</f>
        <v>-</v>
      </c>
      <c r="M107" s="2" t="str">
        <f ca="1">IF(ISBLANK(Tareas!$B103),"-",SUM(
SUMIF(INDIRECT(Equipo!$C$4&amp;"!B10:B1000"),$B107,INDIRECT(Equipo!$C$4&amp;"!"&amp;ADDRESS(10,COLUMN(M$9)-1)&amp;":"&amp;ADDRESS(1000,COLUMN(M$9)-1))),
SUMIF(INDIRECT(Equipo!$D$4&amp;"!B10:B1000"),$B107,INDIRECT(Equipo!$D$4&amp;"!"&amp;ADDRESS(10,COLUMN(M$9)-1)&amp;":"&amp;ADDRESS(1000,COLUMN(M$9)-1))),
SUMIF(INDIRECT(Equipo!$E$4&amp;"!B10:B1000"),$B107,INDIRECT(Equipo!$E$4&amp;"!"&amp;ADDRESS(10,COLUMN(M$9)-1)&amp;":"&amp;ADDRESS(1000,COLUMN(M$9)-1))),
SUMIF(INDIRECT(Equipo!$F$4&amp;"!B10:B1000"),$B107,INDIRECT(Equipo!$F$4&amp;"!"&amp;ADDRESS(10,COLUMN(M$9)-1)&amp;":"&amp;ADDRESS(1000,COLUMN(M$9)-1))),
SUMIF(INDIRECT(Equipo!$G$4&amp;"!B10:B1000"),$B107,INDIRECT(Equipo!$G$4&amp;"!"&amp;ADDRESS(10,COLUMN(M$9)-1)&amp;":"&amp;ADDRESS(1000,COLUMN(M$9)-1)))))</f>
        <v>-</v>
      </c>
      <c r="N107" s="2" t="str">
        <f ca="1">IF(ISBLANK(Tareas!$B103),"-",SUM(
SUMIF(INDIRECT(Equipo!$C$4&amp;"!B10:B1000"),$B107,INDIRECT(Equipo!$C$4&amp;"!"&amp;ADDRESS(10,COLUMN(N$9)-1)&amp;":"&amp;ADDRESS(1000,COLUMN(N$9)-1))),
SUMIF(INDIRECT(Equipo!$D$4&amp;"!B10:B1000"),$B107,INDIRECT(Equipo!$D$4&amp;"!"&amp;ADDRESS(10,COLUMN(N$9)-1)&amp;":"&amp;ADDRESS(1000,COLUMN(N$9)-1))),
SUMIF(INDIRECT(Equipo!$E$4&amp;"!B10:B1000"),$B107,INDIRECT(Equipo!$E$4&amp;"!"&amp;ADDRESS(10,COLUMN(N$9)-1)&amp;":"&amp;ADDRESS(1000,COLUMN(N$9)-1))),
SUMIF(INDIRECT(Equipo!$F$4&amp;"!B10:B1000"),$B107,INDIRECT(Equipo!$F$4&amp;"!"&amp;ADDRESS(10,COLUMN(N$9)-1)&amp;":"&amp;ADDRESS(1000,COLUMN(N$9)-1))),
SUMIF(INDIRECT(Equipo!$G$4&amp;"!B10:B1000"),$B107,INDIRECT(Equipo!$G$4&amp;"!"&amp;ADDRESS(10,COLUMN(N$9)-1)&amp;":"&amp;ADDRESS(1000,COLUMN(N$9)-1)))))</f>
        <v>-</v>
      </c>
    </row>
    <row r="108" spans="2:14">
      <c r="B108" t="str">
        <f>IF(ISBLANK(Tareas!B104)," - ",Tareas!B104)</f>
        <v xml:space="preserve"> - </v>
      </c>
      <c r="D108" s="2" t="str">
        <f ca="1">IF(ISBLANK(Tareas!$B104),"-",SUM(
SUMIF(INDIRECT(Equipo!$C$4&amp;"!B10:B1000"),$B108,INDIRECT(Equipo!$C$4&amp;"!"&amp;ADDRESS(10,COLUMN(D$9)-1)&amp;":"&amp;ADDRESS(1000,COLUMN(D$9)-1))),
SUMIF(INDIRECT(Equipo!$D$4&amp;"!B10:B1000"),$B108,INDIRECT(Equipo!$D$4&amp;"!"&amp;ADDRESS(10,COLUMN(D$9)-1)&amp;":"&amp;ADDRESS(1000,COLUMN(D$9)-1))),
SUMIF(INDIRECT(Equipo!$E$4&amp;"!B10:B1000"),$B108,INDIRECT(Equipo!$E$4&amp;"!"&amp;ADDRESS(10,COLUMN(D$9)-1)&amp;":"&amp;ADDRESS(1000,COLUMN(D$9)-1))),
SUMIF(INDIRECT(Equipo!$F$4&amp;"!B10:B1000"),$B108,INDIRECT(Equipo!$F$4&amp;"!"&amp;ADDRESS(10,COLUMN(D$9)-1)&amp;":"&amp;ADDRESS(1000,COLUMN(D$9)-1))),
SUMIF(INDIRECT(Equipo!$G$4&amp;"!B10:B1000"),$B108,INDIRECT(Equipo!$G$4&amp;"!"&amp;ADDRESS(10,COLUMN(D$9)-1)&amp;":"&amp;ADDRESS(1000,COLUMN(D$9)-1)))))</f>
        <v>-</v>
      </c>
      <c r="E108" s="2" t="str">
        <f ca="1">IF(ISBLANK(Tareas!$B104),"-",SUM(
SUMIF(INDIRECT(Equipo!$C$4&amp;"!B10:B1000"),$B108,INDIRECT(Equipo!$C$4&amp;"!"&amp;ADDRESS(10,COLUMN(E$9)-1)&amp;":"&amp;ADDRESS(1000,COLUMN(E$9)-1))),
SUMIF(INDIRECT(Equipo!$D$4&amp;"!B10:B1000"),$B108,INDIRECT(Equipo!$D$4&amp;"!"&amp;ADDRESS(10,COLUMN(E$9)-1)&amp;":"&amp;ADDRESS(1000,COLUMN(E$9)-1))),
SUMIF(INDIRECT(Equipo!$E$4&amp;"!B10:B1000"),$B108,INDIRECT(Equipo!$E$4&amp;"!"&amp;ADDRESS(10,COLUMN(E$9)-1)&amp;":"&amp;ADDRESS(1000,COLUMN(E$9)-1))),
SUMIF(INDIRECT(Equipo!$F$4&amp;"!B10:B1000"),$B108,INDIRECT(Equipo!$F$4&amp;"!"&amp;ADDRESS(10,COLUMN(E$9)-1)&amp;":"&amp;ADDRESS(1000,COLUMN(E$9)-1))),
SUMIF(INDIRECT(Equipo!$G$4&amp;"!B10:B1000"),$B108,INDIRECT(Equipo!$G$4&amp;"!"&amp;ADDRESS(10,COLUMN(E$9)-1)&amp;":"&amp;ADDRESS(1000,COLUMN(E$9)-1)))))</f>
        <v>-</v>
      </c>
      <c r="F108" s="2" t="str">
        <f ca="1">IF(ISBLANK(Tareas!$B104),"-",SUM(
SUMIF(INDIRECT(Equipo!$C$4&amp;"!B10:B1000"),$B108,INDIRECT(Equipo!$C$4&amp;"!"&amp;ADDRESS(10,COLUMN(F$9)-1)&amp;":"&amp;ADDRESS(1000,COLUMN(F$9)-1))),
SUMIF(INDIRECT(Equipo!$D$4&amp;"!B10:B1000"),$B108,INDIRECT(Equipo!$D$4&amp;"!"&amp;ADDRESS(10,COLUMN(F$9)-1)&amp;":"&amp;ADDRESS(1000,COLUMN(F$9)-1))),
SUMIF(INDIRECT(Equipo!$E$4&amp;"!B10:B1000"),$B108,INDIRECT(Equipo!$E$4&amp;"!"&amp;ADDRESS(10,COLUMN(F$9)-1)&amp;":"&amp;ADDRESS(1000,COLUMN(F$9)-1))),
SUMIF(INDIRECT(Equipo!$F$4&amp;"!B10:B1000"),$B108,INDIRECT(Equipo!$F$4&amp;"!"&amp;ADDRESS(10,COLUMN(F$9)-1)&amp;":"&amp;ADDRESS(1000,COLUMN(F$9)-1))),
SUMIF(INDIRECT(Equipo!$G$4&amp;"!B10:B1000"),$B108,INDIRECT(Equipo!$G$4&amp;"!"&amp;ADDRESS(10,COLUMN(F$9)-1)&amp;":"&amp;ADDRESS(1000,COLUMN(F$9)-1)))))</f>
        <v>-</v>
      </c>
      <c r="G108" s="2" t="str">
        <f ca="1">IF(ISBLANK(Tareas!$B104),"-",SUM(
SUMIF(INDIRECT(Equipo!$C$4&amp;"!B10:B1000"),$B108,INDIRECT(Equipo!$C$4&amp;"!"&amp;ADDRESS(10,COLUMN(G$9)-1)&amp;":"&amp;ADDRESS(1000,COLUMN(G$9)-1))),
SUMIF(INDIRECT(Equipo!$D$4&amp;"!B10:B1000"),$B108,INDIRECT(Equipo!$D$4&amp;"!"&amp;ADDRESS(10,COLUMN(G$9)-1)&amp;":"&amp;ADDRESS(1000,COLUMN(G$9)-1))),
SUMIF(INDIRECT(Equipo!$E$4&amp;"!B10:B1000"),$B108,INDIRECT(Equipo!$E$4&amp;"!"&amp;ADDRESS(10,COLUMN(G$9)-1)&amp;":"&amp;ADDRESS(1000,COLUMN(G$9)-1))),
SUMIF(INDIRECT(Equipo!$F$4&amp;"!B10:B1000"),$B108,INDIRECT(Equipo!$F$4&amp;"!"&amp;ADDRESS(10,COLUMN(G$9)-1)&amp;":"&amp;ADDRESS(1000,COLUMN(G$9)-1))),
SUMIF(INDIRECT(Equipo!$G$4&amp;"!B10:B1000"),$B108,INDIRECT(Equipo!$G$4&amp;"!"&amp;ADDRESS(10,COLUMN(G$9)-1)&amp;":"&amp;ADDRESS(1000,COLUMN(G$9)-1)))))</f>
        <v>-</v>
      </c>
      <c r="H108" s="2" t="str">
        <f ca="1">IF(ISBLANK(Tareas!$B104),"-",SUM(
SUMIF(INDIRECT(Equipo!$C$4&amp;"!B10:B1000"),$B108,INDIRECT(Equipo!$C$4&amp;"!"&amp;ADDRESS(10,COLUMN(H$9)-1)&amp;":"&amp;ADDRESS(1000,COLUMN(H$9)-1))),
SUMIF(INDIRECT(Equipo!$D$4&amp;"!B10:B1000"),$B108,INDIRECT(Equipo!$D$4&amp;"!"&amp;ADDRESS(10,COLUMN(H$9)-1)&amp;":"&amp;ADDRESS(1000,COLUMN(H$9)-1))),
SUMIF(INDIRECT(Equipo!$E$4&amp;"!B10:B1000"),$B108,INDIRECT(Equipo!$E$4&amp;"!"&amp;ADDRESS(10,COLUMN(H$9)-1)&amp;":"&amp;ADDRESS(1000,COLUMN(H$9)-1))),
SUMIF(INDIRECT(Equipo!$F$4&amp;"!B10:B1000"),$B108,INDIRECT(Equipo!$F$4&amp;"!"&amp;ADDRESS(10,COLUMN(H$9)-1)&amp;":"&amp;ADDRESS(1000,COLUMN(H$9)-1))),
SUMIF(INDIRECT(Equipo!$G$4&amp;"!B10:B1000"),$B108,INDIRECT(Equipo!$G$4&amp;"!"&amp;ADDRESS(10,COLUMN(H$9)-1)&amp;":"&amp;ADDRESS(1000,COLUMN(H$9)-1)))))</f>
        <v>-</v>
      </c>
      <c r="I108" s="2" t="str">
        <f ca="1">IF(ISBLANK(Tareas!$B104),"-",SUM(
SUMIF(INDIRECT(Equipo!$C$4&amp;"!B10:B1000"),$B108,INDIRECT(Equipo!$C$4&amp;"!"&amp;ADDRESS(10,COLUMN(I$9)-1)&amp;":"&amp;ADDRESS(1000,COLUMN(I$9)-1))),
SUMIF(INDIRECT(Equipo!$D$4&amp;"!B10:B1000"),$B108,INDIRECT(Equipo!$D$4&amp;"!"&amp;ADDRESS(10,COLUMN(I$9)-1)&amp;":"&amp;ADDRESS(1000,COLUMN(I$9)-1))),
SUMIF(INDIRECT(Equipo!$E$4&amp;"!B10:B1000"),$B108,INDIRECT(Equipo!$E$4&amp;"!"&amp;ADDRESS(10,COLUMN(I$9)-1)&amp;":"&amp;ADDRESS(1000,COLUMN(I$9)-1))),
SUMIF(INDIRECT(Equipo!$F$4&amp;"!B10:B1000"),$B108,INDIRECT(Equipo!$F$4&amp;"!"&amp;ADDRESS(10,COLUMN(I$9)-1)&amp;":"&amp;ADDRESS(1000,COLUMN(I$9)-1))),
SUMIF(INDIRECT(Equipo!$G$4&amp;"!B10:B1000"),$B108,INDIRECT(Equipo!$G$4&amp;"!"&amp;ADDRESS(10,COLUMN(I$9)-1)&amp;":"&amp;ADDRESS(1000,COLUMN(I$9)-1)))))</f>
        <v>-</v>
      </c>
      <c r="J108" s="2" t="str">
        <f ca="1">IF(ISBLANK(Tareas!$B104),"-",SUM(
SUMIF(INDIRECT(Equipo!$C$4&amp;"!B10:B1000"),$B108,INDIRECT(Equipo!$C$4&amp;"!"&amp;ADDRESS(10,COLUMN(J$9)-1)&amp;":"&amp;ADDRESS(1000,COLUMN(J$9)-1))),
SUMIF(INDIRECT(Equipo!$D$4&amp;"!B10:B1000"),$B108,INDIRECT(Equipo!$D$4&amp;"!"&amp;ADDRESS(10,COLUMN(J$9)-1)&amp;":"&amp;ADDRESS(1000,COLUMN(J$9)-1))),
SUMIF(INDIRECT(Equipo!$E$4&amp;"!B10:B1000"),$B108,INDIRECT(Equipo!$E$4&amp;"!"&amp;ADDRESS(10,COLUMN(J$9)-1)&amp;":"&amp;ADDRESS(1000,COLUMN(J$9)-1))),
SUMIF(INDIRECT(Equipo!$F$4&amp;"!B10:B1000"),$B108,INDIRECT(Equipo!$F$4&amp;"!"&amp;ADDRESS(10,COLUMN(J$9)-1)&amp;":"&amp;ADDRESS(1000,COLUMN(J$9)-1))),
SUMIF(INDIRECT(Equipo!$G$4&amp;"!B10:B1000"),$B108,INDIRECT(Equipo!$G$4&amp;"!"&amp;ADDRESS(10,COLUMN(J$9)-1)&amp;":"&amp;ADDRESS(1000,COLUMN(J$9)-1)))))</f>
        <v>-</v>
      </c>
      <c r="K108" s="2" t="str">
        <f ca="1">IF(ISBLANK(Tareas!$B104),"-",SUM(
SUMIF(INDIRECT(Equipo!$C$4&amp;"!B10:B1000"),$B108,INDIRECT(Equipo!$C$4&amp;"!"&amp;ADDRESS(10,COLUMN(K$9)-1)&amp;":"&amp;ADDRESS(1000,COLUMN(K$9)-1))),
SUMIF(INDIRECT(Equipo!$D$4&amp;"!B10:B1000"),$B108,INDIRECT(Equipo!$D$4&amp;"!"&amp;ADDRESS(10,COLUMN(K$9)-1)&amp;":"&amp;ADDRESS(1000,COLUMN(K$9)-1))),
SUMIF(INDIRECT(Equipo!$E$4&amp;"!B10:B1000"),$B108,INDIRECT(Equipo!$E$4&amp;"!"&amp;ADDRESS(10,COLUMN(K$9)-1)&amp;":"&amp;ADDRESS(1000,COLUMN(K$9)-1))),
SUMIF(INDIRECT(Equipo!$F$4&amp;"!B10:B1000"),$B108,INDIRECT(Equipo!$F$4&amp;"!"&amp;ADDRESS(10,COLUMN(K$9)-1)&amp;":"&amp;ADDRESS(1000,COLUMN(K$9)-1))),
SUMIF(INDIRECT(Equipo!$G$4&amp;"!B10:B1000"),$B108,INDIRECT(Equipo!$G$4&amp;"!"&amp;ADDRESS(10,COLUMN(K$9)-1)&amp;":"&amp;ADDRESS(1000,COLUMN(K$9)-1)))))</f>
        <v>-</v>
      </c>
      <c r="L108" s="2" t="str">
        <f ca="1">IF(ISBLANK(Tareas!$B104),"-",SUM(
SUMIF(INDIRECT(Equipo!$C$4&amp;"!B10:B1000"),$B108,INDIRECT(Equipo!$C$4&amp;"!"&amp;ADDRESS(10,COLUMN(L$9)-1)&amp;":"&amp;ADDRESS(1000,COLUMN(L$9)-1))),
SUMIF(INDIRECT(Equipo!$D$4&amp;"!B10:B1000"),$B108,INDIRECT(Equipo!$D$4&amp;"!"&amp;ADDRESS(10,COLUMN(L$9)-1)&amp;":"&amp;ADDRESS(1000,COLUMN(L$9)-1))),
SUMIF(INDIRECT(Equipo!$E$4&amp;"!B10:B1000"),$B108,INDIRECT(Equipo!$E$4&amp;"!"&amp;ADDRESS(10,COLUMN(L$9)-1)&amp;":"&amp;ADDRESS(1000,COLUMN(L$9)-1))),
SUMIF(INDIRECT(Equipo!$F$4&amp;"!B10:B1000"),$B108,INDIRECT(Equipo!$F$4&amp;"!"&amp;ADDRESS(10,COLUMN(L$9)-1)&amp;":"&amp;ADDRESS(1000,COLUMN(L$9)-1))),
SUMIF(INDIRECT(Equipo!$G$4&amp;"!B10:B1000"),$B108,INDIRECT(Equipo!$G$4&amp;"!"&amp;ADDRESS(10,COLUMN(L$9)-1)&amp;":"&amp;ADDRESS(1000,COLUMN(L$9)-1)))))</f>
        <v>-</v>
      </c>
      <c r="M108" s="2" t="str">
        <f ca="1">IF(ISBLANK(Tareas!$B104),"-",SUM(
SUMIF(INDIRECT(Equipo!$C$4&amp;"!B10:B1000"),$B108,INDIRECT(Equipo!$C$4&amp;"!"&amp;ADDRESS(10,COLUMN(M$9)-1)&amp;":"&amp;ADDRESS(1000,COLUMN(M$9)-1))),
SUMIF(INDIRECT(Equipo!$D$4&amp;"!B10:B1000"),$B108,INDIRECT(Equipo!$D$4&amp;"!"&amp;ADDRESS(10,COLUMN(M$9)-1)&amp;":"&amp;ADDRESS(1000,COLUMN(M$9)-1))),
SUMIF(INDIRECT(Equipo!$E$4&amp;"!B10:B1000"),$B108,INDIRECT(Equipo!$E$4&amp;"!"&amp;ADDRESS(10,COLUMN(M$9)-1)&amp;":"&amp;ADDRESS(1000,COLUMN(M$9)-1))),
SUMIF(INDIRECT(Equipo!$F$4&amp;"!B10:B1000"),$B108,INDIRECT(Equipo!$F$4&amp;"!"&amp;ADDRESS(10,COLUMN(M$9)-1)&amp;":"&amp;ADDRESS(1000,COLUMN(M$9)-1))),
SUMIF(INDIRECT(Equipo!$G$4&amp;"!B10:B1000"),$B108,INDIRECT(Equipo!$G$4&amp;"!"&amp;ADDRESS(10,COLUMN(M$9)-1)&amp;":"&amp;ADDRESS(1000,COLUMN(M$9)-1)))))</f>
        <v>-</v>
      </c>
      <c r="N108" s="2" t="str">
        <f ca="1">IF(ISBLANK(Tareas!$B104),"-",SUM(
SUMIF(INDIRECT(Equipo!$C$4&amp;"!B10:B1000"),$B108,INDIRECT(Equipo!$C$4&amp;"!"&amp;ADDRESS(10,COLUMN(N$9)-1)&amp;":"&amp;ADDRESS(1000,COLUMN(N$9)-1))),
SUMIF(INDIRECT(Equipo!$D$4&amp;"!B10:B1000"),$B108,INDIRECT(Equipo!$D$4&amp;"!"&amp;ADDRESS(10,COLUMN(N$9)-1)&amp;":"&amp;ADDRESS(1000,COLUMN(N$9)-1))),
SUMIF(INDIRECT(Equipo!$E$4&amp;"!B10:B1000"),$B108,INDIRECT(Equipo!$E$4&amp;"!"&amp;ADDRESS(10,COLUMN(N$9)-1)&amp;":"&amp;ADDRESS(1000,COLUMN(N$9)-1))),
SUMIF(INDIRECT(Equipo!$F$4&amp;"!B10:B1000"),$B108,INDIRECT(Equipo!$F$4&amp;"!"&amp;ADDRESS(10,COLUMN(N$9)-1)&amp;":"&amp;ADDRESS(1000,COLUMN(N$9)-1))),
SUMIF(INDIRECT(Equipo!$G$4&amp;"!B10:B1000"),$B108,INDIRECT(Equipo!$G$4&amp;"!"&amp;ADDRESS(10,COLUMN(N$9)-1)&amp;":"&amp;ADDRESS(1000,COLUMN(N$9)-1)))))</f>
        <v>-</v>
      </c>
    </row>
    <row r="109" spans="2:14">
      <c r="B109" t="str">
        <f>IF(ISBLANK(Tareas!B105)," - ",Tareas!B105)</f>
        <v xml:space="preserve"> - </v>
      </c>
      <c r="D109" s="2" t="str">
        <f ca="1">IF(ISBLANK(Tareas!$B105),"-",SUM(
SUMIF(INDIRECT(Equipo!$C$4&amp;"!B10:B1000"),$B109,INDIRECT(Equipo!$C$4&amp;"!"&amp;ADDRESS(10,COLUMN(D$9)-1)&amp;":"&amp;ADDRESS(1000,COLUMN(D$9)-1))),
SUMIF(INDIRECT(Equipo!$D$4&amp;"!B10:B1000"),$B109,INDIRECT(Equipo!$D$4&amp;"!"&amp;ADDRESS(10,COLUMN(D$9)-1)&amp;":"&amp;ADDRESS(1000,COLUMN(D$9)-1))),
SUMIF(INDIRECT(Equipo!$E$4&amp;"!B10:B1000"),$B109,INDIRECT(Equipo!$E$4&amp;"!"&amp;ADDRESS(10,COLUMN(D$9)-1)&amp;":"&amp;ADDRESS(1000,COLUMN(D$9)-1))),
SUMIF(INDIRECT(Equipo!$F$4&amp;"!B10:B1000"),$B109,INDIRECT(Equipo!$F$4&amp;"!"&amp;ADDRESS(10,COLUMN(D$9)-1)&amp;":"&amp;ADDRESS(1000,COLUMN(D$9)-1))),
SUMIF(INDIRECT(Equipo!$G$4&amp;"!B10:B1000"),$B109,INDIRECT(Equipo!$G$4&amp;"!"&amp;ADDRESS(10,COLUMN(D$9)-1)&amp;":"&amp;ADDRESS(1000,COLUMN(D$9)-1)))))</f>
        <v>-</v>
      </c>
      <c r="E109" s="2" t="str">
        <f ca="1">IF(ISBLANK(Tareas!$B105),"-",SUM(
SUMIF(INDIRECT(Equipo!$C$4&amp;"!B10:B1000"),$B109,INDIRECT(Equipo!$C$4&amp;"!"&amp;ADDRESS(10,COLUMN(E$9)-1)&amp;":"&amp;ADDRESS(1000,COLUMN(E$9)-1))),
SUMIF(INDIRECT(Equipo!$D$4&amp;"!B10:B1000"),$B109,INDIRECT(Equipo!$D$4&amp;"!"&amp;ADDRESS(10,COLUMN(E$9)-1)&amp;":"&amp;ADDRESS(1000,COLUMN(E$9)-1))),
SUMIF(INDIRECT(Equipo!$E$4&amp;"!B10:B1000"),$B109,INDIRECT(Equipo!$E$4&amp;"!"&amp;ADDRESS(10,COLUMN(E$9)-1)&amp;":"&amp;ADDRESS(1000,COLUMN(E$9)-1))),
SUMIF(INDIRECT(Equipo!$F$4&amp;"!B10:B1000"),$B109,INDIRECT(Equipo!$F$4&amp;"!"&amp;ADDRESS(10,COLUMN(E$9)-1)&amp;":"&amp;ADDRESS(1000,COLUMN(E$9)-1))),
SUMIF(INDIRECT(Equipo!$G$4&amp;"!B10:B1000"),$B109,INDIRECT(Equipo!$G$4&amp;"!"&amp;ADDRESS(10,COLUMN(E$9)-1)&amp;":"&amp;ADDRESS(1000,COLUMN(E$9)-1)))))</f>
        <v>-</v>
      </c>
      <c r="F109" s="2" t="str">
        <f ca="1">IF(ISBLANK(Tareas!$B105),"-",SUM(
SUMIF(INDIRECT(Equipo!$C$4&amp;"!B10:B1000"),$B109,INDIRECT(Equipo!$C$4&amp;"!"&amp;ADDRESS(10,COLUMN(F$9)-1)&amp;":"&amp;ADDRESS(1000,COLUMN(F$9)-1))),
SUMIF(INDIRECT(Equipo!$D$4&amp;"!B10:B1000"),$B109,INDIRECT(Equipo!$D$4&amp;"!"&amp;ADDRESS(10,COLUMN(F$9)-1)&amp;":"&amp;ADDRESS(1000,COLUMN(F$9)-1))),
SUMIF(INDIRECT(Equipo!$E$4&amp;"!B10:B1000"),$B109,INDIRECT(Equipo!$E$4&amp;"!"&amp;ADDRESS(10,COLUMN(F$9)-1)&amp;":"&amp;ADDRESS(1000,COLUMN(F$9)-1))),
SUMIF(INDIRECT(Equipo!$F$4&amp;"!B10:B1000"),$B109,INDIRECT(Equipo!$F$4&amp;"!"&amp;ADDRESS(10,COLUMN(F$9)-1)&amp;":"&amp;ADDRESS(1000,COLUMN(F$9)-1))),
SUMIF(INDIRECT(Equipo!$G$4&amp;"!B10:B1000"),$B109,INDIRECT(Equipo!$G$4&amp;"!"&amp;ADDRESS(10,COLUMN(F$9)-1)&amp;":"&amp;ADDRESS(1000,COLUMN(F$9)-1)))))</f>
        <v>-</v>
      </c>
      <c r="G109" s="2" t="str">
        <f ca="1">IF(ISBLANK(Tareas!$B105),"-",SUM(
SUMIF(INDIRECT(Equipo!$C$4&amp;"!B10:B1000"),$B109,INDIRECT(Equipo!$C$4&amp;"!"&amp;ADDRESS(10,COLUMN(G$9)-1)&amp;":"&amp;ADDRESS(1000,COLUMN(G$9)-1))),
SUMIF(INDIRECT(Equipo!$D$4&amp;"!B10:B1000"),$B109,INDIRECT(Equipo!$D$4&amp;"!"&amp;ADDRESS(10,COLUMN(G$9)-1)&amp;":"&amp;ADDRESS(1000,COLUMN(G$9)-1))),
SUMIF(INDIRECT(Equipo!$E$4&amp;"!B10:B1000"),$B109,INDIRECT(Equipo!$E$4&amp;"!"&amp;ADDRESS(10,COLUMN(G$9)-1)&amp;":"&amp;ADDRESS(1000,COLUMN(G$9)-1))),
SUMIF(INDIRECT(Equipo!$F$4&amp;"!B10:B1000"),$B109,INDIRECT(Equipo!$F$4&amp;"!"&amp;ADDRESS(10,COLUMN(G$9)-1)&amp;":"&amp;ADDRESS(1000,COLUMN(G$9)-1))),
SUMIF(INDIRECT(Equipo!$G$4&amp;"!B10:B1000"),$B109,INDIRECT(Equipo!$G$4&amp;"!"&amp;ADDRESS(10,COLUMN(G$9)-1)&amp;":"&amp;ADDRESS(1000,COLUMN(G$9)-1)))))</f>
        <v>-</v>
      </c>
      <c r="H109" s="2" t="str">
        <f ca="1">IF(ISBLANK(Tareas!$B105),"-",SUM(
SUMIF(INDIRECT(Equipo!$C$4&amp;"!B10:B1000"),$B109,INDIRECT(Equipo!$C$4&amp;"!"&amp;ADDRESS(10,COLUMN(H$9)-1)&amp;":"&amp;ADDRESS(1000,COLUMN(H$9)-1))),
SUMIF(INDIRECT(Equipo!$D$4&amp;"!B10:B1000"),$B109,INDIRECT(Equipo!$D$4&amp;"!"&amp;ADDRESS(10,COLUMN(H$9)-1)&amp;":"&amp;ADDRESS(1000,COLUMN(H$9)-1))),
SUMIF(INDIRECT(Equipo!$E$4&amp;"!B10:B1000"),$B109,INDIRECT(Equipo!$E$4&amp;"!"&amp;ADDRESS(10,COLUMN(H$9)-1)&amp;":"&amp;ADDRESS(1000,COLUMN(H$9)-1))),
SUMIF(INDIRECT(Equipo!$F$4&amp;"!B10:B1000"),$B109,INDIRECT(Equipo!$F$4&amp;"!"&amp;ADDRESS(10,COLUMN(H$9)-1)&amp;":"&amp;ADDRESS(1000,COLUMN(H$9)-1))),
SUMIF(INDIRECT(Equipo!$G$4&amp;"!B10:B1000"),$B109,INDIRECT(Equipo!$G$4&amp;"!"&amp;ADDRESS(10,COLUMN(H$9)-1)&amp;":"&amp;ADDRESS(1000,COLUMN(H$9)-1)))))</f>
        <v>-</v>
      </c>
      <c r="I109" s="2" t="str">
        <f ca="1">IF(ISBLANK(Tareas!$B105),"-",SUM(
SUMIF(INDIRECT(Equipo!$C$4&amp;"!B10:B1000"),$B109,INDIRECT(Equipo!$C$4&amp;"!"&amp;ADDRESS(10,COLUMN(I$9)-1)&amp;":"&amp;ADDRESS(1000,COLUMN(I$9)-1))),
SUMIF(INDIRECT(Equipo!$D$4&amp;"!B10:B1000"),$B109,INDIRECT(Equipo!$D$4&amp;"!"&amp;ADDRESS(10,COLUMN(I$9)-1)&amp;":"&amp;ADDRESS(1000,COLUMN(I$9)-1))),
SUMIF(INDIRECT(Equipo!$E$4&amp;"!B10:B1000"),$B109,INDIRECT(Equipo!$E$4&amp;"!"&amp;ADDRESS(10,COLUMN(I$9)-1)&amp;":"&amp;ADDRESS(1000,COLUMN(I$9)-1))),
SUMIF(INDIRECT(Equipo!$F$4&amp;"!B10:B1000"),$B109,INDIRECT(Equipo!$F$4&amp;"!"&amp;ADDRESS(10,COLUMN(I$9)-1)&amp;":"&amp;ADDRESS(1000,COLUMN(I$9)-1))),
SUMIF(INDIRECT(Equipo!$G$4&amp;"!B10:B1000"),$B109,INDIRECT(Equipo!$G$4&amp;"!"&amp;ADDRESS(10,COLUMN(I$9)-1)&amp;":"&amp;ADDRESS(1000,COLUMN(I$9)-1)))))</f>
        <v>-</v>
      </c>
      <c r="J109" s="2" t="str">
        <f ca="1">IF(ISBLANK(Tareas!$B105),"-",SUM(
SUMIF(INDIRECT(Equipo!$C$4&amp;"!B10:B1000"),$B109,INDIRECT(Equipo!$C$4&amp;"!"&amp;ADDRESS(10,COLUMN(J$9)-1)&amp;":"&amp;ADDRESS(1000,COLUMN(J$9)-1))),
SUMIF(INDIRECT(Equipo!$D$4&amp;"!B10:B1000"),$B109,INDIRECT(Equipo!$D$4&amp;"!"&amp;ADDRESS(10,COLUMN(J$9)-1)&amp;":"&amp;ADDRESS(1000,COLUMN(J$9)-1))),
SUMIF(INDIRECT(Equipo!$E$4&amp;"!B10:B1000"),$B109,INDIRECT(Equipo!$E$4&amp;"!"&amp;ADDRESS(10,COLUMN(J$9)-1)&amp;":"&amp;ADDRESS(1000,COLUMN(J$9)-1))),
SUMIF(INDIRECT(Equipo!$F$4&amp;"!B10:B1000"),$B109,INDIRECT(Equipo!$F$4&amp;"!"&amp;ADDRESS(10,COLUMN(J$9)-1)&amp;":"&amp;ADDRESS(1000,COLUMN(J$9)-1))),
SUMIF(INDIRECT(Equipo!$G$4&amp;"!B10:B1000"),$B109,INDIRECT(Equipo!$G$4&amp;"!"&amp;ADDRESS(10,COLUMN(J$9)-1)&amp;":"&amp;ADDRESS(1000,COLUMN(J$9)-1)))))</f>
        <v>-</v>
      </c>
      <c r="K109" s="2" t="str">
        <f ca="1">IF(ISBLANK(Tareas!$B105),"-",SUM(
SUMIF(INDIRECT(Equipo!$C$4&amp;"!B10:B1000"),$B109,INDIRECT(Equipo!$C$4&amp;"!"&amp;ADDRESS(10,COLUMN(K$9)-1)&amp;":"&amp;ADDRESS(1000,COLUMN(K$9)-1))),
SUMIF(INDIRECT(Equipo!$D$4&amp;"!B10:B1000"),$B109,INDIRECT(Equipo!$D$4&amp;"!"&amp;ADDRESS(10,COLUMN(K$9)-1)&amp;":"&amp;ADDRESS(1000,COLUMN(K$9)-1))),
SUMIF(INDIRECT(Equipo!$E$4&amp;"!B10:B1000"),$B109,INDIRECT(Equipo!$E$4&amp;"!"&amp;ADDRESS(10,COLUMN(K$9)-1)&amp;":"&amp;ADDRESS(1000,COLUMN(K$9)-1))),
SUMIF(INDIRECT(Equipo!$F$4&amp;"!B10:B1000"),$B109,INDIRECT(Equipo!$F$4&amp;"!"&amp;ADDRESS(10,COLUMN(K$9)-1)&amp;":"&amp;ADDRESS(1000,COLUMN(K$9)-1))),
SUMIF(INDIRECT(Equipo!$G$4&amp;"!B10:B1000"),$B109,INDIRECT(Equipo!$G$4&amp;"!"&amp;ADDRESS(10,COLUMN(K$9)-1)&amp;":"&amp;ADDRESS(1000,COLUMN(K$9)-1)))))</f>
        <v>-</v>
      </c>
      <c r="L109" s="2" t="str">
        <f ca="1">IF(ISBLANK(Tareas!$B105),"-",SUM(
SUMIF(INDIRECT(Equipo!$C$4&amp;"!B10:B1000"),$B109,INDIRECT(Equipo!$C$4&amp;"!"&amp;ADDRESS(10,COLUMN(L$9)-1)&amp;":"&amp;ADDRESS(1000,COLUMN(L$9)-1))),
SUMIF(INDIRECT(Equipo!$D$4&amp;"!B10:B1000"),$B109,INDIRECT(Equipo!$D$4&amp;"!"&amp;ADDRESS(10,COLUMN(L$9)-1)&amp;":"&amp;ADDRESS(1000,COLUMN(L$9)-1))),
SUMIF(INDIRECT(Equipo!$E$4&amp;"!B10:B1000"),$B109,INDIRECT(Equipo!$E$4&amp;"!"&amp;ADDRESS(10,COLUMN(L$9)-1)&amp;":"&amp;ADDRESS(1000,COLUMN(L$9)-1))),
SUMIF(INDIRECT(Equipo!$F$4&amp;"!B10:B1000"),$B109,INDIRECT(Equipo!$F$4&amp;"!"&amp;ADDRESS(10,COLUMN(L$9)-1)&amp;":"&amp;ADDRESS(1000,COLUMN(L$9)-1))),
SUMIF(INDIRECT(Equipo!$G$4&amp;"!B10:B1000"),$B109,INDIRECT(Equipo!$G$4&amp;"!"&amp;ADDRESS(10,COLUMN(L$9)-1)&amp;":"&amp;ADDRESS(1000,COLUMN(L$9)-1)))))</f>
        <v>-</v>
      </c>
      <c r="M109" s="2" t="str">
        <f ca="1">IF(ISBLANK(Tareas!$B105),"-",SUM(
SUMIF(INDIRECT(Equipo!$C$4&amp;"!B10:B1000"),$B109,INDIRECT(Equipo!$C$4&amp;"!"&amp;ADDRESS(10,COLUMN(M$9)-1)&amp;":"&amp;ADDRESS(1000,COLUMN(M$9)-1))),
SUMIF(INDIRECT(Equipo!$D$4&amp;"!B10:B1000"),$B109,INDIRECT(Equipo!$D$4&amp;"!"&amp;ADDRESS(10,COLUMN(M$9)-1)&amp;":"&amp;ADDRESS(1000,COLUMN(M$9)-1))),
SUMIF(INDIRECT(Equipo!$E$4&amp;"!B10:B1000"),$B109,INDIRECT(Equipo!$E$4&amp;"!"&amp;ADDRESS(10,COLUMN(M$9)-1)&amp;":"&amp;ADDRESS(1000,COLUMN(M$9)-1))),
SUMIF(INDIRECT(Equipo!$F$4&amp;"!B10:B1000"),$B109,INDIRECT(Equipo!$F$4&amp;"!"&amp;ADDRESS(10,COLUMN(M$9)-1)&amp;":"&amp;ADDRESS(1000,COLUMN(M$9)-1))),
SUMIF(INDIRECT(Equipo!$G$4&amp;"!B10:B1000"),$B109,INDIRECT(Equipo!$G$4&amp;"!"&amp;ADDRESS(10,COLUMN(M$9)-1)&amp;":"&amp;ADDRESS(1000,COLUMN(M$9)-1)))))</f>
        <v>-</v>
      </c>
      <c r="N109" s="2" t="str">
        <f ca="1">IF(ISBLANK(Tareas!$B105),"-",SUM(
SUMIF(INDIRECT(Equipo!$C$4&amp;"!B10:B1000"),$B109,INDIRECT(Equipo!$C$4&amp;"!"&amp;ADDRESS(10,COLUMN(N$9)-1)&amp;":"&amp;ADDRESS(1000,COLUMN(N$9)-1))),
SUMIF(INDIRECT(Equipo!$D$4&amp;"!B10:B1000"),$B109,INDIRECT(Equipo!$D$4&amp;"!"&amp;ADDRESS(10,COLUMN(N$9)-1)&amp;":"&amp;ADDRESS(1000,COLUMN(N$9)-1))),
SUMIF(INDIRECT(Equipo!$E$4&amp;"!B10:B1000"),$B109,INDIRECT(Equipo!$E$4&amp;"!"&amp;ADDRESS(10,COLUMN(N$9)-1)&amp;":"&amp;ADDRESS(1000,COLUMN(N$9)-1))),
SUMIF(INDIRECT(Equipo!$F$4&amp;"!B10:B1000"),$B109,INDIRECT(Equipo!$F$4&amp;"!"&amp;ADDRESS(10,COLUMN(N$9)-1)&amp;":"&amp;ADDRESS(1000,COLUMN(N$9)-1))),
SUMIF(INDIRECT(Equipo!$G$4&amp;"!B10:B1000"),$B109,INDIRECT(Equipo!$G$4&amp;"!"&amp;ADDRESS(10,COLUMN(N$9)-1)&amp;":"&amp;ADDRESS(1000,COLUMN(N$9)-1)))))</f>
        <v>-</v>
      </c>
    </row>
    <row r="110" spans="2:14">
      <c r="B110" t="str">
        <f>IF(ISBLANK(Tareas!B106)," - ",Tareas!B106)</f>
        <v xml:space="preserve"> - </v>
      </c>
      <c r="D110" s="2" t="str">
        <f ca="1">IF(ISBLANK(Tareas!$B106),"-",SUM(
SUMIF(INDIRECT(Equipo!$C$4&amp;"!B10:B1000"),$B110,INDIRECT(Equipo!$C$4&amp;"!"&amp;ADDRESS(10,COLUMN(D$9)-1)&amp;":"&amp;ADDRESS(1000,COLUMN(D$9)-1))),
SUMIF(INDIRECT(Equipo!$D$4&amp;"!B10:B1000"),$B110,INDIRECT(Equipo!$D$4&amp;"!"&amp;ADDRESS(10,COLUMN(D$9)-1)&amp;":"&amp;ADDRESS(1000,COLUMN(D$9)-1))),
SUMIF(INDIRECT(Equipo!$E$4&amp;"!B10:B1000"),$B110,INDIRECT(Equipo!$E$4&amp;"!"&amp;ADDRESS(10,COLUMN(D$9)-1)&amp;":"&amp;ADDRESS(1000,COLUMN(D$9)-1))),
SUMIF(INDIRECT(Equipo!$F$4&amp;"!B10:B1000"),$B110,INDIRECT(Equipo!$F$4&amp;"!"&amp;ADDRESS(10,COLUMN(D$9)-1)&amp;":"&amp;ADDRESS(1000,COLUMN(D$9)-1))),
SUMIF(INDIRECT(Equipo!$G$4&amp;"!B10:B1000"),$B110,INDIRECT(Equipo!$G$4&amp;"!"&amp;ADDRESS(10,COLUMN(D$9)-1)&amp;":"&amp;ADDRESS(1000,COLUMN(D$9)-1)))))</f>
        <v>-</v>
      </c>
      <c r="E110" s="2" t="str">
        <f ca="1">IF(ISBLANK(Tareas!$B106),"-",SUM(
SUMIF(INDIRECT(Equipo!$C$4&amp;"!B10:B1000"),$B110,INDIRECT(Equipo!$C$4&amp;"!"&amp;ADDRESS(10,COLUMN(E$9)-1)&amp;":"&amp;ADDRESS(1000,COLUMN(E$9)-1))),
SUMIF(INDIRECT(Equipo!$D$4&amp;"!B10:B1000"),$B110,INDIRECT(Equipo!$D$4&amp;"!"&amp;ADDRESS(10,COLUMN(E$9)-1)&amp;":"&amp;ADDRESS(1000,COLUMN(E$9)-1))),
SUMIF(INDIRECT(Equipo!$E$4&amp;"!B10:B1000"),$B110,INDIRECT(Equipo!$E$4&amp;"!"&amp;ADDRESS(10,COLUMN(E$9)-1)&amp;":"&amp;ADDRESS(1000,COLUMN(E$9)-1))),
SUMIF(INDIRECT(Equipo!$F$4&amp;"!B10:B1000"),$B110,INDIRECT(Equipo!$F$4&amp;"!"&amp;ADDRESS(10,COLUMN(E$9)-1)&amp;":"&amp;ADDRESS(1000,COLUMN(E$9)-1))),
SUMIF(INDIRECT(Equipo!$G$4&amp;"!B10:B1000"),$B110,INDIRECT(Equipo!$G$4&amp;"!"&amp;ADDRESS(10,COLUMN(E$9)-1)&amp;":"&amp;ADDRESS(1000,COLUMN(E$9)-1)))))</f>
        <v>-</v>
      </c>
      <c r="F110" s="2" t="str">
        <f ca="1">IF(ISBLANK(Tareas!$B106),"-",SUM(
SUMIF(INDIRECT(Equipo!$C$4&amp;"!B10:B1000"),$B110,INDIRECT(Equipo!$C$4&amp;"!"&amp;ADDRESS(10,COLUMN(F$9)-1)&amp;":"&amp;ADDRESS(1000,COLUMN(F$9)-1))),
SUMIF(INDIRECT(Equipo!$D$4&amp;"!B10:B1000"),$B110,INDIRECT(Equipo!$D$4&amp;"!"&amp;ADDRESS(10,COLUMN(F$9)-1)&amp;":"&amp;ADDRESS(1000,COLUMN(F$9)-1))),
SUMIF(INDIRECT(Equipo!$E$4&amp;"!B10:B1000"),$B110,INDIRECT(Equipo!$E$4&amp;"!"&amp;ADDRESS(10,COLUMN(F$9)-1)&amp;":"&amp;ADDRESS(1000,COLUMN(F$9)-1))),
SUMIF(INDIRECT(Equipo!$F$4&amp;"!B10:B1000"),$B110,INDIRECT(Equipo!$F$4&amp;"!"&amp;ADDRESS(10,COLUMN(F$9)-1)&amp;":"&amp;ADDRESS(1000,COLUMN(F$9)-1))),
SUMIF(INDIRECT(Equipo!$G$4&amp;"!B10:B1000"),$B110,INDIRECT(Equipo!$G$4&amp;"!"&amp;ADDRESS(10,COLUMN(F$9)-1)&amp;":"&amp;ADDRESS(1000,COLUMN(F$9)-1)))))</f>
        <v>-</v>
      </c>
      <c r="G110" s="2" t="str">
        <f ca="1">IF(ISBLANK(Tareas!$B106),"-",SUM(
SUMIF(INDIRECT(Equipo!$C$4&amp;"!B10:B1000"),$B110,INDIRECT(Equipo!$C$4&amp;"!"&amp;ADDRESS(10,COLUMN(G$9)-1)&amp;":"&amp;ADDRESS(1000,COLUMN(G$9)-1))),
SUMIF(INDIRECT(Equipo!$D$4&amp;"!B10:B1000"),$B110,INDIRECT(Equipo!$D$4&amp;"!"&amp;ADDRESS(10,COLUMN(G$9)-1)&amp;":"&amp;ADDRESS(1000,COLUMN(G$9)-1))),
SUMIF(INDIRECT(Equipo!$E$4&amp;"!B10:B1000"),$B110,INDIRECT(Equipo!$E$4&amp;"!"&amp;ADDRESS(10,COLUMN(G$9)-1)&amp;":"&amp;ADDRESS(1000,COLUMN(G$9)-1))),
SUMIF(INDIRECT(Equipo!$F$4&amp;"!B10:B1000"),$B110,INDIRECT(Equipo!$F$4&amp;"!"&amp;ADDRESS(10,COLUMN(G$9)-1)&amp;":"&amp;ADDRESS(1000,COLUMN(G$9)-1))),
SUMIF(INDIRECT(Equipo!$G$4&amp;"!B10:B1000"),$B110,INDIRECT(Equipo!$G$4&amp;"!"&amp;ADDRESS(10,COLUMN(G$9)-1)&amp;":"&amp;ADDRESS(1000,COLUMN(G$9)-1)))))</f>
        <v>-</v>
      </c>
      <c r="H110" s="2" t="str">
        <f ca="1">IF(ISBLANK(Tareas!$B106),"-",SUM(
SUMIF(INDIRECT(Equipo!$C$4&amp;"!B10:B1000"),$B110,INDIRECT(Equipo!$C$4&amp;"!"&amp;ADDRESS(10,COLUMN(H$9)-1)&amp;":"&amp;ADDRESS(1000,COLUMN(H$9)-1))),
SUMIF(INDIRECT(Equipo!$D$4&amp;"!B10:B1000"),$B110,INDIRECT(Equipo!$D$4&amp;"!"&amp;ADDRESS(10,COLUMN(H$9)-1)&amp;":"&amp;ADDRESS(1000,COLUMN(H$9)-1))),
SUMIF(INDIRECT(Equipo!$E$4&amp;"!B10:B1000"),$B110,INDIRECT(Equipo!$E$4&amp;"!"&amp;ADDRESS(10,COLUMN(H$9)-1)&amp;":"&amp;ADDRESS(1000,COLUMN(H$9)-1))),
SUMIF(INDIRECT(Equipo!$F$4&amp;"!B10:B1000"),$B110,INDIRECT(Equipo!$F$4&amp;"!"&amp;ADDRESS(10,COLUMN(H$9)-1)&amp;":"&amp;ADDRESS(1000,COLUMN(H$9)-1))),
SUMIF(INDIRECT(Equipo!$G$4&amp;"!B10:B1000"),$B110,INDIRECT(Equipo!$G$4&amp;"!"&amp;ADDRESS(10,COLUMN(H$9)-1)&amp;":"&amp;ADDRESS(1000,COLUMN(H$9)-1)))))</f>
        <v>-</v>
      </c>
      <c r="I110" s="2" t="str">
        <f ca="1">IF(ISBLANK(Tareas!$B106),"-",SUM(
SUMIF(INDIRECT(Equipo!$C$4&amp;"!B10:B1000"),$B110,INDIRECT(Equipo!$C$4&amp;"!"&amp;ADDRESS(10,COLUMN(I$9)-1)&amp;":"&amp;ADDRESS(1000,COLUMN(I$9)-1))),
SUMIF(INDIRECT(Equipo!$D$4&amp;"!B10:B1000"),$B110,INDIRECT(Equipo!$D$4&amp;"!"&amp;ADDRESS(10,COLUMN(I$9)-1)&amp;":"&amp;ADDRESS(1000,COLUMN(I$9)-1))),
SUMIF(INDIRECT(Equipo!$E$4&amp;"!B10:B1000"),$B110,INDIRECT(Equipo!$E$4&amp;"!"&amp;ADDRESS(10,COLUMN(I$9)-1)&amp;":"&amp;ADDRESS(1000,COLUMN(I$9)-1))),
SUMIF(INDIRECT(Equipo!$F$4&amp;"!B10:B1000"),$B110,INDIRECT(Equipo!$F$4&amp;"!"&amp;ADDRESS(10,COLUMN(I$9)-1)&amp;":"&amp;ADDRESS(1000,COLUMN(I$9)-1))),
SUMIF(INDIRECT(Equipo!$G$4&amp;"!B10:B1000"),$B110,INDIRECT(Equipo!$G$4&amp;"!"&amp;ADDRESS(10,COLUMN(I$9)-1)&amp;":"&amp;ADDRESS(1000,COLUMN(I$9)-1)))))</f>
        <v>-</v>
      </c>
      <c r="J110" s="2" t="str">
        <f ca="1">IF(ISBLANK(Tareas!$B106),"-",SUM(
SUMIF(INDIRECT(Equipo!$C$4&amp;"!B10:B1000"),$B110,INDIRECT(Equipo!$C$4&amp;"!"&amp;ADDRESS(10,COLUMN(J$9)-1)&amp;":"&amp;ADDRESS(1000,COLUMN(J$9)-1))),
SUMIF(INDIRECT(Equipo!$D$4&amp;"!B10:B1000"),$B110,INDIRECT(Equipo!$D$4&amp;"!"&amp;ADDRESS(10,COLUMN(J$9)-1)&amp;":"&amp;ADDRESS(1000,COLUMN(J$9)-1))),
SUMIF(INDIRECT(Equipo!$E$4&amp;"!B10:B1000"),$B110,INDIRECT(Equipo!$E$4&amp;"!"&amp;ADDRESS(10,COLUMN(J$9)-1)&amp;":"&amp;ADDRESS(1000,COLUMN(J$9)-1))),
SUMIF(INDIRECT(Equipo!$F$4&amp;"!B10:B1000"),$B110,INDIRECT(Equipo!$F$4&amp;"!"&amp;ADDRESS(10,COLUMN(J$9)-1)&amp;":"&amp;ADDRESS(1000,COLUMN(J$9)-1))),
SUMIF(INDIRECT(Equipo!$G$4&amp;"!B10:B1000"),$B110,INDIRECT(Equipo!$G$4&amp;"!"&amp;ADDRESS(10,COLUMN(J$9)-1)&amp;":"&amp;ADDRESS(1000,COLUMN(J$9)-1)))))</f>
        <v>-</v>
      </c>
      <c r="K110" s="2" t="str">
        <f ca="1">IF(ISBLANK(Tareas!$B106),"-",SUM(
SUMIF(INDIRECT(Equipo!$C$4&amp;"!B10:B1000"),$B110,INDIRECT(Equipo!$C$4&amp;"!"&amp;ADDRESS(10,COLUMN(K$9)-1)&amp;":"&amp;ADDRESS(1000,COLUMN(K$9)-1))),
SUMIF(INDIRECT(Equipo!$D$4&amp;"!B10:B1000"),$B110,INDIRECT(Equipo!$D$4&amp;"!"&amp;ADDRESS(10,COLUMN(K$9)-1)&amp;":"&amp;ADDRESS(1000,COLUMN(K$9)-1))),
SUMIF(INDIRECT(Equipo!$E$4&amp;"!B10:B1000"),$B110,INDIRECT(Equipo!$E$4&amp;"!"&amp;ADDRESS(10,COLUMN(K$9)-1)&amp;":"&amp;ADDRESS(1000,COLUMN(K$9)-1))),
SUMIF(INDIRECT(Equipo!$F$4&amp;"!B10:B1000"),$B110,INDIRECT(Equipo!$F$4&amp;"!"&amp;ADDRESS(10,COLUMN(K$9)-1)&amp;":"&amp;ADDRESS(1000,COLUMN(K$9)-1))),
SUMIF(INDIRECT(Equipo!$G$4&amp;"!B10:B1000"),$B110,INDIRECT(Equipo!$G$4&amp;"!"&amp;ADDRESS(10,COLUMN(K$9)-1)&amp;":"&amp;ADDRESS(1000,COLUMN(K$9)-1)))))</f>
        <v>-</v>
      </c>
      <c r="L110" s="2" t="str">
        <f ca="1">IF(ISBLANK(Tareas!$B106),"-",SUM(
SUMIF(INDIRECT(Equipo!$C$4&amp;"!B10:B1000"),$B110,INDIRECT(Equipo!$C$4&amp;"!"&amp;ADDRESS(10,COLUMN(L$9)-1)&amp;":"&amp;ADDRESS(1000,COLUMN(L$9)-1))),
SUMIF(INDIRECT(Equipo!$D$4&amp;"!B10:B1000"),$B110,INDIRECT(Equipo!$D$4&amp;"!"&amp;ADDRESS(10,COLUMN(L$9)-1)&amp;":"&amp;ADDRESS(1000,COLUMN(L$9)-1))),
SUMIF(INDIRECT(Equipo!$E$4&amp;"!B10:B1000"),$B110,INDIRECT(Equipo!$E$4&amp;"!"&amp;ADDRESS(10,COLUMN(L$9)-1)&amp;":"&amp;ADDRESS(1000,COLUMN(L$9)-1))),
SUMIF(INDIRECT(Equipo!$F$4&amp;"!B10:B1000"),$B110,INDIRECT(Equipo!$F$4&amp;"!"&amp;ADDRESS(10,COLUMN(L$9)-1)&amp;":"&amp;ADDRESS(1000,COLUMN(L$9)-1))),
SUMIF(INDIRECT(Equipo!$G$4&amp;"!B10:B1000"),$B110,INDIRECT(Equipo!$G$4&amp;"!"&amp;ADDRESS(10,COLUMN(L$9)-1)&amp;":"&amp;ADDRESS(1000,COLUMN(L$9)-1)))))</f>
        <v>-</v>
      </c>
      <c r="M110" s="2" t="str">
        <f ca="1">IF(ISBLANK(Tareas!$B106),"-",SUM(
SUMIF(INDIRECT(Equipo!$C$4&amp;"!B10:B1000"),$B110,INDIRECT(Equipo!$C$4&amp;"!"&amp;ADDRESS(10,COLUMN(M$9)-1)&amp;":"&amp;ADDRESS(1000,COLUMN(M$9)-1))),
SUMIF(INDIRECT(Equipo!$D$4&amp;"!B10:B1000"),$B110,INDIRECT(Equipo!$D$4&amp;"!"&amp;ADDRESS(10,COLUMN(M$9)-1)&amp;":"&amp;ADDRESS(1000,COLUMN(M$9)-1))),
SUMIF(INDIRECT(Equipo!$E$4&amp;"!B10:B1000"),$B110,INDIRECT(Equipo!$E$4&amp;"!"&amp;ADDRESS(10,COLUMN(M$9)-1)&amp;":"&amp;ADDRESS(1000,COLUMN(M$9)-1))),
SUMIF(INDIRECT(Equipo!$F$4&amp;"!B10:B1000"),$B110,INDIRECT(Equipo!$F$4&amp;"!"&amp;ADDRESS(10,COLUMN(M$9)-1)&amp;":"&amp;ADDRESS(1000,COLUMN(M$9)-1))),
SUMIF(INDIRECT(Equipo!$G$4&amp;"!B10:B1000"),$B110,INDIRECT(Equipo!$G$4&amp;"!"&amp;ADDRESS(10,COLUMN(M$9)-1)&amp;":"&amp;ADDRESS(1000,COLUMN(M$9)-1)))))</f>
        <v>-</v>
      </c>
      <c r="N110" s="2" t="str">
        <f ca="1">IF(ISBLANK(Tareas!$B106),"-",SUM(
SUMIF(INDIRECT(Equipo!$C$4&amp;"!B10:B1000"),$B110,INDIRECT(Equipo!$C$4&amp;"!"&amp;ADDRESS(10,COLUMN(N$9)-1)&amp;":"&amp;ADDRESS(1000,COLUMN(N$9)-1))),
SUMIF(INDIRECT(Equipo!$D$4&amp;"!B10:B1000"),$B110,INDIRECT(Equipo!$D$4&amp;"!"&amp;ADDRESS(10,COLUMN(N$9)-1)&amp;":"&amp;ADDRESS(1000,COLUMN(N$9)-1))),
SUMIF(INDIRECT(Equipo!$E$4&amp;"!B10:B1000"),$B110,INDIRECT(Equipo!$E$4&amp;"!"&amp;ADDRESS(10,COLUMN(N$9)-1)&amp;":"&amp;ADDRESS(1000,COLUMN(N$9)-1))),
SUMIF(INDIRECT(Equipo!$F$4&amp;"!B10:B1000"),$B110,INDIRECT(Equipo!$F$4&amp;"!"&amp;ADDRESS(10,COLUMN(N$9)-1)&amp;":"&amp;ADDRESS(1000,COLUMN(N$9)-1))),
SUMIF(INDIRECT(Equipo!$G$4&amp;"!B10:B1000"),$B110,INDIRECT(Equipo!$G$4&amp;"!"&amp;ADDRESS(10,COLUMN(N$9)-1)&amp;":"&amp;ADDRESS(1000,COLUMN(N$9)-1)))))</f>
        <v>-</v>
      </c>
    </row>
    <row r="111" spans="2:14">
      <c r="B111" t="str">
        <f>IF(ISBLANK(Tareas!B107)," - ",Tareas!B107)</f>
        <v xml:space="preserve"> - </v>
      </c>
      <c r="D111" s="2" t="str">
        <f ca="1">IF(ISBLANK(Tareas!$B107),"-",SUM(
SUMIF(INDIRECT(Equipo!$C$4&amp;"!B10:B1000"),$B111,INDIRECT(Equipo!$C$4&amp;"!"&amp;ADDRESS(10,COLUMN(D$9)-1)&amp;":"&amp;ADDRESS(1000,COLUMN(D$9)-1))),
SUMIF(INDIRECT(Equipo!$D$4&amp;"!B10:B1000"),$B111,INDIRECT(Equipo!$D$4&amp;"!"&amp;ADDRESS(10,COLUMN(D$9)-1)&amp;":"&amp;ADDRESS(1000,COLUMN(D$9)-1))),
SUMIF(INDIRECT(Equipo!$E$4&amp;"!B10:B1000"),$B111,INDIRECT(Equipo!$E$4&amp;"!"&amp;ADDRESS(10,COLUMN(D$9)-1)&amp;":"&amp;ADDRESS(1000,COLUMN(D$9)-1))),
SUMIF(INDIRECT(Equipo!$F$4&amp;"!B10:B1000"),$B111,INDIRECT(Equipo!$F$4&amp;"!"&amp;ADDRESS(10,COLUMN(D$9)-1)&amp;":"&amp;ADDRESS(1000,COLUMN(D$9)-1))),
SUMIF(INDIRECT(Equipo!$G$4&amp;"!B10:B1000"),$B111,INDIRECT(Equipo!$G$4&amp;"!"&amp;ADDRESS(10,COLUMN(D$9)-1)&amp;":"&amp;ADDRESS(1000,COLUMN(D$9)-1)))))</f>
        <v>-</v>
      </c>
      <c r="E111" s="2" t="str">
        <f ca="1">IF(ISBLANK(Tareas!$B107),"-",SUM(
SUMIF(INDIRECT(Equipo!$C$4&amp;"!B10:B1000"),$B111,INDIRECT(Equipo!$C$4&amp;"!"&amp;ADDRESS(10,COLUMN(E$9)-1)&amp;":"&amp;ADDRESS(1000,COLUMN(E$9)-1))),
SUMIF(INDIRECT(Equipo!$D$4&amp;"!B10:B1000"),$B111,INDIRECT(Equipo!$D$4&amp;"!"&amp;ADDRESS(10,COLUMN(E$9)-1)&amp;":"&amp;ADDRESS(1000,COLUMN(E$9)-1))),
SUMIF(INDIRECT(Equipo!$E$4&amp;"!B10:B1000"),$B111,INDIRECT(Equipo!$E$4&amp;"!"&amp;ADDRESS(10,COLUMN(E$9)-1)&amp;":"&amp;ADDRESS(1000,COLUMN(E$9)-1))),
SUMIF(INDIRECT(Equipo!$F$4&amp;"!B10:B1000"),$B111,INDIRECT(Equipo!$F$4&amp;"!"&amp;ADDRESS(10,COLUMN(E$9)-1)&amp;":"&amp;ADDRESS(1000,COLUMN(E$9)-1))),
SUMIF(INDIRECT(Equipo!$G$4&amp;"!B10:B1000"),$B111,INDIRECT(Equipo!$G$4&amp;"!"&amp;ADDRESS(10,COLUMN(E$9)-1)&amp;":"&amp;ADDRESS(1000,COLUMN(E$9)-1)))))</f>
        <v>-</v>
      </c>
      <c r="F111" s="2" t="str">
        <f ca="1">IF(ISBLANK(Tareas!$B107),"-",SUM(
SUMIF(INDIRECT(Equipo!$C$4&amp;"!B10:B1000"),$B111,INDIRECT(Equipo!$C$4&amp;"!"&amp;ADDRESS(10,COLUMN(F$9)-1)&amp;":"&amp;ADDRESS(1000,COLUMN(F$9)-1))),
SUMIF(INDIRECT(Equipo!$D$4&amp;"!B10:B1000"),$B111,INDIRECT(Equipo!$D$4&amp;"!"&amp;ADDRESS(10,COLUMN(F$9)-1)&amp;":"&amp;ADDRESS(1000,COLUMN(F$9)-1))),
SUMIF(INDIRECT(Equipo!$E$4&amp;"!B10:B1000"),$B111,INDIRECT(Equipo!$E$4&amp;"!"&amp;ADDRESS(10,COLUMN(F$9)-1)&amp;":"&amp;ADDRESS(1000,COLUMN(F$9)-1))),
SUMIF(INDIRECT(Equipo!$F$4&amp;"!B10:B1000"),$B111,INDIRECT(Equipo!$F$4&amp;"!"&amp;ADDRESS(10,COLUMN(F$9)-1)&amp;":"&amp;ADDRESS(1000,COLUMN(F$9)-1))),
SUMIF(INDIRECT(Equipo!$G$4&amp;"!B10:B1000"),$B111,INDIRECT(Equipo!$G$4&amp;"!"&amp;ADDRESS(10,COLUMN(F$9)-1)&amp;":"&amp;ADDRESS(1000,COLUMN(F$9)-1)))))</f>
        <v>-</v>
      </c>
      <c r="G111" s="2" t="str">
        <f ca="1">IF(ISBLANK(Tareas!$B107),"-",SUM(
SUMIF(INDIRECT(Equipo!$C$4&amp;"!B10:B1000"),$B111,INDIRECT(Equipo!$C$4&amp;"!"&amp;ADDRESS(10,COLUMN(G$9)-1)&amp;":"&amp;ADDRESS(1000,COLUMN(G$9)-1))),
SUMIF(INDIRECT(Equipo!$D$4&amp;"!B10:B1000"),$B111,INDIRECT(Equipo!$D$4&amp;"!"&amp;ADDRESS(10,COLUMN(G$9)-1)&amp;":"&amp;ADDRESS(1000,COLUMN(G$9)-1))),
SUMIF(INDIRECT(Equipo!$E$4&amp;"!B10:B1000"),$B111,INDIRECT(Equipo!$E$4&amp;"!"&amp;ADDRESS(10,COLUMN(G$9)-1)&amp;":"&amp;ADDRESS(1000,COLUMN(G$9)-1))),
SUMIF(INDIRECT(Equipo!$F$4&amp;"!B10:B1000"),$B111,INDIRECT(Equipo!$F$4&amp;"!"&amp;ADDRESS(10,COLUMN(G$9)-1)&amp;":"&amp;ADDRESS(1000,COLUMN(G$9)-1))),
SUMIF(INDIRECT(Equipo!$G$4&amp;"!B10:B1000"),$B111,INDIRECT(Equipo!$G$4&amp;"!"&amp;ADDRESS(10,COLUMN(G$9)-1)&amp;":"&amp;ADDRESS(1000,COLUMN(G$9)-1)))))</f>
        <v>-</v>
      </c>
      <c r="H111" s="2" t="str">
        <f ca="1">IF(ISBLANK(Tareas!$B107),"-",SUM(
SUMIF(INDIRECT(Equipo!$C$4&amp;"!B10:B1000"),$B111,INDIRECT(Equipo!$C$4&amp;"!"&amp;ADDRESS(10,COLUMN(H$9)-1)&amp;":"&amp;ADDRESS(1000,COLUMN(H$9)-1))),
SUMIF(INDIRECT(Equipo!$D$4&amp;"!B10:B1000"),$B111,INDIRECT(Equipo!$D$4&amp;"!"&amp;ADDRESS(10,COLUMN(H$9)-1)&amp;":"&amp;ADDRESS(1000,COLUMN(H$9)-1))),
SUMIF(INDIRECT(Equipo!$E$4&amp;"!B10:B1000"),$B111,INDIRECT(Equipo!$E$4&amp;"!"&amp;ADDRESS(10,COLUMN(H$9)-1)&amp;":"&amp;ADDRESS(1000,COLUMN(H$9)-1))),
SUMIF(INDIRECT(Equipo!$F$4&amp;"!B10:B1000"),$B111,INDIRECT(Equipo!$F$4&amp;"!"&amp;ADDRESS(10,COLUMN(H$9)-1)&amp;":"&amp;ADDRESS(1000,COLUMN(H$9)-1))),
SUMIF(INDIRECT(Equipo!$G$4&amp;"!B10:B1000"),$B111,INDIRECT(Equipo!$G$4&amp;"!"&amp;ADDRESS(10,COLUMN(H$9)-1)&amp;":"&amp;ADDRESS(1000,COLUMN(H$9)-1)))))</f>
        <v>-</v>
      </c>
      <c r="I111" s="2" t="str">
        <f ca="1">IF(ISBLANK(Tareas!$B107),"-",SUM(
SUMIF(INDIRECT(Equipo!$C$4&amp;"!B10:B1000"),$B111,INDIRECT(Equipo!$C$4&amp;"!"&amp;ADDRESS(10,COLUMN(I$9)-1)&amp;":"&amp;ADDRESS(1000,COLUMN(I$9)-1))),
SUMIF(INDIRECT(Equipo!$D$4&amp;"!B10:B1000"),$B111,INDIRECT(Equipo!$D$4&amp;"!"&amp;ADDRESS(10,COLUMN(I$9)-1)&amp;":"&amp;ADDRESS(1000,COLUMN(I$9)-1))),
SUMIF(INDIRECT(Equipo!$E$4&amp;"!B10:B1000"),$B111,INDIRECT(Equipo!$E$4&amp;"!"&amp;ADDRESS(10,COLUMN(I$9)-1)&amp;":"&amp;ADDRESS(1000,COLUMN(I$9)-1))),
SUMIF(INDIRECT(Equipo!$F$4&amp;"!B10:B1000"),$B111,INDIRECT(Equipo!$F$4&amp;"!"&amp;ADDRESS(10,COLUMN(I$9)-1)&amp;":"&amp;ADDRESS(1000,COLUMN(I$9)-1))),
SUMIF(INDIRECT(Equipo!$G$4&amp;"!B10:B1000"),$B111,INDIRECT(Equipo!$G$4&amp;"!"&amp;ADDRESS(10,COLUMN(I$9)-1)&amp;":"&amp;ADDRESS(1000,COLUMN(I$9)-1)))))</f>
        <v>-</v>
      </c>
      <c r="J111" s="2" t="str">
        <f ca="1">IF(ISBLANK(Tareas!$B107),"-",SUM(
SUMIF(INDIRECT(Equipo!$C$4&amp;"!B10:B1000"),$B111,INDIRECT(Equipo!$C$4&amp;"!"&amp;ADDRESS(10,COLUMN(J$9)-1)&amp;":"&amp;ADDRESS(1000,COLUMN(J$9)-1))),
SUMIF(INDIRECT(Equipo!$D$4&amp;"!B10:B1000"),$B111,INDIRECT(Equipo!$D$4&amp;"!"&amp;ADDRESS(10,COLUMN(J$9)-1)&amp;":"&amp;ADDRESS(1000,COLUMN(J$9)-1))),
SUMIF(INDIRECT(Equipo!$E$4&amp;"!B10:B1000"),$B111,INDIRECT(Equipo!$E$4&amp;"!"&amp;ADDRESS(10,COLUMN(J$9)-1)&amp;":"&amp;ADDRESS(1000,COLUMN(J$9)-1))),
SUMIF(INDIRECT(Equipo!$F$4&amp;"!B10:B1000"),$B111,INDIRECT(Equipo!$F$4&amp;"!"&amp;ADDRESS(10,COLUMN(J$9)-1)&amp;":"&amp;ADDRESS(1000,COLUMN(J$9)-1))),
SUMIF(INDIRECT(Equipo!$G$4&amp;"!B10:B1000"),$B111,INDIRECT(Equipo!$G$4&amp;"!"&amp;ADDRESS(10,COLUMN(J$9)-1)&amp;":"&amp;ADDRESS(1000,COLUMN(J$9)-1)))))</f>
        <v>-</v>
      </c>
      <c r="K111" s="2" t="str">
        <f ca="1">IF(ISBLANK(Tareas!$B107),"-",SUM(
SUMIF(INDIRECT(Equipo!$C$4&amp;"!B10:B1000"),$B111,INDIRECT(Equipo!$C$4&amp;"!"&amp;ADDRESS(10,COLUMN(K$9)-1)&amp;":"&amp;ADDRESS(1000,COLUMN(K$9)-1))),
SUMIF(INDIRECT(Equipo!$D$4&amp;"!B10:B1000"),$B111,INDIRECT(Equipo!$D$4&amp;"!"&amp;ADDRESS(10,COLUMN(K$9)-1)&amp;":"&amp;ADDRESS(1000,COLUMN(K$9)-1))),
SUMIF(INDIRECT(Equipo!$E$4&amp;"!B10:B1000"),$B111,INDIRECT(Equipo!$E$4&amp;"!"&amp;ADDRESS(10,COLUMN(K$9)-1)&amp;":"&amp;ADDRESS(1000,COLUMN(K$9)-1))),
SUMIF(INDIRECT(Equipo!$F$4&amp;"!B10:B1000"),$B111,INDIRECT(Equipo!$F$4&amp;"!"&amp;ADDRESS(10,COLUMN(K$9)-1)&amp;":"&amp;ADDRESS(1000,COLUMN(K$9)-1))),
SUMIF(INDIRECT(Equipo!$G$4&amp;"!B10:B1000"),$B111,INDIRECT(Equipo!$G$4&amp;"!"&amp;ADDRESS(10,COLUMN(K$9)-1)&amp;":"&amp;ADDRESS(1000,COLUMN(K$9)-1)))))</f>
        <v>-</v>
      </c>
      <c r="L111" s="2" t="str">
        <f ca="1">IF(ISBLANK(Tareas!$B107),"-",SUM(
SUMIF(INDIRECT(Equipo!$C$4&amp;"!B10:B1000"),$B111,INDIRECT(Equipo!$C$4&amp;"!"&amp;ADDRESS(10,COLUMN(L$9)-1)&amp;":"&amp;ADDRESS(1000,COLUMN(L$9)-1))),
SUMIF(INDIRECT(Equipo!$D$4&amp;"!B10:B1000"),$B111,INDIRECT(Equipo!$D$4&amp;"!"&amp;ADDRESS(10,COLUMN(L$9)-1)&amp;":"&amp;ADDRESS(1000,COLUMN(L$9)-1))),
SUMIF(INDIRECT(Equipo!$E$4&amp;"!B10:B1000"),$B111,INDIRECT(Equipo!$E$4&amp;"!"&amp;ADDRESS(10,COLUMN(L$9)-1)&amp;":"&amp;ADDRESS(1000,COLUMN(L$9)-1))),
SUMIF(INDIRECT(Equipo!$F$4&amp;"!B10:B1000"),$B111,INDIRECT(Equipo!$F$4&amp;"!"&amp;ADDRESS(10,COLUMN(L$9)-1)&amp;":"&amp;ADDRESS(1000,COLUMN(L$9)-1))),
SUMIF(INDIRECT(Equipo!$G$4&amp;"!B10:B1000"),$B111,INDIRECT(Equipo!$G$4&amp;"!"&amp;ADDRESS(10,COLUMN(L$9)-1)&amp;":"&amp;ADDRESS(1000,COLUMN(L$9)-1)))))</f>
        <v>-</v>
      </c>
      <c r="M111" s="2" t="str">
        <f ca="1">IF(ISBLANK(Tareas!$B107),"-",SUM(
SUMIF(INDIRECT(Equipo!$C$4&amp;"!B10:B1000"),$B111,INDIRECT(Equipo!$C$4&amp;"!"&amp;ADDRESS(10,COLUMN(M$9)-1)&amp;":"&amp;ADDRESS(1000,COLUMN(M$9)-1))),
SUMIF(INDIRECT(Equipo!$D$4&amp;"!B10:B1000"),$B111,INDIRECT(Equipo!$D$4&amp;"!"&amp;ADDRESS(10,COLUMN(M$9)-1)&amp;":"&amp;ADDRESS(1000,COLUMN(M$9)-1))),
SUMIF(INDIRECT(Equipo!$E$4&amp;"!B10:B1000"),$B111,INDIRECT(Equipo!$E$4&amp;"!"&amp;ADDRESS(10,COLUMN(M$9)-1)&amp;":"&amp;ADDRESS(1000,COLUMN(M$9)-1))),
SUMIF(INDIRECT(Equipo!$F$4&amp;"!B10:B1000"),$B111,INDIRECT(Equipo!$F$4&amp;"!"&amp;ADDRESS(10,COLUMN(M$9)-1)&amp;":"&amp;ADDRESS(1000,COLUMN(M$9)-1))),
SUMIF(INDIRECT(Equipo!$G$4&amp;"!B10:B1000"),$B111,INDIRECT(Equipo!$G$4&amp;"!"&amp;ADDRESS(10,COLUMN(M$9)-1)&amp;":"&amp;ADDRESS(1000,COLUMN(M$9)-1)))))</f>
        <v>-</v>
      </c>
      <c r="N111" s="2" t="str">
        <f ca="1">IF(ISBLANK(Tareas!$B107),"-",SUM(
SUMIF(INDIRECT(Equipo!$C$4&amp;"!B10:B1000"),$B111,INDIRECT(Equipo!$C$4&amp;"!"&amp;ADDRESS(10,COLUMN(N$9)-1)&amp;":"&amp;ADDRESS(1000,COLUMN(N$9)-1))),
SUMIF(INDIRECT(Equipo!$D$4&amp;"!B10:B1000"),$B111,INDIRECT(Equipo!$D$4&amp;"!"&amp;ADDRESS(10,COLUMN(N$9)-1)&amp;":"&amp;ADDRESS(1000,COLUMN(N$9)-1))),
SUMIF(INDIRECT(Equipo!$E$4&amp;"!B10:B1000"),$B111,INDIRECT(Equipo!$E$4&amp;"!"&amp;ADDRESS(10,COLUMN(N$9)-1)&amp;":"&amp;ADDRESS(1000,COLUMN(N$9)-1))),
SUMIF(INDIRECT(Equipo!$F$4&amp;"!B10:B1000"),$B111,INDIRECT(Equipo!$F$4&amp;"!"&amp;ADDRESS(10,COLUMN(N$9)-1)&amp;":"&amp;ADDRESS(1000,COLUMN(N$9)-1))),
SUMIF(INDIRECT(Equipo!$G$4&amp;"!B10:B1000"),$B111,INDIRECT(Equipo!$G$4&amp;"!"&amp;ADDRESS(10,COLUMN(N$9)-1)&amp;":"&amp;ADDRESS(1000,COLUMN(N$9)-1)))))</f>
        <v>-</v>
      </c>
    </row>
    <row r="112" spans="2:14">
      <c r="B112" t="str">
        <f>IF(ISBLANK(Tareas!B108)," - ",Tareas!B108)</f>
        <v xml:space="preserve"> - </v>
      </c>
      <c r="D112" s="2" t="str">
        <f ca="1">IF(ISBLANK(Tareas!$B108),"-",SUM(
SUMIF(INDIRECT(Equipo!$C$4&amp;"!B10:B1000"),$B112,INDIRECT(Equipo!$C$4&amp;"!"&amp;ADDRESS(10,COLUMN(D$9)-1)&amp;":"&amp;ADDRESS(1000,COLUMN(D$9)-1))),
SUMIF(INDIRECT(Equipo!$D$4&amp;"!B10:B1000"),$B112,INDIRECT(Equipo!$D$4&amp;"!"&amp;ADDRESS(10,COLUMN(D$9)-1)&amp;":"&amp;ADDRESS(1000,COLUMN(D$9)-1))),
SUMIF(INDIRECT(Equipo!$E$4&amp;"!B10:B1000"),$B112,INDIRECT(Equipo!$E$4&amp;"!"&amp;ADDRESS(10,COLUMN(D$9)-1)&amp;":"&amp;ADDRESS(1000,COLUMN(D$9)-1))),
SUMIF(INDIRECT(Equipo!$F$4&amp;"!B10:B1000"),$B112,INDIRECT(Equipo!$F$4&amp;"!"&amp;ADDRESS(10,COLUMN(D$9)-1)&amp;":"&amp;ADDRESS(1000,COLUMN(D$9)-1))),
SUMIF(INDIRECT(Equipo!$G$4&amp;"!B10:B1000"),$B112,INDIRECT(Equipo!$G$4&amp;"!"&amp;ADDRESS(10,COLUMN(D$9)-1)&amp;":"&amp;ADDRESS(1000,COLUMN(D$9)-1)))))</f>
        <v>-</v>
      </c>
      <c r="E112" s="2" t="str">
        <f ca="1">IF(ISBLANK(Tareas!$B108),"-",SUM(
SUMIF(INDIRECT(Equipo!$C$4&amp;"!B10:B1000"),$B112,INDIRECT(Equipo!$C$4&amp;"!"&amp;ADDRESS(10,COLUMN(E$9)-1)&amp;":"&amp;ADDRESS(1000,COLUMN(E$9)-1))),
SUMIF(INDIRECT(Equipo!$D$4&amp;"!B10:B1000"),$B112,INDIRECT(Equipo!$D$4&amp;"!"&amp;ADDRESS(10,COLUMN(E$9)-1)&amp;":"&amp;ADDRESS(1000,COLUMN(E$9)-1))),
SUMIF(INDIRECT(Equipo!$E$4&amp;"!B10:B1000"),$B112,INDIRECT(Equipo!$E$4&amp;"!"&amp;ADDRESS(10,COLUMN(E$9)-1)&amp;":"&amp;ADDRESS(1000,COLUMN(E$9)-1))),
SUMIF(INDIRECT(Equipo!$F$4&amp;"!B10:B1000"),$B112,INDIRECT(Equipo!$F$4&amp;"!"&amp;ADDRESS(10,COLUMN(E$9)-1)&amp;":"&amp;ADDRESS(1000,COLUMN(E$9)-1))),
SUMIF(INDIRECT(Equipo!$G$4&amp;"!B10:B1000"),$B112,INDIRECT(Equipo!$G$4&amp;"!"&amp;ADDRESS(10,COLUMN(E$9)-1)&amp;":"&amp;ADDRESS(1000,COLUMN(E$9)-1)))))</f>
        <v>-</v>
      </c>
      <c r="F112" s="2" t="str">
        <f ca="1">IF(ISBLANK(Tareas!$B108),"-",SUM(
SUMIF(INDIRECT(Equipo!$C$4&amp;"!B10:B1000"),$B112,INDIRECT(Equipo!$C$4&amp;"!"&amp;ADDRESS(10,COLUMN(F$9)-1)&amp;":"&amp;ADDRESS(1000,COLUMN(F$9)-1))),
SUMIF(INDIRECT(Equipo!$D$4&amp;"!B10:B1000"),$B112,INDIRECT(Equipo!$D$4&amp;"!"&amp;ADDRESS(10,COLUMN(F$9)-1)&amp;":"&amp;ADDRESS(1000,COLUMN(F$9)-1))),
SUMIF(INDIRECT(Equipo!$E$4&amp;"!B10:B1000"),$B112,INDIRECT(Equipo!$E$4&amp;"!"&amp;ADDRESS(10,COLUMN(F$9)-1)&amp;":"&amp;ADDRESS(1000,COLUMN(F$9)-1))),
SUMIF(INDIRECT(Equipo!$F$4&amp;"!B10:B1000"),$B112,INDIRECT(Equipo!$F$4&amp;"!"&amp;ADDRESS(10,COLUMN(F$9)-1)&amp;":"&amp;ADDRESS(1000,COLUMN(F$9)-1))),
SUMIF(INDIRECT(Equipo!$G$4&amp;"!B10:B1000"),$B112,INDIRECT(Equipo!$G$4&amp;"!"&amp;ADDRESS(10,COLUMN(F$9)-1)&amp;":"&amp;ADDRESS(1000,COLUMN(F$9)-1)))))</f>
        <v>-</v>
      </c>
      <c r="G112" s="2" t="str">
        <f ca="1">IF(ISBLANK(Tareas!$B108),"-",SUM(
SUMIF(INDIRECT(Equipo!$C$4&amp;"!B10:B1000"),$B112,INDIRECT(Equipo!$C$4&amp;"!"&amp;ADDRESS(10,COLUMN(G$9)-1)&amp;":"&amp;ADDRESS(1000,COLUMN(G$9)-1))),
SUMIF(INDIRECT(Equipo!$D$4&amp;"!B10:B1000"),$B112,INDIRECT(Equipo!$D$4&amp;"!"&amp;ADDRESS(10,COLUMN(G$9)-1)&amp;":"&amp;ADDRESS(1000,COLUMN(G$9)-1))),
SUMIF(INDIRECT(Equipo!$E$4&amp;"!B10:B1000"),$B112,INDIRECT(Equipo!$E$4&amp;"!"&amp;ADDRESS(10,COLUMN(G$9)-1)&amp;":"&amp;ADDRESS(1000,COLUMN(G$9)-1))),
SUMIF(INDIRECT(Equipo!$F$4&amp;"!B10:B1000"),$B112,INDIRECT(Equipo!$F$4&amp;"!"&amp;ADDRESS(10,COLUMN(G$9)-1)&amp;":"&amp;ADDRESS(1000,COLUMN(G$9)-1))),
SUMIF(INDIRECT(Equipo!$G$4&amp;"!B10:B1000"),$B112,INDIRECT(Equipo!$G$4&amp;"!"&amp;ADDRESS(10,COLUMN(G$9)-1)&amp;":"&amp;ADDRESS(1000,COLUMN(G$9)-1)))))</f>
        <v>-</v>
      </c>
      <c r="H112" s="2" t="str">
        <f ca="1">IF(ISBLANK(Tareas!$B108),"-",SUM(
SUMIF(INDIRECT(Equipo!$C$4&amp;"!B10:B1000"),$B112,INDIRECT(Equipo!$C$4&amp;"!"&amp;ADDRESS(10,COLUMN(H$9)-1)&amp;":"&amp;ADDRESS(1000,COLUMN(H$9)-1))),
SUMIF(INDIRECT(Equipo!$D$4&amp;"!B10:B1000"),$B112,INDIRECT(Equipo!$D$4&amp;"!"&amp;ADDRESS(10,COLUMN(H$9)-1)&amp;":"&amp;ADDRESS(1000,COLUMN(H$9)-1))),
SUMIF(INDIRECT(Equipo!$E$4&amp;"!B10:B1000"),$B112,INDIRECT(Equipo!$E$4&amp;"!"&amp;ADDRESS(10,COLUMN(H$9)-1)&amp;":"&amp;ADDRESS(1000,COLUMN(H$9)-1))),
SUMIF(INDIRECT(Equipo!$F$4&amp;"!B10:B1000"),$B112,INDIRECT(Equipo!$F$4&amp;"!"&amp;ADDRESS(10,COLUMN(H$9)-1)&amp;":"&amp;ADDRESS(1000,COLUMN(H$9)-1))),
SUMIF(INDIRECT(Equipo!$G$4&amp;"!B10:B1000"),$B112,INDIRECT(Equipo!$G$4&amp;"!"&amp;ADDRESS(10,COLUMN(H$9)-1)&amp;":"&amp;ADDRESS(1000,COLUMN(H$9)-1)))))</f>
        <v>-</v>
      </c>
      <c r="I112" s="2" t="str">
        <f ca="1">IF(ISBLANK(Tareas!$B108),"-",SUM(
SUMIF(INDIRECT(Equipo!$C$4&amp;"!B10:B1000"),$B112,INDIRECT(Equipo!$C$4&amp;"!"&amp;ADDRESS(10,COLUMN(I$9)-1)&amp;":"&amp;ADDRESS(1000,COLUMN(I$9)-1))),
SUMIF(INDIRECT(Equipo!$D$4&amp;"!B10:B1000"),$B112,INDIRECT(Equipo!$D$4&amp;"!"&amp;ADDRESS(10,COLUMN(I$9)-1)&amp;":"&amp;ADDRESS(1000,COLUMN(I$9)-1))),
SUMIF(INDIRECT(Equipo!$E$4&amp;"!B10:B1000"),$B112,INDIRECT(Equipo!$E$4&amp;"!"&amp;ADDRESS(10,COLUMN(I$9)-1)&amp;":"&amp;ADDRESS(1000,COLUMN(I$9)-1))),
SUMIF(INDIRECT(Equipo!$F$4&amp;"!B10:B1000"),$B112,INDIRECT(Equipo!$F$4&amp;"!"&amp;ADDRESS(10,COLUMN(I$9)-1)&amp;":"&amp;ADDRESS(1000,COLUMN(I$9)-1))),
SUMIF(INDIRECT(Equipo!$G$4&amp;"!B10:B1000"),$B112,INDIRECT(Equipo!$G$4&amp;"!"&amp;ADDRESS(10,COLUMN(I$9)-1)&amp;":"&amp;ADDRESS(1000,COLUMN(I$9)-1)))))</f>
        <v>-</v>
      </c>
      <c r="J112" s="2" t="str">
        <f ca="1">IF(ISBLANK(Tareas!$B108),"-",SUM(
SUMIF(INDIRECT(Equipo!$C$4&amp;"!B10:B1000"),$B112,INDIRECT(Equipo!$C$4&amp;"!"&amp;ADDRESS(10,COLUMN(J$9)-1)&amp;":"&amp;ADDRESS(1000,COLUMN(J$9)-1))),
SUMIF(INDIRECT(Equipo!$D$4&amp;"!B10:B1000"),$B112,INDIRECT(Equipo!$D$4&amp;"!"&amp;ADDRESS(10,COLUMN(J$9)-1)&amp;":"&amp;ADDRESS(1000,COLUMN(J$9)-1))),
SUMIF(INDIRECT(Equipo!$E$4&amp;"!B10:B1000"),$B112,INDIRECT(Equipo!$E$4&amp;"!"&amp;ADDRESS(10,COLUMN(J$9)-1)&amp;":"&amp;ADDRESS(1000,COLUMN(J$9)-1))),
SUMIF(INDIRECT(Equipo!$F$4&amp;"!B10:B1000"),$B112,INDIRECT(Equipo!$F$4&amp;"!"&amp;ADDRESS(10,COLUMN(J$9)-1)&amp;":"&amp;ADDRESS(1000,COLUMN(J$9)-1))),
SUMIF(INDIRECT(Equipo!$G$4&amp;"!B10:B1000"),$B112,INDIRECT(Equipo!$G$4&amp;"!"&amp;ADDRESS(10,COLUMN(J$9)-1)&amp;":"&amp;ADDRESS(1000,COLUMN(J$9)-1)))))</f>
        <v>-</v>
      </c>
      <c r="K112" s="2" t="str">
        <f ca="1">IF(ISBLANK(Tareas!$B108),"-",SUM(
SUMIF(INDIRECT(Equipo!$C$4&amp;"!B10:B1000"),$B112,INDIRECT(Equipo!$C$4&amp;"!"&amp;ADDRESS(10,COLUMN(K$9)-1)&amp;":"&amp;ADDRESS(1000,COLUMN(K$9)-1))),
SUMIF(INDIRECT(Equipo!$D$4&amp;"!B10:B1000"),$B112,INDIRECT(Equipo!$D$4&amp;"!"&amp;ADDRESS(10,COLUMN(K$9)-1)&amp;":"&amp;ADDRESS(1000,COLUMN(K$9)-1))),
SUMIF(INDIRECT(Equipo!$E$4&amp;"!B10:B1000"),$B112,INDIRECT(Equipo!$E$4&amp;"!"&amp;ADDRESS(10,COLUMN(K$9)-1)&amp;":"&amp;ADDRESS(1000,COLUMN(K$9)-1))),
SUMIF(INDIRECT(Equipo!$F$4&amp;"!B10:B1000"),$B112,INDIRECT(Equipo!$F$4&amp;"!"&amp;ADDRESS(10,COLUMN(K$9)-1)&amp;":"&amp;ADDRESS(1000,COLUMN(K$9)-1))),
SUMIF(INDIRECT(Equipo!$G$4&amp;"!B10:B1000"),$B112,INDIRECT(Equipo!$G$4&amp;"!"&amp;ADDRESS(10,COLUMN(K$9)-1)&amp;":"&amp;ADDRESS(1000,COLUMN(K$9)-1)))))</f>
        <v>-</v>
      </c>
      <c r="L112" s="2" t="str">
        <f ca="1">IF(ISBLANK(Tareas!$B108),"-",SUM(
SUMIF(INDIRECT(Equipo!$C$4&amp;"!B10:B1000"),$B112,INDIRECT(Equipo!$C$4&amp;"!"&amp;ADDRESS(10,COLUMN(L$9)-1)&amp;":"&amp;ADDRESS(1000,COLUMN(L$9)-1))),
SUMIF(INDIRECT(Equipo!$D$4&amp;"!B10:B1000"),$B112,INDIRECT(Equipo!$D$4&amp;"!"&amp;ADDRESS(10,COLUMN(L$9)-1)&amp;":"&amp;ADDRESS(1000,COLUMN(L$9)-1))),
SUMIF(INDIRECT(Equipo!$E$4&amp;"!B10:B1000"),$B112,INDIRECT(Equipo!$E$4&amp;"!"&amp;ADDRESS(10,COLUMN(L$9)-1)&amp;":"&amp;ADDRESS(1000,COLUMN(L$9)-1))),
SUMIF(INDIRECT(Equipo!$F$4&amp;"!B10:B1000"),$B112,INDIRECT(Equipo!$F$4&amp;"!"&amp;ADDRESS(10,COLUMN(L$9)-1)&amp;":"&amp;ADDRESS(1000,COLUMN(L$9)-1))),
SUMIF(INDIRECT(Equipo!$G$4&amp;"!B10:B1000"),$B112,INDIRECT(Equipo!$G$4&amp;"!"&amp;ADDRESS(10,COLUMN(L$9)-1)&amp;":"&amp;ADDRESS(1000,COLUMN(L$9)-1)))))</f>
        <v>-</v>
      </c>
      <c r="M112" s="2" t="str">
        <f ca="1">IF(ISBLANK(Tareas!$B108),"-",SUM(
SUMIF(INDIRECT(Equipo!$C$4&amp;"!B10:B1000"),$B112,INDIRECT(Equipo!$C$4&amp;"!"&amp;ADDRESS(10,COLUMN(M$9)-1)&amp;":"&amp;ADDRESS(1000,COLUMN(M$9)-1))),
SUMIF(INDIRECT(Equipo!$D$4&amp;"!B10:B1000"),$B112,INDIRECT(Equipo!$D$4&amp;"!"&amp;ADDRESS(10,COLUMN(M$9)-1)&amp;":"&amp;ADDRESS(1000,COLUMN(M$9)-1))),
SUMIF(INDIRECT(Equipo!$E$4&amp;"!B10:B1000"),$B112,INDIRECT(Equipo!$E$4&amp;"!"&amp;ADDRESS(10,COLUMN(M$9)-1)&amp;":"&amp;ADDRESS(1000,COLUMN(M$9)-1))),
SUMIF(INDIRECT(Equipo!$F$4&amp;"!B10:B1000"),$B112,INDIRECT(Equipo!$F$4&amp;"!"&amp;ADDRESS(10,COLUMN(M$9)-1)&amp;":"&amp;ADDRESS(1000,COLUMN(M$9)-1))),
SUMIF(INDIRECT(Equipo!$G$4&amp;"!B10:B1000"),$B112,INDIRECT(Equipo!$G$4&amp;"!"&amp;ADDRESS(10,COLUMN(M$9)-1)&amp;":"&amp;ADDRESS(1000,COLUMN(M$9)-1)))))</f>
        <v>-</v>
      </c>
      <c r="N112" s="2" t="str">
        <f ca="1">IF(ISBLANK(Tareas!$B108),"-",SUM(
SUMIF(INDIRECT(Equipo!$C$4&amp;"!B10:B1000"),$B112,INDIRECT(Equipo!$C$4&amp;"!"&amp;ADDRESS(10,COLUMN(N$9)-1)&amp;":"&amp;ADDRESS(1000,COLUMN(N$9)-1))),
SUMIF(INDIRECT(Equipo!$D$4&amp;"!B10:B1000"),$B112,INDIRECT(Equipo!$D$4&amp;"!"&amp;ADDRESS(10,COLUMN(N$9)-1)&amp;":"&amp;ADDRESS(1000,COLUMN(N$9)-1))),
SUMIF(INDIRECT(Equipo!$E$4&amp;"!B10:B1000"),$B112,INDIRECT(Equipo!$E$4&amp;"!"&amp;ADDRESS(10,COLUMN(N$9)-1)&amp;":"&amp;ADDRESS(1000,COLUMN(N$9)-1))),
SUMIF(INDIRECT(Equipo!$F$4&amp;"!B10:B1000"),$B112,INDIRECT(Equipo!$F$4&amp;"!"&amp;ADDRESS(10,COLUMN(N$9)-1)&amp;":"&amp;ADDRESS(1000,COLUMN(N$9)-1))),
SUMIF(INDIRECT(Equipo!$G$4&amp;"!B10:B1000"),$B112,INDIRECT(Equipo!$G$4&amp;"!"&amp;ADDRESS(10,COLUMN(N$9)-1)&amp;":"&amp;ADDRESS(1000,COLUMN(N$9)-1)))))</f>
        <v>-</v>
      </c>
    </row>
    <row r="113" spans="2:14">
      <c r="B113" t="str">
        <f>IF(ISBLANK(Tareas!B109)," - ",Tareas!B109)</f>
        <v xml:space="preserve"> - </v>
      </c>
      <c r="D113" s="2" t="str">
        <f ca="1">IF(ISBLANK(Tareas!$B109),"-",SUM(
SUMIF(INDIRECT(Equipo!$C$4&amp;"!B10:B1000"),$B113,INDIRECT(Equipo!$C$4&amp;"!"&amp;ADDRESS(10,COLUMN(D$9)-1)&amp;":"&amp;ADDRESS(1000,COLUMN(D$9)-1))),
SUMIF(INDIRECT(Equipo!$D$4&amp;"!B10:B1000"),$B113,INDIRECT(Equipo!$D$4&amp;"!"&amp;ADDRESS(10,COLUMN(D$9)-1)&amp;":"&amp;ADDRESS(1000,COLUMN(D$9)-1))),
SUMIF(INDIRECT(Equipo!$E$4&amp;"!B10:B1000"),$B113,INDIRECT(Equipo!$E$4&amp;"!"&amp;ADDRESS(10,COLUMN(D$9)-1)&amp;":"&amp;ADDRESS(1000,COLUMN(D$9)-1))),
SUMIF(INDIRECT(Equipo!$F$4&amp;"!B10:B1000"),$B113,INDIRECT(Equipo!$F$4&amp;"!"&amp;ADDRESS(10,COLUMN(D$9)-1)&amp;":"&amp;ADDRESS(1000,COLUMN(D$9)-1))),
SUMIF(INDIRECT(Equipo!$G$4&amp;"!B10:B1000"),$B113,INDIRECT(Equipo!$G$4&amp;"!"&amp;ADDRESS(10,COLUMN(D$9)-1)&amp;":"&amp;ADDRESS(1000,COLUMN(D$9)-1)))))</f>
        <v>-</v>
      </c>
      <c r="E113" s="2" t="str">
        <f ca="1">IF(ISBLANK(Tareas!$B109),"-",SUM(
SUMIF(INDIRECT(Equipo!$C$4&amp;"!B10:B1000"),$B113,INDIRECT(Equipo!$C$4&amp;"!"&amp;ADDRESS(10,COLUMN(E$9)-1)&amp;":"&amp;ADDRESS(1000,COLUMN(E$9)-1))),
SUMIF(INDIRECT(Equipo!$D$4&amp;"!B10:B1000"),$B113,INDIRECT(Equipo!$D$4&amp;"!"&amp;ADDRESS(10,COLUMN(E$9)-1)&amp;":"&amp;ADDRESS(1000,COLUMN(E$9)-1))),
SUMIF(INDIRECT(Equipo!$E$4&amp;"!B10:B1000"),$B113,INDIRECT(Equipo!$E$4&amp;"!"&amp;ADDRESS(10,COLUMN(E$9)-1)&amp;":"&amp;ADDRESS(1000,COLUMN(E$9)-1))),
SUMIF(INDIRECT(Equipo!$F$4&amp;"!B10:B1000"),$B113,INDIRECT(Equipo!$F$4&amp;"!"&amp;ADDRESS(10,COLUMN(E$9)-1)&amp;":"&amp;ADDRESS(1000,COLUMN(E$9)-1))),
SUMIF(INDIRECT(Equipo!$G$4&amp;"!B10:B1000"),$B113,INDIRECT(Equipo!$G$4&amp;"!"&amp;ADDRESS(10,COLUMN(E$9)-1)&amp;":"&amp;ADDRESS(1000,COLUMN(E$9)-1)))))</f>
        <v>-</v>
      </c>
      <c r="F113" s="2" t="str">
        <f ca="1">IF(ISBLANK(Tareas!$B109),"-",SUM(
SUMIF(INDIRECT(Equipo!$C$4&amp;"!B10:B1000"),$B113,INDIRECT(Equipo!$C$4&amp;"!"&amp;ADDRESS(10,COLUMN(F$9)-1)&amp;":"&amp;ADDRESS(1000,COLUMN(F$9)-1))),
SUMIF(INDIRECT(Equipo!$D$4&amp;"!B10:B1000"),$B113,INDIRECT(Equipo!$D$4&amp;"!"&amp;ADDRESS(10,COLUMN(F$9)-1)&amp;":"&amp;ADDRESS(1000,COLUMN(F$9)-1))),
SUMIF(INDIRECT(Equipo!$E$4&amp;"!B10:B1000"),$B113,INDIRECT(Equipo!$E$4&amp;"!"&amp;ADDRESS(10,COLUMN(F$9)-1)&amp;":"&amp;ADDRESS(1000,COLUMN(F$9)-1))),
SUMIF(INDIRECT(Equipo!$F$4&amp;"!B10:B1000"),$B113,INDIRECT(Equipo!$F$4&amp;"!"&amp;ADDRESS(10,COLUMN(F$9)-1)&amp;":"&amp;ADDRESS(1000,COLUMN(F$9)-1))),
SUMIF(INDIRECT(Equipo!$G$4&amp;"!B10:B1000"),$B113,INDIRECT(Equipo!$G$4&amp;"!"&amp;ADDRESS(10,COLUMN(F$9)-1)&amp;":"&amp;ADDRESS(1000,COLUMN(F$9)-1)))))</f>
        <v>-</v>
      </c>
      <c r="G113" s="2" t="str">
        <f ca="1">IF(ISBLANK(Tareas!$B109),"-",SUM(
SUMIF(INDIRECT(Equipo!$C$4&amp;"!B10:B1000"),$B113,INDIRECT(Equipo!$C$4&amp;"!"&amp;ADDRESS(10,COLUMN(G$9)-1)&amp;":"&amp;ADDRESS(1000,COLUMN(G$9)-1))),
SUMIF(INDIRECT(Equipo!$D$4&amp;"!B10:B1000"),$B113,INDIRECT(Equipo!$D$4&amp;"!"&amp;ADDRESS(10,COLUMN(G$9)-1)&amp;":"&amp;ADDRESS(1000,COLUMN(G$9)-1))),
SUMIF(INDIRECT(Equipo!$E$4&amp;"!B10:B1000"),$B113,INDIRECT(Equipo!$E$4&amp;"!"&amp;ADDRESS(10,COLUMN(G$9)-1)&amp;":"&amp;ADDRESS(1000,COLUMN(G$9)-1))),
SUMIF(INDIRECT(Equipo!$F$4&amp;"!B10:B1000"),$B113,INDIRECT(Equipo!$F$4&amp;"!"&amp;ADDRESS(10,COLUMN(G$9)-1)&amp;":"&amp;ADDRESS(1000,COLUMN(G$9)-1))),
SUMIF(INDIRECT(Equipo!$G$4&amp;"!B10:B1000"),$B113,INDIRECT(Equipo!$G$4&amp;"!"&amp;ADDRESS(10,COLUMN(G$9)-1)&amp;":"&amp;ADDRESS(1000,COLUMN(G$9)-1)))))</f>
        <v>-</v>
      </c>
      <c r="H113" s="2" t="str">
        <f ca="1">IF(ISBLANK(Tareas!$B109),"-",SUM(
SUMIF(INDIRECT(Equipo!$C$4&amp;"!B10:B1000"),$B113,INDIRECT(Equipo!$C$4&amp;"!"&amp;ADDRESS(10,COLUMN(H$9)-1)&amp;":"&amp;ADDRESS(1000,COLUMN(H$9)-1))),
SUMIF(INDIRECT(Equipo!$D$4&amp;"!B10:B1000"),$B113,INDIRECT(Equipo!$D$4&amp;"!"&amp;ADDRESS(10,COLUMN(H$9)-1)&amp;":"&amp;ADDRESS(1000,COLUMN(H$9)-1))),
SUMIF(INDIRECT(Equipo!$E$4&amp;"!B10:B1000"),$B113,INDIRECT(Equipo!$E$4&amp;"!"&amp;ADDRESS(10,COLUMN(H$9)-1)&amp;":"&amp;ADDRESS(1000,COLUMN(H$9)-1))),
SUMIF(INDIRECT(Equipo!$F$4&amp;"!B10:B1000"),$B113,INDIRECT(Equipo!$F$4&amp;"!"&amp;ADDRESS(10,COLUMN(H$9)-1)&amp;":"&amp;ADDRESS(1000,COLUMN(H$9)-1))),
SUMIF(INDIRECT(Equipo!$G$4&amp;"!B10:B1000"),$B113,INDIRECT(Equipo!$G$4&amp;"!"&amp;ADDRESS(10,COLUMN(H$9)-1)&amp;":"&amp;ADDRESS(1000,COLUMN(H$9)-1)))))</f>
        <v>-</v>
      </c>
      <c r="I113" s="2" t="str">
        <f ca="1">IF(ISBLANK(Tareas!$B109),"-",SUM(
SUMIF(INDIRECT(Equipo!$C$4&amp;"!B10:B1000"),$B113,INDIRECT(Equipo!$C$4&amp;"!"&amp;ADDRESS(10,COLUMN(I$9)-1)&amp;":"&amp;ADDRESS(1000,COLUMN(I$9)-1))),
SUMIF(INDIRECT(Equipo!$D$4&amp;"!B10:B1000"),$B113,INDIRECT(Equipo!$D$4&amp;"!"&amp;ADDRESS(10,COLUMN(I$9)-1)&amp;":"&amp;ADDRESS(1000,COLUMN(I$9)-1))),
SUMIF(INDIRECT(Equipo!$E$4&amp;"!B10:B1000"),$B113,INDIRECT(Equipo!$E$4&amp;"!"&amp;ADDRESS(10,COLUMN(I$9)-1)&amp;":"&amp;ADDRESS(1000,COLUMN(I$9)-1))),
SUMIF(INDIRECT(Equipo!$F$4&amp;"!B10:B1000"),$B113,INDIRECT(Equipo!$F$4&amp;"!"&amp;ADDRESS(10,COLUMN(I$9)-1)&amp;":"&amp;ADDRESS(1000,COLUMN(I$9)-1))),
SUMIF(INDIRECT(Equipo!$G$4&amp;"!B10:B1000"),$B113,INDIRECT(Equipo!$G$4&amp;"!"&amp;ADDRESS(10,COLUMN(I$9)-1)&amp;":"&amp;ADDRESS(1000,COLUMN(I$9)-1)))))</f>
        <v>-</v>
      </c>
      <c r="J113" s="2" t="str">
        <f ca="1">IF(ISBLANK(Tareas!$B109),"-",SUM(
SUMIF(INDIRECT(Equipo!$C$4&amp;"!B10:B1000"),$B113,INDIRECT(Equipo!$C$4&amp;"!"&amp;ADDRESS(10,COLUMN(J$9)-1)&amp;":"&amp;ADDRESS(1000,COLUMN(J$9)-1))),
SUMIF(INDIRECT(Equipo!$D$4&amp;"!B10:B1000"),$B113,INDIRECT(Equipo!$D$4&amp;"!"&amp;ADDRESS(10,COLUMN(J$9)-1)&amp;":"&amp;ADDRESS(1000,COLUMN(J$9)-1))),
SUMIF(INDIRECT(Equipo!$E$4&amp;"!B10:B1000"),$B113,INDIRECT(Equipo!$E$4&amp;"!"&amp;ADDRESS(10,COLUMN(J$9)-1)&amp;":"&amp;ADDRESS(1000,COLUMN(J$9)-1))),
SUMIF(INDIRECT(Equipo!$F$4&amp;"!B10:B1000"),$B113,INDIRECT(Equipo!$F$4&amp;"!"&amp;ADDRESS(10,COLUMN(J$9)-1)&amp;":"&amp;ADDRESS(1000,COLUMN(J$9)-1))),
SUMIF(INDIRECT(Equipo!$G$4&amp;"!B10:B1000"),$B113,INDIRECT(Equipo!$G$4&amp;"!"&amp;ADDRESS(10,COLUMN(J$9)-1)&amp;":"&amp;ADDRESS(1000,COLUMN(J$9)-1)))))</f>
        <v>-</v>
      </c>
      <c r="K113" s="2" t="str">
        <f ca="1">IF(ISBLANK(Tareas!$B109),"-",SUM(
SUMIF(INDIRECT(Equipo!$C$4&amp;"!B10:B1000"),$B113,INDIRECT(Equipo!$C$4&amp;"!"&amp;ADDRESS(10,COLUMN(K$9)-1)&amp;":"&amp;ADDRESS(1000,COLUMN(K$9)-1))),
SUMIF(INDIRECT(Equipo!$D$4&amp;"!B10:B1000"),$B113,INDIRECT(Equipo!$D$4&amp;"!"&amp;ADDRESS(10,COLUMN(K$9)-1)&amp;":"&amp;ADDRESS(1000,COLUMN(K$9)-1))),
SUMIF(INDIRECT(Equipo!$E$4&amp;"!B10:B1000"),$B113,INDIRECT(Equipo!$E$4&amp;"!"&amp;ADDRESS(10,COLUMN(K$9)-1)&amp;":"&amp;ADDRESS(1000,COLUMN(K$9)-1))),
SUMIF(INDIRECT(Equipo!$F$4&amp;"!B10:B1000"),$B113,INDIRECT(Equipo!$F$4&amp;"!"&amp;ADDRESS(10,COLUMN(K$9)-1)&amp;":"&amp;ADDRESS(1000,COLUMN(K$9)-1))),
SUMIF(INDIRECT(Equipo!$G$4&amp;"!B10:B1000"),$B113,INDIRECT(Equipo!$G$4&amp;"!"&amp;ADDRESS(10,COLUMN(K$9)-1)&amp;":"&amp;ADDRESS(1000,COLUMN(K$9)-1)))))</f>
        <v>-</v>
      </c>
      <c r="L113" s="2" t="str">
        <f ca="1">IF(ISBLANK(Tareas!$B109),"-",SUM(
SUMIF(INDIRECT(Equipo!$C$4&amp;"!B10:B1000"),$B113,INDIRECT(Equipo!$C$4&amp;"!"&amp;ADDRESS(10,COLUMN(L$9)-1)&amp;":"&amp;ADDRESS(1000,COLUMN(L$9)-1))),
SUMIF(INDIRECT(Equipo!$D$4&amp;"!B10:B1000"),$B113,INDIRECT(Equipo!$D$4&amp;"!"&amp;ADDRESS(10,COLUMN(L$9)-1)&amp;":"&amp;ADDRESS(1000,COLUMN(L$9)-1))),
SUMIF(INDIRECT(Equipo!$E$4&amp;"!B10:B1000"),$B113,INDIRECT(Equipo!$E$4&amp;"!"&amp;ADDRESS(10,COLUMN(L$9)-1)&amp;":"&amp;ADDRESS(1000,COLUMN(L$9)-1))),
SUMIF(INDIRECT(Equipo!$F$4&amp;"!B10:B1000"),$B113,INDIRECT(Equipo!$F$4&amp;"!"&amp;ADDRESS(10,COLUMN(L$9)-1)&amp;":"&amp;ADDRESS(1000,COLUMN(L$9)-1))),
SUMIF(INDIRECT(Equipo!$G$4&amp;"!B10:B1000"),$B113,INDIRECT(Equipo!$G$4&amp;"!"&amp;ADDRESS(10,COLUMN(L$9)-1)&amp;":"&amp;ADDRESS(1000,COLUMN(L$9)-1)))))</f>
        <v>-</v>
      </c>
      <c r="M113" s="2" t="str">
        <f ca="1">IF(ISBLANK(Tareas!$B109),"-",SUM(
SUMIF(INDIRECT(Equipo!$C$4&amp;"!B10:B1000"),$B113,INDIRECT(Equipo!$C$4&amp;"!"&amp;ADDRESS(10,COLUMN(M$9)-1)&amp;":"&amp;ADDRESS(1000,COLUMN(M$9)-1))),
SUMIF(INDIRECT(Equipo!$D$4&amp;"!B10:B1000"),$B113,INDIRECT(Equipo!$D$4&amp;"!"&amp;ADDRESS(10,COLUMN(M$9)-1)&amp;":"&amp;ADDRESS(1000,COLUMN(M$9)-1))),
SUMIF(INDIRECT(Equipo!$E$4&amp;"!B10:B1000"),$B113,INDIRECT(Equipo!$E$4&amp;"!"&amp;ADDRESS(10,COLUMN(M$9)-1)&amp;":"&amp;ADDRESS(1000,COLUMN(M$9)-1))),
SUMIF(INDIRECT(Equipo!$F$4&amp;"!B10:B1000"),$B113,INDIRECT(Equipo!$F$4&amp;"!"&amp;ADDRESS(10,COLUMN(M$9)-1)&amp;":"&amp;ADDRESS(1000,COLUMN(M$9)-1))),
SUMIF(INDIRECT(Equipo!$G$4&amp;"!B10:B1000"),$B113,INDIRECT(Equipo!$G$4&amp;"!"&amp;ADDRESS(10,COLUMN(M$9)-1)&amp;":"&amp;ADDRESS(1000,COLUMN(M$9)-1)))))</f>
        <v>-</v>
      </c>
      <c r="N113" s="2" t="str">
        <f ca="1">IF(ISBLANK(Tareas!$B109),"-",SUM(
SUMIF(INDIRECT(Equipo!$C$4&amp;"!B10:B1000"),$B113,INDIRECT(Equipo!$C$4&amp;"!"&amp;ADDRESS(10,COLUMN(N$9)-1)&amp;":"&amp;ADDRESS(1000,COLUMN(N$9)-1))),
SUMIF(INDIRECT(Equipo!$D$4&amp;"!B10:B1000"),$B113,INDIRECT(Equipo!$D$4&amp;"!"&amp;ADDRESS(10,COLUMN(N$9)-1)&amp;":"&amp;ADDRESS(1000,COLUMN(N$9)-1))),
SUMIF(INDIRECT(Equipo!$E$4&amp;"!B10:B1000"),$B113,INDIRECT(Equipo!$E$4&amp;"!"&amp;ADDRESS(10,COLUMN(N$9)-1)&amp;":"&amp;ADDRESS(1000,COLUMN(N$9)-1))),
SUMIF(INDIRECT(Equipo!$F$4&amp;"!B10:B1000"),$B113,INDIRECT(Equipo!$F$4&amp;"!"&amp;ADDRESS(10,COLUMN(N$9)-1)&amp;":"&amp;ADDRESS(1000,COLUMN(N$9)-1))),
SUMIF(INDIRECT(Equipo!$G$4&amp;"!B10:B1000"),$B113,INDIRECT(Equipo!$G$4&amp;"!"&amp;ADDRESS(10,COLUMN(N$9)-1)&amp;":"&amp;ADDRESS(1000,COLUMN(N$9)-1)))))</f>
        <v>-</v>
      </c>
    </row>
    <row r="114" spans="2:14">
      <c r="B114" t="str">
        <f>IF(ISBLANK(Tareas!B110)," - ",Tareas!B110)</f>
        <v xml:space="preserve"> - </v>
      </c>
      <c r="D114" s="2" t="str">
        <f ca="1">IF(ISBLANK(Tareas!$B110),"-",SUM(
SUMIF(INDIRECT(Equipo!$C$4&amp;"!B10:B1000"),$B114,INDIRECT(Equipo!$C$4&amp;"!"&amp;ADDRESS(10,COLUMN(D$9)-1)&amp;":"&amp;ADDRESS(1000,COLUMN(D$9)-1))),
SUMIF(INDIRECT(Equipo!$D$4&amp;"!B10:B1000"),$B114,INDIRECT(Equipo!$D$4&amp;"!"&amp;ADDRESS(10,COLUMN(D$9)-1)&amp;":"&amp;ADDRESS(1000,COLUMN(D$9)-1))),
SUMIF(INDIRECT(Equipo!$E$4&amp;"!B10:B1000"),$B114,INDIRECT(Equipo!$E$4&amp;"!"&amp;ADDRESS(10,COLUMN(D$9)-1)&amp;":"&amp;ADDRESS(1000,COLUMN(D$9)-1))),
SUMIF(INDIRECT(Equipo!$F$4&amp;"!B10:B1000"),$B114,INDIRECT(Equipo!$F$4&amp;"!"&amp;ADDRESS(10,COLUMN(D$9)-1)&amp;":"&amp;ADDRESS(1000,COLUMN(D$9)-1))),
SUMIF(INDIRECT(Equipo!$G$4&amp;"!B10:B1000"),$B114,INDIRECT(Equipo!$G$4&amp;"!"&amp;ADDRESS(10,COLUMN(D$9)-1)&amp;":"&amp;ADDRESS(1000,COLUMN(D$9)-1)))))</f>
        <v>-</v>
      </c>
      <c r="E114" s="2" t="str">
        <f ca="1">IF(ISBLANK(Tareas!$B110),"-",SUM(
SUMIF(INDIRECT(Equipo!$C$4&amp;"!B10:B1000"),$B114,INDIRECT(Equipo!$C$4&amp;"!"&amp;ADDRESS(10,COLUMN(E$9)-1)&amp;":"&amp;ADDRESS(1000,COLUMN(E$9)-1))),
SUMIF(INDIRECT(Equipo!$D$4&amp;"!B10:B1000"),$B114,INDIRECT(Equipo!$D$4&amp;"!"&amp;ADDRESS(10,COLUMN(E$9)-1)&amp;":"&amp;ADDRESS(1000,COLUMN(E$9)-1))),
SUMIF(INDIRECT(Equipo!$E$4&amp;"!B10:B1000"),$B114,INDIRECT(Equipo!$E$4&amp;"!"&amp;ADDRESS(10,COLUMN(E$9)-1)&amp;":"&amp;ADDRESS(1000,COLUMN(E$9)-1))),
SUMIF(INDIRECT(Equipo!$F$4&amp;"!B10:B1000"),$B114,INDIRECT(Equipo!$F$4&amp;"!"&amp;ADDRESS(10,COLUMN(E$9)-1)&amp;":"&amp;ADDRESS(1000,COLUMN(E$9)-1))),
SUMIF(INDIRECT(Equipo!$G$4&amp;"!B10:B1000"),$B114,INDIRECT(Equipo!$G$4&amp;"!"&amp;ADDRESS(10,COLUMN(E$9)-1)&amp;":"&amp;ADDRESS(1000,COLUMN(E$9)-1)))))</f>
        <v>-</v>
      </c>
      <c r="F114" s="2" t="str">
        <f ca="1">IF(ISBLANK(Tareas!$B110),"-",SUM(
SUMIF(INDIRECT(Equipo!$C$4&amp;"!B10:B1000"),$B114,INDIRECT(Equipo!$C$4&amp;"!"&amp;ADDRESS(10,COLUMN(F$9)-1)&amp;":"&amp;ADDRESS(1000,COLUMN(F$9)-1))),
SUMIF(INDIRECT(Equipo!$D$4&amp;"!B10:B1000"),$B114,INDIRECT(Equipo!$D$4&amp;"!"&amp;ADDRESS(10,COLUMN(F$9)-1)&amp;":"&amp;ADDRESS(1000,COLUMN(F$9)-1))),
SUMIF(INDIRECT(Equipo!$E$4&amp;"!B10:B1000"),$B114,INDIRECT(Equipo!$E$4&amp;"!"&amp;ADDRESS(10,COLUMN(F$9)-1)&amp;":"&amp;ADDRESS(1000,COLUMN(F$9)-1))),
SUMIF(INDIRECT(Equipo!$F$4&amp;"!B10:B1000"),$B114,INDIRECT(Equipo!$F$4&amp;"!"&amp;ADDRESS(10,COLUMN(F$9)-1)&amp;":"&amp;ADDRESS(1000,COLUMN(F$9)-1))),
SUMIF(INDIRECT(Equipo!$G$4&amp;"!B10:B1000"),$B114,INDIRECT(Equipo!$G$4&amp;"!"&amp;ADDRESS(10,COLUMN(F$9)-1)&amp;":"&amp;ADDRESS(1000,COLUMN(F$9)-1)))))</f>
        <v>-</v>
      </c>
      <c r="G114" s="2" t="str">
        <f ca="1">IF(ISBLANK(Tareas!$B110),"-",SUM(
SUMIF(INDIRECT(Equipo!$C$4&amp;"!B10:B1000"),$B114,INDIRECT(Equipo!$C$4&amp;"!"&amp;ADDRESS(10,COLUMN(G$9)-1)&amp;":"&amp;ADDRESS(1000,COLUMN(G$9)-1))),
SUMIF(INDIRECT(Equipo!$D$4&amp;"!B10:B1000"),$B114,INDIRECT(Equipo!$D$4&amp;"!"&amp;ADDRESS(10,COLUMN(G$9)-1)&amp;":"&amp;ADDRESS(1000,COLUMN(G$9)-1))),
SUMIF(INDIRECT(Equipo!$E$4&amp;"!B10:B1000"),$B114,INDIRECT(Equipo!$E$4&amp;"!"&amp;ADDRESS(10,COLUMN(G$9)-1)&amp;":"&amp;ADDRESS(1000,COLUMN(G$9)-1))),
SUMIF(INDIRECT(Equipo!$F$4&amp;"!B10:B1000"),$B114,INDIRECT(Equipo!$F$4&amp;"!"&amp;ADDRESS(10,COLUMN(G$9)-1)&amp;":"&amp;ADDRESS(1000,COLUMN(G$9)-1))),
SUMIF(INDIRECT(Equipo!$G$4&amp;"!B10:B1000"),$B114,INDIRECT(Equipo!$G$4&amp;"!"&amp;ADDRESS(10,COLUMN(G$9)-1)&amp;":"&amp;ADDRESS(1000,COLUMN(G$9)-1)))))</f>
        <v>-</v>
      </c>
      <c r="H114" s="2" t="str">
        <f ca="1">IF(ISBLANK(Tareas!$B110),"-",SUM(
SUMIF(INDIRECT(Equipo!$C$4&amp;"!B10:B1000"),$B114,INDIRECT(Equipo!$C$4&amp;"!"&amp;ADDRESS(10,COLUMN(H$9)-1)&amp;":"&amp;ADDRESS(1000,COLUMN(H$9)-1))),
SUMIF(INDIRECT(Equipo!$D$4&amp;"!B10:B1000"),$B114,INDIRECT(Equipo!$D$4&amp;"!"&amp;ADDRESS(10,COLUMN(H$9)-1)&amp;":"&amp;ADDRESS(1000,COLUMN(H$9)-1))),
SUMIF(INDIRECT(Equipo!$E$4&amp;"!B10:B1000"),$B114,INDIRECT(Equipo!$E$4&amp;"!"&amp;ADDRESS(10,COLUMN(H$9)-1)&amp;":"&amp;ADDRESS(1000,COLUMN(H$9)-1))),
SUMIF(INDIRECT(Equipo!$F$4&amp;"!B10:B1000"),$B114,INDIRECT(Equipo!$F$4&amp;"!"&amp;ADDRESS(10,COLUMN(H$9)-1)&amp;":"&amp;ADDRESS(1000,COLUMN(H$9)-1))),
SUMIF(INDIRECT(Equipo!$G$4&amp;"!B10:B1000"),$B114,INDIRECT(Equipo!$G$4&amp;"!"&amp;ADDRESS(10,COLUMN(H$9)-1)&amp;":"&amp;ADDRESS(1000,COLUMN(H$9)-1)))))</f>
        <v>-</v>
      </c>
      <c r="I114" s="2" t="str">
        <f ca="1">IF(ISBLANK(Tareas!$B110),"-",SUM(
SUMIF(INDIRECT(Equipo!$C$4&amp;"!B10:B1000"),$B114,INDIRECT(Equipo!$C$4&amp;"!"&amp;ADDRESS(10,COLUMN(I$9)-1)&amp;":"&amp;ADDRESS(1000,COLUMN(I$9)-1))),
SUMIF(INDIRECT(Equipo!$D$4&amp;"!B10:B1000"),$B114,INDIRECT(Equipo!$D$4&amp;"!"&amp;ADDRESS(10,COLUMN(I$9)-1)&amp;":"&amp;ADDRESS(1000,COLUMN(I$9)-1))),
SUMIF(INDIRECT(Equipo!$E$4&amp;"!B10:B1000"),$B114,INDIRECT(Equipo!$E$4&amp;"!"&amp;ADDRESS(10,COLUMN(I$9)-1)&amp;":"&amp;ADDRESS(1000,COLUMN(I$9)-1))),
SUMIF(INDIRECT(Equipo!$F$4&amp;"!B10:B1000"),$B114,INDIRECT(Equipo!$F$4&amp;"!"&amp;ADDRESS(10,COLUMN(I$9)-1)&amp;":"&amp;ADDRESS(1000,COLUMN(I$9)-1))),
SUMIF(INDIRECT(Equipo!$G$4&amp;"!B10:B1000"),$B114,INDIRECT(Equipo!$G$4&amp;"!"&amp;ADDRESS(10,COLUMN(I$9)-1)&amp;":"&amp;ADDRESS(1000,COLUMN(I$9)-1)))))</f>
        <v>-</v>
      </c>
      <c r="J114" s="2" t="str">
        <f ca="1">IF(ISBLANK(Tareas!$B110),"-",SUM(
SUMIF(INDIRECT(Equipo!$C$4&amp;"!B10:B1000"),$B114,INDIRECT(Equipo!$C$4&amp;"!"&amp;ADDRESS(10,COLUMN(J$9)-1)&amp;":"&amp;ADDRESS(1000,COLUMN(J$9)-1))),
SUMIF(INDIRECT(Equipo!$D$4&amp;"!B10:B1000"),$B114,INDIRECT(Equipo!$D$4&amp;"!"&amp;ADDRESS(10,COLUMN(J$9)-1)&amp;":"&amp;ADDRESS(1000,COLUMN(J$9)-1))),
SUMIF(INDIRECT(Equipo!$E$4&amp;"!B10:B1000"),$B114,INDIRECT(Equipo!$E$4&amp;"!"&amp;ADDRESS(10,COLUMN(J$9)-1)&amp;":"&amp;ADDRESS(1000,COLUMN(J$9)-1))),
SUMIF(INDIRECT(Equipo!$F$4&amp;"!B10:B1000"),$B114,INDIRECT(Equipo!$F$4&amp;"!"&amp;ADDRESS(10,COLUMN(J$9)-1)&amp;":"&amp;ADDRESS(1000,COLUMN(J$9)-1))),
SUMIF(INDIRECT(Equipo!$G$4&amp;"!B10:B1000"),$B114,INDIRECT(Equipo!$G$4&amp;"!"&amp;ADDRESS(10,COLUMN(J$9)-1)&amp;":"&amp;ADDRESS(1000,COLUMN(J$9)-1)))))</f>
        <v>-</v>
      </c>
      <c r="K114" s="2" t="str">
        <f ca="1">IF(ISBLANK(Tareas!$B110),"-",SUM(
SUMIF(INDIRECT(Equipo!$C$4&amp;"!B10:B1000"),$B114,INDIRECT(Equipo!$C$4&amp;"!"&amp;ADDRESS(10,COLUMN(K$9)-1)&amp;":"&amp;ADDRESS(1000,COLUMN(K$9)-1))),
SUMIF(INDIRECT(Equipo!$D$4&amp;"!B10:B1000"),$B114,INDIRECT(Equipo!$D$4&amp;"!"&amp;ADDRESS(10,COLUMN(K$9)-1)&amp;":"&amp;ADDRESS(1000,COLUMN(K$9)-1))),
SUMIF(INDIRECT(Equipo!$E$4&amp;"!B10:B1000"),$B114,INDIRECT(Equipo!$E$4&amp;"!"&amp;ADDRESS(10,COLUMN(K$9)-1)&amp;":"&amp;ADDRESS(1000,COLUMN(K$9)-1))),
SUMIF(INDIRECT(Equipo!$F$4&amp;"!B10:B1000"),$B114,INDIRECT(Equipo!$F$4&amp;"!"&amp;ADDRESS(10,COLUMN(K$9)-1)&amp;":"&amp;ADDRESS(1000,COLUMN(K$9)-1))),
SUMIF(INDIRECT(Equipo!$G$4&amp;"!B10:B1000"),$B114,INDIRECT(Equipo!$G$4&amp;"!"&amp;ADDRESS(10,COLUMN(K$9)-1)&amp;":"&amp;ADDRESS(1000,COLUMN(K$9)-1)))))</f>
        <v>-</v>
      </c>
      <c r="L114" s="2" t="str">
        <f ca="1">IF(ISBLANK(Tareas!$B110),"-",SUM(
SUMIF(INDIRECT(Equipo!$C$4&amp;"!B10:B1000"),$B114,INDIRECT(Equipo!$C$4&amp;"!"&amp;ADDRESS(10,COLUMN(L$9)-1)&amp;":"&amp;ADDRESS(1000,COLUMN(L$9)-1))),
SUMIF(INDIRECT(Equipo!$D$4&amp;"!B10:B1000"),$B114,INDIRECT(Equipo!$D$4&amp;"!"&amp;ADDRESS(10,COLUMN(L$9)-1)&amp;":"&amp;ADDRESS(1000,COLUMN(L$9)-1))),
SUMIF(INDIRECT(Equipo!$E$4&amp;"!B10:B1000"),$B114,INDIRECT(Equipo!$E$4&amp;"!"&amp;ADDRESS(10,COLUMN(L$9)-1)&amp;":"&amp;ADDRESS(1000,COLUMN(L$9)-1))),
SUMIF(INDIRECT(Equipo!$F$4&amp;"!B10:B1000"),$B114,INDIRECT(Equipo!$F$4&amp;"!"&amp;ADDRESS(10,COLUMN(L$9)-1)&amp;":"&amp;ADDRESS(1000,COLUMN(L$9)-1))),
SUMIF(INDIRECT(Equipo!$G$4&amp;"!B10:B1000"),$B114,INDIRECT(Equipo!$G$4&amp;"!"&amp;ADDRESS(10,COLUMN(L$9)-1)&amp;":"&amp;ADDRESS(1000,COLUMN(L$9)-1)))))</f>
        <v>-</v>
      </c>
      <c r="M114" s="2" t="str">
        <f ca="1">IF(ISBLANK(Tareas!$B110),"-",SUM(
SUMIF(INDIRECT(Equipo!$C$4&amp;"!B10:B1000"),$B114,INDIRECT(Equipo!$C$4&amp;"!"&amp;ADDRESS(10,COLUMN(M$9)-1)&amp;":"&amp;ADDRESS(1000,COLUMN(M$9)-1))),
SUMIF(INDIRECT(Equipo!$D$4&amp;"!B10:B1000"),$B114,INDIRECT(Equipo!$D$4&amp;"!"&amp;ADDRESS(10,COLUMN(M$9)-1)&amp;":"&amp;ADDRESS(1000,COLUMN(M$9)-1))),
SUMIF(INDIRECT(Equipo!$E$4&amp;"!B10:B1000"),$B114,INDIRECT(Equipo!$E$4&amp;"!"&amp;ADDRESS(10,COLUMN(M$9)-1)&amp;":"&amp;ADDRESS(1000,COLUMN(M$9)-1))),
SUMIF(INDIRECT(Equipo!$F$4&amp;"!B10:B1000"),$B114,INDIRECT(Equipo!$F$4&amp;"!"&amp;ADDRESS(10,COLUMN(M$9)-1)&amp;":"&amp;ADDRESS(1000,COLUMN(M$9)-1))),
SUMIF(INDIRECT(Equipo!$G$4&amp;"!B10:B1000"),$B114,INDIRECT(Equipo!$G$4&amp;"!"&amp;ADDRESS(10,COLUMN(M$9)-1)&amp;":"&amp;ADDRESS(1000,COLUMN(M$9)-1)))))</f>
        <v>-</v>
      </c>
      <c r="N114" s="2" t="str">
        <f ca="1">IF(ISBLANK(Tareas!$B110),"-",SUM(
SUMIF(INDIRECT(Equipo!$C$4&amp;"!B10:B1000"),$B114,INDIRECT(Equipo!$C$4&amp;"!"&amp;ADDRESS(10,COLUMN(N$9)-1)&amp;":"&amp;ADDRESS(1000,COLUMN(N$9)-1))),
SUMIF(INDIRECT(Equipo!$D$4&amp;"!B10:B1000"),$B114,INDIRECT(Equipo!$D$4&amp;"!"&amp;ADDRESS(10,COLUMN(N$9)-1)&amp;":"&amp;ADDRESS(1000,COLUMN(N$9)-1))),
SUMIF(INDIRECT(Equipo!$E$4&amp;"!B10:B1000"),$B114,INDIRECT(Equipo!$E$4&amp;"!"&amp;ADDRESS(10,COLUMN(N$9)-1)&amp;":"&amp;ADDRESS(1000,COLUMN(N$9)-1))),
SUMIF(INDIRECT(Equipo!$F$4&amp;"!B10:B1000"),$B114,INDIRECT(Equipo!$F$4&amp;"!"&amp;ADDRESS(10,COLUMN(N$9)-1)&amp;":"&amp;ADDRESS(1000,COLUMN(N$9)-1))),
SUMIF(INDIRECT(Equipo!$G$4&amp;"!B10:B1000"),$B114,INDIRECT(Equipo!$G$4&amp;"!"&amp;ADDRESS(10,COLUMN(N$9)-1)&amp;":"&amp;ADDRESS(1000,COLUMN(N$9)-1)))))</f>
        <v>-</v>
      </c>
    </row>
    <row r="115" spans="2:14">
      <c r="B115" t="str">
        <f>IF(ISBLANK(Tareas!B111)," - ",Tareas!B111)</f>
        <v xml:space="preserve"> - </v>
      </c>
      <c r="D115" s="2" t="str">
        <f ca="1">IF(ISBLANK(Tareas!$B111),"-",SUM(
SUMIF(INDIRECT(Equipo!$C$4&amp;"!B10:B1000"),$B115,INDIRECT(Equipo!$C$4&amp;"!"&amp;ADDRESS(10,COLUMN(D$9)-1)&amp;":"&amp;ADDRESS(1000,COLUMN(D$9)-1))),
SUMIF(INDIRECT(Equipo!$D$4&amp;"!B10:B1000"),$B115,INDIRECT(Equipo!$D$4&amp;"!"&amp;ADDRESS(10,COLUMN(D$9)-1)&amp;":"&amp;ADDRESS(1000,COLUMN(D$9)-1))),
SUMIF(INDIRECT(Equipo!$E$4&amp;"!B10:B1000"),$B115,INDIRECT(Equipo!$E$4&amp;"!"&amp;ADDRESS(10,COLUMN(D$9)-1)&amp;":"&amp;ADDRESS(1000,COLUMN(D$9)-1))),
SUMIF(INDIRECT(Equipo!$F$4&amp;"!B10:B1000"),$B115,INDIRECT(Equipo!$F$4&amp;"!"&amp;ADDRESS(10,COLUMN(D$9)-1)&amp;":"&amp;ADDRESS(1000,COLUMN(D$9)-1))),
SUMIF(INDIRECT(Equipo!$G$4&amp;"!B10:B1000"),$B115,INDIRECT(Equipo!$G$4&amp;"!"&amp;ADDRESS(10,COLUMN(D$9)-1)&amp;":"&amp;ADDRESS(1000,COLUMN(D$9)-1)))))</f>
        <v>-</v>
      </c>
      <c r="E115" s="2" t="str">
        <f ca="1">IF(ISBLANK(Tareas!$B111),"-",SUM(
SUMIF(INDIRECT(Equipo!$C$4&amp;"!B10:B1000"),$B115,INDIRECT(Equipo!$C$4&amp;"!"&amp;ADDRESS(10,COLUMN(E$9)-1)&amp;":"&amp;ADDRESS(1000,COLUMN(E$9)-1))),
SUMIF(INDIRECT(Equipo!$D$4&amp;"!B10:B1000"),$B115,INDIRECT(Equipo!$D$4&amp;"!"&amp;ADDRESS(10,COLUMN(E$9)-1)&amp;":"&amp;ADDRESS(1000,COLUMN(E$9)-1))),
SUMIF(INDIRECT(Equipo!$E$4&amp;"!B10:B1000"),$B115,INDIRECT(Equipo!$E$4&amp;"!"&amp;ADDRESS(10,COLUMN(E$9)-1)&amp;":"&amp;ADDRESS(1000,COLUMN(E$9)-1))),
SUMIF(INDIRECT(Equipo!$F$4&amp;"!B10:B1000"),$B115,INDIRECT(Equipo!$F$4&amp;"!"&amp;ADDRESS(10,COLUMN(E$9)-1)&amp;":"&amp;ADDRESS(1000,COLUMN(E$9)-1))),
SUMIF(INDIRECT(Equipo!$G$4&amp;"!B10:B1000"),$B115,INDIRECT(Equipo!$G$4&amp;"!"&amp;ADDRESS(10,COLUMN(E$9)-1)&amp;":"&amp;ADDRESS(1000,COLUMN(E$9)-1)))))</f>
        <v>-</v>
      </c>
      <c r="F115" s="2" t="str">
        <f ca="1">IF(ISBLANK(Tareas!$B111),"-",SUM(
SUMIF(INDIRECT(Equipo!$C$4&amp;"!B10:B1000"),$B115,INDIRECT(Equipo!$C$4&amp;"!"&amp;ADDRESS(10,COLUMN(F$9)-1)&amp;":"&amp;ADDRESS(1000,COLUMN(F$9)-1))),
SUMIF(INDIRECT(Equipo!$D$4&amp;"!B10:B1000"),$B115,INDIRECT(Equipo!$D$4&amp;"!"&amp;ADDRESS(10,COLUMN(F$9)-1)&amp;":"&amp;ADDRESS(1000,COLUMN(F$9)-1))),
SUMIF(INDIRECT(Equipo!$E$4&amp;"!B10:B1000"),$B115,INDIRECT(Equipo!$E$4&amp;"!"&amp;ADDRESS(10,COLUMN(F$9)-1)&amp;":"&amp;ADDRESS(1000,COLUMN(F$9)-1))),
SUMIF(INDIRECT(Equipo!$F$4&amp;"!B10:B1000"),$B115,INDIRECT(Equipo!$F$4&amp;"!"&amp;ADDRESS(10,COLUMN(F$9)-1)&amp;":"&amp;ADDRESS(1000,COLUMN(F$9)-1))),
SUMIF(INDIRECT(Equipo!$G$4&amp;"!B10:B1000"),$B115,INDIRECT(Equipo!$G$4&amp;"!"&amp;ADDRESS(10,COLUMN(F$9)-1)&amp;":"&amp;ADDRESS(1000,COLUMN(F$9)-1)))))</f>
        <v>-</v>
      </c>
      <c r="G115" s="2" t="str">
        <f ca="1">IF(ISBLANK(Tareas!$B111),"-",SUM(
SUMIF(INDIRECT(Equipo!$C$4&amp;"!B10:B1000"),$B115,INDIRECT(Equipo!$C$4&amp;"!"&amp;ADDRESS(10,COLUMN(G$9)-1)&amp;":"&amp;ADDRESS(1000,COLUMN(G$9)-1))),
SUMIF(INDIRECT(Equipo!$D$4&amp;"!B10:B1000"),$B115,INDIRECT(Equipo!$D$4&amp;"!"&amp;ADDRESS(10,COLUMN(G$9)-1)&amp;":"&amp;ADDRESS(1000,COLUMN(G$9)-1))),
SUMIF(INDIRECT(Equipo!$E$4&amp;"!B10:B1000"),$B115,INDIRECT(Equipo!$E$4&amp;"!"&amp;ADDRESS(10,COLUMN(G$9)-1)&amp;":"&amp;ADDRESS(1000,COLUMN(G$9)-1))),
SUMIF(INDIRECT(Equipo!$F$4&amp;"!B10:B1000"),$B115,INDIRECT(Equipo!$F$4&amp;"!"&amp;ADDRESS(10,COLUMN(G$9)-1)&amp;":"&amp;ADDRESS(1000,COLUMN(G$9)-1))),
SUMIF(INDIRECT(Equipo!$G$4&amp;"!B10:B1000"),$B115,INDIRECT(Equipo!$G$4&amp;"!"&amp;ADDRESS(10,COLUMN(G$9)-1)&amp;":"&amp;ADDRESS(1000,COLUMN(G$9)-1)))))</f>
        <v>-</v>
      </c>
      <c r="H115" s="2" t="str">
        <f ca="1">IF(ISBLANK(Tareas!$B111),"-",SUM(
SUMIF(INDIRECT(Equipo!$C$4&amp;"!B10:B1000"),$B115,INDIRECT(Equipo!$C$4&amp;"!"&amp;ADDRESS(10,COLUMN(H$9)-1)&amp;":"&amp;ADDRESS(1000,COLUMN(H$9)-1))),
SUMIF(INDIRECT(Equipo!$D$4&amp;"!B10:B1000"),$B115,INDIRECT(Equipo!$D$4&amp;"!"&amp;ADDRESS(10,COLUMN(H$9)-1)&amp;":"&amp;ADDRESS(1000,COLUMN(H$9)-1))),
SUMIF(INDIRECT(Equipo!$E$4&amp;"!B10:B1000"),$B115,INDIRECT(Equipo!$E$4&amp;"!"&amp;ADDRESS(10,COLUMN(H$9)-1)&amp;":"&amp;ADDRESS(1000,COLUMN(H$9)-1))),
SUMIF(INDIRECT(Equipo!$F$4&amp;"!B10:B1000"),$B115,INDIRECT(Equipo!$F$4&amp;"!"&amp;ADDRESS(10,COLUMN(H$9)-1)&amp;":"&amp;ADDRESS(1000,COLUMN(H$9)-1))),
SUMIF(INDIRECT(Equipo!$G$4&amp;"!B10:B1000"),$B115,INDIRECT(Equipo!$G$4&amp;"!"&amp;ADDRESS(10,COLUMN(H$9)-1)&amp;":"&amp;ADDRESS(1000,COLUMN(H$9)-1)))))</f>
        <v>-</v>
      </c>
      <c r="I115" s="2" t="str">
        <f ca="1">IF(ISBLANK(Tareas!$B111),"-",SUM(
SUMIF(INDIRECT(Equipo!$C$4&amp;"!B10:B1000"),$B115,INDIRECT(Equipo!$C$4&amp;"!"&amp;ADDRESS(10,COLUMN(I$9)-1)&amp;":"&amp;ADDRESS(1000,COLUMN(I$9)-1))),
SUMIF(INDIRECT(Equipo!$D$4&amp;"!B10:B1000"),$B115,INDIRECT(Equipo!$D$4&amp;"!"&amp;ADDRESS(10,COLUMN(I$9)-1)&amp;":"&amp;ADDRESS(1000,COLUMN(I$9)-1))),
SUMIF(INDIRECT(Equipo!$E$4&amp;"!B10:B1000"),$B115,INDIRECT(Equipo!$E$4&amp;"!"&amp;ADDRESS(10,COLUMN(I$9)-1)&amp;":"&amp;ADDRESS(1000,COLUMN(I$9)-1))),
SUMIF(INDIRECT(Equipo!$F$4&amp;"!B10:B1000"),$B115,INDIRECT(Equipo!$F$4&amp;"!"&amp;ADDRESS(10,COLUMN(I$9)-1)&amp;":"&amp;ADDRESS(1000,COLUMN(I$9)-1))),
SUMIF(INDIRECT(Equipo!$G$4&amp;"!B10:B1000"),$B115,INDIRECT(Equipo!$G$4&amp;"!"&amp;ADDRESS(10,COLUMN(I$9)-1)&amp;":"&amp;ADDRESS(1000,COLUMN(I$9)-1)))))</f>
        <v>-</v>
      </c>
      <c r="J115" s="2" t="str">
        <f ca="1">IF(ISBLANK(Tareas!$B111),"-",SUM(
SUMIF(INDIRECT(Equipo!$C$4&amp;"!B10:B1000"),$B115,INDIRECT(Equipo!$C$4&amp;"!"&amp;ADDRESS(10,COLUMN(J$9)-1)&amp;":"&amp;ADDRESS(1000,COLUMN(J$9)-1))),
SUMIF(INDIRECT(Equipo!$D$4&amp;"!B10:B1000"),$B115,INDIRECT(Equipo!$D$4&amp;"!"&amp;ADDRESS(10,COLUMN(J$9)-1)&amp;":"&amp;ADDRESS(1000,COLUMN(J$9)-1))),
SUMIF(INDIRECT(Equipo!$E$4&amp;"!B10:B1000"),$B115,INDIRECT(Equipo!$E$4&amp;"!"&amp;ADDRESS(10,COLUMN(J$9)-1)&amp;":"&amp;ADDRESS(1000,COLUMN(J$9)-1))),
SUMIF(INDIRECT(Equipo!$F$4&amp;"!B10:B1000"),$B115,INDIRECT(Equipo!$F$4&amp;"!"&amp;ADDRESS(10,COLUMN(J$9)-1)&amp;":"&amp;ADDRESS(1000,COLUMN(J$9)-1))),
SUMIF(INDIRECT(Equipo!$G$4&amp;"!B10:B1000"),$B115,INDIRECT(Equipo!$G$4&amp;"!"&amp;ADDRESS(10,COLUMN(J$9)-1)&amp;":"&amp;ADDRESS(1000,COLUMN(J$9)-1)))))</f>
        <v>-</v>
      </c>
      <c r="K115" s="2" t="str">
        <f ca="1">IF(ISBLANK(Tareas!$B111),"-",SUM(
SUMIF(INDIRECT(Equipo!$C$4&amp;"!B10:B1000"),$B115,INDIRECT(Equipo!$C$4&amp;"!"&amp;ADDRESS(10,COLUMN(K$9)-1)&amp;":"&amp;ADDRESS(1000,COLUMN(K$9)-1))),
SUMIF(INDIRECT(Equipo!$D$4&amp;"!B10:B1000"),$B115,INDIRECT(Equipo!$D$4&amp;"!"&amp;ADDRESS(10,COLUMN(K$9)-1)&amp;":"&amp;ADDRESS(1000,COLUMN(K$9)-1))),
SUMIF(INDIRECT(Equipo!$E$4&amp;"!B10:B1000"),$B115,INDIRECT(Equipo!$E$4&amp;"!"&amp;ADDRESS(10,COLUMN(K$9)-1)&amp;":"&amp;ADDRESS(1000,COLUMN(K$9)-1))),
SUMIF(INDIRECT(Equipo!$F$4&amp;"!B10:B1000"),$B115,INDIRECT(Equipo!$F$4&amp;"!"&amp;ADDRESS(10,COLUMN(K$9)-1)&amp;":"&amp;ADDRESS(1000,COLUMN(K$9)-1))),
SUMIF(INDIRECT(Equipo!$G$4&amp;"!B10:B1000"),$B115,INDIRECT(Equipo!$G$4&amp;"!"&amp;ADDRESS(10,COLUMN(K$9)-1)&amp;":"&amp;ADDRESS(1000,COLUMN(K$9)-1)))))</f>
        <v>-</v>
      </c>
      <c r="L115" s="2" t="str">
        <f ca="1">IF(ISBLANK(Tareas!$B111),"-",SUM(
SUMIF(INDIRECT(Equipo!$C$4&amp;"!B10:B1000"),$B115,INDIRECT(Equipo!$C$4&amp;"!"&amp;ADDRESS(10,COLUMN(L$9)-1)&amp;":"&amp;ADDRESS(1000,COLUMN(L$9)-1))),
SUMIF(INDIRECT(Equipo!$D$4&amp;"!B10:B1000"),$B115,INDIRECT(Equipo!$D$4&amp;"!"&amp;ADDRESS(10,COLUMN(L$9)-1)&amp;":"&amp;ADDRESS(1000,COLUMN(L$9)-1))),
SUMIF(INDIRECT(Equipo!$E$4&amp;"!B10:B1000"),$B115,INDIRECT(Equipo!$E$4&amp;"!"&amp;ADDRESS(10,COLUMN(L$9)-1)&amp;":"&amp;ADDRESS(1000,COLUMN(L$9)-1))),
SUMIF(INDIRECT(Equipo!$F$4&amp;"!B10:B1000"),$B115,INDIRECT(Equipo!$F$4&amp;"!"&amp;ADDRESS(10,COLUMN(L$9)-1)&amp;":"&amp;ADDRESS(1000,COLUMN(L$9)-1))),
SUMIF(INDIRECT(Equipo!$G$4&amp;"!B10:B1000"),$B115,INDIRECT(Equipo!$G$4&amp;"!"&amp;ADDRESS(10,COLUMN(L$9)-1)&amp;":"&amp;ADDRESS(1000,COLUMN(L$9)-1)))))</f>
        <v>-</v>
      </c>
      <c r="M115" s="2" t="str">
        <f ca="1">IF(ISBLANK(Tareas!$B111),"-",SUM(
SUMIF(INDIRECT(Equipo!$C$4&amp;"!B10:B1000"),$B115,INDIRECT(Equipo!$C$4&amp;"!"&amp;ADDRESS(10,COLUMN(M$9)-1)&amp;":"&amp;ADDRESS(1000,COLUMN(M$9)-1))),
SUMIF(INDIRECT(Equipo!$D$4&amp;"!B10:B1000"),$B115,INDIRECT(Equipo!$D$4&amp;"!"&amp;ADDRESS(10,COLUMN(M$9)-1)&amp;":"&amp;ADDRESS(1000,COLUMN(M$9)-1))),
SUMIF(INDIRECT(Equipo!$E$4&amp;"!B10:B1000"),$B115,INDIRECT(Equipo!$E$4&amp;"!"&amp;ADDRESS(10,COLUMN(M$9)-1)&amp;":"&amp;ADDRESS(1000,COLUMN(M$9)-1))),
SUMIF(INDIRECT(Equipo!$F$4&amp;"!B10:B1000"),$B115,INDIRECT(Equipo!$F$4&amp;"!"&amp;ADDRESS(10,COLUMN(M$9)-1)&amp;":"&amp;ADDRESS(1000,COLUMN(M$9)-1))),
SUMIF(INDIRECT(Equipo!$G$4&amp;"!B10:B1000"),$B115,INDIRECT(Equipo!$G$4&amp;"!"&amp;ADDRESS(10,COLUMN(M$9)-1)&amp;":"&amp;ADDRESS(1000,COLUMN(M$9)-1)))))</f>
        <v>-</v>
      </c>
      <c r="N115" s="2" t="str">
        <f ca="1">IF(ISBLANK(Tareas!$B111),"-",SUM(
SUMIF(INDIRECT(Equipo!$C$4&amp;"!B10:B1000"),$B115,INDIRECT(Equipo!$C$4&amp;"!"&amp;ADDRESS(10,COLUMN(N$9)-1)&amp;":"&amp;ADDRESS(1000,COLUMN(N$9)-1))),
SUMIF(INDIRECT(Equipo!$D$4&amp;"!B10:B1000"),$B115,INDIRECT(Equipo!$D$4&amp;"!"&amp;ADDRESS(10,COLUMN(N$9)-1)&amp;":"&amp;ADDRESS(1000,COLUMN(N$9)-1))),
SUMIF(INDIRECT(Equipo!$E$4&amp;"!B10:B1000"),$B115,INDIRECT(Equipo!$E$4&amp;"!"&amp;ADDRESS(10,COLUMN(N$9)-1)&amp;":"&amp;ADDRESS(1000,COLUMN(N$9)-1))),
SUMIF(INDIRECT(Equipo!$F$4&amp;"!B10:B1000"),$B115,INDIRECT(Equipo!$F$4&amp;"!"&amp;ADDRESS(10,COLUMN(N$9)-1)&amp;":"&amp;ADDRESS(1000,COLUMN(N$9)-1))),
SUMIF(INDIRECT(Equipo!$G$4&amp;"!B10:B1000"),$B115,INDIRECT(Equipo!$G$4&amp;"!"&amp;ADDRESS(10,COLUMN(N$9)-1)&amp;":"&amp;ADDRESS(1000,COLUMN(N$9)-1)))))</f>
        <v>-</v>
      </c>
    </row>
    <row r="116" spans="2:14">
      <c r="B116" t="str">
        <f>IF(ISBLANK(Tareas!B112)," - ",Tareas!B112)</f>
        <v xml:space="preserve"> - </v>
      </c>
      <c r="D116" s="2" t="str">
        <f ca="1">IF(ISBLANK(Tareas!$B112),"-",SUM(
SUMIF(INDIRECT(Equipo!$C$4&amp;"!B10:B1000"),$B116,INDIRECT(Equipo!$C$4&amp;"!"&amp;ADDRESS(10,COLUMN(D$9)-1)&amp;":"&amp;ADDRESS(1000,COLUMN(D$9)-1))),
SUMIF(INDIRECT(Equipo!$D$4&amp;"!B10:B1000"),$B116,INDIRECT(Equipo!$D$4&amp;"!"&amp;ADDRESS(10,COLUMN(D$9)-1)&amp;":"&amp;ADDRESS(1000,COLUMN(D$9)-1))),
SUMIF(INDIRECT(Equipo!$E$4&amp;"!B10:B1000"),$B116,INDIRECT(Equipo!$E$4&amp;"!"&amp;ADDRESS(10,COLUMN(D$9)-1)&amp;":"&amp;ADDRESS(1000,COLUMN(D$9)-1))),
SUMIF(INDIRECT(Equipo!$F$4&amp;"!B10:B1000"),$B116,INDIRECT(Equipo!$F$4&amp;"!"&amp;ADDRESS(10,COLUMN(D$9)-1)&amp;":"&amp;ADDRESS(1000,COLUMN(D$9)-1))),
SUMIF(INDIRECT(Equipo!$G$4&amp;"!B10:B1000"),$B116,INDIRECT(Equipo!$G$4&amp;"!"&amp;ADDRESS(10,COLUMN(D$9)-1)&amp;":"&amp;ADDRESS(1000,COLUMN(D$9)-1)))))</f>
        <v>-</v>
      </c>
      <c r="E116" s="2" t="str">
        <f ca="1">IF(ISBLANK(Tareas!$B112),"-",SUM(
SUMIF(INDIRECT(Equipo!$C$4&amp;"!B10:B1000"),$B116,INDIRECT(Equipo!$C$4&amp;"!"&amp;ADDRESS(10,COLUMN(E$9)-1)&amp;":"&amp;ADDRESS(1000,COLUMN(E$9)-1))),
SUMIF(INDIRECT(Equipo!$D$4&amp;"!B10:B1000"),$B116,INDIRECT(Equipo!$D$4&amp;"!"&amp;ADDRESS(10,COLUMN(E$9)-1)&amp;":"&amp;ADDRESS(1000,COLUMN(E$9)-1))),
SUMIF(INDIRECT(Equipo!$E$4&amp;"!B10:B1000"),$B116,INDIRECT(Equipo!$E$4&amp;"!"&amp;ADDRESS(10,COLUMN(E$9)-1)&amp;":"&amp;ADDRESS(1000,COLUMN(E$9)-1))),
SUMIF(INDIRECT(Equipo!$F$4&amp;"!B10:B1000"),$B116,INDIRECT(Equipo!$F$4&amp;"!"&amp;ADDRESS(10,COLUMN(E$9)-1)&amp;":"&amp;ADDRESS(1000,COLUMN(E$9)-1))),
SUMIF(INDIRECT(Equipo!$G$4&amp;"!B10:B1000"),$B116,INDIRECT(Equipo!$G$4&amp;"!"&amp;ADDRESS(10,COLUMN(E$9)-1)&amp;":"&amp;ADDRESS(1000,COLUMN(E$9)-1)))))</f>
        <v>-</v>
      </c>
      <c r="F116" s="2" t="str">
        <f ca="1">IF(ISBLANK(Tareas!$B112),"-",SUM(
SUMIF(INDIRECT(Equipo!$C$4&amp;"!B10:B1000"),$B116,INDIRECT(Equipo!$C$4&amp;"!"&amp;ADDRESS(10,COLUMN(F$9)-1)&amp;":"&amp;ADDRESS(1000,COLUMN(F$9)-1))),
SUMIF(INDIRECT(Equipo!$D$4&amp;"!B10:B1000"),$B116,INDIRECT(Equipo!$D$4&amp;"!"&amp;ADDRESS(10,COLUMN(F$9)-1)&amp;":"&amp;ADDRESS(1000,COLUMN(F$9)-1))),
SUMIF(INDIRECT(Equipo!$E$4&amp;"!B10:B1000"),$B116,INDIRECT(Equipo!$E$4&amp;"!"&amp;ADDRESS(10,COLUMN(F$9)-1)&amp;":"&amp;ADDRESS(1000,COLUMN(F$9)-1))),
SUMIF(INDIRECT(Equipo!$F$4&amp;"!B10:B1000"),$B116,INDIRECT(Equipo!$F$4&amp;"!"&amp;ADDRESS(10,COLUMN(F$9)-1)&amp;":"&amp;ADDRESS(1000,COLUMN(F$9)-1))),
SUMIF(INDIRECT(Equipo!$G$4&amp;"!B10:B1000"),$B116,INDIRECT(Equipo!$G$4&amp;"!"&amp;ADDRESS(10,COLUMN(F$9)-1)&amp;":"&amp;ADDRESS(1000,COLUMN(F$9)-1)))))</f>
        <v>-</v>
      </c>
      <c r="G116" s="2" t="str">
        <f ca="1">IF(ISBLANK(Tareas!$B112),"-",SUM(
SUMIF(INDIRECT(Equipo!$C$4&amp;"!B10:B1000"),$B116,INDIRECT(Equipo!$C$4&amp;"!"&amp;ADDRESS(10,COLUMN(G$9)-1)&amp;":"&amp;ADDRESS(1000,COLUMN(G$9)-1))),
SUMIF(INDIRECT(Equipo!$D$4&amp;"!B10:B1000"),$B116,INDIRECT(Equipo!$D$4&amp;"!"&amp;ADDRESS(10,COLUMN(G$9)-1)&amp;":"&amp;ADDRESS(1000,COLUMN(G$9)-1))),
SUMIF(INDIRECT(Equipo!$E$4&amp;"!B10:B1000"),$B116,INDIRECT(Equipo!$E$4&amp;"!"&amp;ADDRESS(10,COLUMN(G$9)-1)&amp;":"&amp;ADDRESS(1000,COLUMN(G$9)-1))),
SUMIF(INDIRECT(Equipo!$F$4&amp;"!B10:B1000"),$B116,INDIRECT(Equipo!$F$4&amp;"!"&amp;ADDRESS(10,COLUMN(G$9)-1)&amp;":"&amp;ADDRESS(1000,COLUMN(G$9)-1))),
SUMIF(INDIRECT(Equipo!$G$4&amp;"!B10:B1000"),$B116,INDIRECT(Equipo!$G$4&amp;"!"&amp;ADDRESS(10,COLUMN(G$9)-1)&amp;":"&amp;ADDRESS(1000,COLUMN(G$9)-1)))))</f>
        <v>-</v>
      </c>
      <c r="H116" s="2" t="str">
        <f ca="1">IF(ISBLANK(Tareas!$B112),"-",SUM(
SUMIF(INDIRECT(Equipo!$C$4&amp;"!B10:B1000"),$B116,INDIRECT(Equipo!$C$4&amp;"!"&amp;ADDRESS(10,COLUMN(H$9)-1)&amp;":"&amp;ADDRESS(1000,COLUMN(H$9)-1))),
SUMIF(INDIRECT(Equipo!$D$4&amp;"!B10:B1000"),$B116,INDIRECT(Equipo!$D$4&amp;"!"&amp;ADDRESS(10,COLUMN(H$9)-1)&amp;":"&amp;ADDRESS(1000,COLUMN(H$9)-1))),
SUMIF(INDIRECT(Equipo!$E$4&amp;"!B10:B1000"),$B116,INDIRECT(Equipo!$E$4&amp;"!"&amp;ADDRESS(10,COLUMN(H$9)-1)&amp;":"&amp;ADDRESS(1000,COLUMN(H$9)-1))),
SUMIF(INDIRECT(Equipo!$F$4&amp;"!B10:B1000"),$B116,INDIRECT(Equipo!$F$4&amp;"!"&amp;ADDRESS(10,COLUMN(H$9)-1)&amp;":"&amp;ADDRESS(1000,COLUMN(H$9)-1))),
SUMIF(INDIRECT(Equipo!$G$4&amp;"!B10:B1000"),$B116,INDIRECT(Equipo!$G$4&amp;"!"&amp;ADDRESS(10,COLUMN(H$9)-1)&amp;":"&amp;ADDRESS(1000,COLUMN(H$9)-1)))))</f>
        <v>-</v>
      </c>
      <c r="I116" s="2" t="str">
        <f ca="1">IF(ISBLANK(Tareas!$B112),"-",SUM(
SUMIF(INDIRECT(Equipo!$C$4&amp;"!B10:B1000"),$B116,INDIRECT(Equipo!$C$4&amp;"!"&amp;ADDRESS(10,COLUMN(I$9)-1)&amp;":"&amp;ADDRESS(1000,COLUMN(I$9)-1))),
SUMIF(INDIRECT(Equipo!$D$4&amp;"!B10:B1000"),$B116,INDIRECT(Equipo!$D$4&amp;"!"&amp;ADDRESS(10,COLUMN(I$9)-1)&amp;":"&amp;ADDRESS(1000,COLUMN(I$9)-1))),
SUMIF(INDIRECT(Equipo!$E$4&amp;"!B10:B1000"),$B116,INDIRECT(Equipo!$E$4&amp;"!"&amp;ADDRESS(10,COLUMN(I$9)-1)&amp;":"&amp;ADDRESS(1000,COLUMN(I$9)-1))),
SUMIF(INDIRECT(Equipo!$F$4&amp;"!B10:B1000"),$B116,INDIRECT(Equipo!$F$4&amp;"!"&amp;ADDRESS(10,COLUMN(I$9)-1)&amp;":"&amp;ADDRESS(1000,COLUMN(I$9)-1))),
SUMIF(INDIRECT(Equipo!$G$4&amp;"!B10:B1000"),$B116,INDIRECT(Equipo!$G$4&amp;"!"&amp;ADDRESS(10,COLUMN(I$9)-1)&amp;":"&amp;ADDRESS(1000,COLUMN(I$9)-1)))))</f>
        <v>-</v>
      </c>
      <c r="J116" s="2" t="str">
        <f ca="1">IF(ISBLANK(Tareas!$B112),"-",SUM(
SUMIF(INDIRECT(Equipo!$C$4&amp;"!B10:B1000"),$B116,INDIRECT(Equipo!$C$4&amp;"!"&amp;ADDRESS(10,COLUMN(J$9)-1)&amp;":"&amp;ADDRESS(1000,COLUMN(J$9)-1))),
SUMIF(INDIRECT(Equipo!$D$4&amp;"!B10:B1000"),$B116,INDIRECT(Equipo!$D$4&amp;"!"&amp;ADDRESS(10,COLUMN(J$9)-1)&amp;":"&amp;ADDRESS(1000,COLUMN(J$9)-1))),
SUMIF(INDIRECT(Equipo!$E$4&amp;"!B10:B1000"),$B116,INDIRECT(Equipo!$E$4&amp;"!"&amp;ADDRESS(10,COLUMN(J$9)-1)&amp;":"&amp;ADDRESS(1000,COLUMN(J$9)-1))),
SUMIF(INDIRECT(Equipo!$F$4&amp;"!B10:B1000"),$B116,INDIRECT(Equipo!$F$4&amp;"!"&amp;ADDRESS(10,COLUMN(J$9)-1)&amp;":"&amp;ADDRESS(1000,COLUMN(J$9)-1))),
SUMIF(INDIRECT(Equipo!$G$4&amp;"!B10:B1000"),$B116,INDIRECT(Equipo!$G$4&amp;"!"&amp;ADDRESS(10,COLUMN(J$9)-1)&amp;":"&amp;ADDRESS(1000,COLUMN(J$9)-1)))))</f>
        <v>-</v>
      </c>
      <c r="K116" s="2" t="str">
        <f ca="1">IF(ISBLANK(Tareas!$B112),"-",SUM(
SUMIF(INDIRECT(Equipo!$C$4&amp;"!B10:B1000"),$B116,INDIRECT(Equipo!$C$4&amp;"!"&amp;ADDRESS(10,COLUMN(K$9)-1)&amp;":"&amp;ADDRESS(1000,COLUMN(K$9)-1))),
SUMIF(INDIRECT(Equipo!$D$4&amp;"!B10:B1000"),$B116,INDIRECT(Equipo!$D$4&amp;"!"&amp;ADDRESS(10,COLUMN(K$9)-1)&amp;":"&amp;ADDRESS(1000,COLUMN(K$9)-1))),
SUMIF(INDIRECT(Equipo!$E$4&amp;"!B10:B1000"),$B116,INDIRECT(Equipo!$E$4&amp;"!"&amp;ADDRESS(10,COLUMN(K$9)-1)&amp;":"&amp;ADDRESS(1000,COLUMN(K$9)-1))),
SUMIF(INDIRECT(Equipo!$F$4&amp;"!B10:B1000"),$B116,INDIRECT(Equipo!$F$4&amp;"!"&amp;ADDRESS(10,COLUMN(K$9)-1)&amp;":"&amp;ADDRESS(1000,COLUMN(K$9)-1))),
SUMIF(INDIRECT(Equipo!$G$4&amp;"!B10:B1000"),$B116,INDIRECT(Equipo!$G$4&amp;"!"&amp;ADDRESS(10,COLUMN(K$9)-1)&amp;":"&amp;ADDRESS(1000,COLUMN(K$9)-1)))))</f>
        <v>-</v>
      </c>
      <c r="L116" s="2" t="str">
        <f ca="1">IF(ISBLANK(Tareas!$B112),"-",SUM(
SUMIF(INDIRECT(Equipo!$C$4&amp;"!B10:B1000"),$B116,INDIRECT(Equipo!$C$4&amp;"!"&amp;ADDRESS(10,COLUMN(L$9)-1)&amp;":"&amp;ADDRESS(1000,COLUMN(L$9)-1))),
SUMIF(INDIRECT(Equipo!$D$4&amp;"!B10:B1000"),$B116,INDIRECT(Equipo!$D$4&amp;"!"&amp;ADDRESS(10,COLUMN(L$9)-1)&amp;":"&amp;ADDRESS(1000,COLUMN(L$9)-1))),
SUMIF(INDIRECT(Equipo!$E$4&amp;"!B10:B1000"),$B116,INDIRECT(Equipo!$E$4&amp;"!"&amp;ADDRESS(10,COLUMN(L$9)-1)&amp;":"&amp;ADDRESS(1000,COLUMN(L$9)-1))),
SUMIF(INDIRECT(Equipo!$F$4&amp;"!B10:B1000"),$B116,INDIRECT(Equipo!$F$4&amp;"!"&amp;ADDRESS(10,COLUMN(L$9)-1)&amp;":"&amp;ADDRESS(1000,COLUMN(L$9)-1))),
SUMIF(INDIRECT(Equipo!$G$4&amp;"!B10:B1000"),$B116,INDIRECT(Equipo!$G$4&amp;"!"&amp;ADDRESS(10,COLUMN(L$9)-1)&amp;":"&amp;ADDRESS(1000,COLUMN(L$9)-1)))))</f>
        <v>-</v>
      </c>
      <c r="M116" s="2" t="str">
        <f ca="1">IF(ISBLANK(Tareas!$B112),"-",SUM(
SUMIF(INDIRECT(Equipo!$C$4&amp;"!B10:B1000"),$B116,INDIRECT(Equipo!$C$4&amp;"!"&amp;ADDRESS(10,COLUMN(M$9)-1)&amp;":"&amp;ADDRESS(1000,COLUMN(M$9)-1))),
SUMIF(INDIRECT(Equipo!$D$4&amp;"!B10:B1000"),$B116,INDIRECT(Equipo!$D$4&amp;"!"&amp;ADDRESS(10,COLUMN(M$9)-1)&amp;":"&amp;ADDRESS(1000,COLUMN(M$9)-1))),
SUMIF(INDIRECT(Equipo!$E$4&amp;"!B10:B1000"),$B116,INDIRECT(Equipo!$E$4&amp;"!"&amp;ADDRESS(10,COLUMN(M$9)-1)&amp;":"&amp;ADDRESS(1000,COLUMN(M$9)-1))),
SUMIF(INDIRECT(Equipo!$F$4&amp;"!B10:B1000"),$B116,INDIRECT(Equipo!$F$4&amp;"!"&amp;ADDRESS(10,COLUMN(M$9)-1)&amp;":"&amp;ADDRESS(1000,COLUMN(M$9)-1))),
SUMIF(INDIRECT(Equipo!$G$4&amp;"!B10:B1000"),$B116,INDIRECT(Equipo!$G$4&amp;"!"&amp;ADDRESS(10,COLUMN(M$9)-1)&amp;":"&amp;ADDRESS(1000,COLUMN(M$9)-1)))))</f>
        <v>-</v>
      </c>
      <c r="N116" s="2" t="str">
        <f ca="1">IF(ISBLANK(Tareas!$B112),"-",SUM(
SUMIF(INDIRECT(Equipo!$C$4&amp;"!B10:B1000"),$B116,INDIRECT(Equipo!$C$4&amp;"!"&amp;ADDRESS(10,COLUMN(N$9)-1)&amp;":"&amp;ADDRESS(1000,COLUMN(N$9)-1))),
SUMIF(INDIRECT(Equipo!$D$4&amp;"!B10:B1000"),$B116,INDIRECT(Equipo!$D$4&amp;"!"&amp;ADDRESS(10,COLUMN(N$9)-1)&amp;":"&amp;ADDRESS(1000,COLUMN(N$9)-1))),
SUMIF(INDIRECT(Equipo!$E$4&amp;"!B10:B1000"),$B116,INDIRECT(Equipo!$E$4&amp;"!"&amp;ADDRESS(10,COLUMN(N$9)-1)&amp;":"&amp;ADDRESS(1000,COLUMN(N$9)-1))),
SUMIF(INDIRECT(Equipo!$F$4&amp;"!B10:B1000"),$B116,INDIRECT(Equipo!$F$4&amp;"!"&amp;ADDRESS(10,COLUMN(N$9)-1)&amp;":"&amp;ADDRESS(1000,COLUMN(N$9)-1))),
SUMIF(INDIRECT(Equipo!$G$4&amp;"!B10:B1000"),$B116,INDIRECT(Equipo!$G$4&amp;"!"&amp;ADDRESS(10,COLUMN(N$9)-1)&amp;":"&amp;ADDRESS(1000,COLUMN(N$9)-1)))))</f>
        <v>-</v>
      </c>
    </row>
    <row r="117" spans="2:14">
      <c r="B117" t="str">
        <f>IF(ISBLANK(Tareas!B113)," - ",Tareas!B113)</f>
        <v xml:space="preserve"> - </v>
      </c>
      <c r="D117" s="2" t="str">
        <f ca="1">IF(ISBLANK(Tareas!$B113),"-",SUM(
SUMIF(INDIRECT(Equipo!$C$4&amp;"!B10:B1000"),$B117,INDIRECT(Equipo!$C$4&amp;"!"&amp;ADDRESS(10,COLUMN(D$9)-1)&amp;":"&amp;ADDRESS(1000,COLUMN(D$9)-1))),
SUMIF(INDIRECT(Equipo!$D$4&amp;"!B10:B1000"),$B117,INDIRECT(Equipo!$D$4&amp;"!"&amp;ADDRESS(10,COLUMN(D$9)-1)&amp;":"&amp;ADDRESS(1000,COLUMN(D$9)-1))),
SUMIF(INDIRECT(Equipo!$E$4&amp;"!B10:B1000"),$B117,INDIRECT(Equipo!$E$4&amp;"!"&amp;ADDRESS(10,COLUMN(D$9)-1)&amp;":"&amp;ADDRESS(1000,COLUMN(D$9)-1))),
SUMIF(INDIRECT(Equipo!$F$4&amp;"!B10:B1000"),$B117,INDIRECT(Equipo!$F$4&amp;"!"&amp;ADDRESS(10,COLUMN(D$9)-1)&amp;":"&amp;ADDRESS(1000,COLUMN(D$9)-1))),
SUMIF(INDIRECT(Equipo!$G$4&amp;"!B10:B1000"),$B117,INDIRECT(Equipo!$G$4&amp;"!"&amp;ADDRESS(10,COLUMN(D$9)-1)&amp;":"&amp;ADDRESS(1000,COLUMN(D$9)-1)))))</f>
        <v>-</v>
      </c>
      <c r="E117" s="2" t="str">
        <f ca="1">IF(ISBLANK(Tareas!$B113),"-",SUM(
SUMIF(INDIRECT(Equipo!$C$4&amp;"!B10:B1000"),$B117,INDIRECT(Equipo!$C$4&amp;"!"&amp;ADDRESS(10,COLUMN(E$9)-1)&amp;":"&amp;ADDRESS(1000,COLUMN(E$9)-1))),
SUMIF(INDIRECT(Equipo!$D$4&amp;"!B10:B1000"),$B117,INDIRECT(Equipo!$D$4&amp;"!"&amp;ADDRESS(10,COLUMN(E$9)-1)&amp;":"&amp;ADDRESS(1000,COLUMN(E$9)-1))),
SUMIF(INDIRECT(Equipo!$E$4&amp;"!B10:B1000"),$B117,INDIRECT(Equipo!$E$4&amp;"!"&amp;ADDRESS(10,COLUMN(E$9)-1)&amp;":"&amp;ADDRESS(1000,COLUMN(E$9)-1))),
SUMIF(INDIRECT(Equipo!$F$4&amp;"!B10:B1000"),$B117,INDIRECT(Equipo!$F$4&amp;"!"&amp;ADDRESS(10,COLUMN(E$9)-1)&amp;":"&amp;ADDRESS(1000,COLUMN(E$9)-1))),
SUMIF(INDIRECT(Equipo!$G$4&amp;"!B10:B1000"),$B117,INDIRECT(Equipo!$G$4&amp;"!"&amp;ADDRESS(10,COLUMN(E$9)-1)&amp;":"&amp;ADDRESS(1000,COLUMN(E$9)-1)))))</f>
        <v>-</v>
      </c>
      <c r="F117" s="2" t="str">
        <f ca="1">IF(ISBLANK(Tareas!$B113),"-",SUM(
SUMIF(INDIRECT(Equipo!$C$4&amp;"!B10:B1000"),$B117,INDIRECT(Equipo!$C$4&amp;"!"&amp;ADDRESS(10,COLUMN(F$9)-1)&amp;":"&amp;ADDRESS(1000,COLUMN(F$9)-1))),
SUMIF(INDIRECT(Equipo!$D$4&amp;"!B10:B1000"),$B117,INDIRECT(Equipo!$D$4&amp;"!"&amp;ADDRESS(10,COLUMN(F$9)-1)&amp;":"&amp;ADDRESS(1000,COLUMN(F$9)-1))),
SUMIF(INDIRECT(Equipo!$E$4&amp;"!B10:B1000"),$B117,INDIRECT(Equipo!$E$4&amp;"!"&amp;ADDRESS(10,COLUMN(F$9)-1)&amp;":"&amp;ADDRESS(1000,COLUMN(F$9)-1))),
SUMIF(INDIRECT(Equipo!$F$4&amp;"!B10:B1000"),$B117,INDIRECT(Equipo!$F$4&amp;"!"&amp;ADDRESS(10,COLUMN(F$9)-1)&amp;":"&amp;ADDRESS(1000,COLUMN(F$9)-1))),
SUMIF(INDIRECT(Equipo!$G$4&amp;"!B10:B1000"),$B117,INDIRECT(Equipo!$G$4&amp;"!"&amp;ADDRESS(10,COLUMN(F$9)-1)&amp;":"&amp;ADDRESS(1000,COLUMN(F$9)-1)))))</f>
        <v>-</v>
      </c>
      <c r="G117" s="2" t="str">
        <f ca="1">IF(ISBLANK(Tareas!$B113),"-",SUM(
SUMIF(INDIRECT(Equipo!$C$4&amp;"!B10:B1000"),$B117,INDIRECT(Equipo!$C$4&amp;"!"&amp;ADDRESS(10,COLUMN(G$9)-1)&amp;":"&amp;ADDRESS(1000,COLUMN(G$9)-1))),
SUMIF(INDIRECT(Equipo!$D$4&amp;"!B10:B1000"),$B117,INDIRECT(Equipo!$D$4&amp;"!"&amp;ADDRESS(10,COLUMN(G$9)-1)&amp;":"&amp;ADDRESS(1000,COLUMN(G$9)-1))),
SUMIF(INDIRECT(Equipo!$E$4&amp;"!B10:B1000"),$B117,INDIRECT(Equipo!$E$4&amp;"!"&amp;ADDRESS(10,COLUMN(G$9)-1)&amp;":"&amp;ADDRESS(1000,COLUMN(G$9)-1))),
SUMIF(INDIRECT(Equipo!$F$4&amp;"!B10:B1000"),$B117,INDIRECT(Equipo!$F$4&amp;"!"&amp;ADDRESS(10,COLUMN(G$9)-1)&amp;":"&amp;ADDRESS(1000,COLUMN(G$9)-1))),
SUMIF(INDIRECT(Equipo!$G$4&amp;"!B10:B1000"),$B117,INDIRECT(Equipo!$G$4&amp;"!"&amp;ADDRESS(10,COLUMN(G$9)-1)&amp;":"&amp;ADDRESS(1000,COLUMN(G$9)-1)))))</f>
        <v>-</v>
      </c>
      <c r="H117" s="2" t="str">
        <f ca="1">IF(ISBLANK(Tareas!$B113),"-",SUM(
SUMIF(INDIRECT(Equipo!$C$4&amp;"!B10:B1000"),$B117,INDIRECT(Equipo!$C$4&amp;"!"&amp;ADDRESS(10,COLUMN(H$9)-1)&amp;":"&amp;ADDRESS(1000,COLUMN(H$9)-1))),
SUMIF(INDIRECT(Equipo!$D$4&amp;"!B10:B1000"),$B117,INDIRECT(Equipo!$D$4&amp;"!"&amp;ADDRESS(10,COLUMN(H$9)-1)&amp;":"&amp;ADDRESS(1000,COLUMN(H$9)-1))),
SUMIF(INDIRECT(Equipo!$E$4&amp;"!B10:B1000"),$B117,INDIRECT(Equipo!$E$4&amp;"!"&amp;ADDRESS(10,COLUMN(H$9)-1)&amp;":"&amp;ADDRESS(1000,COLUMN(H$9)-1))),
SUMIF(INDIRECT(Equipo!$F$4&amp;"!B10:B1000"),$B117,INDIRECT(Equipo!$F$4&amp;"!"&amp;ADDRESS(10,COLUMN(H$9)-1)&amp;":"&amp;ADDRESS(1000,COLUMN(H$9)-1))),
SUMIF(INDIRECT(Equipo!$G$4&amp;"!B10:B1000"),$B117,INDIRECT(Equipo!$G$4&amp;"!"&amp;ADDRESS(10,COLUMN(H$9)-1)&amp;":"&amp;ADDRESS(1000,COLUMN(H$9)-1)))))</f>
        <v>-</v>
      </c>
      <c r="I117" s="2" t="str">
        <f ca="1">IF(ISBLANK(Tareas!$B113),"-",SUM(
SUMIF(INDIRECT(Equipo!$C$4&amp;"!B10:B1000"),$B117,INDIRECT(Equipo!$C$4&amp;"!"&amp;ADDRESS(10,COLUMN(I$9)-1)&amp;":"&amp;ADDRESS(1000,COLUMN(I$9)-1))),
SUMIF(INDIRECT(Equipo!$D$4&amp;"!B10:B1000"),$B117,INDIRECT(Equipo!$D$4&amp;"!"&amp;ADDRESS(10,COLUMN(I$9)-1)&amp;":"&amp;ADDRESS(1000,COLUMN(I$9)-1))),
SUMIF(INDIRECT(Equipo!$E$4&amp;"!B10:B1000"),$B117,INDIRECT(Equipo!$E$4&amp;"!"&amp;ADDRESS(10,COLUMN(I$9)-1)&amp;":"&amp;ADDRESS(1000,COLUMN(I$9)-1))),
SUMIF(INDIRECT(Equipo!$F$4&amp;"!B10:B1000"),$B117,INDIRECT(Equipo!$F$4&amp;"!"&amp;ADDRESS(10,COLUMN(I$9)-1)&amp;":"&amp;ADDRESS(1000,COLUMN(I$9)-1))),
SUMIF(INDIRECT(Equipo!$G$4&amp;"!B10:B1000"),$B117,INDIRECT(Equipo!$G$4&amp;"!"&amp;ADDRESS(10,COLUMN(I$9)-1)&amp;":"&amp;ADDRESS(1000,COLUMN(I$9)-1)))))</f>
        <v>-</v>
      </c>
      <c r="J117" s="2" t="str">
        <f ca="1">IF(ISBLANK(Tareas!$B113),"-",SUM(
SUMIF(INDIRECT(Equipo!$C$4&amp;"!B10:B1000"),$B117,INDIRECT(Equipo!$C$4&amp;"!"&amp;ADDRESS(10,COLUMN(J$9)-1)&amp;":"&amp;ADDRESS(1000,COLUMN(J$9)-1))),
SUMIF(INDIRECT(Equipo!$D$4&amp;"!B10:B1000"),$B117,INDIRECT(Equipo!$D$4&amp;"!"&amp;ADDRESS(10,COLUMN(J$9)-1)&amp;":"&amp;ADDRESS(1000,COLUMN(J$9)-1))),
SUMIF(INDIRECT(Equipo!$E$4&amp;"!B10:B1000"),$B117,INDIRECT(Equipo!$E$4&amp;"!"&amp;ADDRESS(10,COLUMN(J$9)-1)&amp;":"&amp;ADDRESS(1000,COLUMN(J$9)-1))),
SUMIF(INDIRECT(Equipo!$F$4&amp;"!B10:B1000"),$B117,INDIRECT(Equipo!$F$4&amp;"!"&amp;ADDRESS(10,COLUMN(J$9)-1)&amp;":"&amp;ADDRESS(1000,COLUMN(J$9)-1))),
SUMIF(INDIRECT(Equipo!$G$4&amp;"!B10:B1000"),$B117,INDIRECT(Equipo!$G$4&amp;"!"&amp;ADDRESS(10,COLUMN(J$9)-1)&amp;":"&amp;ADDRESS(1000,COLUMN(J$9)-1)))))</f>
        <v>-</v>
      </c>
      <c r="K117" s="2" t="str">
        <f ca="1">IF(ISBLANK(Tareas!$B113),"-",SUM(
SUMIF(INDIRECT(Equipo!$C$4&amp;"!B10:B1000"),$B117,INDIRECT(Equipo!$C$4&amp;"!"&amp;ADDRESS(10,COLUMN(K$9)-1)&amp;":"&amp;ADDRESS(1000,COLUMN(K$9)-1))),
SUMIF(INDIRECT(Equipo!$D$4&amp;"!B10:B1000"),$B117,INDIRECT(Equipo!$D$4&amp;"!"&amp;ADDRESS(10,COLUMN(K$9)-1)&amp;":"&amp;ADDRESS(1000,COLUMN(K$9)-1))),
SUMIF(INDIRECT(Equipo!$E$4&amp;"!B10:B1000"),$B117,INDIRECT(Equipo!$E$4&amp;"!"&amp;ADDRESS(10,COLUMN(K$9)-1)&amp;":"&amp;ADDRESS(1000,COLUMN(K$9)-1))),
SUMIF(INDIRECT(Equipo!$F$4&amp;"!B10:B1000"),$B117,INDIRECT(Equipo!$F$4&amp;"!"&amp;ADDRESS(10,COLUMN(K$9)-1)&amp;":"&amp;ADDRESS(1000,COLUMN(K$9)-1))),
SUMIF(INDIRECT(Equipo!$G$4&amp;"!B10:B1000"),$B117,INDIRECT(Equipo!$G$4&amp;"!"&amp;ADDRESS(10,COLUMN(K$9)-1)&amp;":"&amp;ADDRESS(1000,COLUMN(K$9)-1)))))</f>
        <v>-</v>
      </c>
      <c r="L117" s="2" t="str">
        <f ca="1">IF(ISBLANK(Tareas!$B113),"-",SUM(
SUMIF(INDIRECT(Equipo!$C$4&amp;"!B10:B1000"),$B117,INDIRECT(Equipo!$C$4&amp;"!"&amp;ADDRESS(10,COLUMN(L$9)-1)&amp;":"&amp;ADDRESS(1000,COLUMN(L$9)-1))),
SUMIF(INDIRECT(Equipo!$D$4&amp;"!B10:B1000"),$B117,INDIRECT(Equipo!$D$4&amp;"!"&amp;ADDRESS(10,COLUMN(L$9)-1)&amp;":"&amp;ADDRESS(1000,COLUMN(L$9)-1))),
SUMIF(INDIRECT(Equipo!$E$4&amp;"!B10:B1000"),$B117,INDIRECT(Equipo!$E$4&amp;"!"&amp;ADDRESS(10,COLUMN(L$9)-1)&amp;":"&amp;ADDRESS(1000,COLUMN(L$9)-1))),
SUMIF(INDIRECT(Equipo!$F$4&amp;"!B10:B1000"),$B117,INDIRECT(Equipo!$F$4&amp;"!"&amp;ADDRESS(10,COLUMN(L$9)-1)&amp;":"&amp;ADDRESS(1000,COLUMN(L$9)-1))),
SUMIF(INDIRECT(Equipo!$G$4&amp;"!B10:B1000"),$B117,INDIRECT(Equipo!$G$4&amp;"!"&amp;ADDRESS(10,COLUMN(L$9)-1)&amp;":"&amp;ADDRESS(1000,COLUMN(L$9)-1)))))</f>
        <v>-</v>
      </c>
      <c r="M117" s="2" t="str">
        <f ca="1">IF(ISBLANK(Tareas!$B113),"-",SUM(
SUMIF(INDIRECT(Equipo!$C$4&amp;"!B10:B1000"),$B117,INDIRECT(Equipo!$C$4&amp;"!"&amp;ADDRESS(10,COLUMN(M$9)-1)&amp;":"&amp;ADDRESS(1000,COLUMN(M$9)-1))),
SUMIF(INDIRECT(Equipo!$D$4&amp;"!B10:B1000"),$B117,INDIRECT(Equipo!$D$4&amp;"!"&amp;ADDRESS(10,COLUMN(M$9)-1)&amp;":"&amp;ADDRESS(1000,COLUMN(M$9)-1))),
SUMIF(INDIRECT(Equipo!$E$4&amp;"!B10:B1000"),$B117,INDIRECT(Equipo!$E$4&amp;"!"&amp;ADDRESS(10,COLUMN(M$9)-1)&amp;":"&amp;ADDRESS(1000,COLUMN(M$9)-1))),
SUMIF(INDIRECT(Equipo!$F$4&amp;"!B10:B1000"),$B117,INDIRECT(Equipo!$F$4&amp;"!"&amp;ADDRESS(10,COLUMN(M$9)-1)&amp;":"&amp;ADDRESS(1000,COLUMN(M$9)-1))),
SUMIF(INDIRECT(Equipo!$G$4&amp;"!B10:B1000"),$B117,INDIRECT(Equipo!$G$4&amp;"!"&amp;ADDRESS(10,COLUMN(M$9)-1)&amp;":"&amp;ADDRESS(1000,COLUMN(M$9)-1)))))</f>
        <v>-</v>
      </c>
      <c r="N117" s="2" t="str">
        <f ca="1">IF(ISBLANK(Tareas!$B113),"-",SUM(
SUMIF(INDIRECT(Equipo!$C$4&amp;"!B10:B1000"),$B117,INDIRECT(Equipo!$C$4&amp;"!"&amp;ADDRESS(10,COLUMN(N$9)-1)&amp;":"&amp;ADDRESS(1000,COLUMN(N$9)-1))),
SUMIF(INDIRECT(Equipo!$D$4&amp;"!B10:B1000"),$B117,INDIRECT(Equipo!$D$4&amp;"!"&amp;ADDRESS(10,COLUMN(N$9)-1)&amp;":"&amp;ADDRESS(1000,COLUMN(N$9)-1))),
SUMIF(INDIRECT(Equipo!$E$4&amp;"!B10:B1000"),$B117,INDIRECT(Equipo!$E$4&amp;"!"&amp;ADDRESS(10,COLUMN(N$9)-1)&amp;":"&amp;ADDRESS(1000,COLUMN(N$9)-1))),
SUMIF(INDIRECT(Equipo!$F$4&amp;"!B10:B1000"),$B117,INDIRECT(Equipo!$F$4&amp;"!"&amp;ADDRESS(10,COLUMN(N$9)-1)&amp;":"&amp;ADDRESS(1000,COLUMN(N$9)-1))),
SUMIF(INDIRECT(Equipo!$G$4&amp;"!B10:B1000"),$B117,INDIRECT(Equipo!$G$4&amp;"!"&amp;ADDRESS(10,COLUMN(N$9)-1)&amp;":"&amp;ADDRESS(1000,COLUMN(N$9)-1)))))</f>
        <v>-</v>
      </c>
    </row>
    <row r="118" spans="2:14">
      <c r="B118" t="str">
        <f>IF(ISBLANK(Tareas!B114)," - ",Tareas!B114)</f>
        <v xml:space="preserve"> - </v>
      </c>
      <c r="D118" s="2" t="str">
        <f ca="1">IF(ISBLANK(Tareas!$B114),"-",SUM(
SUMIF(INDIRECT(Equipo!$C$4&amp;"!B10:B1000"),$B118,INDIRECT(Equipo!$C$4&amp;"!"&amp;ADDRESS(10,COLUMN(D$9)-1)&amp;":"&amp;ADDRESS(1000,COLUMN(D$9)-1))),
SUMIF(INDIRECT(Equipo!$D$4&amp;"!B10:B1000"),$B118,INDIRECT(Equipo!$D$4&amp;"!"&amp;ADDRESS(10,COLUMN(D$9)-1)&amp;":"&amp;ADDRESS(1000,COLUMN(D$9)-1))),
SUMIF(INDIRECT(Equipo!$E$4&amp;"!B10:B1000"),$B118,INDIRECT(Equipo!$E$4&amp;"!"&amp;ADDRESS(10,COLUMN(D$9)-1)&amp;":"&amp;ADDRESS(1000,COLUMN(D$9)-1))),
SUMIF(INDIRECT(Equipo!$F$4&amp;"!B10:B1000"),$B118,INDIRECT(Equipo!$F$4&amp;"!"&amp;ADDRESS(10,COLUMN(D$9)-1)&amp;":"&amp;ADDRESS(1000,COLUMN(D$9)-1))),
SUMIF(INDIRECT(Equipo!$G$4&amp;"!B10:B1000"),$B118,INDIRECT(Equipo!$G$4&amp;"!"&amp;ADDRESS(10,COLUMN(D$9)-1)&amp;":"&amp;ADDRESS(1000,COLUMN(D$9)-1)))))</f>
        <v>-</v>
      </c>
      <c r="E118" s="2" t="str">
        <f ca="1">IF(ISBLANK(Tareas!$B114),"-",SUM(
SUMIF(INDIRECT(Equipo!$C$4&amp;"!B10:B1000"),$B118,INDIRECT(Equipo!$C$4&amp;"!"&amp;ADDRESS(10,COLUMN(E$9)-1)&amp;":"&amp;ADDRESS(1000,COLUMN(E$9)-1))),
SUMIF(INDIRECT(Equipo!$D$4&amp;"!B10:B1000"),$B118,INDIRECT(Equipo!$D$4&amp;"!"&amp;ADDRESS(10,COLUMN(E$9)-1)&amp;":"&amp;ADDRESS(1000,COLUMN(E$9)-1))),
SUMIF(INDIRECT(Equipo!$E$4&amp;"!B10:B1000"),$B118,INDIRECT(Equipo!$E$4&amp;"!"&amp;ADDRESS(10,COLUMN(E$9)-1)&amp;":"&amp;ADDRESS(1000,COLUMN(E$9)-1))),
SUMIF(INDIRECT(Equipo!$F$4&amp;"!B10:B1000"),$B118,INDIRECT(Equipo!$F$4&amp;"!"&amp;ADDRESS(10,COLUMN(E$9)-1)&amp;":"&amp;ADDRESS(1000,COLUMN(E$9)-1))),
SUMIF(INDIRECT(Equipo!$G$4&amp;"!B10:B1000"),$B118,INDIRECT(Equipo!$G$4&amp;"!"&amp;ADDRESS(10,COLUMN(E$9)-1)&amp;":"&amp;ADDRESS(1000,COLUMN(E$9)-1)))))</f>
        <v>-</v>
      </c>
      <c r="F118" s="2" t="str">
        <f ca="1">IF(ISBLANK(Tareas!$B114),"-",SUM(
SUMIF(INDIRECT(Equipo!$C$4&amp;"!B10:B1000"),$B118,INDIRECT(Equipo!$C$4&amp;"!"&amp;ADDRESS(10,COLUMN(F$9)-1)&amp;":"&amp;ADDRESS(1000,COLUMN(F$9)-1))),
SUMIF(INDIRECT(Equipo!$D$4&amp;"!B10:B1000"),$B118,INDIRECT(Equipo!$D$4&amp;"!"&amp;ADDRESS(10,COLUMN(F$9)-1)&amp;":"&amp;ADDRESS(1000,COLUMN(F$9)-1))),
SUMIF(INDIRECT(Equipo!$E$4&amp;"!B10:B1000"),$B118,INDIRECT(Equipo!$E$4&amp;"!"&amp;ADDRESS(10,COLUMN(F$9)-1)&amp;":"&amp;ADDRESS(1000,COLUMN(F$9)-1))),
SUMIF(INDIRECT(Equipo!$F$4&amp;"!B10:B1000"),$B118,INDIRECT(Equipo!$F$4&amp;"!"&amp;ADDRESS(10,COLUMN(F$9)-1)&amp;":"&amp;ADDRESS(1000,COLUMN(F$9)-1))),
SUMIF(INDIRECT(Equipo!$G$4&amp;"!B10:B1000"),$B118,INDIRECT(Equipo!$G$4&amp;"!"&amp;ADDRESS(10,COLUMN(F$9)-1)&amp;":"&amp;ADDRESS(1000,COLUMN(F$9)-1)))))</f>
        <v>-</v>
      </c>
      <c r="G118" s="2" t="str">
        <f ca="1">IF(ISBLANK(Tareas!$B114),"-",SUM(
SUMIF(INDIRECT(Equipo!$C$4&amp;"!B10:B1000"),$B118,INDIRECT(Equipo!$C$4&amp;"!"&amp;ADDRESS(10,COLUMN(G$9)-1)&amp;":"&amp;ADDRESS(1000,COLUMN(G$9)-1))),
SUMIF(INDIRECT(Equipo!$D$4&amp;"!B10:B1000"),$B118,INDIRECT(Equipo!$D$4&amp;"!"&amp;ADDRESS(10,COLUMN(G$9)-1)&amp;":"&amp;ADDRESS(1000,COLUMN(G$9)-1))),
SUMIF(INDIRECT(Equipo!$E$4&amp;"!B10:B1000"),$B118,INDIRECT(Equipo!$E$4&amp;"!"&amp;ADDRESS(10,COLUMN(G$9)-1)&amp;":"&amp;ADDRESS(1000,COLUMN(G$9)-1))),
SUMIF(INDIRECT(Equipo!$F$4&amp;"!B10:B1000"),$B118,INDIRECT(Equipo!$F$4&amp;"!"&amp;ADDRESS(10,COLUMN(G$9)-1)&amp;":"&amp;ADDRESS(1000,COLUMN(G$9)-1))),
SUMIF(INDIRECT(Equipo!$G$4&amp;"!B10:B1000"),$B118,INDIRECT(Equipo!$G$4&amp;"!"&amp;ADDRESS(10,COLUMN(G$9)-1)&amp;":"&amp;ADDRESS(1000,COLUMN(G$9)-1)))))</f>
        <v>-</v>
      </c>
      <c r="H118" s="2" t="str">
        <f ca="1">IF(ISBLANK(Tareas!$B114),"-",SUM(
SUMIF(INDIRECT(Equipo!$C$4&amp;"!B10:B1000"),$B118,INDIRECT(Equipo!$C$4&amp;"!"&amp;ADDRESS(10,COLUMN(H$9)-1)&amp;":"&amp;ADDRESS(1000,COLUMN(H$9)-1))),
SUMIF(INDIRECT(Equipo!$D$4&amp;"!B10:B1000"),$B118,INDIRECT(Equipo!$D$4&amp;"!"&amp;ADDRESS(10,COLUMN(H$9)-1)&amp;":"&amp;ADDRESS(1000,COLUMN(H$9)-1))),
SUMIF(INDIRECT(Equipo!$E$4&amp;"!B10:B1000"),$B118,INDIRECT(Equipo!$E$4&amp;"!"&amp;ADDRESS(10,COLUMN(H$9)-1)&amp;":"&amp;ADDRESS(1000,COLUMN(H$9)-1))),
SUMIF(INDIRECT(Equipo!$F$4&amp;"!B10:B1000"),$B118,INDIRECT(Equipo!$F$4&amp;"!"&amp;ADDRESS(10,COLUMN(H$9)-1)&amp;":"&amp;ADDRESS(1000,COLUMN(H$9)-1))),
SUMIF(INDIRECT(Equipo!$G$4&amp;"!B10:B1000"),$B118,INDIRECT(Equipo!$G$4&amp;"!"&amp;ADDRESS(10,COLUMN(H$9)-1)&amp;":"&amp;ADDRESS(1000,COLUMN(H$9)-1)))))</f>
        <v>-</v>
      </c>
      <c r="I118" s="2" t="str">
        <f ca="1">IF(ISBLANK(Tareas!$B114),"-",SUM(
SUMIF(INDIRECT(Equipo!$C$4&amp;"!B10:B1000"),$B118,INDIRECT(Equipo!$C$4&amp;"!"&amp;ADDRESS(10,COLUMN(I$9)-1)&amp;":"&amp;ADDRESS(1000,COLUMN(I$9)-1))),
SUMIF(INDIRECT(Equipo!$D$4&amp;"!B10:B1000"),$B118,INDIRECT(Equipo!$D$4&amp;"!"&amp;ADDRESS(10,COLUMN(I$9)-1)&amp;":"&amp;ADDRESS(1000,COLUMN(I$9)-1))),
SUMIF(INDIRECT(Equipo!$E$4&amp;"!B10:B1000"),$B118,INDIRECT(Equipo!$E$4&amp;"!"&amp;ADDRESS(10,COLUMN(I$9)-1)&amp;":"&amp;ADDRESS(1000,COLUMN(I$9)-1))),
SUMIF(INDIRECT(Equipo!$F$4&amp;"!B10:B1000"),$B118,INDIRECT(Equipo!$F$4&amp;"!"&amp;ADDRESS(10,COLUMN(I$9)-1)&amp;":"&amp;ADDRESS(1000,COLUMN(I$9)-1))),
SUMIF(INDIRECT(Equipo!$G$4&amp;"!B10:B1000"),$B118,INDIRECT(Equipo!$G$4&amp;"!"&amp;ADDRESS(10,COLUMN(I$9)-1)&amp;":"&amp;ADDRESS(1000,COLUMN(I$9)-1)))))</f>
        <v>-</v>
      </c>
      <c r="J118" s="2" t="str">
        <f ca="1">IF(ISBLANK(Tareas!$B114),"-",SUM(
SUMIF(INDIRECT(Equipo!$C$4&amp;"!B10:B1000"),$B118,INDIRECT(Equipo!$C$4&amp;"!"&amp;ADDRESS(10,COLUMN(J$9)-1)&amp;":"&amp;ADDRESS(1000,COLUMN(J$9)-1))),
SUMIF(INDIRECT(Equipo!$D$4&amp;"!B10:B1000"),$B118,INDIRECT(Equipo!$D$4&amp;"!"&amp;ADDRESS(10,COLUMN(J$9)-1)&amp;":"&amp;ADDRESS(1000,COLUMN(J$9)-1))),
SUMIF(INDIRECT(Equipo!$E$4&amp;"!B10:B1000"),$B118,INDIRECT(Equipo!$E$4&amp;"!"&amp;ADDRESS(10,COLUMN(J$9)-1)&amp;":"&amp;ADDRESS(1000,COLUMN(J$9)-1))),
SUMIF(INDIRECT(Equipo!$F$4&amp;"!B10:B1000"),$B118,INDIRECT(Equipo!$F$4&amp;"!"&amp;ADDRESS(10,COLUMN(J$9)-1)&amp;":"&amp;ADDRESS(1000,COLUMN(J$9)-1))),
SUMIF(INDIRECT(Equipo!$G$4&amp;"!B10:B1000"),$B118,INDIRECT(Equipo!$G$4&amp;"!"&amp;ADDRESS(10,COLUMN(J$9)-1)&amp;":"&amp;ADDRESS(1000,COLUMN(J$9)-1)))))</f>
        <v>-</v>
      </c>
      <c r="K118" s="2" t="str">
        <f ca="1">IF(ISBLANK(Tareas!$B114),"-",SUM(
SUMIF(INDIRECT(Equipo!$C$4&amp;"!B10:B1000"),$B118,INDIRECT(Equipo!$C$4&amp;"!"&amp;ADDRESS(10,COLUMN(K$9)-1)&amp;":"&amp;ADDRESS(1000,COLUMN(K$9)-1))),
SUMIF(INDIRECT(Equipo!$D$4&amp;"!B10:B1000"),$B118,INDIRECT(Equipo!$D$4&amp;"!"&amp;ADDRESS(10,COLUMN(K$9)-1)&amp;":"&amp;ADDRESS(1000,COLUMN(K$9)-1))),
SUMIF(INDIRECT(Equipo!$E$4&amp;"!B10:B1000"),$B118,INDIRECT(Equipo!$E$4&amp;"!"&amp;ADDRESS(10,COLUMN(K$9)-1)&amp;":"&amp;ADDRESS(1000,COLUMN(K$9)-1))),
SUMIF(INDIRECT(Equipo!$F$4&amp;"!B10:B1000"),$B118,INDIRECT(Equipo!$F$4&amp;"!"&amp;ADDRESS(10,COLUMN(K$9)-1)&amp;":"&amp;ADDRESS(1000,COLUMN(K$9)-1))),
SUMIF(INDIRECT(Equipo!$G$4&amp;"!B10:B1000"),$B118,INDIRECT(Equipo!$G$4&amp;"!"&amp;ADDRESS(10,COLUMN(K$9)-1)&amp;":"&amp;ADDRESS(1000,COLUMN(K$9)-1)))))</f>
        <v>-</v>
      </c>
      <c r="L118" s="2" t="str">
        <f ca="1">IF(ISBLANK(Tareas!$B114),"-",SUM(
SUMIF(INDIRECT(Equipo!$C$4&amp;"!B10:B1000"),$B118,INDIRECT(Equipo!$C$4&amp;"!"&amp;ADDRESS(10,COLUMN(L$9)-1)&amp;":"&amp;ADDRESS(1000,COLUMN(L$9)-1))),
SUMIF(INDIRECT(Equipo!$D$4&amp;"!B10:B1000"),$B118,INDIRECT(Equipo!$D$4&amp;"!"&amp;ADDRESS(10,COLUMN(L$9)-1)&amp;":"&amp;ADDRESS(1000,COLUMN(L$9)-1))),
SUMIF(INDIRECT(Equipo!$E$4&amp;"!B10:B1000"),$B118,INDIRECT(Equipo!$E$4&amp;"!"&amp;ADDRESS(10,COLUMN(L$9)-1)&amp;":"&amp;ADDRESS(1000,COLUMN(L$9)-1))),
SUMIF(INDIRECT(Equipo!$F$4&amp;"!B10:B1000"),$B118,INDIRECT(Equipo!$F$4&amp;"!"&amp;ADDRESS(10,COLUMN(L$9)-1)&amp;":"&amp;ADDRESS(1000,COLUMN(L$9)-1))),
SUMIF(INDIRECT(Equipo!$G$4&amp;"!B10:B1000"),$B118,INDIRECT(Equipo!$G$4&amp;"!"&amp;ADDRESS(10,COLUMN(L$9)-1)&amp;":"&amp;ADDRESS(1000,COLUMN(L$9)-1)))))</f>
        <v>-</v>
      </c>
      <c r="M118" s="2" t="str">
        <f ca="1">IF(ISBLANK(Tareas!$B114),"-",SUM(
SUMIF(INDIRECT(Equipo!$C$4&amp;"!B10:B1000"),$B118,INDIRECT(Equipo!$C$4&amp;"!"&amp;ADDRESS(10,COLUMN(M$9)-1)&amp;":"&amp;ADDRESS(1000,COLUMN(M$9)-1))),
SUMIF(INDIRECT(Equipo!$D$4&amp;"!B10:B1000"),$B118,INDIRECT(Equipo!$D$4&amp;"!"&amp;ADDRESS(10,COLUMN(M$9)-1)&amp;":"&amp;ADDRESS(1000,COLUMN(M$9)-1))),
SUMIF(INDIRECT(Equipo!$E$4&amp;"!B10:B1000"),$B118,INDIRECT(Equipo!$E$4&amp;"!"&amp;ADDRESS(10,COLUMN(M$9)-1)&amp;":"&amp;ADDRESS(1000,COLUMN(M$9)-1))),
SUMIF(INDIRECT(Equipo!$F$4&amp;"!B10:B1000"),$B118,INDIRECT(Equipo!$F$4&amp;"!"&amp;ADDRESS(10,COLUMN(M$9)-1)&amp;":"&amp;ADDRESS(1000,COLUMN(M$9)-1))),
SUMIF(INDIRECT(Equipo!$G$4&amp;"!B10:B1000"),$B118,INDIRECT(Equipo!$G$4&amp;"!"&amp;ADDRESS(10,COLUMN(M$9)-1)&amp;":"&amp;ADDRESS(1000,COLUMN(M$9)-1)))))</f>
        <v>-</v>
      </c>
      <c r="N118" s="2" t="str">
        <f ca="1">IF(ISBLANK(Tareas!$B114),"-",SUM(
SUMIF(INDIRECT(Equipo!$C$4&amp;"!B10:B1000"),$B118,INDIRECT(Equipo!$C$4&amp;"!"&amp;ADDRESS(10,COLUMN(N$9)-1)&amp;":"&amp;ADDRESS(1000,COLUMN(N$9)-1))),
SUMIF(INDIRECT(Equipo!$D$4&amp;"!B10:B1000"),$B118,INDIRECT(Equipo!$D$4&amp;"!"&amp;ADDRESS(10,COLUMN(N$9)-1)&amp;":"&amp;ADDRESS(1000,COLUMN(N$9)-1))),
SUMIF(INDIRECT(Equipo!$E$4&amp;"!B10:B1000"),$B118,INDIRECT(Equipo!$E$4&amp;"!"&amp;ADDRESS(10,COLUMN(N$9)-1)&amp;":"&amp;ADDRESS(1000,COLUMN(N$9)-1))),
SUMIF(INDIRECT(Equipo!$F$4&amp;"!B10:B1000"),$B118,INDIRECT(Equipo!$F$4&amp;"!"&amp;ADDRESS(10,COLUMN(N$9)-1)&amp;":"&amp;ADDRESS(1000,COLUMN(N$9)-1))),
SUMIF(INDIRECT(Equipo!$G$4&amp;"!B10:B1000"),$B118,INDIRECT(Equipo!$G$4&amp;"!"&amp;ADDRESS(10,COLUMN(N$9)-1)&amp;":"&amp;ADDRESS(1000,COLUMN(N$9)-1)))))</f>
        <v>-</v>
      </c>
    </row>
    <row r="119" spans="2:14">
      <c r="B119" t="str">
        <f>IF(ISBLANK(Tareas!B115)," - ",Tareas!B115)</f>
        <v xml:space="preserve"> - </v>
      </c>
      <c r="D119" s="2" t="str">
        <f ca="1">IF(ISBLANK(Tareas!$B115),"-",SUM(
SUMIF(INDIRECT(Equipo!$C$4&amp;"!B10:B1000"),$B119,INDIRECT(Equipo!$C$4&amp;"!"&amp;ADDRESS(10,COLUMN(D$9)-1)&amp;":"&amp;ADDRESS(1000,COLUMN(D$9)-1))),
SUMIF(INDIRECT(Equipo!$D$4&amp;"!B10:B1000"),$B119,INDIRECT(Equipo!$D$4&amp;"!"&amp;ADDRESS(10,COLUMN(D$9)-1)&amp;":"&amp;ADDRESS(1000,COLUMN(D$9)-1))),
SUMIF(INDIRECT(Equipo!$E$4&amp;"!B10:B1000"),$B119,INDIRECT(Equipo!$E$4&amp;"!"&amp;ADDRESS(10,COLUMN(D$9)-1)&amp;":"&amp;ADDRESS(1000,COLUMN(D$9)-1))),
SUMIF(INDIRECT(Equipo!$F$4&amp;"!B10:B1000"),$B119,INDIRECT(Equipo!$F$4&amp;"!"&amp;ADDRESS(10,COLUMN(D$9)-1)&amp;":"&amp;ADDRESS(1000,COLUMN(D$9)-1))),
SUMIF(INDIRECT(Equipo!$G$4&amp;"!B10:B1000"),$B119,INDIRECT(Equipo!$G$4&amp;"!"&amp;ADDRESS(10,COLUMN(D$9)-1)&amp;":"&amp;ADDRESS(1000,COLUMN(D$9)-1)))))</f>
        <v>-</v>
      </c>
      <c r="E119" s="2" t="str">
        <f ca="1">IF(ISBLANK(Tareas!$B115),"-",SUM(
SUMIF(INDIRECT(Equipo!$C$4&amp;"!B10:B1000"),$B119,INDIRECT(Equipo!$C$4&amp;"!"&amp;ADDRESS(10,COLUMN(E$9)-1)&amp;":"&amp;ADDRESS(1000,COLUMN(E$9)-1))),
SUMIF(INDIRECT(Equipo!$D$4&amp;"!B10:B1000"),$B119,INDIRECT(Equipo!$D$4&amp;"!"&amp;ADDRESS(10,COLUMN(E$9)-1)&amp;":"&amp;ADDRESS(1000,COLUMN(E$9)-1))),
SUMIF(INDIRECT(Equipo!$E$4&amp;"!B10:B1000"),$B119,INDIRECT(Equipo!$E$4&amp;"!"&amp;ADDRESS(10,COLUMN(E$9)-1)&amp;":"&amp;ADDRESS(1000,COLUMN(E$9)-1))),
SUMIF(INDIRECT(Equipo!$F$4&amp;"!B10:B1000"),$B119,INDIRECT(Equipo!$F$4&amp;"!"&amp;ADDRESS(10,COLUMN(E$9)-1)&amp;":"&amp;ADDRESS(1000,COLUMN(E$9)-1))),
SUMIF(INDIRECT(Equipo!$G$4&amp;"!B10:B1000"),$B119,INDIRECT(Equipo!$G$4&amp;"!"&amp;ADDRESS(10,COLUMN(E$9)-1)&amp;":"&amp;ADDRESS(1000,COLUMN(E$9)-1)))))</f>
        <v>-</v>
      </c>
      <c r="F119" s="2" t="str">
        <f ca="1">IF(ISBLANK(Tareas!$B115),"-",SUM(
SUMIF(INDIRECT(Equipo!$C$4&amp;"!B10:B1000"),$B119,INDIRECT(Equipo!$C$4&amp;"!"&amp;ADDRESS(10,COLUMN(F$9)-1)&amp;":"&amp;ADDRESS(1000,COLUMN(F$9)-1))),
SUMIF(INDIRECT(Equipo!$D$4&amp;"!B10:B1000"),$B119,INDIRECT(Equipo!$D$4&amp;"!"&amp;ADDRESS(10,COLUMN(F$9)-1)&amp;":"&amp;ADDRESS(1000,COLUMN(F$9)-1))),
SUMIF(INDIRECT(Equipo!$E$4&amp;"!B10:B1000"),$B119,INDIRECT(Equipo!$E$4&amp;"!"&amp;ADDRESS(10,COLUMN(F$9)-1)&amp;":"&amp;ADDRESS(1000,COLUMN(F$9)-1))),
SUMIF(INDIRECT(Equipo!$F$4&amp;"!B10:B1000"),$B119,INDIRECT(Equipo!$F$4&amp;"!"&amp;ADDRESS(10,COLUMN(F$9)-1)&amp;":"&amp;ADDRESS(1000,COLUMN(F$9)-1))),
SUMIF(INDIRECT(Equipo!$G$4&amp;"!B10:B1000"),$B119,INDIRECT(Equipo!$G$4&amp;"!"&amp;ADDRESS(10,COLUMN(F$9)-1)&amp;":"&amp;ADDRESS(1000,COLUMN(F$9)-1)))))</f>
        <v>-</v>
      </c>
      <c r="G119" s="2" t="str">
        <f ca="1">IF(ISBLANK(Tareas!$B115),"-",SUM(
SUMIF(INDIRECT(Equipo!$C$4&amp;"!B10:B1000"),$B119,INDIRECT(Equipo!$C$4&amp;"!"&amp;ADDRESS(10,COLUMN(G$9)-1)&amp;":"&amp;ADDRESS(1000,COLUMN(G$9)-1))),
SUMIF(INDIRECT(Equipo!$D$4&amp;"!B10:B1000"),$B119,INDIRECT(Equipo!$D$4&amp;"!"&amp;ADDRESS(10,COLUMN(G$9)-1)&amp;":"&amp;ADDRESS(1000,COLUMN(G$9)-1))),
SUMIF(INDIRECT(Equipo!$E$4&amp;"!B10:B1000"),$B119,INDIRECT(Equipo!$E$4&amp;"!"&amp;ADDRESS(10,COLUMN(G$9)-1)&amp;":"&amp;ADDRESS(1000,COLUMN(G$9)-1))),
SUMIF(INDIRECT(Equipo!$F$4&amp;"!B10:B1000"),$B119,INDIRECT(Equipo!$F$4&amp;"!"&amp;ADDRESS(10,COLUMN(G$9)-1)&amp;":"&amp;ADDRESS(1000,COLUMN(G$9)-1))),
SUMIF(INDIRECT(Equipo!$G$4&amp;"!B10:B1000"),$B119,INDIRECT(Equipo!$G$4&amp;"!"&amp;ADDRESS(10,COLUMN(G$9)-1)&amp;":"&amp;ADDRESS(1000,COLUMN(G$9)-1)))))</f>
        <v>-</v>
      </c>
      <c r="H119" s="2" t="str">
        <f ca="1">IF(ISBLANK(Tareas!$B115),"-",SUM(
SUMIF(INDIRECT(Equipo!$C$4&amp;"!B10:B1000"),$B119,INDIRECT(Equipo!$C$4&amp;"!"&amp;ADDRESS(10,COLUMN(H$9)-1)&amp;":"&amp;ADDRESS(1000,COLUMN(H$9)-1))),
SUMIF(INDIRECT(Equipo!$D$4&amp;"!B10:B1000"),$B119,INDIRECT(Equipo!$D$4&amp;"!"&amp;ADDRESS(10,COLUMN(H$9)-1)&amp;":"&amp;ADDRESS(1000,COLUMN(H$9)-1))),
SUMIF(INDIRECT(Equipo!$E$4&amp;"!B10:B1000"),$B119,INDIRECT(Equipo!$E$4&amp;"!"&amp;ADDRESS(10,COLUMN(H$9)-1)&amp;":"&amp;ADDRESS(1000,COLUMN(H$9)-1))),
SUMIF(INDIRECT(Equipo!$F$4&amp;"!B10:B1000"),$B119,INDIRECT(Equipo!$F$4&amp;"!"&amp;ADDRESS(10,COLUMN(H$9)-1)&amp;":"&amp;ADDRESS(1000,COLUMN(H$9)-1))),
SUMIF(INDIRECT(Equipo!$G$4&amp;"!B10:B1000"),$B119,INDIRECT(Equipo!$G$4&amp;"!"&amp;ADDRESS(10,COLUMN(H$9)-1)&amp;":"&amp;ADDRESS(1000,COLUMN(H$9)-1)))))</f>
        <v>-</v>
      </c>
      <c r="I119" s="2" t="str">
        <f ca="1">IF(ISBLANK(Tareas!$B115),"-",SUM(
SUMIF(INDIRECT(Equipo!$C$4&amp;"!B10:B1000"),$B119,INDIRECT(Equipo!$C$4&amp;"!"&amp;ADDRESS(10,COLUMN(I$9)-1)&amp;":"&amp;ADDRESS(1000,COLUMN(I$9)-1))),
SUMIF(INDIRECT(Equipo!$D$4&amp;"!B10:B1000"),$B119,INDIRECT(Equipo!$D$4&amp;"!"&amp;ADDRESS(10,COLUMN(I$9)-1)&amp;":"&amp;ADDRESS(1000,COLUMN(I$9)-1))),
SUMIF(INDIRECT(Equipo!$E$4&amp;"!B10:B1000"),$B119,INDIRECT(Equipo!$E$4&amp;"!"&amp;ADDRESS(10,COLUMN(I$9)-1)&amp;":"&amp;ADDRESS(1000,COLUMN(I$9)-1))),
SUMIF(INDIRECT(Equipo!$F$4&amp;"!B10:B1000"),$B119,INDIRECT(Equipo!$F$4&amp;"!"&amp;ADDRESS(10,COLUMN(I$9)-1)&amp;":"&amp;ADDRESS(1000,COLUMN(I$9)-1))),
SUMIF(INDIRECT(Equipo!$G$4&amp;"!B10:B1000"),$B119,INDIRECT(Equipo!$G$4&amp;"!"&amp;ADDRESS(10,COLUMN(I$9)-1)&amp;":"&amp;ADDRESS(1000,COLUMN(I$9)-1)))))</f>
        <v>-</v>
      </c>
      <c r="J119" s="2" t="str">
        <f ca="1">IF(ISBLANK(Tareas!$B115),"-",SUM(
SUMIF(INDIRECT(Equipo!$C$4&amp;"!B10:B1000"),$B119,INDIRECT(Equipo!$C$4&amp;"!"&amp;ADDRESS(10,COLUMN(J$9)-1)&amp;":"&amp;ADDRESS(1000,COLUMN(J$9)-1))),
SUMIF(INDIRECT(Equipo!$D$4&amp;"!B10:B1000"),$B119,INDIRECT(Equipo!$D$4&amp;"!"&amp;ADDRESS(10,COLUMN(J$9)-1)&amp;":"&amp;ADDRESS(1000,COLUMN(J$9)-1))),
SUMIF(INDIRECT(Equipo!$E$4&amp;"!B10:B1000"),$B119,INDIRECT(Equipo!$E$4&amp;"!"&amp;ADDRESS(10,COLUMN(J$9)-1)&amp;":"&amp;ADDRESS(1000,COLUMN(J$9)-1))),
SUMIF(INDIRECT(Equipo!$F$4&amp;"!B10:B1000"),$B119,INDIRECT(Equipo!$F$4&amp;"!"&amp;ADDRESS(10,COLUMN(J$9)-1)&amp;":"&amp;ADDRESS(1000,COLUMN(J$9)-1))),
SUMIF(INDIRECT(Equipo!$G$4&amp;"!B10:B1000"),$B119,INDIRECT(Equipo!$G$4&amp;"!"&amp;ADDRESS(10,COLUMN(J$9)-1)&amp;":"&amp;ADDRESS(1000,COLUMN(J$9)-1)))))</f>
        <v>-</v>
      </c>
      <c r="K119" s="2" t="str">
        <f ca="1">IF(ISBLANK(Tareas!$B115),"-",SUM(
SUMIF(INDIRECT(Equipo!$C$4&amp;"!B10:B1000"),$B119,INDIRECT(Equipo!$C$4&amp;"!"&amp;ADDRESS(10,COLUMN(K$9)-1)&amp;":"&amp;ADDRESS(1000,COLUMN(K$9)-1))),
SUMIF(INDIRECT(Equipo!$D$4&amp;"!B10:B1000"),$B119,INDIRECT(Equipo!$D$4&amp;"!"&amp;ADDRESS(10,COLUMN(K$9)-1)&amp;":"&amp;ADDRESS(1000,COLUMN(K$9)-1))),
SUMIF(INDIRECT(Equipo!$E$4&amp;"!B10:B1000"),$B119,INDIRECT(Equipo!$E$4&amp;"!"&amp;ADDRESS(10,COLUMN(K$9)-1)&amp;":"&amp;ADDRESS(1000,COLUMN(K$9)-1))),
SUMIF(INDIRECT(Equipo!$F$4&amp;"!B10:B1000"),$B119,INDIRECT(Equipo!$F$4&amp;"!"&amp;ADDRESS(10,COLUMN(K$9)-1)&amp;":"&amp;ADDRESS(1000,COLUMN(K$9)-1))),
SUMIF(INDIRECT(Equipo!$G$4&amp;"!B10:B1000"),$B119,INDIRECT(Equipo!$G$4&amp;"!"&amp;ADDRESS(10,COLUMN(K$9)-1)&amp;":"&amp;ADDRESS(1000,COLUMN(K$9)-1)))))</f>
        <v>-</v>
      </c>
      <c r="L119" s="2" t="str">
        <f ca="1">IF(ISBLANK(Tareas!$B115),"-",SUM(
SUMIF(INDIRECT(Equipo!$C$4&amp;"!B10:B1000"),$B119,INDIRECT(Equipo!$C$4&amp;"!"&amp;ADDRESS(10,COLUMN(L$9)-1)&amp;":"&amp;ADDRESS(1000,COLUMN(L$9)-1))),
SUMIF(INDIRECT(Equipo!$D$4&amp;"!B10:B1000"),$B119,INDIRECT(Equipo!$D$4&amp;"!"&amp;ADDRESS(10,COLUMN(L$9)-1)&amp;":"&amp;ADDRESS(1000,COLUMN(L$9)-1))),
SUMIF(INDIRECT(Equipo!$E$4&amp;"!B10:B1000"),$B119,INDIRECT(Equipo!$E$4&amp;"!"&amp;ADDRESS(10,COLUMN(L$9)-1)&amp;":"&amp;ADDRESS(1000,COLUMN(L$9)-1))),
SUMIF(INDIRECT(Equipo!$F$4&amp;"!B10:B1000"),$B119,INDIRECT(Equipo!$F$4&amp;"!"&amp;ADDRESS(10,COLUMN(L$9)-1)&amp;":"&amp;ADDRESS(1000,COLUMN(L$9)-1))),
SUMIF(INDIRECT(Equipo!$G$4&amp;"!B10:B1000"),$B119,INDIRECT(Equipo!$G$4&amp;"!"&amp;ADDRESS(10,COLUMN(L$9)-1)&amp;":"&amp;ADDRESS(1000,COLUMN(L$9)-1)))))</f>
        <v>-</v>
      </c>
      <c r="M119" s="2" t="str">
        <f ca="1">IF(ISBLANK(Tareas!$B115),"-",SUM(
SUMIF(INDIRECT(Equipo!$C$4&amp;"!B10:B1000"),$B119,INDIRECT(Equipo!$C$4&amp;"!"&amp;ADDRESS(10,COLUMN(M$9)-1)&amp;":"&amp;ADDRESS(1000,COLUMN(M$9)-1))),
SUMIF(INDIRECT(Equipo!$D$4&amp;"!B10:B1000"),$B119,INDIRECT(Equipo!$D$4&amp;"!"&amp;ADDRESS(10,COLUMN(M$9)-1)&amp;":"&amp;ADDRESS(1000,COLUMN(M$9)-1))),
SUMIF(INDIRECT(Equipo!$E$4&amp;"!B10:B1000"),$B119,INDIRECT(Equipo!$E$4&amp;"!"&amp;ADDRESS(10,COLUMN(M$9)-1)&amp;":"&amp;ADDRESS(1000,COLUMN(M$9)-1))),
SUMIF(INDIRECT(Equipo!$F$4&amp;"!B10:B1000"),$B119,INDIRECT(Equipo!$F$4&amp;"!"&amp;ADDRESS(10,COLUMN(M$9)-1)&amp;":"&amp;ADDRESS(1000,COLUMN(M$9)-1))),
SUMIF(INDIRECT(Equipo!$G$4&amp;"!B10:B1000"),$B119,INDIRECT(Equipo!$G$4&amp;"!"&amp;ADDRESS(10,COLUMN(M$9)-1)&amp;":"&amp;ADDRESS(1000,COLUMN(M$9)-1)))))</f>
        <v>-</v>
      </c>
      <c r="N119" s="2" t="str">
        <f ca="1">IF(ISBLANK(Tareas!$B115),"-",SUM(
SUMIF(INDIRECT(Equipo!$C$4&amp;"!B10:B1000"),$B119,INDIRECT(Equipo!$C$4&amp;"!"&amp;ADDRESS(10,COLUMN(N$9)-1)&amp;":"&amp;ADDRESS(1000,COLUMN(N$9)-1))),
SUMIF(INDIRECT(Equipo!$D$4&amp;"!B10:B1000"),$B119,INDIRECT(Equipo!$D$4&amp;"!"&amp;ADDRESS(10,COLUMN(N$9)-1)&amp;":"&amp;ADDRESS(1000,COLUMN(N$9)-1))),
SUMIF(INDIRECT(Equipo!$E$4&amp;"!B10:B1000"),$B119,INDIRECT(Equipo!$E$4&amp;"!"&amp;ADDRESS(10,COLUMN(N$9)-1)&amp;":"&amp;ADDRESS(1000,COLUMN(N$9)-1))),
SUMIF(INDIRECT(Equipo!$F$4&amp;"!B10:B1000"),$B119,INDIRECT(Equipo!$F$4&amp;"!"&amp;ADDRESS(10,COLUMN(N$9)-1)&amp;":"&amp;ADDRESS(1000,COLUMN(N$9)-1))),
SUMIF(INDIRECT(Equipo!$G$4&amp;"!B10:B1000"),$B119,INDIRECT(Equipo!$G$4&amp;"!"&amp;ADDRESS(10,COLUMN(N$9)-1)&amp;":"&amp;ADDRESS(1000,COLUMN(N$9)-1)))))</f>
        <v>-</v>
      </c>
    </row>
    <row r="120" spans="2:14">
      <c r="B120" t="str">
        <f>IF(ISBLANK(Tareas!B116)," - ",Tareas!B116)</f>
        <v xml:space="preserve"> - </v>
      </c>
      <c r="D120" s="2" t="str">
        <f ca="1">IF(ISBLANK(Tareas!$B116),"-",SUM(
SUMIF(INDIRECT(Equipo!$C$4&amp;"!B10:B1000"),$B120,INDIRECT(Equipo!$C$4&amp;"!"&amp;ADDRESS(10,COLUMN(D$9)-1)&amp;":"&amp;ADDRESS(1000,COLUMN(D$9)-1))),
SUMIF(INDIRECT(Equipo!$D$4&amp;"!B10:B1000"),$B120,INDIRECT(Equipo!$D$4&amp;"!"&amp;ADDRESS(10,COLUMN(D$9)-1)&amp;":"&amp;ADDRESS(1000,COLUMN(D$9)-1))),
SUMIF(INDIRECT(Equipo!$E$4&amp;"!B10:B1000"),$B120,INDIRECT(Equipo!$E$4&amp;"!"&amp;ADDRESS(10,COLUMN(D$9)-1)&amp;":"&amp;ADDRESS(1000,COLUMN(D$9)-1))),
SUMIF(INDIRECT(Equipo!$F$4&amp;"!B10:B1000"),$B120,INDIRECT(Equipo!$F$4&amp;"!"&amp;ADDRESS(10,COLUMN(D$9)-1)&amp;":"&amp;ADDRESS(1000,COLUMN(D$9)-1))),
SUMIF(INDIRECT(Equipo!$G$4&amp;"!B10:B1000"),$B120,INDIRECT(Equipo!$G$4&amp;"!"&amp;ADDRESS(10,COLUMN(D$9)-1)&amp;":"&amp;ADDRESS(1000,COLUMN(D$9)-1)))))</f>
        <v>-</v>
      </c>
      <c r="E120" s="2" t="str">
        <f ca="1">IF(ISBLANK(Tareas!$B116),"-",SUM(
SUMIF(INDIRECT(Equipo!$C$4&amp;"!B10:B1000"),$B120,INDIRECT(Equipo!$C$4&amp;"!"&amp;ADDRESS(10,COLUMN(E$9)-1)&amp;":"&amp;ADDRESS(1000,COLUMN(E$9)-1))),
SUMIF(INDIRECT(Equipo!$D$4&amp;"!B10:B1000"),$B120,INDIRECT(Equipo!$D$4&amp;"!"&amp;ADDRESS(10,COLUMN(E$9)-1)&amp;":"&amp;ADDRESS(1000,COLUMN(E$9)-1))),
SUMIF(INDIRECT(Equipo!$E$4&amp;"!B10:B1000"),$B120,INDIRECT(Equipo!$E$4&amp;"!"&amp;ADDRESS(10,COLUMN(E$9)-1)&amp;":"&amp;ADDRESS(1000,COLUMN(E$9)-1))),
SUMIF(INDIRECT(Equipo!$F$4&amp;"!B10:B1000"),$B120,INDIRECT(Equipo!$F$4&amp;"!"&amp;ADDRESS(10,COLUMN(E$9)-1)&amp;":"&amp;ADDRESS(1000,COLUMN(E$9)-1))),
SUMIF(INDIRECT(Equipo!$G$4&amp;"!B10:B1000"),$B120,INDIRECT(Equipo!$G$4&amp;"!"&amp;ADDRESS(10,COLUMN(E$9)-1)&amp;":"&amp;ADDRESS(1000,COLUMN(E$9)-1)))))</f>
        <v>-</v>
      </c>
      <c r="F120" s="2" t="str">
        <f ca="1">IF(ISBLANK(Tareas!$B116),"-",SUM(
SUMIF(INDIRECT(Equipo!$C$4&amp;"!B10:B1000"),$B120,INDIRECT(Equipo!$C$4&amp;"!"&amp;ADDRESS(10,COLUMN(F$9)-1)&amp;":"&amp;ADDRESS(1000,COLUMN(F$9)-1))),
SUMIF(INDIRECT(Equipo!$D$4&amp;"!B10:B1000"),$B120,INDIRECT(Equipo!$D$4&amp;"!"&amp;ADDRESS(10,COLUMN(F$9)-1)&amp;":"&amp;ADDRESS(1000,COLUMN(F$9)-1))),
SUMIF(INDIRECT(Equipo!$E$4&amp;"!B10:B1000"),$B120,INDIRECT(Equipo!$E$4&amp;"!"&amp;ADDRESS(10,COLUMN(F$9)-1)&amp;":"&amp;ADDRESS(1000,COLUMN(F$9)-1))),
SUMIF(INDIRECT(Equipo!$F$4&amp;"!B10:B1000"),$B120,INDIRECT(Equipo!$F$4&amp;"!"&amp;ADDRESS(10,COLUMN(F$9)-1)&amp;":"&amp;ADDRESS(1000,COLUMN(F$9)-1))),
SUMIF(INDIRECT(Equipo!$G$4&amp;"!B10:B1000"),$B120,INDIRECT(Equipo!$G$4&amp;"!"&amp;ADDRESS(10,COLUMN(F$9)-1)&amp;":"&amp;ADDRESS(1000,COLUMN(F$9)-1)))))</f>
        <v>-</v>
      </c>
      <c r="G120" s="2" t="str">
        <f ca="1">IF(ISBLANK(Tareas!$B116),"-",SUM(
SUMIF(INDIRECT(Equipo!$C$4&amp;"!B10:B1000"),$B120,INDIRECT(Equipo!$C$4&amp;"!"&amp;ADDRESS(10,COLUMN(G$9)-1)&amp;":"&amp;ADDRESS(1000,COLUMN(G$9)-1))),
SUMIF(INDIRECT(Equipo!$D$4&amp;"!B10:B1000"),$B120,INDIRECT(Equipo!$D$4&amp;"!"&amp;ADDRESS(10,COLUMN(G$9)-1)&amp;":"&amp;ADDRESS(1000,COLUMN(G$9)-1))),
SUMIF(INDIRECT(Equipo!$E$4&amp;"!B10:B1000"),$B120,INDIRECT(Equipo!$E$4&amp;"!"&amp;ADDRESS(10,COLUMN(G$9)-1)&amp;":"&amp;ADDRESS(1000,COLUMN(G$9)-1))),
SUMIF(INDIRECT(Equipo!$F$4&amp;"!B10:B1000"),$B120,INDIRECT(Equipo!$F$4&amp;"!"&amp;ADDRESS(10,COLUMN(G$9)-1)&amp;":"&amp;ADDRESS(1000,COLUMN(G$9)-1))),
SUMIF(INDIRECT(Equipo!$G$4&amp;"!B10:B1000"),$B120,INDIRECT(Equipo!$G$4&amp;"!"&amp;ADDRESS(10,COLUMN(G$9)-1)&amp;":"&amp;ADDRESS(1000,COLUMN(G$9)-1)))))</f>
        <v>-</v>
      </c>
      <c r="H120" s="2" t="str">
        <f ca="1">IF(ISBLANK(Tareas!$B116),"-",SUM(
SUMIF(INDIRECT(Equipo!$C$4&amp;"!B10:B1000"),$B120,INDIRECT(Equipo!$C$4&amp;"!"&amp;ADDRESS(10,COLUMN(H$9)-1)&amp;":"&amp;ADDRESS(1000,COLUMN(H$9)-1))),
SUMIF(INDIRECT(Equipo!$D$4&amp;"!B10:B1000"),$B120,INDIRECT(Equipo!$D$4&amp;"!"&amp;ADDRESS(10,COLUMN(H$9)-1)&amp;":"&amp;ADDRESS(1000,COLUMN(H$9)-1))),
SUMIF(INDIRECT(Equipo!$E$4&amp;"!B10:B1000"),$B120,INDIRECT(Equipo!$E$4&amp;"!"&amp;ADDRESS(10,COLUMN(H$9)-1)&amp;":"&amp;ADDRESS(1000,COLUMN(H$9)-1))),
SUMIF(INDIRECT(Equipo!$F$4&amp;"!B10:B1000"),$B120,INDIRECT(Equipo!$F$4&amp;"!"&amp;ADDRESS(10,COLUMN(H$9)-1)&amp;":"&amp;ADDRESS(1000,COLUMN(H$9)-1))),
SUMIF(INDIRECT(Equipo!$G$4&amp;"!B10:B1000"),$B120,INDIRECT(Equipo!$G$4&amp;"!"&amp;ADDRESS(10,COLUMN(H$9)-1)&amp;":"&amp;ADDRESS(1000,COLUMN(H$9)-1)))))</f>
        <v>-</v>
      </c>
      <c r="I120" s="2" t="str">
        <f ca="1">IF(ISBLANK(Tareas!$B116),"-",SUM(
SUMIF(INDIRECT(Equipo!$C$4&amp;"!B10:B1000"),$B120,INDIRECT(Equipo!$C$4&amp;"!"&amp;ADDRESS(10,COLUMN(I$9)-1)&amp;":"&amp;ADDRESS(1000,COLUMN(I$9)-1))),
SUMIF(INDIRECT(Equipo!$D$4&amp;"!B10:B1000"),$B120,INDIRECT(Equipo!$D$4&amp;"!"&amp;ADDRESS(10,COLUMN(I$9)-1)&amp;":"&amp;ADDRESS(1000,COLUMN(I$9)-1))),
SUMIF(INDIRECT(Equipo!$E$4&amp;"!B10:B1000"),$B120,INDIRECT(Equipo!$E$4&amp;"!"&amp;ADDRESS(10,COLUMN(I$9)-1)&amp;":"&amp;ADDRESS(1000,COLUMN(I$9)-1))),
SUMIF(INDIRECT(Equipo!$F$4&amp;"!B10:B1000"),$B120,INDIRECT(Equipo!$F$4&amp;"!"&amp;ADDRESS(10,COLUMN(I$9)-1)&amp;":"&amp;ADDRESS(1000,COLUMN(I$9)-1))),
SUMIF(INDIRECT(Equipo!$G$4&amp;"!B10:B1000"),$B120,INDIRECT(Equipo!$G$4&amp;"!"&amp;ADDRESS(10,COLUMN(I$9)-1)&amp;":"&amp;ADDRESS(1000,COLUMN(I$9)-1)))))</f>
        <v>-</v>
      </c>
      <c r="J120" s="2" t="str">
        <f ca="1">IF(ISBLANK(Tareas!$B116),"-",SUM(
SUMIF(INDIRECT(Equipo!$C$4&amp;"!B10:B1000"),$B120,INDIRECT(Equipo!$C$4&amp;"!"&amp;ADDRESS(10,COLUMN(J$9)-1)&amp;":"&amp;ADDRESS(1000,COLUMN(J$9)-1))),
SUMIF(INDIRECT(Equipo!$D$4&amp;"!B10:B1000"),$B120,INDIRECT(Equipo!$D$4&amp;"!"&amp;ADDRESS(10,COLUMN(J$9)-1)&amp;":"&amp;ADDRESS(1000,COLUMN(J$9)-1))),
SUMIF(INDIRECT(Equipo!$E$4&amp;"!B10:B1000"),$B120,INDIRECT(Equipo!$E$4&amp;"!"&amp;ADDRESS(10,COLUMN(J$9)-1)&amp;":"&amp;ADDRESS(1000,COLUMN(J$9)-1))),
SUMIF(INDIRECT(Equipo!$F$4&amp;"!B10:B1000"),$B120,INDIRECT(Equipo!$F$4&amp;"!"&amp;ADDRESS(10,COLUMN(J$9)-1)&amp;":"&amp;ADDRESS(1000,COLUMN(J$9)-1))),
SUMIF(INDIRECT(Equipo!$G$4&amp;"!B10:B1000"),$B120,INDIRECT(Equipo!$G$4&amp;"!"&amp;ADDRESS(10,COLUMN(J$9)-1)&amp;":"&amp;ADDRESS(1000,COLUMN(J$9)-1)))))</f>
        <v>-</v>
      </c>
      <c r="K120" s="2" t="str">
        <f ca="1">IF(ISBLANK(Tareas!$B116),"-",SUM(
SUMIF(INDIRECT(Equipo!$C$4&amp;"!B10:B1000"),$B120,INDIRECT(Equipo!$C$4&amp;"!"&amp;ADDRESS(10,COLUMN(K$9)-1)&amp;":"&amp;ADDRESS(1000,COLUMN(K$9)-1))),
SUMIF(INDIRECT(Equipo!$D$4&amp;"!B10:B1000"),$B120,INDIRECT(Equipo!$D$4&amp;"!"&amp;ADDRESS(10,COLUMN(K$9)-1)&amp;":"&amp;ADDRESS(1000,COLUMN(K$9)-1))),
SUMIF(INDIRECT(Equipo!$E$4&amp;"!B10:B1000"),$B120,INDIRECT(Equipo!$E$4&amp;"!"&amp;ADDRESS(10,COLUMN(K$9)-1)&amp;":"&amp;ADDRESS(1000,COLUMN(K$9)-1))),
SUMIF(INDIRECT(Equipo!$F$4&amp;"!B10:B1000"),$B120,INDIRECT(Equipo!$F$4&amp;"!"&amp;ADDRESS(10,COLUMN(K$9)-1)&amp;":"&amp;ADDRESS(1000,COLUMN(K$9)-1))),
SUMIF(INDIRECT(Equipo!$G$4&amp;"!B10:B1000"),$B120,INDIRECT(Equipo!$G$4&amp;"!"&amp;ADDRESS(10,COLUMN(K$9)-1)&amp;":"&amp;ADDRESS(1000,COLUMN(K$9)-1)))))</f>
        <v>-</v>
      </c>
      <c r="L120" s="2" t="str">
        <f ca="1">IF(ISBLANK(Tareas!$B116),"-",SUM(
SUMIF(INDIRECT(Equipo!$C$4&amp;"!B10:B1000"),$B120,INDIRECT(Equipo!$C$4&amp;"!"&amp;ADDRESS(10,COLUMN(L$9)-1)&amp;":"&amp;ADDRESS(1000,COLUMN(L$9)-1))),
SUMIF(INDIRECT(Equipo!$D$4&amp;"!B10:B1000"),$B120,INDIRECT(Equipo!$D$4&amp;"!"&amp;ADDRESS(10,COLUMN(L$9)-1)&amp;":"&amp;ADDRESS(1000,COLUMN(L$9)-1))),
SUMIF(INDIRECT(Equipo!$E$4&amp;"!B10:B1000"),$B120,INDIRECT(Equipo!$E$4&amp;"!"&amp;ADDRESS(10,COLUMN(L$9)-1)&amp;":"&amp;ADDRESS(1000,COLUMN(L$9)-1))),
SUMIF(INDIRECT(Equipo!$F$4&amp;"!B10:B1000"),$B120,INDIRECT(Equipo!$F$4&amp;"!"&amp;ADDRESS(10,COLUMN(L$9)-1)&amp;":"&amp;ADDRESS(1000,COLUMN(L$9)-1))),
SUMIF(INDIRECT(Equipo!$G$4&amp;"!B10:B1000"),$B120,INDIRECT(Equipo!$G$4&amp;"!"&amp;ADDRESS(10,COLUMN(L$9)-1)&amp;":"&amp;ADDRESS(1000,COLUMN(L$9)-1)))))</f>
        <v>-</v>
      </c>
      <c r="M120" s="2" t="str">
        <f ca="1">IF(ISBLANK(Tareas!$B116),"-",SUM(
SUMIF(INDIRECT(Equipo!$C$4&amp;"!B10:B1000"),$B120,INDIRECT(Equipo!$C$4&amp;"!"&amp;ADDRESS(10,COLUMN(M$9)-1)&amp;":"&amp;ADDRESS(1000,COLUMN(M$9)-1))),
SUMIF(INDIRECT(Equipo!$D$4&amp;"!B10:B1000"),$B120,INDIRECT(Equipo!$D$4&amp;"!"&amp;ADDRESS(10,COLUMN(M$9)-1)&amp;":"&amp;ADDRESS(1000,COLUMN(M$9)-1))),
SUMIF(INDIRECT(Equipo!$E$4&amp;"!B10:B1000"),$B120,INDIRECT(Equipo!$E$4&amp;"!"&amp;ADDRESS(10,COLUMN(M$9)-1)&amp;":"&amp;ADDRESS(1000,COLUMN(M$9)-1))),
SUMIF(INDIRECT(Equipo!$F$4&amp;"!B10:B1000"),$B120,INDIRECT(Equipo!$F$4&amp;"!"&amp;ADDRESS(10,COLUMN(M$9)-1)&amp;":"&amp;ADDRESS(1000,COLUMN(M$9)-1))),
SUMIF(INDIRECT(Equipo!$G$4&amp;"!B10:B1000"),$B120,INDIRECT(Equipo!$G$4&amp;"!"&amp;ADDRESS(10,COLUMN(M$9)-1)&amp;":"&amp;ADDRESS(1000,COLUMN(M$9)-1)))))</f>
        <v>-</v>
      </c>
      <c r="N120" s="2" t="str">
        <f ca="1">IF(ISBLANK(Tareas!$B116),"-",SUM(
SUMIF(INDIRECT(Equipo!$C$4&amp;"!B10:B1000"),$B120,INDIRECT(Equipo!$C$4&amp;"!"&amp;ADDRESS(10,COLUMN(N$9)-1)&amp;":"&amp;ADDRESS(1000,COLUMN(N$9)-1))),
SUMIF(INDIRECT(Equipo!$D$4&amp;"!B10:B1000"),$B120,INDIRECT(Equipo!$D$4&amp;"!"&amp;ADDRESS(10,COLUMN(N$9)-1)&amp;":"&amp;ADDRESS(1000,COLUMN(N$9)-1))),
SUMIF(INDIRECT(Equipo!$E$4&amp;"!B10:B1000"),$B120,INDIRECT(Equipo!$E$4&amp;"!"&amp;ADDRESS(10,COLUMN(N$9)-1)&amp;":"&amp;ADDRESS(1000,COLUMN(N$9)-1))),
SUMIF(INDIRECT(Equipo!$F$4&amp;"!B10:B1000"),$B120,INDIRECT(Equipo!$F$4&amp;"!"&amp;ADDRESS(10,COLUMN(N$9)-1)&amp;":"&amp;ADDRESS(1000,COLUMN(N$9)-1))),
SUMIF(INDIRECT(Equipo!$G$4&amp;"!B10:B1000"),$B120,INDIRECT(Equipo!$G$4&amp;"!"&amp;ADDRESS(10,COLUMN(N$9)-1)&amp;":"&amp;ADDRESS(1000,COLUMN(N$9)-1)))))</f>
        <v>-</v>
      </c>
    </row>
    <row r="121" spans="2:14">
      <c r="B121" t="str">
        <f>IF(ISBLANK(Tareas!B117)," - ",Tareas!B117)</f>
        <v xml:space="preserve"> - </v>
      </c>
      <c r="D121" s="2" t="str">
        <f ca="1">IF(ISBLANK(Tareas!$B117),"-",SUM(
SUMIF(INDIRECT(Equipo!$C$4&amp;"!B10:B1000"),$B121,INDIRECT(Equipo!$C$4&amp;"!"&amp;ADDRESS(10,COLUMN(D$9)-1)&amp;":"&amp;ADDRESS(1000,COLUMN(D$9)-1))),
SUMIF(INDIRECT(Equipo!$D$4&amp;"!B10:B1000"),$B121,INDIRECT(Equipo!$D$4&amp;"!"&amp;ADDRESS(10,COLUMN(D$9)-1)&amp;":"&amp;ADDRESS(1000,COLUMN(D$9)-1))),
SUMIF(INDIRECT(Equipo!$E$4&amp;"!B10:B1000"),$B121,INDIRECT(Equipo!$E$4&amp;"!"&amp;ADDRESS(10,COLUMN(D$9)-1)&amp;":"&amp;ADDRESS(1000,COLUMN(D$9)-1))),
SUMIF(INDIRECT(Equipo!$F$4&amp;"!B10:B1000"),$B121,INDIRECT(Equipo!$F$4&amp;"!"&amp;ADDRESS(10,COLUMN(D$9)-1)&amp;":"&amp;ADDRESS(1000,COLUMN(D$9)-1))),
SUMIF(INDIRECT(Equipo!$G$4&amp;"!B10:B1000"),$B121,INDIRECT(Equipo!$G$4&amp;"!"&amp;ADDRESS(10,COLUMN(D$9)-1)&amp;":"&amp;ADDRESS(1000,COLUMN(D$9)-1)))))</f>
        <v>-</v>
      </c>
      <c r="E121" s="2" t="str">
        <f ca="1">IF(ISBLANK(Tareas!$B117),"-",SUM(
SUMIF(INDIRECT(Equipo!$C$4&amp;"!B10:B1000"),$B121,INDIRECT(Equipo!$C$4&amp;"!"&amp;ADDRESS(10,COLUMN(E$9)-1)&amp;":"&amp;ADDRESS(1000,COLUMN(E$9)-1))),
SUMIF(INDIRECT(Equipo!$D$4&amp;"!B10:B1000"),$B121,INDIRECT(Equipo!$D$4&amp;"!"&amp;ADDRESS(10,COLUMN(E$9)-1)&amp;":"&amp;ADDRESS(1000,COLUMN(E$9)-1))),
SUMIF(INDIRECT(Equipo!$E$4&amp;"!B10:B1000"),$B121,INDIRECT(Equipo!$E$4&amp;"!"&amp;ADDRESS(10,COLUMN(E$9)-1)&amp;":"&amp;ADDRESS(1000,COLUMN(E$9)-1))),
SUMIF(INDIRECT(Equipo!$F$4&amp;"!B10:B1000"),$B121,INDIRECT(Equipo!$F$4&amp;"!"&amp;ADDRESS(10,COLUMN(E$9)-1)&amp;":"&amp;ADDRESS(1000,COLUMN(E$9)-1))),
SUMIF(INDIRECT(Equipo!$G$4&amp;"!B10:B1000"),$B121,INDIRECT(Equipo!$G$4&amp;"!"&amp;ADDRESS(10,COLUMN(E$9)-1)&amp;":"&amp;ADDRESS(1000,COLUMN(E$9)-1)))))</f>
        <v>-</v>
      </c>
      <c r="F121" s="2" t="str">
        <f ca="1">IF(ISBLANK(Tareas!$B117),"-",SUM(
SUMIF(INDIRECT(Equipo!$C$4&amp;"!B10:B1000"),$B121,INDIRECT(Equipo!$C$4&amp;"!"&amp;ADDRESS(10,COLUMN(F$9)-1)&amp;":"&amp;ADDRESS(1000,COLUMN(F$9)-1))),
SUMIF(INDIRECT(Equipo!$D$4&amp;"!B10:B1000"),$B121,INDIRECT(Equipo!$D$4&amp;"!"&amp;ADDRESS(10,COLUMN(F$9)-1)&amp;":"&amp;ADDRESS(1000,COLUMN(F$9)-1))),
SUMIF(INDIRECT(Equipo!$E$4&amp;"!B10:B1000"),$B121,INDIRECT(Equipo!$E$4&amp;"!"&amp;ADDRESS(10,COLUMN(F$9)-1)&amp;":"&amp;ADDRESS(1000,COLUMN(F$9)-1))),
SUMIF(INDIRECT(Equipo!$F$4&amp;"!B10:B1000"),$B121,INDIRECT(Equipo!$F$4&amp;"!"&amp;ADDRESS(10,COLUMN(F$9)-1)&amp;":"&amp;ADDRESS(1000,COLUMN(F$9)-1))),
SUMIF(INDIRECT(Equipo!$G$4&amp;"!B10:B1000"),$B121,INDIRECT(Equipo!$G$4&amp;"!"&amp;ADDRESS(10,COLUMN(F$9)-1)&amp;":"&amp;ADDRESS(1000,COLUMN(F$9)-1)))))</f>
        <v>-</v>
      </c>
      <c r="G121" s="2" t="str">
        <f ca="1">IF(ISBLANK(Tareas!$B117),"-",SUM(
SUMIF(INDIRECT(Equipo!$C$4&amp;"!B10:B1000"),$B121,INDIRECT(Equipo!$C$4&amp;"!"&amp;ADDRESS(10,COLUMN(G$9)-1)&amp;":"&amp;ADDRESS(1000,COLUMN(G$9)-1))),
SUMIF(INDIRECT(Equipo!$D$4&amp;"!B10:B1000"),$B121,INDIRECT(Equipo!$D$4&amp;"!"&amp;ADDRESS(10,COLUMN(G$9)-1)&amp;":"&amp;ADDRESS(1000,COLUMN(G$9)-1))),
SUMIF(INDIRECT(Equipo!$E$4&amp;"!B10:B1000"),$B121,INDIRECT(Equipo!$E$4&amp;"!"&amp;ADDRESS(10,COLUMN(G$9)-1)&amp;":"&amp;ADDRESS(1000,COLUMN(G$9)-1))),
SUMIF(INDIRECT(Equipo!$F$4&amp;"!B10:B1000"),$B121,INDIRECT(Equipo!$F$4&amp;"!"&amp;ADDRESS(10,COLUMN(G$9)-1)&amp;":"&amp;ADDRESS(1000,COLUMN(G$9)-1))),
SUMIF(INDIRECT(Equipo!$G$4&amp;"!B10:B1000"),$B121,INDIRECT(Equipo!$G$4&amp;"!"&amp;ADDRESS(10,COLUMN(G$9)-1)&amp;":"&amp;ADDRESS(1000,COLUMN(G$9)-1)))))</f>
        <v>-</v>
      </c>
      <c r="H121" s="2" t="str">
        <f ca="1">IF(ISBLANK(Tareas!$B117),"-",SUM(
SUMIF(INDIRECT(Equipo!$C$4&amp;"!B10:B1000"),$B121,INDIRECT(Equipo!$C$4&amp;"!"&amp;ADDRESS(10,COLUMN(H$9)-1)&amp;":"&amp;ADDRESS(1000,COLUMN(H$9)-1))),
SUMIF(INDIRECT(Equipo!$D$4&amp;"!B10:B1000"),$B121,INDIRECT(Equipo!$D$4&amp;"!"&amp;ADDRESS(10,COLUMN(H$9)-1)&amp;":"&amp;ADDRESS(1000,COLUMN(H$9)-1))),
SUMIF(INDIRECT(Equipo!$E$4&amp;"!B10:B1000"),$B121,INDIRECT(Equipo!$E$4&amp;"!"&amp;ADDRESS(10,COLUMN(H$9)-1)&amp;":"&amp;ADDRESS(1000,COLUMN(H$9)-1))),
SUMIF(INDIRECT(Equipo!$F$4&amp;"!B10:B1000"),$B121,INDIRECT(Equipo!$F$4&amp;"!"&amp;ADDRESS(10,COLUMN(H$9)-1)&amp;":"&amp;ADDRESS(1000,COLUMN(H$9)-1))),
SUMIF(INDIRECT(Equipo!$G$4&amp;"!B10:B1000"),$B121,INDIRECT(Equipo!$G$4&amp;"!"&amp;ADDRESS(10,COLUMN(H$9)-1)&amp;":"&amp;ADDRESS(1000,COLUMN(H$9)-1)))))</f>
        <v>-</v>
      </c>
      <c r="I121" s="2" t="str">
        <f ca="1">IF(ISBLANK(Tareas!$B117),"-",SUM(
SUMIF(INDIRECT(Equipo!$C$4&amp;"!B10:B1000"),$B121,INDIRECT(Equipo!$C$4&amp;"!"&amp;ADDRESS(10,COLUMN(I$9)-1)&amp;":"&amp;ADDRESS(1000,COLUMN(I$9)-1))),
SUMIF(INDIRECT(Equipo!$D$4&amp;"!B10:B1000"),$B121,INDIRECT(Equipo!$D$4&amp;"!"&amp;ADDRESS(10,COLUMN(I$9)-1)&amp;":"&amp;ADDRESS(1000,COLUMN(I$9)-1))),
SUMIF(INDIRECT(Equipo!$E$4&amp;"!B10:B1000"),$B121,INDIRECT(Equipo!$E$4&amp;"!"&amp;ADDRESS(10,COLUMN(I$9)-1)&amp;":"&amp;ADDRESS(1000,COLUMN(I$9)-1))),
SUMIF(INDIRECT(Equipo!$F$4&amp;"!B10:B1000"),$B121,INDIRECT(Equipo!$F$4&amp;"!"&amp;ADDRESS(10,COLUMN(I$9)-1)&amp;":"&amp;ADDRESS(1000,COLUMN(I$9)-1))),
SUMIF(INDIRECT(Equipo!$G$4&amp;"!B10:B1000"),$B121,INDIRECT(Equipo!$G$4&amp;"!"&amp;ADDRESS(10,COLUMN(I$9)-1)&amp;":"&amp;ADDRESS(1000,COLUMN(I$9)-1)))))</f>
        <v>-</v>
      </c>
      <c r="J121" s="2" t="str">
        <f ca="1">IF(ISBLANK(Tareas!$B117),"-",SUM(
SUMIF(INDIRECT(Equipo!$C$4&amp;"!B10:B1000"),$B121,INDIRECT(Equipo!$C$4&amp;"!"&amp;ADDRESS(10,COLUMN(J$9)-1)&amp;":"&amp;ADDRESS(1000,COLUMN(J$9)-1))),
SUMIF(INDIRECT(Equipo!$D$4&amp;"!B10:B1000"),$B121,INDIRECT(Equipo!$D$4&amp;"!"&amp;ADDRESS(10,COLUMN(J$9)-1)&amp;":"&amp;ADDRESS(1000,COLUMN(J$9)-1))),
SUMIF(INDIRECT(Equipo!$E$4&amp;"!B10:B1000"),$B121,INDIRECT(Equipo!$E$4&amp;"!"&amp;ADDRESS(10,COLUMN(J$9)-1)&amp;":"&amp;ADDRESS(1000,COLUMN(J$9)-1))),
SUMIF(INDIRECT(Equipo!$F$4&amp;"!B10:B1000"),$B121,INDIRECT(Equipo!$F$4&amp;"!"&amp;ADDRESS(10,COLUMN(J$9)-1)&amp;":"&amp;ADDRESS(1000,COLUMN(J$9)-1))),
SUMIF(INDIRECT(Equipo!$G$4&amp;"!B10:B1000"),$B121,INDIRECT(Equipo!$G$4&amp;"!"&amp;ADDRESS(10,COLUMN(J$9)-1)&amp;":"&amp;ADDRESS(1000,COLUMN(J$9)-1)))))</f>
        <v>-</v>
      </c>
      <c r="K121" s="2" t="str">
        <f ca="1">IF(ISBLANK(Tareas!$B117),"-",SUM(
SUMIF(INDIRECT(Equipo!$C$4&amp;"!B10:B1000"),$B121,INDIRECT(Equipo!$C$4&amp;"!"&amp;ADDRESS(10,COLUMN(K$9)-1)&amp;":"&amp;ADDRESS(1000,COLUMN(K$9)-1))),
SUMIF(INDIRECT(Equipo!$D$4&amp;"!B10:B1000"),$B121,INDIRECT(Equipo!$D$4&amp;"!"&amp;ADDRESS(10,COLUMN(K$9)-1)&amp;":"&amp;ADDRESS(1000,COLUMN(K$9)-1))),
SUMIF(INDIRECT(Equipo!$E$4&amp;"!B10:B1000"),$B121,INDIRECT(Equipo!$E$4&amp;"!"&amp;ADDRESS(10,COLUMN(K$9)-1)&amp;":"&amp;ADDRESS(1000,COLUMN(K$9)-1))),
SUMIF(INDIRECT(Equipo!$F$4&amp;"!B10:B1000"),$B121,INDIRECT(Equipo!$F$4&amp;"!"&amp;ADDRESS(10,COLUMN(K$9)-1)&amp;":"&amp;ADDRESS(1000,COLUMN(K$9)-1))),
SUMIF(INDIRECT(Equipo!$G$4&amp;"!B10:B1000"),$B121,INDIRECT(Equipo!$G$4&amp;"!"&amp;ADDRESS(10,COLUMN(K$9)-1)&amp;":"&amp;ADDRESS(1000,COLUMN(K$9)-1)))))</f>
        <v>-</v>
      </c>
      <c r="L121" s="2" t="str">
        <f ca="1">IF(ISBLANK(Tareas!$B117),"-",SUM(
SUMIF(INDIRECT(Equipo!$C$4&amp;"!B10:B1000"),$B121,INDIRECT(Equipo!$C$4&amp;"!"&amp;ADDRESS(10,COLUMN(L$9)-1)&amp;":"&amp;ADDRESS(1000,COLUMN(L$9)-1))),
SUMIF(INDIRECT(Equipo!$D$4&amp;"!B10:B1000"),$B121,INDIRECT(Equipo!$D$4&amp;"!"&amp;ADDRESS(10,COLUMN(L$9)-1)&amp;":"&amp;ADDRESS(1000,COLUMN(L$9)-1))),
SUMIF(INDIRECT(Equipo!$E$4&amp;"!B10:B1000"),$B121,INDIRECT(Equipo!$E$4&amp;"!"&amp;ADDRESS(10,COLUMN(L$9)-1)&amp;":"&amp;ADDRESS(1000,COLUMN(L$9)-1))),
SUMIF(INDIRECT(Equipo!$F$4&amp;"!B10:B1000"),$B121,INDIRECT(Equipo!$F$4&amp;"!"&amp;ADDRESS(10,COLUMN(L$9)-1)&amp;":"&amp;ADDRESS(1000,COLUMN(L$9)-1))),
SUMIF(INDIRECT(Equipo!$G$4&amp;"!B10:B1000"),$B121,INDIRECT(Equipo!$G$4&amp;"!"&amp;ADDRESS(10,COLUMN(L$9)-1)&amp;":"&amp;ADDRESS(1000,COLUMN(L$9)-1)))))</f>
        <v>-</v>
      </c>
      <c r="M121" s="2" t="str">
        <f ca="1">IF(ISBLANK(Tareas!$B117),"-",SUM(
SUMIF(INDIRECT(Equipo!$C$4&amp;"!B10:B1000"),$B121,INDIRECT(Equipo!$C$4&amp;"!"&amp;ADDRESS(10,COLUMN(M$9)-1)&amp;":"&amp;ADDRESS(1000,COLUMN(M$9)-1))),
SUMIF(INDIRECT(Equipo!$D$4&amp;"!B10:B1000"),$B121,INDIRECT(Equipo!$D$4&amp;"!"&amp;ADDRESS(10,COLUMN(M$9)-1)&amp;":"&amp;ADDRESS(1000,COLUMN(M$9)-1))),
SUMIF(INDIRECT(Equipo!$E$4&amp;"!B10:B1000"),$B121,INDIRECT(Equipo!$E$4&amp;"!"&amp;ADDRESS(10,COLUMN(M$9)-1)&amp;":"&amp;ADDRESS(1000,COLUMN(M$9)-1))),
SUMIF(INDIRECT(Equipo!$F$4&amp;"!B10:B1000"),$B121,INDIRECT(Equipo!$F$4&amp;"!"&amp;ADDRESS(10,COLUMN(M$9)-1)&amp;":"&amp;ADDRESS(1000,COLUMN(M$9)-1))),
SUMIF(INDIRECT(Equipo!$G$4&amp;"!B10:B1000"),$B121,INDIRECT(Equipo!$G$4&amp;"!"&amp;ADDRESS(10,COLUMN(M$9)-1)&amp;":"&amp;ADDRESS(1000,COLUMN(M$9)-1)))))</f>
        <v>-</v>
      </c>
      <c r="N121" s="2" t="str">
        <f ca="1">IF(ISBLANK(Tareas!$B117),"-",SUM(
SUMIF(INDIRECT(Equipo!$C$4&amp;"!B10:B1000"),$B121,INDIRECT(Equipo!$C$4&amp;"!"&amp;ADDRESS(10,COLUMN(N$9)-1)&amp;":"&amp;ADDRESS(1000,COLUMN(N$9)-1))),
SUMIF(INDIRECT(Equipo!$D$4&amp;"!B10:B1000"),$B121,INDIRECT(Equipo!$D$4&amp;"!"&amp;ADDRESS(10,COLUMN(N$9)-1)&amp;":"&amp;ADDRESS(1000,COLUMN(N$9)-1))),
SUMIF(INDIRECT(Equipo!$E$4&amp;"!B10:B1000"),$B121,INDIRECT(Equipo!$E$4&amp;"!"&amp;ADDRESS(10,COLUMN(N$9)-1)&amp;":"&amp;ADDRESS(1000,COLUMN(N$9)-1))),
SUMIF(INDIRECT(Equipo!$F$4&amp;"!B10:B1000"),$B121,INDIRECT(Equipo!$F$4&amp;"!"&amp;ADDRESS(10,COLUMN(N$9)-1)&amp;":"&amp;ADDRESS(1000,COLUMN(N$9)-1))),
SUMIF(INDIRECT(Equipo!$G$4&amp;"!B10:B1000"),$B121,INDIRECT(Equipo!$G$4&amp;"!"&amp;ADDRESS(10,COLUMN(N$9)-1)&amp;":"&amp;ADDRESS(1000,COLUMN(N$9)-1)))))</f>
        <v>-</v>
      </c>
    </row>
    <row r="122" spans="2:14">
      <c r="B122" t="str">
        <f>IF(ISBLANK(Tareas!B118)," - ",Tareas!B118)</f>
        <v xml:space="preserve"> - </v>
      </c>
      <c r="D122" s="2" t="str">
        <f ca="1">IF(ISBLANK(Tareas!$B118),"-",SUM(
SUMIF(INDIRECT(Equipo!$C$4&amp;"!B10:B1000"),$B122,INDIRECT(Equipo!$C$4&amp;"!"&amp;ADDRESS(10,COLUMN(D$9)-1)&amp;":"&amp;ADDRESS(1000,COLUMN(D$9)-1))),
SUMIF(INDIRECT(Equipo!$D$4&amp;"!B10:B1000"),$B122,INDIRECT(Equipo!$D$4&amp;"!"&amp;ADDRESS(10,COLUMN(D$9)-1)&amp;":"&amp;ADDRESS(1000,COLUMN(D$9)-1))),
SUMIF(INDIRECT(Equipo!$E$4&amp;"!B10:B1000"),$B122,INDIRECT(Equipo!$E$4&amp;"!"&amp;ADDRESS(10,COLUMN(D$9)-1)&amp;":"&amp;ADDRESS(1000,COLUMN(D$9)-1))),
SUMIF(INDIRECT(Equipo!$F$4&amp;"!B10:B1000"),$B122,INDIRECT(Equipo!$F$4&amp;"!"&amp;ADDRESS(10,COLUMN(D$9)-1)&amp;":"&amp;ADDRESS(1000,COLUMN(D$9)-1))),
SUMIF(INDIRECT(Equipo!$G$4&amp;"!B10:B1000"),$B122,INDIRECT(Equipo!$G$4&amp;"!"&amp;ADDRESS(10,COLUMN(D$9)-1)&amp;":"&amp;ADDRESS(1000,COLUMN(D$9)-1)))))</f>
        <v>-</v>
      </c>
      <c r="E122" s="2" t="str">
        <f ca="1">IF(ISBLANK(Tareas!$B118),"-",SUM(
SUMIF(INDIRECT(Equipo!$C$4&amp;"!B10:B1000"),$B122,INDIRECT(Equipo!$C$4&amp;"!"&amp;ADDRESS(10,COLUMN(E$9)-1)&amp;":"&amp;ADDRESS(1000,COLUMN(E$9)-1))),
SUMIF(INDIRECT(Equipo!$D$4&amp;"!B10:B1000"),$B122,INDIRECT(Equipo!$D$4&amp;"!"&amp;ADDRESS(10,COLUMN(E$9)-1)&amp;":"&amp;ADDRESS(1000,COLUMN(E$9)-1))),
SUMIF(INDIRECT(Equipo!$E$4&amp;"!B10:B1000"),$B122,INDIRECT(Equipo!$E$4&amp;"!"&amp;ADDRESS(10,COLUMN(E$9)-1)&amp;":"&amp;ADDRESS(1000,COLUMN(E$9)-1))),
SUMIF(INDIRECT(Equipo!$F$4&amp;"!B10:B1000"),$B122,INDIRECT(Equipo!$F$4&amp;"!"&amp;ADDRESS(10,COLUMN(E$9)-1)&amp;":"&amp;ADDRESS(1000,COLUMN(E$9)-1))),
SUMIF(INDIRECT(Equipo!$G$4&amp;"!B10:B1000"),$B122,INDIRECT(Equipo!$G$4&amp;"!"&amp;ADDRESS(10,COLUMN(E$9)-1)&amp;":"&amp;ADDRESS(1000,COLUMN(E$9)-1)))))</f>
        <v>-</v>
      </c>
      <c r="F122" s="2" t="str">
        <f ca="1">IF(ISBLANK(Tareas!$B118),"-",SUM(
SUMIF(INDIRECT(Equipo!$C$4&amp;"!B10:B1000"),$B122,INDIRECT(Equipo!$C$4&amp;"!"&amp;ADDRESS(10,COLUMN(F$9)-1)&amp;":"&amp;ADDRESS(1000,COLUMN(F$9)-1))),
SUMIF(INDIRECT(Equipo!$D$4&amp;"!B10:B1000"),$B122,INDIRECT(Equipo!$D$4&amp;"!"&amp;ADDRESS(10,COLUMN(F$9)-1)&amp;":"&amp;ADDRESS(1000,COLUMN(F$9)-1))),
SUMIF(INDIRECT(Equipo!$E$4&amp;"!B10:B1000"),$B122,INDIRECT(Equipo!$E$4&amp;"!"&amp;ADDRESS(10,COLUMN(F$9)-1)&amp;":"&amp;ADDRESS(1000,COLUMN(F$9)-1))),
SUMIF(INDIRECT(Equipo!$F$4&amp;"!B10:B1000"),$B122,INDIRECT(Equipo!$F$4&amp;"!"&amp;ADDRESS(10,COLUMN(F$9)-1)&amp;":"&amp;ADDRESS(1000,COLUMN(F$9)-1))),
SUMIF(INDIRECT(Equipo!$G$4&amp;"!B10:B1000"),$B122,INDIRECT(Equipo!$G$4&amp;"!"&amp;ADDRESS(10,COLUMN(F$9)-1)&amp;":"&amp;ADDRESS(1000,COLUMN(F$9)-1)))))</f>
        <v>-</v>
      </c>
      <c r="G122" s="2" t="str">
        <f ca="1">IF(ISBLANK(Tareas!$B118),"-",SUM(
SUMIF(INDIRECT(Equipo!$C$4&amp;"!B10:B1000"),$B122,INDIRECT(Equipo!$C$4&amp;"!"&amp;ADDRESS(10,COLUMN(G$9)-1)&amp;":"&amp;ADDRESS(1000,COLUMN(G$9)-1))),
SUMIF(INDIRECT(Equipo!$D$4&amp;"!B10:B1000"),$B122,INDIRECT(Equipo!$D$4&amp;"!"&amp;ADDRESS(10,COLUMN(G$9)-1)&amp;":"&amp;ADDRESS(1000,COLUMN(G$9)-1))),
SUMIF(INDIRECT(Equipo!$E$4&amp;"!B10:B1000"),$B122,INDIRECT(Equipo!$E$4&amp;"!"&amp;ADDRESS(10,COLUMN(G$9)-1)&amp;":"&amp;ADDRESS(1000,COLUMN(G$9)-1))),
SUMIF(INDIRECT(Equipo!$F$4&amp;"!B10:B1000"),$B122,INDIRECT(Equipo!$F$4&amp;"!"&amp;ADDRESS(10,COLUMN(G$9)-1)&amp;":"&amp;ADDRESS(1000,COLUMN(G$9)-1))),
SUMIF(INDIRECT(Equipo!$G$4&amp;"!B10:B1000"),$B122,INDIRECT(Equipo!$G$4&amp;"!"&amp;ADDRESS(10,COLUMN(G$9)-1)&amp;":"&amp;ADDRESS(1000,COLUMN(G$9)-1)))))</f>
        <v>-</v>
      </c>
      <c r="H122" s="2" t="str">
        <f ca="1">IF(ISBLANK(Tareas!$B118),"-",SUM(
SUMIF(INDIRECT(Equipo!$C$4&amp;"!B10:B1000"),$B122,INDIRECT(Equipo!$C$4&amp;"!"&amp;ADDRESS(10,COLUMN(H$9)-1)&amp;":"&amp;ADDRESS(1000,COLUMN(H$9)-1))),
SUMIF(INDIRECT(Equipo!$D$4&amp;"!B10:B1000"),$B122,INDIRECT(Equipo!$D$4&amp;"!"&amp;ADDRESS(10,COLUMN(H$9)-1)&amp;":"&amp;ADDRESS(1000,COLUMN(H$9)-1))),
SUMIF(INDIRECT(Equipo!$E$4&amp;"!B10:B1000"),$B122,INDIRECT(Equipo!$E$4&amp;"!"&amp;ADDRESS(10,COLUMN(H$9)-1)&amp;":"&amp;ADDRESS(1000,COLUMN(H$9)-1))),
SUMIF(INDIRECT(Equipo!$F$4&amp;"!B10:B1000"),$B122,INDIRECT(Equipo!$F$4&amp;"!"&amp;ADDRESS(10,COLUMN(H$9)-1)&amp;":"&amp;ADDRESS(1000,COLUMN(H$9)-1))),
SUMIF(INDIRECT(Equipo!$G$4&amp;"!B10:B1000"),$B122,INDIRECT(Equipo!$G$4&amp;"!"&amp;ADDRESS(10,COLUMN(H$9)-1)&amp;":"&amp;ADDRESS(1000,COLUMN(H$9)-1)))))</f>
        <v>-</v>
      </c>
      <c r="I122" s="2" t="str">
        <f ca="1">IF(ISBLANK(Tareas!$B118),"-",SUM(
SUMIF(INDIRECT(Equipo!$C$4&amp;"!B10:B1000"),$B122,INDIRECT(Equipo!$C$4&amp;"!"&amp;ADDRESS(10,COLUMN(I$9)-1)&amp;":"&amp;ADDRESS(1000,COLUMN(I$9)-1))),
SUMIF(INDIRECT(Equipo!$D$4&amp;"!B10:B1000"),$B122,INDIRECT(Equipo!$D$4&amp;"!"&amp;ADDRESS(10,COLUMN(I$9)-1)&amp;":"&amp;ADDRESS(1000,COLUMN(I$9)-1))),
SUMIF(INDIRECT(Equipo!$E$4&amp;"!B10:B1000"),$B122,INDIRECT(Equipo!$E$4&amp;"!"&amp;ADDRESS(10,COLUMN(I$9)-1)&amp;":"&amp;ADDRESS(1000,COLUMN(I$9)-1))),
SUMIF(INDIRECT(Equipo!$F$4&amp;"!B10:B1000"),$B122,INDIRECT(Equipo!$F$4&amp;"!"&amp;ADDRESS(10,COLUMN(I$9)-1)&amp;":"&amp;ADDRESS(1000,COLUMN(I$9)-1))),
SUMIF(INDIRECT(Equipo!$G$4&amp;"!B10:B1000"),$B122,INDIRECT(Equipo!$G$4&amp;"!"&amp;ADDRESS(10,COLUMN(I$9)-1)&amp;":"&amp;ADDRESS(1000,COLUMN(I$9)-1)))))</f>
        <v>-</v>
      </c>
      <c r="J122" s="2" t="str">
        <f ca="1">IF(ISBLANK(Tareas!$B118),"-",SUM(
SUMIF(INDIRECT(Equipo!$C$4&amp;"!B10:B1000"),$B122,INDIRECT(Equipo!$C$4&amp;"!"&amp;ADDRESS(10,COLUMN(J$9)-1)&amp;":"&amp;ADDRESS(1000,COLUMN(J$9)-1))),
SUMIF(INDIRECT(Equipo!$D$4&amp;"!B10:B1000"),$B122,INDIRECT(Equipo!$D$4&amp;"!"&amp;ADDRESS(10,COLUMN(J$9)-1)&amp;":"&amp;ADDRESS(1000,COLUMN(J$9)-1))),
SUMIF(INDIRECT(Equipo!$E$4&amp;"!B10:B1000"),$B122,INDIRECT(Equipo!$E$4&amp;"!"&amp;ADDRESS(10,COLUMN(J$9)-1)&amp;":"&amp;ADDRESS(1000,COLUMN(J$9)-1))),
SUMIF(INDIRECT(Equipo!$F$4&amp;"!B10:B1000"),$B122,INDIRECT(Equipo!$F$4&amp;"!"&amp;ADDRESS(10,COLUMN(J$9)-1)&amp;":"&amp;ADDRESS(1000,COLUMN(J$9)-1))),
SUMIF(INDIRECT(Equipo!$G$4&amp;"!B10:B1000"),$B122,INDIRECT(Equipo!$G$4&amp;"!"&amp;ADDRESS(10,COLUMN(J$9)-1)&amp;":"&amp;ADDRESS(1000,COLUMN(J$9)-1)))))</f>
        <v>-</v>
      </c>
      <c r="K122" s="2" t="str">
        <f ca="1">IF(ISBLANK(Tareas!$B118),"-",SUM(
SUMIF(INDIRECT(Equipo!$C$4&amp;"!B10:B1000"),$B122,INDIRECT(Equipo!$C$4&amp;"!"&amp;ADDRESS(10,COLUMN(K$9)-1)&amp;":"&amp;ADDRESS(1000,COLUMN(K$9)-1))),
SUMIF(INDIRECT(Equipo!$D$4&amp;"!B10:B1000"),$B122,INDIRECT(Equipo!$D$4&amp;"!"&amp;ADDRESS(10,COLUMN(K$9)-1)&amp;":"&amp;ADDRESS(1000,COLUMN(K$9)-1))),
SUMIF(INDIRECT(Equipo!$E$4&amp;"!B10:B1000"),$B122,INDIRECT(Equipo!$E$4&amp;"!"&amp;ADDRESS(10,COLUMN(K$9)-1)&amp;":"&amp;ADDRESS(1000,COLUMN(K$9)-1))),
SUMIF(INDIRECT(Equipo!$F$4&amp;"!B10:B1000"),$B122,INDIRECT(Equipo!$F$4&amp;"!"&amp;ADDRESS(10,COLUMN(K$9)-1)&amp;":"&amp;ADDRESS(1000,COLUMN(K$9)-1))),
SUMIF(INDIRECT(Equipo!$G$4&amp;"!B10:B1000"),$B122,INDIRECT(Equipo!$G$4&amp;"!"&amp;ADDRESS(10,COLUMN(K$9)-1)&amp;":"&amp;ADDRESS(1000,COLUMN(K$9)-1)))))</f>
        <v>-</v>
      </c>
      <c r="L122" s="2" t="str">
        <f ca="1">IF(ISBLANK(Tareas!$B118),"-",SUM(
SUMIF(INDIRECT(Equipo!$C$4&amp;"!B10:B1000"),$B122,INDIRECT(Equipo!$C$4&amp;"!"&amp;ADDRESS(10,COLUMN(L$9)-1)&amp;":"&amp;ADDRESS(1000,COLUMN(L$9)-1))),
SUMIF(INDIRECT(Equipo!$D$4&amp;"!B10:B1000"),$B122,INDIRECT(Equipo!$D$4&amp;"!"&amp;ADDRESS(10,COLUMN(L$9)-1)&amp;":"&amp;ADDRESS(1000,COLUMN(L$9)-1))),
SUMIF(INDIRECT(Equipo!$E$4&amp;"!B10:B1000"),$B122,INDIRECT(Equipo!$E$4&amp;"!"&amp;ADDRESS(10,COLUMN(L$9)-1)&amp;":"&amp;ADDRESS(1000,COLUMN(L$9)-1))),
SUMIF(INDIRECT(Equipo!$F$4&amp;"!B10:B1000"),$B122,INDIRECT(Equipo!$F$4&amp;"!"&amp;ADDRESS(10,COLUMN(L$9)-1)&amp;":"&amp;ADDRESS(1000,COLUMN(L$9)-1))),
SUMIF(INDIRECT(Equipo!$G$4&amp;"!B10:B1000"),$B122,INDIRECT(Equipo!$G$4&amp;"!"&amp;ADDRESS(10,COLUMN(L$9)-1)&amp;":"&amp;ADDRESS(1000,COLUMN(L$9)-1)))))</f>
        <v>-</v>
      </c>
      <c r="M122" s="2" t="str">
        <f ca="1">IF(ISBLANK(Tareas!$B118),"-",SUM(
SUMIF(INDIRECT(Equipo!$C$4&amp;"!B10:B1000"),$B122,INDIRECT(Equipo!$C$4&amp;"!"&amp;ADDRESS(10,COLUMN(M$9)-1)&amp;":"&amp;ADDRESS(1000,COLUMN(M$9)-1))),
SUMIF(INDIRECT(Equipo!$D$4&amp;"!B10:B1000"),$B122,INDIRECT(Equipo!$D$4&amp;"!"&amp;ADDRESS(10,COLUMN(M$9)-1)&amp;":"&amp;ADDRESS(1000,COLUMN(M$9)-1))),
SUMIF(INDIRECT(Equipo!$E$4&amp;"!B10:B1000"),$B122,INDIRECT(Equipo!$E$4&amp;"!"&amp;ADDRESS(10,COLUMN(M$9)-1)&amp;":"&amp;ADDRESS(1000,COLUMN(M$9)-1))),
SUMIF(INDIRECT(Equipo!$F$4&amp;"!B10:B1000"),$B122,INDIRECT(Equipo!$F$4&amp;"!"&amp;ADDRESS(10,COLUMN(M$9)-1)&amp;":"&amp;ADDRESS(1000,COLUMN(M$9)-1))),
SUMIF(INDIRECT(Equipo!$G$4&amp;"!B10:B1000"),$B122,INDIRECT(Equipo!$G$4&amp;"!"&amp;ADDRESS(10,COLUMN(M$9)-1)&amp;":"&amp;ADDRESS(1000,COLUMN(M$9)-1)))))</f>
        <v>-</v>
      </c>
      <c r="N122" s="2" t="str">
        <f ca="1">IF(ISBLANK(Tareas!$B118),"-",SUM(
SUMIF(INDIRECT(Equipo!$C$4&amp;"!B10:B1000"),$B122,INDIRECT(Equipo!$C$4&amp;"!"&amp;ADDRESS(10,COLUMN(N$9)-1)&amp;":"&amp;ADDRESS(1000,COLUMN(N$9)-1))),
SUMIF(INDIRECT(Equipo!$D$4&amp;"!B10:B1000"),$B122,INDIRECT(Equipo!$D$4&amp;"!"&amp;ADDRESS(10,COLUMN(N$9)-1)&amp;":"&amp;ADDRESS(1000,COLUMN(N$9)-1))),
SUMIF(INDIRECT(Equipo!$E$4&amp;"!B10:B1000"),$B122,INDIRECT(Equipo!$E$4&amp;"!"&amp;ADDRESS(10,COLUMN(N$9)-1)&amp;":"&amp;ADDRESS(1000,COLUMN(N$9)-1))),
SUMIF(INDIRECT(Equipo!$F$4&amp;"!B10:B1000"),$B122,INDIRECT(Equipo!$F$4&amp;"!"&amp;ADDRESS(10,COLUMN(N$9)-1)&amp;":"&amp;ADDRESS(1000,COLUMN(N$9)-1))),
SUMIF(INDIRECT(Equipo!$G$4&amp;"!B10:B1000"),$B122,INDIRECT(Equipo!$G$4&amp;"!"&amp;ADDRESS(10,COLUMN(N$9)-1)&amp;":"&amp;ADDRESS(1000,COLUMN(N$9)-1)))))</f>
        <v>-</v>
      </c>
    </row>
    <row r="123" spans="2:14">
      <c r="B123" t="str">
        <f>IF(ISBLANK(Tareas!B119)," - ",Tareas!B119)</f>
        <v xml:space="preserve"> - </v>
      </c>
      <c r="D123" s="2" t="str">
        <f ca="1">IF(ISBLANK(Tareas!$B119),"-",SUM(
SUMIF(INDIRECT(Equipo!$C$4&amp;"!B10:B1000"),$B123,INDIRECT(Equipo!$C$4&amp;"!"&amp;ADDRESS(10,COLUMN(D$9)-1)&amp;":"&amp;ADDRESS(1000,COLUMN(D$9)-1))),
SUMIF(INDIRECT(Equipo!$D$4&amp;"!B10:B1000"),$B123,INDIRECT(Equipo!$D$4&amp;"!"&amp;ADDRESS(10,COLUMN(D$9)-1)&amp;":"&amp;ADDRESS(1000,COLUMN(D$9)-1))),
SUMIF(INDIRECT(Equipo!$E$4&amp;"!B10:B1000"),$B123,INDIRECT(Equipo!$E$4&amp;"!"&amp;ADDRESS(10,COLUMN(D$9)-1)&amp;":"&amp;ADDRESS(1000,COLUMN(D$9)-1))),
SUMIF(INDIRECT(Equipo!$F$4&amp;"!B10:B1000"),$B123,INDIRECT(Equipo!$F$4&amp;"!"&amp;ADDRESS(10,COLUMN(D$9)-1)&amp;":"&amp;ADDRESS(1000,COLUMN(D$9)-1))),
SUMIF(INDIRECT(Equipo!$G$4&amp;"!B10:B1000"),$B123,INDIRECT(Equipo!$G$4&amp;"!"&amp;ADDRESS(10,COLUMN(D$9)-1)&amp;":"&amp;ADDRESS(1000,COLUMN(D$9)-1)))))</f>
        <v>-</v>
      </c>
      <c r="E123" s="2" t="str">
        <f ca="1">IF(ISBLANK(Tareas!$B119),"-",SUM(
SUMIF(INDIRECT(Equipo!$C$4&amp;"!B10:B1000"),$B123,INDIRECT(Equipo!$C$4&amp;"!"&amp;ADDRESS(10,COLUMN(E$9)-1)&amp;":"&amp;ADDRESS(1000,COLUMN(E$9)-1))),
SUMIF(INDIRECT(Equipo!$D$4&amp;"!B10:B1000"),$B123,INDIRECT(Equipo!$D$4&amp;"!"&amp;ADDRESS(10,COLUMN(E$9)-1)&amp;":"&amp;ADDRESS(1000,COLUMN(E$9)-1))),
SUMIF(INDIRECT(Equipo!$E$4&amp;"!B10:B1000"),$B123,INDIRECT(Equipo!$E$4&amp;"!"&amp;ADDRESS(10,COLUMN(E$9)-1)&amp;":"&amp;ADDRESS(1000,COLUMN(E$9)-1))),
SUMIF(INDIRECT(Equipo!$F$4&amp;"!B10:B1000"),$B123,INDIRECT(Equipo!$F$4&amp;"!"&amp;ADDRESS(10,COLUMN(E$9)-1)&amp;":"&amp;ADDRESS(1000,COLUMN(E$9)-1))),
SUMIF(INDIRECT(Equipo!$G$4&amp;"!B10:B1000"),$B123,INDIRECT(Equipo!$G$4&amp;"!"&amp;ADDRESS(10,COLUMN(E$9)-1)&amp;":"&amp;ADDRESS(1000,COLUMN(E$9)-1)))))</f>
        <v>-</v>
      </c>
      <c r="F123" s="2" t="str">
        <f ca="1">IF(ISBLANK(Tareas!$B119),"-",SUM(
SUMIF(INDIRECT(Equipo!$C$4&amp;"!B10:B1000"),$B123,INDIRECT(Equipo!$C$4&amp;"!"&amp;ADDRESS(10,COLUMN(F$9)-1)&amp;":"&amp;ADDRESS(1000,COLUMN(F$9)-1))),
SUMIF(INDIRECT(Equipo!$D$4&amp;"!B10:B1000"),$B123,INDIRECT(Equipo!$D$4&amp;"!"&amp;ADDRESS(10,COLUMN(F$9)-1)&amp;":"&amp;ADDRESS(1000,COLUMN(F$9)-1))),
SUMIF(INDIRECT(Equipo!$E$4&amp;"!B10:B1000"),$B123,INDIRECT(Equipo!$E$4&amp;"!"&amp;ADDRESS(10,COLUMN(F$9)-1)&amp;":"&amp;ADDRESS(1000,COLUMN(F$9)-1))),
SUMIF(INDIRECT(Equipo!$F$4&amp;"!B10:B1000"),$B123,INDIRECT(Equipo!$F$4&amp;"!"&amp;ADDRESS(10,COLUMN(F$9)-1)&amp;":"&amp;ADDRESS(1000,COLUMN(F$9)-1))),
SUMIF(INDIRECT(Equipo!$G$4&amp;"!B10:B1000"),$B123,INDIRECT(Equipo!$G$4&amp;"!"&amp;ADDRESS(10,COLUMN(F$9)-1)&amp;":"&amp;ADDRESS(1000,COLUMN(F$9)-1)))))</f>
        <v>-</v>
      </c>
      <c r="G123" s="2" t="str">
        <f ca="1">IF(ISBLANK(Tareas!$B119),"-",SUM(
SUMIF(INDIRECT(Equipo!$C$4&amp;"!B10:B1000"),$B123,INDIRECT(Equipo!$C$4&amp;"!"&amp;ADDRESS(10,COLUMN(G$9)-1)&amp;":"&amp;ADDRESS(1000,COLUMN(G$9)-1))),
SUMIF(INDIRECT(Equipo!$D$4&amp;"!B10:B1000"),$B123,INDIRECT(Equipo!$D$4&amp;"!"&amp;ADDRESS(10,COLUMN(G$9)-1)&amp;":"&amp;ADDRESS(1000,COLUMN(G$9)-1))),
SUMIF(INDIRECT(Equipo!$E$4&amp;"!B10:B1000"),$B123,INDIRECT(Equipo!$E$4&amp;"!"&amp;ADDRESS(10,COLUMN(G$9)-1)&amp;":"&amp;ADDRESS(1000,COLUMN(G$9)-1))),
SUMIF(INDIRECT(Equipo!$F$4&amp;"!B10:B1000"),$B123,INDIRECT(Equipo!$F$4&amp;"!"&amp;ADDRESS(10,COLUMN(G$9)-1)&amp;":"&amp;ADDRESS(1000,COLUMN(G$9)-1))),
SUMIF(INDIRECT(Equipo!$G$4&amp;"!B10:B1000"),$B123,INDIRECT(Equipo!$G$4&amp;"!"&amp;ADDRESS(10,COLUMN(G$9)-1)&amp;":"&amp;ADDRESS(1000,COLUMN(G$9)-1)))))</f>
        <v>-</v>
      </c>
      <c r="H123" s="2" t="str">
        <f ca="1">IF(ISBLANK(Tareas!$B119),"-",SUM(
SUMIF(INDIRECT(Equipo!$C$4&amp;"!B10:B1000"),$B123,INDIRECT(Equipo!$C$4&amp;"!"&amp;ADDRESS(10,COLUMN(H$9)-1)&amp;":"&amp;ADDRESS(1000,COLUMN(H$9)-1))),
SUMIF(INDIRECT(Equipo!$D$4&amp;"!B10:B1000"),$B123,INDIRECT(Equipo!$D$4&amp;"!"&amp;ADDRESS(10,COLUMN(H$9)-1)&amp;":"&amp;ADDRESS(1000,COLUMN(H$9)-1))),
SUMIF(INDIRECT(Equipo!$E$4&amp;"!B10:B1000"),$B123,INDIRECT(Equipo!$E$4&amp;"!"&amp;ADDRESS(10,COLUMN(H$9)-1)&amp;":"&amp;ADDRESS(1000,COLUMN(H$9)-1))),
SUMIF(INDIRECT(Equipo!$F$4&amp;"!B10:B1000"),$B123,INDIRECT(Equipo!$F$4&amp;"!"&amp;ADDRESS(10,COLUMN(H$9)-1)&amp;":"&amp;ADDRESS(1000,COLUMN(H$9)-1))),
SUMIF(INDIRECT(Equipo!$G$4&amp;"!B10:B1000"),$B123,INDIRECT(Equipo!$G$4&amp;"!"&amp;ADDRESS(10,COLUMN(H$9)-1)&amp;":"&amp;ADDRESS(1000,COLUMN(H$9)-1)))))</f>
        <v>-</v>
      </c>
      <c r="I123" s="2" t="str">
        <f ca="1">IF(ISBLANK(Tareas!$B119),"-",SUM(
SUMIF(INDIRECT(Equipo!$C$4&amp;"!B10:B1000"),$B123,INDIRECT(Equipo!$C$4&amp;"!"&amp;ADDRESS(10,COLUMN(I$9)-1)&amp;":"&amp;ADDRESS(1000,COLUMN(I$9)-1))),
SUMIF(INDIRECT(Equipo!$D$4&amp;"!B10:B1000"),$B123,INDIRECT(Equipo!$D$4&amp;"!"&amp;ADDRESS(10,COLUMN(I$9)-1)&amp;":"&amp;ADDRESS(1000,COLUMN(I$9)-1))),
SUMIF(INDIRECT(Equipo!$E$4&amp;"!B10:B1000"),$B123,INDIRECT(Equipo!$E$4&amp;"!"&amp;ADDRESS(10,COLUMN(I$9)-1)&amp;":"&amp;ADDRESS(1000,COLUMN(I$9)-1))),
SUMIF(INDIRECT(Equipo!$F$4&amp;"!B10:B1000"),$B123,INDIRECT(Equipo!$F$4&amp;"!"&amp;ADDRESS(10,COLUMN(I$9)-1)&amp;":"&amp;ADDRESS(1000,COLUMN(I$9)-1))),
SUMIF(INDIRECT(Equipo!$G$4&amp;"!B10:B1000"),$B123,INDIRECT(Equipo!$G$4&amp;"!"&amp;ADDRESS(10,COLUMN(I$9)-1)&amp;":"&amp;ADDRESS(1000,COLUMN(I$9)-1)))))</f>
        <v>-</v>
      </c>
      <c r="J123" s="2" t="str">
        <f ca="1">IF(ISBLANK(Tareas!$B119),"-",SUM(
SUMIF(INDIRECT(Equipo!$C$4&amp;"!B10:B1000"),$B123,INDIRECT(Equipo!$C$4&amp;"!"&amp;ADDRESS(10,COLUMN(J$9)-1)&amp;":"&amp;ADDRESS(1000,COLUMN(J$9)-1))),
SUMIF(INDIRECT(Equipo!$D$4&amp;"!B10:B1000"),$B123,INDIRECT(Equipo!$D$4&amp;"!"&amp;ADDRESS(10,COLUMN(J$9)-1)&amp;":"&amp;ADDRESS(1000,COLUMN(J$9)-1))),
SUMIF(INDIRECT(Equipo!$E$4&amp;"!B10:B1000"),$B123,INDIRECT(Equipo!$E$4&amp;"!"&amp;ADDRESS(10,COLUMN(J$9)-1)&amp;":"&amp;ADDRESS(1000,COLUMN(J$9)-1))),
SUMIF(INDIRECT(Equipo!$F$4&amp;"!B10:B1000"),$B123,INDIRECT(Equipo!$F$4&amp;"!"&amp;ADDRESS(10,COLUMN(J$9)-1)&amp;":"&amp;ADDRESS(1000,COLUMN(J$9)-1))),
SUMIF(INDIRECT(Equipo!$G$4&amp;"!B10:B1000"),$B123,INDIRECT(Equipo!$G$4&amp;"!"&amp;ADDRESS(10,COLUMN(J$9)-1)&amp;":"&amp;ADDRESS(1000,COLUMN(J$9)-1)))))</f>
        <v>-</v>
      </c>
      <c r="K123" s="2" t="str">
        <f ca="1">IF(ISBLANK(Tareas!$B119),"-",SUM(
SUMIF(INDIRECT(Equipo!$C$4&amp;"!B10:B1000"),$B123,INDIRECT(Equipo!$C$4&amp;"!"&amp;ADDRESS(10,COLUMN(K$9)-1)&amp;":"&amp;ADDRESS(1000,COLUMN(K$9)-1))),
SUMIF(INDIRECT(Equipo!$D$4&amp;"!B10:B1000"),$B123,INDIRECT(Equipo!$D$4&amp;"!"&amp;ADDRESS(10,COLUMN(K$9)-1)&amp;":"&amp;ADDRESS(1000,COLUMN(K$9)-1))),
SUMIF(INDIRECT(Equipo!$E$4&amp;"!B10:B1000"),$B123,INDIRECT(Equipo!$E$4&amp;"!"&amp;ADDRESS(10,COLUMN(K$9)-1)&amp;":"&amp;ADDRESS(1000,COLUMN(K$9)-1))),
SUMIF(INDIRECT(Equipo!$F$4&amp;"!B10:B1000"),$B123,INDIRECT(Equipo!$F$4&amp;"!"&amp;ADDRESS(10,COLUMN(K$9)-1)&amp;":"&amp;ADDRESS(1000,COLUMN(K$9)-1))),
SUMIF(INDIRECT(Equipo!$G$4&amp;"!B10:B1000"),$B123,INDIRECT(Equipo!$G$4&amp;"!"&amp;ADDRESS(10,COLUMN(K$9)-1)&amp;":"&amp;ADDRESS(1000,COLUMN(K$9)-1)))))</f>
        <v>-</v>
      </c>
      <c r="L123" s="2" t="str">
        <f ca="1">IF(ISBLANK(Tareas!$B119),"-",SUM(
SUMIF(INDIRECT(Equipo!$C$4&amp;"!B10:B1000"),$B123,INDIRECT(Equipo!$C$4&amp;"!"&amp;ADDRESS(10,COLUMN(L$9)-1)&amp;":"&amp;ADDRESS(1000,COLUMN(L$9)-1))),
SUMIF(INDIRECT(Equipo!$D$4&amp;"!B10:B1000"),$B123,INDIRECT(Equipo!$D$4&amp;"!"&amp;ADDRESS(10,COLUMN(L$9)-1)&amp;":"&amp;ADDRESS(1000,COLUMN(L$9)-1))),
SUMIF(INDIRECT(Equipo!$E$4&amp;"!B10:B1000"),$B123,INDIRECT(Equipo!$E$4&amp;"!"&amp;ADDRESS(10,COLUMN(L$9)-1)&amp;":"&amp;ADDRESS(1000,COLUMN(L$9)-1))),
SUMIF(INDIRECT(Equipo!$F$4&amp;"!B10:B1000"),$B123,INDIRECT(Equipo!$F$4&amp;"!"&amp;ADDRESS(10,COLUMN(L$9)-1)&amp;":"&amp;ADDRESS(1000,COLUMN(L$9)-1))),
SUMIF(INDIRECT(Equipo!$G$4&amp;"!B10:B1000"),$B123,INDIRECT(Equipo!$G$4&amp;"!"&amp;ADDRESS(10,COLUMN(L$9)-1)&amp;":"&amp;ADDRESS(1000,COLUMN(L$9)-1)))))</f>
        <v>-</v>
      </c>
      <c r="M123" s="2" t="str">
        <f ca="1">IF(ISBLANK(Tareas!$B119),"-",SUM(
SUMIF(INDIRECT(Equipo!$C$4&amp;"!B10:B1000"),$B123,INDIRECT(Equipo!$C$4&amp;"!"&amp;ADDRESS(10,COLUMN(M$9)-1)&amp;":"&amp;ADDRESS(1000,COLUMN(M$9)-1))),
SUMIF(INDIRECT(Equipo!$D$4&amp;"!B10:B1000"),$B123,INDIRECT(Equipo!$D$4&amp;"!"&amp;ADDRESS(10,COLUMN(M$9)-1)&amp;":"&amp;ADDRESS(1000,COLUMN(M$9)-1))),
SUMIF(INDIRECT(Equipo!$E$4&amp;"!B10:B1000"),$B123,INDIRECT(Equipo!$E$4&amp;"!"&amp;ADDRESS(10,COLUMN(M$9)-1)&amp;":"&amp;ADDRESS(1000,COLUMN(M$9)-1))),
SUMIF(INDIRECT(Equipo!$F$4&amp;"!B10:B1000"),$B123,INDIRECT(Equipo!$F$4&amp;"!"&amp;ADDRESS(10,COLUMN(M$9)-1)&amp;":"&amp;ADDRESS(1000,COLUMN(M$9)-1))),
SUMIF(INDIRECT(Equipo!$G$4&amp;"!B10:B1000"),$B123,INDIRECT(Equipo!$G$4&amp;"!"&amp;ADDRESS(10,COLUMN(M$9)-1)&amp;":"&amp;ADDRESS(1000,COLUMN(M$9)-1)))))</f>
        <v>-</v>
      </c>
      <c r="N123" s="2" t="str">
        <f ca="1">IF(ISBLANK(Tareas!$B119),"-",SUM(
SUMIF(INDIRECT(Equipo!$C$4&amp;"!B10:B1000"),$B123,INDIRECT(Equipo!$C$4&amp;"!"&amp;ADDRESS(10,COLUMN(N$9)-1)&amp;":"&amp;ADDRESS(1000,COLUMN(N$9)-1))),
SUMIF(INDIRECT(Equipo!$D$4&amp;"!B10:B1000"),$B123,INDIRECT(Equipo!$D$4&amp;"!"&amp;ADDRESS(10,COLUMN(N$9)-1)&amp;":"&amp;ADDRESS(1000,COLUMN(N$9)-1))),
SUMIF(INDIRECT(Equipo!$E$4&amp;"!B10:B1000"),$B123,INDIRECT(Equipo!$E$4&amp;"!"&amp;ADDRESS(10,COLUMN(N$9)-1)&amp;":"&amp;ADDRESS(1000,COLUMN(N$9)-1))),
SUMIF(INDIRECT(Equipo!$F$4&amp;"!B10:B1000"),$B123,INDIRECT(Equipo!$F$4&amp;"!"&amp;ADDRESS(10,COLUMN(N$9)-1)&amp;":"&amp;ADDRESS(1000,COLUMN(N$9)-1))),
SUMIF(INDIRECT(Equipo!$G$4&amp;"!B10:B1000"),$B123,INDIRECT(Equipo!$G$4&amp;"!"&amp;ADDRESS(10,COLUMN(N$9)-1)&amp;":"&amp;ADDRESS(1000,COLUMN(N$9)-1)))))</f>
        <v>-</v>
      </c>
    </row>
    <row r="124" spans="2:14">
      <c r="B124" t="str">
        <f>IF(ISBLANK(Tareas!B120)," - ",Tareas!B120)</f>
        <v xml:space="preserve"> - </v>
      </c>
      <c r="D124" s="2" t="str">
        <f ca="1">IF(ISBLANK(Tareas!$B120),"-",SUM(
SUMIF(INDIRECT(Equipo!$C$4&amp;"!B10:B1000"),$B124,INDIRECT(Equipo!$C$4&amp;"!"&amp;ADDRESS(10,COLUMN(D$9)-1)&amp;":"&amp;ADDRESS(1000,COLUMN(D$9)-1))),
SUMIF(INDIRECT(Equipo!$D$4&amp;"!B10:B1000"),$B124,INDIRECT(Equipo!$D$4&amp;"!"&amp;ADDRESS(10,COLUMN(D$9)-1)&amp;":"&amp;ADDRESS(1000,COLUMN(D$9)-1))),
SUMIF(INDIRECT(Equipo!$E$4&amp;"!B10:B1000"),$B124,INDIRECT(Equipo!$E$4&amp;"!"&amp;ADDRESS(10,COLUMN(D$9)-1)&amp;":"&amp;ADDRESS(1000,COLUMN(D$9)-1))),
SUMIF(INDIRECT(Equipo!$F$4&amp;"!B10:B1000"),$B124,INDIRECT(Equipo!$F$4&amp;"!"&amp;ADDRESS(10,COLUMN(D$9)-1)&amp;":"&amp;ADDRESS(1000,COLUMN(D$9)-1))),
SUMIF(INDIRECT(Equipo!$G$4&amp;"!B10:B1000"),$B124,INDIRECT(Equipo!$G$4&amp;"!"&amp;ADDRESS(10,COLUMN(D$9)-1)&amp;":"&amp;ADDRESS(1000,COLUMN(D$9)-1)))))</f>
        <v>-</v>
      </c>
      <c r="E124" s="2" t="str">
        <f ca="1">IF(ISBLANK(Tareas!$B120),"-",SUM(
SUMIF(INDIRECT(Equipo!$C$4&amp;"!B10:B1000"),$B124,INDIRECT(Equipo!$C$4&amp;"!"&amp;ADDRESS(10,COLUMN(E$9)-1)&amp;":"&amp;ADDRESS(1000,COLUMN(E$9)-1))),
SUMIF(INDIRECT(Equipo!$D$4&amp;"!B10:B1000"),$B124,INDIRECT(Equipo!$D$4&amp;"!"&amp;ADDRESS(10,COLUMN(E$9)-1)&amp;":"&amp;ADDRESS(1000,COLUMN(E$9)-1))),
SUMIF(INDIRECT(Equipo!$E$4&amp;"!B10:B1000"),$B124,INDIRECT(Equipo!$E$4&amp;"!"&amp;ADDRESS(10,COLUMN(E$9)-1)&amp;":"&amp;ADDRESS(1000,COLUMN(E$9)-1))),
SUMIF(INDIRECT(Equipo!$F$4&amp;"!B10:B1000"),$B124,INDIRECT(Equipo!$F$4&amp;"!"&amp;ADDRESS(10,COLUMN(E$9)-1)&amp;":"&amp;ADDRESS(1000,COLUMN(E$9)-1))),
SUMIF(INDIRECT(Equipo!$G$4&amp;"!B10:B1000"),$B124,INDIRECT(Equipo!$G$4&amp;"!"&amp;ADDRESS(10,COLUMN(E$9)-1)&amp;":"&amp;ADDRESS(1000,COLUMN(E$9)-1)))))</f>
        <v>-</v>
      </c>
      <c r="F124" s="2" t="str">
        <f ca="1">IF(ISBLANK(Tareas!$B120),"-",SUM(
SUMIF(INDIRECT(Equipo!$C$4&amp;"!B10:B1000"),$B124,INDIRECT(Equipo!$C$4&amp;"!"&amp;ADDRESS(10,COLUMN(F$9)-1)&amp;":"&amp;ADDRESS(1000,COLUMN(F$9)-1))),
SUMIF(INDIRECT(Equipo!$D$4&amp;"!B10:B1000"),$B124,INDIRECT(Equipo!$D$4&amp;"!"&amp;ADDRESS(10,COLUMN(F$9)-1)&amp;":"&amp;ADDRESS(1000,COLUMN(F$9)-1))),
SUMIF(INDIRECT(Equipo!$E$4&amp;"!B10:B1000"),$B124,INDIRECT(Equipo!$E$4&amp;"!"&amp;ADDRESS(10,COLUMN(F$9)-1)&amp;":"&amp;ADDRESS(1000,COLUMN(F$9)-1))),
SUMIF(INDIRECT(Equipo!$F$4&amp;"!B10:B1000"),$B124,INDIRECT(Equipo!$F$4&amp;"!"&amp;ADDRESS(10,COLUMN(F$9)-1)&amp;":"&amp;ADDRESS(1000,COLUMN(F$9)-1))),
SUMIF(INDIRECT(Equipo!$G$4&amp;"!B10:B1000"),$B124,INDIRECT(Equipo!$G$4&amp;"!"&amp;ADDRESS(10,COLUMN(F$9)-1)&amp;":"&amp;ADDRESS(1000,COLUMN(F$9)-1)))))</f>
        <v>-</v>
      </c>
      <c r="G124" s="2" t="str">
        <f ca="1">IF(ISBLANK(Tareas!$B120),"-",SUM(
SUMIF(INDIRECT(Equipo!$C$4&amp;"!B10:B1000"),$B124,INDIRECT(Equipo!$C$4&amp;"!"&amp;ADDRESS(10,COLUMN(G$9)-1)&amp;":"&amp;ADDRESS(1000,COLUMN(G$9)-1))),
SUMIF(INDIRECT(Equipo!$D$4&amp;"!B10:B1000"),$B124,INDIRECT(Equipo!$D$4&amp;"!"&amp;ADDRESS(10,COLUMN(G$9)-1)&amp;":"&amp;ADDRESS(1000,COLUMN(G$9)-1))),
SUMIF(INDIRECT(Equipo!$E$4&amp;"!B10:B1000"),$B124,INDIRECT(Equipo!$E$4&amp;"!"&amp;ADDRESS(10,COLUMN(G$9)-1)&amp;":"&amp;ADDRESS(1000,COLUMN(G$9)-1))),
SUMIF(INDIRECT(Equipo!$F$4&amp;"!B10:B1000"),$B124,INDIRECT(Equipo!$F$4&amp;"!"&amp;ADDRESS(10,COLUMN(G$9)-1)&amp;":"&amp;ADDRESS(1000,COLUMN(G$9)-1))),
SUMIF(INDIRECT(Equipo!$G$4&amp;"!B10:B1000"),$B124,INDIRECT(Equipo!$G$4&amp;"!"&amp;ADDRESS(10,COLUMN(G$9)-1)&amp;":"&amp;ADDRESS(1000,COLUMN(G$9)-1)))))</f>
        <v>-</v>
      </c>
      <c r="H124" s="2" t="str">
        <f ca="1">IF(ISBLANK(Tareas!$B120),"-",SUM(
SUMIF(INDIRECT(Equipo!$C$4&amp;"!B10:B1000"),$B124,INDIRECT(Equipo!$C$4&amp;"!"&amp;ADDRESS(10,COLUMN(H$9)-1)&amp;":"&amp;ADDRESS(1000,COLUMN(H$9)-1))),
SUMIF(INDIRECT(Equipo!$D$4&amp;"!B10:B1000"),$B124,INDIRECT(Equipo!$D$4&amp;"!"&amp;ADDRESS(10,COLUMN(H$9)-1)&amp;":"&amp;ADDRESS(1000,COLUMN(H$9)-1))),
SUMIF(INDIRECT(Equipo!$E$4&amp;"!B10:B1000"),$B124,INDIRECT(Equipo!$E$4&amp;"!"&amp;ADDRESS(10,COLUMN(H$9)-1)&amp;":"&amp;ADDRESS(1000,COLUMN(H$9)-1))),
SUMIF(INDIRECT(Equipo!$F$4&amp;"!B10:B1000"),$B124,INDIRECT(Equipo!$F$4&amp;"!"&amp;ADDRESS(10,COLUMN(H$9)-1)&amp;":"&amp;ADDRESS(1000,COLUMN(H$9)-1))),
SUMIF(INDIRECT(Equipo!$G$4&amp;"!B10:B1000"),$B124,INDIRECT(Equipo!$G$4&amp;"!"&amp;ADDRESS(10,COLUMN(H$9)-1)&amp;":"&amp;ADDRESS(1000,COLUMN(H$9)-1)))))</f>
        <v>-</v>
      </c>
      <c r="I124" s="2" t="str">
        <f ca="1">IF(ISBLANK(Tareas!$B120),"-",SUM(
SUMIF(INDIRECT(Equipo!$C$4&amp;"!B10:B1000"),$B124,INDIRECT(Equipo!$C$4&amp;"!"&amp;ADDRESS(10,COLUMN(I$9)-1)&amp;":"&amp;ADDRESS(1000,COLUMN(I$9)-1))),
SUMIF(INDIRECT(Equipo!$D$4&amp;"!B10:B1000"),$B124,INDIRECT(Equipo!$D$4&amp;"!"&amp;ADDRESS(10,COLUMN(I$9)-1)&amp;":"&amp;ADDRESS(1000,COLUMN(I$9)-1))),
SUMIF(INDIRECT(Equipo!$E$4&amp;"!B10:B1000"),$B124,INDIRECT(Equipo!$E$4&amp;"!"&amp;ADDRESS(10,COLUMN(I$9)-1)&amp;":"&amp;ADDRESS(1000,COLUMN(I$9)-1))),
SUMIF(INDIRECT(Equipo!$F$4&amp;"!B10:B1000"),$B124,INDIRECT(Equipo!$F$4&amp;"!"&amp;ADDRESS(10,COLUMN(I$9)-1)&amp;":"&amp;ADDRESS(1000,COLUMN(I$9)-1))),
SUMIF(INDIRECT(Equipo!$G$4&amp;"!B10:B1000"),$B124,INDIRECT(Equipo!$G$4&amp;"!"&amp;ADDRESS(10,COLUMN(I$9)-1)&amp;":"&amp;ADDRESS(1000,COLUMN(I$9)-1)))))</f>
        <v>-</v>
      </c>
      <c r="J124" s="2" t="str">
        <f ca="1">IF(ISBLANK(Tareas!$B120),"-",SUM(
SUMIF(INDIRECT(Equipo!$C$4&amp;"!B10:B1000"),$B124,INDIRECT(Equipo!$C$4&amp;"!"&amp;ADDRESS(10,COLUMN(J$9)-1)&amp;":"&amp;ADDRESS(1000,COLUMN(J$9)-1))),
SUMIF(INDIRECT(Equipo!$D$4&amp;"!B10:B1000"),$B124,INDIRECT(Equipo!$D$4&amp;"!"&amp;ADDRESS(10,COLUMN(J$9)-1)&amp;":"&amp;ADDRESS(1000,COLUMN(J$9)-1))),
SUMIF(INDIRECT(Equipo!$E$4&amp;"!B10:B1000"),$B124,INDIRECT(Equipo!$E$4&amp;"!"&amp;ADDRESS(10,COLUMN(J$9)-1)&amp;":"&amp;ADDRESS(1000,COLUMN(J$9)-1))),
SUMIF(INDIRECT(Equipo!$F$4&amp;"!B10:B1000"),$B124,INDIRECT(Equipo!$F$4&amp;"!"&amp;ADDRESS(10,COLUMN(J$9)-1)&amp;":"&amp;ADDRESS(1000,COLUMN(J$9)-1))),
SUMIF(INDIRECT(Equipo!$G$4&amp;"!B10:B1000"),$B124,INDIRECT(Equipo!$G$4&amp;"!"&amp;ADDRESS(10,COLUMN(J$9)-1)&amp;":"&amp;ADDRESS(1000,COLUMN(J$9)-1)))))</f>
        <v>-</v>
      </c>
      <c r="K124" s="2" t="str">
        <f ca="1">IF(ISBLANK(Tareas!$B120),"-",SUM(
SUMIF(INDIRECT(Equipo!$C$4&amp;"!B10:B1000"),$B124,INDIRECT(Equipo!$C$4&amp;"!"&amp;ADDRESS(10,COLUMN(K$9)-1)&amp;":"&amp;ADDRESS(1000,COLUMN(K$9)-1))),
SUMIF(INDIRECT(Equipo!$D$4&amp;"!B10:B1000"),$B124,INDIRECT(Equipo!$D$4&amp;"!"&amp;ADDRESS(10,COLUMN(K$9)-1)&amp;":"&amp;ADDRESS(1000,COLUMN(K$9)-1))),
SUMIF(INDIRECT(Equipo!$E$4&amp;"!B10:B1000"),$B124,INDIRECT(Equipo!$E$4&amp;"!"&amp;ADDRESS(10,COLUMN(K$9)-1)&amp;":"&amp;ADDRESS(1000,COLUMN(K$9)-1))),
SUMIF(INDIRECT(Equipo!$F$4&amp;"!B10:B1000"),$B124,INDIRECT(Equipo!$F$4&amp;"!"&amp;ADDRESS(10,COLUMN(K$9)-1)&amp;":"&amp;ADDRESS(1000,COLUMN(K$9)-1))),
SUMIF(INDIRECT(Equipo!$G$4&amp;"!B10:B1000"),$B124,INDIRECT(Equipo!$G$4&amp;"!"&amp;ADDRESS(10,COLUMN(K$9)-1)&amp;":"&amp;ADDRESS(1000,COLUMN(K$9)-1)))))</f>
        <v>-</v>
      </c>
      <c r="L124" s="2" t="str">
        <f ca="1">IF(ISBLANK(Tareas!$B120),"-",SUM(
SUMIF(INDIRECT(Equipo!$C$4&amp;"!B10:B1000"),$B124,INDIRECT(Equipo!$C$4&amp;"!"&amp;ADDRESS(10,COLUMN(L$9)-1)&amp;":"&amp;ADDRESS(1000,COLUMN(L$9)-1))),
SUMIF(INDIRECT(Equipo!$D$4&amp;"!B10:B1000"),$B124,INDIRECT(Equipo!$D$4&amp;"!"&amp;ADDRESS(10,COLUMN(L$9)-1)&amp;":"&amp;ADDRESS(1000,COLUMN(L$9)-1))),
SUMIF(INDIRECT(Equipo!$E$4&amp;"!B10:B1000"),$B124,INDIRECT(Equipo!$E$4&amp;"!"&amp;ADDRESS(10,COLUMN(L$9)-1)&amp;":"&amp;ADDRESS(1000,COLUMN(L$9)-1))),
SUMIF(INDIRECT(Equipo!$F$4&amp;"!B10:B1000"),$B124,INDIRECT(Equipo!$F$4&amp;"!"&amp;ADDRESS(10,COLUMN(L$9)-1)&amp;":"&amp;ADDRESS(1000,COLUMN(L$9)-1))),
SUMIF(INDIRECT(Equipo!$G$4&amp;"!B10:B1000"),$B124,INDIRECT(Equipo!$G$4&amp;"!"&amp;ADDRESS(10,COLUMN(L$9)-1)&amp;":"&amp;ADDRESS(1000,COLUMN(L$9)-1)))))</f>
        <v>-</v>
      </c>
      <c r="M124" s="2" t="str">
        <f ca="1">IF(ISBLANK(Tareas!$B120),"-",SUM(
SUMIF(INDIRECT(Equipo!$C$4&amp;"!B10:B1000"),$B124,INDIRECT(Equipo!$C$4&amp;"!"&amp;ADDRESS(10,COLUMN(M$9)-1)&amp;":"&amp;ADDRESS(1000,COLUMN(M$9)-1))),
SUMIF(INDIRECT(Equipo!$D$4&amp;"!B10:B1000"),$B124,INDIRECT(Equipo!$D$4&amp;"!"&amp;ADDRESS(10,COLUMN(M$9)-1)&amp;":"&amp;ADDRESS(1000,COLUMN(M$9)-1))),
SUMIF(INDIRECT(Equipo!$E$4&amp;"!B10:B1000"),$B124,INDIRECT(Equipo!$E$4&amp;"!"&amp;ADDRESS(10,COLUMN(M$9)-1)&amp;":"&amp;ADDRESS(1000,COLUMN(M$9)-1))),
SUMIF(INDIRECT(Equipo!$F$4&amp;"!B10:B1000"),$B124,INDIRECT(Equipo!$F$4&amp;"!"&amp;ADDRESS(10,COLUMN(M$9)-1)&amp;":"&amp;ADDRESS(1000,COLUMN(M$9)-1))),
SUMIF(INDIRECT(Equipo!$G$4&amp;"!B10:B1000"),$B124,INDIRECT(Equipo!$G$4&amp;"!"&amp;ADDRESS(10,COLUMN(M$9)-1)&amp;":"&amp;ADDRESS(1000,COLUMN(M$9)-1)))))</f>
        <v>-</v>
      </c>
      <c r="N124" s="2" t="str">
        <f ca="1">IF(ISBLANK(Tareas!$B120),"-",SUM(
SUMIF(INDIRECT(Equipo!$C$4&amp;"!B10:B1000"),$B124,INDIRECT(Equipo!$C$4&amp;"!"&amp;ADDRESS(10,COLUMN(N$9)-1)&amp;":"&amp;ADDRESS(1000,COLUMN(N$9)-1))),
SUMIF(INDIRECT(Equipo!$D$4&amp;"!B10:B1000"),$B124,INDIRECT(Equipo!$D$4&amp;"!"&amp;ADDRESS(10,COLUMN(N$9)-1)&amp;":"&amp;ADDRESS(1000,COLUMN(N$9)-1))),
SUMIF(INDIRECT(Equipo!$E$4&amp;"!B10:B1000"),$B124,INDIRECT(Equipo!$E$4&amp;"!"&amp;ADDRESS(10,COLUMN(N$9)-1)&amp;":"&amp;ADDRESS(1000,COLUMN(N$9)-1))),
SUMIF(INDIRECT(Equipo!$F$4&amp;"!B10:B1000"),$B124,INDIRECT(Equipo!$F$4&amp;"!"&amp;ADDRESS(10,COLUMN(N$9)-1)&amp;":"&amp;ADDRESS(1000,COLUMN(N$9)-1))),
SUMIF(INDIRECT(Equipo!$G$4&amp;"!B10:B1000"),$B124,INDIRECT(Equipo!$G$4&amp;"!"&amp;ADDRESS(10,COLUMN(N$9)-1)&amp;":"&amp;ADDRESS(1000,COLUMN(N$9)-1)))))</f>
        <v>-</v>
      </c>
    </row>
    <row r="125" spans="2:14">
      <c r="B125" t="str">
        <f>IF(ISBLANK(Tareas!B121)," - ",Tareas!B121)</f>
        <v xml:space="preserve"> - </v>
      </c>
      <c r="D125" s="2" t="str">
        <f ca="1">IF(ISBLANK(Tareas!$B121),"-",SUM(
SUMIF(INDIRECT(Equipo!$C$4&amp;"!B10:B1000"),$B125,INDIRECT(Equipo!$C$4&amp;"!"&amp;ADDRESS(10,COLUMN(D$9)-1)&amp;":"&amp;ADDRESS(1000,COLUMN(D$9)-1))),
SUMIF(INDIRECT(Equipo!$D$4&amp;"!B10:B1000"),$B125,INDIRECT(Equipo!$D$4&amp;"!"&amp;ADDRESS(10,COLUMN(D$9)-1)&amp;":"&amp;ADDRESS(1000,COLUMN(D$9)-1))),
SUMIF(INDIRECT(Equipo!$E$4&amp;"!B10:B1000"),$B125,INDIRECT(Equipo!$E$4&amp;"!"&amp;ADDRESS(10,COLUMN(D$9)-1)&amp;":"&amp;ADDRESS(1000,COLUMN(D$9)-1))),
SUMIF(INDIRECT(Equipo!$F$4&amp;"!B10:B1000"),$B125,INDIRECT(Equipo!$F$4&amp;"!"&amp;ADDRESS(10,COLUMN(D$9)-1)&amp;":"&amp;ADDRESS(1000,COLUMN(D$9)-1))),
SUMIF(INDIRECT(Equipo!$G$4&amp;"!B10:B1000"),$B125,INDIRECT(Equipo!$G$4&amp;"!"&amp;ADDRESS(10,COLUMN(D$9)-1)&amp;":"&amp;ADDRESS(1000,COLUMN(D$9)-1)))))</f>
        <v>-</v>
      </c>
      <c r="E125" s="2" t="str">
        <f ca="1">IF(ISBLANK(Tareas!$B121),"-",SUM(
SUMIF(INDIRECT(Equipo!$C$4&amp;"!B10:B1000"),$B125,INDIRECT(Equipo!$C$4&amp;"!"&amp;ADDRESS(10,COLUMN(E$9)-1)&amp;":"&amp;ADDRESS(1000,COLUMN(E$9)-1))),
SUMIF(INDIRECT(Equipo!$D$4&amp;"!B10:B1000"),$B125,INDIRECT(Equipo!$D$4&amp;"!"&amp;ADDRESS(10,COLUMN(E$9)-1)&amp;":"&amp;ADDRESS(1000,COLUMN(E$9)-1))),
SUMIF(INDIRECT(Equipo!$E$4&amp;"!B10:B1000"),$B125,INDIRECT(Equipo!$E$4&amp;"!"&amp;ADDRESS(10,COLUMN(E$9)-1)&amp;":"&amp;ADDRESS(1000,COLUMN(E$9)-1))),
SUMIF(INDIRECT(Equipo!$F$4&amp;"!B10:B1000"),$B125,INDIRECT(Equipo!$F$4&amp;"!"&amp;ADDRESS(10,COLUMN(E$9)-1)&amp;":"&amp;ADDRESS(1000,COLUMN(E$9)-1))),
SUMIF(INDIRECT(Equipo!$G$4&amp;"!B10:B1000"),$B125,INDIRECT(Equipo!$G$4&amp;"!"&amp;ADDRESS(10,COLUMN(E$9)-1)&amp;":"&amp;ADDRESS(1000,COLUMN(E$9)-1)))))</f>
        <v>-</v>
      </c>
      <c r="F125" s="2" t="str">
        <f ca="1">IF(ISBLANK(Tareas!$B121),"-",SUM(
SUMIF(INDIRECT(Equipo!$C$4&amp;"!B10:B1000"),$B125,INDIRECT(Equipo!$C$4&amp;"!"&amp;ADDRESS(10,COLUMN(F$9)-1)&amp;":"&amp;ADDRESS(1000,COLUMN(F$9)-1))),
SUMIF(INDIRECT(Equipo!$D$4&amp;"!B10:B1000"),$B125,INDIRECT(Equipo!$D$4&amp;"!"&amp;ADDRESS(10,COLUMN(F$9)-1)&amp;":"&amp;ADDRESS(1000,COLUMN(F$9)-1))),
SUMIF(INDIRECT(Equipo!$E$4&amp;"!B10:B1000"),$B125,INDIRECT(Equipo!$E$4&amp;"!"&amp;ADDRESS(10,COLUMN(F$9)-1)&amp;":"&amp;ADDRESS(1000,COLUMN(F$9)-1))),
SUMIF(INDIRECT(Equipo!$F$4&amp;"!B10:B1000"),$B125,INDIRECT(Equipo!$F$4&amp;"!"&amp;ADDRESS(10,COLUMN(F$9)-1)&amp;":"&amp;ADDRESS(1000,COLUMN(F$9)-1))),
SUMIF(INDIRECT(Equipo!$G$4&amp;"!B10:B1000"),$B125,INDIRECT(Equipo!$G$4&amp;"!"&amp;ADDRESS(10,COLUMN(F$9)-1)&amp;":"&amp;ADDRESS(1000,COLUMN(F$9)-1)))))</f>
        <v>-</v>
      </c>
      <c r="G125" s="2" t="str">
        <f ca="1">IF(ISBLANK(Tareas!$B121),"-",SUM(
SUMIF(INDIRECT(Equipo!$C$4&amp;"!B10:B1000"),$B125,INDIRECT(Equipo!$C$4&amp;"!"&amp;ADDRESS(10,COLUMN(G$9)-1)&amp;":"&amp;ADDRESS(1000,COLUMN(G$9)-1))),
SUMIF(INDIRECT(Equipo!$D$4&amp;"!B10:B1000"),$B125,INDIRECT(Equipo!$D$4&amp;"!"&amp;ADDRESS(10,COLUMN(G$9)-1)&amp;":"&amp;ADDRESS(1000,COLUMN(G$9)-1))),
SUMIF(INDIRECT(Equipo!$E$4&amp;"!B10:B1000"),$B125,INDIRECT(Equipo!$E$4&amp;"!"&amp;ADDRESS(10,COLUMN(G$9)-1)&amp;":"&amp;ADDRESS(1000,COLUMN(G$9)-1))),
SUMIF(INDIRECT(Equipo!$F$4&amp;"!B10:B1000"),$B125,INDIRECT(Equipo!$F$4&amp;"!"&amp;ADDRESS(10,COLUMN(G$9)-1)&amp;":"&amp;ADDRESS(1000,COLUMN(G$9)-1))),
SUMIF(INDIRECT(Equipo!$G$4&amp;"!B10:B1000"),$B125,INDIRECT(Equipo!$G$4&amp;"!"&amp;ADDRESS(10,COLUMN(G$9)-1)&amp;":"&amp;ADDRESS(1000,COLUMN(G$9)-1)))))</f>
        <v>-</v>
      </c>
      <c r="H125" s="2" t="str">
        <f ca="1">IF(ISBLANK(Tareas!$B121),"-",SUM(
SUMIF(INDIRECT(Equipo!$C$4&amp;"!B10:B1000"),$B125,INDIRECT(Equipo!$C$4&amp;"!"&amp;ADDRESS(10,COLUMN(H$9)-1)&amp;":"&amp;ADDRESS(1000,COLUMN(H$9)-1))),
SUMIF(INDIRECT(Equipo!$D$4&amp;"!B10:B1000"),$B125,INDIRECT(Equipo!$D$4&amp;"!"&amp;ADDRESS(10,COLUMN(H$9)-1)&amp;":"&amp;ADDRESS(1000,COLUMN(H$9)-1))),
SUMIF(INDIRECT(Equipo!$E$4&amp;"!B10:B1000"),$B125,INDIRECT(Equipo!$E$4&amp;"!"&amp;ADDRESS(10,COLUMN(H$9)-1)&amp;":"&amp;ADDRESS(1000,COLUMN(H$9)-1))),
SUMIF(INDIRECT(Equipo!$F$4&amp;"!B10:B1000"),$B125,INDIRECT(Equipo!$F$4&amp;"!"&amp;ADDRESS(10,COLUMN(H$9)-1)&amp;":"&amp;ADDRESS(1000,COLUMN(H$9)-1))),
SUMIF(INDIRECT(Equipo!$G$4&amp;"!B10:B1000"),$B125,INDIRECT(Equipo!$G$4&amp;"!"&amp;ADDRESS(10,COLUMN(H$9)-1)&amp;":"&amp;ADDRESS(1000,COLUMN(H$9)-1)))))</f>
        <v>-</v>
      </c>
      <c r="I125" s="2" t="str">
        <f ca="1">IF(ISBLANK(Tareas!$B121),"-",SUM(
SUMIF(INDIRECT(Equipo!$C$4&amp;"!B10:B1000"),$B125,INDIRECT(Equipo!$C$4&amp;"!"&amp;ADDRESS(10,COLUMN(I$9)-1)&amp;":"&amp;ADDRESS(1000,COLUMN(I$9)-1))),
SUMIF(INDIRECT(Equipo!$D$4&amp;"!B10:B1000"),$B125,INDIRECT(Equipo!$D$4&amp;"!"&amp;ADDRESS(10,COLUMN(I$9)-1)&amp;":"&amp;ADDRESS(1000,COLUMN(I$9)-1))),
SUMIF(INDIRECT(Equipo!$E$4&amp;"!B10:B1000"),$B125,INDIRECT(Equipo!$E$4&amp;"!"&amp;ADDRESS(10,COLUMN(I$9)-1)&amp;":"&amp;ADDRESS(1000,COLUMN(I$9)-1))),
SUMIF(INDIRECT(Equipo!$F$4&amp;"!B10:B1000"),$B125,INDIRECT(Equipo!$F$4&amp;"!"&amp;ADDRESS(10,COLUMN(I$9)-1)&amp;":"&amp;ADDRESS(1000,COLUMN(I$9)-1))),
SUMIF(INDIRECT(Equipo!$G$4&amp;"!B10:B1000"),$B125,INDIRECT(Equipo!$G$4&amp;"!"&amp;ADDRESS(10,COLUMN(I$9)-1)&amp;":"&amp;ADDRESS(1000,COLUMN(I$9)-1)))))</f>
        <v>-</v>
      </c>
      <c r="J125" s="2" t="str">
        <f ca="1">IF(ISBLANK(Tareas!$B121),"-",SUM(
SUMIF(INDIRECT(Equipo!$C$4&amp;"!B10:B1000"),$B125,INDIRECT(Equipo!$C$4&amp;"!"&amp;ADDRESS(10,COLUMN(J$9)-1)&amp;":"&amp;ADDRESS(1000,COLUMN(J$9)-1))),
SUMIF(INDIRECT(Equipo!$D$4&amp;"!B10:B1000"),$B125,INDIRECT(Equipo!$D$4&amp;"!"&amp;ADDRESS(10,COLUMN(J$9)-1)&amp;":"&amp;ADDRESS(1000,COLUMN(J$9)-1))),
SUMIF(INDIRECT(Equipo!$E$4&amp;"!B10:B1000"),$B125,INDIRECT(Equipo!$E$4&amp;"!"&amp;ADDRESS(10,COLUMN(J$9)-1)&amp;":"&amp;ADDRESS(1000,COLUMN(J$9)-1))),
SUMIF(INDIRECT(Equipo!$F$4&amp;"!B10:B1000"),$B125,INDIRECT(Equipo!$F$4&amp;"!"&amp;ADDRESS(10,COLUMN(J$9)-1)&amp;":"&amp;ADDRESS(1000,COLUMN(J$9)-1))),
SUMIF(INDIRECT(Equipo!$G$4&amp;"!B10:B1000"),$B125,INDIRECT(Equipo!$G$4&amp;"!"&amp;ADDRESS(10,COLUMN(J$9)-1)&amp;":"&amp;ADDRESS(1000,COLUMN(J$9)-1)))))</f>
        <v>-</v>
      </c>
      <c r="K125" s="2" t="str">
        <f ca="1">IF(ISBLANK(Tareas!$B121),"-",SUM(
SUMIF(INDIRECT(Equipo!$C$4&amp;"!B10:B1000"),$B125,INDIRECT(Equipo!$C$4&amp;"!"&amp;ADDRESS(10,COLUMN(K$9)-1)&amp;":"&amp;ADDRESS(1000,COLUMN(K$9)-1))),
SUMIF(INDIRECT(Equipo!$D$4&amp;"!B10:B1000"),$B125,INDIRECT(Equipo!$D$4&amp;"!"&amp;ADDRESS(10,COLUMN(K$9)-1)&amp;":"&amp;ADDRESS(1000,COLUMN(K$9)-1))),
SUMIF(INDIRECT(Equipo!$E$4&amp;"!B10:B1000"),$B125,INDIRECT(Equipo!$E$4&amp;"!"&amp;ADDRESS(10,COLUMN(K$9)-1)&amp;":"&amp;ADDRESS(1000,COLUMN(K$9)-1))),
SUMIF(INDIRECT(Equipo!$F$4&amp;"!B10:B1000"),$B125,INDIRECT(Equipo!$F$4&amp;"!"&amp;ADDRESS(10,COLUMN(K$9)-1)&amp;":"&amp;ADDRESS(1000,COLUMN(K$9)-1))),
SUMIF(INDIRECT(Equipo!$G$4&amp;"!B10:B1000"),$B125,INDIRECT(Equipo!$G$4&amp;"!"&amp;ADDRESS(10,COLUMN(K$9)-1)&amp;":"&amp;ADDRESS(1000,COLUMN(K$9)-1)))))</f>
        <v>-</v>
      </c>
      <c r="L125" s="2" t="str">
        <f ca="1">IF(ISBLANK(Tareas!$B121),"-",SUM(
SUMIF(INDIRECT(Equipo!$C$4&amp;"!B10:B1000"),$B125,INDIRECT(Equipo!$C$4&amp;"!"&amp;ADDRESS(10,COLUMN(L$9)-1)&amp;":"&amp;ADDRESS(1000,COLUMN(L$9)-1))),
SUMIF(INDIRECT(Equipo!$D$4&amp;"!B10:B1000"),$B125,INDIRECT(Equipo!$D$4&amp;"!"&amp;ADDRESS(10,COLUMN(L$9)-1)&amp;":"&amp;ADDRESS(1000,COLUMN(L$9)-1))),
SUMIF(INDIRECT(Equipo!$E$4&amp;"!B10:B1000"),$B125,INDIRECT(Equipo!$E$4&amp;"!"&amp;ADDRESS(10,COLUMN(L$9)-1)&amp;":"&amp;ADDRESS(1000,COLUMN(L$9)-1))),
SUMIF(INDIRECT(Equipo!$F$4&amp;"!B10:B1000"),$B125,INDIRECT(Equipo!$F$4&amp;"!"&amp;ADDRESS(10,COLUMN(L$9)-1)&amp;":"&amp;ADDRESS(1000,COLUMN(L$9)-1))),
SUMIF(INDIRECT(Equipo!$G$4&amp;"!B10:B1000"),$B125,INDIRECT(Equipo!$G$4&amp;"!"&amp;ADDRESS(10,COLUMN(L$9)-1)&amp;":"&amp;ADDRESS(1000,COLUMN(L$9)-1)))))</f>
        <v>-</v>
      </c>
      <c r="M125" s="2" t="str">
        <f ca="1">IF(ISBLANK(Tareas!$B121),"-",SUM(
SUMIF(INDIRECT(Equipo!$C$4&amp;"!B10:B1000"),$B125,INDIRECT(Equipo!$C$4&amp;"!"&amp;ADDRESS(10,COLUMN(M$9)-1)&amp;":"&amp;ADDRESS(1000,COLUMN(M$9)-1))),
SUMIF(INDIRECT(Equipo!$D$4&amp;"!B10:B1000"),$B125,INDIRECT(Equipo!$D$4&amp;"!"&amp;ADDRESS(10,COLUMN(M$9)-1)&amp;":"&amp;ADDRESS(1000,COLUMN(M$9)-1))),
SUMIF(INDIRECT(Equipo!$E$4&amp;"!B10:B1000"),$B125,INDIRECT(Equipo!$E$4&amp;"!"&amp;ADDRESS(10,COLUMN(M$9)-1)&amp;":"&amp;ADDRESS(1000,COLUMN(M$9)-1))),
SUMIF(INDIRECT(Equipo!$F$4&amp;"!B10:B1000"),$B125,INDIRECT(Equipo!$F$4&amp;"!"&amp;ADDRESS(10,COLUMN(M$9)-1)&amp;":"&amp;ADDRESS(1000,COLUMN(M$9)-1))),
SUMIF(INDIRECT(Equipo!$G$4&amp;"!B10:B1000"),$B125,INDIRECT(Equipo!$G$4&amp;"!"&amp;ADDRESS(10,COLUMN(M$9)-1)&amp;":"&amp;ADDRESS(1000,COLUMN(M$9)-1)))))</f>
        <v>-</v>
      </c>
      <c r="N125" s="2" t="str">
        <f ca="1">IF(ISBLANK(Tareas!$B121),"-",SUM(
SUMIF(INDIRECT(Equipo!$C$4&amp;"!B10:B1000"),$B125,INDIRECT(Equipo!$C$4&amp;"!"&amp;ADDRESS(10,COLUMN(N$9)-1)&amp;":"&amp;ADDRESS(1000,COLUMN(N$9)-1))),
SUMIF(INDIRECT(Equipo!$D$4&amp;"!B10:B1000"),$B125,INDIRECT(Equipo!$D$4&amp;"!"&amp;ADDRESS(10,COLUMN(N$9)-1)&amp;":"&amp;ADDRESS(1000,COLUMN(N$9)-1))),
SUMIF(INDIRECT(Equipo!$E$4&amp;"!B10:B1000"),$B125,INDIRECT(Equipo!$E$4&amp;"!"&amp;ADDRESS(10,COLUMN(N$9)-1)&amp;":"&amp;ADDRESS(1000,COLUMN(N$9)-1))),
SUMIF(INDIRECT(Equipo!$F$4&amp;"!B10:B1000"),$B125,INDIRECT(Equipo!$F$4&amp;"!"&amp;ADDRESS(10,COLUMN(N$9)-1)&amp;":"&amp;ADDRESS(1000,COLUMN(N$9)-1))),
SUMIF(INDIRECT(Equipo!$G$4&amp;"!B10:B1000"),$B125,INDIRECT(Equipo!$G$4&amp;"!"&amp;ADDRESS(10,COLUMN(N$9)-1)&amp;":"&amp;ADDRESS(1000,COLUMN(N$9)-1)))))</f>
        <v>-</v>
      </c>
    </row>
    <row r="126" spans="2:14">
      <c r="B126" t="str">
        <f>IF(ISBLANK(Tareas!B122)," - ",Tareas!B122)</f>
        <v xml:space="preserve"> - </v>
      </c>
      <c r="D126" s="2" t="str">
        <f ca="1">IF(ISBLANK(Tareas!$B122),"-",SUM(
SUMIF(INDIRECT(Equipo!$C$4&amp;"!B10:B1000"),$B126,INDIRECT(Equipo!$C$4&amp;"!"&amp;ADDRESS(10,COLUMN(D$9)-1)&amp;":"&amp;ADDRESS(1000,COLUMN(D$9)-1))),
SUMIF(INDIRECT(Equipo!$D$4&amp;"!B10:B1000"),$B126,INDIRECT(Equipo!$D$4&amp;"!"&amp;ADDRESS(10,COLUMN(D$9)-1)&amp;":"&amp;ADDRESS(1000,COLUMN(D$9)-1))),
SUMIF(INDIRECT(Equipo!$E$4&amp;"!B10:B1000"),$B126,INDIRECT(Equipo!$E$4&amp;"!"&amp;ADDRESS(10,COLUMN(D$9)-1)&amp;":"&amp;ADDRESS(1000,COLUMN(D$9)-1))),
SUMIF(INDIRECT(Equipo!$F$4&amp;"!B10:B1000"),$B126,INDIRECT(Equipo!$F$4&amp;"!"&amp;ADDRESS(10,COLUMN(D$9)-1)&amp;":"&amp;ADDRESS(1000,COLUMN(D$9)-1))),
SUMIF(INDIRECT(Equipo!$G$4&amp;"!B10:B1000"),$B126,INDIRECT(Equipo!$G$4&amp;"!"&amp;ADDRESS(10,COLUMN(D$9)-1)&amp;":"&amp;ADDRESS(1000,COLUMN(D$9)-1)))))</f>
        <v>-</v>
      </c>
      <c r="E126" s="2" t="str">
        <f ca="1">IF(ISBLANK(Tareas!$B122),"-",SUM(
SUMIF(INDIRECT(Equipo!$C$4&amp;"!B10:B1000"),$B126,INDIRECT(Equipo!$C$4&amp;"!"&amp;ADDRESS(10,COLUMN(E$9)-1)&amp;":"&amp;ADDRESS(1000,COLUMN(E$9)-1))),
SUMIF(INDIRECT(Equipo!$D$4&amp;"!B10:B1000"),$B126,INDIRECT(Equipo!$D$4&amp;"!"&amp;ADDRESS(10,COLUMN(E$9)-1)&amp;":"&amp;ADDRESS(1000,COLUMN(E$9)-1))),
SUMIF(INDIRECT(Equipo!$E$4&amp;"!B10:B1000"),$B126,INDIRECT(Equipo!$E$4&amp;"!"&amp;ADDRESS(10,COLUMN(E$9)-1)&amp;":"&amp;ADDRESS(1000,COLUMN(E$9)-1))),
SUMIF(INDIRECT(Equipo!$F$4&amp;"!B10:B1000"),$B126,INDIRECT(Equipo!$F$4&amp;"!"&amp;ADDRESS(10,COLUMN(E$9)-1)&amp;":"&amp;ADDRESS(1000,COLUMN(E$9)-1))),
SUMIF(INDIRECT(Equipo!$G$4&amp;"!B10:B1000"),$B126,INDIRECT(Equipo!$G$4&amp;"!"&amp;ADDRESS(10,COLUMN(E$9)-1)&amp;":"&amp;ADDRESS(1000,COLUMN(E$9)-1)))))</f>
        <v>-</v>
      </c>
      <c r="F126" s="2" t="str">
        <f ca="1">IF(ISBLANK(Tareas!$B122),"-",SUM(
SUMIF(INDIRECT(Equipo!$C$4&amp;"!B10:B1000"),$B126,INDIRECT(Equipo!$C$4&amp;"!"&amp;ADDRESS(10,COLUMN(F$9)-1)&amp;":"&amp;ADDRESS(1000,COLUMN(F$9)-1))),
SUMIF(INDIRECT(Equipo!$D$4&amp;"!B10:B1000"),$B126,INDIRECT(Equipo!$D$4&amp;"!"&amp;ADDRESS(10,COLUMN(F$9)-1)&amp;":"&amp;ADDRESS(1000,COLUMN(F$9)-1))),
SUMIF(INDIRECT(Equipo!$E$4&amp;"!B10:B1000"),$B126,INDIRECT(Equipo!$E$4&amp;"!"&amp;ADDRESS(10,COLUMN(F$9)-1)&amp;":"&amp;ADDRESS(1000,COLUMN(F$9)-1))),
SUMIF(INDIRECT(Equipo!$F$4&amp;"!B10:B1000"),$B126,INDIRECT(Equipo!$F$4&amp;"!"&amp;ADDRESS(10,COLUMN(F$9)-1)&amp;":"&amp;ADDRESS(1000,COLUMN(F$9)-1))),
SUMIF(INDIRECT(Equipo!$G$4&amp;"!B10:B1000"),$B126,INDIRECT(Equipo!$G$4&amp;"!"&amp;ADDRESS(10,COLUMN(F$9)-1)&amp;":"&amp;ADDRESS(1000,COLUMN(F$9)-1)))))</f>
        <v>-</v>
      </c>
      <c r="G126" s="2" t="str">
        <f ca="1">IF(ISBLANK(Tareas!$B122),"-",SUM(
SUMIF(INDIRECT(Equipo!$C$4&amp;"!B10:B1000"),$B126,INDIRECT(Equipo!$C$4&amp;"!"&amp;ADDRESS(10,COLUMN(G$9)-1)&amp;":"&amp;ADDRESS(1000,COLUMN(G$9)-1))),
SUMIF(INDIRECT(Equipo!$D$4&amp;"!B10:B1000"),$B126,INDIRECT(Equipo!$D$4&amp;"!"&amp;ADDRESS(10,COLUMN(G$9)-1)&amp;":"&amp;ADDRESS(1000,COLUMN(G$9)-1))),
SUMIF(INDIRECT(Equipo!$E$4&amp;"!B10:B1000"),$B126,INDIRECT(Equipo!$E$4&amp;"!"&amp;ADDRESS(10,COLUMN(G$9)-1)&amp;":"&amp;ADDRESS(1000,COLUMN(G$9)-1))),
SUMIF(INDIRECT(Equipo!$F$4&amp;"!B10:B1000"),$B126,INDIRECT(Equipo!$F$4&amp;"!"&amp;ADDRESS(10,COLUMN(G$9)-1)&amp;":"&amp;ADDRESS(1000,COLUMN(G$9)-1))),
SUMIF(INDIRECT(Equipo!$G$4&amp;"!B10:B1000"),$B126,INDIRECT(Equipo!$G$4&amp;"!"&amp;ADDRESS(10,COLUMN(G$9)-1)&amp;":"&amp;ADDRESS(1000,COLUMN(G$9)-1)))))</f>
        <v>-</v>
      </c>
      <c r="H126" s="2" t="str">
        <f ca="1">IF(ISBLANK(Tareas!$B122),"-",SUM(
SUMIF(INDIRECT(Equipo!$C$4&amp;"!B10:B1000"),$B126,INDIRECT(Equipo!$C$4&amp;"!"&amp;ADDRESS(10,COLUMN(H$9)-1)&amp;":"&amp;ADDRESS(1000,COLUMN(H$9)-1))),
SUMIF(INDIRECT(Equipo!$D$4&amp;"!B10:B1000"),$B126,INDIRECT(Equipo!$D$4&amp;"!"&amp;ADDRESS(10,COLUMN(H$9)-1)&amp;":"&amp;ADDRESS(1000,COLUMN(H$9)-1))),
SUMIF(INDIRECT(Equipo!$E$4&amp;"!B10:B1000"),$B126,INDIRECT(Equipo!$E$4&amp;"!"&amp;ADDRESS(10,COLUMN(H$9)-1)&amp;":"&amp;ADDRESS(1000,COLUMN(H$9)-1))),
SUMIF(INDIRECT(Equipo!$F$4&amp;"!B10:B1000"),$B126,INDIRECT(Equipo!$F$4&amp;"!"&amp;ADDRESS(10,COLUMN(H$9)-1)&amp;":"&amp;ADDRESS(1000,COLUMN(H$9)-1))),
SUMIF(INDIRECT(Equipo!$G$4&amp;"!B10:B1000"),$B126,INDIRECT(Equipo!$G$4&amp;"!"&amp;ADDRESS(10,COLUMN(H$9)-1)&amp;":"&amp;ADDRESS(1000,COLUMN(H$9)-1)))))</f>
        <v>-</v>
      </c>
      <c r="I126" s="2" t="str">
        <f ca="1">IF(ISBLANK(Tareas!$B122),"-",SUM(
SUMIF(INDIRECT(Equipo!$C$4&amp;"!B10:B1000"),$B126,INDIRECT(Equipo!$C$4&amp;"!"&amp;ADDRESS(10,COLUMN(I$9)-1)&amp;":"&amp;ADDRESS(1000,COLUMN(I$9)-1))),
SUMIF(INDIRECT(Equipo!$D$4&amp;"!B10:B1000"),$B126,INDIRECT(Equipo!$D$4&amp;"!"&amp;ADDRESS(10,COLUMN(I$9)-1)&amp;":"&amp;ADDRESS(1000,COLUMN(I$9)-1))),
SUMIF(INDIRECT(Equipo!$E$4&amp;"!B10:B1000"),$B126,INDIRECT(Equipo!$E$4&amp;"!"&amp;ADDRESS(10,COLUMN(I$9)-1)&amp;":"&amp;ADDRESS(1000,COLUMN(I$9)-1))),
SUMIF(INDIRECT(Equipo!$F$4&amp;"!B10:B1000"),$B126,INDIRECT(Equipo!$F$4&amp;"!"&amp;ADDRESS(10,COLUMN(I$9)-1)&amp;":"&amp;ADDRESS(1000,COLUMN(I$9)-1))),
SUMIF(INDIRECT(Equipo!$G$4&amp;"!B10:B1000"),$B126,INDIRECT(Equipo!$G$4&amp;"!"&amp;ADDRESS(10,COLUMN(I$9)-1)&amp;":"&amp;ADDRESS(1000,COLUMN(I$9)-1)))))</f>
        <v>-</v>
      </c>
      <c r="J126" s="2" t="str">
        <f ca="1">IF(ISBLANK(Tareas!$B122),"-",SUM(
SUMIF(INDIRECT(Equipo!$C$4&amp;"!B10:B1000"),$B126,INDIRECT(Equipo!$C$4&amp;"!"&amp;ADDRESS(10,COLUMN(J$9)-1)&amp;":"&amp;ADDRESS(1000,COLUMN(J$9)-1))),
SUMIF(INDIRECT(Equipo!$D$4&amp;"!B10:B1000"),$B126,INDIRECT(Equipo!$D$4&amp;"!"&amp;ADDRESS(10,COLUMN(J$9)-1)&amp;":"&amp;ADDRESS(1000,COLUMN(J$9)-1))),
SUMIF(INDIRECT(Equipo!$E$4&amp;"!B10:B1000"),$B126,INDIRECT(Equipo!$E$4&amp;"!"&amp;ADDRESS(10,COLUMN(J$9)-1)&amp;":"&amp;ADDRESS(1000,COLUMN(J$9)-1))),
SUMIF(INDIRECT(Equipo!$F$4&amp;"!B10:B1000"),$B126,INDIRECT(Equipo!$F$4&amp;"!"&amp;ADDRESS(10,COLUMN(J$9)-1)&amp;":"&amp;ADDRESS(1000,COLUMN(J$9)-1))),
SUMIF(INDIRECT(Equipo!$G$4&amp;"!B10:B1000"),$B126,INDIRECT(Equipo!$G$4&amp;"!"&amp;ADDRESS(10,COLUMN(J$9)-1)&amp;":"&amp;ADDRESS(1000,COLUMN(J$9)-1)))))</f>
        <v>-</v>
      </c>
      <c r="K126" s="2" t="str">
        <f ca="1">IF(ISBLANK(Tareas!$B122),"-",SUM(
SUMIF(INDIRECT(Equipo!$C$4&amp;"!B10:B1000"),$B126,INDIRECT(Equipo!$C$4&amp;"!"&amp;ADDRESS(10,COLUMN(K$9)-1)&amp;":"&amp;ADDRESS(1000,COLUMN(K$9)-1))),
SUMIF(INDIRECT(Equipo!$D$4&amp;"!B10:B1000"),$B126,INDIRECT(Equipo!$D$4&amp;"!"&amp;ADDRESS(10,COLUMN(K$9)-1)&amp;":"&amp;ADDRESS(1000,COLUMN(K$9)-1))),
SUMIF(INDIRECT(Equipo!$E$4&amp;"!B10:B1000"),$B126,INDIRECT(Equipo!$E$4&amp;"!"&amp;ADDRESS(10,COLUMN(K$9)-1)&amp;":"&amp;ADDRESS(1000,COLUMN(K$9)-1))),
SUMIF(INDIRECT(Equipo!$F$4&amp;"!B10:B1000"),$B126,INDIRECT(Equipo!$F$4&amp;"!"&amp;ADDRESS(10,COLUMN(K$9)-1)&amp;":"&amp;ADDRESS(1000,COLUMN(K$9)-1))),
SUMIF(INDIRECT(Equipo!$G$4&amp;"!B10:B1000"),$B126,INDIRECT(Equipo!$G$4&amp;"!"&amp;ADDRESS(10,COLUMN(K$9)-1)&amp;":"&amp;ADDRESS(1000,COLUMN(K$9)-1)))))</f>
        <v>-</v>
      </c>
      <c r="L126" s="2" t="str">
        <f ca="1">IF(ISBLANK(Tareas!$B122),"-",SUM(
SUMIF(INDIRECT(Equipo!$C$4&amp;"!B10:B1000"),$B126,INDIRECT(Equipo!$C$4&amp;"!"&amp;ADDRESS(10,COLUMN(L$9)-1)&amp;":"&amp;ADDRESS(1000,COLUMN(L$9)-1))),
SUMIF(INDIRECT(Equipo!$D$4&amp;"!B10:B1000"),$B126,INDIRECT(Equipo!$D$4&amp;"!"&amp;ADDRESS(10,COLUMN(L$9)-1)&amp;":"&amp;ADDRESS(1000,COLUMN(L$9)-1))),
SUMIF(INDIRECT(Equipo!$E$4&amp;"!B10:B1000"),$B126,INDIRECT(Equipo!$E$4&amp;"!"&amp;ADDRESS(10,COLUMN(L$9)-1)&amp;":"&amp;ADDRESS(1000,COLUMN(L$9)-1))),
SUMIF(INDIRECT(Equipo!$F$4&amp;"!B10:B1000"),$B126,INDIRECT(Equipo!$F$4&amp;"!"&amp;ADDRESS(10,COLUMN(L$9)-1)&amp;":"&amp;ADDRESS(1000,COLUMN(L$9)-1))),
SUMIF(INDIRECT(Equipo!$G$4&amp;"!B10:B1000"),$B126,INDIRECT(Equipo!$G$4&amp;"!"&amp;ADDRESS(10,COLUMN(L$9)-1)&amp;":"&amp;ADDRESS(1000,COLUMN(L$9)-1)))))</f>
        <v>-</v>
      </c>
      <c r="M126" s="2" t="str">
        <f ca="1">IF(ISBLANK(Tareas!$B122),"-",SUM(
SUMIF(INDIRECT(Equipo!$C$4&amp;"!B10:B1000"),$B126,INDIRECT(Equipo!$C$4&amp;"!"&amp;ADDRESS(10,COLUMN(M$9)-1)&amp;":"&amp;ADDRESS(1000,COLUMN(M$9)-1))),
SUMIF(INDIRECT(Equipo!$D$4&amp;"!B10:B1000"),$B126,INDIRECT(Equipo!$D$4&amp;"!"&amp;ADDRESS(10,COLUMN(M$9)-1)&amp;":"&amp;ADDRESS(1000,COLUMN(M$9)-1))),
SUMIF(INDIRECT(Equipo!$E$4&amp;"!B10:B1000"),$B126,INDIRECT(Equipo!$E$4&amp;"!"&amp;ADDRESS(10,COLUMN(M$9)-1)&amp;":"&amp;ADDRESS(1000,COLUMN(M$9)-1))),
SUMIF(INDIRECT(Equipo!$F$4&amp;"!B10:B1000"),$B126,INDIRECT(Equipo!$F$4&amp;"!"&amp;ADDRESS(10,COLUMN(M$9)-1)&amp;":"&amp;ADDRESS(1000,COLUMN(M$9)-1))),
SUMIF(INDIRECT(Equipo!$G$4&amp;"!B10:B1000"),$B126,INDIRECT(Equipo!$G$4&amp;"!"&amp;ADDRESS(10,COLUMN(M$9)-1)&amp;":"&amp;ADDRESS(1000,COLUMN(M$9)-1)))))</f>
        <v>-</v>
      </c>
      <c r="N126" s="2" t="str">
        <f ca="1">IF(ISBLANK(Tareas!$B122),"-",SUM(
SUMIF(INDIRECT(Equipo!$C$4&amp;"!B10:B1000"),$B126,INDIRECT(Equipo!$C$4&amp;"!"&amp;ADDRESS(10,COLUMN(N$9)-1)&amp;":"&amp;ADDRESS(1000,COLUMN(N$9)-1))),
SUMIF(INDIRECT(Equipo!$D$4&amp;"!B10:B1000"),$B126,INDIRECT(Equipo!$D$4&amp;"!"&amp;ADDRESS(10,COLUMN(N$9)-1)&amp;":"&amp;ADDRESS(1000,COLUMN(N$9)-1))),
SUMIF(INDIRECT(Equipo!$E$4&amp;"!B10:B1000"),$B126,INDIRECT(Equipo!$E$4&amp;"!"&amp;ADDRESS(10,COLUMN(N$9)-1)&amp;":"&amp;ADDRESS(1000,COLUMN(N$9)-1))),
SUMIF(INDIRECT(Equipo!$F$4&amp;"!B10:B1000"),$B126,INDIRECT(Equipo!$F$4&amp;"!"&amp;ADDRESS(10,COLUMN(N$9)-1)&amp;":"&amp;ADDRESS(1000,COLUMN(N$9)-1))),
SUMIF(INDIRECT(Equipo!$G$4&amp;"!B10:B1000"),$B126,INDIRECT(Equipo!$G$4&amp;"!"&amp;ADDRESS(10,COLUMN(N$9)-1)&amp;":"&amp;ADDRESS(1000,COLUMN(N$9)-1)))))</f>
        <v>-</v>
      </c>
    </row>
    <row r="127" spans="2:14">
      <c r="B127" t="str">
        <f>IF(ISBLANK(Tareas!B123)," - ",Tareas!B123)</f>
        <v xml:space="preserve"> - </v>
      </c>
      <c r="D127" s="2" t="str">
        <f ca="1">IF(ISBLANK(Tareas!$B123),"-",SUM(
SUMIF(INDIRECT(Equipo!$C$4&amp;"!B10:B1000"),$B127,INDIRECT(Equipo!$C$4&amp;"!"&amp;ADDRESS(10,COLUMN(D$9)-1)&amp;":"&amp;ADDRESS(1000,COLUMN(D$9)-1))),
SUMIF(INDIRECT(Equipo!$D$4&amp;"!B10:B1000"),$B127,INDIRECT(Equipo!$D$4&amp;"!"&amp;ADDRESS(10,COLUMN(D$9)-1)&amp;":"&amp;ADDRESS(1000,COLUMN(D$9)-1))),
SUMIF(INDIRECT(Equipo!$E$4&amp;"!B10:B1000"),$B127,INDIRECT(Equipo!$E$4&amp;"!"&amp;ADDRESS(10,COLUMN(D$9)-1)&amp;":"&amp;ADDRESS(1000,COLUMN(D$9)-1))),
SUMIF(INDIRECT(Equipo!$F$4&amp;"!B10:B1000"),$B127,INDIRECT(Equipo!$F$4&amp;"!"&amp;ADDRESS(10,COLUMN(D$9)-1)&amp;":"&amp;ADDRESS(1000,COLUMN(D$9)-1))),
SUMIF(INDIRECT(Equipo!$G$4&amp;"!B10:B1000"),$B127,INDIRECT(Equipo!$G$4&amp;"!"&amp;ADDRESS(10,COLUMN(D$9)-1)&amp;":"&amp;ADDRESS(1000,COLUMN(D$9)-1)))))</f>
        <v>-</v>
      </c>
      <c r="E127" s="2" t="str">
        <f ca="1">IF(ISBLANK(Tareas!$B123),"-",SUM(
SUMIF(INDIRECT(Equipo!$C$4&amp;"!B10:B1000"),$B127,INDIRECT(Equipo!$C$4&amp;"!"&amp;ADDRESS(10,COLUMN(E$9)-1)&amp;":"&amp;ADDRESS(1000,COLUMN(E$9)-1))),
SUMIF(INDIRECT(Equipo!$D$4&amp;"!B10:B1000"),$B127,INDIRECT(Equipo!$D$4&amp;"!"&amp;ADDRESS(10,COLUMN(E$9)-1)&amp;":"&amp;ADDRESS(1000,COLUMN(E$9)-1))),
SUMIF(INDIRECT(Equipo!$E$4&amp;"!B10:B1000"),$B127,INDIRECT(Equipo!$E$4&amp;"!"&amp;ADDRESS(10,COLUMN(E$9)-1)&amp;":"&amp;ADDRESS(1000,COLUMN(E$9)-1))),
SUMIF(INDIRECT(Equipo!$F$4&amp;"!B10:B1000"),$B127,INDIRECT(Equipo!$F$4&amp;"!"&amp;ADDRESS(10,COLUMN(E$9)-1)&amp;":"&amp;ADDRESS(1000,COLUMN(E$9)-1))),
SUMIF(INDIRECT(Equipo!$G$4&amp;"!B10:B1000"),$B127,INDIRECT(Equipo!$G$4&amp;"!"&amp;ADDRESS(10,COLUMN(E$9)-1)&amp;":"&amp;ADDRESS(1000,COLUMN(E$9)-1)))))</f>
        <v>-</v>
      </c>
      <c r="F127" s="2" t="str">
        <f ca="1">IF(ISBLANK(Tareas!$B123),"-",SUM(
SUMIF(INDIRECT(Equipo!$C$4&amp;"!B10:B1000"),$B127,INDIRECT(Equipo!$C$4&amp;"!"&amp;ADDRESS(10,COLUMN(F$9)-1)&amp;":"&amp;ADDRESS(1000,COLUMN(F$9)-1))),
SUMIF(INDIRECT(Equipo!$D$4&amp;"!B10:B1000"),$B127,INDIRECT(Equipo!$D$4&amp;"!"&amp;ADDRESS(10,COLUMN(F$9)-1)&amp;":"&amp;ADDRESS(1000,COLUMN(F$9)-1))),
SUMIF(INDIRECT(Equipo!$E$4&amp;"!B10:B1000"),$B127,INDIRECT(Equipo!$E$4&amp;"!"&amp;ADDRESS(10,COLUMN(F$9)-1)&amp;":"&amp;ADDRESS(1000,COLUMN(F$9)-1))),
SUMIF(INDIRECT(Equipo!$F$4&amp;"!B10:B1000"),$B127,INDIRECT(Equipo!$F$4&amp;"!"&amp;ADDRESS(10,COLUMN(F$9)-1)&amp;":"&amp;ADDRESS(1000,COLUMN(F$9)-1))),
SUMIF(INDIRECT(Equipo!$G$4&amp;"!B10:B1000"),$B127,INDIRECT(Equipo!$G$4&amp;"!"&amp;ADDRESS(10,COLUMN(F$9)-1)&amp;":"&amp;ADDRESS(1000,COLUMN(F$9)-1)))))</f>
        <v>-</v>
      </c>
      <c r="G127" s="2" t="str">
        <f ca="1">IF(ISBLANK(Tareas!$B123),"-",SUM(
SUMIF(INDIRECT(Equipo!$C$4&amp;"!B10:B1000"),$B127,INDIRECT(Equipo!$C$4&amp;"!"&amp;ADDRESS(10,COLUMN(G$9)-1)&amp;":"&amp;ADDRESS(1000,COLUMN(G$9)-1))),
SUMIF(INDIRECT(Equipo!$D$4&amp;"!B10:B1000"),$B127,INDIRECT(Equipo!$D$4&amp;"!"&amp;ADDRESS(10,COLUMN(G$9)-1)&amp;":"&amp;ADDRESS(1000,COLUMN(G$9)-1))),
SUMIF(INDIRECT(Equipo!$E$4&amp;"!B10:B1000"),$B127,INDIRECT(Equipo!$E$4&amp;"!"&amp;ADDRESS(10,COLUMN(G$9)-1)&amp;":"&amp;ADDRESS(1000,COLUMN(G$9)-1))),
SUMIF(INDIRECT(Equipo!$F$4&amp;"!B10:B1000"),$B127,INDIRECT(Equipo!$F$4&amp;"!"&amp;ADDRESS(10,COLUMN(G$9)-1)&amp;":"&amp;ADDRESS(1000,COLUMN(G$9)-1))),
SUMIF(INDIRECT(Equipo!$G$4&amp;"!B10:B1000"),$B127,INDIRECT(Equipo!$G$4&amp;"!"&amp;ADDRESS(10,COLUMN(G$9)-1)&amp;":"&amp;ADDRESS(1000,COLUMN(G$9)-1)))))</f>
        <v>-</v>
      </c>
      <c r="H127" s="2" t="str">
        <f ca="1">IF(ISBLANK(Tareas!$B123),"-",SUM(
SUMIF(INDIRECT(Equipo!$C$4&amp;"!B10:B1000"),$B127,INDIRECT(Equipo!$C$4&amp;"!"&amp;ADDRESS(10,COLUMN(H$9)-1)&amp;":"&amp;ADDRESS(1000,COLUMN(H$9)-1))),
SUMIF(INDIRECT(Equipo!$D$4&amp;"!B10:B1000"),$B127,INDIRECT(Equipo!$D$4&amp;"!"&amp;ADDRESS(10,COLUMN(H$9)-1)&amp;":"&amp;ADDRESS(1000,COLUMN(H$9)-1))),
SUMIF(INDIRECT(Equipo!$E$4&amp;"!B10:B1000"),$B127,INDIRECT(Equipo!$E$4&amp;"!"&amp;ADDRESS(10,COLUMN(H$9)-1)&amp;":"&amp;ADDRESS(1000,COLUMN(H$9)-1))),
SUMIF(INDIRECT(Equipo!$F$4&amp;"!B10:B1000"),$B127,INDIRECT(Equipo!$F$4&amp;"!"&amp;ADDRESS(10,COLUMN(H$9)-1)&amp;":"&amp;ADDRESS(1000,COLUMN(H$9)-1))),
SUMIF(INDIRECT(Equipo!$G$4&amp;"!B10:B1000"),$B127,INDIRECT(Equipo!$G$4&amp;"!"&amp;ADDRESS(10,COLUMN(H$9)-1)&amp;":"&amp;ADDRESS(1000,COLUMN(H$9)-1)))))</f>
        <v>-</v>
      </c>
      <c r="I127" s="2" t="str">
        <f ca="1">IF(ISBLANK(Tareas!$B123),"-",SUM(
SUMIF(INDIRECT(Equipo!$C$4&amp;"!B10:B1000"),$B127,INDIRECT(Equipo!$C$4&amp;"!"&amp;ADDRESS(10,COLUMN(I$9)-1)&amp;":"&amp;ADDRESS(1000,COLUMN(I$9)-1))),
SUMIF(INDIRECT(Equipo!$D$4&amp;"!B10:B1000"),$B127,INDIRECT(Equipo!$D$4&amp;"!"&amp;ADDRESS(10,COLUMN(I$9)-1)&amp;":"&amp;ADDRESS(1000,COLUMN(I$9)-1))),
SUMIF(INDIRECT(Equipo!$E$4&amp;"!B10:B1000"),$B127,INDIRECT(Equipo!$E$4&amp;"!"&amp;ADDRESS(10,COLUMN(I$9)-1)&amp;":"&amp;ADDRESS(1000,COLUMN(I$9)-1))),
SUMIF(INDIRECT(Equipo!$F$4&amp;"!B10:B1000"),$B127,INDIRECT(Equipo!$F$4&amp;"!"&amp;ADDRESS(10,COLUMN(I$9)-1)&amp;":"&amp;ADDRESS(1000,COLUMN(I$9)-1))),
SUMIF(INDIRECT(Equipo!$G$4&amp;"!B10:B1000"),$B127,INDIRECT(Equipo!$G$4&amp;"!"&amp;ADDRESS(10,COLUMN(I$9)-1)&amp;":"&amp;ADDRESS(1000,COLUMN(I$9)-1)))))</f>
        <v>-</v>
      </c>
      <c r="J127" s="2" t="str">
        <f ca="1">IF(ISBLANK(Tareas!$B123),"-",SUM(
SUMIF(INDIRECT(Equipo!$C$4&amp;"!B10:B1000"),$B127,INDIRECT(Equipo!$C$4&amp;"!"&amp;ADDRESS(10,COLUMN(J$9)-1)&amp;":"&amp;ADDRESS(1000,COLUMN(J$9)-1))),
SUMIF(INDIRECT(Equipo!$D$4&amp;"!B10:B1000"),$B127,INDIRECT(Equipo!$D$4&amp;"!"&amp;ADDRESS(10,COLUMN(J$9)-1)&amp;":"&amp;ADDRESS(1000,COLUMN(J$9)-1))),
SUMIF(INDIRECT(Equipo!$E$4&amp;"!B10:B1000"),$B127,INDIRECT(Equipo!$E$4&amp;"!"&amp;ADDRESS(10,COLUMN(J$9)-1)&amp;":"&amp;ADDRESS(1000,COLUMN(J$9)-1))),
SUMIF(INDIRECT(Equipo!$F$4&amp;"!B10:B1000"),$B127,INDIRECT(Equipo!$F$4&amp;"!"&amp;ADDRESS(10,COLUMN(J$9)-1)&amp;":"&amp;ADDRESS(1000,COLUMN(J$9)-1))),
SUMIF(INDIRECT(Equipo!$G$4&amp;"!B10:B1000"),$B127,INDIRECT(Equipo!$G$4&amp;"!"&amp;ADDRESS(10,COLUMN(J$9)-1)&amp;":"&amp;ADDRESS(1000,COLUMN(J$9)-1)))))</f>
        <v>-</v>
      </c>
      <c r="K127" s="2" t="str">
        <f ca="1">IF(ISBLANK(Tareas!$B123),"-",SUM(
SUMIF(INDIRECT(Equipo!$C$4&amp;"!B10:B1000"),$B127,INDIRECT(Equipo!$C$4&amp;"!"&amp;ADDRESS(10,COLUMN(K$9)-1)&amp;":"&amp;ADDRESS(1000,COLUMN(K$9)-1))),
SUMIF(INDIRECT(Equipo!$D$4&amp;"!B10:B1000"),$B127,INDIRECT(Equipo!$D$4&amp;"!"&amp;ADDRESS(10,COLUMN(K$9)-1)&amp;":"&amp;ADDRESS(1000,COLUMN(K$9)-1))),
SUMIF(INDIRECT(Equipo!$E$4&amp;"!B10:B1000"),$B127,INDIRECT(Equipo!$E$4&amp;"!"&amp;ADDRESS(10,COLUMN(K$9)-1)&amp;":"&amp;ADDRESS(1000,COLUMN(K$9)-1))),
SUMIF(INDIRECT(Equipo!$F$4&amp;"!B10:B1000"),$B127,INDIRECT(Equipo!$F$4&amp;"!"&amp;ADDRESS(10,COLUMN(K$9)-1)&amp;":"&amp;ADDRESS(1000,COLUMN(K$9)-1))),
SUMIF(INDIRECT(Equipo!$G$4&amp;"!B10:B1000"),$B127,INDIRECT(Equipo!$G$4&amp;"!"&amp;ADDRESS(10,COLUMN(K$9)-1)&amp;":"&amp;ADDRESS(1000,COLUMN(K$9)-1)))))</f>
        <v>-</v>
      </c>
      <c r="L127" s="2" t="str">
        <f ca="1">IF(ISBLANK(Tareas!$B123),"-",SUM(
SUMIF(INDIRECT(Equipo!$C$4&amp;"!B10:B1000"),$B127,INDIRECT(Equipo!$C$4&amp;"!"&amp;ADDRESS(10,COLUMN(L$9)-1)&amp;":"&amp;ADDRESS(1000,COLUMN(L$9)-1))),
SUMIF(INDIRECT(Equipo!$D$4&amp;"!B10:B1000"),$B127,INDIRECT(Equipo!$D$4&amp;"!"&amp;ADDRESS(10,COLUMN(L$9)-1)&amp;":"&amp;ADDRESS(1000,COLUMN(L$9)-1))),
SUMIF(INDIRECT(Equipo!$E$4&amp;"!B10:B1000"),$B127,INDIRECT(Equipo!$E$4&amp;"!"&amp;ADDRESS(10,COLUMN(L$9)-1)&amp;":"&amp;ADDRESS(1000,COLUMN(L$9)-1))),
SUMIF(INDIRECT(Equipo!$F$4&amp;"!B10:B1000"),$B127,INDIRECT(Equipo!$F$4&amp;"!"&amp;ADDRESS(10,COLUMN(L$9)-1)&amp;":"&amp;ADDRESS(1000,COLUMN(L$9)-1))),
SUMIF(INDIRECT(Equipo!$G$4&amp;"!B10:B1000"),$B127,INDIRECT(Equipo!$G$4&amp;"!"&amp;ADDRESS(10,COLUMN(L$9)-1)&amp;":"&amp;ADDRESS(1000,COLUMN(L$9)-1)))))</f>
        <v>-</v>
      </c>
      <c r="M127" s="2" t="str">
        <f ca="1">IF(ISBLANK(Tareas!$B123),"-",SUM(
SUMIF(INDIRECT(Equipo!$C$4&amp;"!B10:B1000"),$B127,INDIRECT(Equipo!$C$4&amp;"!"&amp;ADDRESS(10,COLUMN(M$9)-1)&amp;":"&amp;ADDRESS(1000,COLUMN(M$9)-1))),
SUMIF(INDIRECT(Equipo!$D$4&amp;"!B10:B1000"),$B127,INDIRECT(Equipo!$D$4&amp;"!"&amp;ADDRESS(10,COLUMN(M$9)-1)&amp;":"&amp;ADDRESS(1000,COLUMN(M$9)-1))),
SUMIF(INDIRECT(Equipo!$E$4&amp;"!B10:B1000"),$B127,INDIRECT(Equipo!$E$4&amp;"!"&amp;ADDRESS(10,COLUMN(M$9)-1)&amp;":"&amp;ADDRESS(1000,COLUMN(M$9)-1))),
SUMIF(INDIRECT(Equipo!$F$4&amp;"!B10:B1000"),$B127,INDIRECT(Equipo!$F$4&amp;"!"&amp;ADDRESS(10,COLUMN(M$9)-1)&amp;":"&amp;ADDRESS(1000,COLUMN(M$9)-1))),
SUMIF(INDIRECT(Equipo!$G$4&amp;"!B10:B1000"),$B127,INDIRECT(Equipo!$G$4&amp;"!"&amp;ADDRESS(10,COLUMN(M$9)-1)&amp;":"&amp;ADDRESS(1000,COLUMN(M$9)-1)))))</f>
        <v>-</v>
      </c>
      <c r="N127" s="2" t="str">
        <f ca="1">IF(ISBLANK(Tareas!$B123),"-",SUM(
SUMIF(INDIRECT(Equipo!$C$4&amp;"!B10:B1000"),$B127,INDIRECT(Equipo!$C$4&amp;"!"&amp;ADDRESS(10,COLUMN(N$9)-1)&amp;":"&amp;ADDRESS(1000,COLUMN(N$9)-1))),
SUMIF(INDIRECT(Equipo!$D$4&amp;"!B10:B1000"),$B127,INDIRECT(Equipo!$D$4&amp;"!"&amp;ADDRESS(10,COLUMN(N$9)-1)&amp;":"&amp;ADDRESS(1000,COLUMN(N$9)-1))),
SUMIF(INDIRECT(Equipo!$E$4&amp;"!B10:B1000"),$B127,INDIRECT(Equipo!$E$4&amp;"!"&amp;ADDRESS(10,COLUMN(N$9)-1)&amp;":"&amp;ADDRESS(1000,COLUMN(N$9)-1))),
SUMIF(INDIRECT(Equipo!$F$4&amp;"!B10:B1000"),$B127,INDIRECT(Equipo!$F$4&amp;"!"&amp;ADDRESS(10,COLUMN(N$9)-1)&amp;":"&amp;ADDRESS(1000,COLUMN(N$9)-1))),
SUMIF(INDIRECT(Equipo!$G$4&amp;"!B10:B1000"),$B127,INDIRECT(Equipo!$G$4&amp;"!"&amp;ADDRESS(10,COLUMN(N$9)-1)&amp;":"&amp;ADDRESS(1000,COLUMN(N$9)-1)))))</f>
        <v>-</v>
      </c>
    </row>
    <row r="128" spans="2:14">
      <c r="B128" t="str">
        <f>IF(ISBLANK(Tareas!B124)," - ",Tareas!B124)</f>
        <v xml:space="preserve"> - </v>
      </c>
      <c r="D128" s="2" t="str">
        <f ca="1">IF(ISBLANK(Tareas!$B124),"-",SUM(
SUMIF(INDIRECT(Equipo!$C$4&amp;"!B10:B1000"),$B128,INDIRECT(Equipo!$C$4&amp;"!"&amp;ADDRESS(10,COLUMN(D$9)-1)&amp;":"&amp;ADDRESS(1000,COLUMN(D$9)-1))),
SUMIF(INDIRECT(Equipo!$D$4&amp;"!B10:B1000"),$B128,INDIRECT(Equipo!$D$4&amp;"!"&amp;ADDRESS(10,COLUMN(D$9)-1)&amp;":"&amp;ADDRESS(1000,COLUMN(D$9)-1))),
SUMIF(INDIRECT(Equipo!$E$4&amp;"!B10:B1000"),$B128,INDIRECT(Equipo!$E$4&amp;"!"&amp;ADDRESS(10,COLUMN(D$9)-1)&amp;":"&amp;ADDRESS(1000,COLUMN(D$9)-1))),
SUMIF(INDIRECT(Equipo!$F$4&amp;"!B10:B1000"),$B128,INDIRECT(Equipo!$F$4&amp;"!"&amp;ADDRESS(10,COLUMN(D$9)-1)&amp;":"&amp;ADDRESS(1000,COLUMN(D$9)-1))),
SUMIF(INDIRECT(Equipo!$G$4&amp;"!B10:B1000"),$B128,INDIRECT(Equipo!$G$4&amp;"!"&amp;ADDRESS(10,COLUMN(D$9)-1)&amp;":"&amp;ADDRESS(1000,COLUMN(D$9)-1)))))</f>
        <v>-</v>
      </c>
      <c r="E128" s="2" t="str">
        <f ca="1">IF(ISBLANK(Tareas!$B124),"-",SUM(
SUMIF(INDIRECT(Equipo!$C$4&amp;"!B10:B1000"),$B128,INDIRECT(Equipo!$C$4&amp;"!"&amp;ADDRESS(10,COLUMN(E$9)-1)&amp;":"&amp;ADDRESS(1000,COLUMN(E$9)-1))),
SUMIF(INDIRECT(Equipo!$D$4&amp;"!B10:B1000"),$B128,INDIRECT(Equipo!$D$4&amp;"!"&amp;ADDRESS(10,COLUMN(E$9)-1)&amp;":"&amp;ADDRESS(1000,COLUMN(E$9)-1))),
SUMIF(INDIRECT(Equipo!$E$4&amp;"!B10:B1000"),$B128,INDIRECT(Equipo!$E$4&amp;"!"&amp;ADDRESS(10,COLUMN(E$9)-1)&amp;":"&amp;ADDRESS(1000,COLUMN(E$9)-1))),
SUMIF(INDIRECT(Equipo!$F$4&amp;"!B10:B1000"),$B128,INDIRECT(Equipo!$F$4&amp;"!"&amp;ADDRESS(10,COLUMN(E$9)-1)&amp;":"&amp;ADDRESS(1000,COLUMN(E$9)-1))),
SUMIF(INDIRECT(Equipo!$G$4&amp;"!B10:B1000"),$B128,INDIRECT(Equipo!$G$4&amp;"!"&amp;ADDRESS(10,COLUMN(E$9)-1)&amp;":"&amp;ADDRESS(1000,COLUMN(E$9)-1)))))</f>
        <v>-</v>
      </c>
      <c r="F128" s="2" t="str">
        <f ca="1">IF(ISBLANK(Tareas!$B124),"-",SUM(
SUMIF(INDIRECT(Equipo!$C$4&amp;"!B10:B1000"),$B128,INDIRECT(Equipo!$C$4&amp;"!"&amp;ADDRESS(10,COLUMN(F$9)-1)&amp;":"&amp;ADDRESS(1000,COLUMN(F$9)-1))),
SUMIF(INDIRECT(Equipo!$D$4&amp;"!B10:B1000"),$B128,INDIRECT(Equipo!$D$4&amp;"!"&amp;ADDRESS(10,COLUMN(F$9)-1)&amp;":"&amp;ADDRESS(1000,COLUMN(F$9)-1))),
SUMIF(INDIRECT(Equipo!$E$4&amp;"!B10:B1000"),$B128,INDIRECT(Equipo!$E$4&amp;"!"&amp;ADDRESS(10,COLUMN(F$9)-1)&amp;":"&amp;ADDRESS(1000,COLUMN(F$9)-1))),
SUMIF(INDIRECT(Equipo!$F$4&amp;"!B10:B1000"),$B128,INDIRECT(Equipo!$F$4&amp;"!"&amp;ADDRESS(10,COLUMN(F$9)-1)&amp;":"&amp;ADDRESS(1000,COLUMN(F$9)-1))),
SUMIF(INDIRECT(Equipo!$G$4&amp;"!B10:B1000"),$B128,INDIRECT(Equipo!$G$4&amp;"!"&amp;ADDRESS(10,COLUMN(F$9)-1)&amp;":"&amp;ADDRESS(1000,COLUMN(F$9)-1)))))</f>
        <v>-</v>
      </c>
      <c r="G128" s="2" t="str">
        <f ca="1">IF(ISBLANK(Tareas!$B124),"-",SUM(
SUMIF(INDIRECT(Equipo!$C$4&amp;"!B10:B1000"),$B128,INDIRECT(Equipo!$C$4&amp;"!"&amp;ADDRESS(10,COLUMN(G$9)-1)&amp;":"&amp;ADDRESS(1000,COLUMN(G$9)-1))),
SUMIF(INDIRECT(Equipo!$D$4&amp;"!B10:B1000"),$B128,INDIRECT(Equipo!$D$4&amp;"!"&amp;ADDRESS(10,COLUMN(G$9)-1)&amp;":"&amp;ADDRESS(1000,COLUMN(G$9)-1))),
SUMIF(INDIRECT(Equipo!$E$4&amp;"!B10:B1000"),$B128,INDIRECT(Equipo!$E$4&amp;"!"&amp;ADDRESS(10,COLUMN(G$9)-1)&amp;":"&amp;ADDRESS(1000,COLUMN(G$9)-1))),
SUMIF(INDIRECT(Equipo!$F$4&amp;"!B10:B1000"),$B128,INDIRECT(Equipo!$F$4&amp;"!"&amp;ADDRESS(10,COLUMN(G$9)-1)&amp;":"&amp;ADDRESS(1000,COLUMN(G$9)-1))),
SUMIF(INDIRECT(Equipo!$G$4&amp;"!B10:B1000"),$B128,INDIRECT(Equipo!$G$4&amp;"!"&amp;ADDRESS(10,COLUMN(G$9)-1)&amp;":"&amp;ADDRESS(1000,COLUMN(G$9)-1)))))</f>
        <v>-</v>
      </c>
      <c r="H128" s="2" t="str">
        <f ca="1">IF(ISBLANK(Tareas!$B124),"-",SUM(
SUMIF(INDIRECT(Equipo!$C$4&amp;"!B10:B1000"),$B128,INDIRECT(Equipo!$C$4&amp;"!"&amp;ADDRESS(10,COLUMN(H$9)-1)&amp;":"&amp;ADDRESS(1000,COLUMN(H$9)-1))),
SUMIF(INDIRECT(Equipo!$D$4&amp;"!B10:B1000"),$B128,INDIRECT(Equipo!$D$4&amp;"!"&amp;ADDRESS(10,COLUMN(H$9)-1)&amp;":"&amp;ADDRESS(1000,COLUMN(H$9)-1))),
SUMIF(INDIRECT(Equipo!$E$4&amp;"!B10:B1000"),$B128,INDIRECT(Equipo!$E$4&amp;"!"&amp;ADDRESS(10,COLUMN(H$9)-1)&amp;":"&amp;ADDRESS(1000,COLUMN(H$9)-1))),
SUMIF(INDIRECT(Equipo!$F$4&amp;"!B10:B1000"),$B128,INDIRECT(Equipo!$F$4&amp;"!"&amp;ADDRESS(10,COLUMN(H$9)-1)&amp;":"&amp;ADDRESS(1000,COLUMN(H$9)-1))),
SUMIF(INDIRECT(Equipo!$G$4&amp;"!B10:B1000"),$B128,INDIRECT(Equipo!$G$4&amp;"!"&amp;ADDRESS(10,COLUMN(H$9)-1)&amp;":"&amp;ADDRESS(1000,COLUMN(H$9)-1)))))</f>
        <v>-</v>
      </c>
      <c r="I128" s="2" t="str">
        <f ca="1">IF(ISBLANK(Tareas!$B124),"-",SUM(
SUMIF(INDIRECT(Equipo!$C$4&amp;"!B10:B1000"),$B128,INDIRECT(Equipo!$C$4&amp;"!"&amp;ADDRESS(10,COLUMN(I$9)-1)&amp;":"&amp;ADDRESS(1000,COLUMN(I$9)-1))),
SUMIF(INDIRECT(Equipo!$D$4&amp;"!B10:B1000"),$B128,INDIRECT(Equipo!$D$4&amp;"!"&amp;ADDRESS(10,COLUMN(I$9)-1)&amp;":"&amp;ADDRESS(1000,COLUMN(I$9)-1))),
SUMIF(INDIRECT(Equipo!$E$4&amp;"!B10:B1000"),$B128,INDIRECT(Equipo!$E$4&amp;"!"&amp;ADDRESS(10,COLUMN(I$9)-1)&amp;":"&amp;ADDRESS(1000,COLUMN(I$9)-1))),
SUMIF(INDIRECT(Equipo!$F$4&amp;"!B10:B1000"),$B128,INDIRECT(Equipo!$F$4&amp;"!"&amp;ADDRESS(10,COLUMN(I$9)-1)&amp;":"&amp;ADDRESS(1000,COLUMN(I$9)-1))),
SUMIF(INDIRECT(Equipo!$G$4&amp;"!B10:B1000"),$B128,INDIRECT(Equipo!$G$4&amp;"!"&amp;ADDRESS(10,COLUMN(I$9)-1)&amp;":"&amp;ADDRESS(1000,COLUMN(I$9)-1)))))</f>
        <v>-</v>
      </c>
      <c r="J128" s="2" t="str">
        <f ca="1">IF(ISBLANK(Tareas!$B124),"-",SUM(
SUMIF(INDIRECT(Equipo!$C$4&amp;"!B10:B1000"),$B128,INDIRECT(Equipo!$C$4&amp;"!"&amp;ADDRESS(10,COLUMN(J$9)-1)&amp;":"&amp;ADDRESS(1000,COLUMN(J$9)-1))),
SUMIF(INDIRECT(Equipo!$D$4&amp;"!B10:B1000"),$B128,INDIRECT(Equipo!$D$4&amp;"!"&amp;ADDRESS(10,COLUMN(J$9)-1)&amp;":"&amp;ADDRESS(1000,COLUMN(J$9)-1))),
SUMIF(INDIRECT(Equipo!$E$4&amp;"!B10:B1000"),$B128,INDIRECT(Equipo!$E$4&amp;"!"&amp;ADDRESS(10,COLUMN(J$9)-1)&amp;":"&amp;ADDRESS(1000,COLUMN(J$9)-1))),
SUMIF(INDIRECT(Equipo!$F$4&amp;"!B10:B1000"),$B128,INDIRECT(Equipo!$F$4&amp;"!"&amp;ADDRESS(10,COLUMN(J$9)-1)&amp;":"&amp;ADDRESS(1000,COLUMN(J$9)-1))),
SUMIF(INDIRECT(Equipo!$G$4&amp;"!B10:B1000"),$B128,INDIRECT(Equipo!$G$4&amp;"!"&amp;ADDRESS(10,COLUMN(J$9)-1)&amp;":"&amp;ADDRESS(1000,COLUMN(J$9)-1)))))</f>
        <v>-</v>
      </c>
      <c r="K128" s="2" t="str">
        <f ca="1">IF(ISBLANK(Tareas!$B124),"-",SUM(
SUMIF(INDIRECT(Equipo!$C$4&amp;"!B10:B1000"),$B128,INDIRECT(Equipo!$C$4&amp;"!"&amp;ADDRESS(10,COLUMN(K$9)-1)&amp;":"&amp;ADDRESS(1000,COLUMN(K$9)-1))),
SUMIF(INDIRECT(Equipo!$D$4&amp;"!B10:B1000"),$B128,INDIRECT(Equipo!$D$4&amp;"!"&amp;ADDRESS(10,COLUMN(K$9)-1)&amp;":"&amp;ADDRESS(1000,COLUMN(K$9)-1))),
SUMIF(INDIRECT(Equipo!$E$4&amp;"!B10:B1000"),$B128,INDIRECT(Equipo!$E$4&amp;"!"&amp;ADDRESS(10,COLUMN(K$9)-1)&amp;":"&amp;ADDRESS(1000,COLUMN(K$9)-1))),
SUMIF(INDIRECT(Equipo!$F$4&amp;"!B10:B1000"),$B128,INDIRECT(Equipo!$F$4&amp;"!"&amp;ADDRESS(10,COLUMN(K$9)-1)&amp;":"&amp;ADDRESS(1000,COLUMN(K$9)-1))),
SUMIF(INDIRECT(Equipo!$G$4&amp;"!B10:B1000"),$B128,INDIRECT(Equipo!$G$4&amp;"!"&amp;ADDRESS(10,COLUMN(K$9)-1)&amp;":"&amp;ADDRESS(1000,COLUMN(K$9)-1)))))</f>
        <v>-</v>
      </c>
      <c r="L128" s="2" t="str">
        <f ca="1">IF(ISBLANK(Tareas!$B124),"-",SUM(
SUMIF(INDIRECT(Equipo!$C$4&amp;"!B10:B1000"),$B128,INDIRECT(Equipo!$C$4&amp;"!"&amp;ADDRESS(10,COLUMN(L$9)-1)&amp;":"&amp;ADDRESS(1000,COLUMN(L$9)-1))),
SUMIF(INDIRECT(Equipo!$D$4&amp;"!B10:B1000"),$B128,INDIRECT(Equipo!$D$4&amp;"!"&amp;ADDRESS(10,COLUMN(L$9)-1)&amp;":"&amp;ADDRESS(1000,COLUMN(L$9)-1))),
SUMIF(INDIRECT(Equipo!$E$4&amp;"!B10:B1000"),$B128,INDIRECT(Equipo!$E$4&amp;"!"&amp;ADDRESS(10,COLUMN(L$9)-1)&amp;":"&amp;ADDRESS(1000,COLUMN(L$9)-1))),
SUMIF(INDIRECT(Equipo!$F$4&amp;"!B10:B1000"),$B128,INDIRECT(Equipo!$F$4&amp;"!"&amp;ADDRESS(10,COLUMN(L$9)-1)&amp;":"&amp;ADDRESS(1000,COLUMN(L$9)-1))),
SUMIF(INDIRECT(Equipo!$G$4&amp;"!B10:B1000"),$B128,INDIRECT(Equipo!$G$4&amp;"!"&amp;ADDRESS(10,COLUMN(L$9)-1)&amp;":"&amp;ADDRESS(1000,COLUMN(L$9)-1)))))</f>
        <v>-</v>
      </c>
      <c r="M128" s="2" t="str">
        <f ca="1">IF(ISBLANK(Tareas!$B124),"-",SUM(
SUMIF(INDIRECT(Equipo!$C$4&amp;"!B10:B1000"),$B128,INDIRECT(Equipo!$C$4&amp;"!"&amp;ADDRESS(10,COLUMN(M$9)-1)&amp;":"&amp;ADDRESS(1000,COLUMN(M$9)-1))),
SUMIF(INDIRECT(Equipo!$D$4&amp;"!B10:B1000"),$B128,INDIRECT(Equipo!$D$4&amp;"!"&amp;ADDRESS(10,COLUMN(M$9)-1)&amp;":"&amp;ADDRESS(1000,COLUMN(M$9)-1))),
SUMIF(INDIRECT(Equipo!$E$4&amp;"!B10:B1000"),$B128,INDIRECT(Equipo!$E$4&amp;"!"&amp;ADDRESS(10,COLUMN(M$9)-1)&amp;":"&amp;ADDRESS(1000,COLUMN(M$9)-1))),
SUMIF(INDIRECT(Equipo!$F$4&amp;"!B10:B1000"),$B128,INDIRECT(Equipo!$F$4&amp;"!"&amp;ADDRESS(10,COLUMN(M$9)-1)&amp;":"&amp;ADDRESS(1000,COLUMN(M$9)-1))),
SUMIF(INDIRECT(Equipo!$G$4&amp;"!B10:B1000"),$B128,INDIRECT(Equipo!$G$4&amp;"!"&amp;ADDRESS(10,COLUMN(M$9)-1)&amp;":"&amp;ADDRESS(1000,COLUMN(M$9)-1)))))</f>
        <v>-</v>
      </c>
      <c r="N128" s="2" t="str">
        <f ca="1">IF(ISBLANK(Tareas!$B124),"-",SUM(
SUMIF(INDIRECT(Equipo!$C$4&amp;"!B10:B1000"),$B128,INDIRECT(Equipo!$C$4&amp;"!"&amp;ADDRESS(10,COLUMN(N$9)-1)&amp;":"&amp;ADDRESS(1000,COLUMN(N$9)-1))),
SUMIF(INDIRECT(Equipo!$D$4&amp;"!B10:B1000"),$B128,INDIRECT(Equipo!$D$4&amp;"!"&amp;ADDRESS(10,COLUMN(N$9)-1)&amp;":"&amp;ADDRESS(1000,COLUMN(N$9)-1))),
SUMIF(INDIRECT(Equipo!$E$4&amp;"!B10:B1000"),$B128,INDIRECT(Equipo!$E$4&amp;"!"&amp;ADDRESS(10,COLUMN(N$9)-1)&amp;":"&amp;ADDRESS(1000,COLUMN(N$9)-1))),
SUMIF(INDIRECT(Equipo!$F$4&amp;"!B10:B1000"),$B128,INDIRECT(Equipo!$F$4&amp;"!"&amp;ADDRESS(10,COLUMN(N$9)-1)&amp;":"&amp;ADDRESS(1000,COLUMN(N$9)-1))),
SUMIF(INDIRECT(Equipo!$G$4&amp;"!B10:B1000"),$B128,INDIRECT(Equipo!$G$4&amp;"!"&amp;ADDRESS(10,COLUMN(N$9)-1)&amp;":"&amp;ADDRESS(1000,COLUMN(N$9)-1)))))</f>
        <v>-</v>
      </c>
    </row>
    <row r="129" spans="2:14">
      <c r="B129" t="str">
        <f>IF(ISBLANK(Tareas!B125)," - ",Tareas!B125)</f>
        <v xml:space="preserve"> - </v>
      </c>
      <c r="D129" s="2" t="str">
        <f ca="1">IF(ISBLANK(Tareas!$B125),"-",SUM(
SUMIF(INDIRECT(Equipo!$C$4&amp;"!B10:B1000"),$B129,INDIRECT(Equipo!$C$4&amp;"!"&amp;ADDRESS(10,COLUMN(D$9)-1)&amp;":"&amp;ADDRESS(1000,COLUMN(D$9)-1))),
SUMIF(INDIRECT(Equipo!$D$4&amp;"!B10:B1000"),$B129,INDIRECT(Equipo!$D$4&amp;"!"&amp;ADDRESS(10,COLUMN(D$9)-1)&amp;":"&amp;ADDRESS(1000,COLUMN(D$9)-1))),
SUMIF(INDIRECT(Equipo!$E$4&amp;"!B10:B1000"),$B129,INDIRECT(Equipo!$E$4&amp;"!"&amp;ADDRESS(10,COLUMN(D$9)-1)&amp;":"&amp;ADDRESS(1000,COLUMN(D$9)-1))),
SUMIF(INDIRECT(Equipo!$F$4&amp;"!B10:B1000"),$B129,INDIRECT(Equipo!$F$4&amp;"!"&amp;ADDRESS(10,COLUMN(D$9)-1)&amp;":"&amp;ADDRESS(1000,COLUMN(D$9)-1))),
SUMIF(INDIRECT(Equipo!$G$4&amp;"!B10:B1000"),$B129,INDIRECT(Equipo!$G$4&amp;"!"&amp;ADDRESS(10,COLUMN(D$9)-1)&amp;":"&amp;ADDRESS(1000,COLUMN(D$9)-1)))))</f>
        <v>-</v>
      </c>
      <c r="E129" s="2" t="str">
        <f ca="1">IF(ISBLANK(Tareas!$B125),"-",SUM(
SUMIF(INDIRECT(Equipo!$C$4&amp;"!B10:B1000"),$B129,INDIRECT(Equipo!$C$4&amp;"!"&amp;ADDRESS(10,COLUMN(E$9)-1)&amp;":"&amp;ADDRESS(1000,COLUMN(E$9)-1))),
SUMIF(INDIRECT(Equipo!$D$4&amp;"!B10:B1000"),$B129,INDIRECT(Equipo!$D$4&amp;"!"&amp;ADDRESS(10,COLUMN(E$9)-1)&amp;":"&amp;ADDRESS(1000,COLUMN(E$9)-1))),
SUMIF(INDIRECT(Equipo!$E$4&amp;"!B10:B1000"),$B129,INDIRECT(Equipo!$E$4&amp;"!"&amp;ADDRESS(10,COLUMN(E$9)-1)&amp;":"&amp;ADDRESS(1000,COLUMN(E$9)-1))),
SUMIF(INDIRECT(Equipo!$F$4&amp;"!B10:B1000"),$B129,INDIRECT(Equipo!$F$4&amp;"!"&amp;ADDRESS(10,COLUMN(E$9)-1)&amp;":"&amp;ADDRESS(1000,COLUMN(E$9)-1))),
SUMIF(INDIRECT(Equipo!$G$4&amp;"!B10:B1000"),$B129,INDIRECT(Equipo!$G$4&amp;"!"&amp;ADDRESS(10,COLUMN(E$9)-1)&amp;":"&amp;ADDRESS(1000,COLUMN(E$9)-1)))))</f>
        <v>-</v>
      </c>
      <c r="F129" s="2" t="str">
        <f ca="1">IF(ISBLANK(Tareas!$B125),"-",SUM(
SUMIF(INDIRECT(Equipo!$C$4&amp;"!B10:B1000"),$B129,INDIRECT(Equipo!$C$4&amp;"!"&amp;ADDRESS(10,COLUMN(F$9)-1)&amp;":"&amp;ADDRESS(1000,COLUMN(F$9)-1))),
SUMIF(INDIRECT(Equipo!$D$4&amp;"!B10:B1000"),$B129,INDIRECT(Equipo!$D$4&amp;"!"&amp;ADDRESS(10,COLUMN(F$9)-1)&amp;":"&amp;ADDRESS(1000,COLUMN(F$9)-1))),
SUMIF(INDIRECT(Equipo!$E$4&amp;"!B10:B1000"),$B129,INDIRECT(Equipo!$E$4&amp;"!"&amp;ADDRESS(10,COLUMN(F$9)-1)&amp;":"&amp;ADDRESS(1000,COLUMN(F$9)-1))),
SUMIF(INDIRECT(Equipo!$F$4&amp;"!B10:B1000"),$B129,INDIRECT(Equipo!$F$4&amp;"!"&amp;ADDRESS(10,COLUMN(F$9)-1)&amp;":"&amp;ADDRESS(1000,COLUMN(F$9)-1))),
SUMIF(INDIRECT(Equipo!$G$4&amp;"!B10:B1000"),$B129,INDIRECT(Equipo!$G$4&amp;"!"&amp;ADDRESS(10,COLUMN(F$9)-1)&amp;":"&amp;ADDRESS(1000,COLUMN(F$9)-1)))))</f>
        <v>-</v>
      </c>
      <c r="G129" s="2" t="str">
        <f ca="1">IF(ISBLANK(Tareas!$B125),"-",SUM(
SUMIF(INDIRECT(Equipo!$C$4&amp;"!B10:B1000"),$B129,INDIRECT(Equipo!$C$4&amp;"!"&amp;ADDRESS(10,COLUMN(G$9)-1)&amp;":"&amp;ADDRESS(1000,COLUMN(G$9)-1))),
SUMIF(INDIRECT(Equipo!$D$4&amp;"!B10:B1000"),$B129,INDIRECT(Equipo!$D$4&amp;"!"&amp;ADDRESS(10,COLUMN(G$9)-1)&amp;":"&amp;ADDRESS(1000,COLUMN(G$9)-1))),
SUMIF(INDIRECT(Equipo!$E$4&amp;"!B10:B1000"),$B129,INDIRECT(Equipo!$E$4&amp;"!"&amp;ADDRESS(10,COLUMN(G$9)-1)&amp;":"&amp;ADDRESS(1000,COLUMN(G$9)-1))),
SUMIF(INDIRECT(Equipo!$F$4&amp;"!B10:B1000"),$B129,INDIRECT(Equipo!$F$4&amp;"!"&amp;ADDRESS(10,COLUMN(G$9)-1)&amp;":"&amp;ADDRESS(1000,COLUMN(G$9)-1))),
SUMIF(INDIRECT(Equipo!$G$4&amp;"!B10:B1000"),$B129,INDIRECT(Equipo!$G$4&amp;"!"&amp;ADDRESS(10,COLUMN(G$9)-1)&amp;":"&amp;ADDRESS(1000,COLUMN(G$9)-1)))))</f>
        <v>-</v>
      </c>
      <c r="H129" s="2" t="str">
        <f ca="1">IF(ISBLANK(Tareas!$B125),"-",SUM(
SUMIF(INDIRECT(Equipo!$C$4&amp;"!B10:B1000"),$B129,INDIRECT(Equipo!$C$4&amp;"!"&amp;ADDRESS(10,COLUMN(H$9)-1)&amp;":"&amp;ADDRESS(1000,COLUMN(H$9)-1))),
SUMIF(INDIRECT(Equipo!$D$4&amp;"!B10:B1000"),$B129,INDIRECT(Equipo!$D$4&amp;"!"&amp;ADDRESS(10,COLUMN(H$9)-1)&amp;":"&amp;ADDRESS(1000,COLUMN(H$9)-1))),
SUMIF(INDIRECT(Equipo!$E$4&amp;"!B10:B1000"),$B129,INDIRECT(Equipo!$E$4&amp;"!"&amp;ADDRESS(10,COLUMN(H$9)-1)&amp;":"&amp;ADDRESS(1000,COLUMN(H$9)-1))),
SUMIF(INDIRECT(Equipo!$F$4&amp;"!B10:B1000"),$B129,INDIRECT(Equipo!$F$4&amp;"!"&amp;ADDRESS(10,COLUMN(H$9)-1)&amp;":"&amp;ADDRESS(1000,COLUMN(H$9)-1))),
SUMIF(INDIRECT(Equipo!$G$4&amp;"!B10:B1000"),$B129,INDIRECT(Equipo!$G$4&amp;"!"&amp;ADDRESS(10,COLUMN(H$9)-1)&amp;":"&amp;ADDRESS(1000,COLUMN(H$9)-1)))))</f>
        <v>-</v>
      </c>
      <c r="I129" s="2" t="str">
        <f ca="1">IF(ISBLANK(Tareas!$B125),"-",SUM(
SUMIF(INDIRECT(Equipo!$C$4&amp;"!B10:B1000"),$B129,INDIRECT(Equipo!$C$4&amp;"!"&amp;ADDRESS(10,COLUMN(I$9)-1)&amp;":"&amp;ADDRESS(1000,COLUMN(I$9)-1))),
SUMIF(INDIRECT(Equipo!$D$4&amp;"!B10:B1000"),$B129,INDIRECT(Equipo!$D$4&amp;"!"&amp;ADDRESS(10,COLUMN(I$9)-1)&amp;":"&amp;ADDRESS(1000,COLUMN(I$9)-1))),
SUMIF(INDIRECT(Equipo!$E$4&amp;"!B10:B1000"),$B129,INDIRECT(Equipo!$E$4&amp;"!"&amp;ADDRESS(10,COLUMN(I$9)-1)&amp;":"&amp;ADDRESS(1000,COLUMN(I$9)-1))),
SUMIF(INDIRECT(Equipo!$F$4&amp;"!B10:B1000"),$B129,INDIRECT(Equipo!$F$4&amp;"!"&amp;ADDRESS(10,COLUMN(I$9)-1)&amp;":"&amp;ADDRESS(1000,COLUMN(I$9)-1))),
SUMIF(INDIRECT(Equipo!$G$4&amp;"!B10:B1000"),$B129,INDIRECT(Equipo!$G$4&amp;"!"&amp;ADDRESS(10,COLUMN(I$9)-1)&amp;":"&amp;ADDRESS(1000,COLUMN(I$9)-1)))))</f>
        <v>-</v>
      </c>
      <c r="J129" s="2" t="str">
        <f ca="1">IF(ISBLANK(Tareas!$B125),"-",SUM(
SUMIF(INDIRECT(Equipo!$C$4&amp;"!B10:B1000"),$B129,INDIRECT(Equipo!$C$4&amp;"!"&amp;ADDRESS(10,COLUMN(J$9)-1)&amp;":"&amp;ADDRESS(1000,COLUMN(J$9)-1))),
SUMIF(INDIRECT(Equipo!$D$4&amp;"!B10:B1000"),$B129,INDIRECT(Equipo!$D$4&amp;"!"&amp;ADDRESS(10,COLUMN(J$9)-1)&amp;":"&amp;ADDRESS(1000,COLUMN(J$9)-1))),
SUMIF(INDIRECT(Equipo!$E$4&amp;"!B10:B1000"),$B129,INDIRECT(Equipo!$E$4&amp;"!"&amp;ADDRESS(10,COLUMN(J$9)-1)&amp;":"&amp;ADDRESS(1000,COLUMN(J$9)-1))),
SUMIF(INDIRECT(Equipo!$F$4&amp;"!B10:B1000"),$B129,INDIRECT(Equipo!$F$4&amp;"!"&amp;ADDRESS(10,COLUMN(J$9)-1)&amp;":"&amp;ADDRESS(1000,COLUMN(J$9)-1))),
SUMIF(INDIRECT(Equipo!$G$4&amp;"!B10:B1000"),$B129,INDIRECT(Equipo!$G$4&amp;"!"&amp;ADDRESS(10,COLUMN(J$9)-1)&amp;":"&amp;ADDRESS(1000,COLUMN(J$9)-1)))))</f>
        <v>-</v>
      </c>
      <c r="K129" s="2" t="str">
        <f ca="1">IF(ISBLANK(Tareas!$B125),"-",SUM(
SUMIF(INDIRECT(Equipo!$C$4&amp;"!B10:B1000"),$B129,INDIRECT(Equipo!$C$4&amp;"!"&amp;ADDRESS(10,COLUMN(K$9)-1)&amp;":"&amp;ADDRESS(1000,COLUMN(K$9)-1))),
SUMIF(INDIRECT(Equipo!$D$4&amp;"!B10:B1000"),$B129,INDIRECT(Equipo!$D$4&amp;"!"&amp;ADDRESS(10,COLUMN(K$9)-1)&amp;":"&amp;ADDRESS(1000,COLUMN(K$9)-1))),
SUMIF(INDIRECT(Equipo!$E$4&amp;"!B10:B1000"),$B129,INDIRECT(Equipo!$E$4&amp;"!"&amp;ADDRESS(10,COLUMN(K$9)-1)&amp;":"&amp;ADDRESS(1000,COLUMN(K$9)-1))),
SUMIF(INDIRECT(Equipo!$F$4&amp;"!B10:B1000"),$B129,INDIRECT(Equipo!$F$4&amp;"!"&amp;ADDRESS(10,COLUMN(K$9)-1)&amp;":"&amp;ADDRESS(1000,COLUMN(K$9)-1))),
SUMIF(INDIRECT(Equipo!$G$4&amp;"!B10:B1000"),$B129,INDIRECT(Equipo!$G$4&amp;"!"&amp;ADDRESS(10,COLUMN(K$9)-1)&amp;":"&amp;ADDRESS(1000,COLUMN(K$9)-1)))))</f>
        <v>-</v>
      </c>
      <c r="L129" s="2" t="str">
        <f ca="1">IF(ISBLANK(Tareas!$B125),"-",SUM(
SUMIF(INDIRECT(Equipo!$C$4&amp;"!B10:B1000"),$B129,INDIRECT(Equipo!$C$4&amp;"!"&amp;ADDRESS(10,COLUMN(L$9)-1)&amp;":"&amp;ADDRESS(1000,COLUMN(L$9)-1))),
SUMIF(INDIRECT(Equipo!$D$4&amp;"!B10:B1000"),$B129,INDIRECT(Equipo!$D$4&amp;"!"&amp;ADDRESS(10,COLUMN(L$9)-1)&amp;":"&amp;ADDRESS(1000,COLUMN(L$9)-1))),
SUMIF(INDIRECT(Equipo!$E$4&amp;"!B10:B1000"),$B129,INDIRECT(Equipo!$E$4&amp;"!"&amp;ADDRESS(10,COLUMN(L$9)-1)&amp;":"&amp;ADDRESS(1000,COLUMN(L$9)-1))),
SUMIF(INDIRECT(Equipo!$F$4&amp;"!B10:B1000"),$B129,INDIRECT(Equipo!$F$4&amp;"!"&amp;ADDRESS(10,COLUMN(L$9)-1)&amp;":"&amp;ADDRESS(1000,COLUMN(L$9)-1))),
SUMIF(INDIRECT(Equipo!$G$4&amp;"!B10:B1000"),$B129,INDIRECT(Equipo!$G$4&amp;"!"&amp;ADDRESS(10,COLUMN(L$9)-1)&amp;":"&amp;ADDRESS(1000,COLUMN(L$9)-1)))))</f>
        <v>-</v>
      </c>
      <c r="M129" s="2" t="str">
        <f ca="1">IF(ISBLANK(Tareas!$B125),"-",SUM(
SUMIF(INDIRECT(Equipo!$C$4&amp;"!B10:B1000"),$B129,INDIRECT(Equipo!$C$4&amp;"!"&amp;ADDRESS(10,COLUMN(M$9)-1)&amp;":"&amp;ADDRESS(1000,COLUMN(M$9)-1))),
SUMIF(INDIRECT(Equipo!$D$4&amp;"!B10:B1000"),$B129,INDIRECT(Equipo!$D$4&amp;"!"&amp;ADDRESS(10,COLUMN(M$9)-1)&amp;":"&amp;ADDRESS(1000,COLUMN(M$9)-1))),
SUMIF(INDIRECT(Equipo!$E$4&amp;"!B10:B1000"),$B129,INDIRECT(Equipo!$E$4&amp;"!"&amp;ADDRESS(10,COLUMN(M$9)-1)&amp;":"&amp;ADDRESS(1000,COLUMN(M$9)-1))),
SUMIF(INDIRECT(Equipo!$F$4&amp;"!B10:B1000"),$B129,INDIRECT(Equipo!$F$4&amp;"!"&amp;ADDRESS(10,COLUMN(M$9)-1)&amp;":"&amp;ADDRESS(1000,COLUMN(M$9)-1))),
SUMIF(INDIRECT(Equipo!$G$4&amp;"!B10:B1000"),$B129,INDIRECT(Equipo!$G$4&amp;"!"&amp;ADDRESS(10,COLUMN(M$9)-1)&amp;":"&amp;ADDRESS(1000,COLUMN(M$9)-1)))))</f>
        <v>-</v>
      </c>
      <c r="N129" s="2" t="str">
        <f ca="1">IF(ISBLANK(Tareas!$B125),"-",SUM(
SUMIF(INDIRECT(Equipo!$C$4&amp;"!B10:B1000"),$B129,INDIRECT(Equipo!$C$4&amp;"!"&amp;ADDRESS(10,COLUMN(N$9)-1)&amp;":"&amp;ADDRESS(1000,COLUMN(N$9)-1))),
SUMIF(INDIRECT(Equipo!$D$4&amp;"!B10:B1000"),$B129,INDIRECT(Equipo!$D$4&amp;"!"&amp;ADDRESS(10,COLUMN(N$9)-1)&amp;":"&amp;ADDRESS(1000,COLUMN(N$9)-1))),
SUMIF(INDIRECT(Equipo!$E$4&amp;"!B10:B1000"),$B129,INDIRECT(Equipo!$E$4&amp;"!"&amp;ADDRESS(10,COLUMN(N$9)-1)&amp;":"&amp;ADDRESS(1000,COLUMN(N$9)-1))),
SUMIF(INDIRECT(Equipo!$F$4&amp;"!B10:B1000"),$B129,INDIRECT(Equipo!$F$4&amp;"!"&amp;ADDRESS(10,COLUMN(N$9)-1)&amp;":"&amp;ADDRESS(1000,COLUMN(N$9)-1))),
SUMIF(INDIRECT(Equipo!$G$4&amp;"!B10:B1000"),$B129,INDIRECT(Equipo!$G$4&amp;"!"&amp;ADDRESS(10,COLUMN(N$9)-1)&amp;":"&amp;ADDRESS(1000,COLUMN(N$9)-1)))))</f>
        <v>-</v>
      </c>
    </row>
    <row r="130" spans="2:14">
      <c r="B130" t="str">
        <f>IF(ISBLANK(Tareas!B126)," - ",Tareas!B126)</f>
        <v xml:space="preserve"> - </v>
      </c>
      <c r="D130" s="2" t="str">
        <f ca="1">IF(ISBLANK(Tareas!$B126),"-",SUM(
SUMIF(INDIRECT(Equipo!$C$4&amp;"!B10:B1000"),$B130,INDIRECT(Equipo!$C$4&amp;"!"&amp;ADDRESS(10,COLUMN(D$9)-1)&amp;":"&amp;ADDRESS(1000,COLUMN(D$9)-1))),
SUMIF(INDIRECT(Equipo!$D$4&amp;"!B10:B1000"),$B130,INDIRECT(Equipo!$D$4&amp;"!"&amp;ADDRESS(10,COLUMN(D$9)-1)&amp;":"&amp;ADDRESS(1000,COLUMN(D$9)-1))),
SUMIF(INDIRECT(Equipo!$E$4&amp;"!B10:B1000"),$B130,INDIRECT(Equipo!$E$4&amp;"!"&amp;ADDRESS(10,COLUMN(D$9)-1)&amp;":"&amp;ADDRESS(1000,COLUMN(D$9)-1))),
SUMIF(INDIRECT(Equipo!$F$4&amp;"!B10:B1000"),$B130,INDIRECT(Equipo!$F$4&amp;"!"&amp;ADDRESS(10,COLUMN(D$9)-1)&amp;":"&amp;ADDRESS(1000,COLUMN(D$9)-1))),
SUMIF(INDIRECT(Equipo!$G$4&amp;"!B10:B1000"),$B130,INDIRECT(Equipo!$G$4&amp;"!"&amp;ADDRESS(10,COLUMN(D$9)-1)&amp;":"&amp;ADDRESS(1000,COLUMN(D$9)-1)))))</f>
        <v>-</v>
      </c>
      <c r="E130" s="2" t="str">
        <f ca="1">IF(ISBLANK(Tareas!$B126),"-",SUM(
SUMIF(INDIRECT(Equipo!$C$4&amp;"!B10:B1000"),$B130,INDIRECT(Equipo!$C$4&amp;"!"&amp;ADDRESS(10,COLUMN(E$9)-1)&amp;":"&amp;ADDRESS(1000,COLUMN(E$9)-1))),
SUMIF(INDIRECT(Equipo!$D$4&amp;"!B10:B1000"),$B130,INDIRECT(Equipo!$D$4&amp;"!"&amp;ADDRESS(10,COLUMN(E$9)-1)&amp;":"&amp;ADDRESS(1000,COLUMN(E$9)-1))),
SUMIF(INDIRECT(Equipo!$E$4&amp;"!B10:B1000"),$B130,INDIRECT(Equipo!$E$4&amp;"!"&amp;ADDRESS(10,COLUMN(E$9)-1)&amp;":"&amp;ADDRESS(1000,COLUMN(E$9)-1))),
SUMIF(INDIRECT(Equipo!$F$4&amp;"!B10:B1000"),$B130,INDIRECT(Equipo!$F$4&amp;"!"&amp;ADDRESS(10,COLUMN(E$9)-1)&amp;":"&amp;ADDRESS(1000,COLUMN(E$9)-1))),
SUMIF(INDIRECT(Equipo!$G$4&amp;"!B10:B1000"),$B130,INDIRECT(Equipo!$G$4&amp;"!"&amp;ADDRESS(10,COLUMN(E$9)-1)&amp;":"&amp;ADDRESS(1000,COLUMN(E$9)-1)))))</f>
        <v>-</v>
      </c>
      <c r="F130" s="2" t="str">
        <f ca="1">IF(ISBLANK(Tareas!$B126),"-",SUM(
SUMIF(INDIRECT(Equipo!$C$4&amp;"!B10:B1000"),$B130,INDIRECT(Equipo!$C$4&amp;"!"&amp;ADDRESS(10,COLUMN(F$9)-1)&amp;":"&amp;ADDRESS(1000,COLUMN(F$9)-1))),
SUMIF(INDIRECT(Equipo!$D$4&amp;"!B10:B1000"),$B130,INDIRECT(Equipo!$D$4&amp;"!"&amp;ADDRESS(10,COLUMN(F$9)-1)&amp;":"&amp;ADDRESS(1000,COLUMN(F$9)-1))),
SUMIF(INDIRECT(Equipo!$E$4&amp;"!B10:B1000"),$B130,INDIRECT(Equipo!$E$4&amp;"!"&amp;ADDRESS(10,COLUMN(F$9)-1)&amp;":"&amp;ADDRESS(1000,COLUMN(F$9)-1))),
SUMIF(INDIRECT(Equipo!$F$4&amp;"!B10:B1000"),$B130,INDIRECT(Equipo!$F$4&amp;"!"&amp;ADDRESS(10,COLUMN(F$9)-1)&amp;":"&amp;ADDRESS(1000,COLUMN(F$9)-1))),
SUMIF(INDIRECT(Equipo!$G$4&amp;"!B10:B1000"),$B130,INDIRECT(Equipo!$G$4&amp;"!"&amp;ADDRESS(10,COLUMN(F$9)-1)&amp;":"&amp;ADDRESS(1000,COLUMN(F$9)-1)))))</f>
        <v>-</v>
      </c>
      <c r="G130" s="2" t="str">
        <f ca="1">IF(ISBLANK(Tareas!$B126),"-",SUM(
SUMIF(INDIRECT(Equipo!$C$4&amp;"!B10:B1000"),$B130,INDIRECT(Equipo!$C$4&amp;"!"&amp;ADDRESS(10,COLUMN(G$9)-1)&amp;":"&amp;ADDRESS(1000,COLUMN(G$9)-1))),
SUMIF(INDIRECT(Equipo!$D$4&amp;"!B10:B1000"),$B130,INDIRECT(Equipo!$D$4&amp;"!"&amp;ADDRESS(10,COLUMN(G$9)-1)&amp;":"&amp;ADDRESS(1000,COLUMN(G$9)-1))),
SUMIF(INDIRECT(Equipo!$E$4&amp;"!B10:B1000"),$B130,INDIRECT(Equipo!$E$4&amp;"!"&amp;ADDRESS(10,COLUMN(G$9)-1)&amp;":"&amp;ADDRESS(1000,COLUMN(G$9)-1))),
SUMIF(INDIRECT(Equipo!$F$4&amp;"!B10:B1000"),$B130,INDIRECT(Equipo!$F$4&amp;"!"&amp;ADDRESS(10,COLUMN(G$9)-1)&amp;":"&amp;ADDRESS(1000,COLUMN(G$9)-1))),
SUMIF(INDIRECT(Equipo!$G$4&amp;"!B10:B1000"),$B130,INDIRECT(Equipo!$G$4&amp;"!"&amp;ADDRESS(10,COLUMN(G$9)-1)&amp;":"&amp;ADDRESS(1000,COLUMN(G$9)-1)))))</f>
        <v>-</v>
      </c>
      <c r="H130" s="2" t="str">
        <f ca="1">IF(ISBLANK(Tareas!$B126),"-",SUM(
SUMIF(INDIRECT(Equipo!$C$4&amp;"!B10:B1000"),$B130,INDIRECT(Equipo!$C$4&amp;"!"&amp;ADDRESS(10,COLUMN(H$9)-1)&amp;":"&amp;ADDRESS(1000,COLUMN(H$9)-1))),
SUMIF(INDIRECT(Equipo!$D$4&amp;"!B10:B1000"),$B130,INDIRECT(Equipo!$D$4&amp;"!"&amp;ADDRESS(10,COLUMN(H$9)-1)&amp;":"&amp;ADDRESS(1000,COLUMN(H$9)-1))),
SUMIF(INDIRECT(Equipo!$E$4&amp;"!B10:B1000"),$B130,INDIRECT(Equipo!$E$4&amp;"!"&amp;ADDRESS(10,COLUMN(H$9)-1)&amp;":"&amp;ADDRESS(1000,COLUMN(H$9)-1))),
SUMIF(INDIRECT(Equipo!$F$4&amp;"!B10:B1000"),$B130,INDIRECT(Equipo!$F$4&amp;"!"&amp;ADDRESS(10,COLUMN(H$9)-1)&amp;":"&amp;ADDRESS(1000,COLUMN(H$9)-1))),
SUMIF(INDIRECT(Equipo!$G$4&amp;"!B10:B1000"),$B130,INDIRECT(Equipo!$G$4&amp;"!"&amp;ADDRESS(10,COLUMN(H$9)-1)&amp;":"&amp;ADDRESS(1000,COLUMN(H$9)-1)))))</f>
        <v>-</v>
      </c>
      <c r="I130" s="2" t="str">
        <f ca="1">IF(ISBLANK(Tareas!$B126),"-",SUM(
SUMIF(INDIRECT(Equipo!$C$4&amp;"!B10:B1000"),$B130,INDIRECT(Equipo!$C$4&amp;"!"&amp;ADDRESS(10,COLUMN(I$9)-1)&amp;":"&amp;ADDRESS(1000,COLUMN(I$9)-1))),
SUMIF(INDIRECT(Equipo!$D$4&amp;"!B10:B1000"),$B130,INDIRECT(Equipo!$D$4&amp;"!"&amp;ADDRESS(10,COLUMN(I$9)-1)&amp;":"&amp;ADDRESS(1000,COLUMN(I$9)-1))),
SUMIF(INDIRECT(Equipo!$E$4&amp;"!B10:B1000"),$B130,INDIRECT(Equipo!$E$4&amp;"!"&amp;ADDRESS(10,COLUMN(I$9)-1)&amp;":"&amp;ADDRESS(1000,COLUMN(I$9)-1))),
SUMIF(INDIRECT(Equipo!$F$4&amp;"!B10:B1000"),$B130,INDIRECT(Equipo!$F$4&amp;"!"&amp;ADDRESS(10,COLUMN(I$9)-1)&amp;":"&amp;ADDRESS(1000,COLUMN(I$9)-1))),
SUMIF(INDIRECT(Equipo!$G$4&amp;"!B10:B1000"),$B130,INDIRECT(Equipo!$G$4&amp;"!"&amp;ADDRESS(10,COLUMN(I$9)-1)&amp;":"&amp;ADDRESS(1000,COLUMN(I$9)-1)))))</f>
        <v>-</v>
      </c>
      <c r="J130" s="2" t="str">
        <f ca="1">IF(ISBLANK(Tareas!$B126),"-",SUM(
SUMIF(INDIRECT(Equipo!$C$4&amp;"!B10:B1000"),$B130,INDIRECT(Equipo!$C$4&amp;"!"&amp;ADDRESS(10,COLUMN(J$9)-1)&amp;":"&amp;ADDRESS(1000,COLUMN(J$9)-1))),
SUMIF(INDIRECT(Equipo!$D$4&amp;"!B10:B1000"),$B130,INDIRECT(Equipo!$D$4&amp;"!"&amp;ADDRESS(10,COLUMN(J$9)-1)&amp;":"&amp;ADDRESS(1000,COLUMN(J$9)-1))),
SUMIF(INDIRECT(Equipo!$E$4&amp;"!B10:B1000"),$B130,INDIRECT(Equipo!$E$4&amp;"!"&amp;ADDRESS(10,COLUMN(J$9)-1)&amp;":"&amp;ADDRESS(1000,COLUMN(J$9)-1))),
SUMIF(INDIRECT(Equipo!$F$4&amp;"!B10:B1000"),$B130,INDIRECT(Equipo!$F$4&amp;"!"&amp;ADDRESS(10,COLUMN(J$9)-1)&amp;":"&amp;ADDRESS(1000,COLUMN(J$9)-1))),
SUMIF(INDIRECT(Equipo!$G$4&amp;"!B10:B1000"),$B130,INDIRECT(Equipo!$G$4&amp;"!"&amp;ADDRESS(10,COLUMN(J$9)-1)&amp;":"&amp;ADDRESS(1000,COLUMN(J$9)-1)))))</f>
        <v>-</v>
      </c>
      <c r="K130" s="2" t="str">
        <f ca="1">IF(ISBLANK(Tareas!$B126),"-",SUM(
SUMIF(INDIRECT(Equipo!$C$4&amp;"!B10:B1000"),$B130,INDIRECT(Equipo!$C$4&amp;"!"&amp;ADDRESS(10,COLUMN(K$9)-1)&amp;":"&amp;ADDRESS(1000,COLUMN(K$9)-1))),
SUMIF(INDIRECT(Equipo!$D$4&amp;"!B10:B1000"),$B130,INDIRECT(Equipo!$D$4&amp;"!"&amp;ADDRESS(10,COLUMN(K$9)-1)&amp;":"&amp;ADDRESS(1000,COLUMN(K$9)-1))),
SUMIF(INDIRECT(Equipo!$E$4&amp;"!B10:B1000"),$B130,INDIRECT(Equipo!$E$4&amp;"!"&amp;ADDRESS(10,COLUMN(K$9)-1)&amp;":"&amp;ADDRESS(1000,COLUMN(K$9)-1))),
SUMIF(INDIRECT(Equipo!$F$4&amp;"!B10:B1000"),$B130,INDIRECT(Equipo!$F$4&amp;"!"&amp;ADDRESS(10,COLUMN(K$9)-1)&amp;":"&amp;ADDRESS(1000,COLUMN(K$9)-1))),
SUMIF(INDIRECT(Equipo!$G$4&amp;"!B10:B1000"),$B130,INDIRECT(Equipo!$G$4&amp;"!"&amp;ADDRESS(10,COLUMN(K$9)-1)&amp;":"&amp;ADDRESS(1000,COLUMN(K$9)-1)))))</f>
        <v>-</v>
      </c>
      <c r="L130" s="2" t="str">
        <f ca="1">IF(ISBLANK(Tareas!$B126),"-",SUM(
SUMIF(INDIRECT(Equipo!$C$4&amp;"!B10:B1000"),$B130,INDIRECT(Equipo!$C$4&amp;"!"&amp;ADDRESS(10,COLUMN(L$9)-1)&amp;":"&amp;ADDRESS(1000,COLUMN(L$9)-1))),
SUMIF(INDIRECT(Equipo!$D$4&amp;"!B10:B1000"),$B130,INDIRECT(Equipo!$D$4&amp;"!"&amp;ADDRESS(10,COLUMN(L$9)-1)&amp;":"&amp;ADDRESS(1000,COLUMN(L$9)-1))),
SUMIF(INDIRECT(Equipo!$E$4&amp;"!B10:B1000"),$B130,INDIRECT(Equipo!$E$4&amp;"!"&amp;ADDRESS(10,COLUMN(L$9)-1)&amp;":"&amp;ADDRESS(1000,COLUMN(L$9)-1))),
SUMIF(INDIRECT(Equipo!$F$4&amp;"!B10:B1000"),$B130,INDIRECT(Equipo!$F$4&amp;"!"&amp;ADDRESS(10,COLUMN(L$9)-1)&amp;":"&amp;ADDRESS(1000,COLUMN(L$9)-1))),
SUMIF(INDIRECT(Equipo!$G$4&amp;"!B10:B1000"),$B130,INDIRECT(Equipo!$G$4&amp;"!"&amp;ADDRESS(10,COLUMN(L$9)-1)&amp;":"&amp;ADDRESS(1000,COLUMN(L$9)-1)))))</f>
        <v>-</v>
      </c>
      <c r="M130" s="2" t="str">
        <f ca="1">IF(ISBLANK(Tareas!$B126),"-",SUM(
SUMIF(INDIRECT(Equipo!$C$4&amp;"!B10:B1000"),$B130,INDIRECT(Equipo!$C$4&amp;"!"&amp;ADDRESS(10,COLUMN(M$9)-1)&amp;":"&amp;ADDRESS(1000,COLUMN(M$9)-1))),
SUMIF(INDIRECT(Equipo!$D$4&amp;"!B10:B1000"),$B130,INDIRECT(Equipo!$D$4&amp;"!"&amp;ADDRESS(10,COLUMN(M$9)-1)&amp;":"&amp;ADDRESS(1000,COLUMN(M$9)-1))),
SUMIF(INDIRECT(Equipo!$E$4&amp;"!B10:B1000"),$B130,INDIRECT(Equipo!$E$4&amp;"!"&amp;ADDRESS(10,COLUMN(M$9)-1)&amp;":"&amp;ADDRESS(1000,COLUMN(M$9)-1))),
SUMIF(INDIRECT(Equipo!$F$4&amp;"!B10:B1000"),$B130,INDIRECT(Equipo!$F$4&amp;"!"&amp;ADDRESS(10,COLUMN(M$9)-1)&amp;":"&amp;ADDRESS(1000,COLUMN(M$9)-1))),
SUMIF(INDIRECT(Equipo!$G$4&amp;"!B10:B1000"),$B130,INDIRECT(Equipo!$G$4&amp;"!"&amp;ADDRESS(10,COLUMN(M$9)-1)&amp;":"&amp;ADDRESS(1000,COLUMN(M$9)-1)))))</f>
        <v>-</v>
      </c>
      <c r="N130" s="2" t="str">
        <f ca="1">IF(ISBLANK(Tareas!$B126),"-",SUM(
SUMIF(INDIRECT(Equipo!$C$4&amp;"!B10:B1000"),$B130,INDIRECT(Equipo!$C$4&amp;"!"&amp;ADDRESS(10,COLUMN(N$9)-1)&amp;":"&amp;ADDRESS(1000,COLUMN(N$9)-1))),
SUMIF(INDIRECT(Equipo!$D$4&amp;"!B10:B1000"),$B130,INDIRECT(Equipo!$D$4&amp;"!"&amp;ADDRESS(10,COLUMN(N$9)-1)&amp;":"&amp;ADDRESS(1000,COLUMN(N$9)-1))),
SUMIF(INDIRECT(Equipo!$E$4&amp;"!B10:B1000"),$B130,INDIRECT(Equipo!$E$4&amp;"!"&amp;ADDRESS(10,COLUMN(N$9)-1)&amp;":"&amp;ADDRESS(1000,COLUMN(N$9)-1))),
SUMIF(INDIRECT(Equipo!$F$4&amp;"!B10:B1000"),$B130,INDIRECT(Equipo!$F$4&amp;"!"&amp;ADDRESS(10,COLUMN(N$9)-1)&amp;":"&amp;ADDRESS(1000,COLUMN(N$9)-1))),
SUMIF(INDIRECT(Equipo!$G$4&amp;"!B10:B1000"),$B130,INDIRECT(Equipo!$G$4&amp;"!"&amp;ADDRESS(10,COLUMN(N$9)-1)&amp;":"&amp;ADDRESS(1000,COLUMN(N$9)-1)))))</f>
        <v>-</v>
      </c>
    </row>
    <row r="131" spans="2:14">
      <c r="B131" t="str">
        <f>IF(ISBLANK(Tareas!B127)," - ",Tareas!B127)</f>
        <v xml:space="preserve"> - </v>
      </c>
      <c r="D131" s="2" t="str">
        <f ca="1">IF(ISBLANK(Tareas!$B127),"-",SUM(
SUMIF(INDIRECT(Equipo!$C$4&amp;"!B10:B1000"),$B131,INDIRECT(Equipo!$C$4&amp;"!"&amp;ADDRESS(10,COLUMN(D$9)-1)&amp;":"&amp;ADDRESS(1000,COLUMN(D$9)-1))),
SUMIF(INDIRECT(Equipo!$D$4&amp;"!B10:B1000"),$B131,INDIRECT(Equipo!$D$4&amp;"!"&amp;ADDRESS(10,COLUMN(D$9)-1)&amp;":"&amp;ADDRESS(1000,COLUMN(D$9)-1))),
SUMIF(INDIRECT(Equipo!$E$4&amp;"!B10:B1000"),$B131,INDIRECT(Equipo!$E$4&amp;"!"&amp;ADDRESS(10,COLUMN(D$9)-1)&amp;":"&amp;ADDRESS(1000,COLUMN(D$9)-1))),
SUMIF(INDIRECT(Equipo!$F$4&amp;"!B10:B1000"),$B131,INDIRECT(Equipo!$F$4&amp;"!"&amp;ADDRESS(10,COLUMN(D$9)-1)&amp;":"&amp;ADDRESS(1000,COLUMN(D$9)-1))),
SUMIF(INDIRECT(Equipo!$G$4&amp;"!B10:B1000"),$B131,INDIRECT(Equipo!$G$4&amp;"!"&amp;ADDRESS(10,COLUMN(D$9)-1)&amp;":"&amp;ADDRESS(1000,COLUMN(D$9)-1)))))</f>
        <v>-</v>
      </c>
      <c r="E131" s="2" t="str">
        <f ca="1">IF(ISBLANK(Tareas!$B127),"-",SUM(
SUMIF(INDIRECT(Equipo!$C$4&amp;"!B10:B1000"),$B131,INDIRECT(Equipo!$C$4&amp;"!"&amp;ADDRESS(10,COLUMN(E$9)-1)&amp;":"&amp;ADDRESS(1000,COLUMN(E$9)-1))),
SUMIF(INDIRECT(Equipo!$D$4&amp;"!B10:B1000"),$B131,INDIRECT(Equipo!$D$4&amp;"!"&amp;ADDRESS(10,COLUMN(E$9)-1)&amp;":"&amp;ADDRESS(1000,COLUMN(E$9)-1))),
SUMIF(INDIRECT(Equipo!$E$4&amp;"!B10:B1000"),$B131,INDIRECT(Equipo!$E$4&amp;"!"&amp;ADDRESS(10,COLUMN(E$9)-1)&amp;":"&amp;ADDRESS(1000,COLUMN(E$9)-1))),
SUMIF(INDIRECT(Equipo!$F$4&amp;"!B10:B1000"),$B131,INDIRECT(Equipo!$F$4&amp;"!"&amp;ADDRESS(10,COLUMN(E$9)-1)&amp;":"&amp;ADDRESS(1000,COLUMN(E$9)-1))),
SUMIF(INDIRECT(Equipo!$G$4&amp;"!B10:B1000"),$B131,INDIRECT(Equipo!$G$4&amp;"!"&amp;ADDRESS(10,COLUMN(E$9)-1)&amp;":"&amp;ADDRESS(1000,COLUMN(E$9)-1)))))</f>
        <v>-</v>
      </c>
      <c r="F131" s="2" t="str">
        <f ca="1">IF(ISBLANK(Tareas!$B127),"-",SUM(
SUMIF(INDIRECT(Equipo!$C$4&amp;"!B10:B1000"),$B131,INDIRECT(Equipo!$C$4&amp;"!"&amp;ADDRESS(10,COLUMN(F$9)-1)&amp;":"&amp;ADDRESS(1000,COLUMN(F$9)-1))),
SUMIF(INDIRECT(Equipo!$D$4&amp;"!B10:B1000"),$B131,INDIRECT(Equipo!$D$4&amp;"!"&amp;ADDRESS(10,COLUMN(F$9)-1)&amp;":"&amp;ADDRESS(1000,COLUMN(F$9)-1))),
SUMIF(INDIRECT(Equipo!$E$4&amp;"!B10:B1000"),$B131,INDIRECT(Equipo!$E$4&amp;"!"&amp;ADDRESS(10,COLUMN(F$9)-1)&amp;":"&amp;ADDRESS(1000,COLUMN(F$9)-1))),
SUMIF(INDIRECT(Equipo!$F$4&amp;"!B10:B1000"),$B131,INDIRECT(Equipo!$F$4&amp;"!"&amp;ADDRESS(10,COLUMN(F$9)-1)&amp;":"&amp;ADDRESS(1000,COLUMN(F$9)-1))),
SUMIF(INDIRECT(Equipo!$G$4&amp;"!B10:B1000"),$B131,INDIRECT(Equipo!$G$4&amp;"!"&amp;ADDRESS(10,COLUMN(F$9)-1)&amp;":"&amp;ADDRESS(1000,COLUMN(F$9)-1)))))</f>
        <v>-</v>
      </c>
      <c r="G131" s="2" t="str">
        <f ca="1">IF(ISBLANK(Tareas!$B127),"-",SUM(
SUMIF(INDIRECT(Equipo!$C$4&amp;"!B10:B1000"),$B131,INDIRECT(Equipo!$C$4&amp;"!"&amp;ADDRESS(10,COLUMN(G$9)-1)&amp;":"&amp;ADDRESS(1000,COLUMN(G$9)-1))),
SUMIF(INDIRECT(Equipo!$D$4&amp;"!B10:B1000"),$B131,INDIRECT(Equipo!$D$4&amp;"!"&amp;ADDRESS(10,COLUMN(G$9)-1)&amp;":"&amp;ADDRESS(1000,COLUMN(G$9)-1))),
SUMIF(INDIRECT(Equipo!$E$4&amp;"!B10:B1000"),$B131,INDIRECT(Equipo!$E$4&amp;"!"&amp;ADDRESS(10,COLUMN(G$9)-1)&amp;":"&amp;ADDRESS(1000,COLUMN(G$9)-1))),
SUMIF(INDIRECT(Equipo!$F$4&amp;"!B10:B1000"),$B131,INDIRECT(Equipo!$F$4&amp;"!"&amp;ADDRESS(10,COLUMN(G$9)-1)&amp;":"&amp;ADDRESS(1000,COLUMN(G$9)-1))),
SUMIF(INDIRECT(Equipo!$G$4&amp;"!B10:B1000"),$B131,INDIRECT(Equipo!$G$4&amp;"!"&amp;ADDRESS(10,COLUMN(G$9)-1)&amp;":"&amp;ADDRESS(1000,COLUMN(G$9)-1)))))</f>
        <v>-</v>
      </c>
      <c r="H131" s="2" t="str">
        <f ca="1">IF(ISBLANK(Tareas!$B127),"-",SUM(
SUMIF(INDIRECT(Equipo!$C$4&amp;"!B10:B1000"),$B131,INDIRECT(Equipo!$C$4&amp;"!"&amp;ADDRESS(10,COLUMN(H$9)-1)&amp;":"&amp;ADDRESS(1000,COLUMN(H$9)-1))),
SUMIF(INDIRECT(Equipo!$D$4&amp;"!B10:B1000"),$B131,INDIRECT(Equipo!$D$4&amp;"!"&amp;ADDRESS(10,COLUMN(H$9)-1)&amp;":"&amp;ADDRESS(1000,COLUMN(H$9)-1))),
SUMIF(INDIRECT(Equipo!$E$4&amp;"!B10:B1000"),$B131,INDIRECT(Equipo!$E$4&amp;"!"&amp;ADDRESS(10,COLUMN(H$9)-1)&amp;":"&amp;ADDRESS(1000,COLUMN(H$9)-1))),
SUMIF(INDIRECT(Equipo!$F$4&amp;"!B10:B1000"),$B131,INDIRECT(Equipo!$F$4&amp;"!"&amp;ADDRESS(10,COLUMN(H$9)-1)&amp;":"&amp;ADDRESS(1000,COLUMN(H$9)-1))),
SUMIF(INDIRECT(Equipo!$G$4&amp;"!B10:B1000"),$B131,INDIRECT(Equipo!$G$4&amp;"!"&amp;ADDRESS(10,COLUMN(H$9)-1)&amp;":"&amp;ADDRESS(1000,COLUMN(H$9)-1)))))</f>
        <v>-</v>
      </c>
      <c r="I131" s="2" t="str">
        <f ca="1">IF(ISBLANK(Tareas!$B127),"-",SUM(
SUMIF(INDIRECT(Equipo!$C$4&amp;"!B10:B1000"),$B131,INDIRECT(Equipo!$C$4&amp;"!"&amp;ADDRESS(10,COLUMN(I$9)-1)&amp;":"&amp;ADDRESS(1000,COLUMN(I$9)-1))),
SUMIF(INDIRECT(Equipo!$D$4&amp;"!B10:B1000"),$B131,INDIRECT(Equipo!$D$4&amp;"!"&amp;ADDRESS(10,COLUMN(I$9)-1)&amp;":"&amp;ADDRESS(1000,COLUMN(I$9)-1))),
SUMIF(INDIRECT(Equipo!$E$4&amp;"!B10:B1000"),$B131,INDIRECT(Equipo!$E$4&amp;"!"&amp;ADDRESS(10,COLUMN(I$9)-1)&amp;":"&amp;ADDRESS(1000,COLUMN(I$9)-1))),
SUMIF(INDIRECT(Equipo!$F$4&amp;"!B10:B1000"),$B131,INDIRECT(Equipo!$F$4&amp;"!"&amp;ADDRESS(10,COLUMN(I$9)-1)&amp;":"&amp;ADDRESS(1000,COLUMN(I$9)-1))),
SUMIF(INDIRECT(Equipo!$G$4&amp;"!B10:B1000"),$B131,INDIRECT(Equipo!$G$4&amp;"!"&amp;ADDRESS(10,COLUMN(I$9)-1)&amp;":"&amp;ADDRESS(1000,COLUMN(I$9)-1)))))</f>
        <v>-</v>
      </c>
      <c r="J131" s="2" t="str">
        <f ca="1">IF(ISBLANK(Tareas!$B127),"-",SUM(
SUMIF(INDIRECT(Equipo!$C$4&amp;"!B10:B1000"),$B131,INDIRECT(Equipo!$C$4&amp;"!"&amp;ADDRESS(10,COLUMN(J$9)-1)&amp;":"&amp;ADDRESS(1000,COLUMN(J$9)-1))),
SUMIF(INDIRECT(Equipo!$D$4&amp;"!B10:B1000"),$B131,INDIRECT(Equipo!$D$4&amp;"!"&amp;ADDRESS(10,COLUMN(J$9)-1)&amp;":"&amp;ADDRESS(1000,COLUMN(J$9)-1))),
SUMIF(INDIRECT(Equipo!$E$4&amp;"!B10:B1000"),$B131,INDIRECT(Equipo!$E$4&amp;"!"&amp;ADDRESS(10,COLUMN(J$9)-1)&amp;":"&amp;ADDRESS(1000,COLUMN(J$9)-1))),
SUMIF(INDIRECT(Equipo!$F$4&amp;"!B10:B1000"),$B131,INDIRECT(Equipo!$F$4&amp;"!"&amp;ADDRESS(10,COLUMN(J$9)-1)&amp;":"&amp;ADDRESS(1000,COLUMN(J$9)-1))),
SUMIF(INDIRECT(Equipo!$G$4&amp;"!B10:B1000"),$B131,INDIRECT(Equipo!$G$4&amp;"!"&amp;ADDRESS(10,COLUMN(J$9)-1)&amp;":"&amp;ADDRESS(1000,COLUMN(J$9)-1)))))</f>
        <v>-</v>
      </c>
      <c r="K131" s="2" t="str">
        <f ca="1">IF(ISBLANK(Tareas!$B127),"-",SUM(
SUMIF(INDIRECT(Equipo!$C$4&amp;"!B10:B1000"),$B131,INDIRECT(Equipo!$C$4&amp;"!"&amp;ADDRESS(10,COLUMN(K$9)-1)&amp;":"&amp;ADDRESS(1000,COLUMN(K$9)-1))),
SUMIF(INDIRECT(Equipo!$D$4&amp;"!B10:B1000"),$B131,INDIRECT(Equipo!$D$4&amp;"!"&amp;ADDRESS(10,COLUMN(K$9)-1)&amp;":"&amp;ADDRESS(1000,COLUMN(K$9)-1))),
SUMIF(INDIRECT(Equipo!$E$4&amp;"!B10:B1000"),$B131,INDIRECT(Equipo!$E$4&amp;"!"&amp;ADDRESS(10,COLUMN(K$9)-1)&amp;":"&amp;ADDRESS(1000,COLUMN(K$9)-1))),
SUMIF(INDIRECT(Equipo!$F$4&amp;"!B10:B1000"),$B131,INDIRECT(Equipo!$F$4&amp;"!"&amp;ADDRESS(10,COLUMN(K$9)-1)&amp;":"&amp;ADDRESS(1000,COLUMN(K$9)-1))),
SUMIF(INDIRECT(Equipo!$G$4&amp;"!B10:B1000"),$B131,INDIRECT(Equipo!$G$4&amp;"!"&amp;ADDRESS(10,COLUMN(K$9)-1)&amp;":"&amp;ADDRESS(1000,COLUMN(K$9)-1)))))</f>
        <v>-</v>
      </c>
      <c r="L131" s="2" t="str">
        <f ca="1">IF(ISBLANK(Tareas!$B127),"-",SUM(
SUMIF(INDIRECT(Equipo!$C$4&amp;"!B10:B1000"),$B131,INDIRECT(Equipo!$C$4&amp;"!"&amp;ADDRESS(10,COLUMN(L$9)-1)&amp;":"&amp;ADDRESS(1000,COLUMN(L$9)-1))),
SUMIF(INDIRECT(Equipo!$D$4&amp;"!B10:B1000"),$B131,INDIRECT(Equipo!$D$4&amp;"!"&amp;ADDRESS(10,COLUMN(L$9)-1)&amp;":"&amp;ADDRESS(1000,COLUMN(L$9)-1))),
SUMIF(INDIRECT(Equipo!$E$4&amp;"!B10:B1000"),$B131,INDIRECT(Equipo!$E$4&amp;"!"&amp;ADDRESS(10,COLUMN(L$9)-1)&amp;":"&amp;ADDRESS(1000,COLUMN(L$9)-1))),
SUMIF(INDIRECT(Equipo!$F$4&amp;"!B10:B1000"),$B131,INDIRECT(Equipo!$F$4&amp;"!"&amp;ADDRESS(10,COLUMN(L$9)-1)&amp;":"&amp;ADDRESS(1000,COLUMN(L$9)-1))),
SUMIF(INDIRECT(Equipo!$G$4&amp;"!B10:B1000"),$B131,INDIRECT(Equipo!$G$4&amp;"!"&amp;ADDRESS(10,COLUMN(L$9)-1)&amp;":"&amp;ADDRESS(1000,COLUMN(L$9)-1)))))</f>
        <v>-</v>
      </c>
      <c r="M131" s="2" t="str">
        <f ca="1">IF(ISBLANK(Tareas!$B127),"-",SUM(
SUMIF(INDIRECT(Equipo!$C$4&amp;"!B10:B1000"),$B131,INDIRECT(Equipo!$C$4&amp;"!"&amp;ADDRESS(10,COLUMN(M$9)-1)&amp;":"&amp;ADDRESS(1000,COLUMN(M$9)-1))),
SUMIF(INDIRECT(Equipo!$D$4&amp;"!B10:B1000"),$B131,INDIRECT(Equipo!$D$4&amp;"!"&amp;ADDRESS(10,COLUMN(M$9)-1)&amp;":"&amp;ADDRESS(1000,COLUMN(M$9)-1))),
SUMIF(INDIRECT(Equipo!$E$4&amp;"!B10:B1000"),$B131,INDIRECT(Equipo!$E$4&amp;"!"&amp;ADDRESS(10,COLUMN(M$9)-1)&amp;":"&amp;ADDRESS(1000,COLUMN(M$9)-1))),
SUMIF(INDIRECT(Equipo!$F$4&amp;"!B10:B1000"),$B131,INDIRECT(Equipo!$F$4&amp;"!"&amp;ADDRESS(10,COLUMN(M$9)-1)&amp;":"&amp;ADDRESS(1000,COLUMN(M$9)-1))),
SUMIF(INDIRECT(Equipo!$G$4&amp;"!B10:B1000"),$B131,INDIRECT(Equipo!$G$4&amp;"!"&amp;ADDRESS(10,COLUMN(M$9)-1)&amp;":"&amp;ADDRESS(1000,COLUMN(M$9)-1)))))</f>
        <v>-</v>
      </c>
      <c r="N131" s="2" t="str">
        <f ca="1">IF(ISBLANK(Tareas!$B127),"-",SUM(
SUMIF(INDIRECT(Equipo!$C$4&amp;"!B10:B1000"),$B131,INDIRECT(Equipo!$C$4&amp;"!"&amp;ADDRESS(10,COLUMN(N$9)-1)&amp;":"&amp;ADDRESS(1000,COLUMN(N$9)-1))),
SUMIF(INDIRECT(Equipo!$D$4&amp;"!B10:B1000"),$B131,INDIRECT(Equipo!$D$4&amp;"!"&amp;ADDRESS(10,COLUMN(N$9)-1)&amp;":"&amp;ADDRESS(1000,COLUMN(N$9)-1))),
SUMIF(INDIRECT(Equipo!$E$4&amp;"!B10:B1000"),$B131,INDIRECT(Equipo!$E$4&amp;"!"&amp;ADDRESS(10,COLUMN(N$9)-1)&amp;":"&amp;ADDRESS(1000,COLUMN(N$9)-1))),
SUMIF(INDIRECT(Equipo!$F$4&amp;"!B10:B1000"),$B131,INDIRECT(Equipo!$F$4&amp;"!"&amp;ADDRESS(10,COLUMN(N$9)-1)&amp;":"&amp;ADDRESS(1000,COLUMN(N$9)-1))),
SUMIF(INDIRECT(Equipo!$G$4&amp;"!B10:B1000"),$B131,INDIRECT(Equipo!$G$4&amp;"!"&amp;ADDRESS(10,COLUMN(N$9)-1)&amp;":"&amp;ADDRESS(1000,COLUMN(N$9)-1)))))</f>
        <v>-</v>
      </c>
    </row>
    <row r="132" spans="2:14">
      <c r="B132" t="str">
        <f>IF(ISBLANK(Tareas!B128)," - ",Tareas!B128)</f>
        <v xml:space="preserve"> - </v>
      </c>
      <c r="D132" s="2" t="str">
        <f ca="1">IF(ISBLANK(Tareas!$B128),"-",SUM(
SUMIF(INDIRECT(Equipo!$C$4&amp;"!B10:B1000"),$B132,INDIRECT(Equipo!$C$4&amp;"!"&amp;ADDRESS(10,COLUMN(D$9)-1)&amp;":"&amp;ADDRESS(1000,COLUMN(D$9)-1))),
SUMIF(INDIRECT(Equipo!$D$4&amp;"!B10:B1000"),$B132,INDIRECT(Equipo!$D$4&amp;"!"&amp;ADDRESS(10,COLUMN(D$9)-1)&amp;":"&amp;ADDRESS(1000,COLUMN(D$9)-1))),
SUMIF(INDIRECT(Equipo!$E$4&amp;"!B10:B1000"),$B132,INDIRECT(Equipo!$E$4&amp;"!"&amp;ADDRESS(10,COLUMN(D$9)-1)&amp;":"&amp;ADDRESS(1000,COLUMN(D$9)-1))),
SUMIF(INDIRECT(Equipo!$F$4&amp;"!B10:B1000"),$B132,INDIRECT(Equipo!$F$4&amp;"!"&amp;ADDRESS(10,COLUMN(D$9)-1)&amp;":"&amp;ADDRESS(1000,COLUMN(D$9)-1))),
SUMIF(INDIRECT(Equipo!$G$4&amp;"!B10:B1000"),$B132,INDIRECT(Equipo!$G$4&amp;"!"&amp;ADDRESS(10,COLUMN(D$9)-1)&amp;":"&amp;ADDRESS(1000,COLUMN(D$9)-1)))))</f>
        <v>-</v>
      </c>
      <c r="E132" s="2" t="str">
        <f ca="1">IF(ISBLANK(Tareas!$B128),"-",SUM(
SUMIF(INDIRECT(Equipo!$C$4&amp;"!B10:B1000"),$B132,INDIRECT(Equipo!$C$4&amp;"!"&amp;ADDRESS(10,COLUMN(E$9)-1)&amp;":"&amp;ADDRESS(1000,COLUMN(E$9)-1))),
SUMIF(INDIRECT(Equipo!$D$4&amp;"!B10:B1000"),$B132,INDIRECT(Equipo!$D$4&amp;"!"&amp;ADDRESS(10,COLUMN(E$9)-1)&amp;":"&amp;ADDRESS(1000,COLUMN(E$9)-1))),
SUMIF(INDIRECT(Equipo!$E$4&amp;"!B10:B1000"),$B132,INDIRECT(Equipo!$E$4&amp;"!"&amp;ADDRESS(10,COLUMN(E$9)-1)&amp;":"&amp;ADDRESS(1000,COLUMN(E$9)-1))),
SUMIF(INDIRECT(Equipo!$F$4&amp;"!B10:B1000"),$B132,INDIRECT(Equipo!$F$4&amp;"!"&amp;ADDRESS(10,COLUMN(E$9)-1)&amp;":"&amp;ADDRESS(1000,COLUMN(E$9)-1))),
SUMIF(INDIRECT(Equipo!$G$4&amp;"!B10:B1000"),$B132,INDIRECT(Equipo!$G$4&amp;"!"&amp;ADDRESS(10,COLUMN(E$9)-1)&amp;":"&amp;ADDRESS(1000,COLUMN(E$9)-1)))))</f>
        <v>-</v>
      </c>
      <c r="F132" s="2" t="str">
        <f ca="1">IF(ISBLANK(Tareas!$B128),"-",SUM(
SUMIF(INDIRECT(Equipo!$C$4&amp;"!B10:B1000"),$B132,INDIRECT(Equipo!$C$4&amp;"!"&amp;ADDRESS(10,COLUMN(F$9)-1)&amp;":"&amp;ADDRESS(1000,COLUMN(F$9)-1))),
SUMIF(INDIRECT(Equipo!$D$4&amp;"!B10:B1000"),$B132,INDIRECT(Equipo!$D$4&amp;"!"&amp;ADDRESS(10,COLUMN(F$9)-1)&amp;":"&amp;ADDRESS(1000,COLUMN(F$9)-1))),
SUMIF(INDIRECT(Equipo!$E$4&amp;"!B10:B1000"),$B132,INDIRECT(Equipo!$E$4&amp;"!"&amp;ADDRESS(10,COLUMN(F$9)-1)&amp;":"&amp;ADDRESS(1000,COLUMN(F$9)-1))),
SUMIF(INDIRECT(Equipo!$F$4&amp;"!B10:B1000"),$B132,INDIRECT(Equipo!$F$4&amp;"!"&amp;ADDRESS(10,COLUMN(F$9)-1)&amp;":"&amp;ADDRESS(1000,COLUMN(F$9)-1))),
SUMIF(INDIRECT(Equipo!$G$4&amp;"!B10:B1000"),$B132,INDIRECT(Equipo!$G$4&amp;"!"&amp;ADDRESS(10,COLUMN(F$9)-1)&amp;":"&amp;ADDRESS(1000,COLUMN(F$9)-1)))))</f>
        <v>-</v>
      </c>
      <c r="G132" s="2" t="str">
        <f ca="1">IF(ISBLANK(Tareas!$B128),"-",SUM(
SUMIF(INDIRECT(Equipo!$C$4&amp;"!B10:B1000"),$B132,INDIRECT(Equipo!$C$4&amp;"!"&amp;ADDRESS(10,COLUMN(G$9)-1)&amp;":"&amp;ADDRESS(1000,COLUMN(G$9)-1))),
SUMIF(INDIRECT(Equipo!$D$4&amp;"!B10:B1000"),$B132,INDIRECT(Equipo!$D$4&amp;"!"&amp;ADDRESS(10,COLUMN(G$9)-1)&amp;":"&amp;ADDRESS(1000,COLUMN(G$9)-1))),
SUMIF(INDIRECT(Equipo!$E$4&amp;"!B10:B1000"),$B132,INDIRECT(Equipo!$E$4&amp;"!"&amp;ADDRESS(10,COLUMN(G$9)-1)&amp;":"&amp;ADDRESS(1000,COLUMN(G$9)-1))),
SUMIF(INDIRECT(Equipo!$F$4&amp;"!B10:B1000"),$B132,INDIRECT(Equipo!$F$4&amp;"!"&amp;ADDRESS(10,COLUMN(G$9)-1)&amp;":"&amp;ADDRESS(1000,COLUMN(G$9)-1))),
SUMIF(INDIRECT(Equipo!$G$4&amp;"!B10:B1000"),$B132,INDIRECT(Equipo!$G$4&amp;"!"&amp;ADDRESS(10,COLUMN(G$9)-1)&amp;":"&amp;ADDRESS(1000,COLUMN(G$9)-1)))))</f>
        <v>-</v>
      </c>
      <c r="H132" s="2" t="str">
        <f ca="1">IF(ISBLANK(Tareas!$B128),"-",SUM(
SUMIF(INDIRECT(Equipo!$C$4&amp;"!B10:B1000"),$B132,INDIRECT(Equipo!$C$4&amp;"!"&amp;ADDRESS(10,COLUMN(H$9)-1)&amp;":"&amp;ADDRESS(1000,COLUMN(H$9)-1))),
SUMIF(INDIRECT(Equipo!$D$4&amp;"!B10:B1000"),$B132,INDIRECT(Equipo!$D$4&amp;"!"&amp;ADDRESS(10,COLUMN(H$9)-1)&amp;":"&amp;ADDRESS(1000,COLUMN(H$9)-1))),
SUMIF(INDIRECT(Equipo!$E$4&amp;"!B10:B1000"),$B132,INDIRECT(Equipo!$E$4&amp;"!"&amp;ADDRESS(10,COLUMN(H$9)-1)&amp;":"&amp;ADDRESS(1000,COLUMN(H$9)-1))),
SUMIF(INDIRECT(Equipo!$F$4&amp;"!B10:B1000"),$B132,INDIRECT(Equipo!$F$4&amp;"!"&amp;ADDRESS(10,COLUMN(H$9)-1)&amp;":"&amp;ADDRESS(1000,COLUMN(H$9)-1))),
SUMIF(INDIRECT(Equipo!$G$4&amp;"!B10:B1000"),$B132,INDIRECT(Equipo!$G$4&amp;"!"&amp;ADDRESS(10,COLUMN(H$9)-1)&amp;":"&amp;ADDRESS(1000,COLUMN(H$9)-1)))))</f>
        <v>-</v>
      </c>
      <c r="I132" s="2" t="str">
        <f ca="1">IF(ISBLANK(Tareas!$B128),"-",SUM(
SUMIF(INDIRECT(Equipo!$C$4&amp;"!B10:B1000"),$B132,INDIRECT(Equipo!$C$4&amp;"!"&amp;ADDRESS(10,COLUMN(I$9)-1)&amp;":"&amp;ADDRESS(1000,COLUMN(I$9)-1))),
SUMIF(INDIRECT(Equipo!$D$4&amp;"!B10:B1000"),$B132,INDIRECT(Equipo!$D$4&amp;"!"&amp;ADDRESS(10,COLUMN(I$9)-1)&amp;":"&amp;ADDRESS(1000,COLUMN(I$9)-1))),
SUMIF(INDIRECT(Equipo!$E$4&amp;"!B10:B1000"),$B132,INDIRECT(Equipo!$E$4&amp;"!"&amp;ADDRESS(10,COLUMN(I$9)-1)&amp;":"&amp;ADDRESS(1000,COLUMN(I$9)-1))),
SUMIF(INDIRECT(Equipo!$F$4&amp;"!B10:B1000"),$B132,INDIRECT(Equipo!$F$4&amp;"!"&amp;ADDRESS(10,COLUMN(I$9)-1)&amp;":"&amp;ADDRESS(1000,COLUMN(I$9)-1))),
SUMIF(INDIRECT(Equipo!$G$4&amp;"!B10:B1000"),$B132,INDIRECT(Equipo!$G$4&amp;"!"&amp;ADDRESS(10,COLUMN(I$9)-1)&amp;":"&amp;ADDRESS(1000,COLUMN(I$9)-1)))))</f>
        <v>-</v>
      </c>
      <c r="J132" s="2" t="str">
        <f ca="1">IF(ISBLANK(Tareas!$B128),"-",SUM(
SUMIF(INDIRECT(Equipo!$C$4&amp;"!B10:B1000"),$B132,INDIRECT(Equipo!$C$4&amp;"!"&amp;ADDRESS(10,COLUMN(J$9)-1)&amp;":"&amp;ADDRESS(1000,COLUMN(J$9)-1))),
SUMIF(INDIRECT(Equipo!$D$4&amp;"!B10:B1000"),$B132,INDIRECT(Equipo!$D$4&amp;"!"&amp;ADDRESS(10,COLUMN(J$9)-1)&amp;":"&amp;ADDRESS(1000,COLUMN(J$9)-1))),
SUMIF(INDIRECT(Equipo!$E$4&amp;"!B10:B1000"),$B132,INDIRECT(Equipo!$E$4&amp;"!"&amp;ADDRESS(10,COLUMN(J$9)-1)&amp;":"&amp;ADDRESS(1000,COLUMN(J$9)-1))),
SUMIF(INDIRECT(Equipo!$F$4&amp;"!B10:B1000"),$B132,INDIRECT(Equipo!$F$4&amp;"!"&amp;ADDRESS(10,COLUMN(J$9)-1)&amp;":"&amp;ADDRESS(1000,COLUMN(J$9)-1))),
SUMIF(INDIRECT(Equipo!$G$4&amp;"!B10:B1000"),$B132,INDIRECT(Equipo!$G$4&amp;"!"&amp;ADDRESS(10,COLUMN(J$9)-1)&amp;":"&amp;ADDRESS(1000,COLUMN(J$9)-1)))))</f>
        <v>-</v>
      </c>
      <c r="K132" s="2" t="str">
        <f ca="1">IF(ISBLANK(Tareas!$B128),"-",SUM(
SUMIF(INDIRECT(Equipo!$C$4&amp;"!B10:B1000"),$B132,INDIRECT(Equipo!$C$4&amp;"!"&amp;ADDRESS(10,COLUMN(K$9)-1)&amp;":"&amp;ADDRESS(1000,COLUMN(K$9)-1))),
SUMIF(INDIRECT(Equipo!$D$4&amp;"!B10:B1000"),$B132,INDIRECT(Equipo!$D$4&amp;"!"&amp;ADDRESS(10,COLUMN(K$9)-1)&amp;":"&amp;ADDRESS(1000,COLUMN(K$9)-1))),
SUMIF(INDIRECT(Equipo!$E$4&amp;"!B10:B1000"),$B132,INDIRECT(Equipo!$E$4&amp;"!"&amp;ADDRESS(10,COLUMN(K$9)-1)&amp;":"&amp;ADDRESS(1000,COLUMN(K$9)-1))),
SUMIF(INDIRECT(Equipo!$F$4&amp;"!B10:B1000"),$B132,INDIRECT(Equipo!$F$4&amp;"!"&amp;ADDRESS(10,COLUMN(K$9)-1)&amp;":"&amp;ADDRESS(1000,COLUMN(K$9)-1))),
SUMIF(INDIRECT(Equipo!$G$4&amp;"!B10:B1000"),$B132,INDIRECT(Equipo!$G$4&amp;"!"&amp;ADDRESS(10,COLUMN(K$9)-1)&amp;":"&amp;ADDRESS(1000,COLUMN(K$9)-1)))))</f>
        <v>-</v>
      </c>
      <c r="L132" s="2" t="str">
        <f ca="1">IF(ISBLANK(Tareas!$B128),"-",SUM(
SUMIF(INDIRECT(Equipo!$C$4&amp;"!B10:B1000"),$B132,INDIRECT(Equipo!$C$4&amp;"!"&amp;ADDRESS(10,COLUMN(L$9)-1)&amp;":"&amp;ADDRESS(1000,COLUMN(L$9)-1))),
SUMIF(INDIRECT(Equipo!$D$4&amp;"!B10:B1000"),$B132,INDIRECT(Equipo!$D$4&amp;"!"&amp;ADDRESS(10,COLUMN(L$9)-1)&amp;":"&amp;ADDRESS(1000,COLUMN(L$9)-1))),
SUMIF(INDIRECT(Equipo!$E$4&amp;"!B10:B1000"),$B132,INDIRECT(Equipo!$E$4&amp;"!"&amp;ADDRESS(10,COLUMN(L$9)-1)&amp;":"&amp;ADDRESS(1000,COLUMN(L$9)-1))),
SUMIF(INDIRECT(Equipo!$F$4&amp;"!B10:B1000"),$B132,INDIRECT(Equipo!$F$4&amp;"!"&amp;ADDRESS(10,COLUMN(L$9)-1)&amp;":"&amp;ADDRESS(1000,COLUMN(L$9)-1))),
SUMIF(INDIRECT(Equipo!$G$4&amp;"!B10:B1000"),$B132,INDIRECT(Equipo!$G$4&amp;"!"&amp;ADDRESS(10,COLUMN(L$9)-1)&amp;":"&amp;ADDRESS(1000,COLUMN(L$9)-1)))))</f>
        <v>-</v>
      </c>
      <c r="M132" s="2" t="str">
        <f ca="1">IF(ISBLANK(Tareas!$B128),"-",SUM(
SUMIF(INDIRECT(Equipo!$C$4&amp;"!B10:B1000"),$B132,INDIRECT(Equipo!$C$4&amp;"!"&amp;ADDRESS(10,COLUMN(M$9)-1)&amp;":"&amp;ADDRESS(1000,COLUMN(M$9)-1))),
SUMIF(INDIRECT(Equipo!$D$4&amp;"!B10:B1000"),$B132,INDIRECT(Equipo!$D$4&amp;"!"&amp;ADDRESS(10,COLUMN(M$9)-1)&amp;":"&amp;ADDRESS(1000,COLUMN(M$9)-1))),
SUMIF(INDIRECT(Equipo!$E$4&amp;"!B10:B1000"),$B132,INDIRECT(Equipo!$E$4&amp;"!"&amp;ADDRESS(10,COLUMN(M$9)-1)&amp;":"&amp;ADDRESS(1000,COLUMN(M$9)-1))),
SUMIF(INDIRECT(Equipo!$F$4&amp;"!B10:B1000"),$B132,INDIRECT(Equipo!$F$4&amp;"!"&amp;ADDRESS(10,COLUMN(M$9)-1)&amp;":"&amp;ADDRESS(1000,COLUMN(M$9)-1))),
SUMIF(INDIRECT(Equipo!$G$4&amp;"!B10:B1000"),$B132,INDIRECT(Equipo!$G$4&amp;"!"&amp;ADDRESS(10,COLUMN(M$9)-1)&amp;":"&amp;ADDRESS(1000,COLUMN(M$9)-1)))))</f>
        <v>-</v>
      </c>
      <c r="N132" s="2" t="str">
        <f ca="1">IF(ISBLANK(Tareas!$B128),"-",SUM(
SUMIF(INDIRECT(Equipo!$C$4&amp;"!B10:B1000"),$B132,INDIRECT(Equipo!$C$4&amp;"!"&amp;ADDRESS(10,COLUMN(N$9)-1)&amp;":"&amp;ADDRESS(1000,COLUMN(N$9)-1))),
SUMIF(INDIRECT(Equipo!$D$4&amp;"!B10:B1000"),$B132,INDIRECT(Equipo!$D$4&amp;"!"&amp;ADDRESS(10,COLUMN(N$9)-1)&amp;":"&amp;ADDRESS(1000,COLUMN(N$9)-1))),
SUMIF(INDIRECT(Equipo!$E$4&amp;"!B10:B1000"),$B132,INDIRECT(Equipo!$E$4&amp;"!"&amp;ADDRESS(10,COLUMN(N$9)-1)&amp;":"&amp;ADDRESS(1000,COLUMN(N$9)-1))),
SUMIF(INDIRECT(Equipo!$F$4&amp;"!B10:B1000"),$B132,INDIRECT(Equipo!$F$4&amp;"!"&amp;ADDRESS(10,COLUMN(N$9)-1)&amp;":"&amp;ADDRESS(1000,COLUMN(N$9)-1))),
SUMIF(INDIRECT(Equipo!$G$4&amp;"!B10:B1000"),$B132,INDIRECT(Equipo!$G$4&amp;"!"&amp;ADDRESS(10,COLUMN(N$9)-1)&amp;":"&amp;ADDRESS(1000,COLUMN(N$9)-1)))))</f>
        <v>-</v>
      </c>
    </row>
    <row r="133" spans="2:14">
      <c r="B133" t="str">
        <f>IF(ISBLANK(Tareas!B129)," - ",Tareas!B129)</f>
        <v xml:space="preserve"> - </v>
      </c>
      <c r="D133" s="2" t="str">
        <f ca="1">IF(ISBLANK(Tareas!$B129),"-",SUM(
SUMIF(INDIRECT(Equipo!$C$4&amp;"!B10:B1000"),$B133,INDIRECT(Equipo!$C$4&amp;"!"&amp;ADDRESS(10,COLUMN(D$9)-1)&amp;":"&amp;ADDRESS(1000,COLUMN(D$9)-1))),
SUMIF(INDIRECT(Equipo!$D$4&amp;"!B10:B1000"),$B133,INDIRECT(Equipo!$D$4&amp;"!"&amp;ADDRESS(10,COLUMN(D$9)-1)&amp;":"&amp;ADDRESS(1000,COLUMN(D$9)-1))),
SUMIF(INDIRECT(Equipo!$E$4&amp;"!B10:B1000"),$B133,INDIRECT(Equipo!$E$4&amp;"!"&amp;ADDRESS(10,COLUMN(D$9)-1)&amp;":"&amp;ADDRESS(1000,COLUMN(D$9)-1))),
SUMIF(INDIRECT(Equipo!$F$4&amp;"!B10:B1000"),$B133,INDIRECT(Equipo!$F$4&amp;"!"&amp;ADDRESS(10,COLUMN(D$9)-1)&amp;":"&amp;ADDRESS(1000,COLUMN(D$9)-1))),
SUMIF(INDIRECT(Equipo!$G$4&amp;"!B10:B1000"),$B133,INDIRECT(Equipo!$G$4&amp;"!"&amp;ADDRESS(10,COLUMN(D$9)-1)&amp;":"&amp;ADDRESS(1000,COLUMN(D$9)-1)))))</f>
        <v>-</v>
      </c>
      <c r="E133" s="2" t="str">
        <f ca="1">IF(ISBLANK(Tareas!$B129),"-",SUM(
SUMIF(INDIRECT(Equipo!$C$4&amp;"!B10:B1000"),$B133,INDIRECT(Equipo!$C$4&amp;"!"&amp;ADDRESS(10,COLUMN(E$9)-1)&amp;":"&amp;ADDRESS(1000,COLUMN(E$9)-1))),
SUMIF(INDIRECT(Equipo!$D$4&amp;"!B10:B1000"),$B133,INDIRECT(Equipo!$D$4&amp;"!"&amp;ADDRESS(10,COLUMN(E$9)-1)&amp;":"&amp;ADDRESS(1000,COLUMN(E$9)-1))),
SUMIF(INDIRECT(Equipo!$E$4&amp;"!B10:B1000"),$B133,INDIRECT(Equipo!$E$4&amp;"!"&amp;ADDRESS(10,COLUMN(E$9)-1)&amp;":"&amp;ADDRESS(1000,COLUMN(E$9)-1))),
SUMIF(INDIRECT(Equipo!$F$4&amp;"!B10:B1000"),$B133,INDIRECT(Equipo!$F$4&amp;"!"&amp;ADDRESS(10,COLUMN(E$9)-1)&amp;":"&amp;ADDRESS(1000,COLUMN(E$9)-1))),
SUMIF(INDIRECT(Equipo!$G$4&amp;"!B10:B1000"),$B133,INDIRECT(Equipo!$G$4&amp;"!"&amp;ADDRESS(10,COLUMN(E$9)-1)&amp;":"&amp;ADDRESS(1000,COLUMN(E$9)-1)))))</f>
        <v>-</v>
      </c>
      <c r="F133" s="2" t="str">
        <f ca="1">IF(ISBLANK(Tareas!$B129),"-",SUM(
SUMIF(INDIRECT(Equipo!$C$4&amp;"!B10:B1000"),$B133,INDIRECT(Equipo!$C$4&amp;"!"&amp;ADDRESS(10,COLUMN(F$9)-1)&amp;":"&amp;ADDRESS(1000,COLUMN(F$9)-1))),
SUMIF(INDIRECT(Equipo!$D$4&amp;"!B10:B1000"),$B133,INDIRECT(Equipo!$D$4&amp;"!"&amp;ADDRESS(10,COLUMN(F$9)-1)&amp;":"&amp;ADDRESS(1000,COLUMN(F$9)-1))),
SUMIF(INDIRECT(Equipo!$E$4&amp;"!B10:B1000"),$B133,INDIRECT(Equipo!$E$4&amp;"!"&amp;ADDRESS(10,COLUMN(F$9)-1)&amp;":"&amp;ADDRESS(1000,COLUMN(F$9)-1))),
SUMIF(INDIRECT(Equipo!$F$4&amp;"!B10:B1000"),$B133,INDIRECT(Equipo!$F$4&amp;"!"&amp;ADDRESS(10,COLUMN(F$9)-1)&amp;":"&amp;ADDRESS(1000,COLUMN(F$9)-1))),
SUMIF(INDIRECT(Equipo!$G$4&amp;"!B10:B1000"),$B133,INDIRECT(Equipo!$G$4&amp;"!"&amp;ADDRESS(10,COLUMN(F$9)-1)&amp;":"&amp;ADDRESS(1000,COLUMN(F$9)-1)))))</f>
        <v>-</v>
      </c>
      <c r="G133" s="2" t="str">
        <f ca="1">IF(ISBLANK(Tareas!$B129),"-",SUM(
SUMIF(INDIRECT(Equipo!$C$4&amp;"!B10:B1000"),$B133,INDIRECT(Equipo!$C$4&amp;"!"&amp;ADDRESS(10,COLUMN(G$9)-1)&amp;":"&amp;ADDRESS(1000,COLUMN(G$9)-1))),
SUMIF(INDIRECT(Equipo!$D$4&amp;"!B10:B1000"),$B133,INDIRECT(Equipo!$D$4&amp;"!"&amp;ADDRESS(10,COLUMN(G$9)-1)&amp;":"&amp;ADDRESS(1000,COLUMN(G$9)-1))),
SUMIF(INDIRECT(Equipo!$E$4&amp;"!B10:B1000"),$B133,INDIRECT(Equipo!$E$4&amp;"!"&amp;ADDRESS(10,COLUMN(G$9)-1)&amp;":"&amp;ADDRESS(1000,COLUMN(G$9)-1))),
SUMIF(INDIRECT(Equipo!$F$4&amp;"!B10:B1000"),$B133,INDIRECT(Equipo!$F$4&amp;"!"&amp;ADDRESS(10,COLUMN(G$9)-1)&amp;":"&amp;ADDRESS(1000,COLUMN(G$9)-1))),
SUMIF(INDIRECT(Equipo!$G$4&amp;"!B10:B1000"),$B133,INDIRECT(Equipo!$G$4&amp;"!"&amp;ADDRESS(10,COLUMN(G$9)-1)&amp;":"&amp;ADDRESS(1000,COLUMN(G$9)-1)))))</f>
        <v>-</v>
      </c>
      <c r="H133" s="2" t="str">
        <f ca="1">IF(ISBLANK(Tareas!$B129),"-",SUM(
SUMIF(INDIRECT(Equipo!$C$4&amp;"!B10:B1000"),$B133,INDIRECT(Equipo!$C$4&amp;"!"&amp;ADDRESS(10,COLUMN(H$9)-1)&amp;":"&amp;ADDRESS(1000,COLUMN(H$9)-1))),
SUMIF(INDIRECT(Equipo!$D$4&amp;"!B10:B1000"),$B133,INDIRECT(Equipo!$D$4&amp;"!"&amp;ADDRESS(10,COLUMN(H$9)-1)&amp;":"&amp;ADDRESS(1000,COLUMN(H$9)-1))),
SUMIF(INDIRECT(Equipo!$E$4&amp;"!B10:B1000"),$B133,INDIRECT(Equipo!$E$4&amp;"!"&amp;ADDRESS(10,COLUMN(H$9)-1)&amp;":"&amp;ADDRESS(1000,COLUMN(H$9)-1))),
SUMIF(INDIRECT(Equipo!$F$4&amp;"!B10:B1000"),$B133,INDIRECT(Equipo!$F$4&amp;"!"&amp;ADDRESS(10,COLUMN(H$9)-1)&amp;":"&amp;ADDRESS(1000,COLUMN(H$9)-1))),
SUMIF(INDIRECT(Equipo!$G$4&amp;"!B10:B1000"),$B133,INDIRECT(Equipo!$G$4&amp;"!"&amp;ADDRESS(10,COLUMN(H$9)-1)&amp;":"&amp;ADDRESS(1000,COLUMN(H$9)-1)))))</f>
        <v>-</v>
      </c>
      <c r="I133" s="2" t="str">
        <f ca="1">IF(ISBLANK(Tareas!$B129),"-",SUM(
SUMIF(INDIRECT(Equipo!$C$4&amp;"!B10:B1000"),$B133,INDIRECT(Equipo!$C$4&amp;"!"&amp;ADDRESS(10,COLUMN(I$9)-1)&amp;":"&amp;ADDRESS(1000,COLUMN(I$9)-1))),
SUMIF(INDIRECT(Equipo!$D$4&amp;"!B10:B1000"),$B133,INDIRECT(Equipo!$D$4&amp;"!"&amp;ADDRESS(10,COLUMN(I$9)-1)&amp;":"&amp;ADDRESS(1000,COLUMN(I$9)-1))),
SUMIF(INDIRECT(Equipo!$E$4&amp;"!B10:B1000"),$B133,INDIRECT(Equipo!$E$4&amp;"!"&amp;ADDRESS(10,COLUMN(I$9)-1)&amp;":"&amp;ADDRESS(1000,COLUMN(I$9)-1))),
SUMIF(INDIRECT(Equipo!$F$4&amp;"!B10:B1000"),$B133,INDIRECT(Equipo!$F$4&amp;"!"&amp;ADDRESS(10,COLUMN(I$9)-1)&amp;":"&amp;ADDRESS(1000,COLUMN(I$9)-1))),
SUMIF(INDIRECT(Equipo!$G$4&amp;"!B10:B1000"),$B133,INDIRECT(Equipo!$G$4&amp;"!"&amp;ADDRESS(10,COLUMN(I$9)-1)&amp;":"&amp;ADDRESS(1000,COLUMN(I$9)-1)))))</f>
        <v>-</v>
      </c>
      <c r="J133" s="2" t="str">
        <f ca="1">IF(ISBLANK(Tareas!$B129),"-",SUM(
SUMIF(INDIRECT(Equipo!$C$4&amp;"!B10:B1000"),$B133,INDIRECT(Equipo!$C$4&amp;"!"&amp;ADDRESS(10,COLUMN(J$9)-1)&amp;":"&amp;ADDRESS(1000,COLUMN(J$9)-1))),
SUMIF(INDIRECT(Equipo!$D$4&amp;"!B10:B1000"),$B133,INDIRECT(Equipo!$D$4&amp;"!"&amp;ADDRESS(10,COLUMN(J$9)-1)&amp;":"&amp;ADDRESS(1000,COLUMN(J$9)-1))),
SUMIF(INDIRECT(Equipo!$E$4&amp;"!B10:B1000"),$B133,INDIRECT(Equipo!$E$4&amp;"!"&amp;ADDRESS(10,COLUMN(J$9)-1)&amp;":"&amp;ADDRESS(1000,COLUMN(J$9)-1))),
SUMIF(INDIRECT(Equipo!$F$4&amp;"!B10:B1000"),$B133,INDIRECT(Equipo!$F$4&amp;"!"&amp;ADDRESS(10,COLUMN(J$9)-1)&amp;":"&amp;ADDRESS(1000,COLUMN(J$9)-1))),
SUMIF(INDIRECT(Equipo!$G$4&amp;"!B10:B1000"),$B133,INDIRECT(Equipo!$G$4&amp;"!"&amp;ADDRESS(10,COLUMN(J$9)-1)&amp;":"&amp;ADDRESS(1000,COLUMN(J$9)-1)))))</f>
        <v>-</v>
      </c>
      <c r="K133" s="2" t="str">
        <f ca="1">IF(ISBLANK(Tareas!$B129),"-",SUM(
SUMIF(INDIRECT(Equipo!$C$4&amp;"!B10:B1000"),$B133,INDIRECT(Equipo!$C$4&amp;"!"&amp;ADDRESS(10,COLUMN(K$9)-1)&amp;":"&amp;ADDRESS(1000,COLUMN(K$9)-1))),
SUMIF(INDIRECT(Equipo!$D$4&amp;"!B10:B1000"),$B133,INDIRECT(Equipo!$D$4&amp;"!"&amp;ADDRESS(10,COLUMN(K$9)-1)&amp;":"&amp;ADDRESS(1000,COLUMN(K$9)-1))),
SUMIF(INDIRECT(Equipo!$E$4&amp;"!B10:B1000"),$B133,INDIRECT(Equipo!$E$4&amp;"!"&amp;ADDRESS(10,COLUMN(K$9)-1)&amp;":"&amp;ADDRESS(1000,COLUMN(K$9)-1))),
SUMIF(INDIRECT(Equipo!$F$4&amp;"!B10:B1000"),$B133,INDIRECT(Equipo!$F$4&amp;"!"&amp;ADDRESS(10,COLUMN(K$9)-1)&amp;":"&amp;ADDRESS(1000,COLUMN(K$9)-1))),
SUMIF(INDIRECT(Equipo!$G$4&amp;"!B10:B1000"),$B133,INDIRECT(Equipo!$G$4&amp;"!"&amp;ADDRESS(10,COLUMN(K$9)-1)&amp;":"&amp;ADDRESS(1000,COLUMN(K$9)-1)))))</f>
        <v>-</v>
      </c>
      <c r="L133" s="2" t="str">
        <f ca="1">IF(ISBLANK(Tareas!$B129),"-",SUM(
SUMIF(INDIRECT(Equipo!$C$4&amp;"!B10:B1000"),$B133,INDIRECT(Equipo!$C$4&amp;"!"&amp;ADDRESS(10,COLUMN(L$9)-1)&amp;":"&amp;ADDRESS(1000,COLUMN(L$9)-1))),
SUMIF(INDIRECT(Equipo!$D$4&amp;"!B10:B1000"),$B133,INDIRECT(Equipo!$D$4&amp;"!"&amp;ADDRESS(10,COLUMN(L$9)-1)&amp;":"&amp;ADDRESS(1000,COLUMN(L$9)-1))),
SUMIF(INDIRECT(Equipo!$E$4&amp;"!B10:B1000"),$B133,INDIRECT(Equipo!$E$4&amp;"!"&amp;ADDRESS(10,COLUMN(L$9)-1)&amp;":"&amp;ADDRESS(1000,COLUMN(L$9)-1))),
SUMIF(INDIRECT(Equipo!$F$4&amp;"!B10:B1000"),$B133,INDIRECT(Equipo!$F$4&amp;"!"&amp;ADDRESS(10,COLUMN(L$9)-1)&amp;":"&amp;ADDRESS(1000,COLUMN(L$9)-1))),
SUMIF(INDIRECT(Equipo!$G$4&amp;"!B10:B1000"),$B133,INDIRECT(Equipo!$G$4&amp;"!"&amp;ADDRESS(10,COLUMN(L$9)-1)&amp;":"&amp;ADDRESS(1000,COLUMN(L$9)-1)))))</f>
        <v>-</v>
      </c>
      <c r="M133" s="2" t="str">
        <f ca="1">IF(ISBLANK(Tareas!$B129),"-",SUM(
SUMIF(INDIRECT(Equipo!$C$4&amp;"!B10:B1000"),$B133,INDIRECT(Equipo!$C$4&amp;"!"&amp;ADDRESS(10,COLUMN(M$9)-1)&amp;":"&amp;ADDRESS(1000,COLUMN(M$9)-1))),
SUMIF(INDIRECT(Equipo!$D$4&amp;"!B10:B1000"),$B133,INDIRECT(Equipo!$D$4&amp;"!"&amp;ADDRESS(10,COLUMN(M$9)-1)&amp;":"&amp;ADDRESS(1000,COLUMN(M$9)-1))),
SUMIF(INDIRECT(Equipo!$E$4&amp;"!B10:B1000"),$B133,INDIRECT(Equipo!$E$4&amp;"!"&amp;ADDRESS(10,COLUMN(M$9)-1)&amp;":"&amp;ADDRESS(1000,COLUMN(M$9)-1))),
SUMIF(INDIRECT(Equipo!$F$4&amp;"!B10:B1000"),$B133,INDIRECT(Equipo!$F$4&amp;"!"&amp;ADDRESS(10,COLUMN(M$9)-1)&amp;":"&amp;ADDRESS(1000,COLUMN(M$9)-1))),
SUMIF(INDIRECT(Equipo!$G$4&amp;"!B10:B1000"),$B133,INDIRECT(Equipo!$G$4&amp;"!"&amp;ADDRESS(10,COLUMN(M$9)-1)&amp;":"&amp;ADDRESS(1000,COLUMN(M$9)-1)))))</f>
        <v>-</v>
      </c>
      <c r="N133" s="2" t="str">
        <f ca="1">IF(ISBLANK(Tareas!$B129),"-",SUM(
SUMIF(INDIRECT(Equipo!$C$4&amp;"!B10:B1000"),$B133,INDIRECT(Equipo!$C$4&amp;"!"&amp;ADDRESS(10,COLUMN(N$9)-1)&amp;":"&amp;ADDRESS(1000,COLUMN(N$9)-1))),
SUMIF(INDIRECT(Equipo!$D$4&amp;"!B10:B1000"),$B133,INDIRECT(Equipo!$D$4&amp;"!"&amp;ADDRESS(10,COLUMN(N$9)-1)&amp;":"&amp;ADDRESS(1000,COLUMN(N$9)-1))),
SUMIF(INDIRECT(Equipo!$E$4&amp;"!B10:B1000"),$B133,INDIRECT(Equipo!$E$4&amp;"!"&amp;ADDRESS(10,COLUMN(N$9)-1)&amp;":"&amp;ADDRESS(1000,COLUMN(N$9)-1))),
SUMIF(INDIRECT(Equipo!$F$4&amp;"!B10:B1000"),$B133,INDIRECT(Equipo!$F$4&amp;"!"&amp;ADDRESS(10,COLUMN(N$9)-1)&amp;":"&amp;ADDRESS(1000,COLUMN(N$9)-1))),
SUMIF(INDIRECT(Equipo!$G$4&amp;"!B10:B1000"),$B133,INDIRECT(Equipo!$G$4&amp;"!"&amp;ADDRESS(10,COLUMN(N$9)-1)&amp;":"&amp;ADDRESS(1000,COLUMN(N$9)-1)))))</f>
        <v>-</v>
      </c>
    </row>
    <row r="134" spans="2:14">
      <c r="B134" t="str">
        <f>IF(ISBLANK(Tareas!B130)," - ",Tareas!B130)</f>
        <v xml:space="preserve"> - </v>
      </c>
      <c r="D134" s="2" t="str">
        <f ca="1">IF(ISBLANK(Tareas!$B130),"-",SUM(
SUMIF(INDIRECT(Equipo!$C$4&amp;"!B10:B1000"),$B134,INDIRECT(Equipo!$C$4&amp;"!"&amp;ADDRESS(10,COLUMN(D$9)-1)&amp;":"&amp;ADDRESS(1000,COLUMN(D$9)-1))),
SUMIF(INDIRECT(Equipo!$D$4&amp;"!B10:B1000"),$B134,INDIRECT(Equipo!$D$4&amp;"!"&amp;ADDRESS(10,COLUMN(D$9)-1)&amp;":"&amp;ADDRESS(1000,COLUMN(D$9)-1))),
SUMIF(INDIRECT(Equipo!$E$4&amp;"!B10:B1000"),$B134,INDIRECT(Equipo!$E$4&amp;"!"&amp;ADDRESS(10,COLUMN(D$9)-1)&amp;":"&amp;ADDRESS(1000,COLUMN(D$9)-1))),
SUMIF(INDIRECT(Equipo!$F$4&amp;"!B10:B1000"),$B134,INDIRECT(Equipo!$F$4&amp;"!"&amp;ADDRESS(10,COLUMN(D$9)-1)&amp;":"&amp;ADDRESS(1000,COLUMN(D$9)-1))),
SUMIF(INDIRECT(Equipo!$G$4&amp;"!B10:B1000"),$B134,INDIRECT(Equipo!$G$4&amp;"!"&amp;ADDRESS(10,COLUMN(D$9)-1)&amp;":"&amp;ADDRESS(1000,COLUMN(D$9)-1)))))</f>
        <v>-</v>
      </c>
      <c r="E134" s="2" t="str">
        <f ca="1">IF(ISBLANK(Tareas!$B130),"-",SUM(
SUMIF(INDIRECT(Equipo!$C$4&amp;"!B10:B1000"),$B134,INDIRECT(Equipo!$C$4&amp;"!"&amp;ADDRESS(10,COLUMN(E$9)-1)&amp;":"&amp;ADDRESS(1000,COLUMN(E$9)-1))),
SUMIF(INDIRECT(Equipo!$D$4&amp;"!B10:B1000"),$B134,INDIRECT(Equipo!$D$4&amp;"!"&amp;ADDRESS(10,COLUMN(E$9)-1)&amp;":"&amp;ADDRESS(1000,COLUMN(E$9)-1))),
SUMIF(INDIRECT(Equipo!$E$4&amp;"!B10:B1000"),$B134,INDIRECT(Equipo!$E$4&amp;"!"&amp;ADDRESS(10,COLUMN(E$9)-1)&amp;":"&amp;ADDRESS(1000,COLUMN(E$9)-1))),
SUMIF(INDIRECT(Equipo!$F$4&amp;"!B10:B1000"),$B134,INDIRECT(Equipo!$F$4&amp;"!"&amp;ADDRESS(10,COLUMN(E$9)-1)&amp;":"&amp;ADDRESS(1000,COLUMN(E$9)-1))),
SUMIF(INDIRECT(Equipo!$G$4&amp;"!B10:B1000"),$B134,INDIRECT(Equipo!$G$4&amp;"!"&amp;ADDRESS(10,COLUMN(E$9)-1)&amp;":"&amp;ADDRESS(1000,COLUMN(E$9)-1)))))</f>
        <v>-</v>
      </c>
      <c r="F134" s="2" t="str">
        <f ca="1">IF(ISBLANK(Tareas!$B130),"-",SUM(
SUMIF(INDIRECT(Equipo!$C$4&amp;"!B10:B1000"),$B134,INDIRECT(Equipo!$C$4&amp;"!"&amp;ADDRESS(10,COLUMN(F$9)-1)&amp;":"&amp;ADDRESS(1000,COLUMN(F$9)-1))),
SUMIF(INDIRECT(Equipo!$D$4&amp;"!B10:B1000"),$B134,INDIRECT(Equipo!$D$4&amp;"!"&amp;ADDRESS(10,COLUMN(F$9)-1)&amp;":"&amp;ADDRESS(1000,COLUMN(F$9)-1))),
SUMIF(INDIRECT(Equipo!$E$4&amp;"!B10:B1000"),$B134,INDIRECT(Equipo!$E$4&amp;"!"&amp;ADDRESS(10,COLUMN(F$9)-1)&amp;":"&amp;ADDRESS(1000,COLUMN(F$9)-1))),
SUMIF(INDIRECT(Equipo!$F$4&amp;"!B10:B1000"),$B134,INDIRECT(Equipo!$F$4&amp;"!"&amp;ADDRESS(10,COLUMN(F$9)-1)&amp;":"&amp;ADDRESS(1000,COLUMN(F$9)-1))),
SUMIF(INDIRECT(Equipo!$G$4&amp;"!B10:B1000"),$B134,INDIRECT(Equipo!$G$4&amp;"!"&amp;ADDRESS(10,COLUMN(F$9)-1)&amp;":"&amp;ADDRESS(1000,COLUMN(F$9)-1)))))</f>
        <v>-</v>
      </c>
      <c r="G134" s="2" t="str">
        <f ca="1">IF(ISBLANK(Tareas!$B130),"-",SUM(
SUMIF(INDIRECT(Equipo!$C$4&amp;"!B10:B1000"),$B134,INDIRECT(Equipo!$C$4&amp;"!"&amp;ADDRESS(10,COLUMN(G$9)-1)&amp;":"&amp;ADDRESS(1000,COLUMN(G$9)-1))),
SUMIF(INDIRECT(Equipo!$D$4&amp;"!B10:B1000"),$B134,INDIRECT(Equipo!$D$4&amp;"!"&amp;ADDRESS(10,COLUMN(G$9)-1)&amp;":"&amp;ADDRESS(1000,COLUMN(G$9)-1))),
SUMIF(INDIRECT(Equipo!$E$4&amp;"!B10:B1000"),$B134,INDIRECT(Equipo!$E$4&amp;"!"&amp;ADDRESS(10,COLUMN(G$9)-1)&amp;":"&amp;ADDRESS(1000,COLUMN(G$9)-1))),
SUMIF(INDIRECT(Equipo!$F$4&amp;"!B10:B1000"),$B134,INDIRECT(Equipo!$F$4&amp;"!"&amp;ADDRESS(10,COLUMN(G$9)-1)&amp;":"&amp;ADDRESS(1000,COLUMN(G$9)-1))),
SUMIF(INDIRECT(Equipo!$G$4&amp;"!B10:B1000"),$B134,INDIRECT(Equipo!$G$4&amp;"!"&amp;ADDRESS(10,COLUMN(G$9)-1)&amp;":"&amp;ADDRESS(1000,COLUMN(G$9)-1)))))</f>
        <v>-</v>
      </c>
      <c r="H134" s="2" t="str">
        <f ca="1">IF(ISBLANK(Tareas!$B130),"-",SUM(
SUMIF(INDIRECT(Equipo!$C$4&amp;"!B10:B1000"),$B134,INDIRECT(Equipo!$C$4&amp;"!"&amp;ADDRESS(10,COLUMN(H$9)-1)&amp;":"&amp;ADDRESS(1000,COLUMN(H$9)-1))),
SUMIF(INDIRECT(Equipo!$D$4&amp;"!B10:B1000"),$B134,INDIRECT(Equipo!$D$4&amp;"!"&amp;ADDRESS(10,COLUMN(H$9)-1)&amp;":"&amp;ADDRESS(1000,COLUMN(H$9)-1))),
SUMIF(INDIRECT(Equipo!$E$4&amp;"!B10:B1000"),$B134,INDIRECT(Equipo!$E$4&amp;"!"&amp;ADDRESS(10,COLUMN(H$9)-1)&amp;":"&amp;ADDRESS(1000,COLUMN(H$9)-1))),
SUMIF(INDIRECT(Equipo!$F$4&amp;"!B10:B1000"),$B134,INDIRECT(Equipo!$F$4&amp;"!"&amp;ADDRESS(10,COLUMN(H$9)-1)&amp;":"&amp;ADDRESS(1000,COLUMN(H$9)-1))),
SUMIF(INDIRECT(Equipo!$G$4&amp;"!B10:B1000"),$B134,INDIRECT(Equipo!$G$4&amp;"!"&amp;ADDRESS(10,COLUMN(H$9)-1)&amp;":"&amp;ADDRESS(1000,COLUMN(H$9)-1)))))</f>
        <v>-</v>
      </c>
      <c r="I134" s="2" t="str">
        <f ca="1">IF(ISBLANK(Tareas!$B130),"-",SUM(
SUMIF(INDIRECT(Equipo!$C$4&amp;"!B10:B1000"),$B134,INDIRECT(Equipo!$C$4&amp;"!"&amp;ADDRESS(10,COLUMN(I$9)-1)&amp;":"&amp;ADDRESS(1000,COLUMN(I$9)-1))),
SUMIF(INDIRECT(Equipo!$D$4&amp;"!B10:B1000"),$B134,INDIRECT(Equipo!$D$4&amp;"!"&amp;ADDRESS(10,COLUMN(I$9)-1)&amp;":"&amp;ADDRESS(1000,COLUMN(I$9)-1))),
SUMIF(INDIRECT(Equipo!$E$4&amp;"!B10:B1000"),$B134,INDIRECT(Equipo!$E$4&amp;"!"&amp;ADDRESS(10,COLUMN(I$9)-1)&amp;":"&amp;ADDRESS(1000,COLUMN(I$9)-1))),
SUMIF(INDIRECT(Equipo!$F$4&amp;"!B10:B1000"),$B134,INDIRECT(Equipo!$F$4&amp;"!"&amp;ADDRESS(10,COLUMN(I$9)-1)&amp;":"&amp;ADDRESS(1000,COLUMN(I$9)-1))),
SUMIF(INDIRECT(Equipo!$G$4&amp;"!B10:B1000"),$B134,INDIRECT(Equipo!$G$4&amp;"!"&amp;ADDRESS(10,COLUMN(I$9)-1)&amp;":"&amp;ADDRESS(1000,COLUMN(I$9)-1)))))</f>
        <v>-</v>
      </c>
      <c r="J134" s="2" t="str">
        <f ca="1">IF(ISBLANK(Tareas!$B130),"-",SUM(
SUMIF(INDIRECT(Equipo!$C$4&amp;"!B10:B1000"),$B134,INDIRECT(Equipo!$C$4&amp;"!"&amp;ADDRESS(10,COLUMN(J$9)-1)&amp;":"&amp;ADDRESS(1000,COLUMN(J$9)-1))),
SUMIF(INDIRECT(Equipo!$D$4&amp;"!B10:B1000"),$B134,INDIRECT(Equipo!$D$4&amp;"!"&amp;ADDRESS(10,COLUMN(J$9)-1)&amp;":"&amp;ADDRESS(1000,COLUMN(J$9)-1))),
SUMIF(INDIRECT(Equipo!$E$4&amp;"!B10:B1000"),$B134,INDIRECT(Equipo!$E$4&amp;"!"&amp;ADDRESS(10,COLUMN(J$9)-1)&amp;":"&amp;ADDRESS(1000,COLUMN(J$9)-1))),
SUMIF(INDIRECT(Equipo!$F$4&amp;"!B10:B1000"),$B134,INDIRECT(Equipo!$F$4&amp;"!"&amp;ADDRESS(10,COLUMN(J$9)-1)&amp;":"&amp;ADDRESS(1000,COLUMN(J$9)-1))),
SUMIF(INDIRECT(Equipo!$G$4&amp;"!B10:B1000"),$B134,INDIRECT(Equipo!$G$4&amp;"!"&amp;ADDRESS(10,COLUMN(J$9)-1)&amp;":"&amp;ADDRESS(1000,COLUMN(J$9)-1)))))</f>
        <v>-</v>
      </c>
      <c r="K134" s="2" t="str">
        <f ca="1">IF(ISBLANK(Tareas!$B130),"-",SUM(
SUMIF(INDIRECT(Equipo!$C$4&amp;"!B10:B1000"),$B134,INDIRECT(Equipo!$C$4&amp;"!"&amp;ADDRESS(10,COLUMN(K$9)-1)&amp;":"&amp;ADDRESS(1000,COLUMN(K$9)-1))),
SUMIF(INDIRECT(Equipo!$D$4&amp;"!B10:B1000"),$B134,INDIRECT(Equipo!$D$4&amp;"!"&amp;ADDRESS(10,COLUMN(K$9)-1)&amp;":"&amp;ADDRESS(1000,COLUMN(K$9)-1))),
SUMIF(INDIRECT(Equipo!$E$4&amp;"!B10:B1000"),$B134,INDIRECT(Equipo!$E$4&amp;"!"&amp;ADDRESS(10,COLUMN(K$9)-1)&amp;":"&amp;ADDRESS(1000,COLUMN(K$9)-1))),
SUMIF(INDIRECT(Equipo!$F$4&amp;"!B10:B1000"),$B134,INDIRECT(Equipo!$F$4&amp;"!"&amp;ADDRESS(10,COLUMN(K$9)-1)&amp;":"&amp;ADDRESS(1000,COLUMN(K$9)-1))),
SUMIF(INDIRECT(Equipo!$G$4&amp;"!B10:B1000"),$B134,INDIRECT(Equipo!$G$4&amp;"!"&amp;ADDRESS(10,COLUMN(K$9)-1)&amp;":"&amp;ADDRESS(1000,COLUMN(K$9)-1)))))</f>
        <v>-</v>
      </c>
      <c r="L134" s="2" t="str">
        <f ca="1">IF(ISBLANK(Tareas!$B130),"-",SUM(
SUMIF(INDIRECT(Equipo!$C$4&amp;"!B10:B1000"),$B134,INDIRECT(Equipo!$C$4&amp;"!"&amp;ADDRESS(10,COLUMN(L$9)-1)&amp;":"&amp;ADDRESS(1000,COLUMN(L$9)-1))),
SUMIF(INDIRECT(Equipo!$D$4&amp;"!B10:B1000"),$B134,INDIRECT(Equipo!$D$4&amp;"!"&amp;ADDRESS(10,COLUMN(L$9)-1)&amp;":"&amp;ADDRESS(1000,COLUMN(L$9)-1))),
SUMIF(INDIRECT(Equipo!$E$4&amp;"!B10:B1000"),$B134,INDIRECT(Equipo!$E$4&amp;"!"&amp;ADDRESS(10,COLUMN(L$9)-1)&amp;":"&amp;ADDRESS(1000,COLUMN(L$9)-1))),
SUMIF(INDIRECT(Equipo!$F$4&amp;"!B10:B1000"),$B134,INDIRECT(Equipo!$F$4&amp;"!"&amp;ADDRESS(10,COLUMN(L$9)-1)&amp;":"&amp;ADDRESS(1000,COLUMN(L$9)-1))),
SUMIF(INDIRECT(Equipo!$G$4&amp;"!B10:B1000"),$B134,INDIRECT(Equipo!$G$4&amp;"!"&amp;ADDRESS(10,COLUMN(L$9)-1)&amp;":"&amp;ADDRESS(1000,COLUMN(L$9)-1)))))</f>
        <v>-</v>
      </c>
      <c r="M134" s="2" t="str">
        <f ca="1">IF(ISBLANK(Tareas!$B130),"-",SUM(
SUMIF(INDIRECT(Equipo!$C$4&amp;"!B10:B1000"),$B134,INDIRECT(Equipo!$C$4&amp;"!"&amp;ADDRESS(10,COLUMN(M$9)-1)&amp;":"&amp;ADDRESS(1000,COLUMN(M$9)-1))),
SUMIF(INDIRECT(Equipo!$D$4&amp;"!B10:B1000"),$B134,INDIRECT(Equipo!$D$4&amp;"!"&amp;ADDRESS(10,COLUMN(M$9)-1)&amp;":"&amp;ADDRESS(1000,COLUMN(M$9)-1))),
SUMIF(INDIRECT(Equipo!$E$4&amp;"!B10:B1000"),$B134,INDIRECT(Equipo!$E$4&amp;"!"&amp;ADDRESS(10,COLUMN(M$9)-1)&amp;":"&amp;ADDRESS(1000,COLUMN(M$9)-1))),
SUMIF(INDIRECT(Equipo!$F$4&amp;"!B10:B1000"),$B134,INDIRECT(Equipo!$F$4&amp;"!"&amp;ADDRESS(10,COLUMN(M$9)-1)&amp;":"&amp;ADDRESS(1000,COLUMN(M$9)-1))),
SUMIF(INDIRECT(Equipo!$G$4&amp;"!B10:B1000"),$B134,INDIRECT(Equipo!$G$4&amp;"!"&amp;ADDRESS(10,COLUMN(M$9)-1)&amp;":"&amp;ADDRESS(1000,COLUMN(M$9)-1)))))</f>
        <v>-</v>
      </c>
      <c r="N134" s="2" t="str">
        <f ca="1">IF(ISBLANK(Tareas!$B130),"-",SUM(
SUMIF(INDIRECT(Equipo!$C$4&amp;"!B10:B1000"),$B134,INDIRECT(Equipo!$C$4&amp;"!"&amp;ADDRESS(10,COLUMN(N$9)-1)&amp;":"&amp;ADDRESS(1000,COLUMN(N$9)-1))),
SUMIF(INDIRECT(Equipo!$D$4&amp;"!B10:B1000"),$B134,INDIRECT(Equipo!$D$4&amp;"!"&amp;ADDRESS(10,COLUMN(N$9)-1)&amp;":"&amp;ADDRESS(1000,COLUMN(N$9)-1))),
SUMIF(INDIRECT(Equipo!$E$4&amp;"!B10:B1000"),$B134,INDIRECT(Equipo!$E$4&amp;"!"&amp;ADDRESS(10,COLUMN(N$9)-1)&amp;":"&amp;ADDRESS(1000,COLUMN(N$9)-1))),
SUMIF(INDIRECT(Equipo!$F$4&amp;"!B10:B1000"),$B134,INDIRECT(Equipo!$F$4&amp;"!"&amp;ADDRESS(10,COLUMN(N$9)-1)&amp;":"&amp;ADDRESS(1000,COLUMN(N$9)-1))),
SUMIF(INDIRECT(Equipo!$G$4&amp;"!B10:B1000"),$B134,INDIRECT(Equipo!$G$4&amp;"!"&amp;ADDRESS(10,COLUMN(N$9)-1)&amp;":"&amp;ADDRESS(1000,COLUMN(N$9)-1)))))</f>
        <v>-</v>
      </c>
    </row>
    <row r="135" spans="2:14">
      <c r="B135" t="str">
        <f>IF(ISBLANK(Tareas!B131)," - ",Tareas!B131)</f>
        <v xml:space="preserve"> - </v>
      </c>
      <c r="D135" s="2" t="str">
        <f ca="1">IF(ISBLANK(Tareas!$B131),"-",SUM(
SUMIF(INDIRECT(Equipo!$C$4&amp;"!B10:B1000"),$B135,INDIRECT(Equipo!$C$4&amp;"!"&amp;ADDRESS(10,COLUMN(D$9)-1)&amp;":"&amp;ADDRESS(1000,COLUMN(D$9)-1))),
SUMIF(INDIRECT(Equipo!$D$4&amp;"!B10:B1000"),$B135,INDIRECT(Equipo!$D$4&amp;"!"&amp;ADDRESS(10,COLUMN(D$9)-1)&amp;":"&amp;ADDRESS(1000,COLUMN(D$9)-1))),
SUMIF(INDIRECT(Equipo!$E$4&amp;"!B10:B1000"),$B135,INDIRECT(Equipo!$E$4&amp;"!"&amp;ADDRESS(10,COLUMN(D$9)-1)&amp;":"&amp;ADDRESS(1000,COLUMN(D$9)-1))),
SUMIF(INDIRECT(Equipo!$F$4&amp;"!B10:B1000"),$B135,INDIRECT(Equipo!$F$4&amp;"!"&amp;ADDRESS(10,COLUMN(D$9)-1)&amp;":"&amp;ADDRESS(1000,COLUMN(D$9)-1))),
SUMIF(INDIRECT(Equipo!$G$4&amp;"!B10:B1000"),$B135,INDIRECT(Equipo!$G$4&amp;"!"&amp;ADDRESS(10,COLUMN(D$9)-1)&amp;":"&amp;ADDRESS(1000,COLUMN(D$9)-1)))))</f>
        <v>-</v>
      </c>
      <c r="E135" s="2" t="str">
        <f ca="1">IF(ISBLANK(Tareas!$B131),"-",SUM(
SUMIF(INDIRECT(Equipo!$C$4&amp;"!B10:B1000"),$B135,INDIRECT(Equipo!$C$4&amp;"!"&amp;ADDRESS(10,COLUMN(E$9)-1)&amp;":"&amp;ADDRESS(1000,COLUMN(E$9)-1))),
SUMIF(INDIRECT(Equipo!$D$4&amp;"!B10:B1000"),$B135,INDIRECT(Equipo!$D$4&amp;"!"&amp;ADDRESS(10,COLUMN(E$9)-1)&amp;":"&amp;ADDRESS(1000,COLUMN(E$9)-1))),
SUMIF(INDIRECT(Equipo!$E$4&amp;"!B10:B1000"),$B135,INDIRECT(Equipo!$E$4&amp;"!"&amp;ADDRESS(10,COLUMN(E$9)-1)&amp;":"&amp;ADDRESS(1000,COLUMN(E$9)-1))),
SUMIF(INDIRECT(Equipo!$F$4&amp;"!B10:B1000"),$B135,INDIRECT(Equipo!$F$4&amp;"!"&amp;ADDRESS(10,COLUMN(E$9)-1)&amp;":"&amp;ADDRESS(1000,COLUMN(E$9)-1))),
SUMIF(INDIRECT(Equipo!$G$4&amp;"!B10:B1000"),$B135,INDIRECT(Equipo!$G$4&amp;"!"&amp;ADDRESS(10,COLUMN(E$9)-1)&amp;":"&amp;ADDRESS(1000,COLUMN(E$9)-1)))))</f>
        <v>-</v>
      </c>
      <c r="F135" s="2" t="str">
        <f ca="1">IF(ISBLANK(Tareas!$B131),"-",SUM(
SUMIF(INDIRECT(Equipo!$C$4&amp;"!B10:B1000"),$B135,INDIRECT(Equipo!$C$4&amp;"!"&amp;ADDRESS(10,COLUMN(F$9)-1)&amp;":"&amp;ADDRESS(1000,COLUMN(F$9)-1))),
SUMIF(INDIRECT(Equipo!$D$4&amp;"!B10:B1000"),$B135,INDIRECT(Equipo!$D$4&amp;"!"&amp;ADDRESS(10,COLUMN(F$9)-1)&amp;":"&amp;ADDRESS(1000,COLUMN(F$9)-1))),
SUMIF(INDIRECT(Equipo!$E$4&amp;"!B10:B1000"),$B135,INDIRECT(Equipo!$E$4&amp;"!"&amp;ADDRESS(10,COLUMN(F$9)-1)&amp;":"&amp;ADDRESS(1000,COLUMN(F$9)-1))),
SUMIF(INDIRECT(Equipo!$F$4&amp;"!B10:B1000"),$B135,INDIRECT(Equipo!$F$4&amp;"!"&amp;ADDRESS(10,COLUMN(F$9)-1)&amp;":"&amp;ADDRESS(1000,COLUMN(F$9)-1))),
SUMIF(INDIRECT(Equipo!$G$4&amp;"!B10:B1000"),$B135,INDIRECT(Equipo!$G$4&amp;"!"&amp;ADDRESS(10,COLUMN(F$9)-1)&amp;":"&amp;ADDRESS(1000,COLUMN(F$9)-1)))))</f>
        <v>-</v>
      </c>
      <c r="G135" s="2" t="str">
        <f ca="1">IF(ISBLANK(Tareas!$B131),"-",SUM(
SUMIF(INDIRECT(Equipo!$C$4&amp;"!B10:B1000"),$B135,INDIRECT(Equipo!$C$4&amp;"!"&amp;ADDRESS(10,COLUMN(G$9)-1)&amp;":"&amp;ADDRESS(1000,COLUMN(G$9)-1))),
SUMIF(INDIRECT(Equipo!$D$4&amp;"!B10:B1000"),$B135,INDIRECT(Equipo!$D$4&amp;"!"&amp;ADDRESS(10,COLUMN(G$9)-1)&amp;":"&amp;ADDRESS(1000,COLUMN(G$9)-1))),
SUMIF(INDIRECT(Equipo!$E$4&amp;"!B10:B1000"),$B135,INDIRECT(Equipo!$E$4&amp;"!"&amp;ADDRESS(10,COLUMN(G$9)-1)&amp;":"&amp;ADDRESS(1000,COLUMN(G$9)-1))),
SUMIF(INDIRECT(Equipo!$F$4&amp;"!B10:B1000"),$B135,INDIRECT(Equipo!$F$4&amp;"!"&amp;ADDRESS(10,COLUMN(G$9)-1)&amp;":"&amp;ADDRESS(1000,COLUMN(G$9)-1))),
SUMIF(INDIRECT(Equipo!$G$4&amp;"!B10:B1000"),$B135,INDIRECT(Equipo!$G$4&amp;"!"&amp;ADDRESS(10,COLUMN(G$9)-1)&amp;":"&amp;ADDRESS(1000,COLUMN(G$9)-1)))))</f>
        <v>-</v>
      </c>
      <c r="H135" s="2" t="str">
        <f ca="1">IF(ISBLANK(Tareas!$B131),"-",SUM(
SUMIF(INDIRECT(Equipo!$C$4&amp;"!B10:B1000"),$B135,INDIRECT(Equipo!$C$4&amp;"!"&amp;ADDRESS(10,COLUMN(H$9)-1)&amp;":"&amp;ADDRESS(1000,COLUMN(H$9)-1))),
SUMIF(INDIRECT(Equipo!$D$4&amp;"!B10:B1000"),$B135,INDIRECT(Equipo!$D$4&amp;"!"&amp;ADDRESS(10,COLUMN(H$9)-1)&amp;":"&amp;ADDRESS(1000,COLUMN(H$9)-1))),
SUMIF(INDIRECT(Equipo!$E$4&amp;"!B10:B1000"),$B135,INDIRECT(Equipo!$E$4&amp;"!"&amp;ADDRESS(10,COLUMN(H$9)-1)&amp;":"&amp;ADDRESS(1000,COLUMN(H$9)-1))),
SUMIF(INDIRECT(Equipo!$F$4&amp;"!B10:B1000"),$B135,INDIRECT(Equipo!$F$4&amp;"!"&amp;ADDRESS(10,COLUMN(H$9)-1)&amp;":"&amp;ADDRESS(1000,COLUMN(H$9)-1))),
SUMIF(INDIRECT(Equipo!$G$4&amp;"!B10:B1000"),$B135,INDIRECT(Equipo!$G$4&amp;"!"&amp;ADDRESS(10,COLUMN(H$9)-1)&amp;":"&amp;ADDRESS(1000,COLUMN(H$9)-1)))))</f>
        <v>-</v>
      </c>
      <c r="I135" s="2" t="str">
        <f ca="1">IF(ISBLANK(Tareas!$B131),"-",SUM(
SUMIF(INDIRECT(Equipo!$C$4&amp;"!B10:B1000"),$B135,INDIRECT(Equipo!$C$4&amp;"!"&amp;ADDRESS(10,COLUMN(I$9)-1)&amp;":"&amp;ADDRESS(1000,COLUMN(I$9)-1))),
SUMIF(INDIRECT(Equipo!$D$4&amp;"!B10:B1000"),$B135,INDIRECT(Equipo!$D$4&amp;"!"&amp;ADDRESS(10,COLUMN(I$9)-1)&amp;":"&amp;ADDRESS(1000,COLUMN(I$9)-1))),
SUMIF(INDIRECT(Equipo!$E$4&amp;"!B10:B1000"),$B135,INDIRECT(Equipo!$E$4&amp;"!"&amp;ADDRESS(10,COLUMN(I$9)-1)&amp;":"&amp;ADDRESS(1000,COLUMN(I$9)-1))),
SUMIF(INDIRECT(Equipo!$F$4&amp;"!B10:B1000"),$B135,INDIRECT(Equipo!$F$4&amp;"!"&amp;ADDRESS(10,COLUMN(I$9)-1)&amp;":"&amp;ADDRESS(1000,COLUMN(I$9)-1))),
SUMIF(INDIRECT(Equipo!$G$4&amp;"!B10:B1000"),$B135,INDIRECT(Equipo!$G$4&amp;"!"&amp;ADDRESS(10,COLUMN(I$9)-1)&amp;":"&amp;ADDRESS(1000,COLUMN(I$9)-1)))))</f>
        <v>-</v>
      </c>
      <c r="J135" s="2" t="str">
        <f ca="1">IF(ISBLANK(Tareas!$B131),"-",SUM(
SUMIF(INDIRECT(Equipo!$C$4&amp;"!B10:B1000"),$B135,INDIRECT(Equipo!$C$4&amp;"!"&amp;ADDRESS(10,COLUMN(J$9)-1)&amp;":"&amp;ADDRESS(1000,COLUMN(J$9)-1))),
SUMIF(INDIRECT(Equipo!$D$4&amp;"!B10:B1000"),$B135,INDIRECT(Equipo!$D$4&amp;"!"&amp;ADDRESS(10,COLUMN(J$9)-1)&amp;":"&amp;ADDRESS(1000,COLUMN(J$9)-1))),
SUMIF(INDIRECT(Equipo!$E$4&amp;"!B10:B1000"),$B135,INDIRECT(Equipo!$E$4&amp;"!"&amp;ADDRESS(10,COLUMN(J$9)-1)&amp;":"&amp;ADDRESS(1000,COLUMN(J$9)-1))),
SUMIF(INDIRECT(Equipo!$F$4&amp;"!B10:B1000"),$B135,INDIRECT(Equipo!$F$4&amp;"!"&amp;ADDRESS(10,COLUMN(J$9)-1)&amp;":"&amp;ADDRESS(1000,COLUMN(J$9)-1))),
SUMIF(INDIRECT(Equipo!$G$4&amp;"!B10:B1000"),$B135,INDIRECT(Equipo!$G$4&amp;"!"&amp;ADDRESS(10,COLUMN(J$9)-1)&amp;":"&amp;ADDRESS(1000,COLUMN(J$9)-1)))))</f>
        <v>-</v>
      </c>
      <c r="K135" s="2" t="str">
        <f ca="1">IF(ISBLANK(Tareas!$B131),"-",SUM(
SUMIF(INDIRECT(Equipo!$C$4&amp;"!B10:B1000"),$B135,INDIRECT(Equipo!$C$4&amp;"!"&amp;ADDRESS(10,COLUMN(K$9)-1)&amp;":"&amp;ADDRESS(1000,COLUMN(K$9)-1))),
SUMIF(INDIRECT(Equipo!$D$4&amp;"!B10:B1000"),$B135,INDIRECT(Equipo!$D$4&amp;"!"&amp;ADDRESS(10,COLUMN(K$9)-1)&amp;":"&amp;ADDRESS(1000,COLUMN(K$9)-1))),
SUMIF(INDIRECT(Equipo!$E$4&amp;"!B10:B1000"),$B135,INDIRECT(Equipo!$E$4&amp;"!"&amp;ADDRESS(10,COLUMN(K$9)-1)&amp;":"&amp;ADDRESS(1000,COLUMN(K$9)-1))),
SUMIF(INDIRECT(Equipo!$F$4&amp;"!B10:B1000"),$B135,INDIRECT(Equipo!$F$4&amp;"!"&amp;ADDRESS(10,COLUMN(K$9)-1)&amp;":"&amp;ADDRESS(1000,COLUMN(K$9)-1))),
SUMIF(INDIRECT(Equipo!$G$4&amp;"!B10:B1000"),$B135,INDIRECT(Equipo!$G$4&amp;"!"&amp;ADDRESS(10,COLUMN(K$9)-1)&amp;":"&amp;ADDRESS(1000,COLUMN(K$9)-1)))))</f>
        <v>-</v>
      </c>
      <c r="L135" s="2" t="str">
        <f ca="1">IF(ISBLANK(Tareas!$B131),"-",SUM(
SUMIF(INDIRECT(Equipo!$C$4&amp;"!B10:B1000"),$B135,INDIRECT(Equipo!$C$4&amp;"!"&amp;ADDRESS(10,COLUMN(L$9)-1)&amp;":"&amp;ADDRESS(1000,COLUMN(L$9)-1))),
SUMIF(INDIRECT(Equipo!$D$4&amp;"!B10:B1000"),$B135,INDIRECT(Equipo!$D$4&amp;"!"&amp;ADDRESS(10,COLUMN(L$9)-1)&amp;":"&amp;ADDRESS(1000,COLUMN(L$9)-1))),
SUMIF(INDIRECT(Equipo!$E$4&amp;"!B10:B1000"),$B135,INDIRECT(Equipo!$E$4&amp;"!"&amp;ADDRESS(10,COLUMN(L$9)-1)&amp;":"&amp;ADDRESS(1000,COLUMN(L$9)-1))),
SUMIF(INDIRECT(Equipo!$F$4&amp;"!B10:B1000"),$B135,INDIRECT(Equipo!$F$4&amp;"!"&amp;ADDRESS(10,COLUMN(L$9)-1)&amp;":"&amp;ADDRESS(1000,COLUMN(L$9)-1))),
SUMIF(INDIRECT(Equipo!$G$4&amp;"!B10:B1000"),$B135,INDIRECT(Equipo!$G$4&amp;"!"&amp;ADDRESS(10,COLUMN(L$9)-1)&amp;":"&amp;ADDRESS(1000,COLUMN(L$9)-1)))))</f>
        <v>-</v>
      </c>
      <c r="M135" s="2" t="str">
        <f ca="1">IF(ISBLANK(Tareas!$B131),"-",SUM(
SUMIF(INDIRECT(Equipo!$C$4&amp;"!B10:B1000"),$B135,INDIRECT(Equipo!$C$4&amp;"!"&amp;ADDRESS(10,COLUMN(M$9)-1)&amp;":"&amp;ADDRESS(1000,COLUMN(M$9)-1))),
SUMIF(INDIRECT(Equipo!$D$4&amp;"!B10:B1000"),$B135,INDIRECT(Equipo!$D$4&amp;"!"&amp;ADDRESS(10,COLUMN(M$9)-1)&amp;":"&amp;ADDRESS(1000,COLUMN(M$9)-1))),
SUMIF(INDIRECT(Equipo!$E$4&amp;"!B10:B1000"),$B135,INDIRECT(Equipo!$E$4&amp;"!"&amp;ADDRESS(10,COLUMN(M$9)-1)&amp;":"&amp;ADDRESS(1000,COLUMN(M$9)-1))),
SUMIF(INDIRECT(Equipo!$F$4&amp;"!B10:B1000"),$B135,INDIRECT(Equipo!$F$4&amp;"!"&amp;ADDRESS(10,COLUMN(M$9)-1)&amp;":"&amp;ADDRESS(1000,COLUMN(M$9)-1))),
SUMIF(INDIRECT(Equipo!$G$4&amp;"!B10:B1000"),$B135,INDIRECT(Equipo!$G$4&amp;"!"&amp;ADDRESS(10,COLUMN(M$9)-1)&amp;":"&amp;ADDRESS(1000,COLUMN(M$9)-1)))))</f>
        <v>-</v>
      </c>
      <c r="N135" s="2" t="str">
        <f ca="1">IF(ISBLANK(Tareas!$B131),"-",SUM(
SUMIF(INDIRECT(Equipo!$C$4&amp;"!B10:B1000"),$B135,INDIRECT(Equipo!$C$4&amp;"!"&amp;ADDRESS(10,COLUMN(N$9)-1)&amp;":"&amp;ADDRESS(1000,COLUMN(N$9)-1))),
SUMIF(INDIRECT(Equipo!$D$4&amp;"!B10:B1000"),$B135,INDIRECT(Equipo!$D$4&amp;"!"&amp;ADDRESS(10,COLUMN(N$9)-1)&amp;":"&amp;ADDRESS(1000,COLUMN(N$9)-1))),
SUMIF(INDIRECT(Equipo!$E$4&amp;"!B10:B1000"),$B135,INDIRECT(Equipo!$E$4&amp;"!"&amp;ADDRESS(10,COLUMN(N$9)-1)&amp;":"&amp;ADDRESS(1000,COLUMN(N$9)-1))),
SUMIF(INDIRECT(Equipo!$F$4&amp;"!B10:B1000"),$B135,INDIRECT(Equipo!$F$4&amp;"!"&amp;ADDRESS(10,COLUMN(N$9)-1)&amp;":"&amp;ADDRESS(1000,COLUMN(N$9)-1))),
SUMIF(INDIRECT(Equipo!$G$4&amp;"!B10:B1000"),$B135,INDIRECT(Equipo!$G$4&amp;"!"&amp;ADDRESS(10,COLUMN(N$9)-1)&amp;":"&amp;ADDRESS(1000,COLUMN(N$9)-1)))))</f>
        <v>-</v>
      </c>
    </row>
    <row r="136" spans="2:14">
      <c r="B136" t="str">
        <f>IF(ISBLANK(Tareas!B132)," - ",Tareas!B132)</f>
        <v xml:space="preserve"> - </v>
      </c>
      <c r="D136" s="2" t="str">
        <f ca="1">IF(ISBLANK(Tareas!$B132),"-",SUM(
SUMIF(INDIRECT(Equipo!$C$4&amp;"!B10:B1000"),$B136,INDIRECT(Equipo!$C$4&amp;"!"&amp;ADDRESS(10,COLUMN(D$9)-1)&amp;":"&amp;ADDRESS(1000,COLUMN(D$9)-1))),
SUMIF(INDIRECT(Equipo!$D$4&amp;"!B10:B1000"),$B136,INDIRECT(Equipo!$D$4&amp;"!"&amp;ADDRESS(10,COLUMN(D$9)-1)&amp;":"&amp;ADDRESS(1000,COLUMN(D$9)-1))),
SUMIF(INDIRECT(Equipo!$E$4&amp;"!B10:B1000"),$B136,INDIRECT(Equipo!$E$4&amp;"!"&amp;ADDRESS(10,COLUMN(D$9)-1)&amp;":"&amp;ADDRESS(1000,COLUMN(D$9)-1))),
SUMIF(INDIRECT(Equipo!$F$4&amp;"!B10:B1000"),$B136,INDIRECT(Equipo!$F$4&amp;"!"&amp;ADDRESS(10,COLUMN(D$9)-1)&amp;":"&amp;ADDRESS(1000,COLUMN(D$9)-1))),
SUMIF(INDIRECT(Equipo!$G$4&amp;"!B10:B1000"),$B136,INDIRECT(Equipo!$G$4&amp;"!"&amp;ADDRESS(10,COLUMN(D$9)-1)&amp;":"&amp;ADDRESS(1000,COLUMN(D$9)-1)))))</f>
        <v>-</v>
      </c>
      <c r="E136" s="2" t="str">
        <f ca="1">IF(ISBLANK(Tareas!$B132),"-",SUM(
SUMIF(INDIRECT(Equipo!$C$4&amp;"!B10:B1000"),$B136,INDIRECT(Equipo!$C$4&amp;"!"&amp;ADDRESS(10,COLUMN(E$9)-1)&amp;":"&amp;ADDRESS(1000,COLUMN(E$9)-1))),
SUMIF(INDIRECT(Equipo!$D$4&amp;"!B10:B1000"),$B136,INDIRECT(Equipo!$D$4&amp;"!"&amp;ADDRESS(10,COLUMN(E$9)-1)&amp;":"&amp;ADDRESS(1000,COLUMN(E$9)-1))),
SUMIF(INDIRECT(Equipo!$E$4&amp;"!B10:B1000"),$B136,INDIRECT(Equipo!$E$4&amp;"!"&amp;ADDRESS(10,COLUMN(E$9)-1)&amp;":"&amp;ADDRESS(1000,COLUMN(E$9)-1))),
SUMIF(INDIRECT(Equipo!$F$4&amp;"!B10:B1000"),$B136,INDIRECT(Equipo!$F$4&amp;"!"&amp;ADDRESS(10,COLUMN(E$9)-1)&amp;":"&amp;ADDRESS(1000,COLUMN(E$9)-1))),
SUMIF(INDIRECT(Equipo!$G$4&amp;"!B10:B1000"),$B136,INDIRECT(Equipo!$G$4&amp;"!"&amp;ADDRESS(10,COLUMN(E$9)-1)&amp;":"&amp;ADDRESS(1000,COLUMN(E$9)-1)))))</f>
        <v>-</v>
      </c>
      <c r="F136" s="2" t="str">
        <f ca="1">IF(ISBLANK(Tareas!$B132),"-",SUM(
SUMIF(INDIRECT(Equipo!$C$4&amp;"!B10:B1000"),$B136,INDIRECT(Equipo!$C$4&amp;"!"&amp;ADDRESS(10,COLUMN(F$9)-1)&amp;":"&amp;ADDRESS(1000,COLUMN(F$9)-1))),
SUMIF(INDIRECT(Equipo!$D$4&amp;"!B10:B1000"),$B136,INDIRECT(Equipo!$D$4&amp;"!"&amp;ADDRESS(10,COLUMN(F$9)-1)&amp;":"&amp;ADDRESS(1000,COLUMN(F$9)-1))),
SUMIF(INDIRECT(Equipo!$E$4&amp;"!B10:B1000"),$B136,INDIRECT(Equipo!$E$4&amp;"!"&amp;ADDRESS(10,COLUMN(F$9)-1)&amp;":"&amp;ADDRESS(1000,COLUMN(F$9)-1))),
SUMIF(INDIRECT(Equipo!$F$4&amp;"!B10:B1000"),$B136,INDIRECT(Equipo!$F$4&amp;"!"&amp;ADDRESS(10,COLUMN(F$9)-1)&amp;":"&amp;ADDRESS(1000,COLUMN(F$9)-1))),
SUMIF(INDIRECT(Equipo!$G$4&amp;"!B10:B1000"),$B136,INDIRECT(Equipo!$G$4&amp;"!"&amp;ADDRESS(10,COLUMN(F$9)-1)&amp;":"&amp;ADDRESS(1000,COLUMN(F$9)-1)))))</f>
        <v>-</v>
      </c>
      <c r="G136" s="2" t="str">
        <f ca="1">IF(ISBLANK(Tareas!$B132),"-",SUM(
SUMIF(INDIRECT(Equipo!$C$4&amp;"!B10:B1000"),$B136,INDIRECT(Equipo!$C$4&amp;"!"&amp;ADDRESS(10,COLUMN(G$9)-1)&amp;":"&amp;ADDRESS(1000,COLUMN(G$9)-1))),
SUMIF(INDIRECT(Equipo!$D$4&amp;"!B10:B1000"),$B136,INDIRECT(Equipo!$D$4&amp;"!"&amp;ADDRESS(10,COLUMN(G$9)-1)&amp;":"&amp;ADDRESS(1000,COLUMN(G$9)-1))),
SUMIF(INDIRECT(Equipo!$E$4&amp;"!B10:B1000"),$B136,INDIRECT(Equipo!$E$4&amp;"!"&amp;ADDRESS(10,COLUMN(G$9)-1)&amp;":"&amp;ADDRESS(1000,COLUMN(G$9)-1))),
SUMIF(INDIRECT(Equipo!$F$4&amp;"!B10:B1000"),$B136,INDIRECT(Equipo!$F$4&amp;"!"&amp;ADDRESS(10,COLUMN(G$9)-1)&amp;":"&amp;ADDRESS(1000,COLUMN(G$9)-1))),
SUMIF(INDIRECT(Equipo!$G$4&amp;"!B10:B1000"),$B136,INDIRECT(Equipo!$G$4&amp;"!"&amp;ADDRESS(10,COLUMN(G$9)-1)&amp;":"&amp;ADDRESS(1000,COLUMN(G$9)-1)))))</f>
        <v>-</v>
      </c>
      <c r="H136" s="2" t="str">
        <f ca="1">IF(ISBLANK(Tareas!$B132),"-",SUM(
SUMIF(INDIRECT(Equipo!$C$4&amp;"!B10:B1000"),$B136,INDIRECT(Equipo!$C$4&amp;"!"&amp;ADDRESS(10,COLUMN(H$9)-1)&amp;":"&amp;ADDRESS(1000,COLUMN(H$9)-1))),
SUMIF(INDIRECT(Equipo!$D$4&amp;"!B10:B1000"),$B136,INDIRECT(Equipo!$D$4&amp;"!"&amp;ADDRESS(10,COLUMN(H$9)-1)&amp;":"&amp;ADDRESS(1000,COLUMN(H$9)-1))),
SUMIF(INDIRECT(Equipo!$E$4&amp;"!B10:B1000"),$B136,INDIRECT(Equipo!$E$4&amp;"!"&amp;ADDRESS(10,COLUMN(H$9)-1)&amp;":"&amp;ADDRESS(1000,COLUMN(H$9)-1))),
SUMIF(INDIRECT(Equipo!$F$4&amp;"!B10:B1000"),$B136,INDIRECT(Equipo!$F$4&amp;"!"&amp;ADDRESS(10,COLUMN(H$9)-1)&amp;":"&amp;ADDRESS(1000,COLUMN(H$9)-1))),
SUMIF(INDIRECT(Equipo!$G$4&amp;"!B10:B1000"),$B136,INDIRECT(Equipo!$G$4&amp;"!"&amp;ADDRESS(10,COLUMN(H$9)-1)&amp;":"&amp;ADDRESS(1000,COLUMN(H$9)-1)))))</f>
        <v>-</v>
      </c>
      <c r="I136" s="2" t="str">
        <f ca="1">IF(ISBLANK(Tareas!$B132),"-",SUM(
SUMIF(INDIRECT(Equipo!$C$4&amp;"!B10:B1000"),$B136,INDIRECT(Equipo!$C$4&amp;"!"&amp;ADDRESS(10,COLUMN(I$9)-1)&amp;":"&amp;ADDRESS(1000,COLUMN(I$9)-1))),
SUMIF(INDIRECT(Equipo!$D$4&amp;"!B10:B1000"),$B136,INDIRECT(Equipo!$D$4&amp;"!"&amp;ADDRESS(10,COLUMN(I$9)-1)&amp;":"&amp;ADDRESS(1000,COLUMN(I$9)-1))),
SUMIF(INDIRECT(Equipo!$E$4&amp;"!B10:B1000"),$B136,INDIRECT(Equipo!$E$4&amp;"!"&amp;ADDRESS(10,COLUMN(I$9)-1)&amp;":"&amp;ADDRESS(1000,COLUMN(I$9)-1))),
SUMIF(INDIRECT(Equipo!$F$4&amp;"!B10:B1000"),$B136,INDIRECT(Equipo!$F$4&amp;"!"&amp;ADDRESS(10,COLUMN(I$9)-1)&amp;":"&amp;ADDRESS(1000,COLUMN(I$9)-1))),
SUMIF(INDIRECT(Equipo!$G$4&amp;"!B10:B1000"),$B136,INDIRECT(Equipo!$G$4&amp;"!"&amp;ADDRESS(10,COLUMN(I$9)-1)&amp;":"&amp;ADDRESS(1000,COLUMN(I$9)-1)))))</f>
        <v>-</v>
      </c>
      <c r="J136" s="2" t="str">
        <f ca="1">IF(ISBLANK(Tareas!$B132),"-",SUM(
SUMIF(INDIRECT(Equipo!$C$4&amp;"!B10:B1000"),$B136,INDIRECT(Equipo!$C$4&amp;"!"&amp;ADDRESS(10,COLUMN(J$9)-1)&amp;":"&amp;ADDRESS(1000,COLUMN(J$9)-1))),
SUMIF(INDIRECT(Equipo!$D$4&amp;"!B10:B1000"),$B136,INDIRECT(Equipo!$D$4&amp;"!"&amp;ADDRESS(10,COLUMN(J$9)-1)&amp;":"&amp;ADDRESS(1000,COLUMN(J$9)-1))),
SUMIF(INDIRECT(Equipo!$E$4&amp;"!B10:B1000"),$B136,INDIRECT(Equipo!$E$4&amp;"!"&amp;ADDRESS(10,COLUMN(J$9)-1)&amp;":"&amp;ADDRESS(1000,COLUMN(J$9)-1))),
SUMIF(INDIRECT(Equipo!$F$4&amp;"!B10:B1000"),$B136,INDIRECT(Equipo!$F$4&amp;"!"&amp;ADDRESS(10,COLUMN(J$9)-1)&amp;":"&amp;ADDRESS(1000,COLUMN(J$9)-1))),
SUMIF(INDIRECT(Equipo!$G$4&amp;"!B10:B1000"),$B136,INDIRECT(Equipo!$G$4&amp;"!"&amp;ADDRESS(10,COLUMN(J$9)-1)&amp;":"&amp;ADDRESS(1000,COLUMN(J$9)-1)))))</f>
        <v>-</v>
      </c>
      <c r="K136" s="2" t="str">
        <f ca="1">IF(ISBLANK(Tareas!$B132),"-",SUM(
SUMIF(INDIRECT(Equipo!$C$4&amp;"!B10:B1000"),$B136,INDIRECT(Equipo!$C$4&amp;"!"&amp;ADDRESS(10,COLUMN(K$9)-1)&amp;":"&amp;ADDRESS(1000,COLUMN(K$9)-1))),
SUMIF(INDIRECT(Equipo!$D$4&amp;"!B10:B1000"),$B136,INDIRECT(Equipo!$D$4&amp;"!"&amp;ADDRESS(10,COLUMN(K$9)-1)&amp;":"&amp;ADDRESS(1000,COLUMN(K$9)-1))),
SUMIF(INDIRECT(Equipo!$E$4&amp;"!B10:B1000"),$B136,INDIRECT(Equipo!$E$4&amp;"!"&amp;ADDRESS(10,COLUMN(K$9)-1)&amp;":"&amp;ADDRESS(1000,COLUMN(K$9)-1))),
SUMIF(INDIRECT(Equipo!$F$4&amp;"!B10:B1000"),$B136,INDIRECT(Equipo!$F$4&amp;"!"&amp;ADDRESS(10,COLUMN(K$9)-1)&amp;":"&amp;ADDRESS(1000,COLUMN(K$9)-1))),
SUMIF(INDIRECT(Equipo!$G$4&amp;"!B10:B1000"),$B136,INDIRECT(Equipo!$G$4&amp;"!"&amp;ADDRESS(10,COLUMN(K$9)-1)&amp;":"&amp;ADDRESS(1000,COLUMN(K$9)-1)))))</f>
        <v>-</v>
      </c>
      <c r="L136" s="2" t="str">
        <f ca="1">IF(ISBLANK(Tareas!$B132),"-",SUM(
SUMIF(INDIRECT(Equipo!$C$4&amp;"!B10:B1000"),$B136,INDIRECT(Equipo!$C$4&amp;"!"&amp;ADDRESS(10,COLUMN(L$9)-1)&amp;":"&amp;ADDRESS(1000,COLUMN(L$9)-1))),
SUMIF(INDIRECT(Equipo!$D$4&amp;"!B10:B1000"),$B136,INDIRECT(Equipo!$D$4&amp;"!"&amp;ADDRESS(10,COLUMN(L$9)-1)&amp;":"&amp;ADDRESS(1000,COLUMN(L$9)-1))),
SUMIF(INDIRECT(Equipo!$E$4&amp;"!B10:B1000"),$B136,INDIRECT(Equipo!$E$4&amp;"!"&amp;ADDRESS(10,COLUMN(L$9)-1)&amp;":"&amp;ADDRESS(1000,COLUMN(L$9)-1))),
SUMIF(INDIRECT(Equipo!$F$4&amp;"!B10:B1000"),$B136,INDIRECT(Equipo!$F$4&amp;"!"&amp;ADDRESS(10,COLUMN(L$9)-1)&amp;":"&amp;ADDRESS(1000,COLUMN(L$9)-1))),
SUMIF(INDIRECT(Equipo!$G$4&amp;"!B10:B1000"),$B136,INDIRECT(Equipo!$G$4&amp;"!"&amp;ADDRESS(10,COLUMN(L$9)-1)&amp;":"&amp;ADDRESS(1000,COLUMN(L$9)-1)))))</f>
        <v>-</v>
      </c>
      <c r="M136" s="2" t="str">
        <f ca="1">IF(ISBLANK(Tareas!$B132),"-",SUM(
SUMIF(INDIRECT(Equipo!$C$4&amp;"!B10:B1000"),$B136,INDIRECT(Equipo!$C$4&amp;"!"&amp;ADDRESS(10,COLUMN(M$9)-1)&amp;":"&amp;ADDRESS(1000,COLUMN(M$9)-1))),
SUMIF(INDIRECT(Equipo!$D$4&amp;"!B10:B1000"),$B136,INDIRECT(Equipo!$D$4&amp;"!"&amp;ADDRESS(10,COLUMN(M$9)-1)&amp;":"&amp;ADDRESS(1000,COLUMN(M$9)-1))),
SUMIF(INDIRECT(Equipo!$E$4&amp;"!B10:B1000"),$B136,INDIRECT(Equipo!$E$4&amp;"!"&amp;ADDRESS(10,COLUMN(M$9)-1)&amp;":"&amp;ADDRESS(1000,COLUMN(M$9)-1))),
SUMIF(INDIRECT(Equipo!$F$4&amp;"!B10:B1000"),$B136,INDIRECT(Equipo!$F$4&amp;"!"&amp;ADDRESS(10,COLUMN(M$9)-1)&amp;":"&amp;ADDRESS(1000,COLUMN(M$9)-1))),
SUMIF(INDIRECT(Equipo!$G$4&amp;"!B10:B1000"),$B136,INDIRECT(Equipo!$G$4&amp;"!"&amp;ADDRESS(10,COLUMN(M$9)-1)&amp;":"&amp;ADDRESS(1000,COLUMN(M$9)-1)))))</f>
        <v>-</v>
      </c>
      <c r="N136" s="2" t="str">
        <f ca="1">IF(ISBLANK(Tareas!$B132),"-",SUM(
SUMIF(INDIRECT(Equipo!$C$4&amp;"!B10:B1000"),$B136,INDIRECT(Equipo!$C$4&amp;"!"&amp;ADDRESS(10,COLUMN(N$9)-1)&amp;":"&amp;ADDRESS(1000,COLUMN(N$9)-1))),
SUMIF(INDIRECT(Equipo!$D$4&amp;"!B10:B1000"),$B136,INDIRECT(Equipo!$D$4&amp;"!"&amp;ADDRESS(10,COLUMN(N$9)-1)&amp;":"&amp;ADDRESS(1000,COLUMN(N$9)-1))),
SUMIF(INDIRECT(Equipo!$E$4&amp;"!B10:B1000"),$B136,INDIRECT(Equipo!$E$4&amp;"!"&amp;ADDRESS(10,COLUMN(N$9)-1)&amp;":"&amp;ADDRESS(1000,COLUMN(N$9)-1))),
SUMIF(INDIRECT(Equipo!$F$4&amp;"!B10:B1000"),$B136,INDIRECT(Equipo!$F$4&amp;"!"&amp;ADDRESS(10,COLUMN(N$9)-1)&amp;":"&amp;ADDRESS(1000,COLUMN(N$9)-1))),
SUMIF(INDIRECT(Equipo!$G$4&amp;"!B10:B1000"),$B136,INDIRECT(Equipo!$G$4&amp;"!"&amp;ADDRESS(10,COLUMN(N$9)-1)&amp;":"&amp;ADDRESS(1000,COLUMN(N$9)-1)))))</f>
        <v>-</v>
      </c>
    </row>
    <row r="137" spans="2:14">
      <c r="B137" t="str">
        <f>IF(ISBLANK(Tareas!B133)," - ",Tareas!B133)</f>
        <v xml:space="preserve"> - </v>
      </c>
      <c r="D137" s="2" t="str">
        <f ca="1">IF(ISBLANK(Tareas!$B133),"-",SUM(
SUMIF(INDIRECT(Equipo!$C$4&amp;"!B10:B1000"),$B137,INDIRECT(Equipo!$C$4&amp;"!"&amp;ADDRESS(10,COLUMN(D$9)-1)&amp;":"&amp;ADDRESS(1000,COLUMN(D$9)-1))),
SUMIF(INDIRECT(Equipo!$D$4&amp;"!B10:B1000"),$B137,INDIRECT(Equipo!$D$4&amp;"!"&amp;ADDRESS(10,COLUMN(D$9)-1)&amp;":"&amp;ADDRESS(1000,COLUMN(D$9)-1))),
SUMIF(INDIRECT(Equipo!$E$4&amp;"!B10:B1000"),$B137,INDIRECT(Equipo!$E$4&amp;"!"&amp;ADDRESS(10,COLUMN(D$9)-1)&amp;":"&amp;ADDRESS(1000,COLUMN(D$9)-1))),
SUMIF(INDIRECT(Equipo!$F$4&amp;"!B10:B1000"),$B137,INDIRECT(Equipo!$F$4&amp;"!"&amp;ADDRESS(10,COLUMN(D$9)-1)&amp;":"&amp;ADDRESS(1000,COLUMN(D$9)-1))),
SUMIF(INDIRECT(Equipo!$G$4&amp;"!B10:B1000"),$B137,INDIRECT(Equipo!$G$4&amp;"!"&amp;ADDRESS(10,COLUMN(D$9)-1)&amp;":"&amp;ADDRESS(1000,COLUMN(D$9)-1)))))</f>
        <v>-</v>
      </c>
      <c r="E137" s="2" t="str">
        <f ca="1">IF(ISBLANK(Tareas!$B133),"-",SUM(
SUMIF(INDIRECT(Equipo!$C$4&amp;"!B10:B1000"),$B137,INDIRECT(Equipo!$C$4&amp;"!"&amp;ADDRESS(10,COLUMN(E$9)-1)&amp;":"&amp;ADDRESS(1000,COLUMN(E$9)-1))),
SUMIF(INDIRECT(Equipo!$D$4&amp;"!B10:B1000"),$B137,INDIRECT(Equipo!$D$4&amp;"!"&amp;ADDRESS(10,COLUMN(E$9)-1)&amp;":"&amp;ADDRESS(1000,COLUMN(E$9)-1))),
SUMIF(INDIRECT(Equipo!$E$4&amp;"!B10:B1000"),$B137,INDIRECT(Equipo!$E$4&amp;"!"&amp;ADDRESS(10,COLUMN(E$9)-1)&amp;":"&amp;ADDRESS(1000,COLUMN(E$9)-1))),
SUMIF(INDIRECT(Equipo!$F$4&amp;"!B10:B1000"),$B137,INDIRECT(Equipo!$F$4&amp;"!"&amp;ADDRESS(10,COLUMN(E$9)-1)&amp;":"&amp;ADDRESS(1000,COLUMN(E$9)-1))),
SUMIF(INDIRECT(Equipo!$G$4&amp;"!B10:B1000"),$B137,INDIRECT(Equipo!$G$4&amp;"!"&amp;ADDRESS(10,COLUMN(E$9)-1)&amp;":"&amp;ADDRESS(1000,COLUMN(E$9)-1)))))</f>
        <v>-</v>
      </c>
      <c r="F137" s="2" t="str">
        <f ca="1">IF(ISBLANK(Tareas!$B133),"-",SUM(
SUMIF(INDIRECT(Equipo!$C$4&amp;"!B10:B1000"),$B137,INDIRECT(Equipo!$C$4&amp;"!"&amp;ADDRESS(10,COLUMN(F$9)-1)&amp;":"&amp;ADDRESS(1000,COLUMN(F$9)-1))),
SUMIF(INDIRECT(Equipo!$D$4&amp;"!B10:B1000"),$B137,INDIRECT(Equipo!$D$4&amp;"!"&amp;ADDRESS(10,COLUMN(F$9)-1)&amp;":"&amp;ADDRESS(1000,COLUMN(F$9)-1))),
SUMIF(INDIRECT(Equipo!$E$4&amp;"!B10:B1000"),$B137,INDIRECT(Equipo!$E$4&amp;"!"&amp;ADDRESS(10,COLUMN(F$9)-1)&amp;":"&amp;ADDRESS(1000,COLUMN(F$9)-1))),
SUMIF(INDIRECT(Equipo!$F$4&amp;"!B10:B1000"),$B137,INDIRECT(Equipo!$F$4&amp;"!"&amp;ADDRESS(10,COLUMN(F$9)-1)&amp;":"&amp;ADDRESS(1000,COLUMN(F$9)-1))),
SUMIF(INDIRECT(Equipo!$G$4&amp;"!B10:B1000"),$B137,INDIRECT(Equipo!$G$4&amp;"!"&amp;ADDRESS(10,COLUMN(F$9)-1)&amp;":"&amp;ADDRESS(1000,COLUMN(F$9)-1)))))</f>
        <v>-</v>
      </c>
      <c r="G137" s="2" t="str">
        <f ca="1">IF(ISBLANK(Tareas!$B133),"-",SUM(
SUMIF(INDIRECT(Equipo!$C$4&amp;"!B10:B1000"),$B137,INDIRECT(Equipo!$C$4&amp;"!"&amp;ADDRESS(10,COLUMN(G$9)-1)&amp;":"&amp;ADDRESS(1000,COLUMN(G$9)-1))),
SUMIF(INDIRECT(Equipo!$D$4&amp;"!B10:B1000"),$B137,INDIRECT(Equipo!$D$4&amp;"!"&amp;ADDRESS(10,COLUMN(G$9)-1)&amp;":"&amp;ADDRESS(1000,COLUMN(G$9)-1))),
SUMIF(INDIRECT(Equipo!$E$4&amp;"!B10:B1000"),$B137,INDIRECT(Equipo!$E$4&amp;"!"&amp;ADDRESS(10,COLUMN(G$9)-1)&amp;":"&amp;ADDRESS(1000,COLUMN(G$9)-1))),
SUMIF(INDIRECT(Equipo!$F$4&amp;"!B10:B1000"),$B137,INDIRECT(Equipo!$F$4&amp;"!"&amp;ADDRESS(10,COLUMN(G$9)-1)&amp;":"&amp;ADDRESS(1000,COLUMN(G$9)-1))),
SUMIF(INDIRECT(Equipo!$G$4&amp;"!B10:B1000"),$B137,INDIRECT(Equipo!$G$4&amp;"!"&amp;ADDRESS(10,COLUMN(G$9)-1)&amp;":"&amp;ADDRESS(1000,COLUMN(G$9)-1)))))</f>
        <v>-</v>
      </c>
      <c r="H137" s="2" t="str">
        <f ca="1">IF(ISBLANK(Tareas!$B133),"-",SUM(
SUMIF(INDIRECT(Equipo!$C$4&amp;"!B10:B1000"),$B137,INDIRECT(Equipo!$C$4&amp;"!"&amp;ADDRESS(10,COLUMN(H$9)-1)&amp;":"&amp;ADDRESS(1000,COLUMN(H$9)-1))),
SUMIF(INDIRECT(Equipo!$D$4&amp;"!B10:B1000"),$B137,INDIRECT(Equipo!$D$4&amp;"!"&amp;ADDRESS(10,COLUMN(H$9)-1)&amp;":"&amp;ADDRESS(1000,COLUMN(H$9)-1))),
SUMIF(INDIRECT(Equipo!$E$4&amp;"!B10:B1000"),$B137,INDIRECT(Equipo!$E$4&amp;"!"&amp;ADDRESS(10,COLUMN(H$9)-1)&amp;":"&amp;ADDRESS(1000,COLUMN(H$9)-1))),
SUMIF(INDIRECT(Equipo!$F$4&amp;"!B10:B1000"),$B137,INDIRECT(Equipo!$F$4&amp;"!"&amp;ADDRESS(10,COLUMN(H$9)-1)&amp;":"&amp;ADDRESS(1000,COLUMN(H$9)-1))),
SUMIF(INDIRECT(Equipo!$G$4&amp;"!B10:B1000"),$B137,INDIRECT(Equipo!$G$4&amp;"!"&amp;ADDRESS(10,COLUMN(H$9)-1)&amp;":"&amp;ADDRESS(1000,COLUMN(H$9)-1)))))</f>
        <v>-</v>
      </c>
      <c r="I137" s="2" t="str">
        <f ca="1">IF(ISBLANK(Tareas!$B133),"-",SUM(
SUMIF(INDIRECT(Equipo!$C$4&amp;"!B10:B1000"),$B137,INDIRECT(Equipo!$C$4&amp;"!"&amp;ADDRESS(10,COLUMN(I$9)-1)&amp;":"&amp;ADDRESS(1000,COLUMN(I$9)-1))),
SUMIF(INDIRECT(Equipo!$D$4&amp;"!B10:B1000"),$B137,INDIRECT(Equipo!$D$4&amp;"!"&amp;ADDRESS(10,COLUMN(I$9)-1)&amp;":"&amp;ADDRESS(1000,COLUMN(I$9)-1))),
SUMIF(INDIRECT(Equipo!$E$4&amp;"!B10:B1000"),$B137,INDIRECT(Equipo!$E$4&amp;"!"&amp;ADDRESS(10,COLUMN(I$9)-1)&amp;":"&amp;ADDRESS(1000,COLUMN(I$9)-1))),
SUMIF(INDIRECT(Equipo!$F$4&amp;"!B10:B1000"),$B137,INDIRECT(Equipo!$F$4&amp;"!"&amp;ADDRESS(10,COLUMN(I$9)-1)&amp;":"&amp;ADDRESS(1000,COLUMN(I$9)-1))),
SUMIF(INDIRECT(Equipo!$G$4&amp;"!B10:B1000"),$B137,INDIRECT(Equipo!$G$4&amp;"!"&amp;ADDRESS(10,COLUMN(I$9)-1)&amp;":"&amp;ADDRESS(1000,COLUMN(I$9)-1)))))</f>
        <v>-</v>
      </c>
      <c r="J137" s="2" t="str">
        <f ca="1">IF(ISBLANK(Tareas!$B133),"-",SUM(
SUMIF(INDIRECT(Equipo!$C$4&amp;"!B10:B1000"),$B137,INDIRECT(Equipo!$C$4&amp;"!"&amp;ADDRESS(10,COLUMN(J$9)-1)&amp;":"&amp;ADDRESS(1000,COLUMN(J$9)-1))),
SUMIF(INDIRECT(Equipo!$D$4&amp;"!B10:B1000"),$B137,INDIRECT(Equipo!$D$4&amp;"!"&amp;ADDRESS(10,COLUMN(J$9)-1)&amp;":"&amp;ADDRESS(1000,COLUMN(J$9)-1))),
SUMIF(INDIRECT(Equipo!$E$4&amp;"!B10:B1000"),$B137,INDIRECT(Equipo!$E$4&amp;"!"&amp;ADDRESS(10,COLUMN(J$9)-1)&amp;":"&amp;ADDRESS(1000,COLUMN(J$9)-1))),
SUMIF(INDIRECT(Equipo!$F$4&amp;"!B10:B1000"),$B137,INDIRECT(Equipo!$F$4&amp;"!"&amp;ADDRESS(10,COLUMN(J$9)-1)&amp;":"&amp;ADDRESS(1000,COLUMN(J$9)-1))),
SUMIF(INDIRECT(Equipo!$G$4&amp;"!B10:B1000"),$B137,INDIRECT(Equipo!$G$4&amp;"!"&amp;ADDRESS(10,COLUMN(J$9)-1)&amp;":"&amp;ADDRESS(1000,COLUMN(J$9)-1)))))</f>
        <v>-</v>
      </c>
      <c r="K137" s="2" t="str">
        <f ca="1">IF(ISBLANK(Tareas!$B133),"-",SUM(
SUMIF(INDIRECT(Equipo!$C$4&amp;"!B10:B1000"),$B137,INDIRECT(Equipo!$C$4&amp;"!"&amp;ADDRESS(10,COLUMN(K$9)-1)&amp;":"&amp;ADDRESS(1000,COLUMN(K$9)-1))),
SUMIF(INDIRECT(Equipo!$D$4&amp;"!B10:B1000"),$B137,INDIRECT(Equipo!$D$4&amp;"!"&amp;ADDRESS(10,COLUMN(K$9)-1)&amp;":"&amp;ADDRESS(1000,COLUMN(K$9)-1))),
SUMIF(INDIRECT(Equipo!$E$4&amp;"!B10:B1000"),$B137,INDIRECT(Equipo!$E$4&amp;"!"&amp;ADDRESS(10,COLUMN(K$9)-1)&amp;":"&amp;ADDRESS(1000,COLUMN(K$9)-1))),
SUMIF(INDIRECT(Equipo!$F$4&amp;"!B10:B1000"),$B137,INDIRECT(Equipo!$F$4&amp;"!"&amp;ADDRESS(10,COLUMN(K$9)-1)&amp;":"&amp;ADDRESS(1000,COLUMN(K$9)-1))),
SUMIF(INDIRECT(Equipo!$G$4&amp;"!B10:B1000"),$B137,INDIRECT(Equipo!$G$4&amp;"!"&amp;ADDRESS(10,COLUMN(K$9)-1)&amp;":"&amp;ADDRESS(1000,COLUMN(K$9)-1)))))</f>
        <v>-</v>
      </c>
      <c r="L137" s="2" t="str">
        <f ca="1">IF(ISBLANK(Tareas!$B133),"-",SUM(
SUMIF(INDIRECT(Equipo!$C$4&amp;"!B10:B1000"),$B137,INDIRECT(Equipo!$C$4&amp;"!"&amp;ADDRESS(10,COLUMN(L$9)-1)&amp;":"&amp;ADDRESS(1000,COLUMN(L$9)-1))),
SUMIF(INDIRECT(Equipo!$D$4&amp;"!B10:B1000"),$B137,INDIRECT(Equipo!$D$4&amp;"!"&amp;ADDRESS(10,COLUMN(L$9)-1)&amp;":"&amp;ADDRESS(1000,COLUMN(L$9)-1))),
SUMIF(INDIRECT(Equipo!$E$4&amp;"!B10:B1000"),$B137,INDIRECT(Equipo!$E$4&amp;"!"&amp;ADDRESS(10,COLUMN(L$9)-1)&amp;":"&amp;ADDRESS(1000,COLUMN(L$9)-1))),
SUMIF(INDIRECT(Equipo!$F$4&amp;"!B10:B1000"),$B137,INDIRECT(Equipo!$F$4&amp;"!"&amp;ADDRESS(10,COLUMN(L$9)-1)&amp;":"&amp;ADDRESS(1000,COLUMN(L$9)-1))),
SUMIF(INDIRECT(Equipo!$G$4&amp;"!B10:B1000"),$B137,INDIRECT(Equipo!$G$4&amp;"!"&amp;ADDRESS(10,COLUMN(L$9)-1)&amp;":"&amp;ADDRESS(1000,COLUMN(L$9)-1)))))</f>
        <v>-</v>
      </c>
      <c r="M137" s="2" t="str">
        <f ca="1">IF(ISBLANK(Tareas!$B133),"-",SUM(
SUMIF(INDIRECT(Equipo!$C$4&amp;"!B10:B1000"),$B137,INDIRECT(Equipo!$C$4&amp;"!"&amp;ADDRESS(10,COLUMN(M$9)-1)&amp;":"&amp;ADDRESS(1000,COLUMN(M$9)-1))),
SUMIF(INDIRECT(Equipo!$D$4&amp;"!B10:B1000"),$B137,INDIRECT(Equipo!$D$4&amp;"!"&amp;ADDRESS(10,COLUMN(M$9)-1)&amp;":"&amp;ADDRESS(1000,COLUMN(M$9)-1))),
SUMIF(INDIRECT(Equipo!$E$4&amp;"!B10:B1000"),$B137,INDIRECT(Equipo!$E$4&amp;"!"&amp;ADDRESS(10,COLUMN(M$9)-1)&amp;":"&amp;ADDRESS(1000,COLUMN(M$9)-1))),
SUMIF(INDIRECT(Equipo!$F$4&amp;"!B10:B1000"),$B137,INDIRECT(Equipo!$F$4&amp;"!"&amp;ADDRESS(10,COLUMN(M$9)-1)&amp;":"&amp;ADDRESS(1000,COLUMN(M$9)-1))),
SUMIF(INDIRECT(Equipo!$G$4&amp;"!B10:B1000"),$B137,INDIRECT(Equipo!$G$4&amp;"!"&amp;ADDRESS(10,COLUMN(M$9)-1)&amp;":"&amp;ADDRESS(1000,COLUMN(M$9)-1)))))</f>
        <v>-</v>
      </c>
      <c r="N137" s="2" t="str">
        <f ca="1">IF(ISBLANK(Tareas!$B133),"-",SUM(
SUMIF(INDIRECT(Equipo!$C$4&amp;"!B10:B1000"),$B137,INDIRECT(Equipo!$C$4&amp;"!"&amp;ADDRESS(10,COLUMN(N$9)-1)&amp;":"&amp;ADDRESS(1000,COLUMN(N$9)-1))),
SUMIF(INDIRECT(Equipo!$D$4&amp;"!B10:B1000"),$B137,INDIRECT(Equipo!$D$4&amp;"!"&amp;ADDRESS(10,COLUMN(N$9)-1)&amp;":"&amp;ADDRESS(1000,COLUMN(N$9)-1))),
SUMIF(INDIRECT(Equipo!$E$4&amp;"!B10:B1000"),$B137,INDIRECT(Equipo!$E$4&amp;"!"&amp;ADDRESS(10,COLUMN(N$9)-1)&amp;":"&amp;ADDRESS(1000,COLUMN(N$9)-1))),
SUMIF(INDIRECT(Equipo!$F$4&amp;"!B10:B1000"),$B137,INDIRECT(Equipo!$F$4&amp;"!"&amp;ADDRESS(10,COLUMN(N$9)-1)&amp;":"&amp;ADDRESS(1000,COLUMN(N$9)-1))),
SUMIF(INDIRECT(Equipo!$G$4&amp;"!B10:B1000"),$B137,INDIRECT(Equipo!$G$4&amp;"!"&amp;ADDRESS(10,COLUMN(N$9)-1)&amp;":"&amp;ADDRESS(1000,COLUMN(N$9)-1)))))</f>
        <v>-</v>
      </c>
    </row>
    <row r="138" spans="2:14">
      <c r="B138" t="str">
        <f>IF(ISBLANK(Tareas!B134)," - ",Tareas!B134)</f>
        <v xml:space="preserve"> - </v>
      </c>
      <c r="D138" s="2" t="str">
        <f ca="1">IF(ISBLANK(Tareas!$B134),"-",SUM(
SUMIF(INDIRECT(Equipo!$C$4&amp;"!B10:B1000"),$B138,INDIRECT(Equipo!$C$4&amp;"!"&amp;ADDRESS(10,COLUMN(D$9)-1)&amp;":"&amp;ADDRESS(1000,COLUMN(D$9)-1))),
SUMIF(INDIRECT(Equipo!$D$4&amp;"!B10:B1000"),$B138,INDIRECT(Equipo!$D$4&amp;"!"&amp;ADDRESS(10,COLUMN(D$9)-1)&amp;":"&amp;ADDRESS(1000,COLUMN(D$9)-1))),
SUMIF(INDIRECT(Equipo!$E$4&amp;"!B10:B1000"),$B138,INDIRECT(Equipo!$E$4&amp;"!"&amp;ADDRESS(10,COLUMN(D$9)-1)&amp;":"&amp;ADDRESS(1000,COLUMN(D$9)-1))),
SUMIF(INDIRECT(Equipo!$F$4&amp;"!B10:B1000"),$B138,INDIRECT(Equipo!$F$4&amp;"!"&amp;ADDRESS(10,COLUMN(D$9)-1)&amp;":"&amp;ADDRESS(1000,COLUMN(D$9)-1))),
SUMIF(INDIRECT(Equipo!$G$4&amp;"!B10:B1000"),$B138,INDIRECT(Equipo!$G$4&amp;"!"&amp;ADDRESS(10,COLUMN(D$9)-1)&amp;":"&amp;ADDRESS(1000,COLUMN(D$9)-1)))))</f>
        <v>-</v>
      </c>
      <c r="E138" s="2" t="str">
        <f ca="1">IF(ISBLANK(Tareas!$B134),"-",SUM(
SUMIF(INDIRECT(Equipo!$C$4&amp;"!B10:B1000"),$B138,INDIRECT(Equipo!$C$4&amp;"!"&amp;ADDRESS(10,COLUMN(E$9)-1)&amp;":"&amp;ADDRESS(1000,COLUMN(E$9)-1))),
SUMIF(INDIRECT(Equipo!$D$4&amp;"!B10:B1000"),$B138,INDIRECT(Equipo!$D$4&amp;"!"&amp;ADDRESS(10,COLUMN(E$9)-1)&amp;":"&amp;ADDRESS(1000,COLUMN(E$9)-1))),
SUMIF(INDIRECT(Equipo!$E$4&amp;"!B10:B1000"),$B138,INDIRECT(Equipo!$E$4&amp;"!"&amp;ADDRESS(10,COLUMN(E$9)-1)&amp;":"&amp;ADDRESS(1000,COLUMN(E$9)-1))),
SUMIF(INDIRECT(Equipo!$F$4&amp;"!B10:B1000"),$B138,INDIRECT(Equipo!$F$4&amp;"!"&amp;ADDRESS(10,COLUMN(E$9)-1)&amp;":"&amp;ADDRESS(1000,COLUMN(E$9)-1))),
SUMIF(INDIRECT(Equipo!$G$4&amp;"!B10:B1000"),$B138,INDIRECT(Equipo!$G$4&amp;"!"&amp;ADDRESS(10,COLUMN(E$9)-1)&amp;":"&amp;ADDRESS(1000,COLUMN(E$9)-1)))))</f>
        <v>-</v>
      </c>
      <c r="F138" s="2" t="str">
        <f ca="1">IF(ISBLANK(Tareas!$B134),"-",SUM(
SUMIF(INDIRECT(Equipo!$C$4&amp;"!B10:B1000"),$B138,INDIRECT(Equipo!$C$4&amp;"!"&amp;ADDRESS(10,COLUMN(F$9)-1)&amp;":"&amp;ADDRESS(1000,COLUMN(F$9)-1))),
SUMIF(INDIRECT(Equipo!$D$4&amp;"!B10:B1000"),$B138,INDIRECT(Equipo!$D$4&amp;"!"&amp;ADDRESS(10,COLUMN(F$9)-1)&amp;":"&amp;ADDRESS(1000,COLUMN(F$9)-1))),
SUMIF(INDIRECT(Equipo!$E$4&amp;"!B10:B1000"),$B138,INDIRECT(Equipo!$E$4&amp;"!"&amp;ADDRESS(10,COLUMN(F$9)-1)&amp;":"&amp;ADDRESS(1000,COLUMN(F$9)-1))),
SUMIF(INDIRECT(Equipo!$F$4&amp;"!B10:B1000"),$B138,INDIRECT(Equipo!$F$4&amp;"!"&amp;ADDRESS(10,COLUMN(F$9)-1)&amp;":"&amp;ADDRESS(1000,COLUMN(F$9)-1))),
SUMIF(INDIRECT(Equipo!$G$4&amp;"!B10:B1000"),$B138,INDIRECT(Equipo!$G$4&amp;"!"&amp;ADDRESS(10,COLUMN(F$9)-1)&amp;":"&amp;ADDRESS(1000,COLUMN(F$9)-1)))))</f>
        <v>-</v>
      </c>
      <c r="G138" s="2" t="str">
        <f ca="1">IF(ISBLANK(Tareas!$B134),"-",SUM(
SUMIF(INDIRECT(Equipo!$C$4&amp;"!B10:B1000"),$B138,INDIRECT(Equipo!$C$4&amp;"!"&amp;ADDRESS(10,COLUMN(G$9)-1)&amp;":"&amp;ADDRESS(1000,COLUMN(G$9)-1))),
SUMIF(INDIRECT(Equipo!$D$4&amp;"!B10:B1000"),$B138,INDIRECT(Equipo!$D$4&amp;"!"&amp;ADDRESS(10,COLUMN(G$9)-1)&amp;":"&amp;ADDRESS(1000,COLUMN(G$9)-1))),
SUMIF(INDIRECT(Equipo!$E$4&amp;"!B10:B1000"),$B138,INDIRECT(Equipo!$E$4&amp;"!"&amp;ADDRESS(10,COLUMN(G$9)-1)&amp;":"&amp;ADDRESS(1000,COLUMN(G$9)-1))),
SUMIF(INDIRECT(Equipo!$F$4&amp;"!B10:B1000"),$B138,INDIRECT(Equipo!$F$4&amp;"!"&amp;ADDRESS(10,COLUMN(G$9)-1)&amp;":"&amp;ADDRESS(1000,COLUMN(G$9)-1))),
SUMIF(INDIRECT(Equipo!$G$4&amp;"!B10:B1000"),$B138,INDIRECT(Equipo!$G$4&amp;"!"&amp;ADDRESS(10,COLUMN(G$9)-1)&amp;":"&amp;ADDRESS(1000,COLUMN(G$9)-1)))))</f>
        <v>-</v>
      </c>
      <c r="H138" s="2" t="str">
        <f ca="1">IF(ISBLANK(Tareas!$B134),"-",SUM(
SUMIF(INDIRECT(Equipo!$C$4&amp;"!B10:B1000"),$B138,INDIRECT(Equipo!$C$4&amp;"!"&amp;ADDRESS(10,COLUMN(H$9)-1)&amp;":"&amp;ADDRESS(1000,COLUMN(H$9)-1))),
SUMIF(INDIRECT(Equipo!$D$4&amp;"!B10:B1000"),$B138,INDIRECT(Equipo!$D$4&amp;"!"&amp;ADDRESS(10,COLUMN(H$9)-1)&amp;":"&amp;ADDRESS(1000,COLUMN(H$9)-1))),
SUMIF(INDIRECT(Equipo!$E$4&amp;"!B10:B1000"),$B138,INDIRECT(Equipo!$E$4&amp;"!"&amp;ADDRESS(10,COLUMN(H$9)-1)&amp;":"&amp;ADDRESS(1000,COLUMN(H$9)-1))),
SUMIF(INDIRECT(Equipo!$F$4&amp;"!B10:B1000"),$B138,INDIRECT(Equipo!$F$4&amp;"!"&amp;ADDRESS(10,COLUMN(H$9)-1)&amp;":"&amp;ADDRESS(1000,COLUMN(H$9)-1))),
SUMIF(INDIRECT(Equipo!$G$4&amp;"!B10:B1000"),$B138,INDIRECT(Equipo!$G$4&amp;"!"&amp;ADDRESS(10,COLUMN(H$9)-1)&amp;":"&amp;ADDRESS(1000,COLUMN(H$9)-1)))))</f>
        <v>-</v>
      </c>
      <c r="I138" s="2" t="str">
        <f ca="1">IF(ISBLANK(Tareas!$B134),"-",SUM(
SUMIF(INDIRECT(Equipo!$C$4&amp;"!B10:B1000"),$B138,INDIRECT(Equipo!$C$4&amp;"!"&amp;ADDRESS(10,COLUMN(I$9)-1)&amp;":"&amp;ADDRESS(1000,COLUMN(I$9)-1))),
SUMIF(INDIRECT(Equipo!$D$4&amp;"!B10:B1000"),$B138,INDIRECT(Equipo!$D$4&amp;"!"&amp;ADDRESS(10,COLUMN(I$9)-1)&amp;":"&amp;ADDRESS(1000,COLUMN(I$9)-1))),
SUMIF(INDIRECT(Equipo!$E$4&amp;"!B10:B1000"),$B138,INDIRECT(Equipo!$E$4&amp;"!"&amp;ADDRESS(10,COLUMN(I$9)-1)&amp;":"&amp;ADDRESS(1000,COLUMN(I$9)-1))),
SUMIF(INDIRECT(Equipo!$F$4&amp;"!B10:B1000"),$B138,INDIRECT(Equipo!$F$4&amp;"!"&amp;ADDRESS(10,COLUMN(I$9)-1)&amp;":"&amp;ADDRESS(1000,COLUMN(I$9)-1))),
SUMIF(INDIRECT(Equipo!$G$4&amp;"!B10:B1000"),$B138,INDIRECT(Equipo!$G$4&amp;"!"&amp;ADDRESS(10,COLUMN(I$9)-1)&amp;":"&amp;ADDRESS(1000,COLUMN(I$9)-1)))))</f>
        <v>-</v>
      </c>
      <c r="J138" s="2" t="str">
        <f ca="1">IF(ISBLANK(Tareas!$B134),"-",SUM(
SUMIF(INDIRECT(Equipo!$C$4&amp;"!B10:B1000"),$B138,INDIRECT(Equipo!$C$4&amp;"!"&amp;ADDRESS(10,COLUMN(J$9)-1)&amp;":"&amp;ADDRESS(1000,COLUMN(J$9)-1))),
SUMIF(INDIRECT(Equipo!$D$4&amp;"!B10:B1000"),$B138,INDIRECT(Equipo!$D$4&amp;"!"&amp;ADDRESS(10,COLUMN(J$9)-1)&amp;":"&amp;ADDRESS(1000,COLUMN(J$9)-1))),
SUMIF(INDIRECT(Equipo!$E$4&amp;"!B10:B1000"),$B138,INDIRECT(Equipo!$E$4&amp;"!"&amp;ADDRESS(10,COLUMN(J$9)-1)&amp;":"&amp;ADDRESS(1000,COLUMN(J$9)-1))),
SUMIF(INDIRECT(Equipo!$F$4&amp;"!B10:B1000"),$B138,INDIRECT(Equipo!$F$4&amp;"!"&amp;ADDRESS(10,COLUMN(J$9)-1)&amp;":"&amp;ADDRESS(1000,COLUMN(J$9)-1))),
SUMIF(INDIRECT(Equipo!$G$4&amp;"!B10:B1000"),$B138,INDIRECT(Equipo!$G$4&amp;"!"&amp;ADDRESS(10,COLUMN(J$9)-1)&amp;":"&amp;ADDRESS(1000,COLUMN(J$9)-1)))))</f>
        <v>-</v>
      </c>
      <c r="K138" s="2" t="str">
        <f ca="1">IF(ISBLANK(Tareas!$B134),"-",SUM(
SUMIF(INDIRECT(Equipo!$C$4&amp;"!B10:B1000"),$B138,INDIRECT(Equipo!$C$4&amp;"!"&amp;ADDRESS(10,COLUMN(K$9)-1)&amp;":"&amp;ADDRESS(1000,COLUMN(K$9)-1))),
SUMIF(INDIRECT(Equipo!$D$4&amp;"!B10:B1000"),$B138,INDIRECT(Equipo!$D$4&amp;"!"&amp;ADDRESS(10,COLUMN(K$9)-1)&amp;":"&amp;ADDRESS(1000,COLUMN(K$9)-1))),
SUMIF(INDIRECT(Equipo!$E$4&amp;"!B10:B1000"),$B138,INDIRECT(Equipo!$E$4&amp;"!"&amp;ADDRESS(10,COLUMN(K$9)-1)&amp;":"&amp;ADDRESS(1000,COLUMN(K$9)-1))),
SUMIF(INDIRECT(Equipo!$F$4&amp;"!B10:B1000"),$B138,INDIRECT(Equipo!$F$4&amp;"!"&amp;ADDRESS(10,COLUMN(K$9)-1)&amp;":"&amp;ADDRESS(1000,COLUMN(K$9)-1))),
SUMIF(INDIRECT(Equipo!$G$4&amp;"!B10:B1000"),$B138,INDIRECT(Equipo!$G$4&amp;"!"&amp;ADDRESS(10,COLUMN(K$9)-1)&amp;":"&amp;ADDRESS(1000,COLUMN(K$9)-1)))))</f>
        <v>-</v>
      </c>
      <c r="L138" s="2" t="str">
        <f ca="1">IF(ISBLANK(Tareas!$B134),"-",SUM(
SUMIF(INDIRECT(Equipo!$C$4&amp;"!B10:B1000"),$B138,INDIRECT(Equipo!$C$4&amp;"!"&amp;ADDRESS(10,COLUMN(L$9)-1)&amp;":"&amp;ADDRESS(1000,COLUMN(L$9)-1))),
SUMIF(INDIRECT(Equipo!$D$4&amp;"!B10:B1000"),$B138,INDIRECT(Equipo!$D$4&amp;"!"&amp;ADDRESS(10,COLUMN(L$9)-1)&amp;":"&amp;ADDRESS(1000,COLUMN(L$9)-1))),
SUMIF(INDIRECT(Equipo!$E$4&amp;"!B10:B1000"),$B138,INDIRECT(Equipo!$E$4&amp;"!"&amp;ADDRESS(10,COLUMN(L$9)-1)&amp;":"&amp;ADDRESS(1000,COLUMN(L$9)-1))),
SUMIF(INDIRECT(Equipo!$F$4&amp;"!B10:B1000"),$B138,INDIRECT(Equipo!$F$4&amp;"!"&amp;ADDRESS(10,COLUMN(L$9)-1)&amp;":"&amp;ADDRESS(1000,COLUMN(L$9)-1))),
SUMIF(INDIRECT(Equipo!$G$4&amp;"!B10:B1000"),$B138,INDIRECT(Equipo!$G$4&amp;"!"&amp;ADDRESS(10,COLUMN(L$9)-1)&amp;":"&amp;ADDRESS(1000,COLUMN(L$9)-1)))))</f>
        <v>-</v>
      </c>
      <c r="M138" s="2" t="str">
        <f ca="1">IF(ISBLANK(Tareas!$B134),"-",SUM(
SUMIF(INDIRECT(Equipo!$C$4&amp;"!B10:B1000"),$B138,INDIRECT(Equipo!$C$4&amp;"!"&amp;ADDRESS(10,COLUMN(M$9)-1)&amp;":"&amp;ADDRESS(1000,COLUMN(M$9)-1))),
SUMIF(INDIRECT(Equipo!$D$4&amp;"!B10:B1000"),$B138,INDIRECT(Equipo!$D$4&amp;"!"&amp;ADDRESS(10,COLUMN(M$9)-1)&amp;":"&amp;ADDRESS(1000,COLUMN(M$9)-1))),
SUMIF(INDIRECT(Equipo!$E$4&amp;"!B10:B1000"),$B138,INDIRECT(Equipo!$E$4&amp;"!"&amp;ADDRESS(10,COLUMN(M$9)-1)&amp;":"&amp;ADDRESS(1000,COLUMN(M$9)-1))),
SUMIF(INDIRECT(Equipo!$F$4&amp;"!B10:B1000"),$B138,INDIRECT(Equipo!$F$4&amp;"!"&amp;ADDRESS(10,COLUMN(M$9)-1)&amp;":"&amp;ADDRESS(1000,COLUMN(M$9)-1))),
SUMIF(INDIRECT(Equipo!$G$4&amp;"!B10:B1000"),$B138,INDIRECT(Equipo!$G$4&amp;"!"&amp;ADDRESS(10,COLUMN(M$9)-1)&amp;":"&amp;ADDRESS(1000,COLUMN(M$9)-1)))))</f>
        <v>-</v>
      </c>
      <c r="N138" s="2" t="str">
        <f ca="1">IF(ISBLANK(Tareas!$B134),"-",SUM(
SUMIF(INDIRECT(Equipo!$C$4&amp;"!B10:B1000"),$B138,INDIRECT(Equipo!$C$4&amp;"!"&amp;ADDRESS(10,COLUMN(N$9)-1)&amp;":"&amp;ADDRESS(1000,COLUMN(N$9)-1))),
SUMIF(INDIRECT(Equipo!$D$4&amp;"!B10:B1000"),$B138,INDIRECT(Equipo!$D$4&amp;"!"&amp;ADDRESS(10,COLUMN(N$9)-1)&amp;":"&amp;ADDRESS(1000,COLUMN(N$9)-1))),
SUMIF(INDIRECT(Equipo!$E$4&amp;"!B10:B1000"),$B138,INDIRECT(Equipo!$E$4&amp;"!"&amp;ADDRESS(10,COLUMN(N$9)-1)&amp;":"&amp;ADDRESS(1000,COLUMN(N$9)-1))),
SUMIF(INDIRECT(Equipo!$F$4&amp;"!B10:B1000"),$B138,INDIRECT(Equipo!$F$4&amp;"!"&amp;ADDRESS(10,COLUMN(N$9)-1)&amp;":"&amp;ADDRESS(1000,COLUMN(N$9)-1))),
SUMIF(INDIRECT(Equipo!$G$4&amp;"!B10:B1000"),$B138,INDIRECT(Equipo!$G$4&amp;"!"&amp;ADDRESS(10,COLUMN(N$9)-1)&amp;":"&amp;ADDRESS(1000,COLUMN(N$9)-1)))))</f>
        <v>-</v>
      </c>
    </row>
    <row r="139" spans="2:14">
      <c r="B139" t="str">
        <f>IF(ISBLANK(Tareas!B135)," - ",Tareas!B135)</f>
        <v xml:space="preserve"> - </v>
      </c>
      <c r="D139" s="2" t="str">
        <f ca="1">IF(ISBLANK(Tareas!$B135),"-",SUM(
SUMIF(INDIRECT(Equipo!$C$4&amp;"!B10:B1000"),$B139,INDIRECT(Equipo!$C$4&amp;"!"&amp;ADDRESS(10,COLUMN(D$9)-1)&amp;":"&amp;ADDRESS(1000,COLUMN(D$9)-1))),
SUMIF(INDIRECT(Equipo!$D$4&amp;"!B10:B1000"),$B139,INDIRECT(Equipo!$D$4&amp;"!"&amp;ADDRESS(10,COLUMN(D$9)-1)&amp;":"&amp;ADDRESS(1000,COLUMN(D$9)-1))),
SUMIF(INDIRECT(Equipo!$E$4&amp;"!B10:B1000"),$B139,INDIRECT(Equipo!$E$4&amp;"!"&amp;ADDRESS(10,COLUMN(D$9)-1)&amp;":"&amp;ADDRESS(1000,COLUMN(D$9)-1))),
SUMIF(INDIRECT(Equipo!$F$4&amp;"!B10:B1000"),$B139,INDIRECT(Equipo!$F$4&amp;"!"&amp;ADDRESS(10,COLUMN(D$9)-1)&amp;":"&amp;ADDRESS(1000,COLUMN(D$9)-1))),
SUMIF(INDIRECT(Equipo!$G$4&amp;"!B10:B1000"),$B139,INDIRECT(Equipo!$G$4&amp;"!"&amp;ADDRESS(10,COLUMN(D$9)-1)&amp;":"&amp;ADDRESS(1000,COLUMN(D$9)-1)))))</f>
        <v>-</v>
      </c>
      <c r="E139" s="2" t="str">
        <f ca="1">IF(ISBLANK(Tareas!$B135),"-",SUM(
SUMIF(INDIRECT(Equipo!$C$4&amp;"!B10:B1000"),$B139,INDIRECT(Equipo!$C$4&amp;"!"&amp;ADDRESS(10,COLUMN(E$9)-1)&amp;":"&amp;ADDRESS(1000,COLUMN(E$9)-1))),
SUMIF(INDIRECT(Equipo!$D$4&amp;"!B10:B1000"),$B139,INDIRECT(Equipo!$D$4&amp;"!"&amp;ADDRESS(10,COLUMN(E$9)-1)&amp;":"&amp;ADDRESS(1000,COLUMN(E$9)-1))),
SUMIF(INDIRECT(Equipo!$E$4&amp;"!B10:B1000"),$B139,INDIRECT(Equipo!$E$4&amp;"!"&amp;ADDRESS(10,COLUMN(E$9)-1)&amp;":"&amp;ADDRESS(1000,COLUMN(E$9)-1))),
SUMIF(INDIRECT(Equipo!$F$4&amp;"!B10:B1000"),$B139,INDIRECT(Equipo!$F$4&amp;"!"&amp;ADDRESS(10,COLUMN(E$9)-1)&amp;":"&amp;ADDRESS(1000,COLUMN(E$9)-1))),
SUMIF(INDIRECT(Equipo!$G$4&amp;"!B10:B1000"),$B139,INDIRECT(Equipo!$G$4&amp;"!"&amp;ADDRESS(10,COLUMN(E$9)-1)&amp;":"&amp;ADDRESS(1000,COLUMN(E$9)-1)))))</f>
        <v>-</v>
      </c>
      <c r="F139" s="2" t="str">
        <f ca="1">IF(ISBLANK(Tareas!$B135),"-",SUM(
SUMIF(INDIRECT(Equipo!$C$4&amp;"!B10:B1000"),$B139,INDIRECT(Equipo!$C$4&amp;"!"&amp;ADDRESS(10,COLUMN(F$9)-1)&amp;":"&amp;ADDRESS(1000,COLUMN(F$9)-1))),
SUMIF(INDIRECT(Equipo!$D$4&amp;"!B10:B1000"),$B139,INDIRECT(Equipo!$D$4&amp;"!"&amp;ADDRESS(10,COLUMN(F$9)-1)&amp;":"&amp;ADDRESS(1000,COLUMN(F$9)-1))),
SUMIF(INDIRECT(Equipo!$E$4&amp;"!B10:B1000"),$B139,INDIRECT(Equipo!$E$4&amp;"!"&amp;ADDRESS(10,COLUMN(F$9)-1)&amp;":"&amp;ADDRESS(1000,COLUMN(F$9)-1))),
SUMIF(INDIRECT(Equipo!$F$4&amp;"!B10:B1000"),$B139,INDIRECT(Equipo!$F$4&amp;"!"&amp;ADDRESS(10,COLUMN(F$9)-1)&amp;":"&amp;ADDRESS(1000,COLUMN(F$9)-1))),
SUMIF(INDIRECT(Equipo!$G$4&amp;"!B10:B1000"),$B139,INDIRECT(Equipo!$G$4&amp;"!"&amp;ADDRESS(10,COLUMN(F$9)-1)&amp;":"&amp;ADDRESS(1000,COLUMN(F$9)-1)))))</f>
        <v>-</v>
      </c>
      <c r="G139" s="2" t="str">
        <f ca="1">IF(ISBLANK(Tareas!$B135),"-",SUM(
SUMIF(INDIRECT(Equipo!$C$4&amp;"!B10:B1000"),$B139,INDIRECT(Equipo!$C$4&amp;"!"&amp;ADDRESS(10,COLUMN(G$9)-1)&amp;":"&amp;ADDRESS(1000,COLUMN(G$9)-1))),
SUMIF(INDIRECT(Equipo!$D$4&amp;"!B10:B1000"),$B139,INDIRECT(Equipo!$D$4&amp;"!"&amp;ADDRESS(10,COLUMN(G$9)-1)&amp;":"&amp;ADDRESS(1000,COLUMN(G$9)-1))),
SUMIF(INDIRECT(Equipo!$E$4&amp;"!B10:B1000"),$B139,INDIRECT(Equipo!$E$4&amp;"!"&amp;ADDRESS(10,COLUMN(G$9)-1)&amp;":"&amp;ADDRESS(1000,COLUMN(G$9)-1))),
SUMIF(INDIRECT(Equipo!$F$4&amp;"!B10:B1000"),$B139,INDIRECT(Equipo!$F$4&amp;"!"&amp;ADDRESS(10,COLUMN(G$9)-1)&amp;":"&amp;ADDRESS(1000,COLUMN(G$9)-1))),
SUMIF(INDIRECT(Equipo!$G$4&amp;"!B10:B1000"),$B139,INDIRECT(Equipo!$G$4&amp;"!"&amp;ADDRESS(10,COLUMN(G$9)-1)&amp;":"&amp;ADDRESS(1000,COLUMN(G$9)-1)))))</f>
        <v>-</v>
      </c>
      <c r="H139" s="2" t="str">
        <f ca="1">IF(ISBLANK(Tareas!$B135),"-",SUM(
SUMIF(INDIRECT(Equipo!$C$4&amp;"!B10:B1000"),$B139,INDIRECT(Equipo!$C$4&amp;"!"&amp;ADDRESS(10,COLUMN(H$9)-1)&amp;":"&amp;ADDRESS(1000,COLUMN(H$9)-1))),
SUMIF(INDIRECT(Equipo!$D$4&amp;"!B10:B1000"),$B139,INDIRECT(Equipo!$D$4&amp;"!"&amp;ADDRESS(10,COLUMN(H$9)-1)&amp;":"&amp;ADDRESS(1000,COLUMN(H$9)-1))),
SUMIF(INDIRECT(Equipo!$E$4&amp;"!B10:B1000"),$B139,INDIRECT(Equipo!$E$4&amp;"!"&amp;ADDRESS(10,COLUMN(H$9)-1)&amp;":"&amp;ADDRESS(1000,COLUMN(H$9)-1))),
SUMIF(INDIRECT(Equipo!$F$4&amp;"!B10:B1000"),$B139,INDIRECT(Equipo!$F$4&amp;"!"&amp;ADDRESS(10,COLUMN(H$9)-1)&amp;":"&amp;ADDRESS(1000,COLUMN(H$9)-1))),
SUMIF(INDIRECT(Equipo!$G$4&amp;"!B10:B1000"),$B139,INDIRECT(Equipo!$G$4&amp;"!"&amp;ADDRESS(10,COLUMN(H$9)-1)&amp;":"&amp;ADDRESS(1000,COLUMN(H$9)-1)))))</f>
        <v>-</v>
      </c>
      <c r="I139" s="2" t="str">
        <f ca="1">IF(ISBLANK(Tareas!$B135),"-",SUM(
SUMIF(INDIRECT(Equipo!$C$4&amp;"!B10:B1000"),$B139,INDIRECT(Equipo!$C$4&amp;"!"&amp;ADDRESS(10,COLUMN(I$9)-1)&amp;":"&amp;ADDRESS(1000,COLUMN(I$9)-1))),
SUMIF(INDIRECT(Equipo!$D$4&amp;"!B10:B1000"),$B139,INDIRECT(Equipo!$D$4&amp;"!"&amp;ADDRESS(10,COLUMN(I$9)-1)&amp;":"&amp;ADDRESS(1000,COLUMN(I$9)-1))),
SUMIF(INDIRECT(Equipo!$E$4&amp;"!B10:B1000"),$B139,INDIRECT(Equipo!$E$4&amp;"!"&amp;ADDRESS(10,COLUMN(I$9)-1)&amp;":"&amp;ADDRESS(1000,COLUMN(I$9)-1))),
SUMIF(INDIRECT(Equipo!$F$4&amp;"!B10:B1000"),$B139,INDIRECT(Equipo!$F$4&amp;"!"&amp;ADDRESS(10,COLUMN(I$9)-1)&amp;":"&amp;ADDRESS(1000,COLUMN(I$9)-1))),
SUMIF(INDIRECT(Equipo!$G$4&amp;"!B10:B1000"),$B139,INDIRECT(Equipo!$G$4&amp;"!"&amp;ADDRESS(10,COLUMN(I$9)-1)&amp;":"&amp;ADDRESS(1000,COLUMN(I$9)-1)))))</f>
        <v>-</v>
      </c>
      <c r="J139" s="2" t="str">
        <f ca="1">IF(ISBLANK(Tareas!$B135),"-",SUM(
SUMIF(INDIRECT(Equipo!$C$4&amp;"!B10:B1000"),$B139,INDIRECT(Equipo!$C$4&amp;"!"&amp;ADDRESS(10,COLUMN(J$9)-1)&amp;":"&amp;ADDRESS(1000,COLUMN(J$9)-1))),
SUMIF(INDIRECT(Equipo!$D$4&amp;"!B10:B1000"),$B139,INDIRECT(Equipo!$D$4&amp;"!"&amp;ADDRESS(10,COLUMN(J$9)-1)&amp;":"&amp;ADDRESS(1000,COLUMN(J$9)-1))),
SUMIF(INDIRECT(Equipo!$E$4&amp;"!B10:B1000"),$B139,INDIRECT(Equipo!$E$4&amp;"!"&amp;ADDRESS(10,COLUMN(J$9)-1)&amp;":"&amp;ADDRESS(1000,COLUMN(J$9)-1))),
SUMIF(INDIRECT(Equipo!$F$4&amp;"!B10:B1000"),$B139,INDIRECT(Equipo!$F$4&amp;"!"&amp;ADDRESS(10,COLUMN(J$9)-1)&amp;":"&amp;ADDRESS(1000,COLUMN(J$9)-1))),
SUMIF(INDIRECT(Equipo!$G$4&amp;"!B10:B1000"),$B139,INDIRECT(Equipo!$G$4&amp;"!"&amp;ADDRESS(10,COLUMN(J$9)-1)&amp;":"&amp;ADDRESS(1000,COLUMN(J$9)-1)))))</f>
        <v>-</v>
      </c>
      <c r="K139" s="2" t="str">
        <f ca="1">IF(ISBLANK(Tareas!$B135),"-",SUM(
SUMIF(INDIRECT(Equipo!$C$4&amp;"!B10:B1000"),$B139,INDIRECT(Equipo!$C$4&amp;"!"&amp;ADDRESS(10,COLUMN(K$9)-1)&amp;":"&amp;ADDRESS(1000,COLUMN(K$9)-1))),
SUMIF(INDIRECT(Equipo!$D$4&amp;"!B10:B1000"),$B139,INDIRECT(Equipo!$D$4&amp;"!"&amp;ADDRESS(10,COLUMN(K$9)-1)&amp;":"&amp;ADDRESS(1000,COLUMN(K$9)-1))),
SUMIF(INDIRECT(Equipo!$E$4&amp;"!B10:B1000"),$B139,INDIRECT(Equipo!$E$4&amp;"!"&amp;ADDRESS(10,COLUMN(K$9)-1)&amp;":"&amp;ADDRESS(1000,COLUMN(K$9)-1))),
SUMIF(INDIRECT(Equipo!$F$4&amp;"!B10:B1000"),$B139,INDIRECT(Equipo!$F$4&amp;"!"&amp;ADDRESS(10,COLUMN(K$9)-1)&amp;":"&amp;ADDRESS(1000,COLUMN(K$9)-1))),
SUMIF(INDIRECT(Equipo!$G$4&amp;"!B10:B1000"),$B139,INDIRECT(Equipo!$G$4&amp;"!"&amp;ADDRESS(10,COLUMN(K$9)-1)&amp;":"&amp;ADDRESS(1000,COLUMN(K$9)-1)))))</f>
        <v>-</v>
      </c>
      <c r="L139" s="2" t="str">
        <f ca="1">IF(ISBLANK(Tareas!$B135),"-",SUM(
SUMIF(INDIRECT(Equipo!$C$4&amp;"!B10:B1000"),$B139,INDIRECT(Equipo!$C$4&amp;"!"&amp;ADDRESS(10,COLUMN(L$9)-1)&amp;":"&amp;ADDRESS(1000,COLUMN(L$9)-1))),
SUMIF(INDIRECT(Equipo!$D$4&amp;"!B10:B1000"),$B139,INDIRECT(Equipo!$D$4&amp;"!"&amp;ADDRESS(10,COLUMN(L$9)-1)&amp;":"&amp;ADDRESS(1000,COLUMN(L$9)-1))),
SUMIF(INDIRECT(Equipo!$E$4&amp;"!B10:B1000"),$B139,INDIRECT(Equipo!$E$4&amp;"!"&amp;ADDRESS(10,COLUMN(L$9)-1)&amp;":"&amp;ADDRESS(1000,COLUMN(L$9)-1))),
SUMIF(INDIRECT(Equipo!$F$4&amp;"!B10:B1000"),$B139,INDIRECT(Equipo!$F$4&amp;"!"&amp;ADDRESS(10,COLUMN(L$9)-1)&amp;":"&amp;ADDRESS(1000,COLUMN(L$9)-1))),
SUMIF(INDIRECT(Equipo!$G$4&amp;"!B10:B1000"),$B139,INDIRECT(Equipo!$G$4&amp;"!"&amp;ADDRESS(10,COLUMN(L$9)-1)&amp;":"&amp;ADDRESS(1000,COLUMN(L$9)-1)))))</f>
        <v>-</v>
      </c>
      <c r="M139" s="2" t="str">
        <f ca="1">IF(ISBLANK(Tareas!$B135),"-",SUM(
SUMIF(INDIRECT(Equipo!$C$4&amp;"!B10:B1000"),$B139,INDIRECT(Equipo!$C$4&amp;"!"&amp;ADDRESS(10,COLUMN(M$9)-1)&amp;":"&amp;ADDRESS(1000,COLUMN(M$9)-1))),
SUMIF(INDIRECT(Equipo!$D$4&amp;"!B10:B1000"),$B139,INDIRECT(Equipo!$D$4&amp;"!"&amp;ADDRESS(10,COLUMN(M$9)-1)&amp;":"&amp;ADDRESS(1000,COLUMN(M$9)-1))),
SUMIF(INDIRECT(Equipo!$E$4&amp;"!B10:B1000"),$B139,INDIRECT(Equipo!$E$4&amp;"!"&amp;ADDRESS(10,COLUMN(M$9)-1)&amp;":"&amp;ADDRESS(1000,COLUMN(M$9)-1))),
SUMIF(INDIRECT(Equipo!$F$4&amp;"!B10:B1000"),$B139,INDIRECT(Equipo!$F$4&amp;"!"&amp;ADDRESS(10,COLUMN(M$9)-1)&amp;":"&amp;ADDRESS(1000,COLUMN(M$9)-1))),
SUMIF(INDIRECT(Equipo!$G$4&amp;"!B10:B1000"),$B139,INDIRECT(Equipo!$G$4&amp;"!"&amp;ADDRESS(10,COLUMN(M$9)-1)&amp;":"&amp;ADDRESS(1000,COLUMN(M$9)-1)))))</f>
        <v>-</v>
      </c>
      <c r="N139" s="2" t="str">
        <f ca="1">IF(ISBLANK(Tareas!$B135),"-",SUM(
SUMIF(INDIRECT(Equipo!$C$4&amp;"!B10:B1000"),$B139,INDIRECT(Equipo!$C$4&amp;"!"&amp;ADDRESS(10,COLUMN(N$9)-1)&amp;":"&amp;ADDRESS(1000,COLUMN(N$9)-1))),
SUMIF(INDIRECT(Equipo!$D$4&amp;"!B10:B1000"),$B139,INDIRECT(Equipo!$D$4&amp;"!"&amp;ADDRESS(10,COLUMN(N$9)-1)&amp;":"&amp;ADDRESS(1000,COLUMN(N$9)-1))),
SUMIF(INDIRECT(Equipo!$E$4&amp;"!B10:B1000"),$B139,INDIRECT(Equipo!$E$4&amp;"!"&amp;ADDRESS(10,COLUMN(N$9)-1)&amp;":"&amp;ADDRESS(1000,COLUMN(N$9)-1))),
SUMIF(INDIRECT(Equipo!$F$4&amp;"!B10:B1000"),$B139,INDIRECT(Equipo!$F$4&amp;"!"&amp;ADDRESS(10,COLUMN(N$9)-1)&amp;":"&amp;ADDRESS(1000,COLUMN(N$9)-1))),
SUMIF(INDIRECT(Equipo!$G$4&amp;"!B10:B1000"),$B139,INDIRECT(Equipo!$G$4&amp;"!"&amp;ADDRESS(10,COLUMN(N$9)-1)&amp;":"&amp;ADDRESS(1000,COLUMN(N$9)-1)))))</f>
        <v>-</v>
      </c>
    </row>
    <row r="140" spans="2:14">
      <c r="B140" t="str">
        <f>IF(ISBLANK(Tareas!B136)," - ",Tareas!B136)</f>
        <v xml:space="preserve"> - </v>
      </c>
      <c r="D140" s="2" t="str">
        <f ca="1">IF(ISBLANK(Tareas!$B136),"-",SUM(
SUMIF(INDIRECT(Equipo!$C$4&amp;"!B10:B1000"),$B140,INDIRECT(Equipo!$C$4&amp;"!"&amp;ADDRESS(10,COLUMN(D$9)-1)&amp;":"&amp;ADDRESS(1000,COLUMN(D$9)-1))),
SUMIF(INDIRECT(Equipo!$D$4&amp;"!B10:B1000"),$B140,INDIRECT(Equipo!$D$4&amp;"!"&amp;ADDRESS(10,COLUMN(D$9)-1)&amp;":"&amp;ADDRESS(1000,COLUMN(D$9)-1))),
SUMIF(INDIRECT(Equipo!$E$4&amp;"!B10:B1000"),$B140,INDIRECT(Equipo!$E$4&amp;"!"&amp;ADDRESS(10,COLUMN(D$9)-1)&amp;":"&amp;ADDRESS(1000,COLUMN(D$9)-1))),
SUMIF(INDIRECT(Equipo!$F$4&amp;"!B10:B1000"),$B140,INDIRECT(Equipo!$F$4&amp;"!"&amp;ADDRESS(10,COLUMN(D$9)-1)&amp;":"&amp;ADDRESS(1000,COLUMN(D$9)-1))),
SUMIF(INDIRECT(Equipo!$G$4&amp;"!B10:B1000"),$B140,INDIRECT(Equipo!$G$4&amp;"!"&amp;ADDRESS(10,COLUMN(D$9)-1)&amp;":"&amp;ADDRESS(1000,COLUMN(D$9)-1)))))</f>
        <v>-</v>
      </c>
      <c r="E140" s="2" t="str">
        <f ca="1">IF(ISBLANK(Tareas!$B136),"-",SUM(
SUMIF(INDIRECT(Equipo!$C$4&amp;"!B10:B1000"),$B140,INDIRECT(Equipo!$C$4&amp;"!"&amp;ADDRESS(10,COLUMN(E$9)-1)&amp;":"&amp;ADDRESS(1000,COLUMN(E$9)-1))),
SUMIF(INDIRECT(Equipo!$D$4&amp;"!B10:B1000"),$B140,INDIRECT(Equipo!$D$4&amp;"!"&amp;ADDRESS(10,COLUMN(E$9)-1)&amp;":"&amp;ADDRESS(1000,COLUMN(E$9)-1))),
SUMIF(INDIRECT(Equipo!$E$4&amp;"!B10:B1000"),$B140,INDIRECT(Equipo!$E$4&amp;"!"&amp;ADDRESS(10,COLUMN(E$9)-1)&amp;":"&amp;ADDRESS(1000,COLUMN(E$9)-1))),
SUMIF(INDIRECT(Equipo!$F$4&amp;"!B10:B1000"),$B140,INDIRECT(Equipo!$F$4&amp;"!"&amp;ADDRESS(10,COLUMN(E$9)-1)&amp;":"&amp;ADDRESS(1000,COLUMN(E$9)-1))),
SUMIF(INDIRECT(Equipo!$G$4&amp;"!B10:B1000"),$B140,INDIRECT(Equipo!$G$4&amp;"!"&amp;ADDRESS(10,COLUMN(E$9)-1)&amp;":"&amp;ADDRESS(1000,COLUMN(E$9)-1)))))</f>
        <v>-</v>
      </c>
      <c r="F140" s="2" t="str">
        <f ca="1">IF(ISBLANK(Tareas!$B136),"-",SUM(
SUMIF(INDIRECT(Equipo!$C$4&amp;"!B10:B1000"),$B140,INDIRECT(Equipo!$C$4&amp;"!"&amp;ADDRESS(10,COLUMN(F$9)-1)&amp;":"&amp;ADDRESS(1000,COLUMN(F$9)-1))),
SUMIF(INDIRECT(Equipo!$D$4&amp;"!B10:B1000"),$B140,INDIRECT(Equipo!$D$4&amp;"!"&amp;ADDRESS(10,COLUMN(F$9)-1)&amp;":"&amp;ADDRESS(1000,COLUMN(F$9)-1))),
SUMIF(INDIRECT(Equipo!$E$4&amp;"!B10:B1000"),$B140,INDIRECT(Equipo!$E$4&amp;"!"&amp;ADDRESS(10,COLUMN(F$9)-1)&amp;":"&amp;ADDRESS(1000,COLUMN(F$9)-1))),
SUMIF(INDIRECT(Equipo!$F$4&amp;"!B10:B1000"),$B140,INDIRECT(Equipo!$F$4&amp;"!"&amp;ADDRESS(10,COLUMN(F$9)-1)&amp;":"&amp;ADDRESS(1000,COLUMN(F$9)-1))),
SUMIF(INDIRECT(Equipo!$G$4&amp;"!B10:B1000"),$B140,INDIRECT(Equipo!$G$4&amp;"!"&amp;ADDRESS(10,COLUMN(F$9)-1)&amp;":"&amp;ADDRESS(1000,COLUMN(F$9)-1)))))</f>
        <v>-</v>
      </c>
      <c r="G140" s="2" t="str">
        <f ca="1">IF(ISBLANK(Tareas!$B136),"-",SUM(
SUMIF(INDIRECT(Equipo!$C$4&amp;"!B10:B1000"),$B140,INDIRECT(Equipo!$C$4&amp;"!"&amp;ADDRESS(10,COLUMN(G$9)-1)&amp;":"&amp;ADDRESS(1000,COLUMN(G$9)-1))),
SUMIF(INDIRECT(Equipo!$D$4&amp;"!B10:B1000"),$B140,INDIRECT(Equipo!$D$4&amp;"!"&amp;ADDRESS(10,COLUMN(G$9)-1)&amp;":"&amp;ADDRESS(1000,COLUMN(G$9)-1))),
SUMIF(INDIRECT(Equipo!$E$4&amp;"!B10:B1000"),$B140,INDIRECT(Equipo!$E$4&amp;"!"&amp;ADDRESS(10,COLUMN(G$9)-1)&amp;":"&amp;ADDRESS(1000,COLUMN(G$9)-1))),
SUMIF(INDIRECT(Equipo!$F$4&amp;"!B10:B1000"),$B140,INDIRECT(Equipo!$F$4&amp;"!"&amp;ADDRESS(10,COLUMN(G$9)-1)&amp;":"&amp;ADDRESS(1000,COLUMN(G$9)-1))),
SUMIF(INDIRECT(Equipo!$G$4&amp;"!B10:B1000"),$B140,INDIRECT(Equipo!$G$4&amp;"!"&amp;ADDRESS(10,COLUMN(G$9)-1)&amp;":"&amp;ADDRESS(1000,COLUMN(G$9)-1)))))</f>
        <v>-</v>
      </c>
      <c r="H140" s="2" t="str">
        <f ca="1">IF(ISBLANK(Tareas!$B136),"-",SUM(
SUMIF(INDIRECT(Equipo!$C$4&amp;"!B10:B1000"),$B140,INDIRECT(Equipo!$C$4&amp;"!"&amp;ADDRESS(10,COLUMN(H$9)-1)&amp;":"&amp;ADDRESS(1000,COLUMN(H$9)-1))),
SUMIF(INDIRECT(Equipo!$D$4&amp;"!B10:B1000"),$B140,INDIRECT(Equipo!$D$4&amp;"!"&amp;ADDRESS(10,COLUMN(H$9)-1)&amp;":"&amp;ADDRESS(1000,COLUMN(H$9)-1))),
SUMIF(INDIRECT(Equipo!$E$4&amp;"!B10:B1000"),$B140,INDIRECT(Equipo!$E$4&amp;"!"&amp;ADDRESS(10,COLUMN(H$9)-1)&amp;":"&amp;ADDRESS(1000,COLUMN(H$9)-1))),
SUMIF(INDIRECT(Equipo!$F$4&amp;"!B10:B1000"),$B140,INDIRECT(Equipo!$F$4&amp;"!"&amp;ADDRESS(10,COLUMN(H$9)-1)&amp;":"&amp;ADDRESS(1000,COLUMN(H$9)-1))),
SUMIF(INDIRECT(Equipo!$G$4&amp;"!B10:B1000"),$B140,INDIRECT(Equipo!$G$4&amp;"!"&amp;ADDRESS(10,COLUMN(H$9)-1)&amp;":"&amp;ADDRESS(1000,COLUMN(H$9)-1)))))</f>
        <v>-</v>
      </c>
      <c r="I140" s="2" t="str">
        <f ca="1">IF(ISBLANK(Tareas!$B136),"-",SUM(
SUMIF(INDIRECT(Equipo!$C$4&amp;"!B10:B1000"),$B140,INDIRECT(Equipo!$C$4&amp;"!"&amp;ADDRESS(10,COLUMN(I$9)-1)&amp;":"&amp;ADDRESS(1000,COLUMN(I$9)-1))),
SUMIF(INDIRECT(Equipo!$D$4&amp;"!B10:B1000"),$B140,INDIRECT(Equipo!$D$4&amp;"!"&amp;ADDRESS(10,COLUMN(I$9)-1)&amp;":"&amp;ADDRESS(1000,COLUMN(I$9)-1))),
SUMIF(INDIRECT(Equipo!$E$4&amp;"!B10:B1000"),$B140,INDIRECT(Equipo!$E$4&amp;"!"&amp;ADDRESS(10,COLUMN(I$9)-1)&amp;":"&amp;ADDRESS(1000,COLUMN(I$9)-1))),
SUMIF(INDIRECT(Equipo!$F$4&amp;"!B10:B1000"),$B140,INDIRECT(Equipo!$F$4&amp;"!"&amp;ADDRESS(10,COLUMN(I$9)-1)&amp;":"&amp;ADDRESS(1000,COLUMN(I$9)-1))),
SUMIF(INDIRECT(Equipo!$G$4&amp;"!B10:B1000"),$B140,INDIRECT(Equipo!$G$4&amp;"!"&amp;ADDRESS(10,COLUMN(I$9)-1)&amp;":"&amp;ADDRESS(1000,COLUMN(I$9)-1)))))</f>
        <v>-</v>
      </c>
      <c r="J140" s="2" t="str">
        <f ca="1">IF(ISBLANK(Tareas!$B136),"-",SUM(
SUMIF(INDIRECT(Equipo!$C$4&amp;"!B10:B1000"),$B140,INDIRECT(Equipo!$C$4&amp;"!"&amp;ADDRESS(10,COLUMN(J$9)-1)&amp;":"&amp;ADDRESS(1000,COLUMN(J$9)-1))),
SUMIF(INDIRECT(Equipo!$D$4&amp;"!B10:B1000"),$B140,INDIRECT(Equipo!$D$4&amp;"!"&amp;ADDRESS(10,COLUMN(J$9)-1)&amp;":"&amp;ADDRESS(1000,COLUMN(J$9)-1))),
SUMIF(INDIRECT(Equipo!$E$4&amp;"!B10:B1000"),$B140,INDIRECT(Equipo!$E$4&amp;"!"&amp;ADDRESS(10,COLUMN(J$9)-1)&amp;":"&amp;ADDRESS(1000,COLUMN(J$9)-1))),
SUMIF(INDIRECT(Equipo!$F$4&amp;"!B10:B1000"),$B140,INDIRECT(Equipo!$F$4&amp;"!"&amp;ADDRESS(10,COLUMN(J$9)-1)&amp;":"&amp;ADDRESS(1000,COLUMN(J$9)-1))),
SUMIF(INDIRECT(Equipo!$G$4&amp;"!B10:B1000"),$B140,INDIRECT(Equipo!$G$4&amp;"!"&amp;ADDRESS(10,COLUMN(J$9)-1)&amp;":"&amp;ADDRESS(1000,COLUMN(J$9)-1)))))</f>
        <v>-</v>
      </c>
      <c r="K140" s="2" t="str">
        <f ca="1">IF(ISBLANK(Tareas!$B136),"-",SUM(
SUMIF(INDIRECT(Equipo!$C$4&amp;"!B10:B1000"),$B140,INDIRECT(Equipo!$C$4&amp;"!"&amp;ADDRESS(10,COLUMN(K$9)-1)&amp;":"&amp;ADDRESS(1000,COLUMN(K$9)-1))),
SUMIF(INDIRECT(Equipo!$D$4&amp;"!B10:B1000"),$B140,INDIRECT(Equipo!$D$4&amp;"!"&amp;ADDRESS(10,COLUMN(K$9)-1)&amp;":"&amp;ADDRESS(1000,COLUMN(K$9)-1))),
SUMIF(INDIRECT(Equipo!$E$4&amp;"!B10:B1000"),$B140,INDIRECT(Equipo!$E$4&amp;"!"&amp;ADDRESS(10,COLUMN(K$9)-1)&amp;":"&amp;ADDRESS(1000,COLUMN(K$9)-1))),
SUMIF(INDIRECT(Equipo!$F$4&amp;"!B10:B1000"),$B140,INDIRECT(Equipo!$F$4&amp;"!"&amp;ADDRESS(10,COLUMN(K$9)-1)&amp;":"&amp;ADDRESS(1000,COLUMN(K$9)-1))),
SUMIF(INDIRECT(Equipo!$G$4&amp;"!B10:B1000"),$B140,INDIRECT(Equipo!$G$4&amp;"!"&amp;ADDRESS(10,COLUMN(K$9)-1)&amp;":"&amp;ADDRESS(1000,COLUMN(K$9)-1)))))</f>
        <v>-</v>
      </c>
      <c r="L140" s="2" t="str">
        <f ca="1">IF(ISBLANK(Tareas!$B136),"-",SUM(
SUMIF(INDIRECT(Equipo!$C$4&amp;"!B10:B1000"),$B140,INDIRECT(Equipo!$C$4&amp;"!"&amp;ADDRESS(10,COLUMN(L$9)-1)&amp;":"&amp;ADDRESS(1000,COLUMN(L$9)-1))),
SUMIF(INDIRECT(Equipo!$D$4&amp;"!B10:B1000"),$B140,INDIRECT(Equipo!$D$4&amp;"!"&amp;ADDRESS(10,COLUMN(L$9)-1)&amp;":"&amp;ADDRESS(1000,COLUMN(L$9)-1))),
SUMIF(INDIRECT(Equipo!$E$4&amp;"!B10:B1000"),$B140,INDIRECT(Equipo!$E$4&amp;"!"&amp;ADDRESS(10,COLUMN(L$9)-1)&amp;":"&amp;ADDRESS(1000,COLUMN(L$9)-1))),
SUMIF(INDIRECT(Equipo!$F$4&amp;"!B10:B1000"),$B140,INDIRECT(Equipo!$F$4&amp;"!"&amp;ADDRESS(10,COLUMN(L$9)-1)&amp;":"&amp;ADDRESS(1000,COLUMN(L$9)-1))),
SUMIF(INDIRECT(Equipo!$G$4&amp;"!B10:B1000"),$B140,INDIRECT(Equipo!$G$4&amp;"!"&amp;ADDRESS(10,COLUMN(L$9)-1)&amp;":"&amp;ADDRESS(1000,COLUMN(L$9)-1)))))</f>
        <v>-</v>
      </c>
      <c r="M140" s="2" t="str">
        <f ca="1">IF(ISBLANK(Tareas!$B136),"-",SUM(
SUMIF(INDIRECT(Equipo!$C$4&amp;"!B10:B1000"),$B140,INDIRECT(Equipo!$C$4&amp;"!"&amp;ADDRESS(10,COLUMN(M$9)-1)&amp;":"&amp;ADDRESS(1000,COLUMN(M$9)-1))),
SUMIF(INDIRECT(Equipo!$D$4&amp;"!B10:B1000"),$B140,INDIRECT(Equipo!$D$4&amp;"!"&amp;ADDRESS(10,COLUMN(M$9)-1)&amp;":"&amp;ADDRESS(1000,COLUMN(M$9)-1))),
SUMIF(INDIRECT(Equipo!$E$4&amp;"!B10:B1000"),$B140,INDIRECT(Equipo!$E$4&amp;"!"&amp;ADDRESS(10,COLUMN(M$9)-1)&amp;":"&amp;ADDRESS(1000,COLUMN(M$9)-1))),
SUMIF(INDIRECT(Equipo!$F$4&amp;"!B10:B1000"),$B140,INDIRECT(Equipo!$F$4&amp;"!"&amp;ADDRESS(10,COLUMN(M$9)-1)&amp;":"&amp;ADDRESS(1000,COLUMN(M$9)-1))),
SUMIF(INDIRECT(Equipo!$G$4&amp;"!B10:B1000"),$B140,INDIRECT(Equipo!$G$4&amp;"!"&amp;ADDRESS(10,COLUMN(M$9)-1)&amp;":"&amp;ADDRESS(1000,COLUMN(M$9)-1)))))</f>
        <v>-</v>
      </c>
      <c r="N140" s="2" t="str">
        <f ca="1">IF(ISBLANK(Tareas!$B136),"-",SUM(
SUMIF(INDIRECT(Equipo!$C$4&amp;"!B10:B1000"),$B140,INDIRECT(Equipo!$C$4&amp;"!"&amp;ADDRESS(10,COLUMN(N$9)-1)&amp;":"&amp;ADDRESS(1000,COLUMN(N$9)-1))),
SUMIF(INDIRECT(Equipo!$D$4&amp;"!B10:B1000"),$B140,INDIRECT(Equipo!$D$4&amp;"!"&amp;ADDRESS(10,COLUMN(N$9)-1)&amp;":"&amp;ADDRESS(1000,COLUMN(N$9)-1))),
SUMIF(INDIRECT(Equipo!$E$4&amp;"!B10:B1000"),$B140,INDIRECT(Equipo!$E$4&amp;"!"&amp;ADDRESS(10,COLUMN(N$9)-1)&amp;":"&amp;ADDRESS(1000,COLUMN(N$9)-1))),
SUMIF(INDIRECT(Equipo!$F$4&amp;"!B10:B1000"),$B140,INDIRECT(Equipo!$F$4&amp;"!"&amp;ADDRESS(10,COLUMN(N$9)-1)&amp;":"&amp;ADDRESS(1000,COLUMN(N$9)-1))),
SUMIF(INDIRECT(Equipo!$G$4&amp;"!B10:B1000"),$B140,INDIRECT(Equipo!$G$4&amp;"!"&amp;ADDRESS(10,COLUMN(N$9)-1)&amp;":"&amp;ADDRESS(1000,COLUMN(N$9)-1)))))</f>
        <v>-</v>
      </c>
    </row>
    <row r="141" spans="2:14">
      <c r="B141" t="str">
        <f>IF(ISBLANK(Tareas!B137)," - ",Tareas!B137)</f>
        <v xml:space="preserve"> - </v>
      </c>
      <c r="D141" s="2" t="str">
        <f ca="1">IF(ISBLANK(Tareas!$B137),"-",SUM(
SUMIF(INDIRECT(Equipo!$C$4&amp;"!B10:B1000"),$B141,INDIRECT(Equipo!$C$4&amp;"!"&amp;ADDRESS(10,COLUMN(D$9)-1)&amp;":"&amp;ADDRESS(1000,COLUMN(D$9)-1))),
SUMIF(INDIRECT(Equipo!$D$4&amp;"!B10:B1000"),$B141,INDIRECT(Equipo!$D$4&amp;"!"&amp;ADDRESS(10,COLUMN(D$9)-1)&amp;":"&amp;ADDRESS(1000,COLUMN(D$9)-1))),
SUMIF(INDIRECT(Equipo!$E$4&amp;"!B10:B1000"),$B141,INDIRECT(Equipo!$E$4&amp;"!"&amp;ADDRESS(10,COLUMN(D$9)-1)&amp;":"&amp;ADDRESS(1000,COLUMN(D$9)-1))),
SUMIF(INDIRECT(Equipo!$F$4&amp;"!B10:B1000"),$B141,INDIRECT(Equipo!$F$4&amp;"!"&amp;ADDRESS(10,COLUMN(D$9)-1)&amp;":"&amp;ADDRESS(1000,COLUMN(D$9)-1))),
SUMIF(INDIRECT(Equipo!$G$4&amp;"!B10:B1000"),$B141,INDIRECT(Equipo!$G$4&amp;"!"&amp;ADDRESS(10,COLUMN(D$9)-1)&amp;":"&amp;ADDRESS(1000,COLUMN(D$9)-1)))))</f>
        <v>-</v>
      </c>
      <c r="E141" s="2" t="str">
        <f ca="1">IF(ISBLANK(Tareas!$B137),"-",SUM(
SUMIF(INDIRECT(Equipo!$C$4&amp;"!B10:B1000"),$B141,INDIRECT(Equipo!$C$4&amp;"!"&amp;ADDRESS(10,COLUMN(E$9)-1)&amp;":"&amp;ADDRESS(1000,COLUMN(E$9)-1))),
SUMIF(INDIRECT(Equipo!$D$4&amp;"!B10:B1000"),$B141,INDIRECT(Equipo!$D$4&amp;"!"&amp;ADDRESS(10,COLUMN(E$9)-1)&amp;":"&amp;ADDRESS(1000,COLUMN(E$9)-1))),
SUMIF(INDIRECT(Equipo!$E$4&amp;"!B10:B1000"),$B141,INDIRECT(Equipo!$E$4&amp;"!"&amp;ADDRESS(10,COLUMN(E$9)-1)&amp;":"&amp;ADDRESS(1000,COLUMN(E$9)-1))),
SUMIF(INDIRECT(Equipo!$F$4&amp;"!B10:B1000"),$B141,INDIRECT(Equipo!$F$4&amp;"!"&amp;ADDRESS(10,COLUMN(E$9)-1)&amp;":"&amp;ADDRESS(1000,COLUMN(E$9)-1))),
SUMIF(INDIRECT(Equipo!$G$4&amp;"!B10:B1000"),$B141,INDIRECT(Equipo!$G$4&amp;"!"&amp;ADDRESS(10,COLUMN(E$9)-1)&amp;":"&amp;ADDRESS(1000,COLUMN(E$9)-1)))))</f>
        <v>-</v>
      </c>
      <c r="F141" s="2" t="str">
        <f ca="1">IF(ISBLANK(Tareas!$B137),"-",SUM(
SUMIF(INDIRECT(Equipo!$C$4&amp;"!B10:B1000"),$B141,INDIRECT(Equipo!$C$4&amp;"!"&amp;ADDRESS(10,COLUMN(F$9)-1)&amp;":"&amp;ADDRESS(1000,COLUMN(F$9)-1))),
SUMIF(INDIRECT(Equipo!$D$4&amp;"!B10:B1000"),$B141,INDIRECT(Equipo!$D$4&amp;"!"&amp;ADDRESS(10,COLUMN(F$9)-1)&amp;":"&amp;ADDRESS(1000,COLUMN(F$9)-1))),
SUMIF(INDIRECT(Equipo!$E$4&amp;"!B10:B1000"),$B141,INDIRECT(Equipo!$E$4&amp;"!"&amp;ADDRESS(10,COLUMN(F$9)-1)&amp;":"&amp;ADDRESS(1000,COLUMN(F$9)-1))),
SUMIF(INDIRECT(Equipo!$F$4&amp;"!B10:B1000"),$B141,INDIRECT(Equipo!$F$4&amp;"!"&amp;ADDRESS(10,COLUMN(F$9)-1)&amp;":"&amp;ADDRESS(1000,COLUMN(F$9)-1))),
SUMIF(INDIRECT(Equipo!$G$4&amp;"!B10:B1000"),$B141,INDIRECT(Equipo!$G$4&amp;"!"&amp;ADDRESS(10,COLUMN(F$9)-1)&amp;":"&amp;ADDRESS(1000,COLUMN(F$9)-1)))))</f>
        <v>-</v>
      </c>
      <c r="G141" s="2" t="str">
        <f ca="1">IF(ISBLANK(Tareas!$B137),"-",SUM(
SUMIF(INDIRECT(Equipo!$C$4&amp;"!B10:B1000"),$B141,INDIRECT(Equipo!$C$4&amp;"!"&amp;ADDRESS(10,COLUMN(G$9)-1)&amp;":"&amp;ADDRESS(1000,COLUMN(G$9)-1))),
SUMIF(INDIRECT(Equipo!$D$4&amp;"!B10:B1000"),$B141,INDIRECT(Equipo!$D$4&amp;"!"&amp;ADDRESS(10,COLUMN(G$9)-1)&amp;":"&amp;ADDRESS(1000,COLUMN(G$9)-1))),
SUMIF(INDIRECT(Equipo!$E$4&amp;"!B10:B1000"),$B141,INDIRECT(Equipo!$E$4&amp;"!"&amp;ADDRESS(10,COLUMN(G$9)-1)&amp;":"&amp;ADDRESS(1000,COLUMN(G$9)-1))),
SUMIF(INDIRECT(Equipo!$F$4&amp;"!B10:B1000"),$B141,INDIRECT(Equipo!$F$4&amp;"!"&amp;ADDRESS(10,COLUMN(G$9)-1)&amp;":"&amp;ADDRESS(1000,COLUMN(G$9)-1))),
SUMIF(INDIRECT(Equipo!$G$4&amp;"!B10:B1000"),$B141,INDIRECT(Equipo!$G$4&amp;"!"&amp;ADDRESS(10,COLUMN(G$9)-1)&amp;":"&amp;ADDRESS(1000,COLUMN(G$9)-1)))))</f>
        <v>-</v>
      </c>
      <c r="H141" s="2" t="str">
        <f ca="1">IF(ISBLANK(Tareas!$B137),"-",SUM(
SUMIF(INDIRECT(Equipo!$C$4&amp;"!B10:B1000"),$B141,INDIRECT(Equipo!$C$4&amp;"!"&amp;ADDRESS(10,COLUMN(H$9)-1)&amp;":"&amp;ADDRESS(1000,COLUMN(H$9)-1))),
SUMIF(INDIRECT(Equipo!$D$4&amp;"!B10:B1000"),$B141,INDIRECT(Equipo!$D$4&amp;"!"&amp;ADDRESS(10,COLUMN(H$9)-1)&amp;":"&amp;ADDRESS(1000,COLUMN(H$9)-1))),
SUMIF(INDIRECT(Equipo!$E$4&amp;"!B10:B1000"),$B141,INDIRECT(Equipo!$E$4&amp;"!"&amp;ADDRESS(10,COLUMN(H$9)-1)&amp;":"&amp;ADDRESS(1000,COLUMN(H$9)-1))),
SUMIF(INDIRECT(Equipo!$F$4&amp;"!B10:B1000"),$B141,INDIRECT(Equipo!$F$4&amp;"!"&amp;ADDRESS(10,COLUMN(H$9)-1)&amp;":"&amp;ADDRESS(1000,COLUMN(H$9)-1))),
SUMIF(INDIRECT(Equipo!$G$4&amp;"!B10:B1000"),$B141,INDIRECT(Equipo!$G$4&amp;"!"&amp;ADDRESS(10,COLUMN(H$9)-1)&amp;":"&amp;ADDRESS(1000,COLUMN(H$9)-1)))))</f>
        <v>-</v>
      </c>
      <c r="I141" s="2" t="str">
        <f ca="1">IF(ISBLANK(Tareas!$B137),"-",SUM(
SUMIF(INDIRECT(Equipo!$C$4&amp;"!B10:B1000"),$B141,INDIRECT(Equipo!$C$4&amp;"!"&amp;ADDRESS(10,COLUMN(I$9)-1)&amp;":"&amp;ADDRESS(1000,COLUMN(I$9)-1))),
SUMIF(INDIRECT(Equipo!$D$4&amp;"!B10:B1000"),$B141,INDIRECT(Equipo!$D$4&amp;"!"&amp;ADDRESS(10,COLUMN(I$9)-1)&amp;":"&amp;ADDRESS(1000,COLUMN(I$9)-1))),
SUMIF(INDIRECT(Equipo!$E$4&amp;"!B10:B1000"),$B141,INDIRECT(Equipo!$E$4&amp;"!"&amp;ADDRESS(10,COLUMN(I$9)-1)&amp;":"&amp;ADDRESS(1000,COLUMN(I$9)-1))),
SUMIF(INDIRECT(Equipo!$F$4&amp;"!B10:B1000"),$B141,INDIRECT(Equipo!$F$4&amp;"!"&amp;ADDRESS(10,COLUMN(I$9)-1)&amp;":"&amp;ADDRESS(1000,COLUMN(I$9)-1))),
SUMIF(INDIRECT(Equipo!$G$4&amp;"!B10:B1000"),$B141,INDIRECT(Equipo!$G$4&amp;"!"&amp;ADDRESS(10,COLUMN(I$9)-1)&amp;":"&amp;ADDRESS(1000,COLUMN(I$9)-1)))))</f>
        <v>-</v>
      </c>
      <c r="J141" s="2" t="str">
        <f ca="1">IF(ISBLANK(Tareas!$B137),"-",SUM(
SUMIF(INDIRECT(Equipo!$C$4&amp;"!B10:B1000"),$B141,INDIRECT(Equipo!$C$4&amp;"!"&amp;ADDRESS(10,COLUMN(J$9)-1)&amp;":"&amp;ADDRESS(1000,COLUMN(J$9)-1))),
SUMIF(INDIRECT(Equipo!$D$4&amp;"!B10:B1000"),$B141,INDIRECT(Equipo!$D$4&amp;"!"&amp;ADDRESS(10,COLUMN(J$9)-1)&amp;":"&amp;ADDRESS(1000,COLUMN(J$9)-1))),
SUMIF(INDIRECT(Equipo!$E$4&amp;"!B10:B1000"),$B141,INDIRECT(Equipo!$E$4&amp;"!"&amp;ADDRESS(10,COLUMN(J$9)-1)&amp;":"&amp;ADDRESS(1000,COLUMN(J$9)-1))),
SUMIF(INDIRECT(Equipo!$F$4&amp;"!B10:B1000"),$B141,INDIRECT(Equipo!$F$4&amp;"!"&amp;ADDRESS(10,COLUMN(J$9)-1)&amp;":"&amp;ADDRESS(1000,COLUMN(J$9)-1))),
SUMIF(INDIRECT(Equipo!$G$4&amp;"!B10:B1000"),$B141,INDIRECT(Equipo!$G$4&amp;"!"&amp;ADDRESS(10,COLUMN(J$9)-1)&amp;":"&amp;ADDRESS(1000,COLUMN(J$9)-1)))))</f>
        <v>-</v>
      </c>
      <c r="K141" s="2" t="str">
        <f ca="1">IF(ISBLANK(Tareas!$B137),"-",SUM(
SUMIF(INDIRECT(Equipo!$C$4&amp;"!B10:B1000"),$B141,INDIRECT(Equipo!$C$4&amp;"!"&amp;ADDRESS(10,COLUMN(K$9)-1)&amp;":"&amp;ADDRESS(1000,COLUMN(K$9)-1))),
SUMIF(INDIRECT(Equipo!$D$4&amp;"!B10:B1000"),$B141,INDIRECT(Equipo!$D$4&amp;"!"&amp;ADDRESS(10,COLUMN(K$9)-1)&amp;":"&amp;ADDRESS(1000,COLUMN(K$9)-1))),
SUMIF(INDIRECT(Equipo!$E$4&amp;"!B10:B1000"),$B141,INDIRECT(Equipo!$E$4&amp;"!"&amp;ADDRESS(10,COLUMN(K$9)-1)&amp;":"&amp;ADDRESS(1000,COLUMN(K$9)-1))),
SUMIF(INDIRECT(Equipo!$F$4&amp;"!B10:B1000"),$B141,INDIRECT(Equipo!$F$4&amp;"!"&amp;ADDRESS(10,COLUMN(K$9)-1)&amp;":"&amp;ADDRESS(1000,COLUMN(K$9)-1))),
SUMIF(INDIRECT(Equipo!$G$4&amp;"!B10:B1000"),$B141,INDIRECT(Equipo!$G$4&amp;"!"&amp;ADDRESS(10,COLUMN(K$9)-1)&amp;":"&amp;ADDRESS(1000,COLUMN(K$9)-1)))))</f>
        <v>-</v>
      </c>
      <c r="L141" s="2" t="str">
        <f ca="1">IF(ISBLANK(Tareas!$B137),"-",SUM(
SUMIF(INDIRECT(Equipo!$C$4&amp;"!B10:B1000"),$B141,INDIRECT(Equipo!$C$4&amp;"!"&amp;ADDRESS(10,COLUMN(L$9)-1)&amp;":"&amp;ADDRESS(1000,COLUMN(L$9)-1))),
SUMIF(INDIRECT(Equipo!$D$4&amp;"!B10:B1000"),$B141,INDIRECT(Equipo!$D$4&amp;"!"&amp;ADDRESS(10,COLUMN(L$9)-1)&amp;":"&amp;ADDRESS(1000,COLUMN(L$9)-1))),
SUMIF(INDIRECT(Equipo!$E$4&amp;"!B10:B1000"),$B141,INDIRECT(Equipo!$E$4&amp;"!"&amp;ADDRESS(10,COLUMN(L$9)-1)&amp;":"&amp;ADDRESS(1000,COLUMN(L$9)-1))),
SUMIF(INDIRECT(Equipo!$F$4&amp;"!B10:B1000"),$B141,INDIRECT(Equipo!$F$4&amp;"!"&amp;ADDRESS(10,COLUMN(L$9)-1)&amp;":"&amp;ADDRESS(1000,COLUMN(L$9)-1))),
SUMIF(INDIRECT(Equipo!$G$4&amp;"!B10:B1000"),$B141,INDIRECT(Equipo!$G$4&amp;"!"&amp;ADDRESS(10,COLUMN(L$9)-1)&amp;":"&amp;ADDRESS(1000,COLUMN(L$9)-1)))))</f>
        <v>-</v>
      </c>
      <c r="M141" s="2" t="str">
        <f ca="1">IF(ISBLANK(Tareas!$B137),"-",SUM(
SUMIF(INDIRECT(Equipo!$C$4&amp;"!B10:B1000"),$B141,INDIRECT(Equipo!$C$4&amp;"!"&amp;ADDRESS(10,COLUMN(M$9)-1)&amp;":"&amp;ADDRESS(1000,COLUMN(M$9)-1))),
SUMIF(INDIRECT(Equipo!$D$4&amp;"!B10:B1000"),$B141,INDIRECT(Equipo!$D$4&amp;"!"&amp;ADDRESS(10,COLUMN(M$9)-1)&amp;":"&amp;ADDRESS(1000,COLUMN(M$9)-1))),
SUMIF(INDIRECT(Equipo!$E$4&amp;"!B10:B1000"),$B141,INDIRECT(Equipo!$E$4&amp;"!"&amp;ADDRESS(10,COLUMN(M$9)-1)&amp;":"&amp;ADDRESS(1000,COLUMN(M$9)-1))),
SUMIF(INDIRECT(Equipo!$F$4&amp;"!B10:B1000"),$B141,INDIRECT(Equipo!$F$4&amp;"!"&amp;ADDRESS(10,COLUMN(M$9)-1)&amp;":"&amp;ADDRESS(1000,COLUMN(M$9)-1))),
SUMIF(INDIRECT(Equipo!$G$4&amp;"!B10:B1000"),$B141,INDIRECT(Equipo!$G$4&amp;"!"&amp;ADDRESS(10,COLUMN(M$9)-1)&amp;":"&amp;ADDRESS(1000,COLUMN(M$9)-1)))))</f>
        <v>-</v>
      </c>
      <c r="N141" s="2" t="str">
        <f ca="1">IF(ISBLANK(Tareas!$B137),"-",SUM(
SUMIF(INDIRECT(Equipo!$C$4&amp;"!B10:B1000"),$B141,INDIRECT(Equipo!$C$4&amp;"!"&amp;ADDRESS(10,COLUMN(N$9)-1)&amp;":"&amp;ADDRESS(1000,COLUMN(N$9)-1))),
SUMIF(INDIRECT(Equipo!$D$4&amp;"!B10:B1000"),$B141,INDIRECT(Equipo!$D$4&amp;"!"&amp;ADDRESS(10,COLUMN(N$9)-1)&amp;":"&amp;ADDRESS(1000,COLUMN(N$9)-1))),
SUMIF(INDIRECT(Equipo!$E$4&amp;"!B10:B1000"),$B141,INDIRECT(Equipo!$E$4&amp;"!"&amp;ADDRESS(10,COLUMN(N$9)-1)&amp;":"&amp;ADDRESS(1000,COLUMN(N$9)-1))),
SUMIF(INDIRECT(Equipo!$F$4&amp;"!B10:B1000"),$B141,INDIRECT(Equipo!$F$4&amp;"!"&amp;ADDRESS(10,COLUMN(N$9)-1)&amp;":"&amp;ADDRESS(1000,COLUMN(N$9)-1))),
SUMIF(INDIRECT(Equipo!$G$4&amp;"!B10:B1000"),$B141,INDIRECT(Equipo!$G$4&amp;"!"&amp;ADDRESS(10,COLUMN(N$9)-1)&amp;":"&amp;ADDRESS(1000,COLUMN(N$9)-1)))))</f>
        <v>-</v>
      </c>
    </row>
    <row r="142" spans="2:14">
      <c r="B142" t="str">
        <f>IF(ISBLANK(Tareas!B138)," - ",Tareas!B138)</f>
        <v xml:space="preserve"> - </v>
      </c>
      <c r="D142" s="2" t="str">
        <f ca="1">IF(ISBLANK(Tareas!$B138),"-",SUM(
SUMIF(INDIRECT(Equipo!$C$4&amp;"!B10:B1000"),$B142,INDIRECT(Equipo!$C$4&amp;"!"&amp;ADDRESS(10,COLUMN(D$9)-1)&amp;":"&amp;ADDRESS(1000,COLUMN(D$9)-1))),
SUMIF(INDIRECT(Equipo!$D$4&amp;"!B10:B1000"),$B142,INDIRECT(Equipo!$D$4&amp;"!"&amp;ADDRESS(10,COLUMN(D$9)-1)&amp;":"&amp;ADDRESS(1000,COLUMN(D$9)-1))),
SUMIF(INDIRECT(Equipo!$E$4&amp;"!B10:B1000"),$B142,INDIRECT(Equipo!$E$4&amp;"!"&amp;ADDRESS(10,COLUMN(D$9)-1)&amp;":"&amp;ADDRESS(1000,COLUMN(D$9)-1))),
SUMIF(INDIRECT(Equipo!$F$4&amp;"!B10:B1000"),$B142,INDIRECT(Equipo!$F$4&amp;"!"&amp;ADDRESS(10,COLUMN(D$9)-1)&amp;":"&amp;ADDRESS(1000,COLUMN(D$9)-1))),
SUMIF(INDIRECT(Equipo!$G$4&amp;"!B10:B1000"),$B142,INDIRECT(Equipo!$G$4&amp;"!"&amp;ADDRESS(10,COLUMN(D$9)-1)&amp;":"&amp;ADDRESS(1000,COLUMN(D$9)-1)))))</f>
        <v>-</v>
      </c>
      <c r="E142" s="2" t="str">
        <f ca="1">IF(ISBLANK(Tareas!$B138),"-",SUM(
SUMIF(INDIRECT(Equipo!$C$4&amp;"!B10:B1000"),$B142,INDIRECT(Equipo!$C$4&amp;"!"&amp;ADDRESS(10,COLUMN(E$9)-1)&amp;":"&amp;ADDRESS(1000,COLUMN(E$9)-1))),
SUMIF(INDIRECT(Equipo!$D$4&amp;"!B10:B1000"),$B142,INDIRECT(Equipo!$D$4&amp;"!"&amp;ADDRESS(10,COLUMN(E$9)-1)&amp;":"&amp;ADDRESS(1000,COLUMN(E$9)-1))),
SUMIF(INDIRECT(Equipo!$E$4&amp;"!B10:B1000"),$B142,INDIRECT(Equipo!$E$4&amp;"!"&amp;ADDRESS(10,COLUMN(E$9)-1)&amp;":"&amp;ADDRESS(1000,COLUMN(E$9)-1))),
SUMIF(INDIRECT(Equipo!$F$4&amp;"!B10:B1000"),$B142,INDIRECT(Equipo!$F$4&amp;"!"&amp;ADDRESS(10,COLUMN(E$9)-1)&amp;":"&amp;ADDRESS(1000,COLUMN(E$9)-1))),
SUMIF(INDIRECT(Equipo!$G$4&amp;"!B10:B1000"),$B142,INDIRECT(Equipo!$G$4&amp;"!"&amp;ADDRESS(10,COLUMN(E$9)-1)&amp;":"&amp;ADDRESS(1000,COLUMN(E$9)-1)))))</f>
        <v>-</v>
      </c>
      <c r="F142" s="2" t="str">
        <f ca="1">IF(ISBLANK(Tareas!$B138),"-",SUM(
SUMIF(INDIRECT(Equipo!$C$4&amp;"!B10:B1000"),$B142,INDIRECT(Equipo!$C$4&amp;"!"&amp;ADDRESS(10,COLUMN(F$9)-1)&amp;":"&amp;ADDRESS(1000,COLUMN(F$9)-1))),
SUMIF(INDIRECT(Equipo!$D$4&amp;"!B10:B1000"),$B142,INDIRECT(Equipo!$D$4&amp;"!"&amp;ADDRESS(10,COLUMN(F$9)-1)&amp;":"&amp;ADDRESS(1000,COLUMN(F$9)-1))),
SUMIF(INDIRECT(Equipo!$E$4&amp;"!B10:B1000"),$B142,INDIRECT(Equipo!$E$4&amp;"!"&amp;ADDRESS(10,COLUMN(F$9)-1)&amp;":"&amp;ADDRESS(1000,COLUMN(F$9)-1))),
SUMIF(INDIRECT(Equipo!$F$4&amp;"!B10:B1000"),$B142,INDIRECT(Equipo!$F$4&amp;"!"&amp;ADDRESS(10,COLUMN(F$9)-1)&amp;":"&amp;ADDRESS(1000,COLUMN(F$9)-1))),
SUMIF(INDIRECT(Equipo!$G$4&amp;"!B10:B1000"),$B142,INDIRECT(Equipo!$G$4&amp;"!"&amp;ADDRESS(10,COLUMN(F$9)-1)&amp;":"&amp;ADDRESS(1000,COLUMN(F$9)-1)))))</f>
        <v>-</v>
      </c>
      <c r="G142" s="2" t="str">
        <f ca="1">IF(ISBLANK(Tareas!$B138),"-",SUM(
SUMIF(INDIRECT(Equipo!$C$4&amp;"!B10:B1000"),$B142,INDIRECT(Equipo!$C$4&amp;"!"&amp;ADDRESS(10,COLUMN(G$9)-1)&amp;":"&amp;ADDRESS(1000,COLUMN(G$9)-1))),
SUMIF(INDIRECT(Equipo!$D$4&amp;"!B10:B1000"),$B142,INDIRECT(Equipo!$D$4&amp;"!"&amp;ADDRESS(10,COLUMN(G$9)-1)&amp;":"&amp;ADDRESS(1000,COLUMN(G$9)-1))),
SUMIF(INDIRECT(Equipo!$E$4&amp;"!B10:B1000"),$B142,INDIRECT(Equipo!$E$4&amp;"!"&amp;ADDRESS(10,COLUMN(G$9)-1)&amp;":"&amp;ADDRESS(1000,COLUMN(G$9)-1))),
SUMIF(INDIRECT(Equipo!$F$4&amp;"!B10:B1000"),$B142,INDIRECT(Equipo!$F$4&amp;"!"&amp;ADDRESS(10,COLUMN(G$9)-1)&amp;":"&amp;ADDRESS(1000,COLUMN(G$9)-1))),
SUMIF(INDIRECT(Equipo!$G$4&amp;"!B10:B1000"),$B142,INDIRECT(Equipo!$G$4&amp;"!"&amp;ADDRESS(10,COLUMN(G$9)-1)&amp;":"&amp;ADDRESS(1000,COLUMN(G$9)-1)))))</f>
        <v>-</v>
      </c>
      <c r="H142" s="2" t="str">
        <f ca="1">IF(ISBLANK(Tareas!$B138),"-",SUM(
SUMIF(INDIRECT(Equipo!$C$4&amp;"!B10:B1000"),$B142,INDIRECT(Equipo!$C$4&amp;"!"&amp;ADDRESS(10,COLUMN(H$9)-1)&amp;":"&amp;ADDRESS(1000,COLUMN(H$9)-1))),
SUMIF(INDIRECT(Equipo!$D$4&amp;"!B10:B1000"),$B142,INDIRECT(Equipo!$D$4&amp;"!"&amp;ADDRESS(10,COLUMN(H$9)-1)&amp;":"&amp;ADDRESS(1000,COLUMN(H$9)-1))),
SUMIF(INDIRECT(Equipo!$E$4&amp;"!B10:B1000"),$B142,INDIRECT(Equipo!$E$4&amp;"!"&amp;ADDRESS(10,COLUMN(H$9)-1)&amp;":"&amp;ADDRESS(1000,COLUMN(H$9)-1))),
SUMIF(INDIRECT(Equipo!$F$4&amp;"!B10:B1000"),$B142,INDIRECT(Equipo!$F$4&amp;"!"&amp;ADDRESS(10,COLUMN(H$9)-1)&amp;":"&amp;ADDRESS(1000,COLUMN(H$9)-1))),
SUMIF(INDIRECT(Equipo!$G$4&amp;"!B10:B1000"),$B142,INDIRECT(Equipo!$G$4&amp;"!"&amp;ADDRESS(10,COLUMN(H$9)-1)&amp;":"&amp;ADDRESS(1000,COLUMN(H$9)-1)))))</f>
        <v>-</v>
      </c>
      <c r="I142" s="2" t="str">
        <f ca="1">IF(ISBLANK(Tareas!$B138),"-",SUM(
SUMIF(INDIRECT(Equipo!$C$4&amp;"!B10:B1000"),$B142,INDIRECT(Equipo!$C$4&amp;"!"&amp;ADDRESS(10,COLUMN(I$9)-1)&amp;":"&amp;ADDRESS(1000,COLUMN(I$9)-1))),
SUMIF(INDIRECT(Equipo!$D$4&amp;"!B10:B1000"),$B142,INDIRECT(Equipo!$D$4&amp;"!"&amp;ADDRESS(10,COLUMN(I$9)-1)&amp;":"&amp;ADDRESS(1000,COLUMN(I$9)-1))),
SUMIF(INDIRECT(Equipo!$E$4&amp;"!B10:B1000"),$B142,INDIRECT(Equipo!$E$4&amp;"!"&amp;ADDRESS(10,COLUMN(I$9)-1)&amp;":"&amp;ADDRESS(1000,COLUMN(I$9)-1))),
SUMIF(INDIRECT(Equipo!$F$4&amp;"!B10:B1000"),$B142,INDIRECT(Equipo!$F$4&amp;"!"&amp;ADDRESS(10,COLUMN(I$9)-1)&amp;":"&amp;ADDRESS(1000,COLUMN(I$9)-1))),
SUMIF(INDIRECT(Equipo!$G$4&amp;"!B10:B1000"),$B142,INDIRECT(Equipo!$G$4&amp;"!"&amp;ADDRESS(10,COLUMN(I$9)-1)&amp;":"&amp;ADDRESS(1000,COLUMN(I$9)-1)))))</f>
        <v>-</v>
      </c>
      <c r="J142" s="2" t="str">
        <f ca="1">IF(ISBLANK(Tareas!$B138),"-",SUM(
SUMIF(INDIRECT(Equipo!$C$4&amp;"!B10:B1000"),$B142,INDIRECT(Equipo!$C$4&amp;"!"&amp;ADDRESS(10,COLUMN(J$9)-1)&amp;":"&amp;ADDRESS(1000,COLUMN(J$9)-1))),
SUMIF(INDIRECT(Equipo!$D$4&amp;"!B10:B1000"),$B142,INDIRECT(Equipo!$D$4&amp;"!"&amp;ADDRESS(10,COLUMN(J$9)-1)&amp;":"&amp;ADDRESS(1000,COLUMN(J$9)-1))),
SUMIF(INDIRECT(Equipo!$E$4&amp;"!B10:B1000"),$B142,INDIRECT(Equipo!$E$4&amp;"!"&amp;ADDRESS(10,COLUMN(J$9)-1)&amp;":"&amp;ADDRESS(1000,COLUMN(J$9)-1))),
SUMIF(INDIRECT(Equipo!$F$4&amp;"!B10:B1000"),$B142,INDIRECT(Equipo!$F$4&amp;"!"&amp;ADDRESS(10,COLUMN(J$9)-1)&amp;":"&amp;ADDRESS(1000,COLUMN(J$9)-1))),
SUMIF(INDIRECT(Equipo!$G$4&amp;"!B10:B1000"),$B142,INDIRECT(Equipo!$G$4&amp;"!"&amp;ADDRESS(10,COLUMN(J$9)-1)&amp;":"&amp;ADDRESS(1000,COLUMN(J$9)-1)))))</f>
        <v>-</v>
      </c>
      <c r="K142" s="2" t="str">
        <f ca="1">IF(ISBLANK(Tareas!$B138),"-",SUM(
SUMIF(INDIRECT(Equipo!$C$4&amp;"!B10:B1000"),$B142,INDIRECT(Equipo!$C$4&amp;"!"&amp;ADDRESS(10,COLUMN(K$9)-1)&amp;":"&amp;ADDRESS(1000,COLUMN(K$9)-1))),
SUMIF(INDIRECT(Equipo!$D$4&amp;"!B10:B1000"),$B142,INDIRECT(Equipo!$D$4&amp;"!"&amp;ADDRESS(10,COLUMN(K$9)-1)&amp;":"&amp;ADDRESS(1000,COLUMN(K$9)-1))),
SUMIF(INDIRECT(Equipo!$E$4&amp;"!B10:B1000"),$B142,INDIRECT(Equipo!$E$4&amp;"!"&amp;ADDRESS(10,COLUMN(K$9)-1)&amp;":"&amp;ADDRESS(1000,COLUMN(K$9)-1))),
SUMIF(INDIRECT(Equipo!$F$4&amp;"!B10:B1000"),$B142,INDIRECT(Equipo!$F$4&amp;"!"&amp;ADDRESS(10,COLUMN(K$9)-1)&amp;":"&amp;ADDRESS(1000,COLUMN(K$9)-1))),
SUMIF(INDIRECT(Equipo!$G$4&amp;"!B10:B1000"),$B142,INDIRECT(Equipo!$G$4&amp;"!"&amp;ADDRESS(10,COLUMN(K$9)-1)&amp;":"&amp;ADDRESS(1000,COLUMN(K$9)-1)))))</f>
        <v>-</v>
      </c>
      <c r="L142" s="2" t="str">
        <f ca="1">IF(ISBLANK(Tareas!$B138),"-",SUM(
SUMIF(INDIRECT(Equipo!$C$4&amp;"!B10:B1000"),$B142,INDIRECT(Equipo!$C$4&amp;"!"&amp;ADDRESS(10,COLUMN(L$9)-1)&amp;":"&amp;ADDRESS(1000,COLUMN(L$9)-1))),
SUMIF(INDIRECT(Equipo!$D$4&amp;"!B10:B1000"),$B142,INDIRECT(Equipo!$D$4&amp;"!"&amp;ADDRESS(10,COLUMN(L$9)-1)&amp;":"&amp;ADDRESS(1000,COLUMN(L$9)-1))),
SUMIF(INDIRECT(Equipo!$E$4&amp;"!B10:B1000"),$B142,INDIRECT(Equipo!$E$4&amp;"!"&amp;ADDRESS(10,COLUMN(L$9)-1)&amp;":"&amp;ADDRESS(1000,COLUMN(L$9)-1))),
SUMIF(INDIRECT(Equipo!$F$4&amp;"!B10:B1000"),$B142,INDIRECT(Equipo!$F$4&amp;"!"&amp;ADDRESS(10,COLUMN(L$9)-1)&amp;":"&amp;ADDRESS(1000,COLUMN(L$9)-1))),
SUMIF(INDIRECT(Equipo!$G$4&amp;"!B10:B1000"),$B142,INDIRECT(Equipo!$G$4&amp;"!"&amp;ADDRESS(10,COLUMN(L$9)-1)&amp;":"&amp;ADDRESS(1000,COLUMN(L$9)-1)))))</f>
        <v>-</v>
      </c>
      <c r="M142" s="2" t="str">
        <f ca="1">IF(ISBLANK(Tareas!$B138),"-",SUM(
SUMIF(INDIRECT(Equipo!$C$4&amp;"!B10:B1000"),$B142,INDIRECT(Equipo!$C$4&amp;"!"&amp;ADDRESS(10,COLUMN(M$9)-1)&amp;":"&amp;ADDRESS(1000,COLUMN(M$9)-1))),
SUMIF(INDIRECT(Equipo!$D$4&amp;"!B10:B1000"),$B142,INDIRECT(Equipo!$D$4&amp;"!"&amp;ADDRESS(10,COLUMN(M$9)-1)&amp;":"&amp;ADDRESS(1000,COLUMN(M$9)-1))),
SUMIF(INDIRECT(Equipo!$E$4&amp;"!B10:B1000"),$B142,INDIRECT(Equipo!$E$4&amp;"!"&amp;ADDRESS(10,COLUMN(M$9)-1)&amp;":"&amp;ADDRESS(1000,COLUMN(M$9)-1))),
SUMIF(INDIRECT(Equipo!$F$4&amp;"!B10:B1000"),$B142,INDIRECT(Equipo!$F$4&amp;"!"&amp;ADDRESS(10,COLUMN(M$9)-1)&amp;":"&amp;ADDRESS(1000,COLUMN(M$9)-1))),
SUMIF(INDIRECT(Equipo!$G$4&amp;"!B10:B1000"),$B142,INDIRECT(Equipo!$G$4&amp;"!"&amp;ADDRESS(10,COLUMN(M$9)-1)&amp;":"&amp;ADDRESS(1000,COLUMN(M$9)-1)))))</f>
        <v>-</v>
      </c>
      <c r="N142" s="2" t="str">
        <f ca="1">IF(ISBLANK(Tareas!$B138),"-",SUM(
SUMIF(INDIRECT(Equipo!$C$4&amp;"!B10:B1000"),$B142,INDIRECT(Equipo!$C$4&amp;"!"&amp;ADDRESS(10,COLUMN(N$9)-1)&amp;":"&amp;ADDRESS(1000,COLUMN(N$9)-1))),
SUMIF(INDIRECT(Equipo!$D$4&amp;"!B10:B1000"),$B142,INDIRECT(Equipo!$D$4&amp;"!"&amp;ADDRESS(10,COLUMN(N$9)-1)&amp;":"&amp;ADDRESS(1000,COLUMN(N$9)-1))),
SUMIF(INDIRECT(Equipo!$E$4&amp;"!B10:B1000"),$B142,INDIRECT(Equipo!$E$4&amp;"!"&amp;ADDRESS(10,COLUMN(N$9)-1)&amp;":"&amp;ADDRESS(1000,COLUMN(N$9)-1))),
SUMIF(INDIRECT(Equipo!$F$4&amp;"!B10:B1000"),$B142,INDIRECT(Equipo!$F$4&amp;"!"&amp;ADDRESS(10,COLUMN(N$9)-1)&amp;":"&amp;ADDRESS(1000,COLUMN(N$9)-1))),
SUMIF(INDIRECT(Equipo!$G$4&amp;"!B10:B1000"),$B142,INDIRECT(Equipo!$G$4&amp;"!"&amp;ADDRESS(10,COLUMN(N$9)-1)&amp;":"&amp;ADDRESS(1000,COLUMN(N$9)-1)))))</f>
        <v>-</v>
      </c>
    </row>
    <row r="143" spans="2:14">
      <c r="B143" t="str">
        <f>IF(ISBLANK(Tareas!B139)," - ",Tareas!B139)</f>
        <v xml:space="preserve"> - </v>
      </c>
      <c r="D143" s="2" t="str">
        <f ca="1">IF(ISBLANK(Tareas!$B139),"-",SUM(
SUMIF(INDIRECT(Equipo!$C$4&amp;"!B10:B1000"),$B143,INDIRECT(Equipo!$C$4&amp;"!"&amp;ADDRESS(10,COLUMN(D$9)-1)&amp;":"&amp;ADDRESS(1000,COLUMN(D$9)-1))),
SUMIF(INDIRECT(Equipo!$D$4&amp;"!B10:B1000"),$B143,INDIRECT(Equipo!$D$4&amp;"!"&amp;ADDRESS(10,COLUMN(D$9)-1)&amp;":"&amp;ADDRESS(1000,COLUMN(D$9)-1))),
SUMIF(INDIRECT(Equipo!$E$4&amp;"!B10:B1000"),$B143,INDIRECT(Equipo!$E$4&amp;"!"&amp;ADDRESS(10,COLUMN(D$9)-1)&amp;":"&amp;ADDRESS(1000,COLUMN(D$9)-1))),
SUMIF(INDIRECT(Equipo!$F$4&amp;"!B10:B1000"),$B143,INDIRECT(Equipo!$F$4&amp;"!"&amp;ADDRESS(10,COLUMN(D$9)-1)&amp;":"&amp;ADDRESS(1000,COLUMN(D$9)-1))),
SUMIF(INDIRECT(Equipo!$G$4&amp;"!B10:B1000"),$B143,INDIRECT(Equipo!$G$4&amp;"!"&amp;ADDRESS(10,COLUMN(D$9)-1)&amp;":"&amp;ADDRESS(1000,COLUMN(D$9)-1)))))</f>
        <v>-</v>
      </c>
      <c r="E143" s="2" t="str">
        <f ca="1">IF(ISBLANK(Tareas!$B139),"-",SUM(
SUMIF(INDIRECT(Equipo!$C$4&amp;"!B10:B1000"),$B143,INDIRECT(Equipo!$C$4&amp;"!"&amp;ADDRESS(10,COLUMN(E$9)-1)&amp;":"&amp;ADDRESS(1000,COLUMN(E$9)-1))),
SUMIF(INDIRECT(Equipo!$D$4&amp;"!B10:B1000"),$B143,INDIRECT(Equipo!$D$4&amp;"!"&amp;ADDRESS(10,COLUMN(E$9)-1)&amp;":"&amp;ADDRESS(1000,COLUMN(E$9)-1))),
SUMIF(INDIRECT(Equipo!$E$4&amp;"!B10:B1000"),$B143,INDIRECT(Equipo!$E$4&amp;"!"&amp;ADDRESS(10,COLUMN(E$9)-1)&amp;":"&amp;ADDRESS(1000,COLUMN(E$9)-1))),
SUMIF(INDIRECT(Equipo!$F$4&amp;"!B10:B1000"),$B143,INDIRECT(Equipo!$F$4&amp;"!"&amp;ADDRESS(10,COLUMN(E$9)-1)&amp;":"&amp;ADDRESS(1000,COLUMN(E$9)-1))),
SUMIF(INDIRECT(Equipo!$G$4&amp;"!B10:B1000"),$B143,INDIRECT(Equipo!$G$4&amp;"!"&amp;ADDRESS(10,COLUMN(E$9)-1)&amp;":"&amp;ADDRESS(1000,COLUMN(E$9)-1)))))</f>
        <v>-</v>
      </c>
      <c r="F143" s="2" t="str">
        <f ca="1">IF(ISBLANK(Tareas!$B139),"-",SUM(
SUMIF(INDIRECT(Equipo!$C$4&amp;"!B10:B1000"),$B143,INDIRECT(Equipo!$C$4&amp;"!"&amp;ADDRESS(10,COLUMN(F$9)-1)&amp;":"&amp;ADDRESS(1000,COLUMN(F$9)-1))),
SUMIF(INDIRECT(Equipo!$D$4&amp;"!B10:B1000"),$B143,INDIRECT(Equipo!$D$4&amp;"!"&amp;ADDRESS(10,COLUMN(F$9)-1)&amp;":"&amp;ADDRESS(1000,COLUMN(F$9)-1))),
SUMIF(INDIRECT(Equipo!$E$4&amp;"!B10:B1000"),$B143,INDIRECT(Equipo!$E$4&amp;"!"&amp;ADDRESS(10,COLUMN(F$9)-1)&amp;":"&amp;ADDRESS(1000,COLUMN(F$9)-1))),
SUMIF(INDIRECT(Equipo!$F$4&amp;"!B10:B1000"),$B143,INDIRECT(Equipo!$F$4&amp;"!"&amp;ADDRESS(10,COLUMN(F$9)-1)&amp;":"&amp;ADDRESS(1000,COLUMN(F$9)-1))),
SUMIF(INDIRECT(Equipo!$G$4&amp;"!B10:B1000"),$B143,INDIRECT(Equipo!$G$4&amp;"!"&amp;ADDRESS(10,COLUMN(F$9)-1)&amp;":"&amp;ADDRESS(1000,COLUMN(F$9)-1)))))</f>
        <v>-</v>
      </c>
      <c r="G143" s="2" t="str">
        <f ca="1">IF(ISBLANK(Tareas!$B139),"-",SUM(
SUMIF(INDIRECT(Equipo!$C$4&amp;"!B10:B1000"),$B143,INDIRECT(Equipo!$C$4&amp;"!"&amp;ADDRESS(10,COLUMN(G$9)-1)&amp;":"&amp;ADDRESS(1000,COLUMN(G$9)-1))),
SUMIF(INDIRECT(Equipo!$D$4&amp;"!B10:B1000"),$B143,INDIRECT(Equipo!$D$4&amp;"!"&amp;ADDRESS(10,COLUMN(G$9)-1)&amp;":"&amp;ADDRESS(1000,COLUMN(G$9)-1))),
SUMIF(INDIRECT(Equipo!$E$4&amp;"!B10:B1000"),$B143,INDIRECT(Equipo!$E$4&amp;"!"&amp;ADDRESS(10,COLUMN(G$9)-1)&amp;":"&amp;ADDRESS(1000,COLUMN(G$9)-1))),
SUMIF(INDIRECT(Equipo!$F$4&amp;"!B10:B1000"),$B143,INDIRECT(Equipo!$F$4&amp;"!"&amp;ADDRESS(10,COLUMN(G$9)-1)&amp;":"&amp;ADDRESS(1000,COLUMN(G$9)-1))),
SUMIF(INDIRECT(Equipo!$G$4&amp;"!B10:B1000"),$B143,INDIRECT(Equipo!$G$4&amp;"!"&amp;ADDRESS(10,COLUMN(G$9)-1)&amp;":"&amp;ADDRESS(1000,COLUMN(G$9)-1)))))</f>
        <v>-</v>
      </c>
      <c r="H143" s="2" t="str">
        <f ca="1">IF(ISBLANK(Tareas!$B139),"-",SUM(
SUMIF(INDIRECT(Equipo!$C$4&amp;"!B10:B1000"),$B143,INDIRECT(Equipo!$C$4&amp;"!"&amp;ADDRESS(10,COLUMN(H$9)-1)&amp;":"&amp;ADDRESS(1000,COLUMN(H$9)-1))),
SUMIF(INDIRECT(Equipo!$D$4&amp;"!B10:B1000"),$B143,INDIRECT(Equipo!$D$4&amp;"!"&amp;ADDRESS(10,COLUMN(H$9)-1)&amp;":"&amp;ADDRESS(1000,COLUMN(H$9)-1))),
SUMIF(INDIRECT(Equipo!$E$4&amp;"!B10:B1000"),$B143,INDIRECT(Equipo!$E$4&amp;"!"&amp;ADDRESS(10,COLUMN(H$9)-1)&amp;":"&amp;ADDRESS(1000,COLUMN(H$9)-1))),
SUMIF(INDIRECT(Equipo!$F$4&amp;"!B10:B1000"),$B143,INDIRECT(Equipo!$F$4&amp;"!"&amp;ADDRESS(10,COLUMN(H$9)-1)&amp;":"&amp;ADDRESS(1000,COLUMN(H$9)-1))),
SUMIF(INDIRECT(Equipo!$G$4&amp;"!B10:B1000"),$B143,INDIRECT(Equipo!$G$4&amp;"!"&amp;ADDRESS(10,COLUMN(H$9)-1)&amp;":"&amp;ADDRESS(1000,COLUMN(H$9)-1)))))</f>
        <v>-</v>
      </c>
      <c r="I143" s="2" t="str">
        <f ca="1">IF(ISBLANK(Tareas!$B139),"-",SUM(
SUMIF(INDIRECT(Equipo!$C$4&amp;"!B10:B1000"),$B143,INDIRECT(Equipo!$C$4&amp;"!"&amp;ADDRESS(10,COLUMN(I$9)-1)&amp;":"&amp;ADDRESS(1000,COLUMN(I$9)-1))),
SUMIF(INDIRECT(Equipo!$D$4&amp;"!B10:B1000"),$B143,INDIRECT(Equipo!$D$4&amp;"!"&amp;ADDRESS(10,COLUMN(I$9)-1)&amp;":"&amp;ADDRESS(1000,COLUMN(I$9)-1))),
SUMIF(INDIRECT(Equipo!$E$4&amp;"!B10:B1000"),$B143,INDIRECT(Equipo!$E$4&amp;"!"&amp;ADDRESS(10,COLUMN(I$9)-1)&amp;":"&amp;ADDRESS(1000,COLUMN(I$9)-1))),
SUMIF(INDIRECT(Equipo!$F$4&amp;"!B10:B1000"),$B143,INDIRECT(Equipo!$F$4&amp;"!"&amp;ADDRESS(10,COLUMN(I$9)-1)&amp;":"&amp;ADDRESS(1000,COLUMN(I$9)-1))),
SUMIF(INDIRECT(Equipo!$G$4&amp;"!B10:B1000"),$B143,INDIRECT(Equipo!$G$4&amp;"!"&amp;ADDRESS(10,COLUMN(I$9)-1)&amp;":"&amp;ADDRESS(1000,COLUMN(I$9)-1)))))</f>
        <v>-</v>
      </c>
      <c r="J143" s="2" t="str">
        <f ca="1">IF(ISBLANK(Tareas!$B139),"-",SUM(
SUMIF(INDIRECT(Equipo!$C$4&amp;"!B10:B1000"),$B143,INDIRECT(Equipo!$C$4&amp;"!"&amp;ADDRESS(10,COLUMN(J$9)-1)&amp;":"&amp;ADDRESS(1000,COLUMN(J$9)-1))),
SUMIF(INDIRECT(Equipo!$D$4&amp;"!B10:B1000"),$B143,INDIRECT(Equipo!$D$4&amp;"!"&amp;ADDRESS(10,COLUMN(J$9)-1)&amp;":"&amp;ADDRESS(1000,COLUMN(J$9)-1))),
SUMIF(INDIRECT(Equipo!$E$4&amp;"!B10:B1000"),$B143,INDIRECT(Equipo!$E$4&amp;"!"&amp;ADDRESS(10,COLUMN(J$9)-1)&amp;":"&amp;ADDRESS(1000,COLUMN(J$9)-1))),
SUMIF(INDIRECT(Equipo!$F$4&amp;"!B10:B1000"),$B143,INDIRECT(Equipo!$F$4&amp;"!"&amp;ADDRESS(10,COLUMN(J$9)-1)&amp;":"&amp;ADDRESS(1000,COLUMN(J$9)-1))),
SUMIF(INDIRECT(Equipo!$G$4&amp;"!B10:B1000"),$B143,INDIRECT(Equipo!$G$4&amp;"!"&amp;ADDRESS(10,COLUMN(J$9)-1)&amp;":"&amp;ADDRESS(1000,COLUMN(J$9)-1)))))</f>
        <v>-</v>
      </c>
      <c r="K143" s="2" t="str">
        <f ca="1">IF(ISBLANK(Tareas!$B139),"-",SUM(
SUMIF(INDIRECT(Equipo!$C$4&amp;"!B10:B1000"),$B143,INDIRECT(Equipo!$C$4&amp;"!"&amp;ADDRESS(10,COLUMN(K$9)-1)&amp;":"&amp;ADDRESS(1000,COLUMN(K$9)-1))),
SUMIF(INDIRECT(Equipo!$D$4&amp;"!B10:B1000"),$B143,INDIRECT(Equipo!$D$4&amp;"!"&amp;ADDRESS(10,COLUMN(K$9)-1)&amp;":"&amp;ADDRESS(1000,COLUMN(K$9)-1))),
SUMIF(INDIRECT(Equipo!$E$4&amp;"!B10:B1000"),$B143,INDIRECT(Equipo!$E$4&amp;"!"&amp;ADDRESS(10,COLUMN(K$9)-1)&amp;":"&amp;ADDRESS(1000,COLUMN(K$9)-1))),
SUMIF(INDIRECT(Equipo!$F$4&amp;"!B10:B1000"),$B143,INDIRECT(Equipo!$F$4&amp;"!"&amp;ADDRESS(10,COLUMN(K$9)-1)&amp;":"&amp;ADDRESS(1000,COLUMN(K$9)-1))),
SUMIF(INDIRECT(Equipo!$G$4&amp;"!B10:B1000"),$B143,INDIRECT(Equipo!$G$4&amp;"!"&amp;ADDRESS(10,COLUMN(K$9)-1)&amp;":"&amp;ADDRESS(1000,COLUMN(K$9)-1)))))</f>
        <v>-</v>
      </c>
      <c r="L143" s="2" t="str">
        <f ca="1">IF(ISBLANK(Tareas!$B139),"-",SUM(
SUMIF(INDIRECT(Equipo!$C$4&amp;"!B10:B1000"),$B143,INDIRECT(Equipo!$C$4&amp;"!"&amp;ADDRESS(10,COLUMN(L$9)-1)&amp;":"&amp;ADDRESS(1000,COLUMN(L$9)-1))),
SUMIF(INDIRECT(Equipo!$D$4&amp;"!B10:B1000"),$B143,INDIRECT(Equipo!$D$4&amp;"!"&amp;ADDRESS(10,COLUMN(L$9)-1)&amp;":"&amp;ADDRESS(1000,COLUMN(L$9)-1))),
SUMIF(INDIRECT(Equipo!$E$4&amp;"!B10:B1000"),$B143,INDIRECT(Equipo!$E$4&amp;"!"&amp;ADDRESS(10,COLUMN(L$9)-1)&amp;":"&amp;ADDRESS(1000,COLUMN(L$9)-1))),
SUMIF(INDIRECT(Equipo!$F$4&amp;"!B10:B1000"),$B143,INDIRECT(Equipo!$F$4&amp;"!"&amp;ADDRESS(10,COLUMN(L$9)-1)&amp;":"&amp;ADDRESS(1000,COLUMN(L$9)-1))),
SUMIF(INDIRECT(Equipo!$G$4&amp;"!B10:B1000"),$B143,INDIRECT(Equipo!$G$4&amp;"!"&amp;ADDRESS(10,COLUMN(L$9)-1)&amp;":"&amp;ADDRESS(1000,COLUMN(L$9)-1)))))</f>
        <v>-</v>
      </c>
      <c r="M143" s="2" t="str">
        <f ca="1">IF(ISBLANK(Tareas!$B139),"-",SUM(
SUMIF(INDIRECT(Equipo!$C$4&amp;"!B10:B1000"),$B143,INDIRECT(Equipo!$C$4&amp;"!"&amp;ADDRESS(10,COLUMN(M$9)-1)&amp;":"&amp;ADDRESS(1000,COLUMN(M$9)-1))),
SUMIF(INDIRECT(Equipo!$D$4&amp;"!B10:B1000"),$B143,INDIRECT(Equipo!$D$4&amp;"!"&amp;ADDRESS(10,COLUMN(M$9)-1)&amp;":"&amp;ADDRESS(1000,COLUMN(M$9)-1))),
SUMIF(INDIRECT(Equipo!$E$4&amp;"!B10:B1000"),$B143,INDIRECT(Equipo!$E$4&amp;"!"&amp;ADDRESS(10,COLUMN(M$9)-1)&amp;":"&amp;ADDRESS(1000,COLUMN(M$9)-1))),
SUMIF(INDIRECT(Equipo!$F$4&amp;"!B10:B1000"),$B143,INDIRECT(Equipo!$F$4&amp;"!"&amp;ADDRESS(10,COLUMN(M$9)-1)&amp;":"&amp;ADDRESS(1000,COLUMN(M$9)-1))),
SUMIF(INDIRECT(Equipo!$G$4&amp;"!B10:B1000"),$B143,INDIRECT(Equipo!$G$4&amp;"!"&amp;ADDRESS(10,COLUMN(M$9)-1)&amp;":"&amp;ADDRESS(1000,COLUMN(M$9)-1)))))</f>
        <v>-</v>
      </c>
      <c r="N143" s="2" t="str">
        <f ca="1">IF(ISBLANK(Tareas!$B139),"-",SUM(
SUMIF(INDIRECT(Equipo!$C$4&amp;"!B10:B1000"),$B143,INDIRECT(Equipo!$C$4&amp;"!"&amp;ADDRESS(10,COLUMN(N$9)-1)&amp;":"&amp;ADDRESS(1000,COLUMN(N$9)-1))),
SUMIF(INDIRECT(Equipo!$D$4&amp;"!B10:B1000"),$B143,INDIRECT(Equipo!$D$4&amp;"!"&amp;ADDRESS(10,COLUMN(N$9)-1)&amp;":"&amp;ADDRESS(1000,COLUMN(N$9)-1))),
SUMIF(INDIRECT(Equipo!$E$4&amp;"!B10:B1000"),$B143,INDIRECT(Equipo!$E$4&amp;"!"&amp;ADDRESS(10,COLUMN(N$9)-1)&amp;":"&amp;ADDRESS(1000,COLUMN(N$9)-1))),
SUMIF(INDIRECT(Equipo!$F$4&amp;"!B10:B1000"),$B143,INDIRECT(Equipo!$F$4&amp;"!"&amp;ADDRESS(10,COLUMN(N$9)-1)&amp;":"&amp;ADDRESS(1000,COLUMN(N$9)-1))),
SUMIF(INDIRECT(Equipo!$G$4&amp;"!B10:B1000"),$B143,INDIRECT(Equipo!$G$4&amp;"!"&amp;ADDRESS(10,COLUMN(N$9)-1)&amp;":"&amp;ADDRESS(1000,COLUMN(N$9)-1)))))</f>
        <v>-</v>
      </c>
    </row>
    <row r="144" spans="2:14">
      <c r="B144" t="str">
        <f>IF(ISBLANK(Tareas!B140)," - ",Tareas!B140)</f>
        <v xml:space="preserve"> - </v>
      </c>
      <c r="D144" s="2" t="str">
        <f ca="1">IF(ISBLANK(Tareas!$B140),"-",SUM(
SUMIF(INDIRECT(Equipo!$C$4&amp;"!B10:B1000"),$B144,INDIRECT(Equipo!$C$4&amp;"!"&amp;ADDRESS(10,COLUMN(D$9)-1)&amp;":"&amp;ADDRESS(1000,COLUMN(D$9)-1))),
SUMIF(INDIRECT(Equipo!$D$4&amp;"!B10:B1000"),$B144,INDIRECT(Equipo!$D$4&amp;"!"&amp;ADDRESS(10,COLUMN(D$9)-1)&amp;":"&amp;ADDRESS(1000,COLUMN(D$9)-1))),
SUMIF(INDIRECT(Equipo!$E$4&amp;"!B10:B1000"),$B144,INDIRECT(Equipo!$E$4&amp;"!"&amp;ADDRESS(10,COLUMN(D$9)-1)&amp;":"&amp;ADDRESS(1000,COLUMN(D$9)-1))),
SUMIF(INDIRECT(Equipo!$F$4&amp;"!B10:B1000"),$B144,INDIRECT(Equipo!$F$4&amp;"!"&amp;ADDRESS(10,COLUMN(D$9)-1)&amp;":"&amp;ADDRESS(1000,COLUMN(D$9)-1))),
SUMIF(INDIRECT(Equipo!$G$4&amp;"!B10:B1000"),$B144,INDIRECT(Equipo!$G$4&amp;"!"&amp;ADDRESS(10,COLUMN(D$9)-1)&amp;":"&amp;ADDRESS(1000,COLUMN(D$9)-1)))))</f>
        <v>-</v>
      </c>
      <c r="E144" s="2" t="str">
        <f ca="1">IF(ISBLANK(Tareas!$B140),"-",SUM(
SUMIF(INDIRECT(Equipo!$C$4&amp;"!B10:B1000"),$B144,INDIRECT(Equipo!$C$4&amp;"!"&amp;ADDRESS(10,COLUMN(E$9)-1)&amp;":"&amp;ADDRESS(1000,COLUMN(E$9)-1))),
SUMIF(INDIRECT(Equipo!$D$4&amp;"!B10:B1000"),$B144,INDIRECT(Equipo!$D$4&amp;"!"&amp;ADDRESS(10,COLUMN(E$9)-1)&amp;":"&amp;ADDRESS(1000,COLUMN(E$9)-1))),
SUMIF(INDIRECT(Equipo!$E$4&amp;"!B10:B1000"),$B144,INDIRECT(Equipo!$E$4&amp;"!"&amp;ADDRESS(10,COLUMN(E$9)-1)&amp;":"&amp;ADDRESS(1000,COLUMN(E$9)-1))),
SUMIF(INDIRECT(Equipo!$F$4&amp;"!B10:B1000"),$B144,INDIRECT(Equipo!$F$4&amp;"!"&amp;ADDRESS(10,COLUMN(E$9)-1)&amp;":"&amp;ADDRESS(1000,COLUMN(E$9)-1))),
SUMIF(INDIRECT(Equipo!$G$4&amp;"!B10:B1000"),$B144,INDIRECT(Equipo!$G$4&amp;"!"&amp;ADDRESS(10,COLUMN(E$9)-1)&amp;":"&amp;ADDRESS(1000,COLUMN(E$9)-1)))))</f>
        <v>-</v>
      </c>
      <c r="F144" s="2" t="str">
        <f ca="1">IF(ISBLANK(Tareas!$B140),"-",SUM(
SUMIF(INDIRECT(Equipo!$C$4&amp;"!B10:B1000"),$B144,INDIRECT(Equipo!$C$4&amp;"!"&amp;ADDRESS(10,COLUMN(F$9)-1)&amp;":"&amp;ADDRESS(1000,COLUMN(F$9)-1))),
SUMIF(INDIRECT(Equipo!$D$4&amp;"!B10:B1000"),$B144,INDIRECT(Equipo!$D$4&amp;"!"&amp;ADDRESS(10,COLUMN(F$9)-1)&amp;":"&amp;ADDRESS(1000,COLUMN(F$9)-1))),
SUMIF(INDIRECT(Equipo!$E$4&amp;"!B10:B1000"),$B144,INDIRECT(Equipo!$E$4&amp;"!"&amp;ADDRESS(10,COLUMN(F$9)-1)&amp;":"&amp;ADDRESS(1000,COLUMN(F$9)-1))),
SUMIF(INDIRECT(Equipo!$F$4&amp;"!B10:B1000"),$B144,INDIRECT(Equipo!$F$4&amp;"!"&amp;ADDRESS(10,COLUMN(F$9)-1)&amp;":"&amp;ADDRESS(1000,COLUMN(F$9)-1))),
SUMIF(INDIRECT(Equipo!$G$4&amp;"!B10:B1000"),$B144,INDIRECT(Equipo!$G$4&amp;"!"&amp;ADDRESS(10,COLUMN(F$9)-1)&amp;":"&amp;ADDRESS(1000,COLUMN(F$9)-1)))))</f>
        <v>-</v>
      </c>
      <c r="G144" s="2" t="str">
        <f ca="1">IF(ISBLANK(Tareas!$B140),"-",SUM(
SUMIF(INDIRECT(Equipo!$C$4&amp;"!B10:B1000"),$B144,INDIRECT(Equipo!$C$4&amp;"!"&amp;ADDRESS(10,COLUMN(G$9)-1)&amp;":"&amp;ADDRESS(1000,COLUMN(G$9)-1))),
SUMIF(INDIRECT(Equipo!$D$4&amp;"!B10:B1000"),$B144,INDIRECT(Equipo!$D$4&amp;"!"&amp;ADDRESS(10,COLUMN(G$9)-1)&amp;":"&amp;ADDRESS(1000,COLUMN(G$9)-1))),
SUMIF(INDIRECT(Equipo!$E$4&amp;"!B10:B1000"),$B144,INDIRECT(Equipo!$E$4&amp;"!"&amp;ADDRESS(10,COLUMN(G$9)-1)&amp;":"&amp;ADDRESS(1000,COLUMN(G$9)-1))),
SUMIF(INDIRECT(Equipo!$F$4&amp;"!B10:B1000"),$B144,INDIRECT(Equipo!$F$4&amp;"!"&amp;ADDRESS(10,COLUMN(G$9)-1)&amp;":"&amp;ADDRESS(1000,COLUMN(G$9)-1))),
SUMIF(INDIRECT(Equipo!$G$4&amp;"!B10:B1000"),$B144,INDIRECT(Equipo!$G$4&amp;"!"&amp;ADDRESS(10,COLUMN(G$9)-1)&amp;":"&amp;ADDRESS(1000,COLUMN(G$9)-1)))))</f>
        <v>-</v>
      </c>
      <c r="H144" s="2" t="str">
        <f ca="1">IF(ISBLANK(Tareas!$B140),"-",SUM(
SUMIF(INDIRECT(Equipo!$C$4&amp;"!B10:B1000"),$B144,INDIRECT(Equipo!$C$4&amp;"!"&amp;ADDRESS(10,COLUMN(H$9)-1)&amp;":"&amp;ADDRESS(1000,COLUMN(H$9)-1))),
SUMIF(INDIRECT(Equipo!$D$4&amp;"!B10:B1000"),$B144,INDIRECT(Equipo!$D$4&amp;"!"&amp;ADDRESS(10,COLUMN(H$9)-1)&amp;":"&amp;ADDRESS(1000,COLUMN(H$9)-1))),
SUMIF(INDIRECT(Equipo!$E$4&amp;"!B10:B1000"),$B144,INDIRECT(Equipo!$E$4&amp;"!"&amp;ADDRESS(10,COLUMN(H$9)-1)&amp;":"&amp;ADDRESS(1000,COLUMN(H$9)-1))),
SUMIF(INDIRECT(Equipo!$F$4&amp;"!B10:B1000"),$B144,INDIRECT(Equipo!$F$4&amp;"!"&amp;ADDRESS(10,COLUMN(H$9)-1)&amp;":"&amp;ADDRESS(1000,COLUMN(H$9)-1))),
SUMIF(INDIRECT(Equipo!$G$4&amp;"!B10:B1000"),$B144,INDIRECT(Equipo!$G$4&amp;"!"&amp;ADDRESS(10,COLUMN(H$9)-1)&amp;":"&amp;ADDRESS(1000,COLUMN(H$9)-1)))))</f>
        <v>-</v>
      </c>
      <c r="I144" s="2" t="str">
        <f ca="1">IF(ISBLANK(Tareas!$B140),"-",SUM(
SUMIF(INDIRECT(Equipo!$C$4&amp;"!B10:B1000"),$B144,INDIRECT(Equipo!$C$4&amp;"!"&amp;ADDRESS(10,COLUMN(I$9)-1)&amp;":"&amp;ADDRESS(1000,COLUMN(I$9)-1))),
SUMIF(INDIRECT(Equipo!$D$4&amp;"!B10:B1000"),$B144,INDIRECT(Equipo!$D$4&amp;"!"&amp;ADDRESS(10,COLUMN(I$9)-1)&amp;":"&amp;ADDRESS(1000,COLUMN(I$9)-1))),
SUMIF(INDIRECT(Equipo!$E$4&amp;"!B10:B1000"),$B144,INDIRECT(Equipo!$E$4&amp;"!"&amp;ADDRESS(10,COLUMN(I$9)-1)&amp;":"&amp;ADDRESS(1000,COLUMN(I$9)-1))),
SUMIF(INDIRECT(Equipo!$F$4&amp;"!B10:B1000"),$B144,INDIRECT(Equipo!$F$4&amp;"!"&amp;ADDRESS(10,COLUMN(I$9)-1)&amp;":"&amp;ADDRESS(1000,COLUMN(I$9)-1))),
SUMIF(INDIRECT(Equipo!$G$4&amp;"!B10:B1000"),$B144,INDIRECT(Equipo!$G$4&amp;"!"&amp;ADDRESS(10,COLUMN(I$9)-1)&amp;":"&amp;ADDRESS(1000,COLUMN(I$9)-1)))))</f>
        <v>-</v>
      </c>
      <c r="J144" s="2" t="str">
        <f ca="1">IF(ISBLANK(Tareas!$B140),"-",SUM(
SUMIF(INDIRECT(Equipo!$C$4&amp;"!B10:B1000"),$B144,INDIRECT(Equipo!$C$4&amp;"!"&amp;ADDRESS(10,COLUMN(J$9)-1)&amp;":"&amp;ADDRESS(1000,COLUMN(J$9)-1))),
SUMIF(INDIRECT(Equipo!$D$4&amp;"!B10:B1000"),$B144,INDIRECT(Equipo!$D$4&amp;"!"&amp;ADDRESS(10,COLUMN(J$9)-1)&amp;":"&amp;ADDRESS(1000,COLUMN(J$9)-1))),
SUMIF(INDIRECT(Equipo!$E$4&amp;"!B10:B1000"),$B144,INDIRECT(Equipo!$E$4&amp;"!"&amp;ADDRESS(10,COLUMN(J$9)-1)&amp;":"&amp;ADDRESS(1000,COLUMN(J$9)-1))),
SUMIF(INDIRECT(Equipo!$F$4&amp;"!B10:B1000"),$B144,INDIRECT(Equipo!$F$4&amp;"!"&amp;ADDRESS(10,COLUMN(J$9)-1)&amp;":"&amp;ADDRESS(1000,COLUMN(J$9)-1))),
SUMIF(INDIRECT(Equipo!$G$4&amp;"!B10:B1000"),$B144,INDIRECT(Equipo!$G$4&amp;"!"&amp;ADDRESS(10,COLUMN(J$9)-1)&amp;":"&amp;ADDRESS(1000,COLUMN(J$9)-1)))))</f>
        <v>-</v>
      </c>
      <c r="K144" s="2" t="str">
        <f ca="1">IF(ISBLANK(Tareas!$B140),"-",SUM(
SUMIF(INDIRECT(Equipo!$C$4&amp;"!B10:B1000"),$B144,INDIRECT(Equipo!$C$4&amp;"!"&amp;ADDRESS(10,COLUMN(K$9)-1)&amp;":"&amp;ADDRESS(1000,COLUMN(K$9)-1))),
SUMIF(INDIRECT(Equipo!$D$4&amp;"!B10:B1000"),$B144,INDIRECT(Equipo!$D$4&amp;"!"&amp;ADDRESS(10,COLUMN(K$9)-1)&amp;":"&amp;ADDRESS(1000,COLUMN(K$9)-1))),
SUMIF(INDIRECT(Equipo!$E$4&amp;"!B10:B1000"),$B144,INDIRECT(Equipo!$E$4&amp;"!"&amp;ADDRESS(10,COLUMN(K$9)-1)&amp;":"&amp;ADDRESS(1000,COLUMN(K$9)-1))),
SUMIF(INDIRECT(Equipo!$F$4&amp;"!B10:B1000"),$B144,INDIRECT(Equipo!$F$4&amp;"!"&amp;ADDRESS(10,COLUMN(K$9)-1)&amp;":"&amp;ADDRESS(1000,COLUMN(K$9)-1))),
SUMIF(INDIRECT(Equipo!$G$4&amp;"!B10:B1000"),$B144,INDIRECT(Equipo!$G$4&amp;"!"&amp;ADDRESS(10,COLUMN(K$9)-1)&amp;":"&amp;ADDRESS(1000,COLUMN(K$9)-1)))))</f>
        <v>-</v>
      </c>
      <c r="L144" s="2" t="str">
        <f ca="1">IF(ISBLANK(Tareas!$B140),"-",SUM(
SUMIF(INDIRECT(Equipo!$C$4&amp;"!B10:B1000"),$B144,INDIRECT(Equipo!$C$4&amp;"!"&amp;ADDRESS(10,COLUMN(L$9)-1)&amp;":"&amp;ADDRESS(1000,COLUMN(L$9)-1))),
SUMIF(INDIRECT(Equipo!$D$4&amp;"!B10:B1000"),$B144,INDIRECT(Equipo!$D$4&amp;"!"&amp;ADDRESS(10,COLUMN(L$9)-1)&amp;":"&amp;ADDRESS(1000,COLUMN(L$9)-1))),
SUMIF(INDIRECT(Equipo!$E$4&amp;"!B10:B1000"),$B144,INDIRECT(Equipo!$E$4&amp;"!"&amp;ADDRESS(10,COLUMN(L$9)-1)&amp;":"&amp;ADDRESS(1000,COLUMN(L$9)-1))),
SUMIF(INDIRECT(Equipo!$F$4&amp;"!B10:B1000"),$B144,INDIRECT(Equipo!$F$4&amp;"!"&amp;ADDRESS(10,COLUMN(L$9)-1)&amp;":"&amp;ADDRESS(1000,COLUMN(L$9)-1))),
SUMIF(INDIRECT(Equipo!$G$4&amp;"!B10:B1000"),$B144,INDIRECT(Equipo!$G$4&amp;"!"&amp;ADDRESS(10,COLUMN(L$9)-1)&amp;":"&amp;ADDRESS(1000,COLUMN(L$9)-1)))))</f>
        <v>-</v>
      </c>
      <c r="M144" s="2" t="str">
        <f ca="1">IF(ISBLANK(Tareas!$B140),"-",SUM(
SUMIF(INDIRECT(Equipo!$C$4&amp;"!B10:B1000"),$B144,INDIRECT(Equipo!$C$4&amp;"!"&amp;ADDRESS(10,COLUMN(M$9)-1)&amp;":"&amp;ADDRESS(1000,COLUMN(M$9)-1))),
SUMIF(INDIRECT(Equipo!$D$4&amp;"!B10:B1000"),$B144,INDIRECT(Equipo!$D$4&amp;"!"&amp;ADDRESS(10,COLUMN(M$9)-1)&amp;":"&amp;ADDRESS(1000,COLUMN(M$9)-1))),
SUMIF(INDIRECT(Equipo!$E$4&amp;"!B10:B1000"),$B144,INDIRECT(Equipo!$E$4&amp;"!"&amp;ADDRESS(10,COLUMN(M$9)-1)&amp;":"&amp;ADDRESS(1000,COLUMN(M$9)-1))),
SUMIF(INDIRECT(Equipo!$F$4&amp;"!B10:B1000"),$B144,INDIRECT(Equipo!$F$4&amp;"!"&amp;ADDRESS(10,COLUMN(M$9)-1)&amp;":"&amp;ADDRESS(1000,COLUMN(M$9)-1))),
SUMIF(INDIRECT(Equipo!$G$4&amp;"!B10:B1000"),$B144,INDIRECT(Equipo!$G$4&amp;"!"&amp;ADDRESS(10,COLUMN(M$9)-1)&amp;":"&amp;ADDRESS(1000,COLUMN(M$9)-1)))))</f>
        <v>-</v>
      </c>
      <c r="N144" s="2" t="str">
        <f ca="1">IF(ISBLANK(Tareas!$B140),"-",SUM(
SUMIF(INDIRECT(Equipo!$C$4&amp;"!B10:B1000"),$B144,INDIRECT(Equipo!$C$4&amp;"!"&amp;ADDRESS(10,COLUMN(N$9)-1)&amp;":"&amp;ADDRESS(1000,COLUMN(N$9)-1))),
SUMIF(INDIRECT(Equipo!$D$4&amp;"!B10:B1000"),$B144,INDIRECT(Equipo!$D$4&amp;"!"&amp;ADDRESS(10,COLUMN(N$9)-1)&amp;":"&amp;ADDRESS(1000,COLUMN(N$9)-1))),
SUMIF(INDIRECT(Equipo!$E$4&amp;"!B10:B1000"),$B144,INDIRECT(Equipo!$E$4&amp;"!"&amp;ADDRESS(10,COLUMN(N$9)-1)&amp;":"&amp;ADDRESS(1000,COLUMN(N$9)-1))),
SUMIF(INDIRECT(Equipo!$F$4&amp;"!B10:B1000"),$B144,INDIRECT(Equipo!$F$4&amp;"!"&amp;ADDRESS(10,COLUMN(N$9)-1)&amp;":"&amp;ADDRESS(1000,COLUMN(N$9)-1))),
SUMIF(INDIRECT(Equipo!$G$4&amp;"!B10:B1000"),$B144,INDIRECT(Equipo!$G$4&amp;"!"&amp;ADDRESS(10,COLUMN(N$9)-1)&amp;":"&amp;ADDRESS(1000,COLUMN(N$9)-1)))))</f>
        <v>-</v>
      </c>
    </row>
    <row r="145" spans="2:14">
      <c r="B145" t="str">
        <f>IF(ISBLANK(Tareas!B141)," - ",Tareas!B141)</f>
        <v xml:space="preserve"> - </v>
      </c>
      <c r="D145" s="2" t="str">
        <f ca="1">IF(ISBLANK(Tareas!$B141),"-",SUM(
SUMIF(INDIRECT(Equipo!$C$4&amp;"!B10:B1000"),$B145,INDIRECT(Equipo!$C$4&amp;"!"&amp;ADDRESS(10,COLUMN(D$9)-1)&amp;":"&amp;ADDRESS(1000,COLUMN(D$9)-1))),
SUMIF(INDIRECT(Equipo!$D$4&amp;"!B10:B1000"),$B145,INDIRECT(Equipo!$D$4&amp;"!"&amp;ADDRESS(10,COLUMN(D$9)-1)&amp;":"&amp;ADDRESS(1000,COLUMN(D$9)-1))),
SUMIF(INDIRECT(Equipo!$E$4&amp;"!B10:B1000"),$B145,INDIRECT(Equipo!$E$4&amp;"!"&amp;ADDRESS(10,COLUMN(D$9)-1)&amp;":"&amp;ADDRESS(1000,COLUMN(D$9)-1))),
SUMIF(INDIRECT(Equipo!$F$4&amp;"!B10:B1000"),$B145,INDIRECT(Equipo!$F$4&amp;"!"&amp;ADDRESS(10,COLUMN(D$9)-1)&amp;":"&amp;ADDRESS(1000,COLUMN(D$9)-1))),
SUMIF(INDIRECT(Equipo!$G$4&amp;"!B10:B1000"),$B145,INDIRECT(Equipo!$G$4&amp;"!"&amp;ADDRESS(10,COLUMN(D$9)-1)&amp;":"&amp;ADDRESS(1000,COLUMN(D$9)-1)))))</f>
        <v>-</v>
      </c>
      <c r="E145" s="2" t="str">
        <f ca="1">IF(ISBLANK(Tareas!$B141),"-",SUM(
SUMIF(INDIRECT(Equipo!$C$4&amp;"!B10:B1000"),$B145,INDIRECT(Equipo!$C$4&amp;"!"&amp;ADDRESS(10,COLUMN(E$9)-1)&amp;":"&amp;ADDRESS(1000,COLUMN(E$9)-1))),
SUMIF(INDIRECT(Equipo!$D$4&amp;"!B10:B1000"),$B145,INDIRECT(Equipo!$D$4&amp;"!"&amp;ADDRESS(10,COLUMN(E$9)-1)&amp;":"&amp;ADDRESS(1000,COLUMN(E$9)-1))),
SUMIF(INDIRECT(Equipo!$E$4&amp;"!B10:B1000"),$B145,INDIRECT(Equipo!$E$4&amp;"!"&amp;ADDRESS(10,COLUMN(E$9)-1)&amp;":"&amp;ADDRESS(1000,COLUMN(E$9)-1))),
SUMIF(INDIRECT(Equipo!$F$4&amp;"!B10:B1000"),$B145,INDIRECT(Equipo!$F$4&amp;"!"&amp;ADDRESS(10,COLUMN(E$9)-1)&amp;":"&amp;ADDRESS(1000,COLUMN(E$9)-1))),
SUMIF(INDIRECT(Equipo!$G$4&amp;"!B10:B1000"),$B145,INDIRECT(Equipo!$G$4&amp;"!"&amp;ADDRESS(10,COLUMN(E$9)-1)&amp;":"&amp;ADDRESS(1000,COLUMN(E$9)-1)))))</f>
        <v>-</v>
      </c>
      <c r="F145" s="2" t="str">
        <f ca="1">IF(ISBLANK(Tareas!$B141),"-",SUM(
SUMIF(INDIRECT(Equipo!$C$4&amp;"!B10:B1000"),$B145,INDIRECT(Equipo!$C$4&amp;"!"&amp;ADDRESS(10,COLUMN(F$9)-1)&amp;":"&amp;ADDRESS(1000,COLUMN(F$9)-1))),
SUMIF(INDIRECT(Equipo!$D$4&amp;"!B10:B1000"),$B145,INDIRECT(Equipo!$D$4&amp;"!"&amp;ADDRESS(10,COLUMN(F$9)-1)&amp;":"&amp;ADDRESS(1000,COLUMN(F$9)-1))),
SUMIF(INDIRECT(Equipo!$E$4&amp;"!B10:B1000"),$B145,INDIRECT(Equipo!$E$4&amp;"!"&amp;ADDRESS(10,COLUMN(F$9)-1)&amp;":"&amp;ADDRESS(1000,COLUMN(F$9)-1))),
SUMIF(INDIRECT(Equipo!$F$4&amp;"!B10:B1000"),$B145,INDIRECT(Equipo!$F$4&amp;"!"&amp;ADDRESS(10,COLUMN(F$9)-1)&amp;":"&amp;ADDRESS(1000,COLUMN(F$9)-1))),
SUMIF(INDIRECT(Equipo!$G$4&amp;"!B10:B1000"),$B145,INDIRECT(Equipo!$G$4&amp;"!"&amp;ADDRESS(10,COLUMN(F$9)-1)&amp;":"&amp;ADDRESS(1000,COLUMN(F$9)-1)))))</f>
        <v>-</v>
      </c>
      <c r="G145" s="2" t="str">
        <f ca="1">IF(ISBLANK(Tareas!$B141),"-",SUM(
SUMIF(INDIRECT(Equipo!$C$4&amp;"!B10:B1000"),$B145,INDIRECT(Equipo!$C$4&amp;"!"&amp;ADDRESS(10,COLUMN(G$9)-1)&amp;":"&amp;ADDRESS(1000,COLUMN(G$9)-1))),
SUMIF(INDIRECT(Equipo!$D$4&amp;"!B10:B1000"),$B145,INDIRECT(Equipo!$D$4&amp;"!"&amp;ADDRESS(10,COLUMN(G$9)-1)&amp;":"&amp;ADDRESS(1000,COLUMN(G$9)-1))),
SUMIF(INDIRECT(Equipo!$E$4&amp;"!B10:B1000"),$B145,INDIRECT(Equipo!$E$4&amp;"!"&amp;ADDRESS(10,COLUMN(G$9)-1)&amp;":"&amp;ADDRESS(1000,COLUMN(G$9)-1))),
SUMIF(INDIRECT(Equipo!$F$4&amp;"!B10:B1000"),$B145,INDIRECT(Equipo!$F$4&amp;"!"&amp;ADDRESS(10,COLUMN(G$9)-1)&amp;":"&amp;ADDRESS(1000,COLUMN(G$9)-1))),
SUMIF(INDIRECT(Equipo!$G$4&amp;"!B10:B1000"),$B145,INDIRECT(Equipo!$G$4&amp;"!"&amp;ADDRESS(10,COLUMN(G$9)-1)&amp;":"&amp;ADDRESS(1000,COLUMN(G$9)-1)))))</f>
        <v>-</v>
      </c>
      <c r="H145" s="2" t="str">
        <f ca="1">IF(ISBLANK(Tareas!$B141),"-",SUM(
SUMIF(INDIRECT(Equipo!$C$4&amp;"!B10:B1000"),$B145,INDIRECT(Equipo!$C$4&amp;"!"&amp;ADDRESS(10,COLUMN(H$9)-1)&amp;":"&amp;ADDRESS(1000,COLUMN(H$9)-1))),
SUMIF(INDIRECT(Equipo!$D$4&amp;"!B10:B1000"),$B145,INDIRECT(Equipo!$D$4&amp;"!"&amp;ADDRESS(10,COLUMN(H$9)-1)&amp;":"&amp;ADDRESS(1000,COLUMN(H$9)-1))),
SUMIF(INDIRECT(Equipo!$E$4&amp;"!B10:B1000"),$B145,INDIRECT(Equipo!$E$4&amp;"!"&amp;ADDRESS(10,COLUMN(H$9)-1)&amp;":"&amp;ADDRESS(1000,COLUMN(H$9)-1))),
SUMIF(INDIRECT(Equipo!$F$4&amp;"!B10:B1000"),$B145,INDIRECT(Equipo!$F$4&amp;"!"&amp;ADDRESS(10,COLUMN(H$9)-1)&amp;":"&amp;ADDRESS(1000,COLUMN(H$9)-1))),
SUMIF(INDIRECT(Equipo!$G$4&amp;"!B10:B1000"),$B145,INDIRECT(Equipo!$G$4&amp;"!"&amp;ADDRESS(10,COLUMN(H$9)-1)&amp;":"&amp;ADDRESS(1000,COLUMN(H$9)-1)))))</f>
        <v>-</v>
      </c>
      <c r="I145" s="2" t="str">
        <f ca="1">IF(ISBLANK(Tareas!$B141),"-",SUM(
SUMIF(INDIRECT(Equipo!$C$4&amp;"!B10:B1000"),$B145,INDIRECT(Equipo!$C$4&amp;"!"&amp;ADDRESS(10,COLUMN(I$9)-1)&amp;":"&amp;ADDRESS(1000,COLUMN(I$9)-1))),
SUMIF(INDIRECT(Equipo!$D$4&amp;"!B10:B1000"),$B145,INDIRECT(Equipo!$D$4&amp;"!"&amp;ADDRESS(10,COLUMN(I$9)-1)&amp;":"&amp;ADDRESS(1000,COLUMN(I$9)-1))),
SUMIF(INDIRECT(Equipo!$E$4&amp;"!B10:B1000"),$B145,INDIRECT(Equipo!$E$4&amp;"!"&amp;ADDRESS(10,COLUMN(I$9)-1)&amp;":"&amp;ADDRESS(1000,COLUMN(I$9)-1))),
SUMIF(INDIRECT(Equipo!$F$4&amp;"!B10:B1000"),$B145,INDIRECT(Equipo!$F$4&amp;"!"&amp;ADDRESS(10,COLUMN(I$9)-1)&amp;":"&amp;ADDRESS(1000,COLUMN(I$9)-1))),
SUMIF(INDIRECT(Equipo!$G$4&amp;"!B10:B1000"),$B145,INDIRECT(Equipo!$G$4&amp;"!"&amp;ADDRESS(10,COLUMN(I$9)-1)&amp;":"&amp;ADDRESS(1000,COLUMN(I$9)-1)))))</f>
        <v>-</v>
      </c>
      <c r="J145" s="2" t="str">
        <f ca="1">IF(ISBLANK(Tareas!$B141),"-",SUM(
SUMIF(INDIRECT(Equipo!$C$4&amp;"!B10:B1000"),$B145,INDIRECT(Equipo!$C$4&amp;"!"&amp;ADDRESS(10,COLUMN(J$9)-1)&amp;":"&amp;ADDRESS(1000,COLUMN(J$9)-1))),
SUMIF(INDIRECT(Equipo!$D$4&amp;"!B10:B1000"),$B145,INDIRECT(Equipo!$D$4&amp;"!"&amp;ADDRESS(10,COLUMN(J$9)-1)&amp;":"&amp;ADDRESS(1000,COLUMN(J$9)-1))),
SUMIF(INDIRECT(Equipo!$E$4&amp;"!B10:B1000"),$B145,INDIRECT(Equipo!$E$4&amp;"!"&amp;ADDRESS(10,COLUMN(J$9)-1)&amp;":"&amp;ADDRESS(1000,COLUMN(J$9)-1))),
SUMIF(INDIRECT(Equipo!$F$4&amp;"!B10:B1000"),$B145,INDIRECT(Equipo!$F$4&amp;"!"&amp;ADDRESS(10,COLUMN(J$9)-1)&amp;":"&amp;ADDRESS(1000,COLUMN(J$9)-1))),
SUMIF(INDIRECT(Equipo!$G$4&amp;"!B10:B1000"),$B145,INDIRECT(Equipo!$G$4&amp;"!"&amp;ADDRESS(10,COLUMN(J$9)-1)&amp;":"&amp;ADDRESS(1000,COLUMN(J$9)-1)))))</f>
        <v>-</v>
      </c>
      <c r="K145" s="2" t="str">
        <f ca="1">IF(ISBLANK(Tareas!$B141),"-",SUM(
SUMIF(INDIRECT(Equipo!$C$4&amp;"!B10:B1000"),$B145,INDIRECT(Equipo!$C$4&amp;"!"&amp;ADDRESS(10,COLUMN(K$9)-1)&amp;":"&amp;ADDRESS(1000,COLUMN(K$9)-1))),
SUMIF(INDIRECT(Equipo!$D$4&amp;"!B10:B1000"),$B145,INDIRECT(Equipo!$D$4&amp;"!"&amp;ADDRESS(10,COLUMN(K$9)-1)&amp;":"&amp;ADDRESS(1000,COLUMN(K$9)-1))),
SUMIF(INDIRECT(Equipo!$E$4&amp;"!B10:B1000"),$B145,INDIRECT(Equipo!$E$4&amp;"!"&amp;ADDRESS(10,COLUMN(K$9)-1)&amp;":"&amp;ADDRESS(1000,COLUMN(K$9)-1))),
SUMIF(INDIRECT(Equipo!$F$4&amp;"!B10:B1000"),$B145,INDIRECT(Equipo!$F$4&amp;"!"&amp;ADDRESS(10,COLUMN(K$9)-1)&amp;":"&amp;ADDRESS(1000,COLUMN(K$9)-1))),
SUMIF(INDIRECT(Equipo!$G$4&amp;"!B10:B1000"),$B145,INDIRECT(Equipo!$G$4&amp;"!"&amp;ADDRESS(10,COLUMN(K$9)-1)&amp;":"&amp;ADDRESS(1000,COLUMN(K$9)-1)))))</f>
        <v>-</v>
      </c>
      <c r="L145" s="2" t="str">
        <f ca="1">IF(ISBLANK(Tareas!$B141),"-",SUM(
SUMIF(INDIRECT(Equipo!$C$4&amp;"!B10:B1000"),$B145,INDIRECT(Equipo!$C$4&amp;"!"&amp;ADDRESS(10,COLUMN(L$9)-1)&amp;":"&amp;ADDRESS(1000,COLUMN(L$9)-1))),
SUMIF(INDIRECT(Equipo!$D$4&amp;"!B10:B1000"),$B145,INDIRECT(Equipo!$D$4&amp;"!"&amp;ADDRESS(10,COLUMN(L$9)-1)&amp;":"&amp;ADDRESS(1000,COLUMN(L$9)-1))),
SUMIF(INDIRECT(Equipo!$E$4&amp;"!B10:B1000"),$B145,INDIRECT(Equipo!$E$4&amp;"!"&amp;ADDRESS(10,COLUMN(L$9)-1)&amp;":"&amp;ADDRESS(1000,COLUMN(L$9)-1))),
SUMIF(INDIRECT(Equipo!$F$4&amp;"!B10:B1000"),$B145,INDIRECT(Equipo!$F$4&amp;"!"&amp;ADDRESS(10,COLUMN(L$9)-1)&amp;":"&amp;ADDRESS(1000,COLUMN(L$9)-1))),
SUMIF(INDIRECT(Equipo!$G$4&amp;"!B10:B1000"),$B145,INDIRECT(Equipo!$G$4&amp;"!"&amp;ADDRESS(10,COLUMN(L$9)-1)&amp;":"&amp;ADDRESS(1000,COLUMN(L$9)-1)))))</f>
        <v>-</v>
      </c>
      <c r="M145" s="2" t="str">
        <f ca="1">IF(ISBLANK(Tareas!$B141),"-",SUM(
SUMIF(INDIRECT(Equipo!$C$4&amp;"!B10:B1000"),$B145,INDIRECT(Equipo!$C$4&amp;"!"&amp;ADDRESS(10,COLUMN(M$9)-1)&amp;":"&amp;ADDRESS(1000,COLUMN(M$9)-1))),
SUMIF(INDIRECT(Equipo!$D$4&amp;"!B10:B1000"),$B145,INDIRECT(Equipo!$D$4&amp;"!"&amp;ADDRESS(10,COLUMN(M$9)-1)&amp;":"&amp;ADDRESS(1000,COLUMN(M$9)-1))),
SUMIF(INDIRECT(Equipo!$E$4&amp;"!B10:B1000"),$B145,INDIRECT(Equipo!$E$4&amp;"!"&amp;ADDRESS(10,COLUMN(M$9)-1)&amp;":"&amp;ADDRESS(1000,COLUMN(M$9)-1))),
SUMIF(INDIRECT(Equipo!$F$4&amp;"!B10:B1000"),$B145,INDIRECT(Equipo!$F$4&amp;"!"&amp;ADDRESS(10,COLUMN(M$9)-1)&amp;":"&amp;ADDRESS(1000,COLUMN(M$9)-1))),
SUMIF(INDIRECT(Equipo!$G$4&amp;"!B10:B1000"),$B145,INDIRECT(Equipo!$G$4&amp;"!"&amp;ADDRESS(10,COLUMN(M$9)-1)&amp;":"&amp;ADDRESS(1000,COLUMN(M$9)-1)))))</f>
        <v>-</v>
      </c>
      <c r="N145" s="2" t="str">
        <f ca="1">IF(ISBLANK(Tareas!$B141),"-",SUM(
SUMIF(INDIRECT(Equipo!$C$4&amp;"!B10:B1000"),$B145,INDIRECT(Equipo!$C$4&amp;"!"&amp;ADDRESS(10,COLUMN(N$9)-1)&amp;":"&amp;ADDRESS(1000,COLUMN(N$9)-1))),
SUMIF(INDIRECT(Equipo!$D$4&amp;"!B10:B1000"),$B145,INDIRECT(Equipo!$D$4&amp;"!"&amp;ADDRESS(10,COLUMN(N$9)-1)&amp;":"&amp;ADDRESS(1000,COLUMN(N$9)-1))),
SUMIF(INDIRECT(Equipo!$E$4&amp;"!B10:B1000"),$B145,INDIRECT(Equipo!$E$4&amp;"!"&amp;ADDRESS(10,COLUMN(N$9)-1)&amp;":"&amp;ADDRESS(1000,COLUMN(N$9)-1))),
SUMIF(INDIRECT(Equipo!$F$4&amp;"!B10:B1000"),$B145,INDIRECT(Equipo!$F$4&amp;"!"&amp;ADDRESS(10,COLUMN(N$9)-1)&amp;":"&amp;ADDRESS(1000,COLUMN(N$9)-1))),
SUMIF(INDIRECT(Equipo!$G$4&amp;"!B10:B1000"),$B145,INDIRECT(Equipo!$G$4&amp;"!"&amp;ADDRESS(10,COLUMN(N$9)-1)&amp;":"&amp;ADDRESS(1000,COLUMN(N$9)-1)))))</f>
        <v>-</v>
      </c>
    </row>
    <row r="146" spans="2:14">
      <c r="B146" t="str">
        <f>IF(ISBLANK(Tareas!B142)," - ",Tareas!B142)</f>
        <v xml:space="preserve"> - </v>
      </c>
      <c r="D146" s="2" t="str">
        <f ca="1">IF(ISBLANK(Tareas!$B142),"-",SUM(
SUMIF(INDIRECT(Equipo!$C$4&amp;"!B10:B1000"),$B146,INDIRECT(Equipo!$C$4&amp;"!"&amp;ADDRESS(10,COLUMN(D$9)-1)&amp;":"&amp;ADDRESS(1000,COLUMN(D$9)-1))),
SUMIF(INDIRECT(Equipo!$D$4&amp;"!B10:B1000"),$B146,INDIRECT(Equipo!$D$4&amp;"!"&amp;ADDRESS(10,COLUMN(D$9)-1)&amp;":"&amp;ADDRESS(1000,COLUMN(D$9)-1))),
SUMIF(INDIRECT(Equipo!$E$4&amp;"!B10:B1000"),$B146,INDIRECT(Equipo!$E$4&amp;"!"&amp;ADDRESS(10,COLUMN(D$9)-1)&amp;":"&amp;ADDRESS(1000,COLUMN(D$9)-1))),
SUMIF(INDIRECT(Equipo!$F$4&amp;"!B10:B1000"),$B146,INDIRECT(Equipo!$F$4&amp;"!"&amp;ADDRESS(10,COLUMN(D$9)-1)&amp;":"&amp;ADDRESS(1000,COLUMN(D$9)-1))),
SUMIF(INDIRECT(Equipo!$G$4&amp;"!B10:B1000"),$B146,INDIRECT(Equipo!$G$4&amp;"!"&amp;ADDRESS(10,COLUMN(D$9)-1)&amp;":"&amp;ADDRESS(1000,COLUMN(D$9)-1)))))</f>
        <v>-</v>
      </c>
      <c r="E146" s="2" t="str">
        <f ca="1">IF(ISBLANK(Tareas!$B142),"-",SUM(
SUMIF(INDIRECT(Equipo!$C$4&amp;"!B10:B1000"),$B146,INDIRECT(Equipo!$C$4&amp;"!"&amp;ADDRESS(10,COLUMN(E$9)-1)&amp;":"&amp;ADDRESS(1000,COLUMN(E$9)-1))),
SUMIF(INDIRECT(Equipo!$D$4&amp;"!B10:B1000"),$B146,INDIRECT(Equipo!$D$4&amp;"!"&amp;ADDRESS(10,COLUMN(E$9)-1)&amp;":"&amp;ADDRESS(1000,COLUMN(E$9)-1))),
SUMIF(INDIRECT(Equipo!$E$4&amp;"!B10:B1000"),$B146,INDIRECT(Equipo!$E$4&amp;"!"&amp;ADDRESS(10,COLUMN(E$9)-1)&amp;":"&amp;ADDRESS(1000,COLUMN(E$9)-1))),
SUMIF(INDIRECT(Equipo!$F$4&amp;"!B10:B1000"),$B146,INDIRECT(Equipo!$F$4&amp;"!"&amp;ADDRESS(10,COLUMN(E$9)-1)&amp;":"&amp;ADDRESS(1000,COLUMN(E$9)-1))),
SUMIF(INDIRECT(Equipo!$G$4&amp;"!B10:B1000"),$B146,INDIRECT(Equipo!$G$4&amp;"!"&amp;ADDRESS(10,COLUMN(E$9)-1)&amp;":"&amp;ADDRESS(1000,COLUMN(E$9)-1)))))</f>
        <v>-</v>
      </c>
      <c r="F146" s="2" t="str">
        <f ca="1">IF(ISBLANK(Tareas!$B142),"-",SUM(
SUMIF(INDIRECT(Equipo!$C$4&amp;"!B10:B1000"),$B146,INDIRECT(Equipo!$C$4&amp;"!"&amp;ADDRESS(10,COLUMN(F$9)-1)&amp;":"&amp;ADDRESS(1000,COLUMN(F$9)-1))),
SUMIF(INDIRECT(Equipo!$D$4&amp;"!B10:B1000"),$B146,INDIRECT(Equipo!$D$4&amp;"!"&amp;ADDRESS(10,COLUMN(F$9)-1)&amp;":"&amp;ADDRESS(1000,COLUMN(F$9)-1))),
SUMIF(INDIRECT(Equipo!$E$4&amp;"!B10:B1000"),$B146,INDIRECT(Equipo!$E$4&amp;"!"&amp;ADDRESS(10,COLUMN(F$9)-1)&amp;":"&amp;ADDRESS(1000,COLUMN(F$9)-1))),
SUMIF(INDIRECT(Equipo!$F$4&amp;"!B10:B1000"),$B146,INDIRECT(Equipo!$F$4&amp;"!"&amp;ADDRESS(10,COLUMN(F$9)-1)&amp;":"&amp;ADDRESS(1000,COLUMN(F$9)-1))),
SUMIF(INDIRECT(Equipo!$G$4&amp;"!B10:B1000"),$B146,INDIRECT(Equipo!$G$4&amp;"!"&amp;ADDRESS(10,COLUMN(F$9)-1)&amp;":"&amp;ADDRESS(1000,COLUMN(F$9)-1)))))</f>
        <v>-</v>
      </c>
      <c r="G146" s="2" t="str">
        <f ca="1">IF(ISBLANK(Tareas!$B142),"-",SUM(
SUMIF(INDIRECT(Equipo!$C$4&amp;"!B10:B1000"),$B146,INDIRECT(Equipo!$C$4&amp;"!"&amp;ADDRESS(10,COLUMN(G$9)-1)&amp;":"&amp;ADDRESS(1000,COLUMN(G$9)-1))),
SUMIF(INDIRECT(Equipo!$D$4&amp;"!B10:B1000"),$B146,INDIRECT(Equipo!$D$4&amp;"!"&amp;ADDRESS(10,COLUMN(G$9)-1)&amp;":"&amp;ADDRESS(1000,COLUMN(G$9)-1))),
SUMIF(INDIRECT(Equipo!$E$4&amp;"!B10:B1000"),$B146,INDIRECT(Equipo!$E$4&amp;"!"&amp;ADDRESS(10,COLUMN(G$9)-1)&amp;":"&amp;ADDRESS(1000,COLUMN(G$9)-1))),
SUMIF(INDIRECT(Equipo!$F$4&amp;"!B10:B1000"),$B146,INDIRECT(Equipo!$F$4&amp;"!"&amp;ADDRESS(10,COLUMN(G$9)-1)&amp;":"&amp;ADDRESS(1000,COLUMN(G$9)-1))),
SUMIF(INDIRECT(Equipo!$G$4&amp;"!B10:B1000"),$B146,INDIRECT(Equipo!$G$4&amp;"!"&amp;ADDRESS(10,COLUMN(G$9)-1)&amp;":"&amp;ADDRESS(1000,COLUMN(G$9)-1)))))</f>
        <v>-</v>
      </c>
      <c r="H146" s="2" t="str">
        <f ca="1">IF(ISBLANK(Tareas!$B142),"-",SUM(
SUMIF(INDIRECT(Equipo!$C$4&amp;"!B10:B1000"),$B146,INDIRECT(Equipo!$C$4&amp;"!"&amp;ADDRESS(10,COLUMN(H$9)-1)&amp;":"&amp;ADDRESS(1000,COLUMN(H$9)-1))),
SUMIF(INDIRECT(Equipo!$D$4&amp;"!B10:B1000"),$B146,INDIRECT(Equipo!$D$4&amp;"!"&amp;ADDRESS(10,COLUMN(H$9)-1)&amp;":"&amp;ADDRESS(1000,COLUMN(H$9)-1))),
SUMIF(INDIRECT(Equipo!$E$4&amp;"!B10:B1000"),$B146,INDIRECT(Equipo!$E$4&amp;"!"&amp;ADDRESS(10,COLUMN(H$9)-1)&amp;":"&amp;ADDRESS(1000,COLUMN(H$9)-1))),
SUMIF(INDIRECT(Equipo!$F$4&amp;"!B10:B1000"),$B146,INDIRECT(Equipo!$F$4&amp;"!"&amp;ADDRESS(10,COLUMN(H$9)-1)&amp;":"&amp;ADDRESS(1000,COLUMN(H$9)-1))),
SUMIF(INDIRECT(Equipo!$G$4&amp;"!B10:B1000"),$B146,INDIRECT(Equipo!$G$4&amp;"!"&amp;ADDRESS(10,COLUMN(H$9)-1)&amp;":"&amp;ADDRESS(1000,COLUMN(H$9)-1)))))</f>
        <v>-</v>
      </c>
      <c r="I146" s="2" t="str">
        <f ca="1">IF(ISBLANK(Tareas!$B142),"-",SUM(
SUMIF(INDIRECT(Equipo!$C$4&amp;"!B10:B1000"),$B146,INDIRECT(Equipo!$C$4&amp;"!"&amp;ADDRESS(10,COLUMN(I$9)-1)&amp;":"&amp;ADDRESS(1000,COLUMN(I$9)-1))),
SUMIF(INDIRECT(Equipo!$D$4&amp;"!B10:B1000"),$B146,INDIRECT(Equipo!$D$4&amp;"!"&amp;ADDRESS(10,COLUMN(I$9)-1)&amp;":"&amp;ADDRESS(1000,COLUMN(I$9)-1))),
SUMIF(INDIRECT(Equipo!$E$4&amp;"!B10:B1000"),$B146,INDIRECT(Equipo!$E$4&amp;"!"&amp;ADDRESS(10,COLUMN(I$9)-1)&amp;":"&amp;ADDRESS(1000,COLUMN(I$9)-1))),
SUMIF(INDIRECT(Equipo!$F$4&amp;"!B10:B1000"),$B146,INDIRECT(Equipo!$F$4&amp;"!"&amp;ADDRESS(10,COLUMN(I$9)-1)&amp;":"&amp;ADDRESS(1000,COLUMN(I$9)-1))),
SUMIF(INDIRECT(Equipo!$G$4&amp;"!B10:B1000"),$B146,INDIRECT(Equipo!$G$4&amp;"!"&amp;ADDRESS(10,COLUMN(I$9)-1)&amp;":"&amp;ADDRESS(1000,COLUMN(I$9)-1)))))</f>
        <v>-</v>
      </c>
      <c r="J146" s="2" t="str">
        <f ca="1">IF(ISBLANK(Tareas!$B142),"-",SUM(
SUMIF(INDIRECT(Equipo!$C$4&amp;"!B10:B1000"),$B146,INDIRECT(Equipo!$C$4&amp;"!"&amp;ADDRESS(10,COLUMN(J$9)-1)&amp;":"&amp;ADDRESS(1000,COLUMN(J$9)-1))),
SUMIF(INDIRECT(Equipo!$D$4&amp;"!B10:B1000"),$B146,INDIRECT(Equipo!$D$4&amp;"!"&amp;ADDRESS(10,COLUMN(J$9)-1)&amp;":"&amp;ADDRESS(1000,COLUMN(J$9)-1))),
SUMIF(INDIRECT(Equipo!$E$4&amp;"!B10:B1000"),$B146,INDIRECT(Equipo!$E$4&amp;"!"&amp;ADDRESS(10,COLUMN(J$9)-1)&amp;":"&amp;ADDRESS(1000,COLUMN(J$9)-1))),
SUMIF(INDIRECT(Equipo!$F$4&amp;"!B10:B1000"),$B146,INDIRECT(Equipo!$F$4&amp;"!"&amp;ADDRESS(10,COLUMN(J$9)-1)&amp;":"&amp;ADDRESS(1000,COLUMN(J$9)-1))),
SUMIF(INDIRECT(Equipo!$G$4&amp;"!B10:B1000"),$B146,INDIRECT(Equipo!$G$4&amp;"!"&amp;ADDRESS(10,COLUMN(J$9)-1)&amp;":"&amp;ADDRESS(1000,COLUMN(J$9)-1)))))</f>
        <v>-</v>
      </c>
      <c r="K146" s="2" t="str">
        <f ca="1">IF(ISBLANK(Tareas!$B142),"-",SUM(
SUMIF(INDIRECT(Equipo!$C$4&amp;"!B10:B1000"),$B146,INDIRECT(Equipo!$C$4&amp;"!"&amp;ADDRESS(10,COLUMN(K$9)-1)&amp;":"&amp;ADDRESS(1000,COLUMN(K$9)-1))),
SUMIF(INDIRECT(Equipo!$D$4&amp;"!B10:B1000"),$B146,INDIRECT(Equipo!$D$4&amp;"!"&amp;ADDRESS(10,COLUMN(K$9)-1)&amp;":"&amp;ADDRESS(1000,COLUMN(K$9)-1))),
SUMIF(INDIRECT(Equipo!$E$4&amp;"!B10:B1000"),$B146,INDIRECT(Equipo!$E$4&amp;"!"&amp;ADDRESS(10,COLUMN(K$9)-1)&amp;":"&amp;ADDRESS(1000,COLUMN(K$9)-1))),
SUMIF(INDIRECT(Equipo!$F$4&amp;"!B10:B1000"),$B146,INDIRECT(Equipo!$F$4&amp;"!"&amp;ADDRESS(10,COLUMN(K$9)-1)&amp;":"&amp;ADDRESS(1000,COLUMN(K$9)-1))),
SUMIF(INDIRECT(Equipo!$G$4&amp;"!B10:B1000"),$B146,INDIRECT(Equipo!$G$4&amp;"!"&amp;ADDRESS(10,COLUMN(K$9)-1)&amp;":"&amp;ADDRESS(1000,COLUMN(K$9)-1)))))</f>
        <v>-</v>
      </c>
      <c r="L146" s="2" t="str">
        <f ca="1">IF(ISBLANK(Tareas!$B142),"-",SUM(
SUMIF(INDIRECT(Equipo!$C$4&amp;"!B10:B1000"),$B146,INDIRECT(Equipo!$C$4&amp;"!"&amp;ADDRESS(10,COLUMN(L$9)-1)&amp;":"&amp;ADDRESS(1000,COLUMN(L$9)-1))),
SUMIF(INDIRECT(Equipo!$D$4&amp;"!B10:B1000"),$B146,INDIRECT(Equipo!$D$4&amp;"!"&amp;ADDRESS(10,COLUMN(L$9)-1)&amp;":"&amp;ADDRESS(1000,COLUMN(L$9)-1))),
SUMIF(INDIRECT(Equipo!$E$4&amp;"!B10:B1000"),$B146,INDIRECT(Equipo!$E$4&amp;"!"&amp;ADDRESS(10,COLUMN(L$9)-1)&amp;":"&amp;ADDRESS(1000,COLUMN(L$9)-1))),
SUMIF(INDIRECT(Equipo!$F$4&amp;"!B10:B1000"),$B146,INDIRECT(Equipo!$F$4&amp;"!"&amp;ADDRESS(10,COLUMN(L$9)-1)&amp;":"&amp;ADDRESS(1000,COLUMN(L$9)-1))),
SUMIF(INDIRECT(Equipo!$G$4&amp;"!B10:B1000"),$B146,INDIRECT(Equipo!$G$4&amp;"!"&amp;ADDRESS(10,COLUMN(L$9)-1)&amp;":"&amp;ADDRESS(1000,COLUMN(L$9)-1)))))</f>
        <v>-</v>
      </c>
      <c r="M146" s="2" t="str">
        <f ca="1">IF(ISBLANK(Tareas!$B142),"-",SUM(
SUMIF(INDIRECT(Equipo!$C$4&amp;"!B10:B1000"),$B146,INDIRECT(Equipo!$C$4&amp;"!"&amp;ADDRESS(10,COLUMN(M$9)-1)&amp;":"&amp;ADDRESS(1000,COLUMN(M$9)-1))),
SUMIF(INDIRECT(Equipo!$D$4&amp;"!B10:B1000"),$B146,INDIRECT(Equipo!$D$4&amp;"!"&amp;ADDRESS(10,COLUMN(M$9)-1)&amp;":"&amp;ADDRESS(1000,COLUMN(M$9)-1))),
SUMIF(INDIRECT(Equipo!$E$4&amp;"!B10:B1000"),$B146,INDIRECT(Equipo!$E$4&amp;"!"&amp;ADDRESS(10,COLUMN(M$9)-1)&amp;":"&amp;ADDRESS(1000,COLUMN(M$9)-1))),
SUMIF(INDIRECT(Equipo!$F$4&amp;"!B10:B1000"),$B146,INDIRECT(Equipo!$F$4&amp;"!"&amp;ADDRESS(10,COLUMN(M$9)-1)&amp;":"&amp;ADDRESS(1000,COLUMN(M$9)-1))),
SUMIF(INDIRECT(Equipo!$G$4&amp;"!B10:B1000"),$B146,INDIRECT(Equipo!$G$4&amp;"!"&amp;ADDRESS(10,COLUMN(M$9)-1)&amp;":"&amp;ADDRESS(1000,COLUMN(M$9)-1)))))</f>
        <v>-</v>
      </c>
      <c r="N146" s="2" t="str">
        <f ca="1">IF(ISBLANK(Tareas!$B142),"-",SUM(
SUMIF(INDIRECT(Equipo!$C$4&amp;"!B10:B1000"),$B146,INDIRECT(Equipo!$C$4&amp;"!"&amp;ADDRESS(10,COLUMN(N$9)-1)&amp;":"&amp;ADDRESS(1000,COLUMN(N$9)-1))),
SUMIF(INDIRECT(Equipo!$D$4&amp;"!B10:B1000"),$B146,INDIRECT(Equipo!$D$4&amp;"!"&amp;ADDRESS(10,COLUMN(N$9)-1)&amp;":"&amp;ADDRESS(1000,COLUMN(N$9)-1))),
SUMIF(INDIRECT(Equipo!$E$4&amp;"!B10:B1000"),$B146,INDIRECT(Equipo!$E$4&amp;"!"&amp;ADDRESS(10,COLUMN(N$9)-1)&amp;":"&amp;ADDRESS(1000,COLUMN(N$9)-1))),
SUMIF(INDIRECT(Equipo!$F$4&amp;"!B10:B1000"),$B146,INDIRECT(Equipo!$F$4&amp;"!"&amp;ADDRESS(10,COLUMN(N$9)-1)&amp;":"&amp;ADDRESS(1000,COLUMN(N$9)-1))),
SUMIF(INDIRECT(Equipo!$G$4&amp;"!B10:B1000"),$B146,INDIRECT(Equipo!$G$4&amp;"!"&amp;ADDRESS(10,COLUMN(N$9)-1)&amp;":"&amp;ADDRESS(1000,COLUMN(N$9)-1)))))</f>
        <v>-</v>
      </c>
    </row>
    <row r="147" spans="2:14">
      <c r="B147" t="str">
        <f>IF(ISBLANK(Tareas!B143)," - ",Tareas!B143)</f>
        <v xml:space="preserve"> - </v>
      </c>
      <c r="D147" s="2" t="str">
        <f ca="1">IF(ISBLANK(Tareas!$B143),"-",SUM(
SUMIF(INDIRECT(Equipo!$C$4&amp;"!B10:B1000"),$B147,INDIRECT(Equipo!$C$4&amp;"!"&amp;ADDRESS(10,COLUMN(D$9)-1)&amp;":"&amp;ADDRESS(1000,COLUMN(D$9)-1))),
SUMIF(INDIRECT(Equipo!$D$4&amp;"!B10:B1000"),$B147,INDIRECT(Equipo!$D$4&amp;"!"&amp;ADDRESS(10,COLUMN(D$9)-1)&amp;":"&amp;ADDRESS(1000,COLUMN(D$9)-1))),
SUMIF(INDIRECT(Equipo!$E$4&amp;"!B10:B1000"),$B147,INDIRECT(Equipo!$E$4&amp;"!"&amp;ADDRESS(10,COLUMN(D$9)-1)&amp;":"&amp;ADDRESS(1000,COLUMN(D$9)-1))),
SUMIF(INDIRECT(Equipo!$F$4&amp;"!B10:B1000"),$B147,INDIRECT(Equipo!$F$4&amp;"!"&amp;ADDRESS(10,COLUMN(D$9)-1)&amp;":"&amp;ADDRESS(1000,COLUMN(D$9)-1))),
SUMIF(INDIRECT(Equipo!$G$4&amp;"!B10:B1000"),$B147,INDIRECT(Equipo!$G$4&amp;"!"&amp;ADDRESS(10,COLUMN(D$9)-1)&amp;":"&amp;ADDRESS(1000,COLUMN(D$9)-1)))))</f>
        <v>-</v>
      </c>
      <c r="E147" s="2" t="str">
        <f ca="1">IF(ISBLANK(Tareas!$B143),"-",SUM(
SUMIF(INDIRECT(Equipo!$C$4&amp;"!B10:B1000"),$B147,INDIRECT(Equipo!$C$4&amp;"!"&amp;ADDRESS(10,COLUMN(E$9)-1)&amp;":"&amp;ADDRESS(1000,COLUMN(E$9)-1))),
SUMIF(INDIRECT(Equipo!$D$4&amp;"!B10:B1000"),$B147,INDIRECT(Equipo!$D$4&amp;"!"&amp;ADDRESS(10,COLUMN(E$9)-1)&amp;":"&amp;ADDRESS(1000,COLUMN(E$9)-1))),
SUMIF(INDIRECT(Equipo!$E$4&amp;"!B10:B1000"),$B147,INDIRECT(Equipo!$E$4&amp;"!"&amp;ADDRESS(10,COLUMN(E$9)-1)&amp;":"&amp;ADDRESS(1000,COLUMN(E$9)-1))),
SUMIF(INDIRECT(Equipo!$F$4&amp;"!B10:B1000"),$B147,INDIRECT(Equipo!$F$4&amp;"!"&amp;ADDRESS(10,COLUMN(E$9)-1)&amp;":"&amp;ADDRESS(1000,COLUMN(E$9)-1))),
SUMIF(INDIRECT(Equipo!$G$4&amp;"!B10:B1000"),$B147,INDIRECT(Equipo!$G$4&amp;"!"&amp;ADDRESS(10,COLUMN(E$9)-1)&amp;":"&amp;ADDRESS(1000,COLUMN(E$9)-1)))))</f>
        <v>-</v>
      </c>
      <c r="F147" s="2" t="str">
        <f ca="1">IF(ISBLANK(Tareas!$B143),"-",SUM(
SUMIF(INDIRECT(Equipo!$C$4&amp;"!B10:B1000"),$B147,INDIRECT(Equipo!$C$4&amp;"!"&amp;ADDRESS(10,COLUMN(F$9)-1)&amp;":"&amp;ADDRESS(1000,COLUMN(F$9)-1))),
SUMIF(INDIRECT(Equipo!$D$4&amp;"!B10:B1000"),$B147,INDIRECT(Equipo!$D$4&amp;"!"&amp;ADDRESS(10,COLUMN(F$9)-1)&amp;":"&amp;ADDRESS(1000,COLUMN(F$9)-1))),
SUMIF(INDIRECT(Equipo!$E$4&amp;"!B10:B1000"),$B147,INDIRECT(Equipo!$E$4&amp;"!"&amp;ADDRESS(10,COLUMN(F$9)-1)&amp;":"&amp;ADDRESS(1000,COLUMN(F$9)-1))),
SUMIF(INDIRECT(Equipo!$F$4&amp;"!B10:B1000"),$B147,INDIRECT(Equipo!$F$4&amp;"!"&amp;ADDRESS(10,COLUMN(F$9)-1)&amp;":"&amp;ADDRESS(1000,COLUMN(F$9)-1))),
SUMIF(INDIRECT(Equipo!$G$4&amp;"!B10:B1000"),$B147,INDIRECT(Equipo!$G$4&amp;"!"&amp;ADDRESS(10,COLUMN(F$9)-1)&amp;":"&amp;ADDRESS(1000,COLUMN(F$9)-1)))))</f>
        <v>-</v>
      </c>
      <c r="G147" s="2" t="str">
        <f ca="1">IF(ISBLANK(Tareas!$B143),"-",SUM(
SUMIF(INDIRECT(Equipo!$C$4&amp;"!B10:B1000"),$B147,INDIRECT(Equipo!$C$4&amp;"!"&amp;ADDRESS(10,COLUMN(G$9)-1)&amp;":"&amp;ADDRESS(1000,COLUMN(G$9)-1))),
SUMIF(INDIRECT(Equipo!$D$4&amp;"!B10:B1000"),$B147,INDIRECT(Equipo!$D$4&amp;"!"&amp;ADDRESS(10,COLUMN(G$9)-1)&amp;":"&amp;ADDRESS(1000,COLUMN(G$9)-1))),
SUMIF(INDIRECT(Equipo!$E$4&amp;"!B10:B1000"),$B147,INDIRECT(Equipo!$E$4&amp;"!"&amp;ADDRESS(10,COLUMN(G$9)-1)&amp;":"&amp;ADDRESS(1000,COLUMN(G$9)-1))),
SUMIF(INDIRECT(Equipo!$F$4&amp;"!B10:B1000"),$B147,INDIRECT(Equipo!$F$4&amp;"!"&amp;ADDRESS(10,COLUMN(G$9)-1)&amp;":"&amp;ADDRESS(1000,COLUMN(G$9)-1))),
SUMIF(INDIRECT(Equipo!$G$4&amp;"!B10:B1000"),$B147,INDIRECT(Equipo!$G$4&amp;"!"&amp;ADDRESS(10,COLUMN(G$9)-1)&amp;":"&amp;ADDRESS(1000,COLUMN(G$9)-1)))))</f>
        <v>-</v>
      </c>
      <c r="H147" s="2" t="str">
        <f ca="1">IF(ISBLANK(Tareas!$B143),"-",SUM(
SUMIF(INDIRECT(Equipo!$C$4&amp;"!B10:B1000"),$B147,INDIRECT(Equipo!$C$4&amp;"!"&amp;ADDRESS(10,COLUMN(H$9)-1)&amp;":"&amp;ADDRESS(1000,COLUMN(H$9)-1))),
SUMIF(INDIRECT(Equipo!$D$4&amp;"!B10:B1000"),$B147,INDIRECT(Equipo!$D$4&amp;"!"&amp;ADDRESS(10,COLUMN(H$9)-1)&amp;":"&amp;ADDRESS(1000,COLUMN(H$9)-1))),
SUMIF(INDIRECT(Equipo!$E$4&amp;"!B10:B1000"),$B147,INDIRECT(Equipo!$E$4&amp;"!"&amp;ADDRESS(10,COLUMN(H$9)-1)&amp;":"&amp;ADDRESS(1000,COLUMN(H$9)-1))),
SUMIF(INDIRECT(Equipo!$F$4&amp;"!B10:B1000"),$B147,INDIRECT(Equipo!$F$4&amp;"!"&amp;ADDRESS(10,COLUMN(H$9)-1)&amp;":"&amp;ADDRESS(1000,COLUMN(H$9)-1))),
SUMIF(INDIRECT(Equipo!$G$4&amp;"!B10:B1000"),$B147,INDIRECT(Equipo!$G$4&amp;"!"&amp;ADDRESS(10,COLUMN(H$9)-1)&amp;":"&amp;ADDRESS(1000,COLUMN(H$9)-1)))))</f>
        <v>-</v>
      </c>
      <c r="I147" s="2" t="str">
        <f ca="1">IF(ISBLANK(Tareas!$B143),"-",SUM(
SUMIF(INDIRECT(Equipo!$C$4&amp;"!B10:B1000"),$B147,INDIRECT(Equipo!$C$4&amp;"!"&amp;ADDRESS(10,COLUMN(I$9)-1)&amp;":"&amp;ADDRESS(1000,COLUMN(I$9)-1))),
SUMIF(INDIRECT(Equipo!$D$4&amp;"!B10:B1000"),$B147,INDIRECT(Equipo!$D$4&amp;"!"&amp;ADDRESS(10,COLUMN(I$9)-1)&amp;":"&amp;ADDRESS(1000,COLUMN(I$9)-1))),
SUMIF(INDIRECT(Equipo!$E$4&amp;"!B10:B1000"),$B147,INDIRECT(Equipo!$E$4&amp;"!"&amp;ADDRESS(10,COLUMN(I$9)-1)&amp;":"&amp;ADDRESS(1000,COLUMN(I$9)-1))),
SUMIF(INDIRECT(Equipo!$F$4&amp;"!B10:B1000"),$B147,INDIRECT(Equipo!$F$4&amp;"!"&amp;ADDRESS(10,COLUMN(I$9)-1)&amp;":"&amp;ADDRESS(1000,COLUMN(I$9)-1))),
SUMIF(INDIRECT(Equipo!$G$4&amp;"!B10:B1000"),$B147,INDIRECT(Equipo!$G$4&amp;"!"&amp;ADDRESS(10,COLUMN(I$9)-1)&amp;":"&amp;ADDRESS(1000,COLUMN(I$9)-1)))))</f>
        <v>-</v>
      </c>
      <c r="J147" s="2" t="str">
        <f ca="1">IF(ISBLANK(Tareas!$B143),"-",SUM(
SUMIF(INDIRECT(Equipo!$C$4&amp;"!B10:B1000"),$B147,INDIRECT(Equipo!$C$4&amp;"!"&amp;ADDRESS(10,COLUMN(J$9)-1)&amp;":"&amp;ADDRESS(1000,COLUMN(J$9)-1))),
SUMIF(INDIRECT(Equipo!$D$4&amp;"!B10:B1000"),$B147,INDIRECT(Equipo!$D$4&amp;"!"&amp;ADDRESS(10,COLUMN(J$9)-1)&amp;":"&amp;ADDRESS(1000,COLUMN(J$9)-1))),
SUMIF(INDIRECT(Equipo!$E$4&amp;"!B10:B1000"),$B147,INDIRECT(Equipo!$E$4&amp;"!"&amp;ADDRESS(10,COLUMN(J$9)-1)&amp;":"&amp;ADDRESS(1000,COLUMN(J$9)-1))),
SUMIF(INDIRECT(Equipo!$F$4&amp;"!B10:B1000"),$B147,INDIRECT(Equipo!$F$4&amp;"!"&amp;ADDRESS(10,COLUMN(J$9)-1)&amp;":"&amp;ADDRESS(1000,COLUMN(J$9)-1))),
SUMIF(INDIRECT(Equipo!$G$4&amp;"!B10:B1000"),$B147,INDIRECT(Equipo!$G$4&amp;"!"&amp;ADDRESS(10,COLUMN(J$9)-1)&amp;":"&amp;ADDRESS(1000,COLUMN(J$9)-1)))))</f>
        <v>-</v>
      </c>
      <c r="K147" s="2" t="str">
        <f ca="1">IF(ISBLANK(Tareas!$B143),"-",SUM(
SUMIF(INDIRECT(Equipo!$C$4&amp;"!B10:B1000"),$B147,INDIRECT(Equipo!$C$4&amp;"!"&amp;ADDRESS(10,COLUMN(K$9)-1)&amp;":"&amp;ADDRESS(1000,COLUMN(K$9)-1))),
SUMIF(INDIRECT(Equipo!$D$4&amp;"!B10:B1000"),$B147,INDIRECT(Equipo!$D$4&amp;"!"&amp;ADDRESS(10,COLUMN(K$9)-1)&amp;":"&amp;ADDRESS(1000,COLUMN(K$9)-1))),
SUMIF(INDIRECT(Equipo!$E$4&amp;"!B10:B1000"),$B147,INDIRECT(Equipo!$E$4&amp;"!"&amp;ADDRESS(10,COLUMN(K$9)-1)&amp;":"&amp;ADDRESS(1000,COLUMN(K$9)-1))),
SUMIF(INDIRECT(Equipo!$F$4&amp;"!B10:B1000"),$B147,INDIRECT(Equipo!$F$4&amp;"!"&amp;ADDRESS(10,COLUMN(K$9)-1)&amp;":"&amp;ADDRESS(1000,COLUMN(K$9)-1))),
SUMIF(INDIRECT(Equipo!$G$4&amp;"!B10:B1000"),$B147,INDIRECT(Equipo!$G$4&amp;"!"&amp;ADDRESS(10,COLUMN(K$9)-1)&amp;":"&amp;ADDRESS(1000,COLUMN(K$9)-1)))))</f>
        <v>-</v>
      </c>
      <c r="L147" s="2" t="str">
        <f ca="1">IF(ISBLANK(Tareas!$B143),"-",SUM(
SUMIF(INDIRECT(Equipo!$C$4&amp;"!B10:B1000"),$B147,INDIRECT(Equipo!$C$4&amp;"!"&amp;ADDRESS(10,COLUMN(L$9)-1)&amp;":"&amp;ADDRESS(1000,COLUMN(L$9)-1))),
SUMIF(INDIRECT(Equipo!$D$4&amp;"!B10:B1000"),$B147,INDIRECT(Equipo!$D$4&amp;"!"&amp;ADDRESS(10,COLUMN(L$9)-1)&amp;":"&amp;ADDRESS(1000,COLUMN(L$9)-1))),
SUMIF(INDIRECT(Equipo!$E$4&amp;"!B10:B1000"),$B147,INDIRECT(Equipo!$E$4&amp;"!"&amp;ADDRESS(10,COLUMN(L$9)-1)&amp;":"&amp;ADDRESS(1000,COLUMN(L$9)-1))),
SUMIF(INDIRECT(Equipo!$F$4&amp;"!B10:B1000"),$B147,INDIRECT(Equipo!$F$4&amp;"!"&amp;ADDRESS(10,COLUMN(L$9)-1)&amp;":"&amp;ADDRESS(1000,COLUMN(L$9)-1))),
SUMIF(INDIRECT(Equipo!$G$4&amp;"!B10:B1000"),$B147,INDIRECT(Equipo!$G$4&amp;"!"&amp;ADDRESS(10,COLUMN(L$9)-1)&amp;":"&amp;ADDRESS(1000,COLUMN(L$9)-1)))))</f>
        <v>-</v>
      </c>
      <c r="M147" s="2" t="str">
        <f ca="1">IF(ISBLANK(Tareas!$B143),"-",SUM(
SUMIF(INDIRECT(Equipo!$C$4&amp;"!B10:B1000"),$B147,INDIRECT(Equipo!$C$4&amp;"!"&amp;ADDRESS(10,COLUMN(M$9)-1)&amp;":"&amp;ADDRESS(1000,COLUMN(M$9)-1))),
SUMIF(INDIRECT(Equipo!$D$4&amp;"!B10:B1000"),$B147,INDIRECT(Equipo!$D$4&amp;"!"&amp;ADDRESS(10,COLUMN(M$9)-1)&amp;":"&amp;ADDRESS(1000,COLUMN(M$9)-1))),
SUMIF(INDIRECT(Equipo!$E$4&amp;"!B10:B1000"),$B147,INDIRECT(Equipo!$E$4&amp;"!"&amp;ADDRESS(10,COLUMN(M$9)-1)&amp;":"&amp;ADDRESS(1000,COLUMN(M$9)-1))),
SUMIF(INDIRECT(Equipo!$F$4&amp;"!B10:B1000"),$B147,INDIRECT(Equipo!$F$4&amp;"!"&amp;ADDRESS(10,COLUMN(M$9)-1)&amp;":"&amp;ADDRESS(1000,COLUMN(M$9)-1))),
SUMIF(INDIRECT(Equipo!$G$4&amp;"!B10:B1000"),$B147,INDIRECT(Equipo!$G$4&amp;"!"&amp;ADDRESS(10,COLUMN(M$9)-1)&amp;":"&amp;ADDRESS(1000,COLUMN(M$9)-1)))))</f>
        <v>-</v>
      </c>
      <c r="N147" s="2" t="str">
        <f ca="1">IF(ISBLANK(Tareas!$B143),"-",SUM(
SUMIF(INDIRECT(Equipo!$C$4&amp;"!B10:B1000"),$B147,INDIRECT(Equipo!$C$4&amp;"!"&amp;ADDRESS(10,COLUMN(N$9)-1)&amp;":"&amp;ADDRESS(1000,COLUMN(N$9)-1))),
SUMIF(INDIRECT(Equipo!$D$4&amp;"!B10:B1000"),$B147,INDIRECT(Equipo!$D$4&amp;"!"&amp;ADDRESS(10,COLUMN(N$9)-1)&amp;":"&amp;ADDRESS(1000,COLUMN(N$9)-1))),
SUMIF(INDIRECT(Equipo!$E$4&amp;"!B10:B1000"),$B147,INDIRECT(Equipo!$E$4&amp;"!"&amp;ADDRESS(10,COLUMN(N$9)-1)&amp;":"&amp;ADDRESS(1000,COLUMN(N$9)-1))),
SUMIF(INDIRECT(Equipo!$F$4&amp;"!B10:B1000"),$B147,INDIRECT(Equipo!$F$4&amp;"!"&amp;ADDRESS(10,COLUMN(N$9)-1)&amp;":"&amp;ADDRESS(1000,COLUMN(N$9)-1))),
SUMIF(INDIRECT(Equipo!$G$4&amp;"!B10:B1000"),$B147,INDIRECT(Equipo!$G$4&amp;"!"&amp;ADDRESS(10,COLUMN(N$9)-1)&amp;":"&amp;ADDRESS(1000,COLUMN(N$9)-1)))))</f>
        <v>-</v>
      </c>
    </row>
    <row r="148" spans="2:14">
      <c r="B148" t="str">
        <f>IF(ISBLANK(Tareas!B144)," - ",Tareas!B144)</f>
        <v xml:space="preserve"> - </v>
      </c>
      <c r="D148" s="2" t="str">
        <f ca="1">IF(ISBLANK(Tareas!$B144),"-",SUM(
SUMIF(INDIRECT(Equipo!$C$4&amp;"!B10:B1000"),$B148,INDIRECT(Equipo!$C$4&amp;"!"&amp;ADDRESS(10,COLUMN(D$9)-1)&amp;":"&amp;ADDRESS(1000,COLUMN(D$9)-1))),
SUMIF(INDIRECT(Equipo!$D$4&amp;"!B10:B1000"),$B148,INDIRECT(Equipo!$D$4&amp;"!"&amp;ADDRESS(10,COLUMN(D$9)-1)&amp;":"&amp;ADDRESS(1000,COLUMN(D$9)-1))),
SUMIF(INDIRECT(Equipo!$E$4&amp;"!B10:B1000"),$B148,INDIRECT(Equipo!$E$4&amp;"!"&amp;ADDRESS(10,COLUMN(D$9)-1)&amp;":"&amp;ADDRESS(1000,COLUMN(D$9)-1))),
SUMIF(INDIRECT(Equipo!$F$4&amp;"!B10:B1000"),$B148,INDIRECT(Equipo!$F$4&amp;"!"&amp;ADDRESS(10,COLUMN(D$9)-1)&amp;":"&amp;ADDRESS(1000,COLUMN(D$9)-1))),
SUMIF(INDIRECT(Equipo!$G$4&amp;"!B10:B1000"),$B148,INDIRECT(Equipo!$G$4&amp;"!"&amp;ADDRESS(10,COLUMN(D$9)-1)&amp;":"&amp;ADDRESS(1000,COLUMN(D$9)-1)))))</f>
        <v>-</v>
      </c>
      <c r="E148" s="2" t="str">
        <f ca="1">IF(ISBLANK(Tareas!$B144),"-",SUM(
SUMIF(INDIRECT(Equipo!$C$4&amp;"!B10:B1000"),$B148,INDIRECT(Equipo!$C$4&amp;"!"&amp;ADDRESS(10,COLUMN(E$9)-1)&amp;":"&amp;ADDRESS(1000,COLUMN(E$9)-1))),
SUMIF(INDIRECT(Equipo!$D$4&amp;"!B10:B1000"),$B148,INDIRECT(Equipo!$D$4&amp;"!"&amp;ADDRESS(10,COLUMN(E$9)-1)&amp;":"&amp;ADDRESS(1000,COLUMN(E$9)-1))),
SUMIF(INDIRECT(Equipo!$E$4&amp;"!B10:B1000"),$B148,INDIRECT(Equipo!$E$4&amp;"!"&amp;ADDRESS(10,COLUMN(E$9)-1)&amp;":"&amp;ADDRESS(1000,COLUMN(E$9)-1))),
SUMIF(INDIRECT(Equipo!$F$4&amp;"!B10:B1000"),$B148,INDIRECT(Equipo!$F$4&amp;"!"&amp;ADDRESS(10,COLUMN(E$9)-1)&amp;":"&amp;ADDRESS(1000,COLUMN(E$9)-1))),
SUMIF(INDIRECT(Equipo!$G$4&amp;"!B10:B1000"),$B148,INDIRECT(Equipo!$G$4&amp;"!"&amp;ADDRESS(10,COLUMN(E$9)-1)&amp;":"&amp;ADDRESS(1000,COLUMN(E$9)-1)))))</f>
        <v>-</v>
      </c>
      <c r="F148" s="2" t="str">
        <f ca="1">IF(ISBLANK(Tareas!$B144),"-",SUM(
SUMIF(INDIRECT(Equipo!$C$4&amp;"!B10:B1000"),$B148,INDIRECT(Equipo!$C$4&amp;"!"&amp;ADDRESS(10,COLUMN(F$9)-1)&amp;":"&amp;ADDRESS(1000,COLUMN(F$9)-1))),
SUMIF(INDIRECT(Equipo!$D$4&amp;"!B10:B1000"),$B148,INDIRECT(Equipo!$D$4&amp;"!"&amp;ADDRESS(10,COLUMN(F$9)-1)&amp;":"&amp;ADDRESS(1000,COLUMN(F$9)-1))),
SUMIF(INDIRECT(Equipo!$E$4&amp;"!B10:B1000"),$B148,INDIRECT(Equipo!$E$4&amp;"!"&amp;ADDRESS(10,COLUMN(F$9)-1)&amp;":"&amp;ADDRESS(1000,COLUMN(F$9)-1))),
SUMIF(INDIRECT(Equipo!$F$4&amp;"!B10:B1000"),$B148,INDIRECT(Equipo!$F$4&amp;"!"&amp;ADDRESS(10,COLUMN(F$9)-1)&amp;":"&amp;ADDRESS(1000,COLUMN(F$9)-1))),
SUMIF(INDIRECT(Equipo!$G$4&amp;"!B10:B1000"),$B148,INDIRECT(Equipo!$G$4&amp;"!"&amp;ADDRESS(10,COLUMN(F$9)-1)&amp;":"&amp;ADDRESS(1000,COLUMN(F$9)-1)))))</f>
        <v>-</v>
      </c>
      <c r="G148" s="2" t="str">
        <f ca="1">IF(ISBLANK(Tareas!$B144),"-",SUM(
SUMIF(INDIRECT(Equipo!$C$4&amp;"!B10:B1000"),$B148,INDIRECT(Equipo!$C$4&amp;"!"&amp;ADDRESS(10,COLUMN(G$9)-1)&amp;":"&amp;ADDRESS(1000,COLUMN(G$9)-1))),
SUMIF(INDIRECT(Equipo!$D$4&amp;"!B10:B1000"),$B148,INDIRECT(Equipo!$D$4&amp;"!"&amp;ADDRESS(10,COLUMN(G$9)-1)&amp;":"&amp;ADDRESS(1000,COLUMN(G$9)-1))),
SUMIF(INDIRECT(Equipo!$E$4&amp;"!B10:B1000"),$B148,INDIRECT(Equipo!$E$4&amp;"!"&amp;ADDRESS(10,COLUMN(G$9)-1)&amp;":"&amp;ADDRESS(1000,COLUMN(G$9)-1))),
SUMIF(INDIRECT(Equipo!$F$4&amp;"!B10:B1000"),$B148,INDIRECT(Equipo!$F$4&amp;"!"&amp;ADDRESS(10,COLUMN(G$9)-1)&amp;":"&amp;ADDRESS(1000,COLUMN(G$9)-1))),
SUMIF(INDIRECT(Equipo!$G$4&amp;"!B10:B1000"),$B148,INDIRECT(Equipo!$G$4&amp;"!"&amp;ADDRESS(10,COLUMN(G$9)-1)&amp;":"&amp;ADDRESS(1000,COLUMN(G$9)-1)))))</f>
        <v>-</v>
      </c>
      <c r="H148" s="2" t="str">
        <f ca="1">IF(ISBLANK(Tareas!$B144),"-",SUM(
SUMIF(INDIRECT(Equipo!$C$4&amp;"!B10:B1000"),$B148,INDIRECT(Equipo!$C$4&amp;"!"&amp;ADDRESS(10,COLUMN(H$9)-1)&amp;":"&amp;ADDRESS(1000,COLUMN(H$9)-1))),
SUMIF(INDIRECT(Equipo!$D$4&amp;"!B10:B1000"),$B148,INDIRECT(Equipo!$D$4&amp;"!"&amp;ADDRESS(10,COLUMN(H$9)-1)&amp;":"&amp;ADDRESS(1000,COLUMN(H$9)-1))),
SUMIF(INDIRECT(Equipo!$E$4&amp;"!B10:B1000"),$B148,INDIRECT(Equipo!$E$4&amp;"!"&amp;ADDRESS(10,COLUMN(H$9)-1)&amp;":"&amp;ADDRESS(1000,COLUMN(H$9)-1))),
SUMIF(INDIRECT(Equipo!$F$4&amp;"!B10:B1000"),$B148,INDIRECT(Equipo!$F$4&amp;"!"&amp;ADDRESS(10,COLUMN(H$9)-1)&amp;":"&amp;ADDRESS(1000,COLUMN(H$9)-1))),
SUMIF(INDIRECT(Equipo!$G$4&amp;"!B10:B1000"),$B148,INDIRECT(Equipo!$G$4&amp;"!"&amp;ADDRESS(10,COLUMN(H$9)-1)&amp;":"&amp;ADDRESS(1000,COLUMN(H$9)-1)))))</f>
        <v>-</v>
      </c>
      <c r="I148" s="2" t="str">
        <f ca="1">IF(ISBLANK(Tareas!$B144),"-",SUM(
SUMIF(INDIRECT(Equipo!$C$4&amp;"!B10:B1000"),$B148,INDIRECT(Equipo!$C$4&amp;"!"&amp;ADDRESS(10,COLUMN(I$9)-1)&amp;":"&amp;ADDRESS(1000,COLUMN(I$9)-1))),
SUMIF(INDIRECT(Equipo!$D$4&amp;"!B10:B1000"),$B148,INDIRECT(Equipo!$D$4&amp;"!"&amp;ADDRESS(10,COLUMN(I$9)-1)&amp;":"&amp;ADDRESS(1000,COLUMN(I$9)-1))),
SUMIF(INDIRECT(Equipo!$E$4&amp;"!B10:B1000"),$B148,INDIRECT(Equipo!$E$4&amp;"!"&amp;ADDRESS(10,COLUMN(I$9)-1)&amp;":"&amp;ADDRESS(1000,COLUMN(I$9)-1))),
SUMIF(INDIRECT(Equipo!$F$4&amp;"!B10:B1000"),$B148,INDIRECT(Equipo!$F$4&amp;"!"&amp;ADDRESS(10,COLUMN(I$9)-1)&amp;":"&amp;ADDRESS(1000,COLUMN(I$9)-1))),
SUMIF(INDIRECT(Equipo!$G$4&amp;"!B10:B1000"),$B148,INDIRECT(Equipo!$G$4&amp;"!"&amp;ADDRESS(10,COLUMN(I$9)-1)&amp;":"&amp;ADDRESS(1000,COLUMN(I$9)-1)))))</f>
        <v>-</v>
      </c>
      <c r="J148" s="2" t="str">
        <f ca="1">IF(ISBLANK(Tareas!$B144),"-",SUM(
SUMIF(INDIRECT(Equipo!$C$4&amp;"!B10:B1000"),$B148,INDIRECT(Equipo!$C$4&amp;"!"&amp;ADDRESS(10,COLUMN(J$9)-1)&amp;":"&amp;ADDRESS(1000,COLUMN(J$9)-1))),
SUMIF(INDIRECT(Equipo!$D$4&amp;"!B10:B1000"),$B148,INDIRECT(Equipo!$D$4&amp;"!"&amp;ADDRESS(10,COLUMN(J$9)-1)&amp;":"&amp;ADDRESS(1000,COLUMN(J$9)-1))),
SUMIF(INDIRECT(Equipo!$E$4&amp;"!B10:B1000"),$B148,INDIRECT(Equipo!$E$4&amp;"!"&amp;ADDRESS(10,COLUMN(J$9)-1)&amp;":"&amp;ADDRESS(1000,COLUMN(J$9)-1))),
SUMIF(INDIRECT(Equipo!$F$4&amp;"!B10:B1000"),$B148,INDIRECT(Equipo!$F$4&amp;"!"&amp;ADDRESS(10,COLUMN(J$9)-1)&amp;":"&amp;ADDRESS(1000,COLUMN(J$9)-1))),
SUMIF(INDIRECT(Equipo!$G$4&amp;"!B10:B1000"),$B148,INDIRECT(Equipo!$G$4&amp;"!"&amp;ADDRESS(10,COLUMN(J$9)-1)&amp;":"&amp;ADDRESS(1000,COLUMN(J$9)-1)))))</f>
        <v>-</v>
      </c>
      <c r="K148" s="2" t="str">
        <f ca="1">IF(ISBLANK(Tareas!$B144),"-",SUM(
SUMIF(INDIRECT(Equipo!$C$4&amp;"!B10:B1000"),$B148,INDIRECT(Equipo!$C$4&amp;"!"&amp;ADDRESS(10,COLUMN(K$9)-1)&amp;":"&amp;ADDRESS(1000,COLUMN(K$9)-1))),
SUMIF(INDIRECT(Equipo!$D$4&amp;"!B10:B1000"),$B148,INDIRECT(Equipo!$D$4&amp;"!"&amp;ADDRESS(10,COLUMN(K$9)-1)&amp;":"&amp;ADDRESS(1000,COLUMN(K$9)-1))),
SUMIF(INDIRECT(Equipo!$E$4&amp;"!B10:B1000"),$B148,INDIRECT(Equipo!$E$4&amp;"!"&amp;ADDRESS(10,COLUMN(K$9)-1)&amp;":"&amp;ADDRESS(1000,COLUMN(K$9)-1))),
SUMIF(INDIRECT(Equipo!$F$4&amp;"!B10:B1000"),$B148,INDIRECT(Equipo!$F$4&amp;"!"&amp;ADDRESS(10,COLUMN(K$9)-1)&amp;":"&amp;ADDRESS(1000,COLUMN(K$9)-1))),
SUMIF(INDIRECT(Equipo!$G$4&amp;"!B10:B1000"),$B148,INDIRECT(Equipo!$G$4&amp;"!"&amp;ADDRESS(10,COLUMN(K$9)-1)&amp;":"&amp;ADDRESS(1000,COLUMN(K$9)-1)))))</f>
        <v>-</v>
      </c>
      <c r="L148" s="2" t="str">
        <f ca="1">IF(ISBLANK(Tareas!$B144),"-",SUM(
SUMIF(INDIRECT(Equipo!$C$4&amp;"!B10:B1000"),$B148,INDIRECT(Equipo!$C$4&amp;"!"&amp;ADDRESS(10,COLUMN(L$9)-1)&amp;":"&amp;ADDRESS(1000,COLUMN(L$9)-1))),
SUMIF(INDIRECT(Equipo!$D$4&amp;"!B10:B1000"),$B148,INDIRECT(Equipo!$D$4&amp;"!"&amp;ADDRESS(10,COLUMN(L$9)-1)&amp;":"&amp;ADDRESS(1000,COLUMN(L$9)-1))),
SUMIF(INDIRECT(Equipo!$E$4&amp;"!B10:B1000"),$B148,INDIRECT(Equipo!$E$4&amp;"!"&amp;ADDRESS(10,COLUMN(L$9)-1)&amp;":"&amp;ADDRESS(1000,COLUMN(L$9)-1))),
SUMIF(INDIRECT(Equipo!$F$4&amp;"!B10:B1000"),$B148,INDIRECT(Equipo!$F$4&amp;"!"&amp;ADDRESS(10,COLUMN(L$9)-1)&amp;":"&amp;ADDRESS(1000,COLUMN(L$9)-1))),
SUMIF(INDIRECT(Equipo!$G$4&amp;"!B10:B1000"),$B148,INDIRECT(Equipo!$G$4&amp;"!"&amp;ADDRESS(10,COLUMN(L$9)-1)&amp;":"&amp;ADDRESS(1000,COLUMN(L$9)-1)))))</f>
        <v>-</v>
      </c>
      <c r="M148" s="2" t="str">
        <f ca="1">IF(ISBLANK(Tareas!$B144),"-",SUM(
SUMIF(INDIRECT(Equipo!$C$4&amp;"!B10:B1000"),$B148,INDIRECT(Equipo!$C$4&amp;"!"&amp;ADDRESS(10,COLUMN(M$9)-1)&amp;":"&amp;ADDRESS(1000,COLUMN(M$9)-1))),
SUMIF(INDIRECT(Equipo!$D$4&amp;"!B10:B1000"),$B148,INDIRECT(Equipo!$D$4&amp;"!"&amp;ADDRESS(10,COLUMN(M$9)-1)&amp;":"&amp;ADDRESS(1000,COLUMN(M$9)-1))),
SUMIF(INDIRECT(Equipo!$E$4&amp;"!B10:B1000"),$B148,INDIRECT(Equipo!$E$4&amp;"!"&amp;ADDRESS(10,COLUMN(M$9)-1)&amp;":"&amp;ADDRESS(1000,COLUMN(M$9)-1))),
SUMIF(INDIRECT(Equipo!$F$4&amp;"!B10:B1000"),$B148,INDIRECT(Equipo!$F$4&amp;"!"&amp;ADDRESS(10,COLUMN(M$9)-1)&amp;":"&amp;ADDRESS(1000,COLUMN(M$9)-1))),
SUMIF(INDIRECT(Equipo!$G$4&amp;"!B10:B1000"),$B148,INDIRECT(Equipo!$G$4&amp;"!"&amp;ADDRESS(10,COLUMN(M$9)-1)&amp;":"&amp;ADDRESS(1000,COLUMN(M$9)-1)))))</f>
        <v>-</v>
      </c>
      <c r="N148" s="2" t="str">
        <f ca="1">IF(ISBLANK(Tareas!$B144),"-",SUM(
SUMIF(INDIRECT(Equipo!$C$4&amp;"!B10:B1000"),$B148,INDIRECT(Equipo!$C$4&amp;"!"&amp;ADDRESS(10,COLUMN(N$9)-1)&amp;":"&amp;ADDRESS(1000,COLUMN(N$9)-1))),
SUMIF(INDIRECT(Equipo!$D$4&amp;"!B10:B1000"),$B148,INDIRECT(Equipo!$D$4&amp;"!"&amp;ADDRESS(10,COLUMN(N$9)-1)&amp;":"&amp;ADDRESS(1000,COLUMN(N$9)-1))),
SUMIF(INDIRECT(Equipo!$E$4&amp;"!B10:B1000"),$B148,INDIRECT(Equipo!$E$4&amp;"!"&amp;ADDRESS(10,COLUMN(N$9)-1)&amp;":"&amp;ADDRESS(1000,COLUMN(N$9)-1))),
SUMIF(INDIRECT(Equipo!$F$4&amp;"!B10:B1000"),$B148,INDIRECT(Equipo!$F$4&amp;"!"&amp;ADDRESS(10,COLUMN(N$9)-1)&amp;":"&amp;ADDRESS(1000,COLUMN(N$9)-1))),
SUMIF(INDIRECT(Equipo!$G$4&amp;"!B10:B1000"),$B148,INDIRECT(Equipo!$G$4&amp;"!"&amp;ADDRESS(10,COLUMN(N$9)-1)&amp;":"&amp;ADDRESS(1000,COLUMN(N$9)-1)))))</f>
        <v>-</v>
      </c>
    </row>
    <row r="149" spans="2:14">
      <c r="B149" t="str">
        <f>IF(ISBLANK(Tareas!B145)," - ",Tareas!B145)</f>
        <v xml:space="preserve"> - </v>
      </c>
      <c r="D149" s="2" t="str">
        <f ca="1">IF(ISBLANK(Tareas!$B145),"-",SUM(
SUMIF(INDIRECT(Equipo!$C$4&amp;"!B10:B1000"),$B149,INDIRECT(Equipo!$C$4&amp;"!"&amp;ADDRESS(10,COLUMN(D$9)-1)&amp;":"&amp;ADDRESS(1000,COLUMN(D$9)-1))),
SUMIF(INDIRECT(Equipo!$D$4&amp;"!B10:B1000"),$B149,INDIRECT(Equipo!$D$4&amp;"!"&amp;ADDRESS(10,COLUMN(D$9)-1)&amp;":"&amp;ADDRESS(1000,COLUMN(D$9)-1))),
SUMIF(INDIRECT(Equipo!$E$4&amp;"!B10:B1000"),$B149,INDIRECT(Equipo!$E$4&amp;"!"&amp;ADDRESS(10,COLUMN(D$9)-1)&amp;":"&amp;ADDRESS(1000,COLUMN(D$9)-1))),
SUMIF(INDIRECT(Equipo!$F$4&amp;"!B10:B1000"),$B149,INDIRECT(Equipo!$F$4&amp;"!"&amp;ADDRESS(10,COLUMN(D$9)-1)&amp;":"&amp;ADDRESS(1000,COLUMN(D$9)-1))),
SUMIF(INDIRECT(Equipo!$G$4&amp;"!B10:B1000"),$B149,INDIRECT(Equipo!$G$4&amp;"!"&amp;ADDRESS(10,COLUMN(D$9)-1)&amp;":"&amp;ADDRESS(1000,COLUMN(D$9)-1)))))</f>
        <v>-</v>
      </c>
      <c r="E149" s="2" t="str">
        <f ca="1">IF(ISBLANK(Tareas!$B145),"-",SUM(
SUMIF(INDIRECT(Equipo!$C$4&amp;"!B10:B1000"),$B149,INDIRECT(Equipo!$C$4&amp;"!"&amp;ADDRESS(10,COLUMN(E$9)-1)&amp;":"&amp;ADDRESS(1000,COLUMN(E$9)-1))),
SUMIF(INDIRECT(Equipo!$D$4&amp;"!B10:B1000"),$B149,INDIRECT(Equipo!$D$4&amp;"!"&amp;ADDRESS(10,COLUMN(E$9)-1)&amp;":"&amp;ADDRESS(1000,COLUMN(E$9)-1))),
SUMIF(INDIRECT(Equipo!$E$4&amp;"!B10:B1000"),$B149,INDIRECT(Equipo!$E$4&amp;"!"&amp;ADDRESS(10,COLUMN(E$9)-1)&amp;":"&amp;ADDRESS(1000,COLUMN(E$9)-1))),
SUMIF(INDIRECT(Equipo!$F$4&amp;"!B10:B1000"),$B149,INDIRECT(Equipo!$F$4&amp;"!"&amp;ADDRESS(10,COLUMN(E$9)-1)&amp;":"&amp;ADDRESS(1000,COLUMN(E$9)-1))),
SUMIF(INDIRECT(Equipo!$G$4&amp;"!B10:B1000"),$B149,INDIRECT(Equipo!$G$4&amp;"!"&amp;ADDRESS(10,COLUMN(E$9)-1)&amp;":"&amp;ADDRESS(1000,COLUMN(E$9)-1)))))</f>
        <v>-</v>
      </c>
      <c r="F149" s="2" t="str">
        <f ca="1">IF(ISBLANK(Tareas!$B145),"-",SUM(
SUMIF(INDIRECT(Equipo!$C$4&amp;"!B10:B1000"),$B149,INDIRECT(Equipo!$C$4&amp;"!"&amp;ADDRESS(10,COLUMN(F$9)-1)&amp;":"&amp;ADDRESS(1000,COLUMN(F$9)-1))),
SUMIF(INDIRECT(Equipo!$D$4&amp;"!B10:B1000"),$B149,INDIRECT(Equipo!$D$4&amp;"!"&amp;ADDRESS(10,COLUMN(F$9)-1)&amp;":"&amp;ADDRESS(1000,COLUMN(F$9)-1))),
SUMIF(INDIRECT(Equipo!$E$4&amp;"!B10:B1000"),$B149,INDIRECT(Equipo!$E$4&amp;"!"&amp;ADDRESS(10,COLUMN(F$9)-1)&amp;":"&amp;ADDRESS(1000,COLUMN(F$9)-1))),
SUMIF(INDIRECT(Equipo!$F$4&amp;"!B10:B1000"),$B149,INDIRECT(Equipo!$F$4&amp;"!"&amp;ADDRESS(10,COLUMN(F$9)-1)&amp;":"&amp;ADDRESS(1000,COLUMN(F$9)-1))),
SUMIF(INDIRECT(Equipo!$G$4&amp;"!B10:B1000"),$B149,INDIRECT(Equipo!$G$4&amp;"!"&amp;ADDRESS(10,COLUMN(F$9)-1)&amp;":"&amp;ADDRESS(1000,COLUMN(F$9)-1)))))</f>
        <v>-</v>
      </c>
      <c r="G149" s="2" t="str">
        <f ca="1">IF(ISBLANK(Tareas!$B145),"-",SUM(
SUMIF(INDIRECT(Equipo!$C$4&amp;"!B10:B1000"),$B149,INDIRECT(Equipo!$C$4&amp;"!"&amp;ADDRESS(10,COLUMN(G$9)-1)&amp;":"&amp;ADDRESS(1000,COLUMN(G$9)-1))),
SUMIF(INDIRECT(Equipo!$D$4&amp;"!B10:B1000"),$B149,INDIRECT(Equipo!$D$4&amp;"!"&amp;ADDRESS(10,COLUMN(G$9)-1)&amp;":"&amp;ADDRESS(1000,COLUMN(G$9)-1))),
SUMIF(INDIRECT(Equipo!$E$4&amp;"!B10:B1000"),$B149,INDIRECT(Equipo!$E$4&amp;"!"&amp;ADDRESS(10,COLUMN(G$9)-1)&amp;":"&amp;ADDRESS(1000,COLUMN(G$9)-1))),
SUMIF(INDIRECT(Equipo!$F$4&amp;"!B10:B1000"),$B149,INDIRECT(Equipo!$F$4&amp;"!"&amp;ADDRESS(10,COLUMN(G$9)-1)&amp;":"&amp;ADDRESS(1000,COLUMN(G$9)-1))),
SUMIF(INDIRECT(Equipo!$G$4&amp;"!B10:B1000"),$B149,INDIRECT(Equipo!$G$4&amp;"!"&amp;ADDRESS(10,COLUMN(G$9)-1)&amp;":"&amp;ADDRESS(1000,COLUMN(G$9)-1)))))</f>
        <v>-</v>
      </c>
      <c r="H149" s="2" t="str">
        <f ca="1">IF(ISBLANK(Tareas!$B145),"-",SUM(
SUMIF(INDIRECT(Equipo!$C$4&amp;"!B10:B1000"),$B149,INDIRECT(Equipo!$C$4&amp;"!"&amp;ADDRESS(10,COLUMN(H$9)-1)&amp;":"&amp;ADDRESS(1000,COLUMN(H$9)-1))),
SUMIF(INDIRECT(Equipo!$D$4&amp;"!B10:B1000"),$B149,INDIRECT(Equipo!$D$4&amp;"!"&amp;ADDRESS(10,COLUMN(H$9)-1)&amp;":"&amp;ADDRESS(1000,COLUMN(H$9)-1))),
SUMIF(INDIRECT(Equipo!$E$4&amp;"!B10:B1000"),$B149,INDIRECT(Equipo!$E$4&amp;"!"&amp;ADDRESS(10,COLUMN(H$9)-1)&amp;":"&amp;ADDRESS(1000,COLUMN(H$9)-1))),
SUMIF(INDIRECT(Equipo!$F$4&amp;"!B10:B1000"),$B149,INDIRECT(Equipo!$F$4&amp;"!"&amp;ADDRESS(10,COLUMN(H$9)-1)&amp;":"&amp;ADDRESS(1000,COLUMN(H$9)-1))),
SUMIF(INDIRECT(Equipo!$G$4&amp;"!B10:B1000"),$B149,INDIRECT(Equipo!$G$4&amp;"!"&amp;ADDRESS(10,COLUMN(H$9)-1)&amp;":"&amp;ADDRESS(1000,COLUMN(H$9)-1)))))</f>
        <v>-</v>
      </c>
      <c r="I149" s="2" t="str">
        <f ca="1">IF(ISBLANK(Tareas!$B145),"-",SUM(
SUMIF(INDIRECT(Equipo!$C$4&amp;"!B10:B1000"),$B149,INDIRECT(Equipo!$C$4&amp;"!"&amp;ADDRESS(10,COLUMN(I$9)-1)&amp;":"&amp;ADDRESS(1000,COLUMN(I$9)-1))),
SUMIF(INDIRECT(Equipo!$D$4&amp;"!B10:B1000"),$B149,INDIRECT(Equipo!$D$4&amp;"!"&amp;ADDRESS(10,COLUMN(I$9)-1)&amp;":"&amp;ADDRESS(1000,COLUMN(I$9)-1))),
SUMIF(INDIRECT(Equipo!$E$4&amp;"!B10:B1000"),$B149,INDIRECT(Equipo!$E$4&amp;"!"&amp;ADDRESS(10,COLUMN(I$9)-1)&amp;":"&amp;ADDRESS(1000,COLUMN(I$9)-1))),
SUMIF(INDIRECT(Equipo!$F$4&amp;"!B10:B1000"),$B149,INDIRECT(Equipo!$F$4&amp;"!"&amp;ADDRESS(10,COLUMN(I$9)-1)&amp;":"&amp;ADDRESS(1000,COLUMN(I$9)-1))),
SUMIF(INDIRECT(Equipo!$G$4&amp;"!B10:B1000"),$B149,INDIRECT(Equipo!$G$4&amp;"!"&amp;ADDRESS(10,COLUMN(I$9)-1)&amp;":"&amp;ADDRESS(1000,COLUMN(I$9)-1)))))</f>
        <v>-</v>
      </c>
      <c r="J149" s="2" t="str">
        <f ca="1">IF(ISBLANK(Tareas!$B145),"-",SUM(
SUMIF(INDIRECT(Equipo!$C$4&amp;"!B10:B1000"),$B149,INDIRECT(Equipo!$C$4&amp;"!"&amp;ADDRESS(10,COLUMN(J$9)-1)&amp;":"&amp;ADDRESS(1000,COLUMN(J$9)-1))),
SUMIF(INDIRECT(Equipo!$D$4&amp;"!B10:B1000"),$B149,INDIRECT(Equipo!$D$4&amp;"!"&amp;ADDRESS(10,COLUMN(J$9)-1)&amp;":"&amp;ADDRESS(1000,COLUMN(J$9)-1))),
SUMIF(INDIRECT(Equipo!$E$4&amp;"!B10:B1000"),$B149,INDIRECT(Equipo!$E$4&amp;"!"&amp;ADDRESS(10,COLUMN(J$9)-1)&amp;":"&amp;ADDRESS(1000,COLUMN(J$9)-1))),
SUMIF(INDIRECT(Equipo!$F$4&amp;"!B10:B1000"),$B149,INDIRECT(Equipo!$F$4&amp;"!"&amp;ADDRESS(10,COLUMN(J$9)-1)&amp;":"&amp;ADDRESS(1000,COLUMN(J$9)-1))),
SUMIF(INDIRECT(Equipo!$G$4&amp;"!B10:B1000"),$B149,INDIRECT(Equipo!$G$4&amp;"!"&amp;ADDRESS(10,COLUMN(J$9)-1)&amp;":"&amp;ADDRESS(1000,COLUMN(J$9)-1)))))</f>
        <v>-</v>
      </c>
      <c r="K149" s="2" t="str">
        <f ca="1">IF(ISBLANK(Tareas!$B145),"-",SUM(
SUMIF(INDIRECT(Equipo!$C$4&amp;"!B10:B1000"),$B149,INDIRECT(Equipo!$C$4&amp;"!"&amp;ADDRESS(10,COLUMN(K$9)-1)&amp;":"&amp;ADDRESS(1000,COLUMN(K$9)-1))),
SUMIF(INDIRECT(Equipo!$D$4&amp;"!B10:B1000"),$B149,INDIRECT(Equipo!$D$4&amp;"!"&amp;ADDRESS(10,COLUMN(K$9)-1)&amp;":"&amp;ADDRESS(1000,COLUMN(K$9)-1))),
SUMIF(INDIRECT(Equipo!$E$4&amp;"!B10:B1000"),$B149,INDIRECT(Equipo!$E$4&amp;"!"&amp;ADDRESS(10,COLUMN(K$9)-1)&amp;":"&amp;ADDRESS(1000,COLUMN(K$9)-1))),
SUMIF(INDIRECT(Equipo!$F$4&amp;"!B10:B1000"),$B149,INDIRECT(Equipo!$F$4&amp;"!"&amp;ADDRESS(10,COLUMN(K$9)-1)&amp;":"&amp;ADDRESS(1000,COLUMN(K$9)-1))),
SUMIF(INDIRECT(Equipo!$G$4&amp;"!B10:B1000"),$B149,INDIRECT(Equipo!$G$4&amp;"!"&amp;ADDRESS(10,COLUMN(K$9)-1)&amp;":"&amp;ADDRESS(1000,COLUMN(K$9)-1)))))</f>
        <v>-</v>
      </c>
      <c r="L149" s="2" t="str">
        <f ca="1">IF(ISBLANK(Tareas!$B145),"-",SUM(
SUMIF(INDIRECT(Equipo!$C$4&amp;"!B10:B1000"),$B149,INDIRECT(Equipo!$C$4&amp;"!"&amp;ADDRESS(10,COLUMN(L$9)-1)&amp;":"&amp;ADDRESS(1000,COLUMN(L$9)-1))),
SUMIF(INDIRECT(Equipo!$D$4&amp;"!B10:B1000"),$B149,INDIRECT(Equipo!$D$4&amp;"!"&amp;ADDRESS(10,COLUMN(L$9)-1)&amp;":"&amp;ADDRESS(1000,COLUMN(L$9)-1))),
SUMIF(INDIRECT(Equipo!$E$4&amp;"!B10:B1000"),$B149,INDIRECT(Equipo!$E$4&amp;"!"&amp;ADDRESS(10,COLUMN(L$9)-1)&amp;":"&amp;ADDRESS(1000,COLUMN(L$9)-1))),
SUMIF(INDIRECT(Equipo!$F$4&amp;"!B10:B1000"),$B149,INDIRECT(Equipo!$F$4&amp;"!"&amp;ADDRESS(10,COLUMN(L$9)-1)&amp;":"&amp;ADDRESS(1000,COLUMN(L$9)-1))),
SUMIF(INDIRECT(Equipo!$G$4&amp;"!B10:B1000"),$B149,INDIRECT(Equipo!$G$4&amp;"!"&amp;ADDRESS(10,COLUMN(L$9)-1)&amp;":"&amp;ADDRESS(1000,COLUMN(L$9)-1)))))</f>
        <v>-</v>
      </c>
      <c r="M149" s="2" t="str">
        <f ca="1">IF(ISBLANK(Tareas!$B145),"-",SUM(
SUMIF(INDIRECT(Equipo!$C$4&amp;"!B10:B1000"),$B149,INDIRECT(Equipo!$C$4&amp;"!"&amp;ADDRESS(10,COLUMN(M$9)-1)&amp;":"&amp;ADDRESS(1000,COLUMN(M$9)-1))),
SUMIF(INDIRECT(Equipo!$D$4&amp;"!B10:B1000"),$B149,INDIRECT(Equipo!$D$4&amp;"!"&amp;ADDRESS(10,COLUMN(M$9)-1)&amp;":"&amp;ADDRESS(1000,COLUMN(M$9)-1))),
SUMIF(INDIRECT(Equipo!$E$4&amp;"!B10:B1000"),$B149,INDIRECT(Equipo!$E$4&amp;"!"&amp;ADDRESS(10,COLUMN(M$9)-1)&amp;":"&amp;ADDRESS(1000,COLUMN(M$9)-1))),
SUMIF(INDIRECT(Equipo!$F$4&amp;"!B10:B1000"),$B149,INDIRECT(Equipo!$F$4&amp;"!"&amp;ADDRESS(10,COLUMN(M$9)-1)&amp;":"&amp;ADDRESS(1000,COLUMN(M$9)-1))),
SUMIF(INDIRECT(Equipo!$G$4&amp;"!B10:B1000"),$B149,INDIRECT(Equipo!$G$4&amp;"!"&amp;ADDRESS(10,COLUMN(M$9)-1)&amp;":"&amp;ADDRESS(1000,COLUMN(M$9)-1)))))</f>
        <v>-</v>
      </c>
      <c r="N149" s="2" t="str">
        <f ca="1">IF(ISBLANK(Tareas!$B145),"-",SUM(
SUMIF(INDIRECT(Equipo!$C$4&amp;"!B10:B1000"),$B149,INDIRECT(Equipo!$C$4&amp;"!"&amp;ADDRESS(10,COLUMN(N$9)-1)&amp;":"&amp;ADDRESS(1000,COLUMN(N$9)-1))),
SUMIF(INDIRECT(Equipo!$D$4&amp;"!B10:B1000"),$B149,INDIRECT(Equipo!$D$4&amp;"!"&amp;ADDRESS(10,COLUMN(N$9)-1)&amp;":"&amp;ADDRESS(1000,COLUMN(N$9)-1))),
SUMIF(INDIRECT(Equipo!$E$4&amp;"!B10:B1000"),$B149,INDIRECT(Equipo!$E$4&amp;"!"&amp;ADDRESS(10,COLUMN(N$9)-1)&amp;":"&amp;ADDRESS(1000,COLUMN(N$9)-1))),
SUMIF(INDIRECT(Equipo!$F$4&amp;"!B10:B1000"),$B149,INDIRECT(Equipo!$F$4&amp;"!"&amp;ADDRESS(10,COLUMN(N$9)-1)&amp;":"&amp;ADDRESS(1000,COLUMN(N$9)-1))),
SUMIF(INDIRECT(Equipo!$G$4&amp;"!B10:B1000"),$B149,INDIRECT(Equipo!$G$4&amp;"!"&amp;ADDRESS(10,COLUMN(N$9)-1)&amp;":"&amp;ADDRESS(1000,COLUMN(N$9)-1)))))</f>
        <v>-</v>
      </c>
    </row>
    <row r="150" spans="2:14">
      <c r="B150" t="str">
        <f>IF(ISBLANK(Tareas!B146)," - ",Tareas!B146)</f>
        <v xml:space="preserve"> - </v>
      </c>
      <c r="D150" s="2" t="str">
        <f ca="1">IF(ISBLANK(Tareas!$B146),"-",SUM(
SUMIF(INDIRECT(Equipo!$C$4&amp;"!B10:B1000"),$B150,INDIRECT(Equipo!$C$4&amp;"!"&amp;ADDRESS(10,COLUMN(D$9)-1)&amp;":"&amp;ADDRESS(1000,COLUMN(D$9)-1))),
SUMIF(INDIRECT(Equipo!$D$4&amp;"!B10:B1000"),$B150,INDIRECT(Equipo!$D$4&amp;"!"&amp;ADDRESS(10,COLUMN(D$9)-1)&amp;":"&amp;ADDRESS(1000,COLUMN(D$9)-1))),
SUMIF(INDIRECT(Equipo!$E$4&amp;"!B10:B1000"),$B150,INDIRECT(Equipo!$E$4&amp;"!"&amp;ADDRESS(10,COLUMN(D$9)-1)&amp;":"&amp;ADDRESS(1000,COLUMN(D$9)-1))),
SUMIF(INDIRECT(Equipo!$F$4&amp;"!B10:B1000"),$B150,INDIRECT(Equipo!$F$4&amp;"!"&amp;ADDRESS(10,COLUMN(D$9)-1)&amp;":"&amp;ADDRESS(1000,COLUMN(D$9)-1))),
SUMIF(INDIRECT(Equipo!$G$4&amp;"!B10:B1000"),$B150,INDIRECT(Equipo!$G$4&amp;"!"&amp;ADDRESS(10,COLUMN(D$9)-1)&amp;":"&amp;ADDRESS(1000,COLUMN(D$9)-1)))))</f>
        <v>-</v>
      </c>
      <c r="E150" s="2" t="str">
        <f ca="1">IF(ISBLANK(Tareas!$B146),"-",SUM(
SUMIF(INDIRECT(Equipo!$C$4&amp;"!B10:B1000"),$B150,INDIRECT(Equipo!$C$4&amp;"!"&amp;ADDRESS(10,COLUMN(E$9)-1)&amp;":"&amp;ADDRESS(1000,COLUMN(E$9)-1))),
SUMIF(INDIRECT(Equipo!$D$4&amp;"!B10:B1000"),$B150,INDIRECT(Equipo!$D$4&amp;"!"&amp;ADDRESS(10,COLUMN(E$9)-1)&amp;":"&amp;ADDRESS(1000,COLUMN(E$9)-1))),
SUMIF(INDIRECT(Equipo!$E$4&amp;"!B10:B1000"),$B150,INDIRECT(Equipo!$E$4&amp;"!"&amp;ADDRESS(10,COLUMN(E$9)-1)&amp;":"&amp;ADDRESS(1000,COLUMN(E$9)-1))),
SUMIF(INDIRECT(Equipo!$F$4&amp;"!B10:B1000"),$B150,INDIRECT(Equipo!$F$4&amp;"!"&amp;ADDRESS(10,COLUMN(E$9)-1)&amp;":"&amp;ADDRESS(1000,COLUMN(E$9)-1))),
SUMIF(INDIRECT(Equipo!$G$4&amp;"!B10:B1000"),$B150,INDIRECT(Equipo!$G$4&amp;"!"&amp;ADDRESS(10,COLUMN(E$9)-1)&amp;":"&amp;ADDRESS(1000,COLUMN(E$9)-1)))))</f>
        <v>-</v>
      </c>
      <c r="F150" s="2" t="str">
        <f ca="1">IF(ISBLANK(Tareas!$B146),"-",SUM(
SUMIF(INDIRECT(Equipo!$C$4&amp;"!B10:B1000"),$B150,INDIRECT(Equipo!$C$4&amp;"!"&amp;ADDRESS(10,COLUMN(F$9)-1)&amp;":"&amp;ADDRESS(1000,COLUMN(F$9)-1))),
SUMIF(INDIRECT(Equipo!$D$4&amp;"!B10:B1000"),$B150,INDIRECT(Equipo!$D$4&amp;"!"&amp;ADDRESS(10,COLUMN(F$9)-1)&amp;":"&amp;ADDRESS(1000,COLUMN(F$9)-1))),
SUMIF(INDIRECT(Equipo!$E$4&amp;"!B10:B1000"),$B150,INDIRECT(Equipo!$E$4&amp;"!"&amp;ADDRESS(10,COLUMN(F$9)-1)&amp;":"&amp;ADDRESS(1000,COLUMN(F$9)-1))),
SUMIF(INDIRECT(Equipo!$F$4&amp;"!B10:B1000"),$B150,INDIRECT(Equipo!$F$4&amp;"!"&amp;ADDRESS(10,COLUMN(F$9)-1)&amp;":"&amp;ADDRESS(1000,COLUMN(F$9)-1))),
SUMIF(INDIRECT(Equipo!$G$4&amp;"!B10:B1000"),$B150,INDIRECT(Equipo!$G$4&amp;"!"&amp;ADDRESS(10,COLUMN(F$9)-1)&amp;":"&amp;ADDRESS(1000,COLUMN(F$9)-1)))))</f>
        <v>-</v>
      </c>
      <c r="G150" s="2" t="str">
        <f ca="1">IF(ISBLANK(Tareas!$B146),"-",SUM(
SUMIF(INDIRECT(Equipo!$C$4&amp;"!B10:B1000"),$B150,INDIRECT(Equipo!$C$4&amp;"!"&amp;ADDRESS(10,COLUMN(G$9)-1)&amp;":"&amp;ADDRESS(1000,COLUMN(G$9)-1))),
SUMIF(INDIRECT(Equipo!$D$4&amp;"!B10:B1000"),$B150,INDIRECT(Equipo!$D$4&amp;"!"&amp;ADDRESS(10,COLUMN(G$9)-1)&amp;":"&amp;ADDRESS(1000,COLUMN(G$9)-1))),
SUMIF(INDIRECT(Equipo!$E$4&amp;"!B10:B1000"),$B150,INDIRECT(Equipo!$E$4&amp;"!"&amp;ADDRESS(10,COLUMN(G$9)-1)&amp;":"&amp;ADDRESS(1000,COLUMN(G$9)-1))),
SUMIF(INDIRECT(Equipo!$F$4&amp;"!B10:B1000"),$B150,INDIRECT(Equipo!$F$4&amp;"!"&amp;ADDRESS(10,COLUMN(G$9)-1)&amp;":"&amp;ADDRESS(1000,COLUMN(G$9)-1))),
SUMIF(INDIRECT(Equipo!$G$4&amp;"!B10:B1000"),$B150,INDIRECT(Equipo!$G$4&amp;"!"&amp;ADDRESS(10,COLUMN(G$9)-1)&amp;":"&amp;ADDRESS(1000,COLUMN(G$9)-1)))))</f>
        <v>-</v>
      </c>
      <c r="H150" s="2" t="str">
        <f ca="1">IF(ISBLANK(Tareas!$B146),"-",SUM(
SUMIF(INDIRECT(Equipo!$C$4&amp;"!B10:B1000"),$B150,INDIRECT(Equipo!$C$4&amp;"!"&amp;ADDRESS(10,COLUMN(H$9)-1)&amp;":"&amp;ADDRESS(1000,COLUMN(H$9)-1))),
SUMIF(INDIRECT(Equipo!$D$4&amp;"!B10:B1000"),$B150,INDIRECT(Equipo!$D$4&amp;"!"&amp;ADDRESS(10,COLUMN(H$9)-1)&amp;":"&amp;ADDRESS(1000,COLUMN(H$9)-1))),
SUMIF(INDIRECT(Equipo!$E$4&amp;"!B10:B1000"),$B150,INDIRECT(Equipo!$E$4&amp;"!"&amp;ADDRESS(10,COLUMN(H$9)-1)&amp;":"&amp;ADDRESS(1000,COLUMN(H$9)-1))),
SUMIF(INDIRECT(Equipo!$F$4&amp;"!B10:B1000"),$B150,INDIRECT(Equipo!$F$4&amp;"!"&amp;ADDRESS(10,COLUMN(H$9)-1)&amp;":"&amp;ADDRESS(1000,COLUMN(H$9)-1))),
SUMIF(INDIRECT(Equipo!$G$4&amp;"!B10:B1000"),$B150,INDIRECT(Equipo!$G$4&amp;"!"&amp;ADDRESS(10,COLUMN(H$9)-1)&amp;":"&amp;ADDRESS(1000,COLUMN(H$9)-1)))))</f>
        <v>-</v>
      </c>
      <c r="I150" s="2" t="str">
        <f ca="1">IF(ISBLANK(Tareas!$B146),"-",SUM(
SUMIF(INDIRECT(Equipo!$C$4&amp;"!B10:B1000"),$B150,INDIRECT(Equipo!$C$4&amp;"!"&amp;ADDRESS(10,COLUMN(I$9)-1)&amp;":"&amp;ADDRESS(1000,COLUMN(I$9)-1))),
SUMIF(INDIRECT(Equipo!$D$4&amp;"!B10:B1000"),$B150,INDIRECT(Equipo!$D$4&amp;"!"&amp;ADDRESS(10,COLUMN(I$9)-1)&amp;":"&amp;ADDRESS(1000,COLUMN(I$9)-1))),
SUMIF(INDIRECT(Equipo!$E$4&amp;"!B10:B1000"),$B150,INDIRECT(Equipo!$E$4&amp;"!"&amp;ADDRESS(10,COLUMN(I$9)-1)&amp;":"&amp;ADDRESS(1000,COLUMN(I$9)-1))),
SUMIF(INDIRECT(Equipo!$F$4&amp;"!B10:B1000"),$B150,INDIRECT(Equipo!$F$4&amp;"!"&amp;ADDRESS(10,COLUMN(I$9)-1)&amp;":"&amp;ADDRESS(1000,COLUMN(I$9)-1))),
SUMIF(INDIRECT(Equipo!$G$4&amp;"!B10:B1000"),$B150,INDIRECT(Equipo!$G$4&amp;"!"&amp;ADDRESS(10,COLUMN(I$9)-1)&amp;":"&amp;ADDRESS(1000,COLUMN(I$9)-1)))))</f>
        <v>-</v>
      </c>
      <c r="J150" s="2" t="str">
        <f ca="1">IF(ISBLANK(Tareas!$B146),"-",SUM(
SUMIF(INDIRECT(Equipo!$C$4&amp;"!B10:B1000"),$B150,INDIRECT(Equipo!$C$4&amp;"!"&amp;ADDRESS(10,COLUMN(J$9)-1)&amp;":"&amp;ADDRESS(1000,COLUMN(J$9)-1))),
SUMIF(INDIRECT(Equipo!$D$4&amp;"!B10:B1000"),$B150,INDIRECT(Equipo!$D$4&amp;"!"&amp;ADDRESS(10,COLUMN(J$9)-1)&amp;":"&amp;ADDRESS(1000,COLUMN(J$9)-1))),
SUMIF(INDIRECT(Equipo!$E$4&amp;"!B10:B1000"),$B150,INDIRECT(Equipo!$E$4&amp;"!"&amp;ADDRESS(10,COLUMN(J$9)-1)&amp;":"&amp;ADDRESS(1000,COLUMN(J$9)-1))),
SUMIF(INDIRECT(Equipo!$F$4&amp;"!B10:B1000"),$B150,INDIRECT(Equipo!$F$4&amp;"!"&amp;ADDRESS(10,COLUMN(J$9)-1)&amp;":"&amp;ADDRESS(1000,COLUMN(J$9)-1))),
SUMIF(INDIRECT(Equipo!$G$4&amp;"!B10:B1000"),$B150,INDIRECT(Equipo!$G$4&amp;"!"&amp;ADDRESS(10,COLUMN(J$9)-1)&amp;":"&amp;ADDRESS(1000,COLUMN(J$9)-1)))))</f>
        <v>-</v>
      </c>
      <c r="K150" s="2" t="str">
        <f ca="1">IF(ISBLANK(Tareas!$B146),"-",SUM(
SUMIF(INDIRECT(Equipo!$C$4&amp;"!B10:B1000"),$B150,INDIRECT(Equipo!$C$4&amp;"!"&amp;ADDRESS(10,COLUMN(K$9)-1)&amp;":"&amp;ADDRESS(1000,COLUMN(K$9)-1))),
SUMIF(INDIRECT(Equipo!$D$4&amp;"!B10:B1000"),$B150,INDIRECT(Equipo!$D$4&amp;"!"&amp;ADDRESS(10,COLUMN(K$9)-1)&amp;":"&amp;ADDRESS(1000,COLUMN(K$9)-1))),
SUMIF(INDIRECT(Equipo!$E$4&amp;"!B10:B1000"),$B150,INDIRECT(Equipo!$E$4&amp;"!"&amp;ADDRESS(10,COLUMN(K$9)-1)&amp;":"&amp;ADDRESS(1000,COLUMN(K$9)-1))),
SUMIF(INDIRECT(Equipo!$F$4&amp;"!B10:B1000"),$B150,INDIRECT(Equipo!$F$4&amp;"!"&amp;ADDRESS(10,COLUMN(K$9)-1)&amp;":"&amp;ADDRESS(1000,COLUMN(K$9)-1))),
SUMIF(INDIRECT(Equipo!$G$4&amp;"!B10:B1000"),$B150,INDIRECT(Equipo!$G$4&amp;"!"&amp;ADDRESS(10,COLUMN(K$9)-1)&amp;":"&amp;ADDRESS(1000,COLUMN(K$9)-1)))))</f>
        <v>-</v>
      </c>
      <c r="L150" s="2" t="str">
        <f ca="1">IF(ISBLANK(Tareas!$B146),"-",SUM(
SUMIF(INDIRECT(Equipo!$C$4&amp;"!B10:B1000"),$B150,INDIRECT(Equipo!$C$4&amp;"!"&amp;ADDRESS(10,COLUMN(L$9)-1)&amp;":"&amp;ADDRESS(1000,COLUMN(L$9)-1))),
SUMIF(INDIRECT(Equipo!$D$4&amp;"!B10:B1000"),$B150,INDIRECT(Equipo!$D$4&amp;"!"&amp;ADDRESS(10,COLUMN(L$9)-1)&amp;":"&amp;ADDRESS(1000,COLUMN(L$9)-1))),
SUMIF(INDIRECT(Equipo!$E$4&amp;"!B10:B1000"),$B150,INDIRECT(Equipo!$E$4&amp;"!"&amp;ADDRESS(10,COLUMN(L$9)-1)&amp;":"&amp;ADDRESS(1000,COLUMN(L$9)-1))),
SUMIF(INDIRECT(Equipo!$F$4&amp;"!B10:B1000"),$B150,INDIRECT(Equipo!$F$4&amp;"!"&amp;ADDRESS(10,COLUMN(L$9)-1)&amp;":"&amp;ADDRESS(1000,COLUMN(L$9)-1))),
SUMIF(INDIRECT(Equipo!$G$4&amp;"!B10:B1000"),$B150,INDIRECT(Equipo!$G$4&amp;"!"&amp;ADDRESS(10,COLUMN(L$9)-1)&amp;":"&amp;ADDRESS(1000,COLUMN(L$9)-1)))))</f>
        <v>-</v>
      </c>
      <c r="M150" s="2" t="str">
        <f ca="1">IF(ISBLANK(Tareas!$B146),"-",SUM(
SUMIF(INDIRECT(Equipo!$C$4&amp;"!B10:B1000"),$B150,INDIRECT(Equipo!$C$4&amp;"!"&amp;ADDRESS(10,COLUMN(M$9)-1)&amp;":"&amp;ADDRESS(1000,COLUMN(M$9)-1))),
SUMIF(INDIRECT(Equipo!$D$4&amp;"!B10:B1000"),$B150,INDIRECT(Equipo!$D$4&amp;"!"&amp;ADDRESS(10,COLUMN(M$9)-1)&amp;":"&amp;ADDRESS(1000,COLUMN(M$9)-1))),
SUMIF(INDIRECT(Equipo!$E$4&amp;"!B10:B1000"),$B150,INDIRECT(Equipo!$E$4&amp;"!"&amp;ADDRESS(10,COLUMN(M$9)-1)&amp;":"&amp;ADDRESS(1000,COLUMN(M$9)-1))),
SUMIF(INDIRECT(Equipo!$F$4&amp;"!B10:B1000"),$B150,INDIRECT(Equipo!$F$4&amp;"!"&amp;ADDRESS(10,COLUMN(M$9)-1)&amp;":"&amp;ADDRESS(1000,COLUMN(M$9)-1))),
SUMIF(INDIRECT(Equipo!$G$4&amp;"!B10:B1000"),$B150,INDIRECT(Equipo!$G$4&amp;"!"&amp;ADDRESS(10,COLUMN(M$9)-1)&amp;":"&amp;ADDRESS(1000,COLUMN(M$9)-1)))))</f>
        <v>-</v>
      </c>
      <c r="N150" s="2" t="str">
        <f ca="1">IF(ISBLANK(Tareas!$B146),"-",SUM(
SUMIF(INDIRECT(Equipo!$C$4&amp;"!B10:B1000"),$B150,INDIRECT(Equipo!$C$4&amp;"!"&amp;ADDRESS(10,COLUMN(N$9)-1)&amp;":"&amp;ADDRESS(1000,COLUMN(N$9)-1))),
SUMIF(INDIRECT(Equipo!$D$4&amp;"!B10:B1000"),$B150,INDIRECT(Equipo!$D$4&amp;"!"&amp;ADDRESS(10,COLUMN(N$9)-1)&amp;":"&amp;ADDRESS(1000,COLUMN(N$9)-1))),
SUMIF(INDIRECT(Equipo!$E$4&amp;"!B10:B1000"),$B150,INDIRECT(Equipo!$E$4&amp;"!"&amp;ADDRESS(10,COLUMN(N$9)-1)&amp;":"&amp;ADDRESS(1000,COLUMN(N$9)-1))),
SUMIF(INDIRECT(Equipo!$F$4&amp;"!B10:B1000"),$B150,INDIRECT(Equipo!$F$4&amp;"!"&amp;ADDRESS(10,COLUMN(N$9)-1)&amp;":"&amp;ADDRESS(1000,COLUMN(N$9)-1))),
SUMIF(INDIRECT(Equipo!$G$4&amp;"!B10:B1000"),$B150,INDIRECT(Equipo!$G$4&amp;"!"&amp;ADDRESS(10,COLUMN(N$9)-1)&amp;":"&amp;ADDRESS(1000,COLUMN(N$9)-1)))))</f>
        <v>-</v>
      </c>
    </row>
    <row r="151" spans="2:14">
      <c r="B151" t="str">
        <f>IF(ISBLANK(Tareas!B147)," - ",Tareas!B147)</f>
        <v xml:space="preserve"> - </v>
      </c>
      <c r="D151" s="2" t="str">
        <f ca="1">IF(ISBLANK(Tareas!$B147),"-",SUM(
SUMIF(INDIRECT(Equipo!$C$4&amp;"!B10:B1000"),$B151,INDIRECT(Equipo!$C$4&amp;"!"&amp;ADDRESS(10,COLUMN(D$9)-1)&amp;":"&amp;ADDRESS(1000,COLUMN(D$9)-1))),
SUMIF(INDIRECT(Equipo!$D$4&amp;"!B10:B1000"),$B151,INDIRECT(Equipo!$D$4&amp;"!"&amp;ADDRESS(10,COLUMN(D$9)-1)&amp;":"&amp;ADDRESS(1000,COLUMN(D$9)-1))),
SUMIF(INDIRECT(Equipo!$E$4&amp;"!B10:B1000"),$B151,INDIRECT(Equipo!$E$4&amp;"!"&amp;ADDRESS(10,COLUMN(D$9)-1)&amp;":"&amp;ADDRESS(1000,COLUMN(D$9)-1))),
SUMIF(INDIRECT(Equipo!$F$4&amp;"!B10:B1000"),$B151,INDIRECT(Equipo!$F$4&amp;"!"&amp;ADDRESS(10,COLUMN(D$9)-1)&amp;":"&amp;ADDRESS(1000,COLUMN(D$9)-1))),
SUMIF(INDIRECT(Equipo!$G$4&amp;"!B10:B1000"),$B151,INDIRECT(Equipo!$G$4&amp;"!"&amp;ADDRESS(10,COLUMN(D$9)-1)&amp;":"&amp;ADDRESS(1000,COLUMN(D$9)-1)))))</f>
        <v>-</v>
      </c>
      <c r="E151" s="2" t="str">
        <f ca="1">IF(ISBLANK(Tareas!$B147),"-",SUM(
SUMIF(INDIRECT(Equipo!$C$4&amp;"!B10:B1000"),$B151,INDIRECT(Equipo!$C$4&amp;"!"&amp;ADDRESS(10,COLUMN(E$9)-1)&amp;":"&amp;ADDRESS(1000,COLUMN(E$9)-1))),
SUMIF(INDIRECT(Equipo!$D$4&amp;"!B10:B1000"),$B151,INDIRECT(Equipo!$D$4&amp;"!"&amp;ADDRESS(10,COLUMN(E$9)-1)&amp;":"&amp;ADDRESS(1000,COLUMN(E$9)-1))),
SUMIF(INDIRECT(Equipo!$E$4&amp;"!B10:B1000"),$B151,INDIRECT(Equipo!$E$4&amp;"!"&amp;ADDRESS(10,COLUMN(E$9)-1)&amp;":"&amp;ADDRESS(1000,COLUMN(E$9)-1))),
SUMIF(INDIRECT(Equipo!$F$4&amp;"!B10:B1000"),$B151,INDIRECT(Equipo!$F$4&amp;"!"&amp;ADDRESS(10,COLUMN(E$9)-1)&amp;":"&amp;ADDRESS(1000,COLUMN(E$9)-1))),
SUMIF(INDIRECT(Equipo!$G$4&amp;"!B10:B1000"),$B151,INDIRECT(Equipo!$G$4&amp;"!"&amp;ADDRESS(10,COLUMN(E$9)-1)&amp;":"&amp;ADDRESS(1000,COLUMN(E$9)-1)))))</f>
        <v>-</v>
      </c>
      <c r="F151" s="2" t="str">
        <f ca="1">IF(ISBLANK(Tareas!$B147),"-",SUM(
SUMIF(INDIRECT(Equipo!$C$4&amp;"!B10:B1000"),$B151,INDIRECT(Equipo!$C$4&amp;"!"&amp;ADDRESS(10,COLUMN(F$9)-1)&amp;":"&amp;ADDRESS(1000,COLUMN(F$9)-1))),
SUMIF(INDIRECT(Equipo!$D$4&amp;"!B10:B1000"),$B151,INDIRECT(Equipo!$D$4&amp;"!"&amp;ADDRESS(10,COLUMN(F$9)-1)&amp;":"&amp;ADDRESS(1000,COLUMN(F$9)-1))),
SUMIF(INDIRECT(Equipo!$E$4&amp;"!B10:B1000"),$B151,INDIRECT(Equipo!$E$4&amp;"!"&amp;ADDRESS(10,COLUMN(F$9)-1)&amp;":"&amp;ADDRESS(1000,COLUMN(F$9)-1))),
SUMIF(INDIRECT(Equipo!$F$4&amp;"!B10:B1000"),$B151,INDIRECT(Equipo!$F$4&amp;"!"&amp;ADDRESS(10,COLUMN(F$9)-1)&amp;":"&amp;ADDRESS(1000,COLUMN(F$9)-1))),
SUMIF(INDIRECT(Equipo!$G$4&amp;"!B10:B1000"),$B151,INDIRECT(Equipo!$G$4&amp;"!"&amp;ADDRESS(10,COLUMN(F$9)-1)&amp;":"&amp;ADDRESS(1000,COLUMN(F$9)-1)))))</f>
        <v>-</v>
      </c>
      <c r="G151" s="2" t="str">
        <f ca="1">IF(ISBLANK(Tareas!$B147),"-",SUM(
SUMIF(INDIRECT(Equipo!$C$4&amp;"!B10:B1000"),$B151,INDIRECT(Equipo!$C$4&amp;"!"&amp;ADDRESS(10,COLUMN(G$9)-1)&amp;":"&amp;ADDRESS(1000,COLUMN(G$9)-1))),
SUMIF(INDIRECT(Equipo!$D$4&amp;"!B10:B1000"),$B151,INDIRECT(Equipo!$D$4&amp;"!"&amp;ADDRESS(10,COLUMN(G$9)-1)&amp;":"&amp;ADDRESS(1000,COLUMN(G$9)-1))),
SUMIF(INDIRECT(Equipo!$E$4&amp;"!B10:B1000"),$B151,INDIRECT(Equipo!$E$4&amp;"!"&amp;ADDRESS(10,COLUMN(G$9)-1)&amp;":"&amp;ADDRESS(1000,COLUMN(G$9)-1))),
SUMIF(INDIRECT(Equipo!$F$4&amp;"!B10:B1000"),$B151,INDIRECT(Equipo!$F$4&amp;"!"&amp;ADDRESS(10,COLUMN(G$9)-1)&amp;":"&amp;ADDRESS(1000,COLUMN(G$9)-1))),
SUMIF(INDIRECT(Equipo!$G$4&amp;"!B10:B1000"),$B151,INDIRECT(Equipo!$G$4&amp;"!"&amp;ADDRESS(10,COLUMN(G$9)-1)&amp;":"&amp;ADDRESS(1000,COLUMN(G$9)-1)))))</f>
        <v>-</v>
      </c>
      <c r="H151" s="2" t="str">
        <f ca="1">IF(ISBLANK(Tareas!$B147),"-",SUM(
SUMIF(INDIRECT(Equipo!$C$4&amp;"!B10:B1000"),$B151,INDIRECT(Equipo!$C$4&amp;"!"&amp;ADDRESS(10,COLUMN(H$9)-1)&amp;":"&amp;ADDRESS(1000,COLUMN(H$9)-1))),
SUMIF(INDIRECT(Equipo!$D$4&amp;"!B10:B1000"),$B151,INDIRECT(Equipo!$D$4&amp;"!"&amp;ADDRESS(10,COLUMN(H$9)-1)&amp;":"&amp;ADDRESS(1000,COLUMN(H$9)-1))),
SUMIF(INDIRECT(Equipo!$E$4&amp;"!B10:B1000"),$B151,INDIRECT(Equipo!$E$4&amp;"!"&amp;ADDRESS(10,COLUMN(H$9)-1)&amp;":"&amp;ADDRESS(1000,COLUMN(H$9)-1))),
SUMIF(INDIRECT(Equipo!$F$4&amp;"!B10:B1000"),$B151,INDIRECT(Equipo!$F$4&amp;"!"&amp;ADDRESS(10,COLUMN(H$9)-1)&amp;":"&amp;ADDRESS(1000,COLUMN(H$9)-1))),
SUMIF(INDIRECT(Equipo!$G$4&amp;"!B10:B1000"),$B151,INDIRECT(Equipo!$G$4&amp;"!"&amp;ADDRESS(10,COLUMN(H$9)-1)&amp;":"&amp;ADDRESS(1000,COLUMN(H$9)-1)))))</f>
        <v>-</v>
      </c>
      <c r="I151" s="2" t="str">
        <f ca="1">IF(ISBLANK(Tareas!$B147),"-",SUM(
SUMIF(INDIRECT(Equipo!$C$4&amp;"!B10:B1000"),$B151,INDIRECT(Equipo!$C$4&amp;"!"&amp;ADDRESS(10,COLUMN(I$9)-1)&amp;":"&amp;ADDRESS(1000,COLUMN(I$9)-1))),
SUMIF(INDIRECT(Equipo!$D$4&amp;"!B10:B1000"),$B151,INDIRECT(Equipo!$D$4&amp;"!"&amp;ADDRESS(10,COLUMN(I$9)-1)&amp;":"&amp;ADDRESS(1000,COLUMN(I$9)-1))),
SUMIF(INDIRECT(Equipo!$E$4&amp;"!B10:B1000"),$B151,INDIRECT(Equipo!$E$4&amp;"!"&amp;ADDRESS(10,COLUMN(I$9)-1)&amp;":"&amp;ADDRESS(1000,COLUMN(I$9)-1))),
SUMIF(INDIRECT(Equipo!$F$4&amp;"!B10:B1000"),$B151,INDIRECT(Equipo!$F$4&amp;"!"&amp;ADDRESS(10,COLUMN(I$9)-1)&amp;":"&amp;ADDRESS(1000,COLUMN(I$9)-1))),
SUMIF(INDIRECT(Equipo!$G$4&amp;"!B10:B1000"),$B151,INDIRECT(Equipo!$G$4&amp;"!"&amp;ADDRESS(10,COLUMN(I$9)-1)&amp;":"&amp;ADDRESS(1000,COLUMN(I$9)-1)))))</f>
        <v>-</v>
      </c>
      <c r="J151" s="2" t="str">
        <f ca="1">IF(ISBLANK(Tareas!$B147),"-",SUM(
SUMIF(INDIRECT(Equipo!$C$4&amp;"!B10:B1000"),$B151,INDIRECT(Equipo!$C$4&amp;"!"&amp;ADDRESS(10,COLUMN(J$9)-1)&amp;":"&amp;ADDRESS(1000,COLUMN(J$9)-1))),
SUMIF(INDIRECT(Equipo!$D$4&amp;"!B10:B1000"),$B151,INDIRECT(Equipo!$D$4&amp;"!"&amp;ADDRESS(10,COLUMN(J$9)-1)&amp;":"&amp;ADDRESS(1000,COLUMN(J$9)-1))),
SUMIF(INDIRECT(Equipo!$E$4&amp;"!B10:B1000"),$B151,INDIRECT(Equipo!$E$4&amp;"!"&amp;ADDRESS(10,COLUMN(J$9)-1)&amp;":"&amp;ADDRESS(1000,COLUMN(J$9)-1))),
SUMIF(INDIRECT(Equipo!$F$4&amp;"!B10:B1000"),$B151,INDIRECT(Equipo!$F$4&amp;"!"&amp;ADDRESS(10,COLUMN(J$9)-1)&amp;":"&amp;ADDRESS(1000,COLUMN(J$9)-1))),
SUMIF(INDIRECT(Equipo!$G$4&amp;"!B10:B1000"),$B151,INDIRECT(Equipo!$G$4&amp;"!"&amp;ADDRESS(10,COLUMN(J$9)-1)&amp;":"&amp;ADDRESS(1000,COLUMN(J$9)-1)))))</f>
        <v>-</v>
      </c>
      <c r="K151" s="2" t="str">
        <f ca="1">IF(ISBLANK(Tareas!$B147),"-",SUM(
SUMIF(INDIRECT(Equipo!$C$4&amp;"!B10:B1000"),$B151,INDIRECT(Equipo!$C$4&amp;"!"&amp;ADDRESS(10,COLUMN(K$9)-1)&amp;":"&amp;ADDRESS(1000,COLUMN(K$9)-1))),
SUMIF(INDIRECT(Equipo!$D$4&amp;"!B10:B1000"),$B151,INDIRECT(Equipo!$D$4&amp;"!"&amp;ADDRESS(10,COLUMN(K$9)-1)&amp;":"&amp;ADDRESS(1000,COLUMN(K$9)-1))),
SUMIF(INDIRECT(Equipo!$E$4&amp;"!B10:B1000"),$B151,INDIRECT(Equipo!$E$4&amp;"!"&amp;ADDRESS(10,COLUMN(K$9)-1)&amp;":"&amp;ADDRESS(1000,COLUMN(K$9)-1))),
SUMIF(INDIRECT(Equipo!$F$4&amp;"!B10:B1000"),$B151,INDIRECT(Equipo!$F$4&amp;"!"&amp;ADDRESS(10,COLUMN(K$9)-1)&amp;":"&amp;ADDRESS(1000,COLUMN(K$9)-1))),
SUMIF(INDIRECT(Equipo!$G$4&amp;"!B10:B1000"),$B151,INDIRECT(Equipo!$G$4&amp;"!"&amp;ADDRESS(10,COLUMN(K$9)-1)&amp;":"&amp;ADDRESS(1000,COLUMN(K$9)-1)))))</f>
        <v>-</v>
      </c>
      <c r="L151" s="2" t="str">
        <f ca="1">IF(ISBLANK(Tareas!$B147),"-",SUM(
SUMIF(INDIRECT(Equipo!$C$4&amp;"!B10:B1000"),$B151,INDIRECT(Equipo!$C$4&amp;"!"&amp;ADDRESS(10,COLUMN(L$9)-1)&amp;":"&amp;ADDRESS(1000,COLUMN(L$9)-1))),
SUMIF(INDIRECT(Equipo!$D$4&amp;"!B10:B1000"),$B151,INDIRECT(Equipo!$D$4&amp;"!"&amp;ADDRESS(10,COLUMN(L$9)-1)&amp;":"&amp;ADDRESS(1000,COLUMN(L$9)-1))),
SUMIF(INDIRECT(Equipo!$E$4&amp;"!B10:B1000"),$B151,INDIRECT(Equipo!$E$4&amp;"!"&amp;ADDRESS(10,COLUMN(L$9)-1)&amp;":"&amp;ADDRESS(1000,COLUMN(L$9)-1))),
SUMIF(INDIRECT(Equipo!$F$4&amp;"!B10:B1000"),$B151,INDIRECT(Equipo!$F$4&amp;"!"&amp;ADDRESS(10,COLUMN(L$9)-1)&amp;":"&amp;ADDRESS(1000,COLUMN(L$9)-1))),
SUMIF(INDIRECT(Equipo!$G$4&amp;"!B10:B1000"),$B151,INDIRECT(Equipo!$G$4&amp;"!"&amp;ADDRESS(10,COLUMN(L$9)-1)&amp;":"&amp;ADDRESS(1000,COLUMN(L$9)-1)))))</f>
        <v>-</v>
      </c>
      <c r="M151" s="2" t="str">
        <f ca="1">IF(ISBLANK(Tareas!$B147),"-",SUM(
SUMIF(INDIRECT(Equipo!$C$4&amp;"!B10:B1000"),$B151,INDIRECT(Equipo!$C$4&amp;"!"&amp;ADDRESS(10,COLUMN(M$9)-1)&amp;":"&amp;ADDRESS(1000,COLUMN(M$9)-1))),
SUMIF(INDIRECT(Equipo!$D$4&amp;"!B10:B1000"),$B151,INDIRECT(Equipo!$D$4&amp;"!"&amp;ADDRESS(10,COLUMN(M$9)-1)&amp;":"&amp;ADDRESS(1000,COLUMN(M$9)-1))),
SUMIF(INDIRECT(Equipo!$E$4&amp;"!B10:B1000"),$B151,INDIRECT(Equipo!$E$4&amp;"!"&amp;ADDRESS(10,COLUMN(M$9)-1)&amp;":"&amp;ADDRESS(1000,COLUMN(M$9)-1))),
SUMIF(INDIRECT(Equipo!$F$4&amp;"!B10:B1000"),$B151,INDIRECT(Equipo!$F$4&amp;"!"&amp;ADDRESS(10,COLUMN(M$9)-1)&amp;":"&amp;ADDRESS(1000,COLUMN(M$9)-1))),
SUMIF(INDIRECT(Equipo!$G$4&amp;"!B10:B1000"),$B151,INDIRECT(Equipo!$G$4&amp;"!"&amp;ADDRESS(10,COLUMN(M$9)-1)&amp;":"&amp;ADDRESS(1000,COLUMN(M$9)-1)))))</f>
        <v>-</v>
      </c>
      <c r="N151" s="2" t="str">
        <f ca="1">IF(ISBLANK(Tareas!$B147),"-",SUM(
SUMIF(INDIRECT(Equipo!$C$4&amp;"!B10:B1000"),$B151,INDIRECT(Equipo!$C$4&amp;"!"&amp;ADDRESS(10,COLUMN(N$9)-1)&amp;":"&amp;ADDRESS(1000,COLUMN(N$9)-1))),
SUMIF(INDIRECT(Equipo!$D$4&amp;"!B10:B1000"),$B151,INDIRECT(Equipo!$D$4&amp;"!"&amp;ADDRESS(10,COLUMN(N$9)-1)&amp;":"&amp;ADDRESS(1000,COLUMN(N$9)-1))),
SUMIF(INDIRECT(Equipo!$E$4&amp;"!B10:B1000"),$B151,INDIRECT(Equipo!$E$4&amp;"!"&amp;ADDRESS(10,COLUMN(N$9)-1)&amp;":"&amp;ADDRESS(1000,COLUMN(N$9)-1))),
SUMIF(INDIRECT(Equipo!$F$4&amp;"!B10:B1000"),$B151,INDIRECT(Equipo!$F$4&amp;"!"&amp;ADDRESS(10,COLUMN(N$9)-1)&amp;":"&amp;ADDRESS(1000,COLUMN(N$9)-1))),
SUMIF(INDIRECT(Equipo!$G$4&amp;"!B10:B1000"),$B151,INDIRECT(Equipo!$G$4&amp;"!"&amp;ADDRESS(10,COLUMN(N$9)-1)&amp;":"&amp;ADDRESS(1000,COLUMN(N$9)-1)))))</f>
        <v>-</v>
      </c>
    </row>
    <row r="152" spans="2:14">
      <c r="B152" t="str">
        <f>IF(ISBLANK(Tareas!B148)," - ",Tareas!B148)</f>
        <v xml:space="preserve"> - </v>
      </c>
      <c r="D152" s="2" t="str">
        <f ca="1">IF(ISBLANK(Tareas!$B148),"-",SUM(
SUMIF(INDIRECT(Equipo!$C$4&amp;"!B10:B1000"),$B152,INDIRECT(Equipo!$C$4&amp;"!"&amp;ADDRESS(10,COLUMN(D$9)-1)&amp;":"&amp;ADDRESS(1000,COLUMN(D$9)-1))),
SUMIF(INDIRECT(Equipo!$D$4&amp;"!B10:B1000"),$B152,INDIRECT(Equipo!$D$4&amp;"!"&amp;ADDRESS(10,COLUMN(D$9)-1)&amp;":"&amp;ADDRESS(1000,COLUMN(D$9)-1))),
SUMIF(INDIRECT(Equipo!$E$4&amp;"!B10:B1000"),$B152,INDIRECT(Equipo!$E$4&amp;"!"&amp;ADDRESS(10,COLUMN(D$9)-1)&amp;":"&amp;ADDRESS(1000,COLUMN(D$9)-1))),
SUMIF(INDIRECT(Equipo!$F$4&amp;"!B10:B1000"),$B152,INDIRECT(Equipo!$F$4&amp;"!"&amp;ADDRESS(10,COLUMN(D$9)-1)&amp;":"&amp;ADDRESS(1000,COLUMN(D$9)-1))),
SUMIF(INDIRECT(Equipo!$G$4&amp;"!B10:B1000"),$B152,INDIRECT(Equipo!$G$4&amp;"!"&amp;ADDRESS(10,COLUMN(D$9)-1)&amp;":"&amp;ADDRESS(1000,COLUMN(D$9)-1)))))</f>
        <v>-</v>
      </c>
      <c r="E152" s="2" t="str">
        <f ca="1">IF(ISBLANK(Tareas!$B148),"-",SUM(
SUMIF(INDIRECT(Equipo!$C$4&amp;"!B10:B1000"),$B152,INDIRECT(Equipo!$C$4&amp;"!"&amp;ADDRESS(10,COLUMN(E$9)-1)&amp;":"&amp;ADDRESS(1000,COLUMN(E$9)-1))),
SUMIF(INDIRECT(Equipo!$D$4&amp;"!B10:B1000"),$B152,INDIRECT(Equipo!$D$4&amp;"!"&amp;ADDRESS(10,COLUMN(E$9)-1)&amp;":"&amp;ADDRESS(1000,COLUMN(E$9)-1))),
SUMIF(INDIRECT(Equipo!$E$4&amp;"!B10:B1000"),$B152,INDIRECT(Equipo!$E$4&amp;"!"&amp;ADDRESS(10,COLUMN(E$9)-1)&amp;":"&amp;ADDRESS(1000,COLUMN(E$9)-1))),
SUMIF(INDIRECT(Equipo!$F$4&amp;"!B10:B1000"),$B152,INDIRECT(Equipo!$F$4&amp;"!"&amp;ADDRESS(10,COLUMN(E$9)-1)&amp;":"&amp;ADDRESS(1000,COLUMN(E$9)-1))),
SUMIF(INDIRECT(Equipo!$G$4&amp;"!B10:B1000"),$B152,INDIRECT(Equipo!$G$4&amp;"!"&amp;ADDRESS(10,COLUMN(E$9)-1)&amp;":"&amp;ADDRESS(1000,COLUMN(E$9)-1)))))</f>
        <v>-</v>
      </c>
      <c r="F152" s="2" t="str">
        <f ca="1">IF(ISBLANK(Tareas!$B148),"-",SUM(
SUMIF(INDIRECT(Equipo!$C$4&amp;"!B10:B1000"),$B152,INDIRECT(Equipo!$C$4&amp;"!"&amp;ADDRESS(10,COLUMN(F$9)-1)&amp;":"&amp;ADDRESS(1000,COLUMN(F$9)-1))),
SUMIF(INDIRECT(Equipo!$D$4&amp;"!B10:B1000"),$B152,INDIRECT(Equipo!$D$4&amp;"!"&amp;ADDRESS(10,COLUMN(F$9)-1)&amp;":"&amp;ADDRESS(1000,COLUMN(F$9)-1))),
SUMIF(INDIRECT(Equipo!$E$4&amp;"!B10:B1000"),$B152,INDIRECT(Equipo!$E$4&amp;"!"&amp;ADDRESS(10,COLUMN(F$9)-1)&amp;":"&amp;ADDRESS(1000,COLUMN(F$9)-1))),
SUMIF(INDIRECT(Equipo!$F$4&amp;"!B10:B1000"),$B152,INDIRECT(Equipo!$F$4&amp;"!"&amp;ADDRESS(10,COLUMN(F$9)-1)&amp;":"&amp;ADDRESS(1000,COLUMN(F$9)-1))),
SUMIF(INDIRECT(Equipo!$G$4&amp;"!B10:B1000"),$B152,INDIRECT(Equipo!$G$4&amp;"!"&amp;ADDRESS(10,COLUMN(F$9)-1)&amp;":"&amp;ADDRESS(1000,COLUMN(F$9)-1)))))</f>
        <v>-</v>
      </c>
      <c r="G152" s="2" t="str">
        <f ca="1">IF(ISBLANK(Tareas!$B148),"-",SUM(
SUMIF(INDIRECT(Equipo!$C$4&amp;"!B10:B1000"),$B152,INDIRECT(Equipo!$C$4&amp;"!"&amp;ADDRESS(10,COLUMN(G$9)-1)&amp;":"&amp;ADDRESS(1000,COLUMN(G$9)-1))),
SUMIF(INDIRECT(Equipo!$D$4&amp;"!B10:B1000"),$B152,INDIRECT(Equipo!$D$4&amp;"!"&amp;ADDRESS(10,COLUMN(G$9)-1)&amp;":"&amp;ADDRESS(1000,COLUMN(G$9)-1))),
SUMIF(INDIRECT(Equipo!$E$4&amp;"!B10:B1000"),$B152,INDIRECT(Equipo!$E$4&amp;"!"&amp;ADDRESS(10,COLUMN(G$9)-1)&amp;":"&amp;ADDRESS(1000,COLUMN(G$9)-1))),
SUMIF(INDIRECT(Equipo!$F$4&amp;"!B10:B1000"),$B152,INDIRECT(Equipo!$F$4&amp;"!"&amp;ADDRESS(10,COLUMN(G$9)-1)&amp;":"&amp;ADDRESS(1000,COLUMN(G$9)-1))),
SUMIF(INDIRECT(Equipo!$G$4&amp;"!B10:B1000"),$B152,INDIRECT(Equipo!$G$4&amp;"!"&amp;ADDRESS(10,COLUMN(G$9)-1)&amp;":"&amp;ADDRESS(1000,COLUMN(G$9)-1)))))</f>
        <v>-</v>
      </c>
      <c r="H152" s="2" t="str">
        <f ca="1">IF(ISBLANK(Tareas!$B148),"-",SUM(
SUMIF(INDIRECT(Equipo!$C$4&amp;"!B10:B1000"),$B152,INDIRECT(Equipo!$C$4&amp;"!"&amp;ADDRESS(10,COLUMN(H$9)-1)&amp;":"&amp;ADDRESS(1000,COLUMN(H$9)-1))),
SUMIF(INDIRECT(Equipo!$D$4&amp;"!B10:B1000"),$B152,INDIRECT(Equipo!$D$4&amp;"!"&amp;ADDRESS(10,COLUMN(H$9)-1)&amp;":"&amp;ADDRESS(1000,COLUMN(H$9)-1))),
SUMIF(INDIRECT(Equipo!$E$4&amp;"!B10:B1000"),$B152,INDIRECT(Equipo!$E$4&amp;"!"&amp;ADDRESS(10,COLUMN(H$9)-1)&amp;":"&amp;ADDRESS(1000,COLUMN(H$9)-1))),
SUMIF(INDIRECT(Equipo!$F$4&amp;"!B10:B1000"),$B152,INDIRECT(Equipo!$F$4&amp;"!"&amp;ADDRESS(10,COLUMN(H$9)-1)&amp;":"&amp;ADDRESS(1000,COLUMN(H$9)-1))),
SUMIF(INDIRECT(Equipo!$G$4&amp;"!B10:B1000"),$B152,INDIRECT(Equipo!$G$4&amp;"!"&amp;ADDRESS(10,COLUMN(H$9)-1)&amp;":"&amp;ADDRESS(1000,COLUMN(H$9)-1)))))</f>
        <v>-</v>
      </c>
      <c r="I152" s="2" t="str">
        <f ca="1">IF(ISBLANK(Tareas!$B148),"-",SUM(
SUMIF(INDIRECT(Equipo!$C$4&amp;"!B10:B1000"),$B152,INDIRECT(Equipo!$C$4&amp;"!"&amp;ADDRESS(10,COLUMN(I$9)-1)&amp;":"&amp;ADDRESS(1000,COLUMN(I$9)-1))),
SUMIF(INDIRECT(Equipo!$D$4&amp;"!B10:B1000"),$B152,INDIRECT(Equipo!$D$4&amp;"!"&amp;ADDRESS(10,COLUMN(I$9)-1)&amp;":"&amp;ADDRESS(1000,COLUMN(I$9)-1))),
SUMIF(INDIRECT(Equipo!$E$4&amp;"!B10:B1000"),$B152,INDIRECT(Equipo!$E$4&amp;"!"&amp;ADDRESS(10,COLUMN(I$9)-1)&amp;":"&amp;ADDRESS(1000,COLUMN(I$9)-1))),
SUMIF(INDIRECT(Equipo!$F$4&amp;"!B10:B1000"),$B152,INDIRECT(Equipo!$F$4&amp;"!"&amp;ADDRESS(10,COLUMN(I$9)-1)&amp;":"&amp;ADDRESS(1000,COLUMN(I$9)-1))),
SUMIF(INDIRECT(Equipo!$G$4&amp;"!B10:B1000"),$B152,INDIRECT(Equipo!$G$4&amp;"!"&amp;ADDRESS(10,COLUMN(I$9)-1)&amp;":"&amp;ADDRESS(1000,COLUMN(I$9)-1)))))</f>
        <v>-</v>
      </c>
      <c r="J152" s="2" t="str">
        <f ca="1">IF(ISBLANK(Tareas!$B148),"-",SUM(
SUMIF(INDIRECT(Equipo!$C$4&amp;"!B10:B1000"),$B152,INDIRECT(Equipo!$C$4&amp;"!"&amp;ADDRESS(10,COLUMN(J$9)-1)&amp;":"&amp;ADDRESS(1000,COLUMN(J$9)-1))),
SUMIF(INDIRECT(Equipo!$D$4&amp;"!B10:B1000"),$B152,INDIRECT(Equipo!$D$4&amp;"!"&amp;ADDRESS(10,COLUMN(J$9)-1)&amp;":"&amp;ADDRESS(1000,COLUMN(J$9)-1))),
SUMIF(INDIRECT(Equipo!$E$4&amp;"!B10:B1000"),$B152,INDIRECT(Equipo!$E$4&amp;"!"&amp;ADDRESS(10,COLUMN(J$9)-1)&amp;":"&amp;ADDRESS(1000,COLUMN(J$9)-1))),
SUMIF(INDIRECT(Equipo!$F$4&amp;"!B10:B1000"),$B152,INDIRECT(Equipo!$F$4&amp;"!"&amp;ADDRESS(10,COLUMN(J$9)-1)&amp;":"&amp;ADDRESS(1000,COLUMN(J$9)-1))),
SUMIF(INDIRECT(Equipo!$G$4&amp;"!B10:B1000"),$B152,INDIRECT(Equipo!$G$4&amp;"!"&amp;ADDRESS(10,COLUMN(J$9)-1)&amp;":"&amp;ADDRESS(1000,COLUMN(J$9)-1)))))</f>
        <v>-</v>
      </c>
      <c r="K152" s="2" t="str">
        <f ca="1">IF(ISBLANK(Tareas!$B148),"-",SUM(
SUMIF(INDIRECT(Equipo!$C$4&amp;"!B10:B1000"),$B152,INDIRECT(Equipo!$C$4&amp;"!"&amp;ADDRESS(10,COLUMN(K$9)-1)&amp;":"&amp;ADDRESS(1000,COLUMN(K$9)-1))),
SUMIF(INDIRECT(Equipo!$D$4&amp;"!B10:B1000"),$B152,INDIRECT(Equipo!$D$4&amp;"!"&amp;ADDRESS(10,COLUMN(K$9)-1)&amp;":"&amp;ADDRESS(1000,COLUMN(K$9)-1))),
SUMIF(INDIRECT(Equipo!$E$4&amp;"!B10:B1000"),$B152,INDIRECT(Equipo!$E$4&amp;"!"&amp;ADDRESS(10,COLUMN(K$9)-1)&amp;":"&amp;ADDRESS(1000,COLUMN(K$9)-1))),
SUMIF(INDIRECT(Equipo!$F$4&amp;"!B10:B1000"),$B152,INDIRECT(Equipo!$F$4&amp;"!"&amp;ADDRESS(10,COLUMN(K$9)-1)&amp;":"&amp;ADDRESS(1000,COLUMN(K$9)-1))),
SUMIF(INDIRECT(Equipo!$G$4&amp;"!B10:B1000"),$B152,INDIRECT(Equipo!$G$4&amp;"!"&amp;ADDRESS(10,COLUMN(K$9)-1)&amp;":"&amp;ADDRESS(1000,COLUMN(K$9)-1)))))</f>
        <v>-</v>
      </c>
      <c r="L152" s="2" t="str">
        <f ca="1">IF(ISBLANK(Tareas!$B148),"-",SUM(
SUMIF(INDIRECT(Equipo!$C$4&amp;"!B10:B1000"),$B152,INDIRECT(Equipo!$C$4&amp;"!"&amp;ADDRESS(10,COLUMN(L$9)-1)&amp;":"&amp;ADDRESS(1000,COLUMN(L$9)-1))),
SUMIF(INDIRECT(Equipo!$D$4&amp;"!B10:B1000"),$B152,INDIRECT(Equipo!$D$4&amp;"!"&amp;ADDRESS(10,COLUMN(L$9)-1)&amp;":"&amp;ADDRESS(1000,COLUMN(L$9)-1))),
SUMIF(INDIRECT(Equipo!$E$4&amp;"!B10:B1000"),$B152,INDIRECT(Equipo!$E$4&amp;"!"&amp;ADDRESS(10,COLUMN(L$9)-1)&amp;":"&amp;ADDRESS(1000,COLUMN(L$9)-1))),
SUMIF(INDIRECT(Equipo!$F$4&amp;"!B10:B1000"),$B152,INDIRECT(Equipo!$F$4&amp;"!"&amp;ADDRESS(10,COLUMN(L$9)-1)&amp;":"&amp;ADDRESS(1000,COLUMN(L$9)-1))),
SUMIF(INDIRECT(Equipo!$G$4&amp;"!B10:B1000"),$B152,INDIRECT(Equipo!$G$4&amp;"!"&amp;ADDRESS(10,COLUMN(L$9)-1)&amp;":"&amp;ADDRESS(1000,COLUMN(L$9)-1)))))</f>
        <v>-</v>
      </c>
      <c r="M152" s="2" t="str">
        <f ca="1">IF(ISBLANK(Tareas!$B148),"-",SUM(
SUMIF(INDIRECT(Equipo!$C$4&amp;"!B10:B1000"),$B152,INDIRECT(Equipo!$C$4&amp;"!"&amp;ADDRESS(10,COLUMN(M$9)-1)&amp;":"&amp;ADDRESS(1000,COLUMN(M$9)-1))),
SUMIF(INDIRECT(Equipo!$D$4&amp;"!B10:B1000"),$B152,INDIRECT(Equipo!$D$4&amp;"!"&amp;ADDRESS(10,COLUMN(M$9)-1)&amp;":"&amp;ADDRESS(1000,COLUMN(M$9)-1))),
SUMIF(INDIRECT(Equipo!$E$4&amp;"!B10:B1000"),$B152,INDIRECT(Equipo!$E$4&amp;"!"&amp;ADDRESS(10,COLUMN(M$9)-1)&amp;":"&amp;ADDRESS(1000,COLUMN(M$9)-1))),
SUMIF(INDIRECT(Equipo!$F$4&amp;"!B10:B1000"),$B152,INDIRECT(Equipo!$F$4&amp;"!"&amp;ADDRESS(10,COLUMN(M$9)-1)&amp;":"&amp;ADDRESS(1000,COLUMN(M$9)-1))),
SUMIF(INDIRECT(Equipo!$G$4&amp;"!B10:B1000"),$B152,INDIRECT(Equipo!$G$4&amp;"!"&amp;ADDRESS(10,COLUMN(M$9)-1)&amp;":"&amp;ADDRESS(1000,COLUMN(M$9)-1)))))</f>
        <v>-</v>
      </c>
      <c r="N152" s="2" t="str">
        <f ca="1">IF(ISBLANK(Tareas!$B148),"-",SUM(
SUMIF(INDIRECT(Equipo!$C$4&amp;"!B10:B1000"),$B152,INDIRECT(Equipo!$C$4&amp;"!"&amp;ADDRESS(10,COLUMN(N$9)-1)&amp;":"&amp;ADDRESS(1000,COLUMN(N$9)-1))),
SUMIF(INDIRECT(Equipo!$D$4&amp;"!B10:B1000"),$B152,INDIRECT(Equipo!$D$4&amp;"!"&amp;ADDRESS(10,COLUMN(N$9)-1)&amp;":"&amp;ADDRESS(1000,COLUMN(N$9)-1))),
SUMIF(INDIRECT(Equipo!$E$4&amp;"!B10:B1000"),$B152,INDIRECT(Equipo!$E$4&amp;"!"&amp;ADDRESS(10,COLUMN(N$9)-1)&amp;":"&amp;ADDRESS(1000,COLUMN(N$9)-1))),
SUMIF(INDIRECT(Equipo!$F$4&amp;"!B10:B1000"),$B152,INDIRECT(Equipo!$F$4&amp;"!"&amp;ADDRESS(10,COLUMN(N$9)-1)&amp;":"&amp;ADDRESS(1000,COLUMN(N$9)-1))),
SUMIF(INDIRECT(Equipo!$G$4&amp;"!B10:B1000"),$B152,INDIRECT(Equipo!$G$4&amp;"!"&amp;ADDRESS(10,COLUMN(N$9)-1)&amp;":"&amp;ADDRESS(1000,COLUMN(N$9)-1)))))</f>
        <v>-</v>
      </c>
    </row>
    <row r="153" spans="2:14">
      <c r="B153" t="str">
        <f>IF(ISBLANK(Tareas!B149)," - ",Tareas!B149)</f>
        <v xml:space="preserve"> - </v>
      </c>
      <c r="D153" s="2" t="str">
        <f ca="1">IF(ISBLANK(Tareas!$B149),"-",SUM(
SUMIF(INDIRECT(Equipo!$C$4&amp;"!B10:B1000"),$B153,INDIRECT(Equipo!$C$4&amp;"!"&amp;ADDRESS(10,COLUMN(D$9)-1)&amp;":"&amp;ADDRESS(1000,COLUMN(D$9)-1))),
SUMIF(INDIRECT(Equipo!$D$4&amp;"!B10:B1000"),$B153,INDIRECT(Equipo!$D$4&amp;"!"&amp;ADDRESS(10,COLUMN(D$9)-1)&amp;":"&amp;ADDRESS(1000,COLUMN(D$9)-1))),
SUMIF(INDIRECT(Equipo!$E$4&amp;"!B10:B1000"),$B153,INDIRECT(Equipo!$E$4&amp;"!"&amp;ADDRESS(10,COLUMN(D$9)-1)&amp;":"&amp;ADDRESS(1000,COLUMN(D$9)-1))),
SUMIF(INDIRECT(Equipo!$F$4&amp;"!B10:B1000"),$B153,INDIRECT(Equipo!$F$4&amp;"!"&amp;ADDRESS(10,COLUMN(D$9)-1)&amp;":"&amp;ADDRESS(1000,COLUMN(D$9)-1))),
SUMIF(INDIRECT(Equipo!$G$4&amp;"!B10:B1000"),$B153,INDIRECT(Equipo!$G$4&amp;"!"&amp;ADDRESS(10,COLUMN(D$9)-1)&amp;":"&amp;ADDRESS(1000,COLUMN(D$9)-1)))))</f>
        <v>-</v>
      </c>
      <c r="E153" s="2" t="str">
        <f ca="1">IF(ISBLANK(Tareas!$B149),"-",SUM(
SUMIF(INDIRECT(Equipo!$C$4&amp;"!B10:B1000"),$B153,INDIRECT(Equipo!$C$4&amp;"!"&amp;ADDRESS(10,COLUMN(E$9)-1)&amp;":"&amp;ADDRESS(1000,COLUMN(E$9)-1))),
SUMIF(INDIRECT(Equipo!$D$4&amp;"!B10:B1000"),$B153,INDIRECT(Equipo!$D$4&amp;"!"&amp;ADDRESS(10,COLUMN(E$9)-1)&amp;":"&amp;ADDRESS(1000,COLUMN(E$9)-1))),
SUMIF(INDIRECT(Equipo!$E$4&amp;"!B10:B1000"),$B153,INDIRECT(Equipo!$E$4&amp;"!"&amp;ADDRESS(10,COLUMN(E$9)-1)&amp;":"&amp;ADDRESS(1000,COLUMN(E$9)-1))),
SUMIF(INDIRECT(Equipo!$F$4&amp;"!B10:B1000"),$B153,INDIRECT(Equipo!$F$4&amp;"!"&amp;ADDRESS(10,COLUMN(E$9)-1)&amp;":"&amp;ADDRESS(1000,COLUMN(E$9)-1))),
SUMIF(INDIRECT(Equipo!$G$4&amp;"!B10:B1000"),$B153,INDIRECT(Equipo!$G$4&amp;"!"&amp;ADDRESS(10,COLUMN(E$9)-1)&amp;":"&amp;ADDRESS(1000,COLUMN(E$9)-1)))))</f>
        <v>-</v>
      </c>
      <c r="F153" s="2" t="str">
        <f ca="1">IF(ISBLANK(Tareas!$B149),"-",SUM(
SUMIF(INDIRECT(Equipo!$C$4&amp;"!B10:B1000"),$B153,INDIRECT(Equipo!$C$4&amp;"!"&amp;ADDRESS(10,COLUMN(F$9)-1)&amp;":"&amp;ADDRESS(1000,COLUMN(F$9)-1))),
SUMIF(INDIRECT(Equipo!$D$4&amp;"!B10:B1000"),$B153,INDIRECT(Equipo!$D$4&amp;"!"&amp;ADDRESS(10,COLUMN(F$9)-1)&amp;":"&amp;ADDRESS(1000,COLUMN(F$9)-1))),
SUMIF(INDIRECT(Equipo!$E$4&amp;"!B10:B1000"),$B153,INDIRECT(Equipo!$E$4&amp;"!"&amp;ADDRESS(10,COLUMN(F$9)-1)&amp;":"&amp;ADDRESS(1000,COLUMN(F$9)-1))),
SUMIF(INDIRECT(Equipo!$F$4&amp;"!B10:B1000"),$B153,INDIRECT(Equipo!$F$4&amp;"!"&amp;ADDRESS(10,COLUMN(F$9)-1)&amp;":"&amp;ADDRESS(1000,COLUMN(F$9)-1))),
SUMIF(INDIRECT(Equipo!$G$4&amp;"!B10:B1000"),$B153,INDIRECT(Equipo!$G$4&amp;"!"&amp;ADDRESS(10,COLUMN(F$9)-1)&amp;":"&amp;ADDRESS(1000,COLUMN(F$9)-1)))))</f>
        <v>-</v>
      </c>
      <c r="G153" s="2" t="str">
        <f ca="1">IF(ISBLANK(Tareas!$B149),"-",SUM(
SUMIF(INDIRECT(Equipo!$C$4&amp;"!B10:B1000"),$B153,INDIRECT(Equipo!$C$4&amp;"!"&amp;ADDRESS(10,COLUMN(G$9)-1)&amp;":"&amp;ADDRESS(1000,COLUMN(G$9)-1))),
SUMIF(INDIRECT(Equipo!$D$4&amp;"!B10:B1000"),$B153,INDIRECT(Equipo!$D$4&amp;"!"&amp;ADDRESS(10,COLUMN(G$9)-1)&amp;":"&amp;ADDRESS(1000,COLUMN(G$9)-1))),
SUMIF(INDIRECT(Equipo!$E$4&amp;"!B10:B1000"),$B153,INDIRECT(Equipo!$E$4&amp;"!"&amp;ADDRESS(10,COLUMN(G$9)-1)&amp;":"&amp;ADDRESS(1000,COLUMN(G$9)-1))),
SUMIF(INDIRECT(Equipo!$F$4&amp;"!B10:B1000"),$B153,INDIRECT(Equipo!$F$4&amp;"!"&amp;ADDRESS(10,COLUMN(G$9)-1)&amp;":"&amp;ADDRESS(1000,COLUMN(G$9)-1))),
SUMIF(INDIRECT(Equipo!$G$4&amp;"!B10:B1000"),$B153,INDIRECT(Equipo!$G$4&amp;"!"&amp;ADDRESS(10,COLUMN(G$9)-1)&amp;":"&amp;ADDRESS(1000,COLUMN(G$9)-1)))))</f>
        <v>-</v>
      </c>
      <c r="H153" s="2" t="str">
        <f ca="1">IF(ISBLANK(Tareas!$B149),"-",SUM(
SUMIF(INDIRECT(Equipo!$C$4&amp;"!B10:B1000"),$B153,INDIRECT(Equipo!$C$4&amp;"!"&amp;ADDRESS(10,COLUMN(H$9)-1)&amp;":"&amp;ADDRESS(1000,COLUMN(H$9)-1))),
SUMIF(INDIRECT(Equipo!$D$4&amp;"!B10:B1000"),$B153,INDIRECT(Equipo!$D$4&amp;"!"&amp;ADDRESS(10,COLUMN(H$9)-1)&amp;":"&amp;ADDRESS(1000,COLUMN(H$9)-1))),
SUMIF(INDIRECT(Equipo!$E$4&amp;"!B10:B1000"),$B153,INDIRECT(Equipo!$E$4&amp;"!"&amp;ADDRESS(10,COLUMN(H$9)-1)&amp;":"&amp;ADDRESS(1000,COLUMN(H$9)-1))),
SUMIF(INDIRECT(Equipo!$F$4&amp;"!B10:B1000"),$B153,INDIRECT(Equipo!$F$4&amp;"!"&amp;ADDRESS(10,COLUMN(H$9)-1)&amp;":"&amp;ADDRESS(1000,COLUMN(H$9)-1))),
SUMIF(INDIRECT(Equipo!$G$4&amp;"!B10:B1000"),$B153,INDIRECT(Equipo!$G$4&amp;"!"&amp;ADDRESS(10,COLUMN(H$9)-1)&amp;":"&amp;ADDRESS(1000,COLUMN(H$9)-1)))))</f>
        <v>-</v>
      </c>
      <c r="I153" s="2" t="str">
        <f ca="1">IF(ISBLANK(Tareas!$B149),"-",SUM(
SUMIF(INDIRECT(Equipo!$C$4&amp;"!B10:B1000"),$B153,INDIRECT(Equipo!$C$4&amp;"!"&amp;ADDRESS(10,COLUMN(I$9)-1)&amp;":"&amp;ADDRESS(1000,COLUMN(I$9)-1))),
SUMIF(INDIRECT(Equipo!$D$4&amp;"!B10:B1000"),$B153,INDIRECT(Equipo!$D$4&amp;"!"&amp;ADDRESS(10,COLUMN(I$9)-1)&amp;":"&amp;ADDRESS(1000,COLUMN(I$9)-1))),
SUMIF(INDIRECT(Equipo!$E$4&amp;"!B10:B1000"),$B153,INDIRECT(Equipo!$E$4&amp;"!"&amp;ADDRESS(10,COLUMN(I$9)-1)&amp;":"&amp;ADDRESS(1000,COLUMN(I$9)-1))),
SUMIF(INDIRECT(Equipo!$F$4&amp;"!B10:B1000"),$B153,INDIRECT(Equipo!$F$4&amp;"!"&amp;ADDRESS(10,COLUMN(I$9)-1)&amp;":"&amp;ADDRESS(1000,COLUMN(I$9)-1))),
SUMIF(INDIRECT(Equipo!$G$4&amp;"!B10:B1000"),$B153,INDIRECT(Equipo!$G$4&amp;"!"&amp;ADDRESS(10,COLUMN(I$9)-1)&amp;":"&amp;ADDRESS(1000,COLUMN(I$9)-1)))))</f>
        <v>-</v>
      </c>
      <c r="J153" s="2" t="str">
        <f ca="1">IF(ISBLANK(Tareas!$B149),"-",SUM(
SUMIF(INDIRECT(Equipo!$C$4&amp;"!B10:B1000"),$B153,INDIRECT(Equipo!$C$4&amp;"!"&amp;ADDRESS(10,COLUMN(J$9)-1)&amp;":"&amp;ADDRESS(1000,COLUMN(J$9)-1))),
SUMIF(INDIRECT(Equipo!$D$4&amp;"!B10:B1000"),$B153,INDIRECT(Equipo!$D$4&amp;"!"&amp;ADDRESS(10,COLUMN(J$9)-1)&amp;":"&amp;ADDRESS(1000,COLUMN(J$9)-1))),
SUMIF(INDIRECT(Equipo!$E$4&amp;"!B10:B1000"),$B153,INDIRECT(Equipo!$E$4&amp;"!"&amp;ADDRESS(10,COLUMN(J$9)-1)&amp;":"&amp;ADDRESS(1000,COLUMN(J$9)-1))),
SUMIF(INDIRECT(Equipo!$F$4&amp;"!B10:B1000"),$B153,INDIRECT(Equipo!$F$4&amp;"!"&amp;ADDRESS(10,COLUMN(J$9)-1)&amp;":"&amp;ADDRESS(1000,COLUMN(J$9)-1))),
SUMIF(INDIRECT(Equipo!$G$4&amp;"!B10:B1000"),$B153,INDIRECT(Equipo!$G$4&amp;"!"&amp;ADDRESS(10,COLUMN(J$9)-1)&amp;":"&amp;ADDRESS(1000,COLUMN(J$9)-1)))))</f>
        <v>-</v>
      </c>
      <c r="K153" s="2" t="str">
        <f ca="1">IF(ISBLANK(Tareas!$B149),"-",SUM(
SUMIF(INDIRECT(Equipo!$C$4&amp;"!B10:B1000"),$B153,INDIRECT(Equipo!$C$4&amp;"!"&amp;ADDRESS(10,COLUMN(K$9)-1)&amp;":"&amp;ADDRESS(1000,COLUMN(K$9)-1))),
SUMIF(INDIRECT(Equipo!$D$4&amp;"!B10:B1000"),$B153,INDIRECT(Equipo!$D$4&amp;"!"&amp;ADDRESS(10,COLUMN(K$9)-1)&amp;":"&amp;ADDRESS(1000,COLUMN(K$9)-1))),
SUMIF(INDIRECT(Equipo!$E$4&amp;"!B10:B1000"),$B153,INDIRECT(Equipo!$E$4&amp;"!"&amp;ADDRESS(10,COLUMN(K$9)-1)&amp;":"&amp;ADDRESS(1000,COLUMN(K$9)-1))),
SUMIF(INDIRECT(Equipo!$F$4&amp;"!B10:B1000"),$B153,INDIRECT(Equipo!$F$4&amp;"!"&amp;ADDRESS(10,COLUMN(K$9)-1)&amp;":"&amp;ADDRESS(1000,COLUMN(K$9)-1))),
SUMIF(INDIRECT(Equipo!$G$4&amp;"!B10:B1000"),$B153,INDIRECT(Equipo!$G$4&amp;"!"&amp;ADDRESS(10,COLUMN(K$9)-1)&amp;":"&amp;ADDRESS(1000,COLUMN(K$9)-1)))))</f>
        <v>-</v>
      </c>
      <c r="L153" s="2" t="str">
        <f ca="1">IF(ISBLANK(Tareas!$B149),"-",SUM(
SUMIF(INDIRECT(Equipo!$C$4&amp;"!B10:B1000"),$B153,INDIRECT(Equipo!$C$4&amp;"!"&amp;ADDRESS(10,COLUMN(L$9)-1)&amp;":"&amp;ADDRESS(1000,COLUMN(L$9)-1))),
SUMIF(INDIRECT(Equipo!$D$4&amp;"!B10:B1000"),$B153,INDIRECT(Equipo!$D$4&amp;"!"&amp;ADDRESS(10,COLUMN(L$9)-1)&amp;":"&amp;ADDRESS(1000,COLUMN(L$9)-1))),
SUMIF(INDIRECT(Equipo!$E$4&amp;"!B10:B1000"),$B153,INDIRECT(Equipo!$E$4&amp;"!"&amp;ADDRESS(10,COLUMN(L$9)-1)&amp;":"&amp;ADDRESS(1000,COLUMN(L$9)-1))),
SUMIF(INDIRECT(Equipo!$F$4&amp;"!B10:B1000"),$B153,INDIRECT(Equipo!$F$4&amp;"!"&amp;ADDRESS(10,COLUMN(L$9)-1)&amp;":"&amp;ADDRESS(1000,COLUMN(L$9)-1))),
SUMIF(INDIRECT(Equipo!$G$4&amp;"!B10:B1000"),$B153,INDIRECT(Equipo!$G$4&amp;"!"&amp;ADDRESS(10,COLUMN(L$9)-1)&amp;":"&amp;ADDRESS(1000,COLUMN(L$9)-1)))))</f>
        <v>-</v>
      </c>
      <c r="M153" s="2" t="str">
        <f ca="1">IF(ISBLANK(Tareas!$B149),"-",SUM(
SUMIF(INDIRECT(Equipo!$C$4&amp;"!B10:B1000"),$B153,INDIRECT(Equipo!$C$4&amp;"!"&amp;ADDRESS(10,COLUMN(M$9)-1)&amp;":"&amp;ADDRESS(1000,COLUMN(M$9)-1))),
SUMIF(INDIRECT(Equipo!$D$4&amp;"!B10:B1000"),$B153,INDIRECT(Equipo!$D$4&amp;"!"&amp;ADDRESS(10,COLUMN(M$9)-1)&amp;":"&amp;ADDRESS(1000,COLUMN(M$9)-1))),
SUMIF(INDIRECT(Equipo!$E$4&amp;"!B10:B1000"),$B153,INDIRECT(Equipo!$E$4&amp;"!"&amp;ADDRESS(10,COLUMN(M$9)-1)&amp;":"&amp;ADDRESS(1000,COLUMN(M$9)-1))),
SUMIF(INDIRECT(Equipo!$F$4&amp;"!B10:B1000"),$B153,INDIRECT(Equipo!$F$4&amp;"!"&amp;ADDRESS(10,COLUMN(M$9)-1)&amp;":"&amp;ADDRESS(1000,COLUMN(M$9)-1))),
SUMIF(INDIRECT(Equipo!$G$4&amp;"!B10:B1000"),$B153,INDIRECT(Equipo!$G$4&amp;"!"&amp;ADDRESS(10,COLUMN(M$9)-1)&amp;":"&amp;ADDRESS(1000,COLUMN(M$9)-1)))))</f>
        <v>-</v>
      </c>
      <c r="N153" s="2" t="str">
        <f ca="1">IF(ISBLANK(Tareas!$B149),"-",SUM(
SUMIF(INDIRECT(Equipo!$C$4&amp;"!B10:B1000"),$B153,INDIRECT(Equipo!$C$4&amp;"!"&amp;ADDRESS(10,COLUMN(N$9)-1)&amp;":"&amp;ADDRESS(1000,COLUMN(N$9)-1))),
SUMIF(INDIRECT(Equipo!$D$4&amp;"!B10:B1000"),$B153,INDIRECT(Equipo!$D$4&amp;"!"&amp;ADDRESS(10,COLUMN(N$9)-1)&amp;":"&amp;ADDRESS(1000,COLUMN(N$9)-1))),
SUMIF(INDIRECT(Equipo!$E$4&amp;"!B10:B1000"),$B153,INDIRECT(Equipo!$E$4&amp;"!"&amp;ADDRESS(10,COLUMN(N$9)-1)&amp;":"&amp;ADDRESS(1000,COLUMN(N$9)-1))),
SUMIF(INDIRECT(Equipo!$F$4&amp;"!B10:B1000"),$B153,INDIRECT(Equipo!$F$4&amp;"!"&amp;ADDRESS(10,COLUMN(N$9)-1)&amp;":"&amp;ADDRESS(1000,COLUMN(N$9)-1))),
SUMIF(INDIRECT(Equipo!$G$4&amp;"!B10:B1000"),$B153,INDIRECT(Equipo!$G$4&amp;"!"&amp;ADDRESS(10,COLUMN(N$9)-1)&amp;":"&amp;ADDRESS(1000,COLUMN(N$9)-1)))))</f>
        <v>-</v>
      </c>
    </row>
    <row r="154" spans="2:14">
      <c r="B154" t="str">
        <f>IF(ISBLANK(Tareas!B150)," - ",Tareas!B150)</f>
        <v xml:space="preserve"> - </v>
      </c>
      <c r="D154" s="2" t="str">
        <f ca="1">IF(ISBLANK(Tareas!$B150),"-",SUM(
SUMIF(INDIRECT(Equipo!$C$4&amp;"!B10:B1000"),$B154,INDIRECT(Equipo!$C$4&amp;"!"&amp;ADDRESS(10,COLUMN(D$9)-1)&amp;":"&amp;ADDRESS(1000,COLUMN(D$9)-1))),
SUMIF(INDIRECT(Equipo!$D$4&amp;"!B10:B1000"),$B154,INDIRECT(Equipo!$D$4&amp;"!"&amp;ADDRESS(10,COLUMN(D$9)-1)&amp;":"&amp;ADDRESS(1000,COLUMN(D$9)-1))),
SUMIF(INDIRECT(Equipo!$E$4&amp;"!B10:B1000"),$B154,INDIRECT(Equipo!$E$4&amp;"!"&amp;ADDRESS(10,COLUMN(D$9)-1)&amp;":"&amp;ADDRESS(1000,COLUMN(D$9)-1))),
SUMIF(INDIRECT(Equipo!$F$4&amp;"!B10:B1000"),$B154,INDIRECT(Equipo!$F$4&amp;"!"&amp;ADDRESS(10,COLUMN(D$9)-1)&amp;":"&amp;ADDRESS(1000,COLUMN(D$9)-1))),
SUMIF(INDIRECT(Equipo!$G$4&amp;"!B10:B1000"),$B154,INDIRECT(Equipo!$G$4&amp;"!"&amp;ADDRESS(10,COLUMN(D$9)-1)&amp;":"&amp;ADDRESS(1000,COLUMN(D$9)-1)))))</f>
        <v>-</v>
      </c>
      <c r="E154" s="2" t="str">
        <f ca="1">IF(ISBLANK(Tareas!$B150),"-",SUM(
SUMIF(INDIRECT(Equipo!$C$4&amp;"!B10:B1000"),$B154,INDIRECT(Equipo!$C$4&amp;"!"&amp;ADDRESS(10,COLUMN(E$9)-1)&amp;":"&amp;ADDRESS(1000,COLUMN(E$9)-1))),
SUMIF(INDIRECT(Equipo!$D$4&amp;"!B10:B1000"),$B154,INDIRECT(Equipo!$D$4&amp;"!"&amp;ADDRESS(10,COLUMN(E$9)-1)&amp;":"&amp;ADDRESS(1000,COLUMN(E$9)-1))),
SUMIF(INDIRECT(Equipo!$E$4&amp;"!B10:B1000"),$B154,INDIRECT(Equipo!$E$4&amp;"!"&amp;ADDRESS(10,COLUMN(E$9)-1)&amp;":"&amp;ADDRESS(1000,COLUMN(E$9)-1))),
SUMIF(INDIRECT(Equipo!$F$4&amp;"!B10:B1000"),$B154,INDIRECT(Equipo!$F$4&amp;"!"&amp;ADDRESS(10,COLUMN(E$9)-1)&amp;":"&amp;ADDRESS(1000,COLUMN(E$9)-1))),
SUMIF(INDIRECT(Equipo!$G$4&amp;"!B10:B1000"),$B154,INDIRECT(Equipo!$G$4&amp;"!"&amp;ADDRESS(10,COLUMN(E$9)-1)&amp;":"&amp;ADDRESS(1000,COLUMN(E$9)-1)))))</f>
        <v>-</v>
      </c>
      <c r="F154" s="2" t="str">
        <f ca="1">IF(ISBLANK(Tareas!$B150),"-",SUM(
SUMIF(INDIRECT(Equipo!$C$4&amp;"!B10:B1000"),$B154,INDIRECT(Equipo!$C$4&amp;"!"&amp;ADDRESS(10,COLUMN(F$9)-1)&amp;":"&amp;ADDRESS(1000,COLUMN(F$9)-1))),
SUMIF(INDIRECT(Equipo!$D$4&amp;"!B10:B1000"),$B154,INDIRECT(Equipo!$D$4&amp;"!"&amp;ADDRESS(10,COLUMN(F$9)-1)&amp;":"&amp;ADDRESS(1000,COLUMN(F$9)-1))),
SUMIF(INDIRECT(Equipo!$E$4&amp;"!B10:B1000"),$B154,INDIRECT(Equipo!$E$4&amp;"!"&amp;ADDRESS(10,COLUMN(F$9)-1)&amp;":"&amp;ADDRESS(1000,COLUMN(F$9)-1))),
SUMIF(INDIRECT(Equipo!$F$4&amp;"!B10:B1000"),$B154,INDIRECT(Equipo!$F$4&amp;"!"&amp;ADDRESS(10,COLUMN(F$9)-1)&amp;":"&amp;ADDRESS(1000,COLUMN(F$9)-1))),
SUMIF(INDIRECT(Equipo!$G$4&amp;"!B10:B1000"),$B154,INDIRECT(Equipo!$G$4&amp;"!"&amp;ADDRESS(10,COLUMN(F$9)-1)&amp;":"&amp;ADDRESS(1000,COLUMN(F$9)-1)))))</f>
        <v>-</v>
      </c>
      <c r="G154" s="2" t="str">
        <f ca="1">IF(ISBLANK(Tareas!$B150),"-",SUM(
SUMIF(INDIRECT(Equipo!$C$4&amp;"!B10:B1000"),$B154,INDIRECT(Equipo!$C$4&amp;"!"&amp;ADDRESS(10,COLUMN(G$9)-1)&amp;":"&amp;ADDRESS(1000,COLUMN(G$9)-1))),
SUMIF(INDIRECT(Equipo!$D$4&amp;"!B10:B1000"),$B154,INDIRECT(Equipo!$D$4&amp;"!"&amp;ADDRESS(10,COLUMN(G$9)-1)&amp;":"&amp;ADDRESS(1000,COLUMN(G$9)-1))),
SUMIF(INDIRECT(Equipo!$E$4&amp;"!B10:B1000"),$B154,INDIRECT(Equipo!$E$4&amp;"!"&amp;ADDRESS(10,COLUMN(G$9)-1)&amp;":"&amp;ADDRESS(1000,COLUMN(G$9)-1))),
SUMIF(INDIRECT(Equipo!$F$4&amp;"!B10:B1000"),$B154,INDIRECT(Equipo!$F$4&amp;"!"&amp;ADDRESS(10,COLUMN(G$9)-1)&amp;":"&amp;ADDRESS(1000,COLUMN(G$9)-1))),
SUMIF(INDIRECT(Equipo!$G$4&amp;"!B10:B1000"),$B154,INDIRECT(Equipo!$G$4&amp;"!"&amp;ADDRESS(10,COLUMN(G$9)-1)&amp;":"&amp;ADDRESS(1000,COLUMN(G$9)-1)))))</f>
        <v>-</v>
      </c>
      <c r="H154" s="2" t="str">
        <f ca="1">IF(ISBLANK(Tareas!$B150),"-",SUM(
SUMIF(INDIRECT(Equipo!$C$4&amp;"!B10:B1000"),$B154,INDIRECT(Equipo!$C$4&amp;"!"&amp;ADDRESS(10,COLUMN(H$9)-1)&amp;":"&amp;ADDRESS(1000,COLUMN(H$9)-1))),
SUMIF(INDIRECT(Equipo!$D$4&amp;"!B10:B1000"),$B154,INDIRECT(Equipo!$D$4&amp;"!"&amp;ADDRESS(10,COLUMN(H$9)-1)&amp;":"&amp;ADDRESS(1000,COLUMN(H$9)-1))),
SUMIF(INDIRECT(Equipo!$E$4&amp;"!B10:B1000"),$B154,INDIRECT(Equipo!$E$4&amp;"!"&amp;ADDRESS(10,COLUMN(H$9)-1)&amp;":"&amp;ADDRESS(1000,COLUMN(H$9)-1))),
SUMIF(INDIRECT(Equipo!$F$4&amp;"!B10:B1000"),$B154,INDIRECT(Equipo!$F$4&amp;"!"&amp;ADDRESS(10,COLUMN(H$9)-1)&amp;":"&amp;ADDRESS(1000,COLUMN(H$9)-1))),
SUMIF(INDIRECT(Equipo!$G$4&amp;"!B10:B1000"),$B154,INDIRECT(Equipo!$G$4&amp;"!"&amp;ADDRESS(10,COLUMN(H$9)-1)&amp;":"&amp;ADDRESS(1000,COLUMN(H$9)-1)))))</f>
        <v>-</v>
      </c>
      <c r="I154" s="2" t="str">
        <f ca="1">IF(ISBLANK(Tareas!$B150),"-",SUM(
SUMIF(INDIRECT(Equipo!$C$4&amp;"!B10:B1000"),$B154,INDIRECT(Equipo!$C$4&amp;"!"&amp;ADDRESS(10,COLUMN(I$9)-1)&amp;":"&amp;ADDRESS(1000,COLUMN(I$9)-1))),
SUMIF(INDIRECT(Equipo!$D$4&amp;"!B10:B1000"),$B154,INDIRECT(Equipo!$D$4&amp;"!"&amp;ADDRESS(10,COLUMN(I$9)-1)&amp;":"&amp;ADDRESS(1000,COLUMN(I$9)-1))),
SUMIF(INDIRECT(Equipo!$E$4&amp;"!B10:B1000"),$B154,INDIRECT(Equipo!$E$4&amp;"!"&amp;ADDRESS(10,COLUMN(I$9)-1)&amp;":"&amp;ADDRESS(1000,COLUMN(I$9)-1))),
SUMIF(INDIRECT(Equipo!$F$4&amp;"!B10:B1000"),$B154,INDIRECT(Equipo!$F$4&amp;"!"&amp;ADDRESS(10,COLUMN(I$9)-1)&amp;":"&amp;ADDRESS(1000,COLUMN(I$9)-1))),
SUMIF(INDIRECT(Equipo!$G$4&amp;"!B10:B1000"),$B154,INDIRECT(Equipo!$G$4&amp;"!"&amp;ADDRESS(10,COLUMN(I$9)-1)&amp;":"&amp;ADDRESS(1000,COLUMN(I$9)-1)))))</f>
        <v>-</v>
      </c>
      <c r="J154" s="2" t="str">
        <f ca="1">IF(ISBLANK(Tareas!$B150),"-",SUM(
SUMIF(INDIRECT(Equipo!$C$4&amp;"!B10:B1000"),$B154,INDIRECT(Equipo!$C$4&amp;"!"&amp;ADDRESS(10,COLUMN(J$9)-1)&amp;":"&amp;ADDRESS(1000,COLUMN(J$9)-1))),
SUMIF(INDIRECT(Equipo!$D$4&amp;"!B10:B1000"),$B154,INDIRECT(Equipo!$D$4&amp;"!"&amp;ADDRESS(10,COLUMN(J$9)-1)&amp;":"&amp;ADDRESS(1000,COLUMN(J$9)-1))),
SUMIF(INDIRECT(Equipo!$E$4&amp;"!B10:B1000"),$B154,INDIRECT(Equipo!$E$4&amp;"!"&amp;ADDRESS(10,COLUMN(J$9)-1)&amp;":"&amp;ADDRESS(1000,COLUMN(J$9)-1))),
SUMIF(INDIRECT(Equipo!$F$4&amp;"!B10:B1000"),$B154,INDIRECT(Equipo!$F$4&amp;"!"&amp;ADDRESS(10,COLUMN(J$9)-1)&amp;":"&amp;ADDRESS(1000,COLUMN(J$9)-1))),
SUMIF(INDIRECT(Equipo!$G$4&amp;"!B10:B1000"),$B154,INDIRECT(Equipo!$G$4&amp;"!"&amp;ADDRESS(10,COLUMN(J$9)-1)&amp;":"&amp;ADDRESS(1000,COLUMN(J$9)-1)))))</f>
        <v>-</v>
      </c>
      <c r="K154" s="2" t="str">
        <f ca="1">IF(ISBLANK(Tareas!$B150),"-",SUM(
SUMIF(INDIRECT(Equipo!$C$4&amp;"!B10:B1000"),$B154,INDIRECT(Equipo!$C$4&amp;"!"&amp;ADDRESS(10,COLUMN(K$9)-1)&amp;":"&amp;ADDRESS(1000,COLUMN(K$9)-1))),
SUMIF(INDIRECT(Equipo!$D$4&amp;"!B10:B1000"),$B154,INDIRECT(Equipo!$D$4&amp;"!"&amp;ADDRESS(10,COLUMN(K$9)-1)&amp;":"&amp;ADDRESS(1000,COLUMN(K$9)-1))),
SUMIF(INDIRECT(Equipo!$E$4&amp;"!B10:B1000"),$B154,INDIRECT(Equipo!$E$4&amp;"!"&amp;ADDRESS(10,COLUMN(K$9)-1)&amp;":"&amp;ADDRESS(1000,COLUMN(K$9)-1))),
SUMIF(INDIRECT(Equipo!$F$4&amp;"!B10:B1000"),$B154,INDIRECT(Equipo!$F$4&amp;"!"&amp;ADDRESS(10,COLUMN(K$9)-1)&amp;":"&amp;ADDRESS(1000,COLUMN(K$9)-1))),
SUMIF(INDIRECT(Equipo!$G$4&amp;"!B10:B1000"),$B154,INDIRECT(Equipo!$G$4&amp;"!"&amp;ADDRESS(10,COLUMN(K$9)-1)&amp;":"&amp;ADDRESS(1000,COLUMN(K$9)-1)))))</f>
        <v>-</v>
      </c>
      <c r="L154" s="2" t="str">
        <f ca="1">IF(ISBLANK(Tareas!$B150),"-",SUM(
SUMIF(INDIRECT(Equipo!$C$4&amp;"!B10:B1000"),$B154,INDIRECT(Equipo!$C$4&amp;"!"&amp;ADDRESS(10,COLUMN(L$9)-1)&amp;":"&amp;ADDRESS(1000,COLUMN(L$9)-1))),
SUMIF(INDIRECT(Equipo!$D$4&amp;"!B10:B1000"),$B154,INDIRECT(Equipo!$D$4&amp;"!"&amp;ADDRESS(10,COLUMN(L$9)-1)&amp;":"&amp;ADDRESS(1000,COLUMN(L$9)-1))),
SUMIF(INDIRECT(Equipo!$E$4&amp;"!B10:B1000"),$B154,INDIRECT(Equipo!$E$4&amp;"!"&amp;ADDRESS(10,COLUMN(L$9)-1)&amp;":"&amp;ADDRESS(1000,COLUMN(L$9)-1))),
SUMIF(INDIRECT(Equipo!$F$4&amp;"!B10:B1000"),$B154,INDIRECT(Equipo!$F$4&amp;"!"&amp;ADDRESS(10,COLUMN(L$9)-1)&amp;":"&amp;ADDRESS(1000,COLUMN(L$9)-1))),
SUMIF(INDIRECT(Equipo!$G$4&amp;"!B10:B1000"),$B154,INDIRECT(Equipo!$G$4&amp;"!"&amp;ADDRESS(10,COLUMN(L$9)-1)&amp;":"&amp;ADDRESS(1000,COLUMN(L$9)-1)))))</f>
        <v>-</v>
      </c>
      <c r="M154" s="2" t="str">
        <f ca="1">IF(ISBLANK(Tareas!$B150),"-",SUM(
SUMIF(INDIRECT(Equipo!$C$4&amp;"!B10:B1000"),$B154,INDIRECT(Equipo!$C$4&amp;"!"&amp;ADDRESS(10,COLUMN(M$9)-1)&amp;":"&amp;ADDRESS(1000,COLUMN(M$9)-1))),
SUMIF(INDIRECT(Equipo!$D$4&amp;"!B10:B1000"),$B154,INDIRECT(Equipo!$D$4&amp;"!"&amp;ADDRESS(10,COLUMN(M$9)-1)&amp;":"&amp;ADDRESS(1000,COLUMN(M$9)-1))),
SUMIF(INDIRECT(Equipo!$E$4&amp;"!B10:B1000"),$B154,INDIRECT(Equipo!$E$4&amp;"!"&amp;ADDRESS(10,COLUMN(M$9)-1)&amp;":"&amp;ADDRESS(1000,COLUMN(M$9)-1))),
SUMIF(INDIRECT(Equipo!$F$4&amp;"!B10:B1000"),$B154,INDIRECT(Equipo!$F$4&amp;"!"&amp;ADDRESS(10,COLUMN(M$9)-1)&amp;":"&amp;ADDRESS(1000,COLUMN(M$9)-1))),
SUMIF(INDIRECT(Equipo!$G$4&amp;"!B10:B1000"),$B154,INDIRECT(Equipo!$G$4&amp;"!"&amp;ADDRESS(10,COLUMN(M$9)-1)&amp;":"&amp;ADDRESS(1000,COLUMN(M$9)-1)))))</f>
        <v>-</v>
      </c>
      <c r="N154" s="2" t="str">
        <f ca="1">IF(ISBLANK(Tareas!$B150),"-",SUM(
SUMIF(INDIRECT(Equipo!$C$4&amp;"!B10:B1000"),$B154,INDIRECT(Equipo!$C$4&amp;"!"&amp;ADDRESS(10,COLUMN(N$9)-1)&amp;":"&amp;ADDRESS(1000,COLUMN(N$9)-1))),
SUMIF(INDIRECT(Equipo!$D$4&amp;"!B10:B1000"),$B154,INDIRECT(Equipo!$D$4&amp;"!"&amp;ADDRESS(10,COLUMN(N$9)-1)&amp;":"&amp;ADDRESS(1000,COLUMN(N$9)-1))),
SUMIF(INDIRECT(Equipo!$E$4&amp;"!B10:B1000"),$B154,INDIRECT(Equipo!$E$4&amp;"!"&amp;ADDRESS(10,COLUMN(N$9)-1)&amp;":"&amp;ADDRESS(1000,COLUMN(N$9)-1))),
SUMIF(INDIRECT(Equipo!$F$4&amp;"!B10:B1000"),$B154,INDIRECT(Equipo!$F$4&amp;"!"&amp;ADDRESS(10,COLUMN(N$9)-1)&amp;":"&amp;ADDRESS(1000,COLUMN(N$9)-1))),
SUMIF(INDIRECT(Equipo!$G$4&amp;"!B10:B1000"),$B154,INDIRECT(Equipo!$G$4&amp;"!"&amp;ADDRESS(10,COLUMN(N$9)-1)&amp;":"&amp;ADDRESS(1000,COLUMN(N$9)-1)))))</f>
        <v>-</v>
      </c>
    </row>
    <row r="155" spans="2:14">
      <c r="B155" t="str">
        <f>IF(ISBLANK(Tareas!B151)," - ",Tareas!B151)</f>
        <v xml:space="preserve"> - </v>
      </c>
      <c r="D155" s="2" t="str">
        <f ca="1">IF(ISBLANK(Tareas!$B151),"-",SUM(
SUMIF(INDIRECT(Equipo!$C$4&amp;"!B10:B1000"),$B155,INDIRECT(Equipo!$C$4&amp;"!"&amp;ADDRESS(10,COLUMN(D$9)-1)&amp;":"&amp;ADDRESS(1000,COLUMN(D$9)-1))),
SUMIF(INDIRECT(Equipo!$D$4&amp;"!B10:B1000"),$B155,INDIRECT(Equipo!$D$4&amp;"!"&amp;ADDRESS(10,COLUMN(D$9)-1)&amp;":"&amp;ADDRESS(1000,COLUMN(D$9)-1))),
SUMIF(INDIRECT(Equipo!$E$4&amp;"!B10:B1000"),$B155,INDIRECT(Equipo!$E$4&amp;"!"&amp;ADDRESS(10,COLUMN(D$9)-1)&amp;":"&amp;ADDRESS(1000,COLUMN(D$9)-1))),
SUMIF(INDIRECT(Equipo!$F$4&amp;"!B10:B1000"),$B155,INDIRECT(Equipo!$F$4&amp;"!"&amp;ADDRESS(10,COLUMN(D$9)-1)&amp;":"&amp;ADDRESS(1000,COLUMN(D$9)-1))),
SUMIF(INDIRECT(Equipo!$G$4&amp;"!B10:B1000"),$B155,INDIRECT(Equipo!$G$4&amp;"!"&amp;ADDRESS(10,COLUMN(D$9)-1)&amp;":"&amp;ADDRESS(1000,COLUMN(D$9)-1)))))</f>
        <v>-</v>
      </c>
      <c r="E155" s="2" t="str">
        <f ca="1">IF(ISBLANK(Tareas!$B151),"-",SUM(
SUMIF(INDIRECT(Equipo!$C$4&amp;"!B10:B1000"),$B155,INDIRECT(Equipo!$C$4&amp;"!"&amp;ADDRESS(10,COLUMN(E$9)-1)&amp;":"&amp;ADDRESS(1000,COLUMN(E$9)-1))),
SUMIF(INDIRECT(Equipo!$D$4&amp;"!B10:B1000"),$B155,INDIRECT(Equipo!$D$4&amp;"!"&amp;ADDRESS(10,COLUMN(E$9)-1)&amp;":"&amp;ADDRESS(1000,COLUMN(E$9)-1))),
SUMIF(INDIRECT(Equipo!$E$4&amp;"!B10:B1000"),$B155,INDIRECT(Equipo!$E$4&amp;"!"&amp;ADDRESS(10,COLUMN(E$9)-1)&amp;":"&amp;ADDRESS(1000,COLUMN(E$9)-1))),
SUMIF(INDIRECT(Equipo!$F$4&amp;"!B10:B1000"),$B155,INDIRECT(Equipo!$F$4&amp;"!"&amp;ADDRESS(10,COLUMN(E$9)-1)&amp;":"&amp;ADDRESS(1000,COLUMN(E$9)-1))),
SUMIF(INDIRECT(Equipo!$G$4&amp;"!B10:B1000"),$B155,INDIRECT(Equipo!$G$4&amp;"!"&amp;ADDRESS(10,COLUMN(E$9)-1)&amp;":"&amp;ADDRESS(1000,COLUMN(E$9)-1)))))</f>
        <v>-</v>
      </c>
      <c r="F155" s="2" t="str">
        <f ca="1">IF(ISBLANK(Tareas!$B151),"-",SUM(
SUMIF(INDIRECT(Equipo!$C$4&amp;"!B10:B1000"),$B155,INDIRECT(Equipo!$C$4&amp;"!"&amp;ADDRESS(10,COLUMN(F$9)-1)&amp;":"&amp;ADDRESS(1000,COLUMN(F$9)-1))),
SUMIF(INDIRECT(Equipo!$D$4&amp;"!B10:B1000"),$B155,INDIRECT(Equipo!$D$4&amp;"!"&amp;ADDRESS(10,COLUMN(F$9)-1)&amp;":"&amp;ADDRESS(1000,COLUMN(F$9)-1))),
SUMIF(INDIRECT(Equipo!$E$4&amp;"!B10:B1000"),$B155,INDIRECT(Equipo!$E$4&amp;"!"&amp;ADDRESS(10,COLUMN(F$9)-1)&amp;":"&amp;ADDRESS(1000,COLUMN(F$9)-1))),
SUMIF(INDIRECT(Equipo!$F$4&amp;"!B10:B1000"),$B155,INDIRECT(Equipo!$F$4&amp;"!"&amp;ADDRESS(10,COLUMN(F$9)-1)&amp;":"&amp;ADDRESS(1000,COLUMN(F$9)-1))),
SUMIF(INDIRECT(Equipo!$G$4&amp;"!B10:B1000"),$B155,INDIRECT(Equipo!$G$4&amp;"!"&amp;ADDRESS(10,COLUMN(F$9)-1)&amp;":"&amp;ADDRESS(1000,COLUMN(F$9)-1)))))</f>
        <v>-</v>
      </c>
      <c r="G155" s="2" t="str">
        <f ca="1">IF(ISBLANK(Tareas!$B151),"-",SUM(
SUMIF(INDIRECT(Equipo!$C$4&amp;"!B10:B1000"),$B155,INDIRECT(Equipo!$C$4&amp;"!"&amp;ADDRESS(10,COLUMN(G$9)-1)&amp;":"&amp;ADDRESS(1000,COLUMN(G$9)-1))),
SUMIF(INDIRECT(Equipo!$D$4&amp;"!B10:B1000"),$B155,INDIRECT(Equipo!$D$4&amp;"!"&amp;ADDRESS(10,COLUMN(G$9)-1)&amp;":"&amp;ADDRESS(1000,COLUMN(G$9)-1))),
SUMIF(INDIRECT(Equipo!$E$4&amp;"!B10:B1000"),$B155,INDIRECT(Equipo!$E$4&amp;"!"&amp;ADDRESS(10,COLUMN(G$9)-1)&amp;":"&amp;ADDRESS(1000,COLUMN(G$9)-1))),
SUMIF(INDIRECT(Equipo!$F$4&amp;"!B10:B1000"),$B155,INDIRECT(Equipo!$F$4&amp;"!"&amp;ADDRESS(10,COLUMN(G$9)-1)&amp;":"&amp;ADDRESS(1000,COLUMN(G$9)-1))),
SUMIF(INDIRECT(Equipo!$G$4&amp;"!B10:B1000"),$B155,INDIRECT(Equipo!$G$4&amp;"!"&amp;ADDRESS(10,COLUMN(G$9)-1)&amp;":"&amp;ADDRESS(1000,COLUMN(G$9)-1)))))</f>
        <v>-</v>
      </c>
      <c r="H155" s="2" t="str">
        <f ca="1">IF(ISBLANK(Tareas!$B151),"-",SUM(
SUMIF(INDIRECT(Equipo!$C$4&amp;"!B10:B1000"),$B155,INDIRECT(Equipo!$C$4&amp;"!"&amp;ADDRESS(10,COLUMN(H$9)-1)&amp;":"&amp;ADDRESS(1000,COLUMN(H$9)-1))),
SUMIF(INDIRECT(Equipo!$D$4&amp;"!B10:B1000"),$B155,INDIRECT(Equipo!$D$4&amp;"!"&amp;ADDRESS(10,COLUMN(H$9)-1)&amp;":"&amp;ADDRESS(1000,COLUMN(H$9)-1))),
SUMIF(INDIRECT(Equipo!$E$4&amp;"!B10:B1000"),$B155,INDIRECT(Equipo!$E$4&amp;"!"&amp;ADDRESS(10,COLUMN(H$9)-1)&amp;":"&amp;ADDRESS(1000,COLUMN(H$9)-1))),
SUMIF(INDIRECT(Equipo!$F$4&amp;"!B10:B1000"),$B155,INDIRECT(Equipo!$F$4&amp;"!"&amp;ADDRESS(10,COLUMN(H$9)-1)&amp;":"&amp;ADDRESS(1000,COLUMN(H$9)-1))),
SUMIF(INDIRECT(Equipo!$G$4&amp;"!B10:B1000"),$B155,INDIRECT(Equipo!$G$4&amp;"!"&amp;ADDRESS(10,COLUMN(H$9)-1)&amp;":"&amp;ADDRESS(1000,COLUMN(H$9)-1)))))</f>
        <v>-</v>
      </c>
      <c r="I155" s="2" t="str">
        <f ca="1">IF(ISBLANK(Tareas!$B151),"-",SUM(
SUMIF(INDIRECT(Equipo!$C$4&amp;"!B10:B1000"),$B155,INDIRECT(Equipo!$C$4&amp;"!"&amp;ADDRESS(10,COLUMN(I$9)-1)&amp;":"&amp;ADDRESS(1000,COLUMN(I$9)-1))),
SUMIF(INDIRECT(Equipo!$D$4&amp;"!B10:B1000"),$B155,INDIRECT(Equipo!$D$4&amp;"!"&amp;ADDRESS(10,COLUMN(I$9)-1)&amp;":"&amp;ADDRESS(1000,COLUMN(I$9)-1))),
SUMIF(INDIRECT(Equipo!$E$4&amp;"!B10:B1000"),$B155,INDIRECT(Equipo!$E$4&amp;"!"&amp;ADDRESS(10,COLUMN(I$9)-1)&amp;":"&amp;ADDRESS(1000,COLUMN(I$9)-1))),
SUMIF(INDIRECT(Equipo!$F$4&amp;"!B10:B1000"),$B155,INDIRECT(Equipo!$F$4&amp;"!"&amp;ADDRESS(10,COLUMN(I$9)-1)&amp;":"&amp;ADDRESS(1000,COLUMN(I$9)-1))),
SUMIF(INDIRECT(Equipo!$G$4&amp;"!B10:B1000"),$B155,INDIRECT(Equipo!$G$4&amp;"!"&amp;ADDRESS(10,COLUMN(I$9)-1)&amp;":"&amp;ADDRESS(1000,COLUMN(I$9)-1)))))</f>
        <v>-</v>
      </c>
      <c r="J155" s="2" t="str">
        <f ca="1">IF(ISBLANK(Tareas!$B151),"-",SUM(
SUMIF(INDIRECT(Equipo!$C$4&amp;"!B10:B1000"),$B155,INDIRECT(Equipo!$C$4&amp;"!"&amp;ADDRESS(10,COLUMN(J$9)-1)&amp;":"&amp;ADDRESS(1000,COLUMN(J$9)-1))),
SUMIF(INDIRECT(Equipo!$D$4&amp;"!B10:B1000"),$B155,INDIRECT(Equipo!$D$4&amp;"!"&amp;ADDRESS(10,COLUMN(J$9)-1)&amp;":"&amp;ADDRESS(1000,COLUMN(J$9)-1))),
SUMIF(INDIRECT(Equipo!$E$4&amp;"!B10:B1000"),$B155,INDIRECT(Equipo!$E$4&amp;"!"&amp;ADDRESS(10,COLUMN(J$9)-1)&amp;":"&amp;ADDRESS(1000,COLUMN(J$9)-1))),
SUMIF(INDIRECT(Equipo!$F$4&amp;"!B10:B1000"),$B155,INDIRECT(Equipo!$F$4&amp;"!"&amp;ADDRESS(10,COLUMN(J$9)-1)&amp;":"&amp;ADDRESS(1000,COLUMN(J$9)-1))),
SUMIF(INDIRECT(Equipo!$G$4&amp;"!B10:B1000"),$B155,INDIRECT(Equipo!$G$4&amp;"!"&amp;ADDRESS(10,COLUMN(J$9)-1)&amp;":"&amp;ADDRESS(1000,COLUMN(J$9)-1)))))</f>
        <v>-</v>
      </c>
      <c r="K155" s="2" t="str">
        <f ca="1">IF(ISBLANK(Tareas!$B151),"-",SUM(
SUMIF(INDIRECT(Equipo!$C$4&amp;"!B10:B1000"),$B155,INDIRECT(Equipo!$C$4&amp;"!"&amp;ADDRESS(10,COLUMN(K$9)-1)&amp;":"&amp;ADDRESS(1000,COLUMN(K$9)-1))),
SUMIF(INDIRECT(Equipo!$D$4&amp;"!B10:B1000"),$B155,INDIRECT(Equipo!$D$4&amp;"!"&amp;ADDRESS(10,COLUMN(K$9)-1)&amp;":"&amp;ADDRESS(1000,COLUMN(K$9)-1))),
SUMIF(INDIRECT(Equipo!$E$4&amp;"!B10:B1000"),$B155,INDIRECT(Equipo!$E$4&amp;"!"&amp;ADDRESS(10,COLUMN(K$9)-1)&amp;":"&amp;ADDRESS(1000,COLUMN(K$9)-1))),
SUMIF(INDIRECT(Equipo!$F$4&amp;"!B10:B1000"),$B155,INDIRECT(Equipo!$F$4&amp;"!"&amp;ADDRESS(10,COLUMN(K$9)-1)&amp;":"&amp;ADDRESS(1000,COLUMN(K$9)-1))),
SUMIF(INDIRECT(Equipo!$G$4&amp;"!B10:B1000"),$B155,INDIRECT(Equipo!$G$4&amp;"!"&amp;ADDRESS(10,COLUMN(K$9)-1)&amp;":"&amp;ADDRESS(1000,COLUMN(K$9)-1)))))</f>
        <v>-</v>
      </c>
      <c r="L155" s="2" t="str">
        <f ca="1">IF(ISBLANK(Tareas!$B151),"-",SUM(
SUMIF(INDIRECT(Equipo!$C$4&amp;"!B10:B1000"),$B155,INDIRECT(Equipo!$C$4&amp;"!"&amp;ADDRESS(10,COLUMN(L$9)-1)&amp;":"&amp;ADDRESS(1000,COLUMN(L$9)-1))),
SUMIF(INDIRECT(Equipo!$D$4&amp;"!B10:B1000"),$B155,INDIRECT(Equipo!$D$4&amp;"!"&amp;ADDRESS(10,COLUMN(L$9)-1)&amp;":"&amp;ADDRESS(1000,COLUMN(L$9)-1))),
SUMIF(INDIRECT(Equipo!$E$4&amp;"!B10:B1000"),$B155,INDIRECT(Equipo!$E$4&amp;"!"&amp;ADDRESS(10,COLUMN(L$9)-1)&amp;":"&amp;ADDRESS(1000,COLUMN(L$9)-1))),
SUMIF(INDIRECT(Equipo!$F$4&amp;"!B10:B1000"),$B155,INDIRECT(Equipo!$F$4&amp;"!"&amp;ADDRESS(10,COLUMN(L$9)-1)&amp;":"&amp;ADDRESS(1000,COLUMN(L$9)-1))),
SUMIF(INDIRECT(Equipo!$G$4&amp;"!B10:B1000"),$B155,INDIRECT(Equipo!$G$4&amp;"!"&amp;ADDRESS(10,COLUMN(L$9)-1)&amp;":"&amp;ADDRESS(1000,COLUMN(L$9)-1)))))</f>
        <v>-</v>
      </c>
      <c r="M155" s="2" t="str">
        <f ca="1">IF(ISBLANK(Tareas!$B151),"-",SUM(
SUMIF(INDIRECT(Equipo!$C$4&amp;"!B10:B1000"),$B155,INDIRECT(Equipo!$C$4&amp;"!"&amp;ADDRESS(10,COLUMN(M$9)-1)&amp;":"&amp;ADDRESS(1000,COLUMN(M$9)-1))),
SUMIF(INDIRECT(Equipo!$D$4&amp;"!B10:B1000"),$B155,INDIRECT(Equipo!$D$4&amp;"!"&amp;ADDRESS(10,COLUMN(M$9)-1)&amp;":"&amp;ADDRESS(1000,COLUMN(M$9)-1))),
SUMIF(INDIRECT(Equipo!$E$4&amp;"!B10:B1000"),$B155,INDIRECT(Equipo!$E$4&amp;"!"&amp;ADDRESS(10,COLUMN(M$9)-1)&amp;":"&amp;ADDRESS(1000,COLUMN(M$9)-1))),
SUMIF(INDIRECT(Equipo!$F$4&amp;"!B10:B1000"),$B155,INDIRECT(Equipo!$F$4&amp;"!"&amp;ADDRESS(10,COLUMN(M$9)-1)&amp;":"&amp;ADDRESS(1000,COLUMN(M$9)-1))),
SUMIF(INDIRECT(Equipo!$G$4&amp;"!B10:B1000"),$B155,INDIRECT(Equipo!$G$4&amp;"!"&amp;ADDRESS(10,COLUMN(M$9)-1)&amp;":"&amp;ADDRESS(1000,COLUMN(M$9)-1)))))</f>
        <v>-</v>
      </c>
      <c r="N155" s="2" t="str">
        <f ca="1">IF(ISBLANK(Tareas!$B151),"-",SUM(
SUMIF(INDIRECT(Equipo!$C$4&amp;"!B10:B1000"),$B155,INDIRECT(Equipo!$C$4&amp;"!"&amp;ADDRESS(10,COLUMN(N$9)-1)&amp;":"&amp;ADDRESS(1000,COLUMN(N$9)-1))),
SUMIF(INDIRECT(Equipo!$D$4&amp;"!B10:B1000"),$B155,INDIRECT(Equipo!$D$4&amp;"!"&amp;ADDRESS(10,COLUMN(N$9)-1)&amp;":"&amp;ADDRESS(1000,COLUMN(N$9)-1))),
SUMIF(INDIRECT(Equipo!$E$4&amp;"!B10:B1000"),$B155,INDIRECT(Equipo!$E$4&amp;"!"&amp;ADDRESS(10,COLUMN(N$9)-1)&amp;":"&amp;ADDRESS(1000,COLUMN(N$9)-1))),
SUMIF(INDIRECT(Equipo!$F$4&amp;"!B10:B1000"),$B155,INDIRECT(Equipo!$F$4&amp;"!"&amp;ADDRESS(10,COLUMN(N$9)-1)&amp;":"&amp;ADDRESS(1000,COLUMN(N$9)-1))),
SUMIF(INDIRECT(Equipo!$G$4&amp;"!B10:B1000"),$B155,INDIRECT(Equipo!$G$4&amp;"!"&amp;ADDRESS(10,COLUMN(N$9)-1)&amp;":"&amp;ADDRESS(1000,COLUMN(N$9)-1)))))</f>
        <v>-</v>
      </c>
    </row>
    <row r="156" spans="2:14">
      <c r="B156" t="str">
        <f>IF(ISBLANK(Tareas!B152)," - ",Tareas!B152)</f>
        <v xml:space="preserve"> - </v>
      </c>
      <c r="D156" s="2" t="str">
        <f ca="1">IF(ISBLANK(Tareas!$B152),"-",SUM(
SUMIF(INDIRECT(Equipo!$C$4&amp;"!B10:B1000"),$B156,INDIRECT(Equipo!$C$4&amp;"!"&amp;ADDRESS(10,COLUMN(D$9)-1)&amp;":"&amp;ADDRESS(1000,COLUMN(D$9)-1))),
SUMIF(INDIRECT(Equipo!$D$4&amp;"!B10:B1000"),$B156,INDIRECT(Equipo!$D$4&amp;"!"&amp;ADDRESS(10,COLUMN(D$9)-1)&amp;":"&amp;ADDRESS(1000,COLUMN(D$9)-1))),
SUMIF(INDIRECT(Equipo!$E$4&amp;"!B10:B1000"),$B156,INDIRECT(Equipo!$E$4&amp;"!"&amp;ADDRESS(10,COLUMN(D$9)-1)&amp;":"&amp;ADDRESS(1000,COLUMN(D$9)-1))),
SUMIF(INDIRECT(Equipo!$F$4&amp;"!B10:B1000"),$B156,INDIRECT(Equipo!$F$4&amp;"!"&amp;ADDRESS(10,COLUMN(D$9)-1)&amp;":"&amp;ADDRESS(1000,COLUMN(D$9)-1))),
SUMIF(INDIRECT(Equipo!$G$4&amp;"!B10:B1000"),$B156,INDIRECT(Equipo!$G$4&amp;"!"&amp;ADDRESS(10,COLUMN(D$9)-1)&amp;":"&amp;ADDRESS(1000,COLUMN(D$9)-1)))))</f>
        <v>-</v>
      </c>
      <c r="E156" s="2" t="str">
        <f ca="1">IF(ISBLANK(Tareas!$B152),"-",SUM(
SUMIF(INDIRECT(Equipo!$C$4&amp;"!B10:B1000"),$B156,INDIRECT(Equipo!$C$4&amp;"!"&amp;ADDRESS(10,COLUMN(E$9)-1)&amp;":"&amp;ADDRESS(1000,COLUMN(E$9)-1))),
SUMIF(INDIRECT(Equipo!$D$4&amp;"!B10:B1000"),$B156,INDIRECT(Equipo!$D$4&amp;"!"&amp;ADDRESS(10,COLUMN(E$9)-1)&amp;":"&amp;ADDRESS(1000,COLUMN(E$9)-1))),
SUMIF(INDIRECT(Equipo!$E$4&amp;"!B10:B1000"),$B156,INDIRECT(Equipo!$E$4&amp;"!"&amp;ADDRESS(10,COLUMN(E$9)-1)&amp;":"&amp;ADDRESS(1000,COLUMN(E$9)-1))),
SUMIF(INDIRECT(Equipo!$F$4&amp;"!B10:B1000"),$B156,INDIRECT(Equipo!$F$4&amp;"!"&amp;ADDRESS(10,COLUMN(E$9)-1)&amp;":"&amp;ADDRESS(1000,COLUMN(E$9)-1))),
SUMIF(INDIRECT(Equipo!$G$4&amp;"!B10:B1000"),$B156,INDIRECT(Equipo!$G$4&amp;"!"&amp;ADDRESS(10,COLUMN(E$9)-1)&amp;":"&amp;ADDRESS(1000,COLUMN(E$9)-1)))))</f>
        <v>-</v>
      </c>
      <c r="F156" s="2" t="str">
        <f ca="1">IF(ISBLANK(Tareas!$B152),"-",SUM(
SUMIF(INDIRECT(Equipo!$C$4&amp;"!B10:B1000"),$B156,INDIRECT(Equipo!$C$4&amp;"!"&amp;ADDRESS(10,COLUMN(F$9)-1)&amp;":"&amp;ADDRESS(1000,COLUMN(F$9)-1))),
SUMIF(INDIRECT(Equipo!$D$4&amp;"!B10:B1000"),$B156,INDIRECT(Equipo!$D$4&amp;"!"&amp;ADDRESS(10,COLUMN(F$9)-1)&amp;":"&amp;ADDRESS(1000,COLUMN(F$9)-1))),
SUMIF(INDIRECT(Equipo!$E$4&amp;"!B10:B1000"),$B156,INDIRECT(Equipo!$E$4&amp;"!"&amp;ADDRESS(10,COLUMN(F$9)-1)&amp;":"&amp;ADDRESS(1000,COLUMN(F$9)-1))),
SUMIF(INDIRECT(Equipo!$F$4&amp;"!B10:B1000"),$B156,INDIRECT(Equipo!$F$4&amp;"!"&amp;ADDRESS(10,COLUMN(F$9)-1)&amp;":"&amp;ADDRESS(1000,COLUMN(F$9)-1))),
SUMIF(INDIRECT(Equipo!$G$4&amp;"!B10:B1000"),$B156,INDIRECT(Equipo!$G$4&amp;"!"&amp;ADDRESS(10,COLUMN(F$9)-1)&amp;":"&amp;ADDRESS(1000,COLUMN(F$9)-1)))))</f>
        <v>-</v>
      </c>
      <c r="G156" s="2" t="str">
        <f ca="1">IF(ISBLANK(Tareas!$B152),"-",SUM(
SUMIF(INDIRECT(Equipo!$C$4&amp;"!B10:B1000"),$B156,INDIRECT(Equipo!$C$4&amp;"!"&amp;ADDRESS(10,COLUMN(G$9)-1)&amp;":"&amp;ADDRESS(1000,COLUMN(G$9)-1))),
SUMIF(INDIRECT(Equipo!$D$4&amp;"!B10:B1000"),$B156,INDIRECT(Equipo!$D$4&amp;"!"&amp;ADDRESS(10,COLUMN(G$9)-1)&amp;":"&amp;ADDRESS(1000,COLUMN(G$9)-1))),
SUMIF(INDIRECT(Equipo!$E$4&amp;"!B10:B1000"),$B156,INDIRECT(Equipo!$E$4&amp;"!"&amp;ADDRESS(10,COLUMN(G$9)-1)&amp;":"&amp;ADDRESS(1000,COLUMN(G$9)-1))),
SUMIF(INDIRECT(Equipo!$F$4&amp;"!B10:B1000"),$B156,INDIRECT(Equipo!$F$4&amp;"!"&amp;ADDRESS(10,COLUMN(G$9)-1)&amp;":"&amp;ADDRESS(1000,COLUMN(G$9)-1))),
SUMIF(INDIRECT(Equipo!$G$4&amp;"!B10:B1000"),$B156,INDIRECT(Equipo!$G$4&amp;"!"&amp;ADDRESS(10,COLUMN(G$9)-1)&amp;":"&amp;ADDRESS(1000,COLUMN(G$9)-1)))))</f>
        <v>-</v>
      </c>
      <c r="H156" s="2" t="str">
        <f ca="1">IF(ISBLANK(Tareas!$B152),"-",SUM(
SUMIF(INDIRECT(Equipo!$C$4&amp;"!B10:B1000"),$B156,INDIRECT(Equipo!$C$4&amp;"!"&amp;ADDRESS(10,COLUMN(H$9)-1)&amp;":"&amp;ADDRESS(1000,COLUMN(H$9)-1))),
SUMIF(INDIRECT(Equipo!$D$4&amp;"!B10:B1000"),$B156,INDIRECT(Equipo!$D$4&amp;"!"&amp;ADDRESS(10,COLUMN(H$9)-1)&amp;":"&amp;ADDRESS(1000,COLUMN(H$9)-1))),
SUMIF(INDIRECT(Equipo!$E$4&amp;"!B10:B1000"),$B156,INDIRECT(Equipo!$E$4&amp;"!"&amp;ADDRESS(10,COLUMN(H$9)-1)&amp;":"&amp;ADDRESS(1000,COLUMN(H$9)-1))),
SUMIF(INDIRECT(Equipo!$F$4&amp;"!B10:B1000"),$B156,INDIRECT(Equipo!$F$4&amp;"!"&amp;ADDRESS(10,COLUMN(H$9)-1)&amp;":"&amp;ADDRESS(1000,COLUMN(H$9)-1))),
SUMIF(INDIRECT(Equipo!$G$4&amp;"!B10:B1000"),$B156,INDIRECT(Equipo!$G$4&amp;"!"&amp;ADDRESS(10,COLUMN(H$9)-1)&amp;":"&amp;ADDRESS(1000,COLUMN(H$9)-1)))))</f>
        <v>-</v>
      </c>
      <c r="I156" s="2" t="str">
        <f ca="1">IF(ISBLANK(Tareas!$B152),"-",SUM(
SUMIF(INDIRECT(Equipo!$C$4&amp;"!B10:B1000"),$B156,INDIRECT(Equipo!$C$4&amp;"!"&amp;ADDRESS(10,COLUMN(I$9)-1)&amp;":"&amp;ADDRESS(1000,COLUMN(I$9)-1))),
SUMIF(INDIRECT(Equipo!$D$4&amp;"!B10:B1000"),$B156,INDIRECT(Equipo!$D$4&amp;"!"&amp;ADDRESS(10,COLUMN(I$9)-1)&amp;":"&amp;ADDRESS(1000,COLUMN(I$9)-1))),
SUMIF(INDIRECT(Equipo!$E$4&amp;"!B10:B1000"),$B156,INDIRECT(Equipo!$E$4&amp;"!"&amp;ADDRESS(10,COLUMN(I$9)-1)&amp;":"&amp;ADDRESS(1000,COLUMN(I$9)-1))),
SUMIF(INDIRECT(Equipo!$F$4&amp;"!B10:B1000"),$B156,INDIRECT(Equipo!$F$4&amp;"!"&amp;ADDRESS(10,COLUMN(I$9)-1)&amp;":"&amp;ADDRESS(1000,COLUMN(I$9)-1))),
SUMIF(INDIRECT(Equipo!$G$4&amp;"!B10:B1000"),$B156,INDIRECT(Equipo!$G$4&amp;"!"&amp;ADDRESS(10,COLUMN(I$9)-1)&amp;":"&amp;ADDRESS(1000,COLUMN(I$9)-1)))))</f>
        <v>-</v>
      </c>
      <c r="J156" s="2" t="str">
        <f ca="1">IF(ISBLANK(Tareas!$B152),"-",SUM(
SUMIF(INDIRECT(Equipo!$C$4&amp;"!B10:B1000"),$B156,INDIRECT(Equipo!$C$4&amp;"!"&amp;ADDRESS(10,COLUMN(J$9)-1)&amp;":"&amp;ADDRESS(1000,COLUMN(J$9)-1))),
SUMIF(INDIRECT(Equipo!$D$4&amp;"!B10:B1000"),$B156,INDIRECT(Equipo!$D$4&amp;"!"&amp;ADDRESS(10,COLUMN(J$9)-1)&amp;":"&amp;ADDRESS(1000,COLUMN(J$9)-1))),
SUMIF(INDIRECT(Equipo!$E$4&amp;"!B10:B1000"),$B156,INDIRECT(Equipo!$E$4&amp;"!"&amp;ADDRESS(10,COLUMN(J$9)-1)&amp;":"&amp;ADDRESS(1000,COLUMN(J$9)-1))),
SUMIF(INDIRECT(Equipo!$F$4&amp;"!B10:B1000"),$B156,INDIRECT(Equipo!$F$4&amp;"!"&amp;ADDRESS(10,COLUMN(J$9)-1)&amp;":"&amp;ADDRESS(1000,COLUMN(J$9)-1))),
SUMIF(INDIRECT(Equipo!$G$4&amp;"!B10:B1000"),$B156,INDIRECT(Equipo!$G$4&amp;"!"&amp;ADDRESS(10,COLUMN(J$9)-1)&amp;":"&amp;ADDRESS(1000,COLUMN(J$9)-1)))))</f>
        <v>-</v>
      </c>
      <c r="K156" s="2" t="str">
        <f ca="1">IF(ISBLANK(Tareas!$B152),"-",SUM(
SUMIF(INDIRECT(Equipo!$C$4&amp;"!B10:B1000"),$B156,INDIRECT(Equipo!$C$4&amp;"!"&amp;ADDRESS(10,COLUMN(K$9)-1)&amp;":"&amp;ADDRESS(1000,COLUMN(K$9)-1))),
SUMIF(INDIRECT(Equipo!$D$4&amp;"!B10:B1000"),$B156,INDIRECT(Equipo!$D$4&amp;"!"&amp;ADDRESS(10,COLUMN(K$9)-1)&amp;":"&amp;ADDRESS(1000,COLUMN(K$9)-1))),
SUMIF(INDIRECT(Equipo!$E$4&amp;"!B10:B1000"),$B156,INDIRECT(Equipo!$E$4&amp;"!"&amp;ADDRESS(10,COLUMN(K$9)-1)&amp;":"&amp;ADDRESS(1000,COLUMN(K$9)-1))),
SUMIF(INDIRECT(Equipo!$F$4&amp;"!B10:B1000"),$B156,INDIRECT(Equipo!$F$4&amp;"!"&amp;ADDRESS(10,COLUMN(K$9)-1)&amp;":"&amp;ADDRESS(1000,COLUMN(K$9)-1))),
SUMIF(INDIRECT(Equipo!$G$4&amp;"!B10:B1000"),$B156,INDIRECT(Equipo!$G$4&amp;"!"&amp;ADDRESS(10,COLUMN(K$9)-1)&amp;":"&amp;ADDRESS(1000,COLUMN(K$9)-1)))))</f>
        <v>-</v>
      </c>
      <c r="L156" s="2" t="str">
        <f ca="1">IF(ISBLANK(Tareas!$B152),"-",SUM(
SUMIF(INDIRECT(Equipo!$C$4&amp;"!B10:B1000"),$B156,INDIRECT(Equipo!$C$4&amp;"!"&amp;ADDRESS(10,COLUMN(L$9)-1)&amp;":"&amp;ADDRESS(1000,COLUMN(L$9)-1))),
SUMIF(INDIRECT(Equipo!$D$4&amp;"!B10:B1000"),$B156,INDIRECT(Equipo!$D$4&amp;"!"&amp;ADDRESS(10,COLUMN(L$9)-1)&amp;":"&amp;ADDRESS(1000,COLUMN(L$9)-1))),
SUMIF(INDIRECT(Equipo!$E$4&amp;"!B10:B1000"),$B156,INDIRECT(Equipo!$E$4&amp;"!"&amp;ADDRESS(10,COLUMN(L$9)-1)&amp;":"&amp;ADDRESS(1000,COLUMN(L$9)-1))),
SUMIF(INDIRECT(Equipo!$F$4&amp;"!B10:B1000"),$B156,INDIRECT(Equipo!$F$4&amp;"!"&amp;ADDRESS(10,COLUMN(L$9)-1)&amp;":"&amp;ADDRESS(1000,COLUMN(L$9)-1))),
SUMIF(INDIRECT(Equipo!$G$4&amp;"!B10:B1000"),$B156,INDIRECT(Equipo!$G$4&amp;"!"&amp;ADDRESS(10,COLUMN(L$9)-1)&amp;":"&amp;ADDRESS(1000,COLUMN(L$9)-1)))))</f>
        <v>-</v>
      </c>
      <c r="M156" s="2" t="str">
        <f ca="1">IF(ISBLANK(Tareas!$B152),"-",SUM(
SUMIF(INDIRECT(Equipo!$C$4&amp;"!B10:B1000"),$B156,INDIRECT(Equipo!$C$4&amp;"!"&amp;ADDRESS(10,COLUMN(M$9)-1)&amp;":"&amp;ADDRESS(1000,COLUMN(M$9)-1))),
SUMIF(INDIRECT(Equipo!$D$4&amp;"!B10:B1000"),$B156,INDIRECT(Equipo!$D$4&amp;"!"&amp;ADDRESS(10,COLUMN(M$9)-1)&amp;":"&amp;ADDRESS(1000,COLUMN(M$9)-1))),
SUMIF(INDIRECT(Equipo!$E$4&amp;"!B10:B1000"),$B156,INDIRECT(Equipo!$E$4&amp;"!"&amp;ADDRESS(10,COLUMN(M$9)-1)&amp;":"&amp;ADDRESS(1000,COLUMN(M$9)-1))),
SUMIF(INDIRECT(Equipo!$F$4&amp;"!B10:B1000"),$B156,INDIRECT(Equipo!$F$4&amp;"!"&amp;ADDRESS(10,COLUMN(M$9)-1)&amp;":"&amp;ADDRESS(1000,COLUMN(M$9)-1))),
SUMIF(INDIRECT(Equipo!$G$4&amp;"!B10:B1000"),$B156,INDIRECT(Equipo!$G$4&amp;"!"&amp;ADDRESS(10,COLUMN(M$9)-1)&amp;":"&amp;ADDRESS(1000,COLUMN(M$9)-1)))))</f>
        <v>-</v>
      </c>
      <c r="N156" s="2" t="str">
        <f ca="1">IF(ISBLANK(Tareas!$B152),"-",SUM(
SUMIF(INDIRECT(Equipo!$C$4&amp;"!B10:B1000"),$B156,INDIRECT(Equipo!$C$4&amp;"!"&amp;ADDRESS(10,COLUMN(N$9)-1)&amp;":"&amp;ADDRESS(1000,COLUMN(N$9)-1))),
SUMIF(INDIRECT(Equipo!$D$4&amp;"!B10:B1000"),$B156,INDIRECT(Equipo!$D$4&amp;"!"&amp;ADDRESS(10,COLUMN(N$9)-1)&amp;":"&amp;ADDRESS(1000,COLUMN(N$9)-1))),
SUMIF(INDIRECT(Equipo!$E$4&amp;"!B10:B1000"),$B156,INDIRECT(Equipo!$E$4&amp;"!"&amp;ADDRESS(10,COLUMN(N$9)-1)&amp;":"&amp;ADDRESS(1000,COLUMN(N$9)-1))),
SUMIF(INDIRECT(Equipo!$F$4&amp;"!B10:B1000"),$B156,INDIRECT(Equipo!$F$4&amp;"!"&amp;ADDRESS(10,COLUMN(N$9)-1)&amp;":"&amp;ADDRESS(1000,COLUMN(N$9)-1))),
SUMIF(INDIRECT(Equipo!$G$4&amp;"!B10:B1000"),$B156,INDIRECT(Equipo!$G$4&amp;"!"&amp;ADDRESS(10,COLUMN(N$9)-1)&amp;":"&amp;ADDRESS(1000,COLUMN(N$9)-1)))))</f>
        <v>-</v>
      </c>
    </row>
    <row r="157" spans="2:14">
      <c r="B157" t="str">
        <f>IF(ISBLANK(Tareas!B153)," - ",Tareas!B153)</f>
        <v xml:space="preserve"> - </v>
      </c>
      <c r="D157" s="2" t="str">
        <f ca="1">IF(ISBLANK(Tareas!$B153),"-",SUM(
SUMIF(INDIRECT(Equipo!$C$4&amp;"!B10:B1000"),$B157,INDIRECT(Equipo!$C$4&amp;"!"&amp;ADDRESS(10,COLUMN(D$9)-1)&amp;":"&amp;ADDRESS(1000,COLUMN(D$9)-1))),
SUMIF(INDIRECT(Equipo!$D$4&amp;"!B10:B1000"),$B157,INDIRECT(Equipo!$D$4&amp;"!"&amp;ADDRESS(10,COLUMN(D$9)-1)&amp;":"&amp;ADDRESS(1000,COLUMN(D$9)-1))),
SUMIF(INDIRECT(Equipo!$E$4&amp;"!B10:B1000"),$B157,INDIRECT(Equipo!$E$4&amp;"!"&amp;ADDRESS(10,COLUMN(D$9)-1)&amp;":"&amp;ADDRESS(1000,COLUMN(D$9)-1))),
SUMIF(INDIRECT(Equipo!$F$4&amp;"!B10:B1000"),$B157,INDIRECT(Equipo!$F$4&amp;"!"&amp;ADDRESS(10,COLUMN(D$9)-1)&amp;":"&amp;ADDRESS(1000,COLUMN(D$9)-1))),
SUMIF(INDIRECT(Equipo!$G$4&amp;"!B10:B1000"),$B157,INDIRECT(Equipo!$G$4&amp;"!"&amp;ADDRESS(10,COLUMN(D$9)-1)&amp;":"&amp;ADDRESS(1000,COLUMN(D$9)-1)))))</f>
        <v>-</v>
      </c>
      <c r="E157" s="2" t="str">
        <f ca="1">IF(ISBLANK(Tareas!$B153),"-",SUM(
SUMIF(INDIRECT(Equipo!$C$4&amp;"!B10:B1000"),$B157,INDIRECT(Equipo!$C$4&amp;"!"&amp;ADDRESS(10,COLUMN(E$9)-1)&amp;":"&amp;ADDRESS(1000,COLUMN(E$9)-1))),
SUMIF(INDIRECT(Equipo!$D$4&amp;"!B10:B1000"),$B157,INDIRECT(Equipo!$D$4&amp;"!"&amp;ADDRESS(10,COLUMN(E$9)-1)&amp;":"&amp;ADDRESS(1000,COLUMN(E$9)-1))),
SUMIF(INDIRECT(Equipo!$E$4&amp;"!B10:B1000"),$B157,INDIRECT(Equipo!$E$4&amp;"!"&amp;ADDRESS(10,COLUMN(E$9)-1)&amp;":"&amp;ADDRESS(1000,COLUMN(E$9)-1))),
SUMIF(INDIRECT(Equipo!$F$4&amp;"!B10:B1000"),$B157,INDIRECT(Equipo!$F$4&amp;"!"&amp;ADDRESS(10,COLUMN(E$9)-1)&amp;":"&amp;ADDRESS(1000,COLUMN(E$9)-1))),
SUMIF(INDIRECT(Equipo!$G$4&amp;"!B10:B1000"),$B157,INDIRECT(Equipo!$G$4&amp;"!"&amp;ADDRESS(10,COLUMN(E$9)-1)&amp;":"&amp;ADDRESS(1000,COLUMN(E$9)-1)))))</f>
        <v>-</v>
      </c>
      <c r="F157" s="2" t="str">
        <f ca="1">IF(ISBLANK(Tareas!$B153),"-",SUM(
SUMIF(INDIRECT(Equipo!$C$4&amp;"!B10:B1000"),$B157,INDIRECT(Equipo!$C$4&amp;"!"&amp;ADDRESS(10,COLUMN(F$9)-1)&amp;":"&amp;ADDRESS(1000,COLUMN(F$9)-1))),
SUMIF(INDIRECT(Equipo!$D$4&amp;"!B10:B1000"),$B157,INDIRECT(Equipo!$D$4&amp;"!"&amp;ADDRESS(10,COLUMN(F$9)-1)&amp;":"&amp;ADDRESS(1000,COLUMN(F$9)-1))),
SUMIF(INDIRECT(Equipo!$E$4&amp;"!B10:B1000"),$B157,INDIRECT(Equipo!$E$4&amp;"!"&amp;ADDRESS(10,COLUMN(F$9)-1)&amp;":"&amp;ADDRESS(1000,COLUMN(F$9)-1))),
SUMIF(INDIRECT(Equipo!$F$4&amp;"!B10:B1000"),$B157,INDIRECT(Equipo!$F$4&amp;"!"&amp;ADDRESS(10,COLUMN(F$9)-1)&amp;":"&amp;ADDRESS(1000,COLUMN(F$9)-1))),
SUMIF(INDIRECT(Equipo!$G$4&amp;"!B10:B1000"),$B157,INDIRECT(Equipo!$G$4&amp;"!"&amp;ADDRESS(10,COLUMN(F$9)-1)&amp;":"&amp;ADDRESS(1000,COLUMN(F$9)-1)))))</f>
        <v>-</v>
      </c>
      <c r="G157" s="2" t="str">
        <f ca="1">IF(ISBLANK(Tareas!$B153),"-",SUM(
SUMIF(INDIRECT(Equipo!$C$4&amp;"!B10:B1000"),$B157,INDIRECT(Equipo!$C$4&amp;"!"&amp;ADDRESS(10,COLUMN(G$9)-1)&amp;":"&amp;ADDRESS(1000,COLUMN(G$9)-1))),
SUMIF(INDIRECT(Equipo!$D$4&amp;"!B10:B1000"),$B157,INDIRECT(Equipo!$D$4&amp;"!"&amp;ADDRESS(10,COLUMN(G$9)-1)&amp;":"&amp;ADDRESS(1000,COLUMN(G$9)-1))),
SUMIF(INDIRECT(Equipo!$E$4&amp;"!B10:B1000"),$B157,INDIRECT(Equipo!$E$4&amp;"!"&amp;ADDRESS(10,COLUMN(G$9)-1)&amp;":"&amp;ADDRESS(1000,COLUMN(G$9)-1))),
SUMIF(INDIRECT(Equipo!$F$4&amp;"!B10:B1000"),$B157,INDIRECT(Equipo!$F$4&amp;"!"&amp;ADDRESS(10,COLUMN(G$9)-1)&amp;":"&amp;ADDRESS(1000,COLUMN(G$9)-1))),
SUMIF(INDIRECT(Equipo!$G$4&amp;"!B10:B1000"),$B157,INDIRECT(Equipo!$G$4&amp;"!"&amp;ADDRESS(10,COLUMN(G$9)-1)&amp;":"&amp;ADDRESS(1000,COLUMN(G$9)-1)))))</f>
        <v>-</v>
      </c>
      <c r="H157" s="2" t="str">
        <f ca="1">IF(ISBLANK(Tareas!$B153),"-",SUM(
SUMIF(INDIRECT(Equipo!$C$4&amp;"!B10:B1000"),$B157,INDIRECT(Equipo!$C$4&amp;"!"&amp;ADDRESS(10,COLUMN(H$9)-1)&amp;":"&amp;ADDRESS(1000,COLUMN(H$9)-1))),
SUMIF(INDIRECT(Equipo!$D$4&amp;"!B10:B1000"),$B157,INDIRECT(Equipo!$D$4&amp;"!"&amp;ADDRESS(10,COLUMN(H$9)-1)&amp;":"&amp;ADDRESS(1000,COLUMN(H$9)-1))),
SUMIF(INDIRECT(Equipo!$E$4&amp;"!B10:B1000"),$B157,INDIRECT(Equipo!$E$4&amp;"!"&amp;ADDRESS(10,COLUMN(H$9)-1)&amp;":"&amp;ADDRESS(1000,COLUMN(H$9)-1))),
SUMIF(INDIRECT(Equipo!$F$4&amp;"!B10:B1000"),$B157,INDIRECT(Equipo!$F$4&amp;"!"&amp;ADDRESS(10,COLUMN(H$9)-1)&amp;":"&amp;ADDRESS(1000,COLUMN(H$9)-1))),
SUMIF(INDIRECT(Equipo!$G$4&amp;"!B10:B1000"),$B157,INDIRECT(Equipo!$G$4&amp;"!"&amp;ADDRESS(10,COLUMN(H$9)-1)&amp;":"&amp;ADDRESS(1000,COLUMN(H$9)-1)))))</f>
        <v>-</v>
      </c>
      <c r="I157" s="2" t="str">
        <f ca="1">IF(ISBLANK(Tareas!$B153),"-",SUM(
SUMIF(INDIRECT(Equipo!$C$4&amp;"!B10:B1000"),$B157,INDIRECT(Equipo!$C$4&amp;"!"&amp;ADDRESS(10,COLUMN(I$9)-1)&amp;":"&amp;ADDRESS(1000,COLUMN(I$9)-1))),
SUMIF(INDIRECT(Equipo!$D$4&amp;"!B10:B1000"),$B157,INDIRECT(Equipo!$D$4&amp;"!"&amp;ADDRESS(10,COLUMN(I$9)-1)&amp;":"&amp;ADDRESS(1000,COLUMN(I$9)-1))),
SUMIF(INDIRECT(Equipo!$E$4&amp;"!B10:B1000"),$B157,INDIRECT(Equipo!$E$4&amp;"!"&amp;ADDRESS(10,COLUMN(I$9)-1)&amp;":"&amp;ADDRESS(1000,COLUMN(I$9)-1))),
SUMIF(INDIRECT(Equipo!$F$4&amp;"!B10:B1000"),$B157,INDIRECT(Equipo!$F$4&amp;"!"&amp;ADDRESS(10,COLUMN(I$9)-1)&amp;":"&amp;ADDRESS(1000,COLUMN(I$9)-1))),
SUMIF(INDIRECT(Equipo!$G$4&amp;"!B10:B1000"),$B157,INDIRECT(Equipo!$G$4&amp;"!"&amp;ADDRESS(10,COLUMN(I$9)-1)&amp;":"&amp;ADDRESS(1000,COLUMN(I$9)-1)))))</f>
        <v>-</v>
      </c>
      <c r="J157" s="2" t="str">
        <f ca="1">IF(ISBLANK(Tareas!$B153),"-",SUM(
SUMIF(INDIRECT(Equipo!$C$4&amp;"!B10:B1000"),$B157,INDIRECT(Equipo!$C$4&amp;"!"&amp;ADDRESS(10,COLUMN(J$9)-1)&amp;":"&amp;ADDRESS(1000,COLUMN(J$9)-1))),
SUMIF(INDIRECT(Equipo!$D$4&amp;"!B10:B1000"),$B157,INDIRECT(Equipo!$D$4&amp;"!"&amp;ADDRESS(10,COLUMN(J$9)-1)&amp;":"&amp;ADDRESS(1000,COLUMN(J$9)-1))),
SUMIF(INDIRECT(Equipo!$E$4&amp;"!B10:B1000"),$B157,INDIRECT(Equipo!$E$4&amp;"!"&amp;ADDRESS(10,COLUMN(J$9)-1)&amp;":"&amp;ADDRESS(1000,COLUMN(J$9)-1))),
SUMIF(INDIRECT(Equipo!$F$4&amp;"!B10:B1000"),$B157,INDIRECT(Equipo!$F$4&amp;"!"&amp;ADDRESS(10,COLUMN(J$9)-1)&amp;":"&amp;ADDRESS(1000,COLUMN(J$9)-1))),
SUMIF(INDIRECT(Equipo!$G$4&amp;"!B10:B1000"),$B157,INDIRECT(Equipo!$G$4&amp;"!"&amp;ADDRESS(10,COLUMN(J$9)-1)&amp;":"&amp;ADDRESS(1000,COLUMN(J$9)-1)))))</f>
        <v>-</v>
      </c>
      <c r="K157" s="2" t="str">
        <f ca="1">IF(ISBLANK(Tareas!$B153),"-",SUM(
SUMIF(INDIRECT(Equipo!$C$4&amp;"!B10:B1000"),$B157,INDIRECT(Equipo!$C$4&amp;"!"&amp;ADDRESS(10,COLUMN(K$9)-1)&amp;":"&amp;ADDRESS(1000,COLUMN(K$9)-1))),
SUMIF(INDIRECT(Equipo!$D$4&amp;"!B10:B1000"),$B157,INDIRECT(Equipo!$D$4&amp;"!"&amp;ADDRESS(10,COLUMN(K$9)-1)&amp;":"&amp;ADDRESS(1000,COLUMN(K$9)-1))),
SUMIF(INDIRECT(Equipo!$E$4&amp;"!B10:B1000"),$B157,INDIRECT(Equipo!$E$4&amp;"!"&amp;ADDRESS(10,COLUMN(K$9)-1)&amp;":"&amp;ADDRESS(1000,COLUMN(K$9)-1))),
SUMIF(INDIRECT(Equipo!$F$4&amp;"!B10:B1000"),$B157,INDIRECT(Equipo!$F$4&amp;"!"&amp;ADDRESS(10,COLUMN(K$9)-1)&amp;":"&amp;ADDRESS(1000,COLUMN(K$9)-1))),
SUMIF(INDIRECT(Equipo!$G$4&amp;"!B10:B1000"),$B157,INDIRECT(Equipo!$G$4&amp;"!"&amp;ADDRESS(10,COLUMN(K$9)-1)&amp;":"&amp;ADDRESS(1000,COLUMN(K$9)-1)))))</f>
        <v>-</v>
      </c>
      <c r="L157" s="2" t="str">
        <f ca="1">IF(ISBLANK(Tareas!$B153),"-",SUM(
SUMIF(INDIRECT(Equipo!$C$4&amp;"!B10:B1000"),$B157,INDIRECT(Equipo!$C$4&amp;"!"&amp;ADDRESS(10,COLUMN(L$9)-1)&amp;":"&amp;ADDRESS(1000,COLUMN(L$9)-1))),
SUMIF(INDIRECT(Equipo!$D$4&amp;"!B10:B1000"),$B157,INDIRECT(Equipo!$D$4&amp;"!"&amp;ADDRESS(10,COLUMN(L$9)-1)&amp;":"&amp;ADDRESS(1000,COLUMN(L$9)-1))),
SUMIF(INDIRECT(Equipo!$E$4&amp;"!B10:B1000"),$B157,INDIRECT(Equipo!$E$4&amp;"!"&amp;ADDRESS(10,COLUMN(L$9)-1)&amp;":"&amp;ADDRESS(1000,COLUMN(L$9)-1))),
SUMIF(INDIRECT(Equipo!$F$4&amp;"!B10:B1000"),$B157,INDIRECT(Equipo!$F$4&amp;"!"&amp;ADDRESS(10,COLUMN(L$9)-1)&amp;":"&amp;ADDRESS(1000,COLUMN(L$9)-1))),
SUMIF(INDIRECT(Equipo!$G$4&amp;"!B10:B1000"),$B157,INDIRECT(Equipo!$G$4&amp;"!"&amp;ADDRESS(10,COLUMN(L$9)-1)&amp;":"&amp;ADDRESS(1000,COLUMN(L$9)-1)))))</f>
        <v>-</v>
      </c>
      <c r="M157" s="2" t="str">
        <f ca="1">IF(ISBLANK(Tareas!$B153),"-",SUM(
SUMIF(INDIRECT(Equipo!$C$4&amp;"!B10:B1000"),$B157,INDIRECT(Equipo!$C$4&amp;"!"&amp;ADDRESS(10,COLUMN(M$9)-1)&amp;":"&amp;ADDRESS(1000,COLUMN(M$9)-1))),
SUMIF(INDIRECT(Equipo!$D$4&amp;"!B10:B1000"),$B157,INDIRECT(Equipo!$D$4&amp;"!"&amp;ADDRESS(10,COLUMN(M$9)-1)&amp;":"&amp;ADDRESS(1000,COLUMN(M$9)-1))),
SUMIF(INDIRECT(Equipo!$E$4&amp;"!B10:B1000"),$B157,INDIRECT(Equipo!$E$4&amp;"!"&amp;ADDRESS(10,COLUMN(M$9)-1)&amp;":"&amp;ADDRESS(1000,COLUMN(M$9)-1))),
SUMIF(INDIRECT(Equipo!$F$4&amp;"!B10:B1000"),$B157,INDIRECT(Equipo!$F$4&amp;"!"&amp;ADDRESS(10,COLUMN(M$9)-1)&amp;":"&amp;ADDRESS(1000,COLUMN(M$9)-1))),
SUMIF(INDIRECT(Equipo!$G$4&amp;"!B10:B1000"),$B157,INDIRECT(Equipo!$G$4&amp;"!"&amp;ADDRESS(10,COLUMN(M$9)-1)&amp;":"&amp;ADDRESS(1000,COLUMN(M$9)-1)))))</f>
        <v>-</v>
      </c>
      <c r="N157" s="2" t="str">
        <f ca="1">IF(ISBLANK(Tareas!$B153),"-",SUM(
SUMIF(INDIRECT(Equipo!$C$4&amp;"!B10:B1000"),$B157,INDIRECT(Equipo!$C$4&amp;"!"&amp;ADDRESS(10,COLUMN(N$9)-1)&amp;":"&amp;ADDRESS(1000,COLUMN(N$9)-1))),
SUMIF(INDIRECT(Equipo!$D$4&amp;"!B10:B1000"),$B157,INDIRECT(Equipo!$D$4&amp;"!"&amp;ADDRESS(10,COLUMN(N$9)-1)&amp;":"&amp;ADDRESS(1000,COLUMN(N$9)-1))),
SUMIF(INDIRECT(Equipo!$E$4&amp;"!B10:B1000"),$B157,INDIRECT(Equipo!$E$4&amp;"!"&amp;ADDRESS(10,COLUMN(N$9)-1)&amp;":"&amp;ADDRESS(1000,COLUMN(N$9)-1))),
SUMIF(INDIRECT(Equipo!$F$4&amp;"!B10:B1000"),$B157,INDIRECT(Equipo!$F$4&amp;"!"&amp;ADDRESS(10,COLUMN(N$9)-1)&amp;":"&amp;ADDRESS(1000,COLUMN(N$9)-1))),
SUMIF(INDIRECT(Equipo!$G$4&amp;"!B10:B1000"),$B157,INDIRECT(Equipo!$G$4&amp;"!"&amp;ADDRESS(10,COLUMN(N$9)-1)&amp;":"&amp;ADDRESS(1000,COLUMN(N$9)-1)))))</f>
        <v>-</v>
      </c>
    </row>
    <row r="158" spans="2:14">
      <c r="B158" t="str">
        <f>IF(ISBLANK(Tareas!B154)," - ",Tareas!B154)</f>
        <v xml:space="preserve"> - </v>
      </c>
      <c r="D158" s="2" t="str">
        <f ca="1">IF(ISBLANK(Tareas!$B154),"-",SUM(
SUMIF(INDIRECT(Equipo!$C$4&amp;"!B10:B1000"),$B158,INDIRECT(Equipo!$C$4&amp;"!"&amp;ADDRESS(10,COLUMN(D$9)-1)&amp;":"&amp;ADDRESS(1000,COLUMN(D$9)-1))),
SUMIF(INDIRECT(Equipo!$D$4&amp;"!B10:B1000"),$B158,INDIRECT(Equipo!$D$4&amp;"!"&amp;ADDRESS(10,COLUMN(D$9)-1)&amp;":"&amp;ADDRESS(1000,COLUMN(D$9)-1))),
SUMIF(INDIRECT(Equipo!$E$4&amp;"!B10:B1000"),$B158,INDIRECT(Equipo!$E$4&amp;"!"&amp;ADDRESS(10,COLUMN(D$9)-1)&amp;":"&amp;ADDRESS(1000,COLUMN(D$9)-1))),
SUMIF(INDIRECT(Equipo!$F$4&amp;"!B10:B1000"),$B158,INDIRECT(Equipo!$F$4&amp;"!"&amp;ADDRESS(10,COLUMN(D$9)-1)&amp;":"&amp;ADDRESS(1000,COLUMN(D$9)-1))),
SUMIF(INDIRECT(Equipo!$G$4&amp;"!B10:B1000"),$B158,INDIRECT(Equipo!$G$4&amp;"!"&amp;ADDRESS(10,COLUMN(D$9)-1)&amp;":"&amp;ADDRESS(1000,COLUMN(D$9)-1)))))</f>
        <v>-</v>
      </c>
      <c r="E158" s="2" t="str">
        <f ca="1">IF(ISBLANK(Tareas!$B154),"-",SUM(
SUMIF(INDIRECT(Equipo!$C$4&amp;"!B10:B1000"),$B158,INDIRECT(Equipo!$C$4&amp;"!"&amp;ADDRESS(10,COLUMN(E$9)-1)&amp;":"&amp;ADDRESS(1000,COLUMN(E$9)-1))),
SUMIF(INDIRECT(Equipo!$D$4&amp;"!B10:B1000"),$B158,INDIRECT(Equipo!$D$4&amp;"!"&amp;ADDRESS(10,COLUMN(E$9)-1)&amp;":"&amp;ADDRESS(1000,COLUMN(E$9)-1))),
SUMIF(INDIRECT(Equipo!$E$4&amp;"!B10:B1000"),$B158,INDIRECT(Equipo!$E$4&amp;"!"&amp;ADDRESS(10,COLUMN(E$9)-1)&amp;":"&amp;ADDRESS(1000,COLUMN(E$9)-1))),
SUMIF(INDIRECT(Equipo!$F$4&amp;"!B10:B1000"),$B158,INDIRECT(Equipo!$F$4&amp;"!"&amp;ADDRESS(10,COLUMN(E$9)-1)&amp;":"&amp;ADDRESS(1000,COLUMN(E$9)-1))),
SUMIF(INDIRECT(Equipo!$G$4&amp;"!B10:B1000"),$B158,INDIRECT(Equipo!$G$4&amp;"!"&amp;ADDRESS(10,COLUMN(E$9)-1)&amp;":"&amp;ADDRESS(1000,COLUMN(E$9)-1)))))</f>
        <v>-</v>
      </c>
      <c r="F158" s="2" t="str">
        <f ca="1">IF(ISBLANK(Tareas!$B154),"-",SUM(
SUMIF(INDIRECT(Equipo!$C$4&amp;"!B10:B1000"),$B158,INDIRECT(Equipo!$C$4&amp;"!"&amp;ADDRESS(10,COLUMN(F$9)-1)&amp;":"&amp;ADDRESS(1000,COLUMN(F$9)-1))),
SUMIF(INDIRECT(Equipo!$D$4&amp;"!B10:B1000"),$B158,INDIRECT(Equipo!$D$4&amp;"!"&amp;ADDRESS(10,COLUMN(F$9)-1)&amp;":"&amp;ADDRESS(1000,COLUMN(F$9)-1))),
SUMIF(INDIRECT(Equipo!$E$4&amp;"!B10:B1000"),$B158,INDIRECT(Equipo!$E$4&amp;"!"&amp;ADDRESS(10,COLUMN(F$9)-1)&amp;":"&amp;ADDRESS(1000,COLUMN(F$9)-1))),
SUMIF(INDIRECT(Equipo!$F$4&amp;"!B10:B1000"),$B158,INDIRECT(Equipo!$F$4&amp;"!"&amp;ADDRESS(10,COLUMN(F$9)-1)&amp;":"&amp;ADDRESS(1000,COLUMN(F$9)-1))),
SUMIF(INDIRECT(Equipo!$G$4&amp;"!B10:B1000"),$B158,INDIRECT(Equipo!$G$4&amp;"!"&amp;ADDRESS(10,COLUMN(F$9)-1)&amp;":"&amp;ADDRESS(1000,COLUMN(F$9)-1)))))</f>
        <v>-</v>
      </c>
      <c r="G158" s="2" t="str">
        <f ca="1">IF(ISBLANK(Tareas!$B154),"-",SUM(
SUMIF(INDIRECT(Equipo!$C$4&amp;"!B10:B1000"),$B158,INDIRECT(Equipo!$C$4&amp;"!"&amp;ADDRESS(10,COLUMN(G$9)-1)&amp;":"&amp;ADDRESS(1000,COLUMN(G$9)-1))),
SUMIF(INDIRECT(Equipo!$D$4&amp;"!B10:B1000"),$B158,INDIRECT(Equipo!$D$4&amp;"!"&amp;ADDRESS(10,COLUMN(G$9)-1)&amp;":"&amp;ADDRESS(1000,COLUMN(G$9)-1))),
SUMIF(INDIRECT(Equipo!$E$4&amp;"!B10:B1000"),$B158,INDIRECT(Equipo!$E$4&amp;"!"&amp;ADDRESS(10,COLUMN(G$9)-1)&amp;":"&amp;ADDRESS(1000,COLUMN(G$9)-1))),
SUMIF(INDIRECT(Equipo!$F$4&amp;"!B10:B1000"),$B158,INDIRECT(Equipo!$F$4&amp;"!"&amp;ADDRESS(10,COLUMN(G$9)-1)&amp;":"&amp;ADDRESS(1000,COLUMN(G$9)-1))),
SUMIF(INDIRECT(Equipo!$G$4&amp;"!B10:B1000"),$B158,INDIRECT(Equipo!$G$4&amp;"!"&amp;ADDRESS(10,COLUMN(G$9)-1)&amp;":"&amp;ADDRESS(1000,COLUMN(G$9)-1)))))</f>
        <v>-</v>
      </c>
      <c r="H158" s="2" t="str">
        <f ca="1">IF(ISBLANK(Tareas!$B154),"-",SUM(
SUMIF(INDIRECT(Equipo!$C$4&amp;"!B10:B1000"),$B158,INDIRECT(Equipo!$C$4&amp;"!"&amp;ADDRESS(10,COLUMN(H$9)-1)&amp;":"&amp;ADDRESS(1000,COLUMN(H$9)-1))),
SUMIF(INDIRECT(Equipo!$D$4&amp;"!B10:B1000"),$B158,INDIRECT(Equipo!$D$4&amp;"!"&amp;ADDRESS(10,COLUMN(H$9)-1)&amp;":"&amp;ADDRESS(1000,COLUMN(H$9)-1))),
SUMIF(INDIRECT(Equipo!$E$4&amp;"!B10:B1000"),$B158,INDIRECT(Equipo!$E$4&amp;"!"&amp;ADDRESS(10,COLUMN(H$9)-1)&amp;":"&amp;ADDRESS(1000,COLUMN(H$9)-1))),
SUMIF(INDIRECT(Equipo!$F$4&amp;"!B10:B1000"),$B158,INDIRECT(Equipo!$F$4&amp;"!"&amp;ADDRESS(10,COLUMN(H$9)-1)&amp;":"&amp;ADDRESS(1000,COLUMN(H$9)-1))),
SUMIF(INDIRECT(Equipo!$G$4&amp;"!B10:B1000"),$B158,INDIRECT(Equipo!$G$4&amp;"!"&amp;ADDRESS(10,COLUMN(H$9)-1)&amp;":"&amp;ADDRESS(1000,COLUMN(H$9)-1)))))</f>
        <v>-</v>
      </c>
      <c r="I158" s="2" t="str">
        <f ca="1">IF(ISBLANK(Tareas!$B154),"-",SUM(
SUMIF(INDIRECT(Equipo!$C$4&amp;"!B10:B1000"),$B158,INDIRECT(Equipo!$C$4&amp;"!"&amp;ADDRESS(10,COLUMN(I$9)-1)&amp;":"&amp;ADDRESS(1000,COLUMN(I$9)-1))),
SUMIF(INDIRECT(Equipo!$D$4&amp;"!B10:B1000"),$B158,INDIRECT(Equipo!$D$4&amp;"!"&amp;ADDRESS(10,COLUMN(I$9)-1)&amp;":"&amp;ADDRESS(1000,COLUMN(I$9)-1))),
SUMIF(INDIRECT(Equipo!$E$4&amp;"!B10:B1000"),$B158,INDIRECT(Equipo!$E$4&amp;"!"&amp;ADDRESS(10,COLUMN(I$9)-1)&amp;":"&amp;ADDRESS(1000,COLUMN(I$9)-1))),
SUMIF(INDIRECT(Equipo!$F$4&amp;"!B10:B1000"),$B158,INDIRECT(Equipo!$F$4&amp;"!"&amp;ADDRESS(10,COLUMN(I$9)-1)&amp;":"&amp;ADDRESS(1000,COLUMN(I$9)-1))),
SUMIF(INDIRECT(Equipo!$G$4&amp;"!B10:B1000"),$B158,INDIRECT(Equipo!$G$4&amp;"!"&amp;ADDRESS(10,COLUMN(I$9)-1)&amp;":"&amp;ADDRESS(1000,COLUMN(I$9)-1)))))</f>
        <v>-</v>
      </c>
      <c r="J158" s="2" t="str">
        <f ca="1">IF(ISBLANK(Tareas!$B154),"-",SUM(
SUMIF(INDIRECT(Equipo!$C$4&amp;"!B10:B1000"),$B158,INDIRECT(Equipo!$C$4&amp;"!"&amp;ADDRESS(10,COLUMN(J$9)-1)&amp;":"&amp;ADDRESS(1000,COLUMN(J$9)-1))),
SUMIF(INDIRECT(Equipo!$D$4&amp;"!B10:B1000"),$B158,INDIRECT(Equipo!$D$4&amp;"!"&amp;ADDRESS(10,COLUMN(J$9)-1)&amp;":"&amp;ADDRESS(1000,COLUMN(J$9)-1))),
SUMIF(INDIRECT(Equipo!$E$4&amp;"!B10:B1000"),$B158,INDIRECT(Equipo!$E$4&amp;"!"&amp;ADDRESS(10,COLUMN(J$9)-1)&amp;":"&amp;ADDRESS(1000,COLUMN(J$9)-1))),
SUMIF(INDIRECT(Equipo!$F$4&amp;"!B10:B1000"),$B158,INDIRECT(Equipo!$F$4&amp;"!"&amp;ADDRESS(10,COLUMN(J$9)-1)&amp;":"&amp;ADDRESS(1000,COLUMN(J$9)-1))),
SUMIF(INDIRECT(Equipo!$G$4&amp;"!B10:B1000"),$B158,INDIRECT(Equipo!$G$4&amp;"!"&amp;ADDRESS(10,COLUMN(J$9)-1)&amp;":"&amp;ADDRESS(1000,COLUMN(J$9)-1)))))</f>
        <v>-</v>
      </c>
      <c r="K158" s="2" t="str">
        <f ca="1">IF(ISBLANK(Tareas!$B154),"-",SUM(
SUMIF(INDIRECT(Equipo!$C$4&amp;"!B10:B1000"),$B158,INDIRECT(Equipo!$C$4&amp;"!"&amp;ADDRESS(10,COLUMN(K$9)-1)&amp;":"&amp;ADDRESS(1000,COLUMN(K$9)-1))),
SUMIF(INDIRECT(Equipo!$D$4&amp;"!B10:B1000"),$B158,INDIRECT(Equipo!$D$4&amp;"!"&amp;ADDRESS(10,COLUMN(K$9)-1)&amp;":"&amp;ADDRESS(1000,COLUMN(K$9)-1))),
SUMIF(INDIRECT(Equipo!$E$4&amp;"!B10:B1000"),$B158,INDIRECT(Equipo!$E$4&amp;"!"&amp;ADDRESS(10,COLUMN(K$9)-1)&amp;":"&amp;ADDRESS(1000,COLUMN(K$9)-1))),
SUMIF(INDIRECT(Equipo!$F$4&amp;"!B10:B1000"),$B158,INDIRECT(Equipo!$F$4&amp;"!"&amp;ADDRESS(10,COLUMN(K$9)-1)&amp;":"&amp;ADDRESS(1000,COLUMN(K$9)-1))),
SUMIF(INDIRECT(Equipo!$G$4&amp;"!B10:B1000"),$B158,INDIRECT(Equipo!$G$4&amp;"!"&amp;ADDRESS(10,COLUMN(K$9)-1)&amp;":"&amp;ADDRESS(1000,COLUMN(K$9)-1)))))</f>
        <v>-</v>
      </c>
      <c r="L158" s="2" t="str">
        <f ca="1">IF(ISBLANK(Tareas!$B154),"-",SUM(
SUMIF(INDIRECT(Equipo!$C$4&amp;"!B10:B1000"),$B158,INDIRECT(Equipo!$C$4&amp;"!"&amp;ADDRESS(10,COLUMN(L$9)-1)&amp;":"&amp;ADDRESS(1000,COLUMN(L$9)-1))),
SUMIF(INDIRECT(Equipo!$D$4&amp;"!B10:B1000"),$B158,INDIRECT(Equipo!$D$4&amp;"!"&amp;ADDRESS(10,COLUMN(L$9)-1)&amp;":"&amp;ADDRESS(1000,COLUMN(L$9)-1))),
SUMIF(INDIRECT(Equipo!$E$4&amp;"!B10:B1000"),$B158,INDIRECT(Equipo!$E$4&amp;"!"&amp;ADDRESS(10,COLUMN(L$9)-1)&amp;":"&amp;ADDRESS(1000,COLUMN(L$9)-1))),
SUMIF(INDIRECT(Equipo!$F$4&amp;"!B10:B1000"),$B158,INDIRECT(Equipo!$F$4&amp;"!"&amp;ADDRESS(10,COLUMN(L$9)-1)&amp;":"&amp;ADDRESS(1000,COLUMN(L$9)-1))),
SUMIF(INDIRECT(Equipo!$G$4&amp;"!B10:B1000"),$B158,INDIRECT(Equipo!$G$4&amp;"!"&amp;ADDRESS(10,COLUMN(L$9)-1)&amp;":"&amp;ADDRESS(1000,COLUMN(L$9)-1)))))</f>
        <v>-</v>
      </c>
      <c r="M158" s="2" t="str">
        <f ca="1">IF(ISBLANK(Tareas!$B154),"-",SUM(
SUMIF(INDIRECT(Equipo!$C$4&amp;"!B10:B1000"),$B158,INDIRECT(Equipo!$C$4&amp;"!"&amp;ADDRESS(10,COLUMN(M$9)-1)&amp;":"&amp;ADDRESS(1000,COLUMN(M$9)-1))),
SUMIF(INDIRECT(Equipo!$D$4&amp;"!B10:B1000"),$B158,INDIRECT(Equipo!$D$4&amp;"!"&amp;ADDRESS(10,COLUMN(M$9)-1)&amp;":"&amp;ADDRESS(1000,COLUMN(M$9)-1))),
SUMIF(INDIRECT(Equipo!$E$4&amp;"!B10:B1000"),$B158,INDIRECT(Equipo!$E$4&amp;"!"&amp;ADDRESS(10,COLUMN(M$9)-1)&amp;":"&amp;ADDRESS(1000,COLUMN(M$9)-1))),
SUMIF(INDIRECT(Equipo!$F$4&amp;"!B10:B1000"),$B158,INDIRECT(Equipo!$F$4&amp;"!"&amp;ADDRESS(10,COLUMN(M$9)-1)&amp;":"&amp;ADDRESS(1000,COLUMN(M$9)-1))),
SUMIF(INDIRECT(Equipo!$G$4&amp;"!B10:B1000"),$B158,INDIRECT(Equipo!$G$4&amp;"!"&amp;ADDRESS(10,COLUMN(M$9)-1)&amp;":"&amp;ADDRESS(1000,COLUMN(M$9)-1)))))</f>
        <v>-</v>
      </c>
      <c r="N158" s="2" t="str">
        <f ca="1">IF(ISBLANK(Tareas!$B154),"-",SUM(
SUMIF(INDIRECT(Equipo!$C$4&amp;"!B10:B1000"),$B158,INDIRECT(Equipo!$C$4&amp;"!"&amp;ADDRESS(10,COLUMN(N$9)-1)&amp;":"&amp;ADDRESS(1000,COLUMN(N$9)-1))),
SUMIF(INDIRECT(Equipo!$D$4&amp;"!B10:B1000"),$B158,INDIRECT(Equipo!$D$4&amp;"!"&amp;ADDRESS(10,COLUMN(N$9)-1)&amp;":"&amp;ADDRESS(1000,COLUMN(N$9)-1))),
SUMIF(INDIRECT(Equipo!$E$4&amp;"!B10:B1000"),$B158,INDIRECT(Equipo!$E$4&amp;"!"&amp;ADDRESS(10,COLUMN(N$9)-1)&amp;":"&amp;ADDRESS(1000,COLUMN(N$9)-1))),
SUMIF(INDIRECT(Equipo!$F$4&amp;"!B10:B1000"),$B158,INDIRECT(Equipo!$F$4&amp;"!"&amp;ADDRESS(10,COLUMN(N$9)-1)&amp;":"&amp;ADDRESS(1000,COLUMN(N$9)-1))),
SUMIF(INDIRECT(Equipo!$G$4&amp;"!B10:B1000"),$B158,INDIRECT(Equipo!$G$4&amp;"!"&amp;ADDRESS(10,COLUMN(N$9)-1)&amp;":"&amp;ADDRESS(1000,COLUMN(N$9)-1)))))</f>
        <v>-</v>
      </c>
    </row>
    <row r="159" spans="2:14">
      <c r="B159" t="str">
        <f>IF(ISBLANK(Tareas!B155)," - ",Tareas!B155)</f>
        <v xml:space="preserve"> - </v>
      </c>
      <c r="D159" s="2" t="str">
        <f ca="1">IF(ISBLANK(Tareas!$B155),"-",SUM(
SUMIF(INDIRECT(Equipo!$C$4&amp;"!B10:B1000"),$B159,INDIRECT(Equipo!$C$4&amp;"!"&amp;ADDRESS(10,COLUMN(D$9)-1)&amp;":"&amp;ADDRESS(1000,COLUMN(D$9)-1))),
SUMIF(INDIRECT(Equipo!$D$4&amp;"!B10:B1000"),$B159,INDIRECT(Equipo!$D$4&amp;"!"&amp;ADDRESS(10,COLUMN(D$9)-1)&amp;":"&amp;ADDRESS(1000,COLUMN(D$9)-1))),
SUMIF(INDIRECT(Equipo!$E$4&amp;"!B10:B1000"),$B159,INDIRECT(Equipo!$E$4&amp;"!"&amp;ADDRESS(10,COLUMN(D$9)-1)&amp;":"&amp;ADDRESS(1000,COLUMN(D$9)-1))),
SUMIF(INDIRECT(Equipo!$F$4&amp;"!B10:B1000"),$B159,INDIRECT(Equipo!$F$4&amp;"!"&amp;ADDRESS(10,COLUMN(D$9)-1)&amp;":"&amp;ADDRESS(1000,COLUMN(D$9)-1))),
SUMIF(INDIRECT(Equipo!$G$4&amp;"!B10:B1000"),$B159,INDIRECT(Equipo!$G$4&amp;"!"&amp;ADDRESS(10,COLUMN(D$9)-1)&amp;":"&amp;ADDRESS(1000,COLUMN(D$9)-1)))))</f>
        <v>-</v>
      </c>
      <c r="E159" s="2" t="str">
        <f ca="1">IF(ISBLANK(Tareas!$B155),"-",SUM(
SUMIF(INDIRECT(Equipo!$C$4&amp;"!B10:B1000"),$B159,INDIRECT(Equipo!$C$4&amp;"!"&amp;ADDRESS(10,COLUMN(E$9)-1)&amp;":"&amp;ADDRESS(1000,COLUMN(E$9)-1))),
SUMIF(INDIRECT(Equipo!$D$4&amp;"!B10:B1000"),$B159,INDIRECT(Equipo!$D$4&amp;"!"&amp;ADDRESS(10,COLUMN(E$9)-1)&amp;":"&amp;ADDRESS(1000,COLUMN(E$9)-1))),
SUMIF(INDIRECT(Equipo!$E$4&amp;"!B10:B1000"),$B159,INDIRECT(Equipo!$E$4&amp;"!"&amp;ADDRESS(10,COLUMN(E$9)-1)&amp;":"&amp;ADDRESS(1000,COLUMN(E$9)-1))),
SUMIF(INDIRECT(Equipo!$F$4&amp;"!B10:B1000"),$B159,INDIRECT(Equipo!$F$4&amp;"!"&amp;ADDRESS(10,COLUMN(E$9)-1)&amp;":"&amp;ADDRESS(1000,COLUMN(E$9)-1))),
SUMIF(INDIRECT(Equipo!$G$4&amp;"!B10:B1000"),$B159,INDIRECT(Equipo!$G$4&amp;"!"&amp;ADDRESS(10,COLUMN(E$9)-1)&amp;":"&amp;ADDRESS(1000,COLUMN(E$9)-1)))))</f>
        <v>-</v>
      </c>
      <c r="F159" s="2" t="str">
        <f ca="1">IF(ISBLANK(Tareas!$B155),"-",SUM(
SUMIF(INDIRECT(Equipo!$C$4&amp;"!B10:B1000"),$B159,INDIRECT(Equipo!$C$4&amp;"!"&amp;ADDRESS(10,COLUMN(F$9)-1)&amp;":"&amp;ADDRESS(1000,COLUMN(F$9)-1))),
SUMIF(INDIRECT(Equipo!$D$4&amp;"!B10:B1000"),$B159,INDIRECT(Equipo!$D$4&amp;"!"&amp;ADDRESS(10,COLUMN(F$9)-1)&amp;":"&amp;ADDRESS(1000,COLUMN(F$9)-1))),
SUMIF(INDIRECT(Equipo!$E$4&amp;"!B10:B1000"),$B159,INDIRECT(Equipo!$E$4&amp;"!"&amp;ADDRESS(10,COLUMN(F$9)-1)&amp;":"&amp;ADDRESS(1000,COLUMN(F$9)-1))),
SUMIF(INDIRECT(Equipo!$F$4&amp;"!B10:B1000"),$B159,INDIRECT(Equipo!$F$4&amp;"!"&amp;ADDRESS(10,COLUMN(F$9)-1)&amp;":"&amp;ADDRESS(1000,COLUMN(F$9)-1))),
SUMIF(INDIRECT(Equipo!$G$4&amp;"!B10:B1000"),$B159,INDIRECT(Equipo!$G$4&amp;"!"&amp;ADDRESS(10,COLUMN(F$9)-1)&amp;":"&amp;ADDRESS(1000,COLUMN(F$9)-1)))))</f>
        <v>-</v>
      </c>
      <c r="G159" s="2" t="str">
        <f ca="1">IF(ISBLANK(Tareas!$B155),"-",SUM(
SUMIF(INDIRECT(Equipo!$C$4&amp;"!B10:B1000"),$B159,INDIRECT(Equipo!$C$4&amp;"!"&amp;ADDRESS(10,COLUMN(G$9)-1)&amp;":"&amp;ADDRESS(1000,COLUMN(G$9)-1))),
SUMIF(INDIRECT(Equipo!$D$4&amp;"!B10:B1000"),$B159,INDIRECT(Equipo!$D$4&amp;"!"&amp;ADDRESS(10,COLUMN(G$9)-1)&amp;":"&amp;ADDRESS(1000,COLUMN(G$9)-1))),
SUMIF(INDIRECT(Equipo!$E$4&amp;"!B10:B1000"),$B159,INDIRECT(Equipo!$E$4&amp;"!"&amp;ADDRESS(10,COLUMN(G$9)-1)&amp;":"&amp;ADDRESS(1000,COLUMN(G$9)-1))),
SUMIF(INDIRECT(Equipo!$F$4&amp;"!B10:B1000"),$B159,INDIRECT(Equipo!$F$4&amp;"!"&amp;ADDRESS(10,COLUMN(G$9)-1)&amp;":"&amp;ADDRESS(1000,COLUMN(G$9)-1))),
SUMIF(INDIRECT(Equipo!$G$4&amp;"!B10:B1000"),$B159,INDIRECT(Equipo!$G$4&amp;"!"&amp;ADDRESS(10,COLUMN(G$9)-1)&amp;":"&amp;ADDRESS(1000,COLUMN(G$9)-1)))))</f>
        <v>-</v>
      </c>
      <c r="H159" s="2" t="str">
        <f ca="1">IF(ISBLANK(Tareas!$B155),"-",SUM(
SUMIF(INDIRECT(Equipo!$C$4&amp;"!B10:B1000"),$B159,INDIRECT(Equipo!$C$4&amp;"!"&amp;ADDRESS(10,COLUMN(H$9)-1)&amp;":"&amp;ADDRESS(1000,COLUMN(H$9)-1))),
SUMIF(INDIRECT(Equipo!$D$4&amp;"!B10:B1000"),$B159,INDIRECT(Equipo!$D$4&amp;"!"&amp;ADDRESS(10,COLUMN(H$9)-1)&amp;":"&amp;ADDRESS(1000,COLUMN(H$9)-1))),
SUMIF(INDIRECT(Equipo!$E$4&amp;"!B10:B1000"),$B159,INDIRECT(Equipo!$E$4&amp;"!"&amp;ADDRESS(10,COLUMN(H$9)-1)&amp;":"&amp;ADDRESS(1000,COLUMN(H$9)-1))),
SUMIF(INDIRECT(Equipo!$F$4&amp;"!B10:B1000"),$B159,INDIRECT(Equipo!$F$4&amp;"!"&amp;ADDRESS(10,COLUMN(H$9)-1)&amp;":"&amp;ADDRESS(1000,COLUMN(H$9)-1))),
SUMIF(INDIRECT(Equipo!$G$4&amp;"!B10:B1000"),$B159,INDIRECT(Equipo!$G$4&amp;"!"&amp;ADDRESS(10,COLUMN(H$9)-1)&amp;":"&amp;ADDRESS(1000,COLUMN(H$9)-1)))))</f>
        <v>-</v>
      </c>
      <c r="I159" s="2" t="str">
        <f ca="1">IF(ISBLANK(Tareas!$B155),"-",SUM(
SUMIF(INDIRECT(Equipo!$C$4&amp;"!B10:B1000"),$B159,INDIRECT(Equipo!$C$4&amp;"!"&amp;ADDRESS(10,COLUMN(I$9)-1)&amp;":"&amp;ADDRESS(1000,COLUMN(I$9)-1))),
SUMIF(INDIRECT(Equipo!$D$4&amp;"!B10:B1000"),$B159,INDIRECT(Equipo!$D$4&amp;"!"&amp;ADDRESS(10,COLUMN(I$9)-1)&amp;":"&amp;ADDRESS(1000,COLUMN(I$9)-1))),
SUMIF(INDIRECT(Equipo!$E$4&amp;"!B10:B1000"),$B159,INDIRECT(Equipo!$E$4&amp;"!"&amp;ADDRESS(10,COLUMN(I$9)-1)&amp;":"&amp;ADDRESS(1000,COLUMN(I$9)-1))),
SUMIF(INDIRECT(Equipo!$F$4&amp;"!B10:B1000"),$B159,INDIRECT(Equipo!$F$4&amp;"!"&amp;ADDRESS(10,COLUMN(I$9)-1)&amp;":"&amp;ADDRESS(1000,COLUMN(I$9)-1))),
SUMIF(INDIRECT(Equipo!$G$4&amp;"!B10:B1000"),$B159,INDIRECT(Equipo!$G$4&amp;"!"&amp;ADDRESS(10,COLUMN(I$9)-1)&amp;":"&amp;ADDRESS(1000,COLUMN(I$9)-1)))))</f>
        <v>-</v>
      </c>
      <c r="J159" s="2" t="str">
        <f ca="1">IF(ISBLANK(Tareas!$B155),"-",SUM(
SUMIF(INDIRECT(Equipo!$C$4&amp;"!B10:B1000"),$B159,INDIRECT(Equipo!$C$4&amp;"!"&amp;ADDRESS(10,COLUMN(J$9)-1)&amp;":"&amp;ADDRESS(1000,COLUMN(J$9)-1))),
SUMIF(INDIRECT(Equipo!$D$4&amp;"!B10:B1000"),$B159,INDIRECT(Equipo!$D$4&amp;"!"&amp;ADDRESS(10,COLUMN(J$9)-1)&amp;":"&amp;ADDRESS(1000,COLUMN(J$9)-1))),
SUMIF(INDIRECT(Equipo!$E$4&amp;"!B10:B1000"),$B159,INDIRECT(Equipo!$E$4&amp;"!"&amp;ADDRESS(10,COLUMN(J$9)-1)&amp;":"&amp;ADDRESS(1000,COLUMN(J$9)-1))),
SUMIF(INDIRECT(Equipo!$F$4&amp;"!B10:B1000"),$B159,INDIRECT(Equipo!$F$4&amp;"!"&amp;ADDRESS(10,COLUMN(J$9)-1)&amp;":"&amp;ADDRESS(1000,COLUMN(J$9)-1))),
SUMIF(INDIRECT(Equipo!$G$4&amp;"!B10:B1000"),$B159,INDIRECT(Equipo!$G$4&amp;"!"&amp;ADDRESS(10,COLUMN(J$9)-1)&amp;":"&amp;ADDRESS(1000,COLUMN(J$9)-1)))))</f>
        <v>-</v>
      </c>
      <c r="K159" s="2" t="str">
        <f ca="1">IF(ISBLANK(Tareas!$B155),"-",SUM(
SUMIF(INDIRECT(Equipo!$C$4&amp;"!B10:B1000"),$B159,INDIRECT(Equipo!$C$4&amp;"!"&amp;ADDRESS(10,COLUMN(K$9)-1)&amp;":"&amp;ADDRESS(1000,COLUMN(K$9)-1))),
SUMIF(INDIRECT(Equipo!$D$4&amp;"!B10:B1000"),$B159,INDIRECT(Equipo!$D$4&amp;"!"&amp;ADDRESS(10,COLUMN(K$9)-1)&amp;":"&amp;ADDRESS(1000,COLUMN(K$9)-1))),
SUMIF(INDIRECT(Equipo!$E$4&amp;"!B10:B1000"),$B159,INDIRECT(Equipo!$E$4&amp;"!"&amp;ADDRESS(10,COLUMN(K$9)-1)&amp;":"&amp;ADDRESS(1000,COLUMN(K$9)-1))),
SUMIF(INDIRECT(Equipo!$F$4&amp;"!B10:B1000"),$B159,INDIRECT(Equipo!$F$4&amp;"!"&amp;ADDRESS(10,COLUMN(K$9)-1)&amp;":"&amp;ADDRESS(1000,COLUMN(K$9)-1))),
SUMIF(INDIRECT(Equipo!$G$4&amp;"!B10:B1000"),$B159,INDIRECT(Equipo!$G$4&amp;"!"&amp;ADDRESS(10,COLUMN(K$9)-1)&amp;":"&amp;ADDRESS(1000,COLUMN(K$9)-1)))))</f>
        <v>-</v>
      </c>
      <c r="L159" s="2" t="str">
        <f ca="1">IF(ISBLANK(Tareas!$B155),"-",SUM(
SUMIF(INDIRECT(Equipo!$C$4&amp;"!B10:B1000"),$B159,INDIRECT(Equipo!$C$4&amp;"!"&amp;ADDRESS(10,COLUMN(L$9)-1)&amp;":"&amp;ADDRESS(1000,COLUMN(L$9)-1))),
SUMIF(INDIRECT(Equipo!$D$4&amp;"!B10:B1000"),$B159,INDIRECT(Equipo!$D$4&amp;"!"&amp;ADDRESS(10,COLUMN(L$9)-1)&amp;":"&amp;ADDRESS(1000,COLUMN(L$9)-1))),
SUMIF(INDIRECT(Equipo!$E$4&amp;"!B10:B1000"),$B159,INDIRECT(Equipo!$E$4&amp;"!"&amp;ADDRESS(10,COLUMN(L$9)-1)&amp;":"&amp;ADDRESS(1000,COLUMN(L$9)-1))),
SUMIF(INDIRECT(Equipo!$F$4&amp;"!B10:B1000"),$B159,INDIRECT(Equipo!$F$4&amp;"!"&amp;ADDRESS(10,COLUMN(L$9)-1)&amp;":"&amp;ADDRESS(1000,COLUMN(L$9)-1))),
SUMIF(INDIRECT(Equipo!$G$4&amp;"!B10:B1000"),$B159,INDIRECT(Equipo!$G$4&amp;"!"&amp;ADDRESS(10,COLUMN(L$9)-1)&amp;":"&amp;ADDRESS(1000,COLUMN(L$9)-1)))))</f>
        <v>-</v>
      </c>
      <c r="M159" s="2" t="str">
        <f ca="1">IF(ISBLANK(Tareas!$B155),"-",SUM(
SUMIF(INDIRECT(Equipo!$C$4&amp;"!B10:B1000"),$B159,INDIRECT(Equipo!$C$4&amp;"!"&amp;ADDRESS(10,COLUMN(M$9)-1)&amp;":"&amp;ADDRESS(1000,COLUMN(M$9)-1))),
SUMIF(INDIRECT(Equipo!$D$4&amp;"!B10:B1000"),$B159,INDIRECT(Equipo!$D$4&amp;"!"&amp;ADDRESS(10,COLUMN(M$9)-1)&amp;":"&amp;ADDRESS(1000,COLUMN(M$9)-1))),
SUMIF(INDIRECT(Equipo!$E$4&amp;"!B10:B1000"),$B159,INDIRECT(Equipo!$E$4&amp;"!"&amp;ADDRESS(10,COLUMN(M$9)-1)&amp;":"&amp;ADDRESS(1000,COLUMN(M$9)-1))),
SUMIF(INDIRECT(Equipo!$F$4&amp;"!B10:B1000"),$B159,INDIRECT(Equipo!$F$4&amp;"!"&amp;ADDRESS(10,COLUMN(M$9)-1)&amp;":"&amp;ADDRESS(1000,COLUMN(M$9)-1))),
SUMIF(INDIRECT(Equipo!$G$4&amp;"!B10:B1000"),$B159,INDIRECT(Equipo!$G$4&amp;"!"&amp;ADDRESS(10,COLUMN(M$9)-1)&amp;":"&amp;ADDRESS(1000,COLUMN(M$9)-1)))))</f>
        <v>-</v>
      </c>
      <c r="N159" s="2" t="str">
        <f ca="1">IF(ISBLANK(Tareas!$B155),"-",SUM(
SUMIF(INDIRECT(Equipo!$C$4&amp;"!B10:B1000"),$B159,INDIRECT(Equipo!$C$4&amp;"!"&amp;ADDRESS(10,COLUMN(N$9)-1)&amp;":"&amp;ADDRESS(1000,COLUMN(N$9)-1))),
SUMIF(INDIRECT(Equipo!$D$4&amp;"!B10:B1000"),$B159,INDIRECT(Equipo!$D$4&amp;"!"&amp;ADDRESS(10,COLUMN(N$9)-1)&amp;":"&amp;ADDRESS(1000,COLUMN(N$9)-1))),
SUMIF(INDIRECT(Equipo!$E$4&amp;"!B10:B1000"),$B159,INDIRECT(Equipo!$E$4&amp;"!"&amp;ADDRESS(10,COLUMN(N$9)-1)&amp;":"&amp;ADDRESS(1000,COLUMN(N$9)-1))),
SUMIF(INDIRECT(Equipo!$F$4&amp;"!B10:B1000"),$B159,INDIRECT(Equipo!$F$4&amp;"!"&amp;ADDRESS(10,COLUMN(N$9)-1)&amp;":"&amp;ADDRESS(1000,COLUMN(N$9)-1))),
SUMIF(INDIRECT(Equipo!$G$4&amp;"!B10:B1000"),$B159,INDIRECT(Equipo!$G$4&amp;"!"&amp;ADDRESS(10,COLUMN(N$9)-1)&amp;":"&amp;ADDRESS(1000,COLUMN(N$9)-1)))))</f>
        <v>-</v>
      </c>
    </row>
    <row r="160" spans="2:14">
      <c r="B160" t="str">
        <f>IF(ISBLANK(Tareas!B156)," - ",Tareas!B156)</f>
        <v xml:space="preserve"> - </v>
      </c>
      <c r="D160" s="2" t="str">
        <f ca="1">IF(ISBLANK(Tareas!$B156),"-",SUM(
SUMIF(INDIRECT(Equipo!$C$4&amp;"!B10:B1000"),$B160,INDIRECT(Equipo!$C$4&amp;"!"&amp;ADDRESS(10,COLUMN(D$9)-1)&amp;":"&amp;ADDRESS(1000,COLUMN(D$9)-1))),
SUMIF(INDIRECT(Equipo!$D$4&amp;"!B10:B1000"),$B160,INDIRECT(Equipo!$D$4&amp;"!"&amp;ADDRESS(10,COLUMN(D$9)-1)&amp;":"&amp;ADDRESS(1000,COLUMN(D$9)-1))),
SUMIF(INDIRECT(Equipo!$E$4&amp;"!B10:B1000"),$B160,INDIRECT(Equipo!$E$4&amp;"!"&amp;ADDRESS(10,COLUMN(D$9)-1)&amp;":"&amp;ADDRESS(1000,COLUMN(D$9)-1))),
SUMIF(INDIRECT(Equipo!$F$4&amp;"!B10:B1000"),$B160,INDIRECT(Equipo!$F$4&amp;"!"&amp;ADDRESS(10,COLUMN(D$9)-1)&amp;":"&amp;ADDRESS(1000,COLUMN(D$9)-1))),
SUMIF(INDIRECT(Equipo!$G$4&amp;"!B10:B1000"),$B160,INDIRECT(Equipo!$G$4&amp;"!"&amp;ADDRESS(10,COLUMN(D$9)-1)&amp;":"&amp;ADDRESS(1000,COLUMN(D$9)-1)))))</f>
        <v>-</v>
      </c>
      <c r="E160" s="2" t="str">
        <f ca="1">IF(ISBLANK(Tareas!$B156),"-",SUM(
SUMIF(INDIRECT(Equipo!$C$4&amp;"!B10:B1000"),$B160,INDIRECT(Equipo!$C$4&amp;"!"&amp;ADDRESS(10,COLUMN(E$9)-1)&amp;":"&amp;ADDRESS(1000,COLUMN(E$9)-1))),
SUMIF(INDIRECT(Equipo!$D$4&amp;"!B10:B1000"),$B160,INDIRECT(Equipo!$D$4&amp;"!"&amp;ADDRESS(10,COLUMN(E$9)-1)&amp;":"&amp;ADDRESS(1000,COLUMN(E$9)-1))),
SUMIF(INDIRECT(Equipo!$E$4&amp;"!B10:B1000"),$B160,INDIRECT(Equipo!$E$4&amp;"!"&amp;ADDRESS(10,COLUMN(E$9)-1)&amp;":"&amp;ADDRESS(1000,COLUMN(E$9)-1))),
SUMIF(INDIRECT(Equipo!$F$4&amp;"!B10:B1000"),$B160,INDIRECT(Equipo!$F$4&amp;"!"&amp;ADDRESS(10,COLUMN(E$9)-1)&amp;":"&amp;ADDRESS(1000,COLUMN(E$9)-1))),
SUMIF(INDIRECT(Equipo!$G$4&amp;"!B10:B1000"),$B160,INDIRECT(Equipo!$G$4&amp;"!"&amp;ADDRESS(10,COLUMN(E$9)-1)&amp;":"&amp;ADDRESS(1000,COLUMN(E$9)-1)))))</f>
        <v>-</v>
      </c>
      <c r="F160" s="2" t="str">
        <f ca="1">IF(ISBLANK(Tareas!$B156),"-",SUM(
SUMIF(INDIRECT(Equipo!$C$4&amp;"!B10:B1000"),$B160,INDIRECT(Equipo!$C$4&amp;"!"&amp;ADDRESS(10,COLUMN(F$9)-1)&amp;":"&amp;ADDRESS(1000,COLUMN(F$9)-1))),
SUMIF(INDIRECT(Equipo!$D$4&amp;"!B10:B1000"),$B160,INDIRECT(Equipo!$D$4&amp;"!"&amp;ADDRESS(10,COLUMN(F$9)-1)&amp;":"&amp;ADDRESS(1000,COLUMN(F$9)-1))),
SUMIF(INDIRECT(Equipo!$E$4&amp;"!B10:B1000"),$B160,INDIRECT(Equipo!$E$4&amp;"!"&amp;ADDRESS(10,COLUMN(F$9)-1)&amp;":"&amp;ADDRESS(1000,COLUMN(F$9)-1))),
SUMIF(INDIRECT(Equipo!$F$4&amp;"!B10:B1000"),$B160,INDIRECT(Equipo!$F$4&amp;"!"&amp;ADDRESS(10,COLUMN(F$9)-1)&amp;":"&amp;ADDRESS(1000,COLUMN(F$9)-1))),
SUMIF(INDIRECT(Equipo!$G$4&amp;"!B10:B1000"),$B160,INDIRECT(Equipo!$G$4&amp;"!"&amp;ADDRESS(10,COLUMN(F$9)-1)&amp;":"&amp;ADDRESS(1000,COLUMN(F$9)-1)))))</f>
        <v>-</v>
      </c>
      <c r="G160" s="2" t="str">
        <f ca="1">IF(ISBLANK(Tareas!$B156),"-",SUM(
SUMIF(INDIRECT(Equipo!$C$4&amp;"!B10:B1000"),$B160,INDIRECT(Equipo!$C$4&amp;"!"&amp;ADDRESS(10,COLUMN(G$9)-1)&amp;":"&amp;ADDRESS(1000,COLUMN(G$9)-1))),
SUMIF(INDIRECT(Equipo!$D$4&amp;"!B10:B1000"),$B160,INDIRECT(Equipo!$D$4&amp;"!"&amp;ADDRESS(10,COLUMN(G$9)-1)&amp;":"&amp;ADDRESS(1000,COLUMN(G$9)-1))),
SUMIF(INDIRECT(Equipo!$E$4&amp;"!B10:B1000"),$B160,INDIRECT(Equipo!$E$4&amp;"!"&amp;ADDRESS(10,COLUMN(G$9)-1)&amp;":"&amp;ADDRESS(1000,COLUMN(G$9)-1))),
SUMIF(INDIRECT(Equipo!$F$4&amp;"!B10:B1000"),$B160,INDIRECT(Equipo!$F$4&amp;"!"&amp;ADDRESS(10,COLUMN(G$9)-1)&amp;":"&amp;ADDRESS(1000,COLUMN(G$9)-1))),
SUMIF(INDIRECT(Equipo!$G$4&amp;"!B10:B1000"),$B160,INDIRECT(Equipo!$G$4&amp;"!"&amp;ADDRESS(10,COLUMN(G$9)-1)&amp;":"&amp;ADDRESS(1000,COLUMN(G$9)-1)))))</f>
        <v>-</v>
      </c>
      <c r="H160" s="2" t="str">
        <f ca="1">IF(ISBLANK(Tareas!$B156),"-",SUM(
SUMIF(INDIRECT(Equipo!$C$4&amp;"!B10:B1000"),$B160,INDIRECT(Equipo!$C$4&amp;"!"&amp;ADDRESS(10,COLUMN(H$9)-1)&amp;":"&amp;ADDRESS(1000,COLUMN(H$9)-1))),
SUMIF(INDIRECT(Equipo!$D$4&amp;"!B10:B1000"),$B160,INDIRECT(Equipo!$D$4&amp;"!"&amp;ADDRESS(10,COLUMN(H$9)-1)&amp;":"&amp;ADDRESS(1000,COLUMN(H$9)-1))),
SUMIF(INDIRECT(Equipo!$E$4&amp;"!B10:B1000"),$B160,INDIRECT(Equipo!$E$4&amp;"!"&amp;ADDRESS(10,COLUMN(H$9)-1)&amp;":"&amp;ADDRESS(1000,COLUMN(H$9)-1))),
SUMIF(INDIRECT(Equipo!$F$4&amp;"!B10:B1000"),$B160,INDIRECT(Equipo!$F$4&amp;"!"&amp;ADDRESS(10,COLUMN(H$9)-1)&amp;":"&amp;ADDRESS(1000,COLUMN(H$9)-1))),
SUMIF(INDIRECT(Equipo!$G$4&amp;"!B10:B1000"),$B160,INDIRECT(Equipo!$G$4&amp;"!"&amp;ADDRESS(10,COLUMN(H$9)-1)&amp;":"&amp;ADDRESS(1000,COLUMN(H$9)-1)))))</f>
        <v>-</v>
      </c>
      <c r="I160" s="2" t="str">
        <f ca="1">IF(ISBLANK(Tareas!$B156),"-",SUM(
SUMIF(INDIRECT(Equipo!$C$4&amp;"!B10:B1000"),$B160,INDIRECT(Equipo!$C$4&amp;"!"&amp;ADDRESS(10,COLUMN(I$9)-1)&amp;":"&amp;ADDRESS(1000,COLUMN(I$9)-1))),
SUMIF(INDIRECT(Equipo!$D$4&amp;"!B10:B1000"),$B160,INDIRECT(Equipo!$D$4&amp;"!"&amp;ADDRESS(10,COLUMN(I$9)-1)&amp;":"&amp;ADDRESS(1000,COLUMN(I$9)-1))),
SUMIF(INDIRECT(Equipo!$E$4&amp;"!B10:B1000"),$B160,INDIRECT(Equipo!$E$4&amp;"!"&amp;ADDRESS(10,COLUMN(I$9)-1)&amp;":"&amp;ADDRESS(1000,COLUMN(I$9)-1))),
SUMIF(INDIRECT(Equipo!$F$4&amp;"!B10:B1000"),$B160,INDIRECT(Equipo!$F$4&amp;"!"&amp;ADDRESS(10,COLUMN(I$9)-1)&amp;":"&amp;ADDRESS(1000,COLUMN(I$9)-1))),
SUMIF(INDIRECT(Equipo!$G$4&amp;"!B10:B1000"),$B160,INDIRECT(Equipo!$G$4&amp;"!"&amp;ADDRESS(10,COLUMN(I$9)-1)&amp;":"&amp;ADDRESS(1000,COLUMN(I$9)-1)))))</f>
        <v>-</v>
      </c>
      <c r="J160" s="2" t="str">
        <f ca="1">IF(ISBLANK(Tareas!$B156),"-",SUM(
SUMIF(INDIRECT(Equipo!$C$4&amp;"!B10:B1000"),$B160,INDIRECT(Equipo!$C$4&amp;"!"&amp;ADDRESS(10,COLUMN(J$9)-1)&amp;":"&amp;ADDRESS(1000,COLUMN(J$9)-1))),
SUMIF(INDIRECT(Equipo!$D$4&amp;"!B10:B1000"),$B160,INDIRECT(Equipo!$D$4&amp;"!"&amp;ADDRESS(10,COLUMN(J$9)-1)&amp;":"&amp;ADDRESS(1000,COLUMN(J$9)-1))),
SUMIF(INDIRECT(Equipo!$E$4&amp;"!B10:B1000"),$B160,INDIRECT(Equipo!$E$4&amp;"!"&amp;ADDRESS(10,COLUMN(J$9)-1)&amp;":"&amp;ADDRESS(1000,COLUMN(J$9)-1))),
SUMIF(INDIRECT(Equipo!$F$4&amp;"!B10:B1000"),$B160,INDIRECT(Equipo!$F$4&amp;"!"&amp;ADDRESS(10,COLUMN(J$9)-1)&amp;":"&amp;ADDRESS(1000,COLUMN(J$9)-1))),
SUMIF(INDIRECT(Equipo!$G$4&amp;"!B10:B1000"),$B160,INDIRECT(Equipo!$G$4&amp;"!"&amp;ADDRESS(10,COLUMN(J$9)-1)&amp;":"&amp;ADDRESS(1000,COLUMN(J$9)-1)))))</f>
        <v>-</v>
      </c>
      <c r="K160" s="2" t="str">
        <f ca="1">IF(ISBLANK(Tareas!$B156),"-",SUM(
SUMIF(INDIRECT(Equipo!$C$4&amp;"!B10:B1000"),$B160,INDIRECT(Equipo!$C$4&amp;"!"&amp;ADDRESS(10,COLUMN(K$9)-1)&amp;":"&amp;ADDRESS(1000,COLUMN(K$9)-1))),
SUMIF(INDIRECT(Equipo!$D$4&amp;"!B10:B1000"),$B160,INDIRECT(Equipo!$D$4&amp;"!"&amp;ADDRESS(10,COLUMN(K$9)-1)&amp;":"&amp;ADDRESS(1000,COLUMN(K$9)-1))),
SUMIF(INDIRECT(Equipo!$E$4&amp;"!B10:B1000"),$B160,INDIRECT(Equipo!$E$4&amp;"!"&amp;ADDRESS(10,COLUMN(K$9)-1)&amp;":"&amp;ADDRESS(1000,COLUMN(K$9)-1))),
SUMIF(INDIRECT(Equipo!$F$4&amp;"!B10:B1000"),$B160,INDIRECT(Equipo!$F$4&amp;"!"&amp;ADDRESS(10,COLUMN(K$9)-1)&amp;":"&amp;ADDRESS(1000,COLUMN(K$9)-1))),
SUMIF(INDIRECT(Equipo!$G$4&amp;"!B10:B1000"),$B160,INDIRECT(Equipo!$G$4&amp;"!"&amp;ADDRESS(10,COLUMN(K$9)-1)&amp;":"&amp;ADDRESS(1000,COLUMN(K$9)-1)))))</f>
        <v>-</v>
      </c>
      <c r="L160" s="2" t="str">
        <f ca="1">IF(ISBLANK(Tareas!$B156),"-",SUM(
SUMIF(INDIRECT(Equipo!$C$4&amp;"!B10:B1000"),$B160,INDIRECT(Equipo!$C$4&amp;"!"&amp;ADDRESS(10,COLUMN(L$9)-1)&amp;":"&amp;ADDRESS(1000,COLUMN(L$9)-1))),
SUMIF(INDIRECT(Equipo!$D$4&amp;"!B10:B1000"),$B160,INDIRECT(Equipo!$D$4&amp;"!"&amp;ADDRESS(10,COLUMN(L$9)-1)&amp;":"&amp;ADDRESS(1000,COLUMN(L$9)-1))),
SUMIF(INDIRECT(Equipo!$E$4&amp;"!B10:B1000"),$B160,INDIRECT(Equipo!$E$4&amp;"!"&amp;ADDRESS(10,COLUMN(L$9)-1)&amp;":"&amp;ADDRESS(1000,COLUMN(L$9)-1))),
SUMIF(INDIRECT(Equipo!$F$4&amp;"!B10:B1000"),$B160,INDIRECT(Equipo!$F$4&amp;"!"&amp;ADDRESS(10,COLUMN(L$9)-1)&amp;":"&amp;ADDRESS(1000,COLUMN(L$9)-1))),
SUMIF(INDIRECT(Equipo!$G$4&amp;"!B10:B1000"),$B160,INDIRECT(Equipo!$G$4&amp;"!"&amp;ADDRESS(10,COLUMN(L$9)-1)&amp;":"&amp;ADDRESS(1000,COLUMN(L$9)-1)))))</f>
        <v>-</v>
      </c>
      <c r="M160" s="2" t="str">
        <f ca="1">IF(ISBLANK(Tareas!$B156),"-",SUM(
SUMIF(INDIRECT(Equipo!$C$4&amp;"!B10:B1000"),$B160,INDIRECT(Equipo!$C$4&amp;"!"&amp;ADDRESS(10,COLUMN(M$9)-1)&amp;":"&amp;ADDRESS(1000,COLUMN(M$9)-1))),
SUMIF(INDIRECT(Equipo!$D$4&amp;"!B10:B1000"),$B160,INDIRECT(Equipo!$D$4&amp;"!"&amp;ADDRESS(10,COLUMN(M$9)-1)&amp;":"&amp;ADDRESS(1000,COLUMN(M$9)-1))),
SUMIF(INDIRECT(Equipo!$E$4&amp;"!B10:B1000"),$B160,INDIRECT(Equipo!$E$4&amp;"!"&amp;ADDRESS(10,COLUMN(M$9)-1)&amp;":"&amp;ADDRESS(1000,COLUMN(M$9)-1))),
SUMIF(INDIRECT(Equipo!$F$4&amp;"!B10:B1000"),$B160,INDIRECT(Equipo!$F$4&amp;"!"&amp;ADDRESS(10,COLUMN(M$9)-1)&amp;":"&amp;ADDRESS(1000,COLUMN(M$9)-1))),
SUMIF(INDIRECT(Equipo!$G$4&amp;"!B10:B1000"),$B160,INDIRECT(Equipo!$G$4&amp;"!"&amp;ADDRESS(10,COLUMN(M$9)-1)&amp;":"&amp;ADDRESS(1000,COLUMN(M$9)-1)))))</f>
        <v>-</v>
      </c>
      <c r="N160" s="2" t="str">
        <f ca="1">IF(ISBLANK(Tareas!$B156),"-",SUM(
SUMIF(INDIRECT(Equipo!$C$4&amp;"!B10:B1000"),$B160,INDIRECT(Equipo!$C$4&amp;"!"&amp;ADDRESS(10,COLUMN(N$9)-1)&amp;":"&amp;ADDRESS(1000,COLUMN(N$9)-1))),
SUMIF(INDIRECT(Equipo!$D$4&amp;"!B10:B1000"),$B160,INDIRECT(Equipo!$D$4&amp;"!"&amp;ADDRESS(10,COLUMN(N$9)-1)&amp;":"&amp;ADDRESS(1000,COLUMN(N$9)-1))),
SUMIF(INDIRECT(Equipo!$E$4&amp;"!B10:B1000"),$B160,INDIRECT(Equipo!$E$4&amp;"!"&amp;ADDRESS(10,COLUMN(N$9)-1)&amp;":"&amp;ADDRESS(1000,COLUMN(N$9)-1))),
SUMIF(INDIRECT(Equipo!$F$4&amp;"!B10:B1000"),$B160,INDIRECT(Equipo!$F$4&amp;"!"&amp;ADDRESS(10,COLUMN(N$9)-1)&amp;":"&amp;ADDRESS(1000,COLUMN(N$9)-1))),
SUMIF(INDIRECT(Equipo!$G$4&amp;"!B10:B1000"),$B160,INDIRECT(Equipo!$G$4&amp;"!"&amp;ADDRESS(10,COLUMN(N$9)-1)&amp;":"&amp;ADDRESS(1000,COLUMN(N$9)-1)))))</f>
        <v>-</v>
      </c>
    </row>
    <row r="161" spans="2:14">
      <c r="B161" t="str">
        <f>IF(ISBLANK(Tareas!B157)," - ",Tareas!B157)</f>
        <v xml:space="preserve"> - </v>
      </c>
      <c r="D161" s="2" t="str">
        <f ca="1">IF(ISBLANK(Tareas!$B157),"-",SUM(
SUMIF(INDIRECT(Equipo!$C$4&amp;"!B10:B1000"),$B161,INDIRECT(Equipo!$C$4&amp;"!"&amp;ADDRESS(10,COLUMN(D$9)-1)&amp;":"&amp;ADDRESS(1000,COLUMN(D$9)-1))),
SUMIF(INDIRECT(Equipo!$D$4&amp;"!B10:B1000"),$B161,INDIRECT(Equipo!$D$4&amp;"!"&amp;ADDRESS(10,COLUMN(D$9)-1)&amp;":"&amp;ADDRESS(1000,COLUMN(D$9)-1))),
SUMIF(INDIRECT(Equipo!$E$4&amp;"!B10:B1000"),$B161,INDIRECT(Equipo!$E$4&amp;"!"&amp;ADDRESS(10,COLUMN(D$9)-1)&amp;":"&amp;ADDRESS(1000,COLUMN(D$9)-1))),
SUMIF(INDIRECT(Equipo!$F$4&amp;"!B10:B1000"),$B161,INDIRECT(Equipo!$F$4&amp;"!"&amp;ADDRESS(10,COLUMN(D$9)-1)&amp;":"&amp;ADDRESS(1000,COLUMN(D$9)-1))),
SUMIF(INDIRECT(Equipo!$G$4&amp;"!B10:B1000"),$B161,INDIRECT(Equipo!$G$4&amp;"!"&amp;ADDRESS(10,COLUMN(D$9)-1)&amp;":"&amp;ADDRESS(1000,COLUMN(D$9)-1)))))</f>
        <v>-</v>
      </c>
      <c r="E161" s="2" t="str">
        <f ca="1">IF(ISBLANK(Tareas!$B157),"-",SUM(
SUMIF(INDIRECT(Equipo!$C$4&amp;"!B10:B1000"),$B161,INDIRECT(Equipo!$C$4&amp;"!"&amp;ADDRESS(10,COLUMN(E$9)-1)&amp;":"&amp;ADDRESS(1000,COLUMN(E$9)-1))),
SUMIF(INDIRECT(Equipo!$D$4&amp;"!B10:B1000"),$B161,INDIRECT(Equipo!$D$4&amp;"!"&amp;ADDRESS(10,COLUMN(E$9)-1)&amp;":"&amp;ADDRESS(1000,COLUMN(E$9)-1))),
SUMIF(INDIRECT(Equipo!$E$4&amp;"!B10:B1000"),$B161,INDIRECT(Equipo!$E$4&amp;"!"&amp;ADDRESS(10,COLUMN(E$9)-1)&amp;":"&amp;ADDRESS(1000,COLUMN(E$9)-1))),
SUMIF(INDIRECT(Equipo!$F$4&amp;"!B10:B1000"),$B161,INDIRECT(Equipo!$F$4&amp;"!"&amp;ADDRESS(10,COLUMN(E$9)-1)&amp;":"&amp;ADDRESS(1000,COLUMN(E$9)-1))),
SUMIF(INDIRECT(Equipo!$G$4&amp;"!B10:B1000"),$B161,INDIRECT(Equipo!$G$4&amp;"!"&amp;ADDRESS(10,COLUMN(E$9)-1)&amp;":"&amp;ADDRESS(1000,COLUMN(E$9)-1)))))</f>
        <v>-</v>
      </c>
      <c r="F161" s="2" t="str">
        <f ca="1">IF(ISBLANK(Tareas!$B157),"-",SUM(
SUMIF(INDIRECT(Equipo!$C$4&amp;"!B10:B1000"),$B161,INDIRECT(Equipo!$C$4&amp;"!"&amp;ADDRESS(10,COLUMN(F$9)-1)&amp;":"&amp;ADDRESS(1000,COLUMN(F$9)-1))),
SUMIF(INDIRECT(Equipo!$D$4&amp;"!B10:B1000"),$B161,INDIRECT(Equipo!$D$4&amp;"!"&amp;ADDRESS(10,COLUMN(F$9)-1)&amp;":"&amp;ADDRESS(1000,COLUMN(F$9)-1))),
SUMIF(INDIRECT(Equipo!$E$4&amp;"!B10:B1000"),$B161,INDIRECT(Equipo!$E$4&amp;"!"&amp;ADDRESS(10,COLUMN(F$9)-1)&amp;":"&amp;ADDRESS(1000,COLUMN(F$9)-1))),
SUMIF(INDIRECT(Equipo!$F$4&amp;"!B10:B1000"),$B161,INDIRECT(Equipo!$F$4&amp;"!"&amp;ADDRESS(10,COLUMN(F$9)-1)&amp;":"&amp;ADDRESS(1000,COLUMN(F$9)-1))),
SUMIF(INDIRECT(Equipo!$G$4&amp;"!B10:B1000"),$B161,INDIRECT(Equipo!$G$4&amp;"!"&amp;ADDRESS(10,COLUMN(F$9)-1)&amp;":"&amp;ADDRESS(1000,COLUMN(F$9)-1)))))</f>
        <v>-</v>
      </c>
      <c r="G161" s="2" t="str">
        <f ca="1">IF(ISBLANK(Tareas!$B157),"-",SUM(
SUMIF(INDIRECT(Equipo!$C$4&amp;"!B10:B1000"),$B161,INDIRECT(Equipo!$C$4&amp;"!"&amp;ADDRESS(10,COLUMN(G$9)-1)&amp;":"&amp;ADDRESS(1000,COLUMN(G$9)-1))),
SUMIF(INDIRECT(Equipo!$D$4&amp;"!B10:B1000"),$B161,INDIRECT(Equipo!$D$4&amp;"!"&amp;ADDRESS(10,COLUMN(G$9)-1)&amp;":"&amp;ADDRESS(1000,COLUMN(G$9)-1))),
SUMIF(INDIRECT(Equipo!$E$4&amp;"!B10:B1000"),$B161,INDIRECT(Equipo!$E$4&amp;"!"&amp;ADDRESS(10,COLUMN(G$9)-1)&amp;":"&amp;ADDRESS(1000,COLUMN(G$9)-1))),
SUMIF(INDIRECT(Equipo!$F$4&amp;"!B10:B1000"),$B161,INDIRECT(Equipo!$F$4&amp;"!"&amp;ADDRESS(10,COLUMN(G$9)-1)&amp;":"&amp;ADDRESS(1000,COLUMN(G$9)-1))),
SUMIF(INDIRECT(Equipo!$G$4&amp;"!B10:B1000"),$B161,INDIRECT(Equipo!$G$4&amp;"!"&amp;ADDRESS(10,COLUMN(G$9)-1)&amp;":"&amp;ADDRESS(1000,COLUMN(G$9)-1)))))</f>
        <v>-</v>
      </c>
      <c r="H161" s="2" t="str">
        <f ca="1">IF(ISBLANK(Tareas!$B157),"-",SUM(
SUMIF(INDIRECT(Equipo!$C$4&amp;"!B10:B1000"),$B161,INDIRECT(Equipo!$C$4&amp;"!"&amp;ADDRESS(10,COLUMN(H$9)-1)&amp;":"&amp;ADDRESS(1000,COLUMN(H$9)-1))),
SUMIF(INDIRECT(Equipo!$D$4&amp;"!B10:B1000"),$B161,INDIRECT(Equipo!$D$4&amp;"!"&amp;ADDRESS(10,COLUMN(H$9)-1)&amp;":"&amp;ADDRESS(1000,COLUMN(H$9)-1))),
SUMIF(INDIRECT(Equipo!$E$4&amp;"!B10:B1000"),$B161,INDIRECT(Equipo!$E$4&amp;"!"&amp;ADDRESS(10,COLUMN(H$9)-1)&amp;":"&amp;ADDRESS(1000,COLUMN(H$9)-1))),
SUMIF(INDIRECT(Equipo!$F$4&amp;"!B10:B1000"),$B161,INDIRECT(Equipo!$F$4&amp;"!"&amp;ADDRESS(10,COLUMN(H$9)-1)&amp;":"&amp;ADDRESS(1000,COLUMN(H$9)-1))),
SUMIF(INDIRECT(Equipo!$G$4&amp;"!B10:B1000"),$B161,INDIRECT(Equipo!$G$4&amp;"!"&amp;ADDRESS(10,COLUMN(H$9)-1)&amp;":"&amp;ADDRESS(1000,COLUMN(H$9)-1)))))</f>
        <v>-</v>
      </c>
      <c r="I161" s="2" t="str">
        <f ca="1">IF(ISBLANK(Tareas!$B157),"-",SUM(
SUMIF(INDIRECT(Equipo!$C$4&amp;"!B10:B1000"),$B161,INDIRECT(Equipo!$C$4&amp;"!"&amp;ADDRESS(10,COLUMN(I$9)-1)&amp;":"&amp;ADDRESS(1000,COLUMN(I$9)-1))),
SUMIF(INDIRECT(Equipo!$D$4&amp;"!B10:B1000"),$B161,INDIRECT(Equipo!$D$4&amp;"!"&amp;ADDRESS(10,COLUMN(I$9)-1)&amp;":"&amp;ADDRESS(1000,COLUMN(I$9)-1))),
SUMIF(INDIRECT(Equipo!$E$4&amp;"!B10:B1000"),$B161,INDIRECT(Equipo!$E$4&amp;"!"&amp;ADDRESS(10,COLUMN(I$9)-1)&amp;":"&amp;ADDRESS(1000,COLUMN(I$9)-1))),
SUMIF(INDIRECT(Equipo!$F$4&amp;"!B10:B1000"),$B161,INDIRECT(Equipo!$F$4&amp;"!"&amp;ADDRESS(10,COLUMN(I$9)-1)&amp;":"&amp;ADDRESS(1000,COLUMN(I$9)-1))),
SUMIF(INDIRECT(Equipo!$G$4&amp;"!B10:B1000"),$B161,INDIRECT(Equipo!$G$4&amp;"!"&amp;ADDRESS(10,COLUMN(I$9)-1)&amp;":"&amp;ADDRESS(1000,COLUMN(I$9)-1)))))</f>
        <v>-</v>
      </c>
      <c r="J161" s="2" t="str">
        <f ca="1">IF(ISBLANK(Tareas!$B157),"-",SUM(
SUMIF(INDIRECT(Equipo!$C$4&amp;"!B10:B1000"),$B161,INDIRECT(Equipo!$C$4&amp;"!"&amp;ADDRESS(10,COLUMN(J$9)-1)&amp;":"&amp;ADDRESS(1000,COLUMN(J$9)-1))),
SUMIF(INDIRECT(Equipo!$D$4&amp;"!B10:B1000"),$B161,INDIRECT(Equipo!$D$4&amp;"!"&amp;ADDRESS(10,COLUMN(J$9)-1)&amp;":"&amp;ADDRESS(1000,COLUMN(J$9)-1))),
SUMIF(INDIRECT(Equipo!$E$4&amp;"!B10:B1000"),$B161,INDIRECT(Equipo!$E$4&amp;"!"&amp;ADDRESS(10,COLUMN(J$9)-1)&amp;":"&amp;ADDRESS(1000,COLUMN(J$9)-1))),
SUMIF(INDIRECT(Equipo!$F$4&amp;"!B10:B1000"),$B161,INDIRECT(Equipo!$F$4&amp;"!"&amp;ADDRESS(10,COLUMN(J$9)-1)&amp;":"&amp;ADDRESS(1000,COLUMN(J$9)-1))),
SUMIF(INDIRECT(Equipo!$G$4&amp;"!B10:B1000"),$B161,INDIRECT(Equipo!$G$4&amp;"!"&amp;ADDRESS(10,COLUMN(J$9)-1)&amp;":"&amp;ADDRESS(1000,COLUMN(J$9)-1)))))</f>
        <v>-</v>
      </c>
      <c r="K161" s="2" t="str">
        <f ca="1">IF(ISBLANK(Tareas!$B157),"-",SUM(
SUMIF(INDIRECT(Equipo!$C$4&amp;"!B10:B1000"),$B161,INDIRECT(Equipo!$C$4&amp;"!"&amp;ADDRESS(10,COLUMN(K$9)-1)&amp;":"&amp;ADDRESS(1000,COLUMN(K$9)-1))),
SUMIF(INDIRECT(Equipo!$D$4&amp;"!B10:B1000"),$B161,INDIRECT(Equipo!$D$4&amp;"!"&amp;ADDRESS(10,COLUMN(K$9)-1)&amp;":"&amp;ADDRESS(1000,COLUMN(K$9)-1))),
SUMIF(INDIRECT(Equipo!$E$4&amp;"!B10:B1000"),$B161,INDIRECT(Equipo!$E$4&amp;"!"&amp;ADDRESS(10,COLUMN(K$9)-1)&amp;":"&amp;ADDRESS(1000,COLUMN(K$9)-1))),
SUMIF(INDIRECT(Equipo!$F$4&amp;"!B10:B1000"),$B161,INDIRECT(Equipo!$F$4&amp;"!"&amp;ADDRESS(10,COLUMN(K$9)-1)&amp;":"&amp;ADDRESS(1000,COLUMN(K$9)-1))),
SUMIF(INDIRECT(Equipo!$G$4&amp;"!B10:B1000"),$B161,INDIRECT(Equipo!$G$4&amp;"!"&amp;ADDRESS(10,COLUMN(K$9)-1)&amp;":"&amp;ADDRESS(1000,COLUMN(K$9)-1)))))</f>
        <v>-</v>
      </c>
      <c r="L161" s="2" t="str">
        <f ca="1">IF(ISBLANK(Tareas!$B157),"-",SUM(
SUMIF(INDIRECT(Equipo!$C$4&amp;"!B10:B1000"),$B161,INDIRECT(Equipo!$C$4&amp;"!"&amp;ADDRESS(10,COLUMN(L$9)-1)&amp;":"&amp;ADDRESS(1000,COLUMN(L$9)-1))),
SUMIF(INDIRECT(Equipo!$D$4&amp;"!B10:B1000"),$B161,INDIRECT(Equipo!$D$4&amp;"!"&amp;ADDRESS(10,COLUMN(L$9)-1)&amp;":"&amp;ADDRESS(1000,COLUMN(L$9)-1))),
SUMIF(INDIRECT(Equipo!$E$4&amp;"!B10:B1000"),$B161,INDIRECT(Equipo!$E$4&amp;"!"&amp;ADDRESS(10,COLUMN(L$9)-1)&amp;":"&amp;ADDRESS(1000,COLUMN(L$9)-1))),
SUMIF(INDIRECT(Equipo!$F$4&amp;"!B10:B1000"),$B161,INDIRECT(Equipo!$F$4&amp;"!"&amp;ADDRESS(10,COLUMN(L$9)-1)&amp;":"&amp;ADDRESS(1000,COLUMN(L$9)-1))),
SUMIF(INDIRECT(Equipo!$G$4&amp;"!B10:B1000"),$B161,INDIRECT(Equipo!$G$4&amp;"!"&amp;ADDRESS(10,COLUMN(L$9)-1)&amp;":"&amp;ADDRESS(1000,COLUMN(L$9)-1)))))</f>
        <v>-</v>
      </c>
      <c r="M161" s="2" t="str">
        <f ca="1">IF(ISBLANK(Tareas!$B157),"-",SUM(
SUMIF(INDIRECT(Equipo!$C$4&amp;"!B10:B1000"),$B161,INDIRECT(Equipo!$C$4&amp;"!"&amp;ADDRESS(10,COLUMN(M$9)-1)&amp;":"&amp;ADDRESS(1000,COLUMN(M$9)-1))),
SUMIF(INDIRECT(Equipo!$D$4&amp;"!B10:B1000"),$B161,INDIRECT(Equipo!$D$4&amp;"!"&amp;ADDRESS(10,COLUMN(M$9)-1)&amp;":"&amp;ADDRESS(1000,COLUMN(M$9)-1))),
SUMIF(INDIRECT(Equipo!$E$4&amp;"!B10:B1000"),$B161,INDIRECT(Equipo!$E$4&amp;"!"&amp;ADDRESS(10,COLUMN(M$9)-1)&amp;":"&amp;ADDRESS(1000,COLUMN(M$9)-1))),
SUMIF(INDIRECT(Equipo!$F$4&amp;"!B10:B1000"),$B161,INDIRECT(Equipo!$F$4&amp;"!"&amp;ADDRESS(10,COLUMN(M$9)-1)&amp;":"&amp;ADDRESS(1000,COLUMN(M$9)-1))),
SUMIF(INDIRECT(Equipo!$G$4&amp;"!B10:B1000"),$B161,INDIRECT(Equipo!$G$4&amp;"!"&amp;ADDRESS(10,COLUMN(M$9)-1)&amp;":"&amp;ADDRESS(1000,COLUMN(M$9)-1)))))</f>
        <v>-</v>
      </c>
      <c r="N161" s="2" t="str">
        <f ca="1">IF(ISBLANK(Tareas!$B157),"-",SUM(
SUMIF(INDIRECT(Equipo!$C$4&amp;"!B10:B1000"),$B161,INDIRECT(Equipo!$C$4&amp;"!"&amp;ADDRESS(10,COLUMN(N$9)-1)&amp;":"&amp;ADDRESS(1000,COLUMN(N$9)-1))),
SUMIF(INDIRECT(Equipo!$D$4&amp;"!B10:B1000"),$B161,INDIRECT(Equipo!$D$4&amp;"!"&amp;ADDRESS(10,COLUMN(N$9)-1)&amp;":"&amp;ADDRESS(1000,COLUMN(N$9)-1))),
SUMIF(INDIRECT(Equipo!$E$4&amp;"!B10:B1000"),$B161,INDIRECT(Equipo!$E$4&amp;"!"&amp;ADDRESS(10,COLUMN(N$9)-1)&amp;":"&amp;ADDRESS(1000,COLUMN(N$9)-1))),
SUMIF(INDIRECT(Equipo!$F$4&amp;"!B10:B1000"),$B161,INDIRECT(Equipo!$F$4&amp;"!"&amp;ADDRESS(10,COLUMN(N$9)-1)&amp;":"&amp;ADDRESS(1000,COLUMN(N$9)-1))),
SUMIF(INDIRECT(Equipo!$G$4&amp;"!B10:B1000"),$B161,INDIRECT(Equipo!$G$4&amp;"!"&amp;ADDRESS(10,COLUMN(N$9)-1)&amp;":"&amp;ADDRESS(1000,COLUMN(N$9)-1)))))</f>
        <v>-</v>
      </c>
    </row>
    <row r="162" spans="2:14">
      <c r="B162" t="str">
        <f>IF(ISBLANK(Tareas!B158)," - ",Tareas!B158)</f>
        <v xml:space="preserve"> - </v>
      </c>
      <c r="D162" s="2" t="str">
        <f ca="1">IF(ISBLANK(Tareas!$B158),"-",SUM(
SUMIF(INDIRECT(Equipo!$C$4&amp;"!B10:B1000"),$B162,INDIRECT(Equipo!$C$4&amp;"!"&amp;ADDRESS(10,COLUMN(D$9)-1)&amp;":"&amp;ADDRESS(1000,COLUMN(D$9)-1))),
SUMIF(INDIRECT(Equipo!$D$4&amp;"!B10:B1000"),$B162,INDIRECT(Equipo!$D$4&amp;"!"&amp;ADDRESS(10,COLUMN(D$9)-1)&amp;":"&amp;ADDRESS(1000,COLUMN(D$9)-1))),
SUMIF(INDIRECT(Equipo!$E$4&amp;"!B10:B1000"),$B162,INDIRECT(Equipo!$E$4&amp;"!"&amp;ADDRESS(10,COLUMN(D$9)-1)&amp;":"&amp;ADDRESS(1000,COLUMN(D$9)-1))),
SUMIF(INDIRECT(Equipo!$F$4&amp;"!B10:B1000"),$B162,INDIRECT(Equipo!$F$4&amp;"!"&amp;ADDRESS(10,COLUMN(D$9)-1)&amp;":"&amp;ADDRESS(1000,COLUMN(D$9)-1))),
SUMIF(INDIRECT(Equipo!$G$4&amp;"!B10:B1000"),$B162,INDIRECT(Equipo!$G$4&amp;"!"&amp;ADDRESS(10,COLUMN(D$9)-1)&amp;":"&amp;ADDRESS(1000,COLUMN(D$9)-1)))))</f>
        <v>-</v>
      </c>
      <c r="E162" s="2" t="str">
        <f ca="1">IF(ISBLANK(Tareas!$B158),"-",SUM(
SUMIF(INDIRECT(Equipo!$C$4&amp;"!B10:B1000"),$B162,INDIRECT(Equipo!$C$4&amp;"!"&amp;ADDRESS(10,COLUMN(E$9)-1)&amp;":"&amp;ADDRESS(1000,COLUMN(E$9)-1))),
SUMIF(INDIRECT(Equipo!$D$4&amp;"!B10:B1000"),$B162,INDIRECT(Equipo!$D$4&amp;"!"&amp;ADDRESS(10,COLUMN(E$9)-1)&amp;":"&amp;ADDRESS(1000,COLUMN(E$9)-1))),
SUMIF(INDIRECT(Equipo!$E$4&amp;"!B10:B1000"),$B162,INDIRECT(Equipo!$E$4&amp;"!"&amp;ADDRESS(10,COLUMN(E$9)-1)&amp;":"&amp;ADDRESS(1000,COLUMN(E$9)-1))),
SUMIF(INDIRECT(Equipo!$F$4&amp;"!B10:B1000"),$B162,INDIRECT(Equipo!$F$4&amp;"!"&amp;ADDRESS(10,COLUMN(E$9)-1)&amp;":"&amp;ADDRESS(1000,COLUMN(E$9)-1))),
SUMIF(INDIRECT(Equipo!$G$4&amp;"!B10:B1000"),$B162,INDIRECT(Equipo!$G$4&amp;"!"&amp;ADDRESS(10,COLUMN(E$9)-1)&amp;":"&amp;ADDRESS(1000,COLUMN(E$9)-1)))))</f>
        <v>-</v>
      </c>
      <c r="F162" s="2" t="str">
        <f ca="1">IF(ISBLANK(Tareas!$B158),"-",SUM(
SUMIF(INDIRECT(Equipo!$C$4&amp;"!B10:B1000"),$B162,INDIRECT(Equipo!$C$4&amp;"!"&amp;ADDRESS(10,COLUMN(F$9)-1)&amp;":"&amp;ADDRESS(1000,COLUMN(F$9)-1))),
SUMIF(INDIRECT(Equipo!$D$4&amp;"!B10:B1000"),$B162,INDIRECT(Equipo!$D$4&amp;"!"&amp;ADDRESS(10,COLUMN(F$9)-1)&amp;":"&amp;ADDRESS(1000,COLUMN(F$9)-1))),
SUMIF(INDIRECT(Equipo!$E$4&amp;"!B10:B1000"),$B162,INDIRECT(Equipo!$E$4&amp;"!"&amp;ADDRESS(10,COLUMN(F$9)-1)&amp;":"&amp;ADDRESS(1000,COLUMN(F$9)-1))),
SUMIF(INDIRECT(Equipo!$F$4&amp;"!B10:B1000"),$B162,INDIRECT(Equipo!$F$4&amp;"!"&amp;ADDRESS(10,COLUMN(F$9)-1)&amp;":"&amp;ADDRESS(1000,COLUMN(F$9)-1))),
SUMIF(INDIRECT(Equipo!$G$4&amp;"!B10:B1000"),$B162,INDIRECT(Equipo!$G$4&amp;"!"&amp;ADDRESS(10,COLUMN(F$9)-1)&amp;":"&amp;ADDRESS(1000,COLUMN(F$9)-1)))))</f>
        <v>-</v>
      </c>
      <c r="G162" s="2" t="str">
        <f ca="1">IF(ISBLANK(Tareas!$B158),"-",SUM(
SUMIF(INDIRECT(Equipo!$C$4&amp;"!B10:B1000"),$B162,INDIRECT(Equipo!$C$4&amp;"!"&amp;ADDRESS(10,COLUMN(G$9)-1)&amp;":"&amp;ADDRESS(1000,COLUMN(G$9)-1))),
SUMIF(INDIRECT(Equipo!$D$4&amp;"!B10:B1000"),$B162,INDIRECT(Equipo!$D$4&amp;"!"&amp;ADDRESS(10,COLUMN(G$9)-1)&amp;":"&amp;ADDRESS(1000,COLUMN(G$9)-1))),
SUMIF(INDIRECT(Equipo!$E$4&amp;"!B10:B1000"),$B162,INDIRECT(Equipo!$E$4&amp;"!"&amp;ADDRESS(10,COLUMN(G$9)-1)&amp;":"&amp;ADDRESS(1000,COLUMN(G$9)-1))),
SUMIF(INDIRECT(Equipo!$F$4&amp;"!B10:B1000"),$B162,INDIRECT(Equipo!$F$4&amp;"!"&amp;ADDRESS(10,COLUMN(G$9)-1)&amp;":"&amp;ADDRESS(1000,COLUMN(G$9)-1))),
SUMIF(INDIRECT(Equipo!$G$4&amp;"!B10:B1000"),$B162,INDIRECT(Equipo!$G$4&amp;"!"&amp;ADDRESS(10,COLUMN(G$9)-1)&amp;":"&amp;ADDRESS(1000,COLUMN(G$9)-1)))))</f>
        <v>-</v>
      </c>
      <c r="H162" s="2" t="str">
        <f ca="1">IF(ISBLANK(Tareas!$B158),"-",SUM(
SUMIF(INDIRECT(Equipo!$C$4&amp;"!B10:B1000"),$B162,INDIRECT(Equipo!$C$4&amp;"!"&amp;ADDRESS(10,COLUMN(H$9)-1)&amp;":"&amp;ADDRESS(1000,COLUMN(H$9)-1))),
SUMIF(INDIRECT(Equipo!$D$4&amp;"!B10:B1000"),$B162,INDIRECT(Equipo!$D$4&amp;"!"&amp;ADDRESS(10,COLUMN(H$9)-1)&amp;":"&amp;ADDRESS(1000,COLUMN(H$9)-1))),
SUMIF(INDIRECT(Equipo!$E$4&amp;"!B10:B1000"),$B162,INDIRECT(Equipo!$E$4&amp;"!"&amp;ADDRESS(10,COLUMN(H$9)-1)&amp;":"&amp;ADDRESS(1000,COLUMN(H$9)-1))),
SUMIF(INDIRECT(Equipo!$F$4&amp;"!B10:B1000"),$B162,INDIRECT(Equipo!$F$4&amp;"!"&amp;ADDRESS(10,COLUMN(H$9)-1)&amp;":"&amp;ADDRESS(1000,COLUMN(H$9)-1))),
SUMIF(INDIRECT(Equipo!$G$4&amp;"!B10:B1000"),$B162,INDIRECT(Equipo!$G$4&amp;"!"&amp;ADDRESS(10,COLUMN(H$9)-1)&amp;":"&amp;ADDRESS(1000,COLUMN(H$9)-1)))))</f>
        <v>-</v>
      </c>
      <c r="I162" s="2" t="str">
        <f ca="1">IF(ISBLANK(Tareas!$B158),"-",SUM(
SUMIF(INDIRECT(Equipo!$C$4&amp;"!B10:B1000"),$B162,INDIRECT(Equipo!$C$4&amp;"!"&amp;ADDRESS(10,COLUMN(I$9)-1)&amp;":"&amp;ADDRESS(1000,COLUMN(I$9)-1))),
SUMIF(INDIRECT(Equipo!$D$4&amp;"!B10:B1000"),$B162,INDIRECT(Equipo!$D$4&amp;"!"&amp;ADDRESS(10,COLUMN(I$9)-1)&amp;":"&amp;ADDRESS(1000,COLUMN(I$9)-1))),
SUMIF(INDIRECT(Equipo!$E$4&amp;"!B10:B1000"),$B162,INDIRECT(Equipo!$E$4&amp;"!"&amp;ADDRESS(10,COLUMN(I$9)-1)&amp;":"&amp;ADDRESS(1000,COLUMN(I$9)-1))),
SUMIF(INDIRECT(Equipo!$F$4&amp;"!B10:B1000"),$B162,INDIRECT(Equipo!$F$4&amp;"!"&amp;ADDRESS(10,COLUMN(I$9)-1)&amp;":"&amp;ADDRESS(1000,COLUMN(I$9)-1))),
SUMIF(INDIRECT(Equipo!$G$4&amp;"!B10:B1000"),$B162,INDIRECT(Equipo!$G$4&amp;"!"&amp;ADDRESS(10,COLUMN(I$9)-1)&amp;":"&amp;ADDRESS(1000,COLUMN(I$9)-1)))))</f>
        <v>-</v>
      </c>
      <c r="J162" s="2" t="str">
        <f ca="1">IF(ISBLANK(Tareas!$B158),"-",SUM(
SUMIF(INDIRECT(Equipo!$C$4&amp;"!B10:B1000"),$B162,INDIRECT(Equipo!$C$4&amp;"!"&amp;ADDRESS(10,COLUMN(J$9)-1)&amp;":"&amp;ADDRESS(1000,COLUMN(J$9)-1))),
SUMIF(INDIRECT(Equipo!$D$4&amp;"!B10:B1000"),$B162,INDIRECT(Equipo!$D$4&amp;"!"&amp;ADDRESS(10,COLUMN(J$9)-1)&amp;":"&amp;ADDRESS(1000,COLUMN(J$9)-1))),
SUMIF(INDIRECT(Equipo!$E$4&amp;"!B10:B1000"),$B162,INDIRECT(Equipo!$E$4&amp;"!"&amp;ADDRESS(10,COLUMN(J$9)-1)&amp;":"&amp;ADDRESS(1000,COLUMN(J$9)-1))),
SUMIF(INDIRECT(Equipo!$F$4&amp;"!B10:B1000"),$B162,INDIRECT(Equipo!$F$4&amp;"!"&amp;ADDRESS(10,COLUMN(J$9)-1)&amp;":"&amp;ADDRESS(1000,COLUMN(J$9)-1))),
SUMIF(INDIRECT(Equipo!$G$4&amp;"!B10:B1000"),$B162,INDIRECT(Equipo!$G$4&amp;"!"&amp;ADDRESS(10,COLUMN(J$9)-1)&amp;":"&amp;ADDRESS(1000,COLUMN(J$9)-1)))))</f>
        <v>-</v>
      </c>
      <c r="K162" s="2" t="str">
        <f ca="1">IF(ISBLANK(Tareas!$B158),"-",SUM(
SUMIF(INDIRECT(Equipo!$C$4&amp;"!B10:B1000"),$B162,INDIRECT(Equipo!$C$4&amp;"!"&amp;ADDRESS(10,COLUMN(K$9)-1)&amp;":"&amp;ADDRESS(1000,COLUMN(K$9)-1))),
SUMIF(INDIRECT(Equipo!$D$4&amp;"!B10:B1000"),$B162,INDIRECT(Equipo!$D$4&amp;"!"&amp;ADDRESS(10,COLUMN(K$9)-1)&amp;":"&amp;ADDRESS(1000,COLUMN(K$9)-1))),
SUMIF(INDIRECT(Equipo!$E$4&amp;"!B10:B1000"),$B162,INDIRECT(Equipo!$E$4&amp;"!"&amp;ADDRESS(10,COLUMN(K$9)-1)&amp;":"&amp;ADDRESS(1000,COLUMN(K$9)-1))),
SUMIF(INDIRECT(Equipo!$F$4&amp;"!B10:B1000"),$B162,INDIRECT(Equipo!$F$4&amp;"!"&amp;ADDRESS(10,COLUMN(K$9)-1)&amp;":"&amp;ADDRESS(1000,COLUMN(K$9)-1))),
SUMIF(INDIRECT(Equipo!$G$4&amp;"!B10:B1000"),$B162,INDIRECT(Equipo!$G$4&amp;"!"&amp;ADDRESS(10,COLUMN(K$9)-1)&amp;":"&amp;ADDRESS(1000,COLUMN(K$9)-1)))))</f>
        <v>-</v>
      </c>
      <c r="L162" s="2" t="str">
        <f ca="1">IF(ISBLANK(Tareas!$B158),"-",SUM(
SUMIF(INDIRECT(Equipo!$C$4&amp;"!B10:B1000"),$B162,INDIRECT(Equipo!$C$4&amp;"!"&amp;ADDRESS(10,COLUMN(L$9)-1)&amp;":"&amp;ADDRESS(1000,COLUMN(L$9)-1))),
SUMIF(INDIRECT(Equipo!$D$4&amp;"!B10:B1000"),$B162,INDIRECT(Equipo!$D$4&amp;"!"&amp;ADDRESS(10,COLUMN(L$9)-1)&amp;":"&amp;ADDRESS(1000,COLUMN(L$9)-1))),
SUMIF(INDIRECT(Equipo!$E$4&amp;"!B10:B1000"),$B162,INDIRECT(Equipo!$E$4&amp;"!"&amp;ADDRESS(10,COLUMN(L$9)-1)&amp;":"&amp;ADDRESS(1000,COLUMN(L$9)-1))),
SUMIF(INDIRECT(Equipo!$F$4&amp;"!B10:B1000"),$B162,INDIRECT(Equipo!$F$4&amp;"!"&amp;ADDRESS(10,COLUMN(L$9)-1)&amp;":"&amp;ADDRESS(1000,COLUMN(L$9)-1))),
SUMIF(INDIRECT(Equipo!$G$4&amp;"!B10:B1000"),$B162,INDIRECT(Equipo!$G$4&amp;"!"&amp;ADDRESS(10,COLUMN(L$9)-1)&amp;":"&amp;ADDRESS(1000,COLUMN(L$9)-1)))))</f>
        <v>-</v>
      </c>
      <c r="M162" s="2" t="str">
        <f ca="1">IF(ISBLANK(Tareas!$B158),"-",SUM(
SUMIF(INDIRECT(Equipo!$C$4&amp;"!B10:B1000"),$B162,INDIRECT(Equipo!$C$4&amp;"!"&amp;ADDRESS(10,COLUMN(M$9)-1)&amp;":"&amp;ADDRESS(1000,COLUMN(M$9)-1))),
SUMIF(INDIRECT(Equipo!$D$4&amp;"!B10:B1000"),$B162,INDIRECT(Equipo!$D$4&amp;"!"&amp;ADDRESS(10,COLUMN(M$9)-1)&amp;":"&amp;ADDRESS(1000,COLUMN(M$9)-1))),
SUMIF(INDIRECT(Equipo!$E$4&amp;"!B10:B1000"),$B162,INDIRECT(Equipo!$E$4&amp;"!"&amp;ADDRESS(10,COLUMN(M$9)-1)&amp;":"&amp;ADDRESS(1000,COLUMN(M$9)-1))),
SUMIF(INDIRECT(Equipo!$F$4&amp;"!B10:B1000"),$B162,INDIRECT(Equipo!$F$4&amp;"!"&amp;ADDRESS(10,COLUMN(M$9)-1)&amp;":"&amp;ADDRESS(1000,COLUMN(M$9)-1))),
SUMIF(INDIRECT(Equipo!$G$4&amp;"!B10:B1000"),$B162,INDIRECT(Equipo!$G$4&amp;"!"&amp;ADDRESS(10,COLUMN(M$9)-1)&amp;":"&amp;ADDRESS(1000,COLUMN(M$9)-1)))))</f>
        <v>-</v>
      </c>
      <c r="N162" s="2" t="str">
        <f ca="1">IF(ISBLANK(Tareas!$B158),"-",SUM(
SUMIF(INDIRECT(Equipo!$C$4&amp;"!B10:B1000"),$B162,INDIRECT(Equipo!$C$4&amp;"!"&amp;ADDRESS(10,COLUMN(N$9)-1)&amp;":"&amp;ADDRESS(1000,COLUMN(N$9)-1))),
SUMIF(INDIRECT(Equipo!$D$4&amp;"!B10:B1000"),$B162,INDIRECT(Equipo!$D$4&amp;"!"&amp;ADDRESS(10,COLUMN(N$9)-1)&amp;":"&amp;ADDRESS(1000,COLUMN(N$9)-1))),
SUMIF(INDIRECT(Equipo!$E$4&amp;"!B10:B1000"),$B162,INDIRECT(Equipo!$E$4&amp;"!"&amp;ADDRESS(10,COLUMN(N$9)-1)&amp;":"&amp;ADDRESS(1000,COLUMN(N$9)-1))),
SUMIF(INDIRECT(Equipo!$F$4&amp;"!B10:B1000"),$B162,INDIRECT(Equipo!$F$4&amp;"!"&amp;ADDRESS(10,COLUMN(N$9)-1)&amp;":"&amp;ADDRESS(1000,COLUMN(N$9)-1))),
SUMIF(INDIRECT(Equipo!$G$4&amp;"!B10:B1000"),$B162,INDIRECT(Equipo!$G$4&amp;"!"&amp;ADDRESS(10,COLUMN(N$9)-1)&amp;":"&amp;ADDRESS(1000,COLUMN(N$9)-1)))))</f>
        <v>-</v>
      </c>
    </row>
    <row r="163" spans="2:14">
      <c r="B163" t="str">
        <f>IF(ISBLANK(Tareas!B159)," - ",Tareas!B159)</f>
        <v xml:space="preserve"> - </v>
      </c>
      <c r="D163" s="2" t="str">
        <f ca="1">IF(ISBLANK(Tareas!$B159),"-",SUM(
SUMIF(INDIRECT(Equipo!$C$4&amp;"!B10:B1000"),$B163,INDIRECT(Equipo!$C$4&amp;"!"&amp;ADDRESS(10,COLUMN(D$9)-1)&amp;":"&amp;ADDRESS(1000,COLUMN(D$9)-1))),
SUMIF(INDIRECT(Equipo!$D$4&amp;"!B10:B1000"),$B163,INDIRECT(Equipo!$D$4&amp;"!"&amp;ADDRESS(10,COLUMN(D$9)-1)&amp;":"&amp;ADDRESS(1000,COLUMN(D$9)-1))),
SUMIF(INDIRECT(Equipo!$E$4&amp;"!B10:B1000"),$B163,INDIRECT(Equipo!$E$4&amp;"!"&amp;ADDRESS(10,COLUMN(D$9)-1)&amp;":"&amp;ADDRESS(1000,COLUMN(D$9)-1))),
SUMIF(INDIRECT(Equipo!$F$4&amp;"!B10:B1000"),$B163,INDIRECT(Equipo!$F$4&amp;"!"&amp;ADDRESS(10,COLUMN(D$9)-1)&amp;":"&amp;ADDRESS(1000,COLUMN(D$9)-1))),
SUMIF(INDIRECT(Equipo!$G$4&amp;"!B10:B1000"),$B163,INDIRECT(Equipo!$G$4&amp;"!"&amp;ADDRESS(10,COLUMN(D$9)-1)&amp;":"&amp;ADDRESS(1000,COLUMN(D$9)-1)))))</f>
        <v>-</v>
      </c>
      <c r="E163" s="2" t="str">
        <f ca="1">IF(ISBLANK(Tareas!$B159),"-",SUM(
SUMIF(INDIRECT(Equipo!$C$4&amp;"!B10:B1000"),$B163,INDIRECT(Equipo!$C$4&amp;"!"&amp;ADDRESS(10,COLUMN(E$9)-1)&amp;":"&amp;ADDRESS(1000,COLUMN(E$9)-1))),
SUMIF(INDIRECT(Equipo!$D$4&amp;"!B10:B1000"),$B163,INDIRECT(Equipo!$D$4&amp;"!"&amp;ADDRESS(10,COLUMN(E$9)-1)&amp;":"&amp;ADDRESS(1000,COLUMN(E$9)-1))),
SUMIF(INDIRECT(Equipo!$E$4&amp;"!B10:B1000"),$B163,INDIRECT(Equipo!$E$4&amp;"!"&amp;ADDRESS(10,COLUMN(E$9)-1)&amp;":"&amp;ADDRESS(1000,COLUMN(E$9)-1))),
SUMIF(INDIRECT(Equipo!$F$4&amp;"!B10:B1000"),$B163,INDIRECT(Equipo!$F$4&amp;"!"&amp;ADDRESS(10,COLUMN(E$9)-1)&amp;":"&amp;ADDRESS(1000,COLUMN(E$9)-1))),
SUMIF(INDIRECT(Equipo!$G$4&amp;"!B10:B1000"),$B163,INDIRECT(Equipo!$G$4&amp;"!"&amp;ADDRESS(10,COLUMN(E$9)-1)&amp;":"&amp;ADDRESS(1000,COLUMN(E$9)-1)))))</f>
        <v>-</v>
      </c>
      <c r="F163" s="2" t="str">
        <f ca="1">IF(ISBLANK(Tareas!$B159),"-",SUM(
SUMIF(INDIRECT(Equipo!$C$4&amp;"!B10:B1000"),$B163,INDIRECT(Equipo!$C$4&amp;"!"&amp;ADDRESS(10,COLUMN(F$9)-1)&amp;":"&amp;ADDRESS(1000,COLUMN(F$9)-1))),
SUMIF(INDIRECT(Equipo!$D$4&amp;"!B10:B1000"),$B163,INDIRECT(Equipo!$D$4&amp;"!"&amp;ADDRESS(10,COLUMN(F$9)-1)&amp;":"&amp;ADDRESS(1000,COLUMN(F$9)-1))),
SUMIF(INDIRECT(Equipo!$E$4&amp;"!B10:B1000"),$B163,INDIRECT(Equipo!$E$4&amp;"!"&amp;ADDRESS(10,COLUMN(F$9)-1)&amp;":"&amp;ADDRESS(1000,COLUMN(F$9)-1))),
SUMIF(INDIRECT(Equipo!$F$4&amp;"!B10:B1000"),$B163,INDIRECT(Equipo!$F$4&amp;"!"&amp;ADDRESS(10,COLUMN(F$9)-1)&amp;":"&amp;ADDRESS(1000,COLUMN(F$9)-1))),
SUMIF(INDIRECT(Equipo!$G$4&amp;"!B10:B1000"),$B163,INDIRECT(Equipo!$G$4&amp;"!"&amp;ADDRESS(10,COLUMN(F$9)-1)&amp;":"&amp;ADDRESS(1000,COLUMN(F$9)-1)))))</f>
        <v>-</v>
      </c>
      <c r="G163" s="2" t="str">
        <f ca="1">IF(ISBLANK(Tareas!$B159),"-",SUM(
SUMIF(INDIRECT(Equipo!$C$4&amp;"!B10:B1000"),$B163,INDIRECT(Equipo!$C$4&amp;"!"&amp;ADDRESS(10,COLUMN(G$9)-1)&amp;":"&amp;ADDRESS(1000,COLUMN(G$9)-1))),
SUMIF(INDIRECT(Equipo!$D$4&amp;"!B10:B1000"),$B163,INDIRECT(Equipo!$D$4&amp;"!"&amp;ADDRESS(10,COLUMN(G$9)-1)&amp;":"&amp;ADDRESS(1000,COLUMN(G$9)-1))),
SUMIF(INDIRECT(Equipo!$E$4&amp;"!B10:B1000"),$B163,INDIRECT(Equipo!$E$4&amp;"!"&amp;ADDRESS(10,COLUMN(G$9)-1)&amp;":"&amp;ADDRESS(1000,COLUMN(G$9)-1))),
SUMIF(INDIRECT(Equipo!$F$4&amp;"!B10:B1000"),$B163,INDIRECT(Equipo!$F$4&amp;"!"&amp;ADDRESS(10,COLUMN(G$9)-1)&amp;":"&amp;ADDRESS(1000,COLUMN(G$9)-1))),
SUMIF(INDIRECT(Equipo!$G$4&amp;"!B10:B1000"),$B163,INDIRECT(Equipo!$G$4&amp;"!"&amp;ADDRESS(10,COLUMN(G$9)-1)&amp;":"&amp;ADDRESS(1000,COLUMN(G$9)-1)))))</f>
        <v>-</v>
      </c>
      <c r="H163" s="2" t="str">
        <f ca="1">IF(ISBLANK(Tareas!$B159),"-",SUM(
SUMIF(INDIRECT(Equipo!$C$4&amp;"!B10:B1000"),$B163,INDIRECT(Equipo!$C$4&amp;"!"&amp;ADDRESS(10,COLUMN(H$9)-1)&amp;":"&amp;ADDRESS(1000,COLUMN(H$9)-1))),
SUMIF(INDIRECT(Equipo!$D$4&amp;"!B10:B1000"),$B163,INDIRECT(Equipo!$D$4&amp;"!"&amp;ADDRESS(10,COLUMN(H$9)-1)&amp;":"&amp;ADDRESS(1000,COLUMN(H$9)-1))),
SUMIF(INDIRECT(Equipo!$E$4&amp;"!B10:B1000"),$B163,INDIRECT(Equipo!$E$4&amp;"!"&amp;ADDRESS(10,COLUMN(H$9)-1)&amp;":"&amp;ADDRESS(1000,COLUMN(H$9)-1))),
SUMIF(INDIRECT(Equipo!$F$4&amp;"!B10:B1000"),$B163,INDIRECT(Equipo!$F$4&amp;"!"&amp;ADDRESS(10,COLUMN(H$9)-1)&amp;":"&amp;ADDRESS(1000,COLUMN(H$9)-1))),
SUMIF(INDIRECT(Equipo!$G$4&amp;"!B10:B1000"),$B163,INDIRECT(Equipo!$G$4&amp;"!"&amp;ADDRESS(10,COLUMN(H$9)-1)&amp;":"&amp;ADDRESS(1000,COLUMN(H$9)-1)))))</f>
        <v>-</v>
      </c>
      <c r="I163" s="2" t="str">
        <f ca="1">IF(ISBLANK(Tareas!$B159),"-",SUM(
SUMIF(INDIRECT(Equipo!$C$4&amp;"!B10:B1000"),$B163,INDIRECT(Equipo!$C$4&amp;"!"&amp;ADDRESS(10,COLUMN(I$9)-1)&amp;":"&amp;ADDRESS(1000,COLUMN(I$9)-1))),
SUMIF(INDIRECT(Equipo!$D$4&amp;"!B10:B1000"),$B163,INDIRECT(Equipo!$D$4&amp;"!"&amp;ADDRESS(10,COLUMN(I$9)-1)&amp;":"&amp;ADDRESS(1000,COLUMN(I$9)-1))),
SUMIF(INDIRECT(Equipo!$E$4&amp;"!B10:B1000"),$B163,INDIRECT(Equipo!$E$4&amp;"!"&amp;ADDRESS(10,COLUMN(I$9)-1)&amp;":"&amp;ADDRESS(1000,COLUMN(I$9)-1))),
SUMIF(INDIRECT(Equipo!$F$4&amp;"!B10:B1000"),$B163,INDIRECT(Equipo!$F$4&amp;"!"&amp;ADDRESS(10,COLUMN(I$9)-1)&amp;":"&amp;ADDRESS(1000,COLUMN(I$9)-1))),
SUMIF(INDIRECT(Equipo!$G$4&amp;"!B10:B1000"),$B163,INDIRECT(Equipo!$G$4&amp;"!"&amp;ADDRESS(10,COLUMN(I$9)-1)&amp;":"&amp;ADDRESS(1000,COLUMN(I$9)-1)))))</f>
        <v>-</v>
      </c>
      <c r="J163" s="2" t="str">
        <f ca="1">IF(ISBLANK(Tareas!$B159),"-",SUM(
SUMIF(INDIRECT(Equipo!$C$4&amp;"!B10:B1000"),$B163,INDIRECT(Equipo!$C$4&amp;"!"&amp;ADDRESS(10,COLUMN(J$9)-1)&amp;":"&amp;ADDRESS(1000,COLUMN(J$9)-1))),
SUMIF(INDIRECT(Equipo!$D$4&amp;"!B10:B1000"),$B163,INDIRECT(Equipo!$D$4&amp;"!"&amp;ADDRESS(10,COLUMN(J$9)-1)&amp;":"&amp;ADDRESS(1000,COLUMN(J$9)-1))),
SUMIF(INDIRECT(Equipo!$E$4&amp;"!B10:B1000"),$B163,INDIRECT(Equipo!$E$4&amp;"!"&amp;ADDRESS(10,COLUMN(J$9)-1)&amp;":"&amp;ADDRESS(1000,COLUMN(J$9)-1))),
SUMIF(INDIRECT(Equipo!$F$4&amp;"!B10:B1000"),$B163,INDIRECT(Equipo!$F$4&amp;"!"&amp;ADDRESS(10,COLUMN(J$9)-1)&amp;":"&amp;ADDRESS(1000,COLUMN(J$9)-1))),
SUMIF(INDIRECT(Equipo!$G$4&amp;"!B10:B1000"),$B163,INDIRECT(Equipo!$G$4&amp;"!"&amp;ADDRESS(10,COLUMN(J$9)-1)&amp;":"&amp;ADDRESS(1000,COLUMN(J$9)-1)))))</f>
        <v>-</v>
      </c>
      <c r="K163" s="2" t="str">
        <f ca="1">IF(ISBLANK(Tareas!$B159),"-",SUM(
SUMIF(INDIRECT(Equipo!$C$4&amp;"!B10:B1000"),$B163,INDIRECT(Equipo!$C$4&amp;"!"&amp;ADDRESS(10,COLUMN(K$9)-1)&amp;":"&amp;ADDRESS(1000,COLUMN(K$9)-1))),
SUMIF(INDIRECT(Equipo!$D$4&amp;"!B10:B1000"),$B163,INDIRECT(Equipo!$D$4&amp;"!"&amp;ADDRESS(10,COLUMN(K$9)-1)&amp;":"&amp;ADDRESS(1000,COLUMN(K$9)-1))),
SUMIF(INDIRECT(Equipo!$E$4&amp;"!B10:B1000"),$B163,INDIRECT(Equipo!$E$4&amp;"!"&amp;ADDRESS(10,COLUMN(K$9)-1)&amp;":"&amp;ADDRESS(1000,COLUMN(K$9)-1))),
SUMIF(INDIRECT(Equipo!$F$4&amp;"!B10:B1000"),$B163,INDIRECT(Equipo!$F$4&amp;"!"&amp;ADDRESS(10,COLUMN(K$9)-1)&amp;":"&amp;ADDRESS(1000,COLUMN(K$9)-1))),
SUMIF(INDIRECT(Equipo!$G$4&amp;"!B10:B1000"),$B163,INDIRECT(Equipo!$G$4&amp;"!"&amp;ADDRESS(10,COLUMN(K$9)-1)&amp;":"&amp;ADDRESS(1000,COLUMN(K$9)-1)))))</f>
        <v>-</v>
      </c>
      <c r="L163" s="2" t="str">
        <f ca="1">IF(ISBLANK(Tareas!$B159),"-",SUM(
SUMIF(INDIRECT(Equipo!$C$4&amp;"!B10:B1000"),$B163,INDIRECT(Equipo!$C$4&amp;"!"&amp;ADDRESS(10,COLUMN(L$9)-1)&amp;":"&amp;ADDRESS(1000,COLUMN(L$9)-1))),
SUMIF(INDIRECT(Equipo!$D$4&amp;"!B10:B1000"),$B163,INDIRECT(Equipo!$D$4&amp;"!"&amp;ADDRESS(10,COLUMN(L$9)-1)&amp;":"&amp;ADDRESS(1000,COLUMN(L$9)-1))),
SUMIF(INDIRECT(Equipo!$E$4&amp;"!B10:B1000"),$B163,INDIRECT(Equipo!$E$4&amp;"!"&amp;ADDRESS(10,COLUMN(L$9)-1)&amp;":"&amp;ADDRESS(1000,COLUMN(L$9)-1))),
SUMIF(INDIRECT(Equipo!$F$4&amp;"!B10:B1000"),$B163,INDIRECT(Equipo!$F$4&amp;"!"&amp;ADDRESS(10,COLUMN(L$9)-1)&amp;":"&amp;ADDRESS(1000,COLUMN(L$9)-1))),
SUMIF(INDIRECT(Equipo!$G$4&amp;"!B10:B1000"),$B163,INDIRECT(Equipo!$G$4&amp;"!"&amp;ADDRESS(10,COLUMN(L$9)-1)&amp;":"&amp;ADDRESS(1000,COLUMN(L$9)-1)))))</f>
        <v>-</v>
      </c>
      <c r="M163" s="2" t="str">
        <f ca="1">IF(ISBLANK(Tareas!$B159),"-",SUM(
SUMIF(INDIRECT(Equipo!$C$4&amp;"!B10:B1000"),$B163,INDIRECT(Equipo!$C$4&amp;"!"&amp;ADDRESS(10,COLUMN(M$9)-1)&amp;":"&amp;ADDRESS(1000,COLUMN(M$9)-1))),
SUMIF(INDIRECT(Equipo!$D$4&amp;"!B10:B1000"),$B163,INDIRECT(Equipo!$D$4&amp;"!"&amp;ADDRESS(10,COLUMN(M$9)-1)&amp;":"&amp;ADDRESS(1000,COLUMN(M$9)-1))),
SUMIF(INDIRECT(Equipo!$E$4&amp;"!B10:B1000"),$B163,INDIRECT(Equipo!$E$4&amp;"!"&amp;ADDRESS(10,COLUMN(M$9)-1)&amp;":"&amp;ADDRESS(1000,COLUMN(M$9)-1))),
SUMIF(INDIRECT(Equipo!$F$4&amp;"!B10:B1000"),$B163,INDIRECT(Equipo!$F$4&amp;"!"&amp;ADDRESS(10,COLUMN(M$9)-1)&amp;":"&amp;ADDRESS(1000,COLUMN(M$9)-1))),
SUMIF(INDIRECT(Equipo!$G$4&amp;"!B10:B1000"),$B163,INDIRECT(Equipo!$G$4&amp;"!"&amp;ADDRESS(10,COLUMN(M$9)-1)&amp;":"&amp;ADDRESS(1000,COLUMN(M$9)-1)))))</f>
        <v>-</v>
      </c>
      <c r="N163" s="2" t="str">
        <f ca="1">IF(ISBLANK(Tareas!$B159),"-",SUM(
SUMIF(INDIRECT(Equipo!$C$4&amp;"!B10:B1000"),$B163,INDIRECT(Equipo!$C$4&amp;"!"&amp;ADDRESS(10,COLUMN(N$9)-1)&amp;":"&amp;ADDRESS(1000,COLUMN(N$9)-1))),
SUMIF(INDIRECT(Equipo!$D$4&amp;"!B10:B1000"),$B163,INDIRECT(Equipo!$D$4&amp;"!"&amp;ADDRESS(10,COLUMN(N$9)-1)&amp;":"&amp;ADDRESS(1000,COLUMN(N$9)-1))),
SUMIF(INDIRECT(Equipo!$E$4&amp;"!B10:B1000"),$B163,INDIRECT(Equipo!$E$4&amp;"!"&amp;ADDRESS(10,COLUMN(N$9)-1)&amp;":"&amp;ADDRESS(1000,COLUMN(N$9)-1))),
SUMIF(INDIRECT(Equipo!$F$4&amp;"!B10:B1000"),$B163,INDIRECT(Equipo!$F$4&amp;"!"&amp;ADDRESS(10,COLUMN(N$9)-1)&amp;":"&amp;ADDRESS(1000,COLUMN(N$9)-1))),
SUMIF(INDIRECT(Equipo!$G$4&amp;"!B10:B1000"),$B163,INDIRECT(Equipo!$G$4&amp;"!"&amp;ADDRESS(10,COLUMN(N$9)-1)&amp;":"&amp;ADDRESS(1000,COLUMN(N$9)-1)))))</f>
        <v>-</v>
      </c>
    </row>
    <row r="164" spans="2:14">
      <c r="B164" t="str">
        <f>IF(ISBLANK(Tareas!B160)," - ",Tareas!B160)</f>
        <v xml:space="preserve"> - </v>
      </c>
      <c r="D164" s="2" t="str">
        <f ca="1">IF(ISBLANK(Tareas!$B160),"-",SUM(
SUMIF(INDIRECT(Equipo!$C$4&amp;"!B10:B1000"),$B164,INDIRECT(Equipo!$C$4&amp;"!"&amp;ADDRESS(10,COLUMN(D$9)-1)&amp;":"&amp;ADDRESS(1000,COLUMN(D$9)-1))),
SUMIF(INDIRECT(Equipo!$D$4&amp;"!B10:B1000"),$B164,INDIRECT(Equipo!$D$4&amp;"!"&amp;ADDRESS(10,COLUMN(D$9)-1)&amp;":"&amp;ADDRESS(1000,COLUMN(D$9)-1))),
SUMIF(INDIRECT(Equipo!$E$4&amp;"!B10:B1000"),$B164,INDIRECT(Equipo!$E$4&amp;"!"&amp;ADDRESS(10,COLUMN(D$9)-1)&amp;":"&amp;ADDRESS(1000,COLUMN(D$9)-1))),
SUMIF(INDIRECT(Equipo!$F$4&amp;"!B10:B1000"),$B164,INDIRECT(Equipo!$F$4&amp;"!"&amp;ADDRESS(10,COLUMN(D$9)-1)&amp;":"&amp;ADDRESS(1000,COLUMN(D$9)-1))),
SUMIF(INDIRECT(Equipo!$G$4&amp;"!B10:B1000"),$B164,INDIRECT(Equipo!$G$4&amp;"!"&amp;ADDRESS(10,COLUMN(D$9)-1)&amp;":"&amp;ADDRESS(1000,COLUMN(D$9)-1)))))</f>
        <v>-</v>
      </c>
      <c r="E164" s="2" t="str">
        <f ca="1">IF(ISBLANK(Tareas!$B160),"-",SUM(
SUMIF(INDIRECT(Equipo!$C$4&amp;"!B10:B1000"),$B164,INDIRECT(Equipo!$C$4&amp;"!"&amp;ADDRESS(10,COLUMN(E$9)-1)&amp;":"&amp;ADDRESS(1000,COLUMN(E$9)-1))),
SUMIF(INDIRECT(Equipo!$D$4&amp;"!B10:B1000"),$B164,INDIRECT(Equipo!$D$4&amp;"!"&amp;ADDRESS(10,COLUMN(E$9)-1)&amp;":"&amp;ADDRESS(1000,COLUMN(E$9)-1))),
SUMIF(INDIRECT(Equipo!$E$4&amp;"!B10:B1000"),$B164,INDIRECT(Equipo!$E$4&amp;"!"&amp;ADDRESS(10,COLUMN(E$9)-1)&amp;":"&amp;ADDRESS(1000,COLUMN(E$9)-1))),
SUMIF(INDIRECT(Equipo!$F$4&amp;"!B10:B1000"),$B164,INDIRECT(Equipo!$F$4&amp;"!"&amp;ADDRESS(10,COLUMN(E$9)-1)&amp;":"&amp;ADDRESS(1000,COLUMN(E$9)-1))),
SUMIF(INDIRECT(Equipo!$G$4&amp;"!B10:B1000"),$B164,INDIRECT(Equipo!$G$4&amp;"!"&amp;ADDRESS(10,COLUMN(E$9)-1)&amp;":"&amp;ADDRESS(1000,COLUMN(E$9)-1)))))</f>
        <v>-</v>
      </c>
      <c r="F164" s="2" t="str">
        <f ca="1">IF(ISBLANK(Tareas!$B160),"-",SUM(
SUMIF(INDIRECT(Equipo!$C$4&amp;"!B10:B1000"),$B164,INDIRECT(Equipo!$C$4&amp;"!"&amp;ADDRESS(10,COLUMN(F$9)-1)&amp;":"&amp;ADDRESS(1000,COLUMN(F$9)-1))),
SUMIF(INDIRECT(Equipo!$D$4&amp;"!B10:B1000"),$B164,INDIRECT(Equipo!$D$4&amp;"!"&amp;ADDRESS(10,COLUMN(F$9)-1)&amp;":"&amp;ADDRESS(1000,COLUMN(F$9)-1))),
SUMIF(INDIRECT(Equipo!$E$4&amp;"!B10:B1000"),$B164,INDIRECT(Equipo!$E$4&amp;"!"&amp;ADDRESS(10,COLUMN(F$9)-1)&amp;":"&amp;ADDRESS(1000,COLUMN(F$9)-1))),
SUMIF(INDIRECT(Equipo!$F$4&amp;"!B10:B1000"),$B164,INDIRECT(Equipo!$F$4&amp;"!"&amp;ADDRESS(10,COLUMN(F$9)-1)&amp;":"&amp;ADDRESS(1000,COLUMN(F$9)-1))),
SUMIF(INDIRECT(Equipo!$G$4&amp;"!B10:B1000"),$B164,INDIRECT(Equipo!$G$4&amp;"!"&amp;ADDRESS(10,COLUMN(F$9)-1)&amp;":"&amp;ADDRESS(1000,COLUMN(F$9)-1)))))</f>
        <v>-</v>
      </c>
      <c r="G164" s="2" t="str">
        <f ca="1">IF(ISBLANK(Tareas!$B160),"-",SUM(
SUMIF(INDIRECT(Equipo!$C$4&amp;"!B10:B1000"),$B164,INDIRECT(Equipo!$C$4&amp;"!"&amp;ADDRESS(10,COLUMN(G$9)-1)&amp;":"&amp;ADDRESS(1000,COLUMN(G$9)-1))),
SUMIF(INDIRECT(Equipo!$D$4&amp;"!B10:B1000"),$B164,INDIRECT(Equipo!$D$4&amp;"!"&amp;ADDRESS(10,COLUMN(G$9)-1)&amp;":"&amp;ADDRESS(1000,COLUMN(G$9)-1))),
SUMIF(INDIRECT(Equipo!$E$4&amp;"!B10:B1000"),$B164,INDIRECT(Equipo!$E$4&amp;"!"&amp;ADDRESS(10,COLUMN(G$9)-1)&amp;":"&amp;ADDRESS(1000,COLUMN(G$9)-1))),
SUMIF(INDIRECT(Equipo!$F$4&amp;"!B10:B1000"),$B164,INDIRECT(Equipo!$F$4&amp;"!"&amp;ADDRESS(10,COLUMN(G$9)-1)&amp;":"&amp;ADDRESS(1000,COLUMN(G$9)-1))),
SUMIF(INDIRECT(Equipo!$G$4&amp;"!B10:B1000"),$B164,INDIRECT(Equipo!$G$4&amp;"!"&amp;ADDRESS(10,COLUMN(G$9)-1)&amp;":"&amp;ADDRESS(1000,COLUMN(G$9)-1)))))</f>
        <v>-</v>
      </c>
      <c r="H164" s="2" t="str">
        <f ca="1">IF(ISBLANK(Tareas!$B160),"-",SUM(
SUMIF(INDIRECT(Equipo!$C$4&amp;"!B10:B1000"),$B164,INDIRECT(Equipo!$C$4&amp;"!"&amp;ADDRESS(10,COLUMN(H$9)-1)&amp;":"&amp;ADDRESS(1000,COLUMN(H$9)-1))),
SUMIF(INDIRECT(Equipo!$D$4&amp;"!B10:B1000"),$B164,INDIRECT(Equipo!$D$4&amp;"!"&amp;ADDRESS(10,COLUMN(H$9)-1)&amp;":"&amp;ADDRESS(1000,COLUMN(H$9)-1))),
SUMIF(INDIRECT(Equipo!$E$4&amp;"!B10:B1000"),$B164,INDIRECT(Equipo!$E$4&amp;"!"&amp;ADDRESS(10,COLUMN(H$9)-1)&amp;":"&amp;ADDRESS(1000,COLUMN(H$9)-1))),
SUMIF(INDIRECT(Equipo!$F$4&amp;"!B10:B1000"),$B164,INDIRECT(Equipo!$F$4&amp;"!"&amp;ADDRESS(10,COLUMN(H$9)-1)&amp;":"&amp;ADDRESS(1000,COLUMN(H$9)-1))),
SUMIF(INDIRECT(Equipo!$G$4&amp;"!B10:B1000"),$B164,INDIRECT(Equipo!$G$4&amp;"!"&amp;ADDRESS(10,COLUMN(H$9)-1)&amp;":"&amp;ADDRESS(1000,COLUMN(H$9)-1)))))</f>
        <v>-</v>
      </c>
      <c r="I164" s="2" t="str">
        <f ca="1">IF(ISBLANK(Tareas!$B160),"-",SUM(
SUMIF(INDIRECT(Equipo!$C$4&amp;"!B10:B1000"),$B164,INDIRECT(Equipo!$C$4&amp;"!"&amp;ADDRESS(10,COLUMN(I$9)-1)&amp;":"&amp;ADDRESS(1000,COLUMN(I$9)-1))),
SUMIF(INDIRECT(Equipo!$D$4&amp;"!B10:B1000"),$B164,INDIRECT(Equipo!$D$4&amp;"!"&amp;ADDRESS(10,COLUMN(I$9)-1)&amp;":"&amp;ADDRESS(1000,COLUMN(I$9)-1))),
SUMIF(INDIRECT(Equipo!$E$4&amp;"!B10:B1000"),$B164,INDIRECT(Equipo!$E$4&amp;"!"&amp;ADDRESS(10,COLUMN(I$9)-1)&amp;":"&amp;ADDRESS(1000,COLUMN(I$9)-1))),
SUMIF(INDIRECT(Equipo!$F$4&amp;"!B10:B1000"),$B164,INDIRECT(Equipo!$F$4&amp;"!"&amp;ADDRESS(10,COLUMN(I$9)-1)&amp;":"&amp;ADDRESS(1000,COLUMN(I$9)-1))),
SUMIF(INDIRECT(Equipo!$G$4&amp;"!B10:B1000"),$B164,INDIRECT(Equipo!$G$4&amp;"!"&amp;ADDRESS(10,COLUMN(I$9)-1)&amp;":"&amp;ADDRESS(1000,COLUMN(I$9)-1)))))</f>
        <v>-</v>
      </c>
      <c r="J164" s="2" t="str">
        <f ca="1">IF(ISBLANK(Tareas!$B160),"-",SUM(
SUMIF(INDIRECT(Equipo!$C$4&amp;"!B10:B1000"),$B164,INDIRECT(Equipo!$C$4&amp;"!"&amp;ADDRESS(10,COLUMN(J$9)-1)&amp;":"&amp;ADDRESS(1000,COLUMN(J$9)-1))),
SUMIF(INDIRECT(Equipo!$D$4&amp;"!B10:B1000"),$B164,INDIRECT(Equipo!$D$4&amp;"!"&amp;ADDRESS(10,COLUMN(J$9)-1)&amp;":"&amp;ADDRESS(1000,COLUMN(J$9)-1))),
SUMIF(INDIRECT(Equipo!$E$4&amp;"!B10:B1000"),$B164,INDIRECT(Equipo!$E$4&amp;"!"&amp;ADDRESS(10,COLUMN(J$9)-1)&amp;":"&amp;ADDRESS(1000,COLUMN(J$9)-1))),
SUMIF(INDIRECT(Equipo!$F$4&amp;"!B10:B1000"),$B164,INDIRECT(Equipo!$F$4&amp;"!"&amp;ADDRESS(10,COLUMN(J$9)-1)&amp;":"&amp;ADDRESS(1000,COLUMN(J$9)-1))),
SUMIF(INDIRECT(Equipo!$G$4&amp;"!B10:B1000"),$B164,INDIRECT(Equipo!$G$4&amp;"!"&amp;ADDRESS(10,COLUMN(J$9)-1)&amp;":"&amp;ADDRESS(1000,COLUMN(J$9)-1)))))</f>
        <v>-</v>
      </c>
      <c r="K164" s="2" t="str">
        <f ca="1">IF(ISBLANK(Tareas!$B160),"-",SUM(
SUMIF(INDIRECT(Equipo!$C$4&amp;"!B10:B1000"),$B164,INDIRECT(Equipo!$C$4&amp;"!"&amp;ADDRESS(10,COLUMN(K$9)-1)&amp;":"&amp;ADDRESS(1000,COLUMN(K$9)-1))),
SUMIF(INDIRECT(Equipo!$D$4&amp;"!B10:B1000"),$B164,INDIRECT(Equipo!$D$4&amp;"!"&amp;ADDRESS(10,COLUMN(K$9)-1)&amp;":"&amp;ADDRESS(1000,COLUMN(K$9)-1))),
SUMIF(INDIRECT(Equipo!$E$4&amp;"!B10:B1000"),$B164,INDIRECT(Equipo!$E$4&amp;"!"&amp;ADDRESS(10,COLUMN(K$9)-1)&amp;":"&amp;ADDRESS(1000,COLUMN(K$9)-1))),
SUMIF(INDIRECT(Equipo!$F$4&amp;"!B10:B1000"),$B164,INDIRECT(Equipo!$F$4&amp;"!"&amp;ADDRESS(10,COLUMN(K$9)-1)&amp;":"&amp;ADDRESS(1000,COLUMN(K$9)-1))),
SUMIF(INDIRECT(Equipo!$G$4&amp;"!B10:B1000"),$B164,INDIRECT(Equipo!$G$4&amp;"!"&amp;ADDRESS(10,COLUMN(K$9)-1)&amp;":"&amp;ADDRESS(1000,COLUMN(K$9)-1)))))</f>
        <v>-</v>
      </c>
      <c r="L164" s="2" t="str">
        <f ca="1">IF(ISBLANK(Tareas!$B160),"-",SUM(
SUMIF(INDIRECT(Equipo!$C$4&amp;"!B10:B1000"),$B164,INDIRECT(Equipo!$C$4&amp;"!"&amp;ADDRESS(10,COLUMN(L$9)-1)&amp;":"&amp;ADDRESS(1000,COLUMN(L$9)-1))),
SUMIF(INDIRECT(Equipo!$D$4&amp;"!B10:B1000"),$B164,INDIRECT(Equipo!$D$4&amp;"!"&amp;ADDRESS(10,COLUMN(L$9)-1)&amp;":"&amp;ADDRESS(1000,COLUMN(L$9)-1))),
SUMIF(INDIRECT(Equipo!$E$4&amp;"!B10:B1000"),$B164,INDIRECT(Equipo!$E$4&amp;"!"&amp;ADDRESS(10,COLUMN(L$9)-1)&amp;":"&amp;ADDRESS(1000,COLUMN(L$9)-1))),
SUMIF(INDIRECT(Equipo!$F$4&amp;"!B10:B1000"),$B164,INDIRECT(Equipo!$F$4&amp;"!"&amp;ADDRESS(10,COLUMN(L$9)-1)&amp;":"&amp;ADDRESS(1000,COLUMN(L$9)-1))),
SUMIF(INDIRECT(Equipo!$G$4&amp;"!B10:B1000"),$B164,INDIRECT(Equipo!$G$4&amp;"!"&amp;ADDRESS(10,COLUMN(L$9)-1)&amp;":"&amp;ADDRESS(1000,COLUMN(L$9)-1)))))</f>
        <v>-</v>
      </c>
      <c r="M164" s="2" t="str">
        <f ca="1">IF(ISBLANK(Tareas!$B160),"-",SUM(
SUMIF(INDIRECT(Equipo!$C$4&amp;"!B10:B1000"),$B164,INDIRECT(Equipo!$C$4&amp;"!"&amp;ADDRESS(10,COLUMN(M$9)-1)&amp;":"&amp;ADDRESS(1000,COLUMN(M$9)-1))),
SUMIF(INDIRECT(Equipo!$D$4&amp;"!B10:B1000"),$B164,INDIRECT(Equipo!$D$4&amp;"!"&amp;ADDRESS(10,COLUMN(M$9)-1)&amp;":"&amp;ADDRESS(1000,COLUMN(M$9)-1))),
SUMIF(INDIRECT(Equipo!$E$4&amp;"!B10:B1000"),$B164,INDIRECT(Equipo!$E$4&amp;"!"&amp;ADDRESS(10,COLUMN(M$9)-1)&amp;":"&amp;ADDRESS(1000,COLUMN(M$9)-1))),
SUMIF(INDIRECT(Equipo!$F$4&amp;"!B10:B1000"),$B164,INDIRECT(Equipo!$F$4&amp;"!"&amp;ADDRESS(10,COLUMN(M$9)-1)&amp;":"&amp;ADDRESS(1000,COLUMN(M$9)-1))),
SUMIF(INDIRECT(Equipo!$G$4&amp;"!B10:B1000"),$B164,INDIRECT(Equipo!$G$4&amp;"!"&amp;ADDRESS(10,COLUMN(M$9)-1)&amp;":"&amp;ADDRESS(1000,COLUMN(M$9)-1)))))</f>
        <v>-</v>
      </c>
      <c r="N164" s="2" t="str">
        <f ca="1">IF(ISBLANK(Tareas!$B160),"-",SUM(
SUMIF(INDIRECT(Equipo!$C$4&amp;"!B10:B1000"),$B164,INDIRECT(Equipo!$C$4&amp;"!"&amp;ADDRESS(10,COLUMN(N$9)-1)&amp;":"&amp;ADDRESS(1000,COLUMN(N$9)-1))),
SUMIF(INDIRECT(Equipo!$D$4&amp;"!B10:B1000"),$B164,INDIRECT(Equipo!$D$4&amp;"!"&amp;ADDRESS(10,COLUMN(N$9)-1)&amp;":"&amp;ADDRESS(1000,COLUMN(N$9)-1))),
SUMIF(INDIRECT(Equipo!$E$4&amp;"!B10:B1000"),$B164,INDIRECT(Equipo!$E$4&amp;"!"&amp;ADDRESS(10,COLUMN(N$9)-1)&amp;":"&amp;ADDRESS(1000,COLUMN(N$9)-1))),
SUMIF(INDIRECT(Equipo!$F$4&amp;"!B10:B1000"),$B164,INDIRECT(Equipo!$F$4&amp;"!"&amp;ADDRESS(10,COLUMN(N$9)-1)&amp;":"&amp;ADDRESS(1000,COLUMN(N$9)-1))),
SUMIF(INDIRECT(Equipo!$G$4&amp;"!B10:B1000"),$B164,INDIRECT(Equipo!$G$4&amp;"!"&amp;ADDRESS(10,COLUMN(N$9)-1)&amp;":"&amp;ADDRESS(1000,COLUMN(N$9)-1)))))</f>
        <v>-</v>
      </c>
    </row>
    <row r="165" spans="2:14">
      <c r="B165" t="str">
        <f>IF(ISBLANK(Tareas!B161)," - ",Tareas!B161)</f>
        <v xml:space="preserve"> - </v>
      </c>
      <c r="D165" s="2" t="str">
        <f ca="1">IF(ISBLANK(Tareas!$B161),"-",SUM(
SUMIF(INDIRECT(Equipo!$C$4&amp;"!B10:B1000"),$B165,INDIRECT(Equipo!$C$4&amp;"!"&amp;ADDRESS(10,COLUMN(D$9)-1)&amp;":"&amp;ADDRESS(1000,COLUMN(D$9)-1))),
SUMIF(INDIRECT(Equipo!$D$4&amp;"!B10:B1000"),$B165,INDIRECT(Equipo!$D$4&amp;"!"&amp;ADDRESS(10,COLUMN(D$9)-1)&amp;":"&amp;ADDRESS(1000,COLUMN(D$9)-1))),
SUMIF(INDIRECT(Equipo!$E$4&amp;"!B10:B1000"),$B165,INDIRECT(Equipo!$E$4&amp;"!"&amp;ADDRESS(10,COLUMN(D$9)-1)&amp;":"&amp;ADDRESS(1000,COLUMN(D$9)-1))),
SUMIF(INDIRECT(Equipo!$F$4&amp;"!B10:B1000"),$B165,INDIRECT(Equipo!$F$4&amp;"!"&amp;ADDRESS(10,COLUMN(D$9)-1)&amp;":"&amp;ADDRESS(1000,COLUMN(D$9)-1))),
SUMIF(INDIRECT(Equipo!$G$4&amp;"!B10:B1000"),$B165,INDIRECT(Equipo!$G$4&amp;"!"&amp;ADDRESS(10,COLUMN(D$9)-1)&amp;":"&amp;ADDRESS(1000,COLUMN(D$9)-1)))))</f>
        <v>-</v>
      </c>
      <c r="E165" s="2" t="str">
        <f ca="1">IF(ISBLANK(Tareas!$B161),"-",SUM(
SUMIF(INDIRECT(Equipo!$C$4&amp;"!B10:B1000"),$B165,INDIRECT(Equipo!$C$4&amp;"!"&amp;ADDRESS(10,COLUMN(E$9)-1)&amp;":"&amp;ADDRESS(1000,COLUMN(E$9)-1))),
SUMIF(INDIRECT(Equipo!$D$4&amp;"!B10:B1000"),$B165,INDIRECT(Equipo!$D$4&amp;"!"&amp;ADDRESS(10,COLUMN(E$9)-1)&amp;":"&amp;ADDRESS(1000,COLUMN(E$9)-1))),
SUMIF(INDIRECT(Equipo!$E$4&amp;"!B10:B1000"),$B165,INDIRECT(Equipo!$E$4&amp;"!"&amp;ADDRESS(10,COLUMN(E$9)-1)&amp;":"&amp;ADDRESS(1000,COLUMN(E$9)-1))),
SUMIF(INDIRECT(Equipo!$F$4&amp;"!B10:B1000"),$B165,INDIRECT(Equipo!$F$4&amp;"!"&amp;ADDRESS(10,COLUMN(E$9)-1)&amp;":"&amp;ADDRESS(1000,COLUMN(E$9)-1))),
SUMIF(INDIRECT(Equipo!$G$4&amp;"!B10:B1000"),$B165,INDIRECT(Equipo!$G$4&amp;"!"&amp;ADDRESS(10,COLUMN(E$9)-1)&amp;":"&amp;ADDRESS(1000,COLUMN(E$9)-1)))))</f>
        <v>-</v>
      </c>
      <c r="F165" s="2" t="str">
        <f ca="1">IF(ISBLANK(Tareas!$B161),"-",SUM(
SUMIF(INDIRECT(Equipo!$C$4&amp;"!B10:B1000"),$B165,INDIRECT(Equipo!$C$4&amp;"!"&amp;ADDRESS(10,COLUMN(F$9)-1)&amp;":"&amp;ADDRESS(1000,COLUMN(F$9)-1))),
SUMIF(INDIRECT(Equipo!$D$4&amp;"!B10:B1000"),$B165,INDIRECT(Equipo!$D$4&amp;"!"&amp;ADDRESS(10,COLUMN(F$9)-1)&amp;":"&amp;ADDRESS(1000,COLUMN(F$9)-1))),
SUMIF(INDIRECT(Equipo!$E$4&amp;"!B10:B1000"),$B165,INDIRECT(Equipo!$E$4&amp;"!"&amp;ADDRESS(10,COLUMN(F$9)-1)&amp;":"&amp;ADDRESS(1000,COLUMN(F$9)-1))),
SUMIF(INDIRECT(Equipo!$F$4&amp;"!B10:B1000"),$B165,INDIRECT(Equipo!$F$4&amp;"!"&amp;ADDRESS(10,COLUMN(F$9)-1)&amp;":"&amp;ADDRESS(1000,COLUMN(F$9)-1))),
SUMIF(INDIRECT(Equipo!$G$4&amp;"!B10:B1000"),$B165,INDIRECT(Equipo!$G$4&amp;"!"&amp;ADDRESS(10,COLUMN(F$9)-1)&amp;":"&amp;ADDRESS(1000,COLUMN(F$9)-1)))))</f>
        <v>-</v>
      </c>
      <c r="G165" s="2" t="str">
        <f ca="1">IF(ISBLANK(Tareas!$B161),"-",SUM(
SUMIF(INDIRECT(Equipo!$C$4&amp;"!B10:B1000"),$B165,INDIRECT(Equipo!$C$4&amp;"!"&amp;ADDRESS(10,COLUMN(G$9)-1)&amp;":"&amp;ADDRESS(1000,COLUMN(G$9)-1))),
SUMIF(INDIRECT(Equipo!$D$4&amp;"!B10:B1000"),$B165,INDIRECT(Equipo!$D$4&amp;"!"&amp;ADDRESS(10,COLUMN(G$9)-1)&amp;":"&amp;ADDRESS(1000,COLUMN(G$9)-1))),
SUMIF(INDIRECT(Equipo!$E$4&amp;"!B10:B1000"),$B165,INDIRECT(Equipo!$E$4&amp;"!"&amp;ADDRESS(10,COLUMN(G$9)-1)&amp;":"&amp;ADDRESS(1000,COLUMN(G$9)-1))),
SUMIF(INDIRECT(Equipo!$F$4&amp;"!B10:B1000"),$B165,INDIRECT(Equipo!$F$4&amp;"!"&amp;ADDRESS(10,COLUMN(G$9)-1)&amp;":"&amp;ADDRESS(1000,COLUMN(G$9)-1))),
SUMIF(INDIRECT(Equipo!$G$4&amp;"!B10:B1000"),$B165,INDIRECT(Equipo!$G$4&amp;"!"&amp;ADDRESS(10,COLUMN(G$9)-1)&amp;":"&amp;ADDRESS(1000,COLUMN(G$9)-1)))))</f>
        <v>-</v>
      </c>
      <c r="H165" s="2" t="str">
        <f ca="1">IF(ISBLANK(Tareas!$B161),"-",SUM(
SUMIF(INDIRECT(Equipo!$C$4&amp;"!B10:B1000"),$B165,INDIRECT(Equipo!$C$4&amp;"!"&amp;ADDRESS(10,COLUMN(H$9)-1)&amp;":"&amp;ADDRESS(1000,COLUMN(H$9)-1))),
SUMIF(INDIRECT(Equipo!$D$4&amp;"!B10:B1000"),$B165,INDIRECT(Equipo!$D$4&amp;"!"&amp;ADDRESS(10,COLUMN(H$9)-1)&amp;":"&amp;ADDRESS(1000,COLUMN(H$9)-1))),
SUMIF(INDIRECT(Equipo!$E$4&amp;"!B10:B1000"),$B165,INDIRECT(Equipo!$E$4&amp;"!"&amp;ADDRESS(10,COLUMN(H$9)-1)&amp;":"&amp;ADDRESS(1000,COLUMN(H$9)-1))),
SUMIF(INDIRECT(Equipo!$F$4&amp;"!B10:B1000"),$B165,INDIRECT(Equipo!$F$4&amp;"!"&amp;ADDRESS(10,COLUMN(H$9)-1)&amp;":"&amp;ADDRESS(1000,COLUMN(H$9)-1))),
SUMIF(INDIRECT(Equipo!$G$4&amp;"!B10:B1000"),$B165,INDIRECT(Equipo!$G$4&amp;"!"&amp;ADDRESS(10,COLUMN(H$9)-1)&amp;":"&amp;ADDRESS(1000,COLUMN(H$9)-1)))))</f>
        <v>-</v>
      </c>
      <c r="I165" s="2" t="str">
        <f ca="1">IF(ISBLANK(Tareas!$B161),"-",SUM(
SUMIF(INDIRECT(Equipo!$C$4&amp;"!B10:B1000"),$B165,INDIRECT(Equipo!$C$4&amp;"!"&amp;ADDRESS(10,COLUMN(I$9)-1)&amp;":"&amp;ADDRESS(1000,COLUMN(I$9)-1))),
SUMIF(INDIRECT(Equipo!$D$4&amp;"!B10:B1000"),$B165,INDIRECT(Equipo!$D$4&amp;"!"&amp;ADDRESS(10,COLUMN(I$9)-1)&amp;":"&amp;ADDRESS(1000,COLUMN(I$9)-1))),
SUMIF(INDIRECT(Equipo!$E$4&amp;"!B10:B1000"),$B165,INDIRECT(Equipo!$E$4&amp;"!"&amp;ADDRESS(10,COLUMN(I$9)-1)&amp;":"&amp;ADDRESS(1000,COLUMN(I$9)-1))),
SUMIF(INDIRECT(Equipo!$F$4&amp;"!B10:B1000"),$B165,INDIRECT(Equipo!$F$4&amp;"!"&amp;ADDRESS(10,COLUMN(I$9)-1)&amp;":"&amp;ADDRESS(1000,COLUMN(I$9)-1))),
SUMIF(INDIRECT(Equipo!$G$4&amp;"!B10:B1000"),$B165,INDIRECT(Equipo!$G$4&amp;"!"&amp;ADDRESS(10,COLUMN(I$9)-1)&amp;":"&amp;ADDRESS(1000,COLUMN(I$9)-1)))))</f>
        <v>-</v>
      </c>
      <c r="J165" s="2" t="str">
        <f ca="1">IF(ISBLANK(Tareas!$B161),"-",SUM(
SUMIF(INDIRECT(Equipo!$C$4&amp;"!B10:B1000"),$B165,INDIRECT(Equipo!$C$4&amp;"!"&amp;ADDRESS(10,COLUMN(J$9)-1)&amp;":"&amp;ADDRESS(1000,COLUMN(J$9)-1))),
SUMIF(INDIRECT(Equipo!$D$4&amp;"!B10:B1000"),$B165,INDIRECT(Equipo!$D$4&amp;"!"&amp;ADDRESS(10,COLUMN(J$9)-1)&amp;":"&amp;ADDRESS(1000,COLUMN(J$9)-1))),
SUMIF(INDIRECT(Equipo!$E$4&amp;"!B10:B1000"),$B165,INDIRECT(Equipo!$E$4&amp;"!"&amp;ADDRESS(10,COLUMN(J$9)-1)&amp;":"&amp;ADDRESS(1000,COLUMN(J$9)-1))),
SUMIF(INDIRECT(Equipo!$F$4&amp;"!B10:B1000"),$B165,INDIRECT(Equipo!$F$4&amp;"!"&amp;ADDRESS(10,COLUMN(J$9)-1)&amp;":"&amp;ADDRESS(1000,COLUMN(J$9)-1))),
SUMIF(INDIRECT(Equipo!$G$4&amp;"!B10:B1000"),$B165,INDIRECT(Equipo!$G$4&amp;"!"&amp;ADDRESS(10,COLUMN(J$9)-1)&amp;":"&amp;ADDRESS(1000,COLUMN(J$9)-1)))))</f>
        <v>-</v>
      </c>
      <c r="K165" s="2" t="str">
        <f ca="1">IF(ISBLANK(Tareas!$B161),"-",SUM(
SUMIF(INDIRECT(Equipo!$C$4&amp;"!B10:B1000"),$B165,INDIRECT(Equipo!$C$4&amp;"!"&amp;ADDRESS(10,COLUMN(K$9)-1)&amp;":"&amp;ADDRESS(1000,COLUMN(K$9)-1))),
SUMIF(INDIRECT(Equipo!$D$4&amp;"!B10:B1000"),$B165,INDIRECT(Equipo!$D$4&amp;"!"&amp;ADDRESS(10,COLUMN(K$9)-1)&amp;":"&amp;ADDRESS(1000,COLUMN(K$9)-1))),
SUMIF(INDIRECT(Equipo!$E$4&amp;"!B10:B1000"),$B165,INDIRECT(Equipo!$E$4&amp;"!"&amp;ADDRESS(10,COLUMN(K$9)-1)&amp;":"&amp;ADDRESS(1000,COLUMN(K$9)-1))),
SUMIF(INDIRECT(Equipo!$F$4&amp;"!B10:B1000"),$B165,INDIRECT(Equipo!$F$4&amp;"!"&amp;ADDRESS(10,COLUMN(K$9)-1)&amp;":"&amp;ADDRESS(1000,COLUMN(K$9)-1))),
SUMIF(INDIRECT(Equipo!$G$4&amp;"!B10:B1000"),$B165,INDIRECT(Equipo!$G$4&amp;"!"&amp;ADDRESS(10,COLUMN(K$9)-1)&amp;":"&amp;ADDRESS(1000,COLUMN(K$9)-1)))))</f>
        <v>-</v>
      </c>
      <c r="L165" s="2" t="str">
        <f ca="1">IF(ISBLANK(Tareas!$B161),"-",SUM(
SUMIF(INDIRECT(Equipo!$C$4&amp;"!B10:B1000"),$B165,INDIRECT(Equipo!$C$4&amp;"!"&amp;ADDRESS(10,COLUMN(L$9)-1)&amp;":"&amp;ADDRESS(1000,COLUMN(L$9)-1))),
SUMIF(INDIRECT(Equipo!$D$4&amp;"!B10:B1000"),$B165,INDIRECT(Equipo!$D$4&amp;"!"&amp;ADDRESS(10,COLUMN(L$9)-1)&amp;":"&amp;ADDRESS(1000,COLUMN(L$9)-1))),
SUMIF(INDIRECT(Equipo!$E$4&amp;"!B10:B1000"),$B165,INDIRECT(Equipo!$E$4&amp;"!"&amp;ADDRESS(10,COLUMN(L$9)-1)&amp;":"&amp;ADDRESS(1000,COLUMN(L$9)-1))),
SUMIF(INDIRECT(Equipo!$F$4&amp;"!B10:B1000"),$B165,INDIRECT(Equipo!$F$4&amp;"!"&amp;ADDRESS(10,COLUMN(L$9)-1)&amp;":"&amp;ADDRESS(1000,COLUMN(L$9)-1))),
SUMIF(INDIRECT(Equipo!$G$4&amp;"!B10:B1000"),$B165,INDIRECT(Equipo!$G$4&amp;"!"&amp;ADDRESS(10,COLUMN(L$9)-1)&amp;":"&amp;ADDRESS(1000,COLUMN(L$9)-1)))))</f>
        <v>-</v>
      </c>
      <c r="M165" s="2" t="str">
        <f ca="1">IF(ISBLANK(Tareas!$B161),"-",SUM(
SUMIF(INDIRECT(Equipo!$C$4&amp;"!B10:B1000"),$B165,INDIRECT(Equipo!$C$4&amp;"!"&amp;ADDRESS(10,COLUMN(M$9)-1)&amp;":"&amp;ADDRESS(1000,COLUMN(M$9)-1))),
SUMIF(INDIRECT(Equipo!$D$4&amp;"!B10:B1000"),$B165,INDIRECT(Equipo!$D$4&amp;"!"&amp;ADDRESS(10,COLUMN(M$9)-1)&amp;":"&amp;ADDRESS(1000,COLUMN(M$9)-1))),
SUMIF(INDIRECT(Equipo!$E$4&amp;"!B10:B1000"),$B165,INDIRECT(Equipo!$E$4&amp;"!"&amp;ADDRESS(10,COLUMN(M$9)-1)&amp;":"&amp;ADDRESS(1000,COLUMN(M$9)-1))),
SUMIF(INDIRECT(Equipo!$F$4&amp;"!B10:B1000"),$B165,INDIRECT(Equipo!$F$4&amp;"!"&amp;ADDRESS(10,COLUMN(M$9)-1)&amp;":"&amp;ADDRESS(1000,COLUMN(M$9)-1))),
SUMIF(INDIRECT(Equipo!$G$4&amp;"!B10:B1000"),$B165,INDIRECT(Equipo!$G$4&amp;"!"&amp;ADDRESS(10,COLUMN(M$9)-1)&amp;":"&amp;ADDRESS(1000,COLUMN(M$9)-1)))))</f>
        <v>-</v>
      </c>
      <c r="N165" s="2" t="str">
        <f ca="1">IF(ISBLANK(Tareas!$B161),"-",SUM(
SUMIF(INDIRECT(Equipo!$C$4&amp;"!B10:B1000"),$B165,INDIRECT(Equipo!$C$4&amp;"!"&amp;ADDRESS(10,COLUMN(N$9)-1)&amp;":"&amp;ADDRESS(1000,COLUMN(N$9)-1))),
SUMIF(INDIRECT(Equipo!$D$4&amp;"!B10:B1000"),$B165,INDIRECT(Equipo!$D$4&amp;"!"&amp;ADDRESS(10,COLUMN(N$9)-1)&amp;":"&amp;ADDRESS(1000,COLUMN(N$9)-1))),
SUMIF(INDIRECT(Equipo!$E$4&amp;"!B10:B1000"),$B165,INDIRECT(Equipo!$E$4&amp;"!"&amp;ADDRESS(10,COLUMN(N$9)-1)&amp;":"&amp;ADDRESS(1000,COLUMN(N$9)-1))),
SUMIF(INDIRECT(Equipo!$F$4&amp;"!B10:B1000"),$B165,INDIRECT(Equipo!$F$4&amp;"!"&amp;ADDRESS(10,COLUMN(N$9)-1)&amp;":"&amp;ADDRESS(1000,COLUMN(N$9)-1))),
SUMIF(INDIRECT(Equipo!$G$4&amp;"!B10:B1000"),$B165,INDIRECT(Equipo!$G$4&amp;"!"&amp;ADDRESS(10,COLUMN(N$9)-1)&amp;":"&amp;ADDRESS(1000,COLUMN(N$9)-1)))))</f>
        <v>-</v>
      </c>
    </row>
    <row r="166" spans="2:14">
      <c r="B166" t="str">
        <f>IF(ISBLANK(Tareas!B162)," - ",Tareas!B162)</f>
        <v xml:space="preserve"> - </v>
      </c>
      <c r="D166" s="2" t="str">
        <f ca="1">IF(ISBLANK(Tareas!$B162),"-",SUM(
SUMIF(INDIRECT(Equipo!$C$4&amp;"!B10:B1000"),$B166,INDIRECT(Equipo!$C$4&amp;"!"&amp;ADDRESS(10,COLUMN(D$9)-1)&amp;":"&amp;ADDRESS(1000,COLUMN(D$9)-1))),
SUMIF(INDIRECT(Equipo!$D$4&amp;"!B10:B1000"),$B166,INDIRECT(Equipo!$D$4&amp;"!"&amp;ADDRESS(10,COLUMN(D$9)-1)&amp;":"&amp;ADDRESS(1000,COLUMN(D$9)-1))),
SUMIF(INDIRECT(Equipo!$E$4&amp;"!B10:B1000"),$B166,INDIRECT(Equipo!$E$4&amp;"!"&amp;ADDRESS(10,COLUMN(D$9)-1)&amp;":"&amp;ADDRESS(1000,COLUMN(D$9)-1))),
SUMIF(INDIRECT(Equipo!$F$4&amp;"!B10:B1000"),$B166,INDIRECT(Equipo!$F$4&amp;"!"&amp;ADDRESS(10,COLUMN(D$9)-1)&amp;":"&amp;ADDRESS(1000,COLUMN(D$9)-1))),
SUMIF(INDIRECT(Equipo!$G$4&amp;"!B10:B1000"),$B166,INDIRECT(Equipo!$G$4&amp;"!"&amp;ADDRESS(10,COLUMN(D$9)-1)&amp;":"&amp;ADDRESS(1000,COLUMN(D$9)-1)))))</f>
        <v>-</v>
      </c>
      <c r="E166" s="2" t="str">
        <f ca="1">IF(ISBLANK(Tareas!$B162),"-",SUM(
SUMIF(INDIRECT(Equipo!$C$4&amp;"!B10:B1000"),$B166,INDIRECT(Equipo!$C$4&amp;"!"&amp;ADDRESS(10,COLUMN(E$9)-1)&amp;":"&amp;ADDRESS(1000,COLUMN(E$9)-1))),
SUMIF(INDIRECT(Equipo!$D$4&amp;"!B10:B1000"),$B166,INDIRECT(Equipo!$D$4&amp;"!"&amp;ADDRESS(10,COLUMN(E$9)-1)&amp;":"&amp;ADDRESS(1000,COLUMN(E$9)-1))),
SUMIF(INDIRECT(Equipo!$E$4&amp;"!B10:B1000"),$B166,INDIRECT(Equipo!$E$4&amp;"!"&amp;ADDRESS(10,COLUMN(E$9)-1)&amp;":"&amp;ADDRESS(1000,COLUMN(E$9)-1))),
SUMIF(INDIRECT(Equipo!$F$4&amp;"!B10:B1000"),$B166,INDIRECT(Equipo!$F$4&amp;"!"&amp;ADDRESS(10,COLUMN(E$9)-1)&amp;":"&amp;ADDRESS(1000,COLUMN(E$9)-1))),
SUMIF(INDIRECT(Equipo!$G$4&amp;"!B10:B1000"),$B166,INDIRECT(Equipo!$G$4&amp;"!"&amp;ADDRESS(10,COLUMN(E$9)-1)&amp;":"&amp;ADDRESS(1000,COLUMN(E$9)-1)))))</f>
        <v>-</v>
      </c>
      <c r="F166" s="2" t="str">
        <f ca="1">IF(ISBLANK(Tareas!$B162),"-",SUM(
SUMIF(INDIRECT(Equipo!$C$4&amp;"!B10:B1000"),$B166,INDIRECT(Equipo!$C$4&amp;"!"&amp;ADDRESS(10,COLUMN(F$9)-1)&amp;":"&amp;ADDRESS(1000,COLUMN(F$9)-1))),
SUMIF(INDIRECT(Equipo!$D$4&amp;"!B10:B1000"),$B166,INDIRECT(Equipo!$D$4&amp;"!"&amp;ADDRESS(10,COLUMN(F$9)-1)&amp;":"&amp;ADDRESS(1000,COLUMN(F$9)-1))),
SUMIF(INDIRECT(Equipo!$E$4&amp;"!B10:B1000"),$B166,INDIRECT(Equipo!$E$4&amp;"!"&amp;ADDRESS(10,COLUMN(F$9)-1)&amp;":"&amp;ADDRESS(1000,COLUMN(F$9)-1))),
SUMIF(INDIRECT(Equipo!$F$4&amp;"!B10:B1000"),$B166,INDIRECT(Equipo!$F$4&amp;"!"&amp;ADDRESS(10,COLUMN(F$9)-1)&amp;":"&amp;ADDRESS(1000,COLUMN(F$9)-1))),
SUMIF(INDIRECT(Equipo!$G$4&amp;"!B10:B1000"),$B166,INDIRECT(Equipo!$G$4&amp;"!"&amp;ADDRESS(10,COLUMN(F$9)-1)&amp;":"&amp;ADDRESS(1000,COLUMN(F$9)-1)))))</f>
        <v>-</v>
      </c>
      <c r="G166" s="2" t="str">
        <f ca="1">IF(ISBLANK(Tareas!$B162),"-",SUM(
SUMIF(INDIRECT(Equipo!$C$4&amp;"!B10:B1000"),$B166,INDIRECT(Equipo!$C$4&amp;"!"&amp;ADDRESS(10,COLUMN(G$9)-1)&amp;":"&amp;ADDRESS(1000,COLUMN(G$9)-1))),
SUMIF(INDIRECT(Equipo!$D$4&amp;"!B10:B1000"),$B166,INDIRECT(Equipo!$D$4&amp;"!"&amp;ADDRESS(10,COLUMN(G$9)-1)&amp;":"&amp;ADDRESS(1000,COLUMN(G$9)-1))),
SUMIF(INDIRECT(Equipo!$E$4&amp;"!B10:B1000"),$B166,INDIRECT(Equipo!$E$4&amp;"!"&amp;ADDRESS(10,COLUMN(G$9)-1)&amp;":"&amp;ADDRESS(1000,COLUMN(G$9)-1))),
SUMIF(INDIRECT(Equipo!$F$4&amp;"!B10:B1000"),$B166,INDIRECT(Equipo!$F$4&amp;"!"&amp;ADDRESS(10,COLUMN(G$9)-1)&amp;":"&amp;ADDRESS(1000,COLUMN(G$9)-1))),
SUMIF(INDIRECT(Equipo!$G$4&amp;"!B10:B1000"),$B166,INDIRECT(Equipo!$G$4&amp;"!"&amp;ADDRESS(10,COLUMN(G$9)-1)&amp;":"&amp;ADDRESS(1000,COLUMN(G$9)-1)))))</f>
        <v>-</v>
      </c>
      <c r="H166" s="2" t="str">
        <f ca="1">IF(ISBLANK(Tareas!$B162),"-",SUM(
SUMIF(INDIRECT(Equipo!$C$4&amp;"!B10:B1000"),$B166,INDIRECT(Equipo!$C$4&amp;"!"&amp;ADDRESS(10,COLUMN(H$9)-1)&amp;":"&amp;ADDRESS(1000,COLUMN(H$9)-1))),
SUMIF(INDIRECT(Equipo!$D$4&amp;"!B10:B1000"),$B166,INDIRECT(Equipo!$D$4&amp;"!"&amp;ADDRESS(10,COLUMN(H$9)-1)&amp;":"&amp;ADDRESS(1000,COLUMN(H$9)-1))),
SUMIF(INDIRECT(Equipo!$E$4&amp;"!B10:B1000"),$B166,INDIRECT(Equipo!$E$4&amp;"!"&amp;ADDRESS(10,COLUMN(H$9)-1)&amp;":"&amp;ADDRESS(1000,COLUMN(H$9)-1))),
SUMIF(INDIRECT(Equipo!$F$4&amp;"!B10:B1000"),$B166,INDIRECT(Equipo!$F$4&amp;"!"&amp;ADDRESS(10,COLUMN(H$9)-1)&amp;":"&amp;ADDRESS(1000,COLUMN(H$9)-1))),
SUMIF(INDIRECT(Equipo!$G$4&amp;"!B10:B1000"),$B166,INDIRECT(Equipo!$G$4&amp;"!"&amp;ADDRESS(10,COLUMN(H$9)-1)&amp;":"&amp;ADDRESS(1000,COLUMN(H$9)-1)))))</f>
        <v>-</v>
      </c>
      <c r="I166" s="2" t="str">
        <f ca="1">IF(ISBLANK(Tareas!$B162),"-",SUM(
SUMIF(INDIRECT(Equipo!$C$4&amp;"!B10:B1000"),$B166,INDIRECT(Equipo!$C$4&amp;"!"&amp;ADDRESS(10,COLUMN(I$9)-1)&amp;":"&amp;ADDRESS(1000,COLUMN(I$9)-1))),
SUMIF(INDIRECT(Equipo!$D$4&amp;"!B10:B1000"),$B166,INDIRECT(Equipo!$D$4&amp;"!"&amp;ADDRESS(10,COLUMN(I$9)-1)&amp;":"&amp;ADDRESS(1000,COLUMN(I$9)-1))),
SUMIF(INDIRECT(Equipo!$E$4&amp;"!B10:B1000"),$B166,INDIRECT(Equipo!$E$4&amp;"!"&amp;ADDRESS(10,COLUMN(I$9)-1)&amp;":"&amp;ADDRESS(1000,COLUMN(I$9)-1))),
SUMIF(INDIRECT(Equipo!$F$4&amp;"!B10:B1000"),$B166,INDIRECT(Equipo!$F$4&amp;"!"&amp;ADDRESS(10,COLUMN(I$9)-1)&amp;":"&amp;ADDRESS(1000,COLUMN(I$9)-1))),
SUMIF(INDIRECT(Equipo!$G$4&amp;"!B10:B1000"),$B166,INDIRECT(Equipo!$G$4&amp;"!"&amp;ADDRESS(10,COLUMN(I$9)-1)&amp;":"&amp;ADDRESS(1000,COLUMN(I$9)-1)))))</f>
        <v>-</v>
      </c>
      <c r="J166" s="2" t="str">
        <f ca="1">IF(ISBLANK(Tareas!$B162),"-",SUM(
SUMIF(INDIRECT(Equipo!$C$4&amp;"!B10:B1000"),$B166,INDIRECT(Equipo!$C$4&amp;"!"&amp;ADDRESS(10,COLUMN(J$9)-1)&amp;":"&amp;ADDRESS(1000,COLUMN(J$9)-1))),
SUMIF(INDIRECT(Equipo!$D$4&amp;"!B10:B1000"),$B166,INDIRECT(Equipo!$D$4&amp;"!"&amp;ADDRESS(10,COLUMN(J$9)-1)&amp;":"&amp;ADDRESS(1000,COLUMN(J$9)-1))),
SUMIF(INDIRECT(Equipo!$E$4&amp;"!B10:B1000"),$B166,INDIRECT(Equipo!$E$4&amp;"!"&amp;ADDRESS(10,COLUMN(J$9)-1)&amp;":"&amp;ADDRESS(1000,COLUMN(J$9)-1))),
SUMIF(INDIRECT(Equipo!$F$4&amp;"!B10:B1000"),$B166,INDIRECT(Equipo!$F$4&amp;"!"&amp;ADDRESS(10,COLUMN(J$9)-1)&amp;":"&amp;ADDRESS(1000,COLUMN(J$9)-1))),
SUMIF(INDIRECT(Equipo!$G$4&amp;"!B10:B1000"),$B166,INDIRECT(Equipo!$G$4&amp;"!"&amp;ADDRESS(10,COLUMN(J$9)-1)&amp;":"&amp;ADDRESS(1000,COLUMN(J$9)-1)))))</f>
        <v>-</v>
      </c>
      <c r="K166" s="2" t="str">
        <f ca="1">IF(ISBLANK(Tareas!$B162),"-",SUM(
SUMIF(INDIRECT(Equipo!$C$4&amp;"!B10:B1000"),$B166,INDIRECT(Equipo!$C$4&amp;"!"&amp;ADDRESS(10,COLUMN(K$9)-1)&amp;":"&amp;ADDRESS(1000,COLUMN(K$9)-1))),
SUMIF(INDIRECT(Equipo!$D$4&amp;"!B10:B1000"),$B166,INDIRECT(Equipo!$D$4&amp;"!"&amp;ADDRESS(10,COLUMN(K$9)-1)&amp;":"&amp;ADDRESS(1000,COLUMN(K$9)-1))),
SUMIF(INDIRECT(Equipo!$E$4&amp;"!B10:B1000"),$B166,INDIRECT(Equipo!$E$4&amp;"!"&amp;ADDRESS(10,COLUMN(K$9)-1)&amp;":"&amp;ADDRESS(1000,COLUMN(K$9)-1))),
SUMIF(INDIRECT(Equipo!$F$4&amp;"!B10:B1000"),$B166,INDIRECT(Equipo!$F$4&amp;"!"&amp;ADDRESS(10,COLUMN(K$9)-1)&amp;":"&amp;ADDRESS(1000,COLUMN(K$9)-1))),
SUMIF(INDIRECT(Equipo!$G$4&amp;"!B10:B1000"),$B166,INDIRECT(Equipo!$G$4&amp;"!"&amp;ADDRESS(10,COLUMN(K$9)-1)&amp;":"&amp;ADDRESS(1000,COLUMN(K$9)-1)))))</f>
        <v>-</v>
      </c>
      <c r="L166" s="2" t="str">
        <f ca="1">IF(ISBLANK(Tareas!$B162),"-",SUM(
SUMIF(INDIRECT(Equipo!$C$4&amp;"!B10:B1000"),$B166,INDIRECT(Equipo!$C$4&amp;"!"&amp;ADDRESS(10,COLUMN(L$9)-1)&amp;":"&amp;ADDRESS(1000,COLUMN(L$9)-1))),
SUMIF(INDIRECT(Equipo!$D$4&amp;"!B10:B1000"),$B166,INDIRECT(Equipo!$D$4&amp;"!"&amp;ADDRESS(10,COLUMN(L$9)-1)&amp;":"&amp;ADDRESS(1000,COLUMN(L$9)-1))),
SUMIF(INDIRECT(Equipo!$E$4&amp;"!B10:B1000"),$B166,INDIRECT(Equipo!$E$4&amp;"!"&amp;ADDRESS(10,COLUMN(L$9)-1)&amp;":"&amp;ADDRESS(1000,COLUMN(L$9)-1))),
SUMIF(INDIRECT(Equipo!$F$4&amp;"!B10:B1000"),$B166,INDIRECT(Equipo!$F$4&amp;"!"&amp;ADDRESS(10,COLUMN(L$9)-1)&amp;":"&amp;ADDRESS(1000,COLUMN(L$9)-1))),
SUMIF(INDIRECT(Equipo!$G$4&amp;"!B10:B1000"),$B166,INDIRECT(Equipo!$G$4&amp;"!"&amp;ADDRESS(10,COLUMN(L$9)-1)&amp;":"&amp;ADDRESS(1000,COLUMN(L$9)-1)))))</f>
        <v>-</v>
      </c>
      <c r="M166" s="2" t="str">
        <f ca="1">IF(ISBLANK(Tareas!$B162),"-",SUM(
SUMIF(INDIRECT(Equipo!$C$4&amp;"!B10:B1000"),$B166,INDIRECT(Equipo!$C$4&amp;"!"&amp;ADDRESS(10,COLUMN(M$9)-1)&amp;":"&amp;ADDRESS(1000,COLUMN(M$9)-1))),
SUMIF(INDIRECT(Equipo!$D$4&amp;"!B10:B1000"),$B166,INDIRECT(Equipo!$D$4&amp;"!"&amp;ADDRESS(10,COLUMN(M$9)-1)&amp;":"&amp;ADDRESS(1000,COLUMN(M$9)-1))),
SUMIF(INDIRECT(Equipo!$E$4&amp;"!B10:B1000"),$B166,INDIRECT(Equipo!$E$4&amp;"!"&amp;ADDRESS(10,COLUMN(M$9)-1)&amp;":"&amp;ADDRESS(1000,COLUMN(M$9)-1))),
SUMIF(INDIRECT(Equipo!$F$4&amp;"!B10:B1000"),$B166,INDIRECT(Equipo!$F$4&amp;"!"&amp;ADDRESS(10,COLUMN(M$9)-1)&amp;":"&amp;ADDRESS(1000,COLUMN(M$9)-1))),
SUMIF(INDIRECT(Equipo!$G$4&amp;"!B10:B1000"),$B166,INDIRECT(Equipo!$G$4&amp;"!"&amp;ADDRESS(10,COLUMN(M$9)-1)&amp;":"&amp;ADDRESS(1000,COLUMN(M$9)-1)))))</f>
        <v>-</v>
      </c>
      <c r="N166" s="2" t="str">
        <f ca="1">IF(ISBLANK(Tareas!$B162),"-",SUM(
SUMIF(INDIRECT(Equipo!$C$4&amp;"!B10:B1000"),$B166,INDIRECT(Equipo!$C$4&amp;"!"&amp;ADDRESS(10,COLUMN(N$9)-1)&amp;":"&amp;ADDRESS(1000,COLUMN(N$9)-1))),
SUMIF(INDIRECT(Equipo!$D$4&amp;"!B10:B1000"),$B166,INDIRECT(Equipo!$D$4&amp;"!"&amp;ADDRESS(10,COLUMN(N$9)-1)&amp;":"&amp;ADDRESS(1000,COLUMN(N$9)-1))),
SUMIF(INDIRECT(Equipo!$E$4&amp;"!B10:B1000"),$B166,INDIRECT(Equipo!$E$4&amp;"!"&amp;ADDRESS(10,COLUMN(N$9)-1)&amp;":"&amp;ADDRESS(1000,COLUMN(N$9)-1))),
SUMIF(INDIRECT(Equipo!$F$4&amp;"!B10:B1000"),$B166,INDIRECT(Equipo!$F$4&amp;"!"&amp;ADDRESS(10,COLUMN(N$9)-1)&amp;":"&amp;ADDRESS(1000,COLUMN(N$9)-1))),
SUMIF(INDIRECT(Equipo!$G$4&amp;"!B10:B1000"),$B166,INDIRECT(Equipo!$G$4&amp;"!"&amp;ADDRESS(10,COLUMN(N$9)-1)&amp;":"&amp;ADDRESS(1000,COLUMN(N$9)-1)))))</f>
        <v>-</v>
      </c>
    </row>
    <row r="167" spans="2:14">
      <c r="B167" t="str">
        <f>IF(ISBLANK(Tareas!B163)," - ",Tareas!B163)</f>
        <v xml:space="preserve"> - </v>
      </c>
      <c r="D167" s="2" t="str">
        <f ca="1">IF(ISBLANK(Tareas!$B163),"-",SUM(
SUMIF(INDIRECT(Equipo!$C$4&amp;"!B10:B1000"),$B167,INDIRECT(Equipo!$C$4&amp;"!"&amp;ADDRESS(10,COLUMN(D$9)-1)&amp;":"&amp;ADDRESS(1000,COLUMN(D$9)-1))),
SUMIF(INDIRECT(Equipo!$D$4&amp;"!B10:B1000"),$B167,INDIRECT(Equipo!$D$4&amp;"!"&amp;ADDRESS(10,COLUMN(D$9)-1)&amp;":"&amp;ADDRESS(1000,COLUMN(D$9)-1))),
SUMIF(INDIRECT(Equipo!$E$4&amp;"!B10:B1000"),$B167,INDIRECT(Equipo!$E$4&amp;"!"&amp;ADDRESS(10,COLUMN(D$9)-1)&amp;":"&amp;ADDRESS(1000,COLUMN(D$9)-1))),
SUMIF(INDIRECT(Equipo!$F$4&amp;"!B10:B1000"),$B167,INDIRECT(Equipo!$F$4&amp;"!"&amp;ADDRESS(10,COLUMN(D$9)-1)&amp;":"&amp;ADDRESS(1000,COLUMN(D$9)-1))),
SUMIF(INDIRECT(Equipo!$G$4&amp;"!B10:B1000"),$B167,INDIRECT(Equipo!$G$4&amp;"!"&amp;ADDRESS(10,COLUMN(D$9)-1)&amp;":"&amp;ADDRESS(1000,COLUMN(D$9)-1)))))</f>
        <v>-</v>
      </c>
      <c r="E167" s="2" t="str">
        <f ca="1">IF(ISBLANK(Tareas!$B163),"-",SUM(
SUMIF(INDIRECT(Equipo!$C$4&amp;"!B10:B1000"),$B167,INDIRECT(Equipo!$C$4&amp;"!"&amp;ADDRESS(10,COLUMN(E$9)-1)&amp;":"&amp;ADDRESS(1000,COLUMN(E$9)-1))),
SUMIF(INDIRECT(Equipo!$D$4&amp;"!B10:B1000"),$B167,INDIRECT(Equipo!$D$4&amp;"!"&amp;ADDRESS(10,COLUMN(E$9)-1)&amp;":"&amp;ADDRESS(1000,COLUMN(E$9)-1))),
SUMIF(INDIRECT(Equipo!$E$4&amp;"!B10:B1000"),$B167,INDIRECT(Equipo!$E$4&amp;"!"&amp;ADDRESS(10,COLUMN(E$9)-1)&amp;":"&amp;ADDRESS(1000,COLUMN(E$9)-1))),
SUMIF(INDIRECT(Equipo!$F$4&amp;"!B10:B1000"),$B167,INDIRECT(Equipo!$F$4&amp;"!"&amp;ADDRESS(10,COLUMN(E$9)-1)&amp;":"&amp;ADDRESS(1000,COLUMN(E$9)-1))),
SUMIF(INDIRECT(Equipo!$G$4&amp;"!B10:B1000"),$B167,INDIRECT(Equipo!$G$4&amp;"!"&amp;ADDRESS(10,COLUMN(E$9)-1)&amp;":"&amp;ADDRESS(1000,COLUMN(E$9)-1)))))</f>
        <v>-</v>
      </c>
      <c r="F167" s="2" t="str">
        <f ca="1">IF(ISBLANK(Tareas!$B163),"-",SUM(
SUMIF(INDIRECT(Equipo!$C$4&amp;"!B10:B1000"),$B167,INDIRECT(Equipo!$C$4&amp;"!"&amp;ADDRESS(10,COLUMN(F$9)-1)&amp;":"&amp;ADDRESS(1000,COLUMN(F$9)-1))),
SUMIF(INDIRECT(Equipo!$D$4&amp;"!B10:B1000"),$B167,INDIRECT(Equipo!$D$4&amp;"!"&amp;ADDRESS(10,COLUMN(F$9)-1)&amp;":"&amp;ADDRESS(1000,COLUMN(F$9)-1))),
SUMIF(INDIRECT(Equipo!$E$4&amp;"!B10:B1000"),$B167,INDIRECT(Equipo!$E$4&amp;"!"&amp;ADDRESS(10,COLUMN(F$9)-1)&amp;":"&amp;ADDRESS(1000,COLUMN(F$9)-1))),
SUMIF(INDIRECT(Equipo!$F$4&amp;"!B10:B1000"),$B167,INDIRECT(Equipo!$F$4&amp;"!"&amp;ADDRESS(10,COLUMN(F$9)-1)&amp;":"&amp;ADDRESS(1000,COLUMN(F$9)-1))),
SUMIF(INDIRECT(Equipo!$G$4&amp;"!B10:B1000"),$B167,INDIRECT(Equipo!$G$4&amp;"!"&amp;ADDRESS(10,COLUMN(F$9)-1)&amp;":"&amp;ADDRESS(1000,COLUMN(F$9)-1)))))</f>
        <v>-</v>
      </c>
      <c r="G167" s="2" t="str">
        <f ca="1">IF(ISBLANK(Tareas!$B163),"-",SUM(
SUMIF(INDIRECT(Equipo!$C$4&amp;"!B10:B1000"),$B167,INDIRECT(Equipo!$C$4&amp;"!"&amp;ADDRESS(10,COLUMN(G$9)-1)&amp;":"&amp;ADDRESS(1000,COLUMN(G$9)-1))),
SUMIF(INDIRECT(Equipo!$D$4&amp;"!B10:B1000"),$B167,INDIRECT(Equipo!$D$4&amp;"!"&amp;ADDRESS(10,COLUMN(G$9)-1)&amp;":"&amp;ADDRESS(1000,COLUMN(G$9)-1))),
SUMIF(INDIRECT(Equipo!$E$4&amp;"!B10:B1000"),$B167,INDIRECT(Equipo!$E$4&amp;"!"&amp;ADDRESS(10,COLUMN(G$9)-1)&amp;":"&amp;ADDRESS(1000,COLUMN(G$9)-1))),
SUMIF(INDIRECT(Equipo!$F$4&amp;"!B10:B1000"),$B167,INDIRECT(Equipo!$F$4&amp;"!"&amp;ADDRESS(10,COLUMN(G$9)-1)&amp;":"&amp;ADDRESS(1000,COLUMN(G$9)-1))),
SUMIF(INDIRECT(Equipo!$G$4&amp;"!B10:B1000"),$B167,INDIRECT(Equipo!$G$4&amp;"!"&amp;ADDRESS(10,COLUMN(G$9)-1)&amp;":"&amp;ADDRESS(1000,COLUMN(G$9)-1)))))</f>
        <v>-</v>
      </c>
      <c r="H167" s="2" t="str">
        <f ca="1">IF(ISBLANK(Tareas!$B163),"-",SUM(
SUMIF(INDIRECT(Equipo!$C$4&amp;"!B10:B1000"),$B167,INDIRECT(Equipo!$C$4&amp;"!"&amp;ADDRESS(10,COLUMN(H$9)-1)&amp;":"&amp;ADDRESS(1000,COLUMN(H$9)-1))),
SUMIF(INDIRECT(Equipo!$D$4&amp;"!B10:B1000"),$B167,INDIRECT(Equipo!$D$4&amp;"!"&amp;ADDRESS(10,COLUMN(H$9)-1)&amp;":"&amp;ADDRESS(1000,COLUMN(H$9)-1))),
SUMIF(INDIRECT(Equipo!$E$4&amp;"!B10:B1000"),$B167,INDIRECT(Equipo!$E$4&amp;"!"&amp;ADDRESS(10,COLUMN(H$9)-1)&amp;":"&amp;ADDRESS(1000,COLUMN(H$9)-1))),
SUMIF(INDIRECT(Equipo!$F$4&amp;"!B10:B1000"),$B167,INDIRECT(Equipo!$F$4&amp;"!"&amp;ADDRESS(10,COLUMN(H$9)-1)&amp;":"&amp;ADDRESS(1000,COLUMN(H$9)-1))),
SUMIF(INDIRECT(Equipo!$G$4&amp;"!B10:B1000"),$B167,INDIRECT(Equipo!$G$4&amp;"!"&amp;ADDRESS(10,COLUMN(H$9)-1)&amp;":"&amp;ADDRESS(1000,COLUMN(H$9)-1)))))</f>
        <v>-</v>
      </c>
      <c r="I167" s="2" t="str">
        <f ca="1">IF(ISBLANK(Tareas!$B163),"-",SUM(
SUMIF(INDIRECT(Equipo!$C$4&amp;"!B10:B1000"),$B167,INDIRECT(Equipo!$C$4&amp;"!"&amp;ADDRESS(10,COLUMN(I$9)-1)&amp;":"&amp;ADDRESS(1000,COLUMN(I$9)-1))),
SUMIF(INDIRECT(Equipo!$D$4&amp;"!B10:B1000"),$B167,INDIRECT(Equipo!$D$4&amp;"!"&amp;ADDRESS(10,COLUMN(I$9)-1)&amp;":"&amp;ADDRESS(1000,COLUMN(I$9)-1))),
SUMIF(INDIRECT(Equipo!$E$4&amp;"!B10:B1000"),$B167,INDIRECT(Equipo!$E$4&amp;"!"&amp;ADDRESS(10,COLUMN(I$9)-1)&amp;":"&amp;ADDRESS(1000,COLUMN(I$9)-1))),
SUMIF(INDIRECT(Equipo!$F$4&amp;"!B10:B1000"),$B167,INDIRECT(Equipo!$F$4&amp;"!"&amp;ADDRESS(10,COLUMN(I$9)-1)&amp;":"&amp;ADDRESS(1000,COLUMN(I$9)-1))),
SUMIF(INDIRECT(Equipo!$G$4&amp;"!B10:B1000"),$B167,INDIRECT(Equipo!$G$4&amp;"!"&amp;ADDRESS(10,COLUMN(I$9)-1)&amp;":"&amp;ADDRESS(1000,COLUMN(I$9)-1)))))</f>
        <v>-</v>
      </c>
      <c r="J167" s="2" t="str">
        <f ca="1">IF(ISBLANK(Tareas!$B163),"-",SUM(
SUMIF(INDIRECT(Equipo!$C$4&amp;"!B10:B1000"),$B167,INDIRECT(Equipo!$C$4&amp;"!"&amp;ADDRESS(10,COLUMN(J$9)-1)&amp;":"&amp;ADDRESS(1000,COLUMN(J$9)-1))),
SUMIF(INDIRECT(Equipo!$D$4&amp;"!B10:B1000"),$B167,INDIRECT(Equipo!$D$4&amp;"!"&amp;ADDRESS(10,COLUMN(J$9)-1)&amp;":"&amp;ADDRESS(1000,COLUMN(J$9)-1))),
SUMIF(INDIRECT(Equipo!$E$4&amp;"!B10:B1000"),$B167,INDIRECT(Equipo!$E$4&amp;"!"&amp;ADDRESS(10,COLUMN(J$9)-1)&amp;":"&amp;ADDRESS(1000,COLUMN(J$9)-1))),
SUMIF(INDIRECT(Equipo!$F$4&amp;"!B10:B1000"),$B167,INDIRECT(Equipo!$F$4&amp;"!"&amp;ADDRESS(10,COLUMN(J$9)-1)&amp;":"&amp;ADDRESS(1000,COLUMN(J$9)-1))),
SUMIF(INDIRECT(Equipo!$G$4&amp;"!B10:B1000"),$B167,INDIRECT(Equipo!$G$4&amp;"!"&amp;ADDRESS(10,COLUMN(J$9)-1)&amp;":"&amp;ADDRESS(1000,COLUMN(J$9)-1)))))</f>
        <v>-</v>
      </c>
      <c r="K167" s="2" t="str">
        <f ca="1">IF(ISBLANK(Tareas!$B163),"-",SUM(
SUMIF(INDIRECT(Equipo!$C$4&amp;"!B10:B1000"),$B167,INDIRECT(Equipo!$C$4&amp;"!"&amp;ADDRESS(10,COLUMN(K$9)-1)&amp;":"&amp;ADDRESS(1000,COLUMN(K$9)-1))),
SUMIF(INDIRECT(Equipo!$D$4&amp;"!B10:B1000"),$B167,INDIRECT(Equipo!$D$4&amp;"!"&amp;ADDRESS(10,COLUMN(K$9)-1)&amp;":"&amp;ADDRESS(1000,COLUMN(K$9)-1))),
SUMIF(INDIRECT(Equipo!$E$4&amp;"!B10:B1000"),$B167,INDIRECT(Equipo!$E$4&amp;"!"&amp;ADDRESS(10,COLUMN(K$9)-1)&amp;":"&amp;ADDRESS(1000,COLUMN(K$9)-1))),
SUMIF(INDIRECT(Equipo!$F$4&amp;"!B10:B1000"),$B167,INDIRECT(Equipo!$F$4&amp;"!"&amp;ADDRESS(10,COLUMN(K$9)-1)&amp;":"&amp;ADDRESS(1000,COLUMN(K$9)-1))),
SUMIF(INDIRECT(Equipo!$G$4&amp;"!B10:B1000"),$B167,INDIRECT(Equipo!$G$4&amp;"!"&amp;ADDRESS(10,COLUMN(K$9)-1)&amp;":"&amp;ADDRESS(1000,COLUMN(K$9)-1)))))</f>
        <v>-</v>
      </c>
      <c r="L167" s="2" t="str">
        <f ca="1">IF(ISBLANK(Tareas!$B163),"-",SUM(
SUMIF(INDIRECT(Equipo!$C$4&amp;"!B10:B1000"),$B167,INDIRECT(Equipo!$C$4&amp;"!"&amp;ADDRESS(10,COLUMN(L$9)-1)&amp;":"&amp;ADDRESS(1000,COLUMN(L$9)-1))),
SUMIF(INDIRECT(Equipo!$D$4&amp;"!B10:B1000"),$B167,INDIRECT(Equipo!$D$4&amp;"!"&amp;ADDRESS(10,COLUMN(L$9)-1)&amp;":"&amp;ADDRESS(1000,COLUMN(L$9)-1))),
SUMIF(INDIRECT(Equipo!$E$4&amp;"!B10:B1000"),$B167,INDIRECT(Equipo!$E$4&amp;"!"&amp;ADDRESS(10,COLUMN(L$9)-1)&amp;":"&amp;ADDRESS(1000,COLUMN(L$9)-1))),
SUMIF(INDIRECT(Equipo!$F$4&amp;"!B10:B1000"),$B167,INDIRECT(Equipo!$F$4&amp;"!"&amp;ADDRESS(10,COLUMN(L$9)-1)&amp;":"&amp;ADDRESS(1000,COLUMN(L$9)-1))),
SUMIF(INDIRECT(Equipo!$G$4&amp;"!B10:B1000"),$B167,INDIRECT(Equipo!$G$4&amp;"!"&amp;ADDRESS(10,COLUMN(L$9)-1)&amp;":"&amp;ADDRESS(1000,COLUMN(L$9)-1)))))</f>
        <v>-</v>
      </c>
      <c r="M167" s="2" t="str">
        <f ca="1">IF(ISBLANK(Tareas!$B163),"-",SUM(
SUMIF(INDIRECT(Equipo!$C$4&amp;"!B10:B1000"),$B167,INDIRECT(Equipo!$C$4&amp;"!"&amp;ADDRESS(10,COLUMN(M$9)-1)&amp;":"&amp;ADDRESS(1000,COLUMN(M$9)-1))),
SUMIF(INDIRECT(Equipo!$D$4&amp;"!B10:B1000"),$B167,INDIRECT(Equipo!$D$4&amp;"!"&amp;ADDRESS(10,COLUMN(M$9)-1)&amp;":"&amp;ADDRESS(1000,COLUMN(M$9)-1))),
SUMIF(INDIRECT(Equipo!$E$4&amp;"!B10:B1000"),$B167,INDIRECT(Equipo!$E$4&amp;"!"&amp;ADDRESS(10,COLUMN(M$9)-1)&amp;":"&amp;ADDRESS(1000,COLUMN(M$9)-1))),
SUMIF(INDIRECT(Equipo!$F$4&amp;"!B10:B1000"),$B167,INDIRECT(Equipo!$F$4&amp;"!"&amp;ADDRESS(10,COLUMN(M$9)-1)&amp;":"&amp;ADDRESS(1000,COLUMN(M$9)-1))),
SUMIF(INDIRECT(Equipo!$G$4&amp;"!B10:B1000"),$B167,INDIRECT(Equipo!$G$4&amp;"!"&amp;ADDRESS(10,COLUMN(M$9)-1)&amp;":"&amp;ADDRESS(1000,COLUMN(M$9)-1)))))</f>
        <v>-</v>
      </c>
      <c r="N167" s="2" t="str">
        <f ca="1">IF(ISBLANK(Tareas!$B163),"-",SUM(
SUMIF(INDIRECT(Equipo!$C$4&amp;"!B10:B1000"),$B167,INDIRECT(Equipo!$C$4&amp;"!"&amp;ADDRESS(10,COLUMN(N$9)-1)&amp;":"&amp;ADDRESS(1000,COLUMN(N$9)-1))),
SUMIF(INDIRECT(Equipo!$D$4&amp;"!B10:B1000"),$B167,INDIRECT(Equipo!$D$4&amp;"!"&amp;ADDRESS(10,COLUMN(N$9)-1)&amp;":"&amp;ADDRESS(1000,COLUMN(N$9)-1))),
SUMIF(INDIRECT(Equipo!$E$4&amp;"!B10:B1000"),$B167,INDIRECT(Equipo!$E$4&amp;"!"&amp;ADDRESS(10,COLUMN(N$9)-1)&amp;":"&amp;ADDRESS(1000,COLUMN(N$9)-1))),
SUMIF(INDIRECT(Equipo!$F$4&amp;"!B10:B1000"),$B167,INDIRECT(Equipo!$F$4&amp;"!"&amp;ADDRESS(10,COLUMN(N$9)-1)&amp;":"&amp;ADDRESS(1000,COLUMN(N$9)-1))),
SUMIF(INDIRECT(Equipo!$G$4&amp;"!B10:B1000"),$B167,INDIRECT(Equipo!$G$4&amp;"!"&amp;ADDRESS(10,COLUMN(N$9)-1)&amp;":"&amp;ADDRESS(1000,COLUMN(N$9)-1)))))</f>
        <v>-</v>
      </c>
    </row>
    <row r="168" spans="2:14">
      <c r="B168" t="str">
        <f>IF(ISBLANK(Tareas!B164)," - ",Tareas!B164)</f>
        <v xml:space="preserve"> - </v>
      </c>
      <c r="D168" s="2" t="str">
        <f ca="1">IF(ISBLANK(Tareas!$B164),"-",SUM(
SUMIF(INDIRECT(Equipo!$C$4&amp;"!B10:B1000"),$B168,INDIRECT(Equipo!$C$4&amp;"!"&amp;ADDRESS(10,COLUMN(D$9)-1)&amp;":"&amp;ADDRESS(1000,COLUMN(D$9)-1))),
SUMIF(INDIRECT(Equipo!$D$4&amp;"!B10:B1000"),$B168,INDIRECT(Equipo!$D$4&amp;"!"&amp;ADDRESS(10,COLUMN(D$9)-1)&amp;":"&amp;ADDRESS(1000,COLUMN(D$9)-1))),
SUMIF(INDIRECT(Equipo!$E$4&amp;"!B10:B1000"),$B168,INDIRECT(Equipo!$E$4&amp;"!"&amp;ADDRESS(10,COLUMN(D$9)-1)&amp;":"&amp;ADDRESS(1000,COLUMN(D$9)-1))),
SUMIF(INDIRECT(Equipo!$F$4&amp;"!B10:B1000"),$B168,INDIRECT(Equipo!$F$4&amp;"!"&amp;ADDRESS(10,COLUMN(D$9)-1)&amp;":"&amp;ADDRESS(1000,COLUMN(D$9)-1))),
SUMIF(INDIRECT(Equipo!$G$4&amp;"!B10:B1000"),$B168,INDIRECT(Equipo!$G$4&amp;"!"&amp;ADDRESS(10,COLUMN(D$9)-1)&amp;":"&amp;ADDRESS(1000,COLUMN(D$9)-1)))))</f>
        <v>-</v>
      </c>
      <c r="E168" s="2" t="str">
        <f ca="1">IF(ISBLANK(Tareas!$B164),"-",SUM(
SUMIF(INDIRECT(Equipo!$C$4&amp;"!B10:B1000"),$B168,INDIRECT(Equipo!$C$4&amp;"!"&amp;ADDRESS(10,COLUMN(E$9)-1)&amp;":"&amp;ADDRESS(1000,COLUMN(E$9)-1))),
SUMIF(INDIRECT(Equipo!$D$4&amp;"!B10:B1000"),$B168,INDIRECT(Equipo!$D$4&amp;"!"&amp;ADDRESS(10,COLUMN(E$9)-1)&amp;":"&amp;ADDRESS(1000,COLUMN(E$9)-1))),
SUMIF(INDIRECT(Equipo!$E$4&amp;"!B10:B1000"),$B168,INDIRECT(Equipo!$E$4&amp;"!"&amp;ADDRESS(10,COLUMN(E$9)-1)&amp;":"&amp;ADDRESS(1000,COLUMN(E$9)-1))),
SUMIF(INDIRECT(Equipo!$F$4&amp;"!B10:B1000"),$B168,INDIRECT(Equipo!$F$4&amp;"!"&amp;ADDRESS(10,COLUMN(E$9)-1)&amp;":"&amp;ADDRESS(1000,COLUMN(E$9)-1))),
SUMIF(INDIRECT(Equipo!$G$4&amp;"!B10:B1000"),$B168,INDIRECT(Equipo!$G$4&amp;"!"&amp;ADDRESS(10,COLUMN(E$9)-1)&amp;":"&amp;ADDRESS(1000,COLUMN(E$9)-1)))))</f>
        <v>-</v>
      </c>
      <c r="F168" s="2" t="str">
        <f ca="1">IF(ISBLANK(Tareas!$B164),"-",SUM(
SUMIF(INDIRECT(Equipo!$C$4&amp;"!B10:B1000"),$B168,INDIRECT(Equipo!$C$4&amp;"!"&amp;ADDRESS(10,COLUMN(F$9)-1)&amp;":"&amp;ADDRESS(1000,COLUMN(F$9)-1))),
SUMIF(INDIRECT(Equipo!$D$4&amp;"!B10:B1000"),$B168,INDIRECT(Equipo!$D$4&amp;"!"&amp;ADDRESS(10,COLUMN(F$9)-1)&amp;":"&amp;ADDRESS(1000,COLUMN(F$9)-1))),
SUMIF(INDIRECT(Equipo!$E$4&amp;"!B10:B1000"),$B168,INDIRECT(Equipo!$E$4&amp;"!"&amp;ADDRESS(10,COLUMN(F$9)-1)&amp;":"&amp;ADDRESS(1000,COLUMN(F$9)-1))),
SUMIF(INDIRECT(Equipo!$F$4&amp;"!B10:B1000"),$B168,INDIRECT(Equipo!$F$4&amp;"!"&amp;ADDRESS(10,COLUMN(F$9)-1)&amp;":"&amp;ADDRESS(1000,COLUMN(F$9)-1))),
SUMIF(INDIRECT(Equipo!$G$4&amp;"!B10:B1000"),$B168,INDIRECT(Equipo!$G$4&amp;"!"&amp;ADDRESS(10,COLUMN(F$9)-1)&amp;":"&amp;ADDRESS(1000,COLUMN(F$9)-1)))))</f>
        <v>-</v>
      </c>
      <c r="G168" s="2" t="str">
        <f ca="1">IF(ISBLANK(Tareas!$B164),"-",SUM(
SUMIF(INDIRECT(Equipo!$C$4&amp;"!B10:B1000"),$B168,INDIRECT(Equipo!$C$4&amp;"!"&amp;ADDRESS(10,COLUMN(G$9)-1)&amp;":"&amp;ADDRESS(1000,COLUMN(G$9)-1))),
SUMIF(INDIRECT(Equipo!$D$4&amp;"!B10:B1000"),$B168,INDIRECT(Equipo!$D$4&amp;"!"&amp;ADDRESS(10,COLUMN(G$9)-1)&amp;":"&amp;ADDRESS(1000,COLUMN(G$9)-1))),
SUMIF(INDIRECT(Equipo!$E$4&amp;"!B10:B1000"),$B168,INDIRECT(Equipo!$E$4&amp;"!"&amp;ADDRESS(10,COLUMN(G$9)-1)&amp;":"&amp;ADDRESS(1000,COLUMN(G$9)-1))),
SUMIF(INDIRECT(Equipo!$F$4&amp;"!B10:B1000"),$B168,INDIRECT(Equipo!$F$4&amp;"!"&amp;ADDRESS(10,COLUMN(G$9)-1)&amp;":"&amp;ADDRESS(1000,COLUMN(G$9)-1))),
SUMIF(INDIRECT(Equipo!$G$4&amp;"!B10:B1000"),$B168,INDIRECT(Equipo!$G$4&amp;"!"&amp;ADDRESS(10,COLUMN(G$9)-1)&amp;":"&amp;ADDRESS(1000,COLUMN(G$9)-1)))))</f>
        <v>-</v>
      </c>
      <c r="H168" s="2" t="str">
        <f ca="1">IF(ISBLANK(Tareas!$B164),"-",SUM(
SUMIF(INDIRECT(Equipo!$C$4&amp;"!B10:B1000"),$B168,INDIRECT(Equipo!$C$4&amp;"!"&amp;ADDRESS(10,COLUMN(H$9)-1)&amp;":"&amp;ADDRESS(1000,COLUMN(H$9)-1))),
SUMIF(INDIRECT(Equipo!$D$4&amp;"!B10:B1000"),$B168,INDIRECT(Equipo!$D$4&amp;"!"&amp;ADDRESS(10,COLUMN(H$9)-1)&amp;":"&amp;ADDRESS(1000,COLUMN(H$9)-1))),
SUMIF(INDIRECT(Equipo!$E$4&amp;"!B10:B1000"),$B168,INDIRECT(Equipo!$E$4&amp;"!"&amp;ADDRESS(10,COLUMN(H$9)-1)&amp;":"&amp;ADDRESS(1000,COLUMN(H$9)-1))),
SUMIF(INDIRECT(Equipo!$F$4&amp;"!B10:B1000"),$B168,INDIRECT(Equipo!$F$4&amp;"!"&amp;ADDRESS(10,COLUMN(H$9)-1)&amp;":"&amp;ADDRESS(1000,COLUMN(H$9)-1))),
SUMIF(INDIRECT(Equipo!$G$4&amp;"!B10:B1000"),$B168,INDIRECT(Equipo!$G$4&amp;"!"&amp;ADDRESS(10,COLUMN(H$9)-1)&amp;":"&amp;ADDRESS(1000,COLUMN(H$9)-1)))))</f>
        <v>-</v>
      </c>
      <c r="I168" s="2" t="str">
        <f ca="1">IF(ISBLANK(Tareas!$B164),"-",SUM(
SUMIF(INDIRECT(Equipo!$C$4&amp;"!B10:B1000"),$B168,INDIRECT(Equipo!$C$4&amp;"!"&amp;ADDRESS(10,COLUMN(I$9)-1)&amp;":"&amp;ADDRESS(1000,COLUMN(I$9)-1))),
SUMIF(INDIRECT(Equipo!$D$4&amp;"!B10:B1000"),$B168,INDIRECT(Equipo!$D$4&amp;"!"&amp;ADDRESS(10,COLUMN(I$9)-1)&amp;":"&amp;ADDRESS(1000,COLUMN(I$9)-1))),
SUMIF(INDIRECT(Equipo!$E$4&amp;"!B10:B1000"),$B168,INDIRECT(Equipo!$E$4&amp;"!"&amp;ADDRESS(10,COLUMN(I$9)-1)&amp;":"&amp;ADDRESS(1000,COLUMN(I$9)-1))),
SUMIF(INDIRECT(Equipo!$F$4&amp;"!B10:B1000"),$B168,INDIRECT(Equipo!$F$4&amp;"!"&amp;ADDRESS(10,COLUMN(I$9)-1)&amp;":"&amp;ADDRESS(1000,COLUMN(I$9)-1))),
SUMIF(INDIRECT(Equipo!$G$4&amp;"!B10:B1000"),$B168,INDIRECT(Equipo!$G$4&amp;"!"&amp;ADDRESS(10,COLUMN(I$9)-1)&amp;":"&amp;ADDRESS(1000,COLUMN(I$9)-1)))))</f>
        <v>-</v>
      </c>
      <c r="J168" s="2" t="str">
        <f ca="1">IF(ISBLANK(Tareas!$B164),"-",SUM(
SUMIF(INDIRECT(Equipo!$C$4&amp;"!B10:B1000"),$B168,INDIRECT(Equipo!$C$4&amp;"!"&amp;ADDRESS(10,COLUMN(J$9)-1)&amp;":"&amp;ADDRESS(1000,COLUMN(J$9)-1))),
SUMIF(INDIRECT(Equipo!$D$4&amp;"!B10:B1000"),$B168,INDIRECT(Equipo!$D$4&amp;"!"&amp;ADDRESS(10,COLUMN(J$9)-1)&amp;":"&amp;ADDRESS(1000,COLUMN(J$9)-1))),
SUMIF(INDIRECT(Equipo!$E$4&amp;"!B10:B1000"),$B168,INDIRECT(Equipo!$E$4&amp;"!"&amp;ADDRESS(10,COLUMN(J$9)-1)&amp;":"&amp;ADDRESS(1000,COLUMN(J$9)-1))),
SUMIF(INDIRECT(Equipo!$F$4&amp;"!B10:B1000"),$B168,INDIRECT(Equipo!$F$4&amp;"!"&amp;ADDRESS(10,COLUMN(J$9)-1)&amp;":"&amp;ADDRESS(1000,COLUMN(J$9)-1))),
SUMIF(INDIRECT(Equipo!$G$4&amp;"!B10:B1000"),$B168,INDIRECT(Equipo!$G$4&amp;"!"&amp;ADDRESS(10,COLUMN(J$9)-1)&amp;":"&amp;ADDRESS(1000,COLUMN(J$9)-1)))))</f>
        <v>-</v>
      </c>
      <c r="K168" s="2" t="str">
        <f ca="1">IF(ISBLANK(Tareas!$B164),"-",SUM(
SUMIF(INDIRECT(Equipo!$C$4&amp;"!B10:B1000"),$B168,INDIRECT(Equipo!$C$4&amp;"!"&amp;ADDRESS(10,COLUMN(K$9)-1)&amp;":"&amp;ADDRESS(1000,COLUMN(K$9)-1))),
SUMIF(INDIRECT(Equipo!$D$4&amp;"!B10:B1000"),$B168,INDIRECT(Equipo!$D$4&amp;"!"&amp;ADDRESS(10,COLUMN(K$9)-1)&amp;":"&amp;ADDRESS(1000,COLUMN(K$9)-1))),
SUMIF(INDIRECT(Equipo!$E$4&amp;"!B10:B1000"),$B168,INDIRECT(Equipo!$E$4&amp;"!"&amp;ADDRESS(10,COLUMN(K$9)-1)&amp;":"&amp;ADDRESS(1000,COLUMN(K$9)-1))),
SUMIF(INDIRECT(Equipo!$F$4&amp;"!B10:B1000"),$B168,INDIRECT(Equipo!$F$4&amp;"!"&amp;ADDRESS(10,COLUMN(K$9)-1)&amp;":"&amp;ADDRESS(1000,COLUMN(K$9)-1))),
SUMIF(INDIRECT(Equipo!$G$4&amp;"!B10:B1000"),$B168,INDIRECT(Equipo!$G$4&amp;"!"&amp;ADDRESS(10,COLUMN(K$9)-1)&amp;":"&amp;ADDRESS(1000,COLUMN(K$9)-1)))))</f>
        <v>-</v>
      </c>
      <c r="L168" s="2" t="str">
        <f ca="1">IF(ISBLANK(Tareas!$B164),"-",SUM(
SUMIF(INDIRECT(Equipo!$C$4&amp;"!B10:B1000"),$B168,INDIRECT(Equipo!$C$4&amp;"!"&amp;ADDRESS(10,COLUMN(L$9)-1)&amp;":"&amp;ADDRESS(1000,COLUMN(L$9)-1))),
SUMIF(INDIRECT(Equipo!$D$4&amp;"!B10:B1000"),$B168,INDIRECT(Equipo!$D$4&amp;"!"&amp;ADDRESS(10,COLUMN(L$9)-1)&amp;":"&amp;ADDRESS(1000,COLUMN(L$9)-1))),
SUMIF(INDIRECT(Equipo!$E$4&amp;"!B10:B1000"),$B168,INDIRECT(Equipo!$E$4&amp;"!"&amp;ADDRESS(10,COLUMN(L$9)-1)&amp;":"&amp;ADDRESS(1000,COLUMN(L$9)-1))),
SUMIF(INDIRECT(Equipo!$F$4&amp;"!B10:B1000"),$B168,INDIRECT(Equipo!$F$4&amp;"!"&amp;ADDRESS(10,COLUMN(L$9)-1)&amp;":"&amp;ADDRESS(1000,COLUMN(L$9)-1))),
SUMIF(INDIRECT(Equipo!$G$4&amp;"!B10:B1000"),$B168,INDIRECT(Equipo!$G$4&amp;"!"&amp;ADDRESS(10,COLUMN(L$9)-1)&amp;":"&amp;ADDRESS(1000,COLUMN(L$9)-1)))))</f>
        <v>-</v>
      </c>
      <c r="M168" s="2" t="str">
        <f ca="1">IF(ISBLANK(Tareas!$B164),"-",SUM(
SUMIF(INDIRECT(Equipo!$C$4&amp;"!B10:B1000"),$B168,INDIRECT(Equipo!$C$4&amp;"!"&amp;ADDRESS(10,COLUMN(M$9)-1)&amp;":"&amp;ADDRESS(1000,COLUMN(M$9)-1))),
SUMIF(INDIRECT(Equipo!$D$4&amp;"!B10:B1000"),$B168,INDIRECT(Equipo!$D$4&amp;"!"&amp;ADDRESS(10,COLUMN(M$9)-1)&amp;":"&amp;ADDRESS(1000,COLUMN(M$9)-1))),
SUMIF(INDIRECT(Equipo!$E$4&amp;"!B10:B1000"),$B168,INDIRECT(Equipo!$E$4&amp;"!"&amp;ADDRESS(10,COLUMN(M$9)-1)&amp;":"&amp;ADDRESS(1000,COLUMN(M$9)-1))),
SUMIF(INDIRECT(Equipo!$F$4&amp;"!B10:B1000"),$B168,INDIRECT(Equipo!$F$4&amp;"!"&amp;ADDRESS(10,COLUMN(M$9)-1)&amp;":"&amp;ADDRESS(1000,COLUMN(M$9)-1))),
SUMIF(INDIRECT(Equipo!$G$4&amp;"!B10:B1000"),$B168,INDIRECT(Equipo!$G$4&amp;"!"&amp;ADDRESS(10,COLUMN(M$9)-1)&amp;":"&amp;ADDRESS(1000,COLUMN(M$9)-1)))))</f>
        <v>-</v>
      </c>
      <c r="N168" s="2" t="str">
        <f ca="1">IF(ISBLANK(Tareas!$B164),"-",SUM(
SUMIF(INDIRECT(Equipo!$C$4&amp;"!B10:B1000"),$B168,INDIRECT(Equipo!$C$4&amp;"!"&amp;ADDRESS(10,COLUMN(N$9)-1)&amp;":"&amp;ADDRESS(1000,COLUMN(N$9)-1))),
SUMIF(INDIRECT(Equipo!$D$4&amp;"!B10:B1000"),$B168,INDIRECT(Equipo!$D$4&amp;"!"&amp;ADDRESS(10,COLUMN(N$9)-1)&amp;":"&amp;ADDRESS(1000,COLUMN(N$9)-1))),
SUMIF(INDIRECT(Equipo!$E$4&amp;"!B10:B1000"),$B168,INDIRECT(Equipo!$E$4&amp;"!"&amp;ADDRESS(10,COLUMN(N$9)-1)&amp;":"&amp;ADDRESS(1000,COLUMN(N$9)-1))),
SUMIF(INDIRECT(Equipo!$F$4&amp;"!B10:B1000"),$B168,INDIRECT(Equipo!$F$4&amp;"!"&amp;ADDRESS(10,COLUMN(N$9)-1)&amp;":"&amp;ADDRESS(1000,COLUMN(N$9)-1))),
SUMIF(INDIRECT(Equipo!$G$4&amp;"!B10:B1000"),$B168,INDIRECT(Equipo!$G$4&amp;"!"&amp;ADDRESS(10,COLUMN(N$9)-1)&amp;":"&amp;ADDRESS(1000,COLUMN(N$9)-1)))))</f>
        <v>-</v>
      </c>
    </row>
    <row r="169" spans="2:14">
      <c r="B169" t="str">
        <f>IF(ISBLANK(Tareas!B165)," - ",Tareas!B165)</f>
        <v xml:space="preserve"> - </v>
      </c>
      <c r="D169" s="2" t="str">
        <f ca="1">IF(ISBLANK(Tareas!$B165),"-",SUM(
SUMIF(INDIRECT(Equipo!$C$4&amp;"!B10:B1000"),$B169,INDIRECT(Equipo!$C$4&amp;"!"&amp;ADDRESS(10,COLUMN(D$9)-1)&amp;":"&amp;ADDRESS(1000,COLUMN(D$9)-1))),
SUMIF(INDIRECT(Equipo!$D$4&amp;"!B10:B1000"),$B169,INDIRECT(Equipo!$D$4&amp;"!"&amp;ADDRESS(10,COLUMN(D$9)-1)&amp;":"&amp;ADDRESS(1000,COLUMN(D$9)-1))),
SUMIF(INDIRECT(Equipo!$E$4&amp;"!B10:B1000"),$B169,INDIRECT(Equipo!$E$4&amp;"!"&amp;ADDRESS(10,COLUMN(D$9)-1)&amp;":"&amp;ADDRESS(1000,COLUMN(D$9)-1))),
SUMIF(INDIRECT(Equipo!$F$4&amp;"!B10:B1000"),$B169,INDIRECT(Equipo!$F$4&amp;"!"&amp;ADDRESS(10,COLUMN(D$9)-1)&amp;":"&amp;ADDRESS(1000,COLUMN(D$9)-1))),
SUMIF(INDIRECT(Equipo!$G$4&amp;"!B10:B1000"),$B169,INDIRECT(Equipo!$G$4&amp;"!"&amp;ADDRESS(10,COLUMN(D$9)-1)&amp;":"&amp;ADDRESS(1000,COLUMN(D$9)-1)))))</f>
        <v>-</v>
      </c>
      <c r="E169" s="2" t="str">
        <f ca="1">IF(ISBLANK(Tareas!$B165),"-",SUM(
SUMIF(INDIRECT(Equipo!$C$4&amp;"!B10:B1000"),$B169,INDIRECT(Equipo!$C$4&amp;"!"&amp;ADDRESS(10,COLUMN(E$9)-1)&amp;":"&amp;ADDRESS(1000,COLUMN(E$9)-1))),
SUMIF(INDIRECT(Equipo!$D$4&amp;"!B10:B1000"),$B169,INDIRECT(Equipo!$D$4&amp;"!"&amp;ADDRESS(10,COLUMN(E$9)-1)&amp;":"&amp;ADDRESS(1000,COLUMN(E$9)-1))),
SUMIF(INDIRECT(Equipo!$E$4&amp;"!B10:B1000"),$B169,INDIRECT(Equipo!$E$4&amp;"!"&amp;ADDRESS(10,COLUMN(E$9)-1)&amp;":"&amp;ADDRESS(1000,COLUMN(E$9)-1))),
SUMIF(INDIRECT(Equipo!$F$4&amp;"!B10:B1000"),$B169,INDIRECT(Equipo!$F$4&amp;"!"&amp;ADDRESS(10,COLUMN(E$9)-1)&amp;":"&amp;ADDRESS(1000,COLUMN(E$9)-1))),
SUMIF(INDIRECT(Equipo!$G$4&amp;"!B10:B1000"),$B169,INDIRECT(Equipo!$G$4&amp;"!"&amp;ADDRESS(10,COLUMN(E$9)-1)&amp;":"&amp;ADDRESS(1000,COLUMN(E$9)-1)))))</f>
        <v>-</v>
      </c>
      <c r="F169" s="2" t="str">
        <f ca="1">IF(ISBLANK(Tareas!$B165),"-",SUM(
SUMIF(INDIRECT(Equipo!$C$4&amp;"!B10:B1000"),$B169,INDIRECT(Equipo!$C$4&amp;"!"&amp;ADDRESS(10,COLUMN(F$9)-1)&amp;":"&amp;ADDRESS(1000,COLUMN(F$9)-1))),
SUMIF(INDIRECT(Equipo!$D$4&amp;"!B10:B1000"),$B169,INDIRECT(Equipo!$D$4&amp;"!"&amp;ADDRESS(10,COLUMN(F$9)-1)&amp;":"&amp;ADDRESS(1000,COLUMN(F$9)-1))),
SUMIF(INDIRECT(Equipo!$E$4&amp;"!B10:B1000"),$B169,INDIRECT(Equipo!$E$4&amp;"!"&amp;ADDRESS(10,COLUMN(F$9)-1)&amp;":"&amp;ADDRESS(1000,COLUMN(F$9)-1))),
SUMIF(INDIRECT(Equipo!$F$4&amp;"!B10:B1000"),$B169,INDIRECT(Equipo!$F$4&amp;"!"&amp;ADDRESS(10,COLUMN(F$9)-1)&amp;":"&amp;ADDRESS(1000,COLUMN(F$9)-1))),
SUMIF(INDIRECT(Equipo!$G$4&amp;"!B10:B1000"),$B169,INDIRECT(Equipo!$G$4&amp;"!"&amp;ADDRESS(10,COLUMN(F$9)-1)&amp;":"&amp;ADDRESS(1000,COLUMN(F$9)-1)))))</f>
        <v>-</v>
      </c>
      <c r="G169" s="2" t="str">
        <f ca="1">IF(ISBLANK(Tareas!$B165),"-",SUM(
SUMIF(INDIRECT(Equipo!$C$4&amp;"!B10:B1000"),$B169,INDIRECT(Equipo!$C$4&amp;"!"&amp;ADDRESS(10,COLUMN(G$9)-1)&amp;":"&amp;ADDRESS(1000,COLUMN(G$9)-1))),
SUMIF(INDIRECT(Equipo!$D$4&amp;"!B10:B1000"),$B169,INDIRECT(Equipo!$D$4&amp;"!"&amp;ADDRESS(10,COLUMN(G$9)-1)&amp;":"&amp;ADDRESS(1000,COLUMN(G$9)-1))),
SUMIF(INDIRECT(Equipo!$E$4&amp;"!B10:B1000"),$B169,INDIRECT(Equipo!$E$4&amp;"!"&amp;ADDRESS(10,COLUMN(G$9)-1)&amp;":"&amp;ADDRESS(1000,COLUMN(G$9)-1))),
SUMIF(INDIRECT(Equipo!$F$4&amp;"!B10:B1000"),$B169,INDIRECT(Equipo!$F$4&amp;"!"&amp;ADDRESS(10,COLUMN(G$9)-1)&amp;":"&amp;ADDRESS(1000,COLUMN(G$9)-1))),
SUMIF(INDIRECT(Equipo!$G$4&amp;"!B10:B1000"),$B169,INDIRECT(Equipo!$G$4&amp;"!"&amp;ADDRESS(10,COLUMN(G$9)-1)&amp;":"&amp;ADDRESS(1000,COLUMN(G$9)-1)))))</f>
        <v>-</v>
      </c>
      <c r="H169" s="2" t="str">
        <f ca="1">IF(ISBLANK(Tareas!$B165),"-",SUM(
SUMIF(INDIRECT(Equipo!$C$4&amp;"!B10:B1000"),$B169,INDIRECT(Equipo!$C$4&amp;"!"&amp;ADDRESS(10,COLUMN(H$9)-1)&amp;":"&amp;ADDRESS(1000,COLUMN(H$9)-1))),
SUMIF(INDIRECT(Equipo!$D$4&amp;"!B10:B1000"),$B169,INDIRECT(Equipo!$D$4&amp;"!"&amp;ADDRESS(10,COLUMN(H$9)-1)&amp;":"&amp;ADDRESS(1000,COLUMN(H$9)-1))),
SUMIF(INDIRECT(Equipo!$E$4&amp;"!B10:B1000"),$B169,INDIRECT(Equipo!$E$4&amp;"!"&amp;ADDRESS(10,COLUMN(H$9)-1)&amp;":"&amp;ADDRESS(1000,COLUMN(H$9)-1))),
SUMIF(INDIRECT(Equipo!$F$4&amp;"!B10:B1000"),$B169,INDIRECT(Equipo!$F$4&amp;"!"&amp;ADDRESS(10,COLUMN(H$9)-1)&amp;":"&amp;ADDRESS(1000,COLUMN(H$9)-1))),
SUMIF(INDIRECT(Equipo!$G$4&amp;"!B10:B1000"),$B169,INDIRECT(Equipo!$G$4&amp;"!"&amp;ADDRESS(10,COLUMN(H$9)-1)&amp;":"&amp;ADDRESS(1000,COLUMN(H$9)-1)))))</f>
        <v>-</v>
      </c>
      <c r="I169" s="2" t="str">
        <f ca="1">IF(ISBLANK(Tareas!$B165),"-",SUM(
SUMIF(INDIRECT(Equipo!$C$4&amp;"!B10:B1000"),$B169,INDIRECT(Equipo!$C$4&amp;"!"&amp;ADDRESS(10,COLUMN(I$9)-1)&amp;":"&amp;ADDRESS(1000,COLUMN(I$9)-1))),
SUMIF(INDIRECT(Equipo!$D$4&amp;"!B10:B1000"),$B169,INDIRECT(Equipo!$D$4&amp;"!"&amp;ADDRESS(10,COLUMN(I$9)-1)&amp;":"&amp;ADDRESS(1000,COLUMN(I$9)-1))),
SUMIF(INDIRECT(Equipo!$E$4&amp;"!B10:B1000"),$B169,INDIRECT(Equipo!$E$4&amp;"!"&amp;ADDRESS(10,COLUMN(I$9)-1)&amp;":"&amp;ADDRESS(1000,COLUMN(I$9)-1))),
SUMIF(INDIRECT(Equipo!$F$4&amp;"!B10:B1000"),$B169,INDIRECT(Equipo!$F$4&amp;"!"&amp;ADDRESS(10,COLUMN(I$9)-1)&amp;":"&amp;ADDRESS(1000,COLUMN(I$9)-1))),
SUMIF(INDIRECT(Equipo!$G$4&amp;"!B10:B1000"),$B169,INDIRECT(Equipo!$G$4&amp;"!"&amp;ADDRESS(10,COLUMN(I$9)-1)&amp;":"&amp;ADDRESS(1000,COLUMN(I$9)-1)))))</f>
        <v>-</v>
      </c>
      <c r="J169" s="2" t="str">
        <f ca="1">IF(ISBLANK(Tareas!$B165),"-",SUM(
SUMIF(INDIRECT(Equipo!$C$4&amp;"!B10:B1000"),$B169,INDIRECT(Equipo!$C$4&amp;"!"&amp;ADDRESS(10,COLUMN(J$9)-1)&amp;":"&amp;ADDRESS(1000,COLUMN(J$9)-1))),
SUMIF(INDIRECT(Equipo!$D$4&amp;"!B10:B1000"),$B169,INDIRECT(Equipo!$D$4&amp;"!"&amp;ADDRESS(10,COLUMN(J$9)-1)&amp;":"&amp;ADDRESS(1000,COLUMN(J$9)-1))),
SUMIF(INDIRECT(Equipo!$E$4&amp;"!B10:B1000"),$B169,INDIRECT(Equipo!$E$4&amp;"!"&amp;ADDRESS(10,COLUMN(J$9)-1)&amp;":"&amp;ADDRESS(1000,COLUMN(J$9)-1))),
SUMIF(INDIRECT(Equipo!$F$4&amp;"!B10:B1000"),$B169,INDIRECT(Equipo!$F$4&amp;"!"&amp;ADDRESS(10,COLUMN(J$9)-1)&amp;":"&amp;ADDRESS(1000,COLUMN(J$9)-1))),
SUMIF(INDIRECT(Equipo!$G$4&amp;"!B10:B1000"),$B169,INDIRECT(Equipo!$G$4&amp;"!"&amp;ADDRESS(10,COLUMN(J$9)-1)&amp;":"&amp;ADDRESS(1000,COLUMN(J$9)-1)))))</f>
        <v>-</v>
      </c>
      <c r="K169" s="2" t="str">
        <f ca="1">IF(ISBLANK(Tareas!$B165),"-",SUM(
SUMIF(INDIRECT(Equipo!$C$4&amp;"!B10:B1000"),$B169,INDIRECT(Equipo!$C$4&amp;"!"&amp;ADDRESS(10,COLUMN(K$9)-1)&amp;":"&amp;ADDRESS(1000,COLUMN(K$9)-1))),
SUMIF(INDIRECT(Equipo!$D$4&amp;"!B10:B1000"),$B169,INDIRECT(Equipo!$D$4&amp;"!"&amp;ADDRESS(10,COLUMN(K$9)-1)&amp;":"&amp;ADDRESS(1000,COLUMN(K$9)-1))),
SUMIF(INDIRECT(Equipo!$E$4&amp;"!B10:B1000"),$B169,INDIRECT(Equipo!$E$4&amp;"!"&amp;ADDRESS(10,COLUMN(K$9)-1)&amp;":"&amp;ADDRESS(1000,COLUMN(K$9)-1))),
SUMIF(INDIRECT(Equipo!$F$4&amp;"!B10:B1000"),$B169,INDIRECT(Equipo!$F$4&amp;"!"&amp;ADDRESS(10,COLUMN(K$9)-1)&amp;":"&amp;ADDRESS(1000,COLUMN(K$9)-1))),
SUMIF(INDIRECT(Equipo!$G$4&amp;"!B10:B1000"),$B169,INDIRECT(Equipo!$G$4&amp;"!"&amp;ADDRESS(10,COLUMN(K$9)-1)&amp;":"&amp;ADDRESS(1000,COLUMN(K$9)-1)))))</f>
        <v>-</v>
      </c>
      <c r="L169" s="2" t="str">
        <f ca="1">IF(ISBLANK(Tareas!$B165),"-",SUM(
SUMIF(INDIRECT(Equipo!$C$4&amp;"!B10:B1000"),$B169,INDIRECT(Equipo!$C$4&amp;"!"&amp;ADDRESS(10,COLUMN(L$9)-1)&amp;":"&amp;ADDRESS(1000,COLUMN(L$9)-1))),
SUMIF(INDIRECT(Equipo!$D$4&amp;"!B10:B1000"),$B169,INDIRECT(Equipo!$D$4&amp;"!"&amp;ADDRESS(10,COLUMN(L$9)-1)&amp;":"&amp;ADDRESS(1000,COLUMN(L$9)-1))),
SUMIF(INDIRECT(Equipo!$E$4&amp;"!B10:B1000"),$B169,INDIRECT(Equipo!$E$4&amp;"!"&amp;ADDRESS(10,COLUMN(L$9)-1)&amp;":"&amp;ADDRESS(1000,COLUMN(L$9)-1))),
SUMIF(INDIRECT(Equipo!$F$4&amp;"!B10:B1000"),$B169,INDIRECT(Equipo!$F$4&amp;"!"&amp;ADDRESS(10,COLUMN(L$9)-1)&amp;":"&amp;ADDRESS(1000,COLUMN(L$9)-1))),
SUMIF(INDIRECT(Equipo!$G$4&amp;"!B10:B1000"),$B169,INDIRECT(Equipo!$G$4&amp;"!"&amp;ADDRESS(10,COLUMN(L$9)-1)&amp;":"&amp;ADDRESS(1000,COLUMN(L$9)-1)))))</f>
        <v>-</v>
      </c>
      <c r="M169" s="2" t="str">
        <f ca="1">IF(ISBLANK(Tareas!$B165),"-",SUM(
SUMIF(INDIRECT(Equipo!$C$4&amp;"!B10:B1000"),$B169,INDIRECT(Equipo!$C$4&amp;"!"&amp;ADDRESS(10,COLUMN(M$9)-1)&amp;":"&amp;ADDRESS(1000,COLUMN(M$9)-1))),
SUMIF(INDIRECT(Equipo!$D$4&amp;"!B10:B1000"),$B169,INDIRECT(Equipo!$D$4&amp;"!"&amp;ADDRESS(10,COLUMN(M$9)-1)&amp;":"&amp;ADDRESS(1000,COLUMN(M$9)-1))),
SUMIF(INDIRECT(Equipo!$E$4&amp;"!B10:B1000"),$B169,INDIRECT(Equipo!$E$4&amp;"!"&amp;ADDRESS(10,COLUMN(M$9)-1)&amp;":"&amp;ADDRESS(1000,COLUMN(M$9)-1))),
SUMIF(INDIRECT(Equipo!$F$4&amp;"!B10:B1000"),$B169,INDIRECT(Equipo!$F$4&amp;"!"&amp;ADDRESS(10,COLUMN(M$9)-1)&amp;":"&amp;ADDRESS(1000,COLUMN(M$9)-1))),
SUMIF(INDIRECT(Equipo!$G$4&amp;"!B10:B1000"),$B169,INDIRECT(Equipo!$G$4&amp;"!"&amp;ADDRESS(10,COLUMN(M$9)-1)&amp;":"&amp;ADDRESS(1000,COLUMN(M$9)-1)))))</f>
        <v>-</v>
      </c>
      <c r="N169" s="2" t="str">
        <f ca="1">IF(ISBLANK(Tareas!$B165),"-",SUM(
SUMIF(INDIRECT(Equipo!$C$4&amp;"!B10:B1000"),$B169,INDIRECT(Equipo!$C$4&amp;"!"&amp;ADDRESS(10,COLUMN(N$9)-1)&amp;":"&amp;ADDRESS(1000,COLUMN(N$9)-1))),
SUMIF(INDIRECT(Equipo!$D$4&amp;"!B10:B1000"),$B169,INDIRECT(Equipo!$D$4&amp;"!"&amp;ADDRESS(10,COLUMN(N$9)-1)&amp;":"&amp;ADDRESS(1000,COLUMN(N$9)-1))),
SUMIF(INDIRECT(Equipo!$E$4&amp;"!B10:B1000"),$B169,INDIRECT(Equipo!$E$4&amp;"!"&amp;ADDRESS(10,COLUMN(N$9)-1)&amp;":"&amp;ADDRESS(1000,COLUMN(N$9)-1))),
SUMIF(INDIRECT(Equipo!$F$4&amp;"!B10:B1000"),$B169,INDIRECT(Equipo!$F$4&amp;"!"&amp;ADDRESS(10,COLUMN(N$9)-1)&amp;":"&amp;ADDRESS(1000,COLUMN(N$9)-1))),
SUMIF(INDIRECT(Equipo!$G$4&amp;"!B10:B1000"),$B169,INDIRECT(Equipo!$G$4&amp;"!"&amp;ADDRESS(10,COLUMN(N$9)-1)&amp;":"&amp;ADDRESS(1000,COLUMN(N$9)-1)))))</f>
        <v>-</v>
      </c>
    </row>
    <row r="170" spans="2:14">
      <c r="B170" t="str">
        <f>IF(ISBLANK(Tareas!B166)," - ",Tareas!B166)</f>
        <v xml:space="preserve"> - </v>
      </c>
      <c r="D170" s="2" t="str">
        <f ca="1">IF(ISBLANK(Tareas!$B166),"-",SUM(
SUMIF(INDIRECT(Equipo!$C$4&amp;"!B10:B1000"),$B170,INDIRECT(Equipo!$C$4&amp;"!"&amp;ADDRESS(10,COLUMN(D$9)-1)&amp;":"&amp;ADDRESS(1000,COLUMN(D$9)-1))),
SUMIF(INDIRECT(Equipo!$D$4&amp;"!B10:B1000"),$B170,INDIRECT(Equipo!$D$4&amp;"!"&amp;ADDRESS(10,COLUMN(D$9)-1)&amp;":"&amp;ADDRESS(1000,COLUMN(D$9)-1))),
SUMIF(INDIRECT(Equipo!$E$4&amp;"!B10:B1000"),$B170,INDIRECT(Equipo!$E$4&amp;"!"&amp;ADDRESS(10,COLUMN(D$9)-1)&amp;":"&amp;ADDRESS(1000,COLUMN(D$9)-1))),
SUMIF(INDIRECT(Equipo!$F$4&amp;"!B10:B1000"),$B170,INDIRECT(Equipo!$F$4&amp;"!"&amp;ADDRESS(10,COLUMN(D$9)-1)&amp;":"&amp;ADDRESS(1000,COLUMN(D$9)-1))),
SUMIF(INDIRECT(Equipo!$G$4&amp;"!B10:B1000"),$B170,INDIRECT(Equipo!$G$4&amp;"!"&amp;ADDRESS(10,COLUMN(D$9)-1)&amp;":"&amp;ADDRESS(1000,COLUMN(D$9)-1)))))</f>
        <v>-</v>
      </c>
      <c r="E170" s="2" t="str">
        <f ca="1">IF(ISBLANK(Tareas!$B166),"-",SUM(
SUMIF(INDIRECT(Equipo!$C$4&amp;"!B10:B1000"),$B170,INDIRECT(Equipo!$C$4&amp;"!"&amp;ADDRESS(10,COLUMN(E$9)-1)&amp;":"&amp;ADDRESS(1000,COLUMN(E$9)-1))),
SUMIF(INDIRECT(Equipo!$D$4&amp;"!B10:B1000"),$B170,INDIRECT(Equipo!$D$4&amp;"!"&amp;ADDRESS(10,COLUMN(E$9)-1)&amp;":"&amp;ADDRESS(1000,COLUMN(E$9)-1))),
SUMIF(INDIRECT(Equipo!$E$4&amp;"!B10:B1000"),$B170,INDIRECT(Equipo!$E$4&amp;"!"&amp;ADDRESS(10,COLUMN(E$9)-1)&amp;":"&amp;ADDRESS(1000,COLUMN(E$9)-1))),
SUMIF(INDIRECT(Equipo!$F$4&amp;"!B10:B1000"),$B170,INDIRECT(Equipo!$F$4&amp;"!"&amp;ADDRESS(10,COLUMN(E$9)-1)&amp;":"&amp;ADDRESS(1000,COLUMN(E$9)-1))),
SUMIF(INDIRECT(Equipo!$G$4&amp;"!B10:B1000"),$B170,INDIRECT(Equipo!$G$4&amp;"!"&amp;ADDRESS(10,COLUMN(E$9)-1)&amp;":"&amp;ADDRESS(1000,COLUMN(E$9)-1)))))</f>
        <v>-</v>
      </c>
      <c r="F170" s="2" t="str">
        <f ca="1">IF(ISBLANK(Tareas!$B166),"-",SUM(
SUMIF(INDIRECT(Equipo!$C$4&amp;"!B10:B1000"),$B170,INDIRECT(Equipo!$C$4&amp;"!"&amp;ADDRESS(10,COLUMN(F$9)-1)&amp;":"&amp;ADDRESS(1000,COLUMN(F$9)-1))),
SUMIF(INDIRECT(Equipo!$D$4&amp;"!B10:B1000"),$B170,INDIRECT(Equipo!$D$4&amp;"!"&amp;ADDRESS(10,COLUMN(F$9)-1)&amp;":"&amp;ADDRESS(1000,COLUMN(F$9)-1))),
SUMIF(INDIRECT(Equipo!$E$4&amp;"!B10:B1000"),$B170,INDIRECT(Equipo!$E$4&amp;"!"&amp;ADDRESS(10,COLUMN(F$9)-1)&amp;":"&amp;ADDRESS(1000,COLUMN(F$9)-1))),
SUMIF(INDIRECT(Equipo!$F$4&amp;"!B10:B1000"),$B170,INDIRECT(Equipo!$F$4&amp;"!"&amp;ADDRESS(10,COLUMN(F$9)-1)&amp;":"&amp;ADDRESS(1000,COLUMN(F$9)-1))),
SUMIF(INDIRECT(Equipo!$G$4&amp;"!B10:B1000"),$B170,INDIRECT(Equipo!$G$4&amp;"!"&amp;ADDRESS(10,COLUMN(F$9)-1)&amp;":"&amp;ADDRESS(1000,COLUMN(F$9)-1)))))</f>
        <v>-</v>
      </c>
      <c r="G170" s="2" t="str">
        <f ca="1">IF(ISBLANK(Tareas!$B166),"-",SUM(
SUMIF(INDIRECT(Equipo!$C$4&amp;"!B10:B1000"),$B170,INDIRECT(Equipo!$C$4&amp;"!"&amp;ADDRESS(10,COLUMN(G$9)-1)&amp;":"&amp;ADDRESS(1000,COLUMN(G$9)-1))),
SUMIF(INDIRECT(Equipo!$D$4&amp;"!B10:B1000"),$B170,INDIRECT(Equipo!$D$4&amp;"!"&amp;ADDRESS(10,COLUMN(G$9)-1)&amp;":"&amp;ADDRESS(1000,COLUMN(G$9)-1))),
SUMIF(INDIRECT(Equipo!$E$4&amp;"!B10:B1000"),$B170,INDIRECT(Equipo!$E$4&amp;"!"&amp;ADDRESS(10,COLUMN(G$9)-1)&amp;":"&amp;ADDRESS(1000,COLUMN(G$9)-1))),
SUMIF(INDIRECT(Equipo!$F$4&amp;"!B10:B1000"),$B170,INDIRECT(Equipo!$F$4&amp;"!"&amp;ADDRESS(10,COLUMN(G$9)-1)&amp;":"&amp;ADDRESS(1000,COLUMN(G$9)-1))),
SUMIF(INDIRECT(Equipo!$G$4&amp;"!B10:B1000"),$B170,INDIRECT(Equipo!$G$4&amp;"!"&amp;ADDRESS(10,COLUMN(G$9)-1)&amp;":"&amp;ADDRESS(1000,COLUMN(G$9)-1)))))</f>
        <v>-</v>
      </c>
      <c r="H170" s="2" t="str">
        <f ca="1">IF(ISBLANK(Tareas!$B166),"-",SUM(
SUMIF(INDIRECT(Equipo!$C$4&amp;"!B10:B1000"),$B170,INDIRECT(Equipo!$C$4&amp;"!"&amp;ADDRESS(10,COLUMN(H$9)-1)&amp;":"&amp;ADDRESS(1000,COLUMN(H$9)-1))),
SUMIF(INDIRECT(Equipo!$D$4&amp;"!B10:B1000"),$B170,INDIRECT(Equipo!$D$4&amp;"!"&amp;ADDRESS(10,COLUMN(H$9)-1)&amp;":"&amp;ADDRESS(1000,COLUMN(H$9)-1))),
SUMIF(INDIRECT(Equipo!$E$4&amp;"!B10:B1000"),$B170,INDIRECT(Equipo!$E$4&amp;"!"&amp;ADDRESS(10,COLUMN(H$9)-1)&amp;":"&amp;ADDRESS(1000,COLUMN(H$9)-1))),
SUMIF(INDIRECT(Equipo!$F$4&amp;"!B10:B1000"),$B170,INDIRECT(Equipo!$F$4&amp;"!"&amp;ADDRESS(10,COLUMN(H$9)-1)&amp;":"&amp;ADDRESS(1000,COLUMN(H$9)-1))),
SUMIF(INDIRECT(Equipo!$G$4&amp;"!B10:B1000"),$B170,INDIRECT(Equipo!$G$4&amp;"!"&amp;ADDRESS(10,COLUMN(H$9)-1)&amp;":"&amp;ADDRESS(1000,COLUMN(H$9)-1)))))</f>
        <v>-</v>
      </c>
      <c r="I170" s="2" t="str">
        <f ca="1">IF(ISBLANK(Tareas!$B166),"-",SUM(
SUMIF(INDIRECT(Equipo!$C$4&amp;"!B10:B1000"),$B170,INDIRECT(Equipo!$C$4&amp;"!"&amp;ADDRESS(10,COLUMN(I$9)-1)&amp;":"&amp;ADDRESS(1000,COLUMN(I$9)-1))),
SUMIF(INDIRECT(Equipo!$D$4&amp;"!B10:B1000"),$B170,INDIRECT(Equipo!$D$4&amp;"!"&amp;ADDRESS(10,COLUMN(I$9)-1)&amp;":"&amp;ADDRESS(1000,COLUMN(I$9)-1))),
SUMIF(INDIRECT(Equipo!$E$4&amp;"!B10:B1000"),$B170,INDIRECT(Equipo!$E$4&amp;"!"&amp;ADDRESS(10,COLUMN(I$9)-1)&amp;":"&amp;ADDRESS(1000,COLUMN(I$9)-1))),
SUMIF(INDIRECT(Equipo!$F$4&amp;"!B10:B1000"),$B170,INDIRECT(Equipo!$F$4&amp;"!"&amp;ADDRESS(10,COLUMN(I$9)-1)&amp;":"&amp;ADDRESS(1000,COLUMN(I$9)-1))),
SUMIF(INDIRECT(Equipo!$G$4&amp;"!B10:B1000"),$B170,INDIRECT(Equipo!$G$4&amp;"!"&amp;ADDRESS(10,COLUMN(I$9)-1)&amp;":"&amp;ADDRESS(1000,COLUMN(I$9)-1)))))</f>
        <v>-</v>
      </c>
      <c r="J170" s="2" t="str">
        <f ca="1">IF(ISBLANK(Tareas!$B166),"-",SUM(
SUMIF(INDIRECT(Equipo!$C$4&amp;"!B10:B1000"),$B170,INDIRECT(Equipo!$C$4&amp;"!"&amp;ADDRESS(10,COLUMN(J$9)-1)&amp;":"&amp;ADDRESS(1000,COLUMN(J$9)-1))),
SUMIF(INDIRECT(Equipo!$D$4&amp;"!B10:B1000"),$B170,INDIRECT(Equipo!$D$4&amp;"!"&amp;ADDRESS(10,COLUMN(J$9)-1)&amp;":"&amp;ADDRESS(1000,COLUMN(J$9)-1))),
SUMIF(INDIRECT(Equipo!$E$4&amp;"!B10:B1000"),$B170,INDIRECT(Equipo!$E$4&amp;"!"&amp;ADDRESS(10,COLUMN(J$9)-1)&amp;":"&amp;ADDRESS(1000,COLUMN(J$9)-1))),
SUMIF(INDIRECT(Equipo!$F$4&amp;"!B10:B1000"),$B170,INDIRECT(Equipo!$F$4&amp;"!"&amp;ADDRESS(10,COLUMN(J$9)-1)&amp;":"&amp;ADDRESS(1000,COLUMN(J$9)-1))),
SUMIF(INDIRECT(Equipo!$G$4&amp;"!B10:B1000"),$B170,INDIRECT(Equipo!$G$4&amp;"!"&amp;ADDRESS(10,COLUMN(J$9)-1)&amp;":"&amp;ADDRESS(1000,COLUMN(J$9)-1)))))</f>
        <v>-</v>
      </c>
      <c r="K170" s="2" t="str">
        <f ca="1">IF(ISBLANK(Tareas!$B166),"-",SUM(
SUMIF(INDIRECT(Equipo!$C$4&amp;"!B10:B1000"),$B170,INDIRECT(Equipo!$C$4&amp;"!"&amp;ADDRESS(10,COLUMN(K$9)-1)&amp;":"&amp;ADDRESS(1000,COLUMN(K$9)-1))),
SUMIF(INDIRECT(Equipo!$D$4&amp;"!B10:B1000"),$B170,INDIRECT(Equipo!$D$4&amp;"!"&amp;ADDRESS(10,COLUMN(K$9)-1)&amp;":"&amp;ADDRESS(1000,COLUMN(K$9)-1))),
SUMIF(INDIRECT(Equipo!$E$4&amp;"!B10:B1000"),$B170,INDIRECT(Equipo!$E$4&amp;"!"&amp;ADDRESS(10,COLUMN(K$9)-1)&amp;":"&amp;ADDRESS(1000,COLUMN(K$9)-1))),
SUMIF(INDIRECT(Equipo!$F$4&amp;"!B10:B1000"),$B170,INDIRECT(Equipo!$F$4&amp;"!"&amp;ADDRESS(10,COLUMN(K$9)-1)&amp;":"&amp;ADDRESS(1000,COLUMN(K$9)-1))),
SUMIF(INDIRECT(Equipo!$G$4&amp;"!B10:B1000"),$B170,INDIRECT(Equipo!$G$4&amp;"!"&amp;ADDRESS(10,COLUMN(K$9)-1)&amp;":"&amp;ADDRESS(1000,COLUMN(K$9)-1)))))</f>
        <v>-</v>
      </c>
      <c r="L170" s="2" t="str">
        <f ca="1">IF(ISBLANK(Tareas!$B166),"-",SUM(
SUMIF(INDIRECT(Equipo!$C$4&amp;"!B10:B1000"),$B170,INDIRECT(Equipo!$C$4&amp;"!"&amp;ADDRESS(10,COLUMN(L$9)-1)&amp;":"&amp;ADDRESS(1000,COLUMN(L$9)-1))),
SUMIF(INDIRECT(Equipo!$D$4&amp;"!B10:B1000"),$B170,INDIRECT(Equipo!$D$4&amp;"!"&amp;ADDRESS(10,COLUMN(L$9)-1)&amp;":"&amp;ADDRESS(1000,COLUMN(L$9)-1))),
SUMIF(INDIRECT(Equipo!$E$4&amp;"!B10:B1000"),$B170,INDIRECT(Equipo!$E$4&amp;"!"&amp;ADDRESS(10,COLUMN(L$9)-1)&amp;":"&amp;ADDRESS(1000,COLUMN(L$9)-1))),
SUMIF(INDIRECT(Equipo!$F$4&amp;"!B10:B1000"),$B170,INDIRECT(Equipo!$F$4&amp;"!"&amp;ADDRESS(10,COLUMN(L$9)-1)&amp;":"&amp;ADDRESS(1000,COLUMN(L$9)-1))),
SUMIF(INDIRECT(Equipo!$G$4&amp;"!B10:B1000"),$B170,INDIRECT(Equipo!$G$4&amp;"!"&amp;ADDRESS(10,COLUMN(L$9)-1)&amp;":"&amp;ADDRESS(1000,COLUMN(L$9)-1)))))</f>
        <v>-</v>
      </c>
      <c r="M170" s="2" t="str">
        <f ca="1">IF(ISBLANK(Tareas!$B166),"-",SUM(
SUMIF(INDIRECT(Equipo!$C$4&amp;"!B10:B1000"),$B170,INDIRECT(Equipo!$C$4&amp;"!"&amp;ADDRESS(10,COLUMN(M$9)-1)&amp;":"&amp;ADDRESS(1000,COLUMN(M$9)-1))),
SUMIF(INDIRECT(Equipo!$D$4&amp;"!B10:B1000"),$B170,INDIRECT(Equipo!$D$4&amp;"!"&amp;ADDRESS(10,COLUMN(M$9)-1)&amp;":"&amp;ADDRESS(1000,COLUMN(M$9)-1))),
SUMIF(INDIRECT(Equipo!$E$4&amp;"!B10:B1000"),$B170,INDIRECT(Equipo!$E$4&amp;"!"&amp;ADDRESS(10,COLUMN(M$9)-1)&amp;":"&amp;ADDRESS(1000,COLUMN(M$9)-1))),
SUMIF(INDIRECT(Equipo!$F$4&amp;"!B10:B1000"),$B170,INDIRECT(Equipo!$F$4&amp;"!"&amp;ADDRESS(10,COLUMN(M$9)-1)&amp;":"&amp;ADDRESS(1000,COLUMN(M$9)-1))),
SUMIF(INDIRECT(Equipo!$G$4&amp;"!B10:B1000"),$B170,INDIRECT(Equipo!$G$4&amp;"!"&amp;ADDRESS(10,COLUMN(M$9)-1)&amp;":"&amp;ADDRESS(1000,COLUMN(M$9)-1)))))</f>
        <v>-</v>
      </c>
      <c r="N170" s="2" t="str">
        <f ca="1">IF(ISBLANK(Tareas!$B166),"-",SUM(
SUMIF(INDIRECT(Equipo!$C$4&amp;"!B10:B1000"),$B170,INDIRECT(Equipo!$C$4&amp;"!"&amp;ADDRESS(10,COLUMN(N$9)-1)&amp;":"&amp;ADDRESS(1000,COLUMN(N$9)-1))),
SUMIF(INDIRECT(Equipo!$D$4&amp;"!B10:B1000"),$B170,INDIRECT(Equipo!$D$4&amp;"!"&amp;ADDRESS(10,COLUMN(N$9)-1)&amp;":"&amp;ADDRESS(1000,COLUMN(N$9)-1))),
SUMIF(INDIRECT(Equipo!$E$4&amp;"!B10:B1000"),$B170,INDIRECT(Equipo!$E$4&amp;"!"&amp;ADDRESS(10,COLUMN(N$9)-1)&amp;":"&amp;ADDRESS(1000,COLUMN(N$9)-1))),
SUMIF(INDIRECT(Equipo!$F$4&amp;"!B10:B1000"),$B170,INDIRECT(Equipo!$F$4&amp;"!"&amp;ADDRESS(10,COLUMN(N$9)-1)&amp;":"&amp;ADDRESS(1000,COLUMN(N$9)-1))),
SUMIF(INDIRECT(Equipo!$G$4&amp;"!B10:B1000"),$B170,INDIRECT(Equipo!$G$4&amp;"!"&amp;ADDRESS(10,COLUMN(N$9)-1)&amp;":"&amp;ADDRESS(1000,COLUMN(N$9)-1)))))</f>
        <v>-</v>
      </c>
    </row>
    <row r="171" spans="2:14">
      <c r="B171" t="str">
        <f>IF(ISBLANK(Tareas!B167)," - ",Tareas!B167)</f>
        <v xml:space="preserve"> - </v>
      </c>
      <c r="D171" s="2" t="str">
        <f ca="1">IF(ISBLANK(Tareas!$B167),"-",SUM(
SUMIF(INDIRECT(Equipo!$C$4&amp;"!B10:B1000"),$B171,INDIRECT(Equipo!$C$4&amp;"!"&amp;ADDRESS(10,COLUMN(D$9)-1)&amp;":"&amp;ADDRESS(1000,COLUMN(D$9)-1))),
SUMIF(INDIRECT(Equipo!$D$4&amp;"!B10:B1000"),$B171,INDIRECT(Equipo!$D$4&amp;"!"&amp;ADDRESS(10,COLUMN(D$9)-1)&amp;":"&amp;ADDRESS(1000,COLUMN(D$9)-1))),
SUMIF(INDIRECT(Equipo!$E$4&amp;"!B10:B1000"),$B171,INDIRECT(Equipo!$E$4&amp;"!"&amp;ADDRESS(10,COLUMN(D$9)-1)&amp;":"&amp;ADDRESS(1000,COLUMN(D$9)-1))),
SUMIF(INDIRECT(Equipo!$F$4&amp;"!B10:B1000"),$B171,INDIRECT(Equipo!$F$4&amp;"!"&amp;ADDRESS(10,COLUMN(D$9)-1)&amp;":"&amp;ADDRESS(1000,COLUMN(D$9)-1))),
SUMIF(INDIRECT(Equipo!$G$4&amp;"!B10:B1000"),$B171,INDIRECT(Equipo!$G$4&amp;"!"&amp;ADDRESS(10,COLUMN(D$9)-1)&amp;":"&amp;ADDRESS(1000,COLUMN(D$9)-1)))))</f>
        <v>-</v>
      </c>
      <c r="E171" s="2" t="str">
        <f ca="1">IF(ISBLANK(Tareas!$B167),"-",SUM(
SUMIF(INDIRECT(Equipo!$C$4&amp;"!B10:B1000"),$B171,INDIRECT(Equipo!$C$4&amp;"!"&amp;ADDRESS(10,COLUMN(E$9)-1)&amp;":"&amp;ADDRESS(1000,COLUMN(E$9)-1))),
SUMIF(INDIRECT(Equipo!$D$4&amp;"!B10:B1000"),$B171,INDIRECT(Equipo!$D$4&amp;"!"&amp;ADDRESS(10,COLUMN(E$9)-1)&amp;":"&amp;ADDRESS(1000,COLUMN(E$9)-1))),
SUMIF(INDIRECT(Equipo!$E$4&amp;"!B10:B1000"),$B171,INDIRECT(Equipo!$E$4&amp;"!"&amp;ADDRESS(10,COLUMN(E$9)-1)&amp;":"&amp;ADDRESS(1000,COLUMN(E$9)-1))),
SUMIF(INDIRECT(Equipo!$F$4&amp;"!B10:B1000"),$B171,INDIRECT(Equipo!$F$4&amp;"!"&amp;ADDRESS(10,COLUMN(E$9)-1)&amp;":"&amp;ADDRESS(1000,COLUMN(E$9)-1))),
SUMIF(INDIRECT(Equipo!$G$4&amp;"!B10:B1000"),$B171,INDIRECT(Equipo!$G$4&amp;"!"&amp;ADDRESS(10,COLUMN(E$9)-1)&amp;":"&amp;ADDRESS(1000,COLUMN(E$9)-1)))))</f>
        <v>-</v>
      </c>
      <c r="F171" s="2" t="str">
        <f ca="1">IF(ISBLANK(Tareas!$B167),"-",SUM(
SUMIF(INDIRECT(Equipo!$C$4&amp;"!B10:B1000"),$B171,INDIRECT(Equipo!$C$4&amp;"!"&amp;ADDRESS(10,COLUMN(F$9)-1)&amp;":"&amp;ADDRESS(1000,COLUMN(F$9)-1))),
SUMIF(INDIRECT(Equipo!$D$4&amp;"!B10:B1000"),$B171,INDIRECT(Equipo!$D$4&amp;"!"&amp;ADDRESS(10,COLUMN(F$9)-1)&amp;":"&amp;ADDRESS(1000,COLUMN(F$9)-1))),
SUMIF(INDIRECT(Equipo!$E$4&amp;"!B10:B1000"),$B171,INDIRECT(Equipo!$E$4&amp;"!"&amp;ADDRESS(10,COLUMN(F$9)-1)&amp;":"&amp;ADDRESS(1000,COLUMN(F$9)-1))),
SUMIF(INDIRECT(Equipo!$F$4&amp;"!B10:B1000"),$B171,INDIRECT(Equipo!$F$4&amp;"!"&amp;ADDRESS(10,COLUMN(F$9)-1)&amp;":"&amp;ADDRESS(1000,COLUMN(F$9)-1))),
SUMIF(INDIRECT(Equipo!$G$4&amp;"!B10:B1000"),$B171,INDIRECT(Equipo!$G$4&amp;"!"&amp;ADDRESS(10,COLUMN(F$9)-1)&amp;":"&amp;ADDRESS(1000,COLUMN(F$9)-1)))))</f>
        <v>-</v>
      </c>
      <c r="G171" s="2" t="str">
        <f ca="1">IF(ISBLANK(Tareas!$B167),"-",SUM(
SUMIF(INDIRECT(Equipo!$C$4&amp;"!B10:B1000"),$B171,INDIRECT(Equipo!$C$4&amp;"!"&amp;ADDRESS(10,COLUMN(G$9)-1)&amp;":"&amp;ADDRESS(1000,COLUMN(G$9)-1))),
SUMIF(INDIRECT(Equipo!$D$4&amp;"!B10:B1000"),$B171,INDIRECT(Equipo!$D$4&amp;"!"&amp;ADDRESS(10,COLUMN(G$9)-1)&amp;":"&amp;ADDRESS(1000,COLUMN(G$9)-1))),
SUMIF(INDIRECT(Equipo!$E$4&amp;"!B10:B1000"),$B171,INDIRECT(Equipo!$E$4&amp;"!"&amp;ADDRESS(10,COLUMN(G$9)-1)&amp;":"&amp;ADDRESS(1000,COLUMN(G$9)-1))),
SUMIF(INDIRECT(Equipo!$F$4&amp;"!B10:B1000"),$B171,INDIRECT(Equipo!$F$4&amp;"!"&amp;ADDRESS(10,COLUMN(G$9)-1)&amp;":"&amp;ADDRESS(1000,COLUMN(G$9)-1))),
SUMIF(INDIRECT(Equipo!$G$4&amp;"!B10:B1000"),$B171,INDIRECT(Equipo!$G$4&amp;"!"&amp;ADDRESS(10,COLUMN(G$9)-1)&amp;":"&amp;ADDRESS(1000,COLUMN(G$9)-1)))))</f>
        <v>-</v>
      </c>
      <c r="H171" s="2" t="str">
        <f ca="1">IF(ISBLANK(Tareas!$B167),"-",SUM(
SUMIF(INDIRECT(Equipo!$C$4&amp;"!B10:B1000"),$B171,INDIRECT(Equipo!$C$4&amp;"!"&amp;ADDRESS(10,COLUMN(H$9)-1)&amp;":"&amp;ADDRESS(1000,COLUMN(H$9)-1))),
SUMIF(INDIRECT(Equipo!$D$4&amp;"!B10:B1000"),$B171,INDIRECT(Equipo!$D$4&amp;"!"&amp;ADDRESS(10,COLUMN(H$9)-1)&amp;":"&amp;ADDRESS(1000,COLUMN(H$9)-1))),
SUMIF(INDIRECT(Equipo!$E$4&amp;"!B10:B1000"),$B171,INDIRECT(Equipo!$E$4&amp;"!"&amp;ADDRESS(10,COLUMN(H$9)-1)&amp;":"&amp;ADDRESS(1000,COLUMN(H$9)-1))),
SUMIF(INDIRECT(Equipo!$F$4&amp;"!B10:B1000"),$B171,INDIRECT(Equipo!$F$4&amp;"!"&amp;ADDRESS(10,COLUMN(H$9)-1)&amp;":"&amp;ADDRESS(1000,COLUMN(H$9)-1))),
SUMIF(INDIRECT(Equipo!$G$4&amp;"!B10:B1000"),$B171,INDIRECT(Equipo!$G$4&amp;"!"&amp;ADDRESS(10,COLUMN(H$9)-1)&amp;":"&amp;ADDRESS(1000,COLUMN(H$9)-1)))))</f>
        <v>-</v>
      </c>
      <c r="I171" s="2" t="str">
        <f ca="1">IF(ISBLANK(Tareas!$B167),"-",SUM(
SUMIF(INDIRECT(Equipo!$C$4&amp;"!B10:B1000"),$B171,INDIRECT(Equipo!$C$4&amp;"!"&amp;ADDRESS(10,COLUMN(I$9)-1)&amp;":"&amp;ADDRESS(1000,COLUMN(I$9)-1))),
SUMIF(INDIRECT(Equipo!$D$4&amp;"!B10:B1000"),$B171,INDIRECT(Equipo!$D$4&amp;"!"&amp;ADDRESS(10,COLUMN(I$9)-1)&amp;":"&amp;ADDRESS(1000,COLUMN(I$9)-1))),
SUMIF(INDIRECT(Equipo!$E$4&amp;"!B10:B1000"),$B171,INDIRECT(Equipo!$E$4&amp;"!"&amp;ADDRESS(10,COLUMN(I$9)-1)&amp;":"&amp;ADDRESS(1000,COLUMN(I$9)-1))),
SUMIF(INDIRECT(Equipo!$F$4&amp;"!B10:B1000"),$B171,INDIRECT(Equipo!$F$4&amp;"!"&amp;ADDRESS(10,COLUMN(I$9)-1)&amp;":"&amp;ADDRESS(1000,COLUMN(I$9)-1))),
SUMIF(INDIRECT(Equipo!$G$4&amp;"!B10:B1000"),$B171,INDIRECT(Equipo!$G$4&amp;"!"&amp;ADDRESS(10,COLUMN(I$9)-1)&amp;":"&amp;ADDRESS(1000,COLUMN(I$9)-1)))))</f>
        <v>-</v>
      </c>
      <c r="J171" s="2" t="str">
        <f ca="1">IF(ISBLANK(Tareas!$B167),"-",SUM(
SUMIF(INDIRECT(Equipo!$C$4&amp;"!B10:B1000"),$B171,INDIRECT(Equipo!$C$4&amp;"!"&amp;ADDRESS(10,COLUMN(J$9)-1)&amp;":"&amp;ADDRESS(1000,COLUMN(J$9)-1))),
SUMIF(INDIRECT(Equipo!$D$4&amp;"!B10:B1000"),$B171,INDIRECT(Equipo!$D$4&amp;"!"&amp;ADDRESS(10,COLUMN(J$9)-1)&amp;":"&amp;ADDRESS(1000,COLUMN(J$9)-1))),
SUMIF(INDIRECT(Equipo!$E$4&amp;"!B10:B1000"),$B171,INDIRECT(Equipo!$E$4&amp;"!"&amp;ADDRESS(10,COLUMN(J$9)-1)&amp;":"&amp;ADDRESS(1000,COLUMN(J$9)-1))),
SUMIF(INDIRECT(Equipo!$F$4&amp;"!B10:B1000"),$B171,INDIRECT(Equipo!$F$4&amp;"!"&amp;ADDRESS(10,COLUMN(J$9)-1)&amp;":"&amp;ADDRESS(1000,COLUMN(J$9)-1))),
SUMIF(INDIRECT(Equipo!$G$4&amp;"!B10:B1000"),$B171,INDIRECT(Equipo!$G$4&amp;"!"&amp;ADDRESS(10,COLUMN(J$9)-1)&amp;":"&amp;ADDRESS(1000,COLUMN(J$9)-1)))))</f>
        <v>-</v>
      </c>
      <c r="K171" s="2" t="str">
        <f ca="1">IF(ISBLANK(Tareas!$B167),"-",SUM(
SUMIF(INDIRECT(Equipo!$C$4&amp;"!B10:B1000"),$B171,INDIRECT(Equipo!$C$4&amp;"!"&amp;ADDRESS(10,COLUMN(K$9)-1)&amp;":"&amp;ADDRESS(1000,COLUMN(K$9)-1))),
SUMIF(INDIRECT(Equipo!$D$4&amp;"!B10:B1000"),$B171,INDIRECT(Equipo!$D$4&amp;"!"&amp;ADDRESS(10,COLUMN(K$9)-1)&amp;":"&amp;ADDRESS(1000,COLUMN(K$9)-1))),
SUMIF(INDIRECT(Equipo!$E$4&amp;"!B10:B1000"),$B171,INDIRECT(Equipo!$E$4&amp;"!"&amp;ADDRESS(10,COLUMN(K$9)-1)&amp;":"&amp;ADDRESS(1000,COLUMN(K$9)-1))),
SUMIF(INDIRECT(Equipo!$F$4&amp;"!B10:B1000"),$B171,INDIRECT(Equipo!$F$4&amp;"!"&amp;ADDRESS(10,COLUMN(K$9)-1)&amp;":"&amp;ADDRESS(1000,COLUMN(K$9)-1))),
SUMIF(INDIRECT(Equipo!$G$4&amp;"!B10:B1000"),$B171,INDIRECT(Equipo!$G$4&amp;"!"&amp;ADDRESS(10,COLUMN(K$9)-1)&amp;":"&amp;ADDRESS(1000,COLUMN(K$9)-1)))))</f>
        <v>-</v>
      </c>
      <c r="L171" s="2" t="str">
        <f ca="1">IF(ISBLANK(Tareas!$B167),"-",SUM(
SUMIF(INDIRECT(Equipo!$C$4&amp;"!B10:B1000"),$B171,INDIRECT(Equipo!$C$4&amp;"!"&amp;ADDRESS(10,COLUMN(L$9)-1)&amp;":"&amp;ADDRESS(1000,COLUMN(L$9)-1))),
SUMIF(INDIRECT(Equipo!$D$4&amp;"!B10:B1000"),$B171,INDIRECT(Equipo!$D$4&amp;"!"&amp;ADDRESS(10,COLUMN(L$9)-1)&amp;":"&amp;ADDRESS(1000,COLUMN(L$9)-1))),
SUMIF(INDIRECT(Equipo!$E$4&amp;"!B10:B1000"),$B171,INDIRECT(Equipo!$E$4&amp;"!"&amp;ADDRESS(10,COLUMN(L$9)-1)&amp;":"&amp;ADDRESS(1000,COLUMN(L$9)-1))),
SUMIF(INDIRECT(Equipo!$F$4&amp;"!B10:B1000"),$B171,INDIRECT(Equipo!$F$4&amp;"!"&amp;ADDRESS(10,COLUMN(L$9)-1)&amp;":"&amp;ADDRESS(1000,COLUMN(L$9)-1))),
SUMIF(INDIRECT(Equipo!$G$4&amp;"!B10:B1000"),$B171,INDIRECT(Equipo!$G$4&amp;"!"&amp;ADDRESS(10,COLUMN(L$9)-1)&amp;":"&amp;ADDRESS(1000,COLUMN(L$9)-1)))))</f>
        <v>-</v>
      </c>
      <c r="M171" s="2" t="str">
        <f ca="1">IF(ISBLANK(Tareas!$B167),"-",SUM(
SUMIF(INDIRECT(Equipo!$C$4&amp;"!B10:B1000"),$B171,INDIRECT(Equipo!$C$4&amp;"!"&amp;ADDRESS(10,COLUMN(M$9)-1)&amp;":"&amp;ADDRESS(1000,COLUMN(M$9)-1))),
SUMIF(INDIRECT(Equipo!$D$4&amp;"!B10:B1000"),$B171,INDIRECT(Equipo!$D$4&amp;"!"&amp;ADDRESS(10,COLUMN(M$9)-1)&amp;":"&amp;ADDRESS(1000,COLUMN(M$9)-1))),
SUMIF(INDIRECT(Equipo!$E$4&amp;"!B10:B1000"),$B171,INDIRECT(Equipo!$E$4&amp;"!"&amp;ADDRESS(10,COLUMN(M$9)-1)&amp;":"&amp;ADDRESS(1000,COLUMN(M$9)-1))),
SUMIF(INDIRECT(Equipo!$F$4&amp;"!B10:B1000"),$B171,INDIRECT(Equipo!$F$4&amp;"!"&amp;ADDRESS(10,COLUMN(M$9)-1)&amp;":"&amp;ADDRESS(1000,COLUMN(M$9)-1))),
SUMIF(INDIRECT(Equipo!$G$4&amp;"!B10:B1000"),$B171,INDIRECT(Equipo!$G$4&amp;"!"&amp;ADDRESS(10,COLUMN(M$9)-1)&amp;":"&amp;ADDRESS(1000,COLUMN(M$9)-1)))))</f>
        <v>-</v>
      </c>
      <c r="N171" s="2" t="str">
        <f ca="1">IF(ISBLANK(Tareas!$B167),"-",SUM(
SUMIF(INDIRECT(Equipo!$C$4&amp;"!B10:B1000"),$B171,INDIRECT(Equipo!$C$4&amp;"!"&amp;ADDRESS(10,COLUMN(N$9)-1)&amp;":"&amp;ADDRESS(1000,COLUMN(N$9)-1))),
SUMIF(INDIRECT(Equipo!$D$4&amp;"!B10:B1000"),$B171,INDIRECT(Equipo!$D$4&amp;"!"&amp;ADDRESS(10,COLUMN(N$9)-1)&amp;":"&amp;ADDRESS(1000,COLUMN(N$9)-1))),
SUMIF(INDIRECT(Equipo!$E$4&amp;"!B10:B1000"),$B171,INDIRECT(Equipo!$E$4&amp;"!"&amp;ADDRESS(10,COLUMN(N$9)-1)&amp;":"&amp;ADDRESS(1000,COLUMN(N$9)-1))),
SUMIF(INDIRECT(Equipo!$F$4&amp;"!B10:B1000"),$B171,INDIRECT(Equipo!$F$4&amp;"!"&amp;ADDRESS(10,COLUMN(N$9)-1)&amp;":"&amp;ADDRESS(1000,COLUMN(N$9)-1))),
SUMIF(INDIRECT(Equipo!$G$4&amp;"!B10:B1000"),$B171,INDIRECT(Equipo!$G$4&amp;"!"&amp;ADDRESS(10,COLUMN(N$9)-1)&amp;":"&amp;ADDRESS(1000,COLUMN(N$9)-1)))))</f>
        <v>-</v>
      </c>
    </row>
    <row r="172" spans="2:14">
      <c r="B172" t="str">
        <f>IF(ISBLANK(Tareas!B168)," - ",Tareas!B168)</f>
        <v xml:space="preserve"> - </v>
      </c>
      <c r="D172" s="2" t="str">
        <f ca="1">IF(ISBLANK(Tareas!$B168),"-",SUM(
SUMIF(INDIRECT(Equipo!$C$4&amp;"!B10:B1000"),$B172,INDIRECT(Equipo!$C$4&amp;"!"&amp;ADDRESS(10,COLUMN(D$9)-1)&amp;":"&amp;ADDRESS(1000,COLUMN(D$9)-1))),
SUMIF(INDIRECT(Equipo!$D$4&amp;"!B10:B1000"),$B172,INDIRECT(Equipo!$D$4&amp;"!"&amp;ADDRESS(10,COLUMN(D$9)-1)&amp;":"&amp;ADDRESS(1000,COLUMN(D$9)-1))),
SUMIF(INDIRECT(Equipo!$E$4&amp;"!B10:B1000"),$B172,INDIRECT(Equipo!$E$4&amp;"!"&amp;ADDRESS(10,COLUMN(D$9)-1)&amp;":"&amp;ADDRESS(1000,COLUMN(D$9)-1))),
SUMIF(INDIRECT(Equipo!$F$4&amp;"!B10:B1000"),$B172,INDIRECT(Equipo!$F$4&amp;"!"&amp;ADDRESS(10,COLUMN(D$9)-1)&amp;":"&amp;ADDRESS(1000,COLUMN(D$9)-1))),
SUMIF(INDIRECT(Equipo!$G$4&amp;"!B10:B1000"),$B172,INDIRECT(Equipo!$G$4&amp;"!"&amp;ADDRESS(10,COLUMN(D$9)-1)&amp;":"&amp;ADDRESS(1000,COLUMN(D$9)-1)))))</f>
        <v>-</v>
      </c>
      <c r="E172" s="2" t="str">
        <f ca="1">IF(ISBLANK(Tareas!$B168),"-",SUM(
SUMIF(INDIRECT(Equipo!$C$4&amp;"!B10:B1000"),$B172,INDIRECT(Equipo!$C$4&amp;"!"&amp;ADDRESS(10,COLUMN(E$9)-1)&amp;":"&amp;ADDRESS(1000,COLUMN(E$9)-1))),
SUMIF(INDIRECT(Equipo!$D$4&amp;"!B10:B1000"),$B172,INDIRECT(Equipo!$D$4&amp;"!"&amp;ADDRESS(10,COLUMN(E$9)-1)&amp;":"&amp;ADDRESS(1000,COLUMN(E$9)-1))),
SUMIF(INDIRECT(Equipo!$E$4&amp;"!B10:B1000"),$B172,INDIRECT(Equipo!$E$4&amp;"!"&amp;ADDRESS(10,COLUMN(E$9)-1)&amp;":"&amp;ADDRESS(1000,COLUMN(E$9)-1))),
SUMIF(INDIRECT(Equipo!$F$4&amp;"!B10:B1000"),$B172,INDIRECT(Equipo!$F$4&amp;"!"&amp;ADDRESS(10,COLUMN(E$9)-1)&amp;":"&amp;ADDRESS(1000,COLUMN(E$9)-1))),
SUMIF(INDIRECT(Equipo!$G$4&amp;"!B10:B1000"),$B172,INDIRECT(Equipo!$G$4&amp;"!"&amp;ADDRESS(10,COLUMN(E$9)-1)&amp;":"&amp;ADDRESS(1000,COLUMN(E$9)-1)))))</f>
        <v>-</v>
      </c>
      <c r="F172" s="2" t="str">
        <f ca="1">IF(ISBLANK(Tareas!$B168),"-",SUM(
SUMIF(INDIRECT(Equipo!$C$4&amp;"!B10:B1000"),$B172,INDIRECT(Equipo!$C$4&amp;"!"&amp;ADDRESS(10,COLUMN(F$9)-1)&amp;":"&amp;ADDRESS(1000,COLUMN(F$9)-1))),
SUMIF(INDIRECT(Equipo!$D$4&amp;"!B10:B1000"),$B172,INDIRECT(Equipo!$D$4&amp;"!"&amp;ADDRESS(10,COLUMN(F$9)-1)&amp;":"&amp;ADDRESS(1000,COLUMN(F$9)-1))),
SUMIF(INDIRECT(Equipo!$E$4&amp;"!B10:B1000"),$B172,INDIRECT(Equipo!$E$4&amp;"!"&amp;ADDRESS(10,COLUMN(F$9)-1)&amp;":"&amp;ADDRESS(1000,COLUMN(F$9)-1))),
SUMIF(INDIRECT(Equipo!$F$4&amp;"!B10:B1000"),$B172,INDIRECT(Equipo!$F$4&amp;"!"&amp;ADDRESS(10,COLUMN(F$9)-1)&amp;":"&amp;ADDRESS(1000,COLUMN(F$9)-1))),
SUMIF(INDIRECT(Equipo!$G$4&amp;"!B10:B1000"),$B172,INDIRECT(Equipo!$G$4&amp;"!"&amp;ADDRESS(10,COLUMN(F$9)-1)&amp;":"&amp;ADDRESS(1000,COLUMN(F$9)-1)))))</f>
        <v>-</v>
      </c>
      <c r="G172" s="2" t="str">
        <f ca="1">IF(ISBLANK(Tareas!$B168),"-",SUM(
SUMIF(INDIRECT(Equipo!$C$4&amp;"!B10:B1000"),$B172,INDIRECT(Equipo!$C$4&amp;"!"&amp;ADDRESS(10,COLUMN(G$9)-1)&amp;":"&amp;ADDRESS(1000,COLUMN(G$9)-1))),
SUMIF(INDIRECT(Equipo!$D$4&amp;"!B10:B1000"),$B172,INDIRECT(Equipo!$D$4&amp;"!"&amp;ADDRESS(10,COLUMN(G$9)-1)&amp;":"&amp;ADDRESS(1000,COLUMN(G$9)-1))),
SUMIF(INDIRECT(Equipo!$E$4&amp;"!B10:B1000"),$B172,INDIRECT(Equipo!$E$4&amp;"!"&amp;ADDRESS(10,COLUMN(G$9)-1)&amp;":"&amp;ADDRESS(1000,COLUMN(G$9)-1))),
SUMIF(INDIRECT(Equipo!$F$4&amp;"!B10:B1000"),$B172,INDIRECT(Equipo!$F$4&amp;"!"&amp;ADDRESS(10,COLUMN(G$9)-1)&amp;":"&amp;ADDRESS(1000,COLUMN(G$9)-1))),
SUMIF(INDIRECT(Equipo!$G$4&amp;"!B10:B1000"),$B172,INDIRECT(Equipo!$G$4&amp;"!"&amp;ADDRESS(10,COLUMN(G$9)-1)&amp;":"&amp;ADDRESS(1000,COLUMN(G$9)-1)))))</f>
        <v>-</v>
      </c>
      <c r="H172" s="2" t="str">
        <f ca="1">IF(ISBLANK(Tareas!$B168),"-",SUM(
SUMIF(INDIRECT(Equipo!$C$4&amp;"!B10:B1000"),$B172,INDIRECT(Equipo!$C$4&amp;"!"&amp;ADDRESS(10,COLUMN(H$9)-1)&amp;":"&amp;ADDRESS(1000,COLUMN(H$9)-1))),
SUMIF(INDIRECT(Equipo!$D$4&amp;"!B10:B1000"),$B172,INDIRECT(Equipo!$D$4&amp;"!"&amp;ADDRESS(10,COLUMN(H$9)-1)&amp;":"&amp;ADDRESS(1000,COLUMN(H$9)-1))),
SUMIF(INDIRECT(Equipo!$E$4&amp;"!B10:B1000"),$B172,INDIRECT(Equipo!$E$4&amp;"!"&amp;ADDRESS(10,COLUMN(H$9)-1)&amp;":"&amp;ADDRESS(1000,COLUMN(H$9)-1))),
SUMIF(INDIRECT(Equipo!$F$4&amp;"!B10:B1000"),$B172,INDIRECT(Equipo!$F$4&amp;"!"&amp;ADDRESS(10,COLUMN(H$9)-1)&amp;":"&amp;ADDRESS(1000,COLUMN(H$9)-1))),
SUMIF(INDIRECT(Equipo!$G$4&amp;"!B10:B1000"),$B172,INDIRECT(Equipo!$G$4&amp;"!"&amp;ADDRESS(10,COLUMN(H$9)-1)&amp;":"&amp;ADDRESS(1000,COLUMN(H$9)-1)))))</f>
        <v>-</v>
      </c>
      <c r="I172" s="2" t="str">
        <f ca="1">IF(ISBLANK(Tareas!$B168),"-",SUM(
SUMIF(INDIRECT(Equipo!$C$4&amp;"!B10:B1000"),$B172,INDIRECT(Equipo!$C$4&amp;"!"&amp;ADDRESS(10,COLUMN(I$9)-1)&amp;":"&amp;ADDRESS(1000,COLUMN(I$9)-1))),
SUMIF(INDIRECT(Equipo!$D$4&amp;"!B10:B1000"),$B172,INDIRECT(Equipo!$D$4&amp;"!"&amp;ADDRESS(10,COLUMN(I$9)-1)&amp;":"&amp;ADDRESS(1000,COLUMN(I$9)-1))),
SUMIF(INDIRECT(Equipo!$E$4&amp;"!B10:B1000"),$B172,INDIRECT(Equipo!$E$4&amp;"!"&amp;ADDRESS(10,COLUMN(I$9)-1)&amp;":"&amp;ADDRESS(1000,COLUMN(I$9)-1))),
SUMIF(INDIRECT(Equipo!$F$4&amp;"!B10:B1000"),$B172,INDIRECT(Equipo!$F$4&amp;"!"&amp;ADDRESS(10,COLUMN(I$9)-1)&amp;":"&amp;ADDRESS(1000,COLUMN(I$9)-1))),
SUMIF(INDIRECT(Equipo!$G$4&amp;"!B10:B1000"),$B172,INDIRECT(Equipo!$G$4&amp;"!"&amp;ADDRESS(10,COLUMN(I$9)-1)&amp;":"&amp;ADDRESS(1000,COLUMN(I$9)-1)))))</f>
        <v>-</v>
      </c>
      <c r="J172" s="2" t="str">
        <f ca="1">IF(ISBLANK(Tareas!$B168),"-",SUM(
SUMIF(INDIRECT(Equipo!$C$4&amp;"!B10:B1000"),$B172,INDIRECT(Equipo!$C$4&amp;"!"&amp;ADDRESS(10,COLUMN(J$9)-1)&amp;":"&amp;ADDRESS(1000,COLUMN(J$9)-1))),
SUMIF(INDIRECT(Equipo!$D$4&amp;"!B10:B1000"),$B172,INDIRECT(Equipo!$D$4&amp;"!"&amp;ADDRESS(10,COLUMN(J$9)-1)&amp;":"&amp;ADDRESS(1000,COLUMN(J$9)-1))),
SUMIF(INDIRECT(Equipo!$E$4&amp;"!B10:B1000"),$B172,INDIRECT(Equipo!$E$4&amp;"!"&amp;ADDRESS(10,COLUMN(J$9)-1)&amp;":"&amp;ADDRESS(1000,COLUMN(J$9)-1))),
SUMIF(INDIRECT(Equipo!$F$4&amp;"!B10:B1000"),$B172,INDIRECT(Equipo!$F$4&amp;"!"&amp;ADDRESS(10,COLUMN(J$9)-1)&amp;":"&amp;ADDRESS(1000,COLUMN(J$9)-1))),
SUMIF(INDIRECT(Equipo!$G$4&amp;"!B10:B1000"),$B172,INDIRECT(Equipo!$G$4&amp;"!"&amp;ADDRESS(10,COLUMN(J$9)-1)&amp;":"&amp;ADDRESS(1000,COLUMN(J$9)-1)))))</f>
        <v>-</v>
      </c>
      <c r="K172" s="2" t="str">
        <f ca="1">IF(ISBLANK(Tareas!$B168),"-",SUM(
SUMIF(INDIRECT(Equipo!$C$4&amp;"!B10:B1000"),$B172,INDIRECT(Equipo!$C$4&amp;"!"&amp;ADDRESS(10,COLUMN(K$9)-1)&amp;":"&amp;ADDRESS(1000,COLUMN(K$9)-1))),
SUMIF(INDIRECT(Equipo!$D$4&amp;"!B10:B1000"),$B172,INDIRECT(Equipo!$D$4&amp;"!"&amp;ADDRESS(10,COLUMN(K$9)-1)&amp;":"&amp;ADDRESS(1000,COLUMN(K$9)-1))),
SUMIF(INDIRECT(Equipo!$E$4&amp;"!B10:B1000"),$B172,INDIRECT(Equipo!$E$4&amp;"!"&amp;ADDRESS(10,COLUMN(K$9)-1)&amp;":"&amp;ADDRESS(1000,COLUMN(K$9)-1))),
SUMIF(INDIRECT(Equipo!$F$4&amp;"!B10:B1000"),$B172,INDIRECT(Equipo!$F$4&amp;"!"&amp;ADDRESS(10,COLUMN(K$9)-1)&amp;":"&amp;ADDRESS(1000,COLUMN(K$9)-1))),
SUMIF(INDIRECT(Equipo!$G$4&amp;"!B10:B1000"),$B172,INDIRECT(Equipo!$G$4&amp;"!"&amp;ADDRESS(10,COLUMN(K$9)-1)&amp;":"&amp;ADDRESS(1000,COLUMN(K$9)-1)))))</f>
        <v>-</v>
      </c>
      <c r="L172" s="2" t="str">
        <f ca="1">IF(ISBLANK(Tareas!$B168),"-",SUM(
SUMIF(INDIRECT(Equipo!$C$4&amp;"!B10:B1000"),$B172,INDIRECT(Equipo!$C$4&amp;"!"&amp;ADDRESS(10,COLUMN(L$9)-1)&amp;":"&amp;ADDRESS(1000,COLUMN(L$9)-1))),
SUMIF(INDIRECT(Equipo!$D$4&amp;"!B10:B1000"),$B172,INDIRECT(Equipo!$D$4&amp;"!"&amp;ADDRESS(10,COLUMN(L$9)-1)&amp;":"&amp;ADDRESS(1000,COLUMN(L$9)-1))),
SUMIF(INDIRECT(Equipo!$E$4&amp;"!B10:B1000"),$B172,INDIRECT(Equipo!$E$4&amp;"!"&amp;ADDRESS(10,COLUMN(L$9)-1)&amp;":"&amp;ADDRESS(1000,COLUMN(L$9)-1))),
SUMIF(INDIRECT(Equipo!$F$4&amp;"!B10:B1000"),$B172,INDIRECT(Equipo!$F$4&amp;"!"&amp;ADDRESS(10,COLUMN(L$9)-1)&amp;":"&amp;ADDRESS(1000,COLUMN(L$9)-1))),
SUMIF(INDIRECT(Equipo!$G$4&amp;"!B10:B1000"),$B172,INDIRECT(Equipo!$G$4&amp;"!"&amp;ADDRESS(10,COLUMN(L$9)-1)&amp;":"&amp;ADDRESS(1000,COLUMN(L$9)-1)))))</f>
        <v>-</v>
      </c>
      <c r="M172" s="2" t="str">
        <f ca="1">IF(ISBLANK(Tareas!$B168),"-",SUM(
SUMIF(INDIRECT(Equipo!$C$4&amp;"!B10:B1000"),$B172,INDIRECT(Equipo!$C$4&amp;"!"&amp;ADDRESS(10,COLUMN(M$9)-1)&amp;":"&amp;ADDRESS(1000,COLUMN(M$9)-1))),
SUMIF(INDIRECT(Equipo!$D$4&amp;"!B10:B1000"),$B172,INDIRECT(Equipo!$D$4&amp;"!"&amp;ADDRESS(10,COLUMN(M$9)-1)&amp;":"&amp;ADDRESS(1000,COLUMN(M$9)-1))),
SUMIF(INDIRECT(Equipo!$E$4&amp;"!B10:B1000"),$B172,INDIRECT(Equipo!$E$4&amp;"!"&amp;ADDRESS(10,COLUMN(M$9)-1)&amp;":"&amp;ADDRESS(1000,COLUMN(M$9)-1))),
SUMIF(INDIRECT(Equipo!$F$4&amp;"!B10:B1000"),$B172,INDIRECT(Equipo!$F$4&amp;"!"&amp;ADDRESS(10,COLUMN(M$9)-1)&amp;":"&amp;ADDRESS(1000,COLUMN(M$9)-1))),
SUMIF(INDIRECT(Equipo!$G$4&amp;"!B10:B1000"),$B172,INDIRECT(Equipo!$G$4&amp;"!"&amp;ADDRESS(10,COLUMN(M$9)-1)&amp;":"&amp;ADDRESS(1000,COLUMN(M$9)-1)))))</f>
        <v>-</v>
      </c>
      <c r="N172" s="2" t="str">
        <f ca="1">IF(ISBLANK(Tareas!$B168),"-",SUM(
SUMIF(INDIRECT(Equipo!$C$4&amp;"!B10:B1000"),$B172,INDIRECT(Equipo!$C$4&amp;"!"&amp;ADDRESS(10,COLUMN(N$9)-1)&amp;":"&amp;ADDRESS(1000,COLUMN(N$9)-1))),
SUMIF(INDIRECT(Equipo!$D$4&amp;"!B10:B1000"),$B172,INDIRECT(Equipo!$D$4&amp;"!"&amp;ADDRESS(10,COLUMN(N$9)-1)&amp;":"&amp;ADDRESS(1000,COLUMN(N$9)-1))),
SUMIF(INDIRECT(Equipo!$E$4&amp;"!B10:B1000"),$B172,INDIRECT(Equipo!$E$4&amp;"!"&amp;ADDRESS(10,COLUMN(N$9)-1)&amp;":"&amp;ADDRESS(1000,COLUMN(N$9)-1))),
SUMIF(INDIRECT(Equipo!$F$4&amp;"!B10:B1000"),$B172,INDIRECT(Equipo!$F$4&amp;"!"&amp;ADDRESS(10,COLUMN(N$9)-1)&amp;":"&amp;ADDRESS(1000,COLUMN(N$9)-1))),
SUMIF(INDIRECT(Equipo!$G$4&amp;"!B10:B1000"),$B172,INDIRECT(Equipo!$G$4&amp;"!"&amp;ADDRESS(10,COLUMN(N$9)-1)&amp;":"&amp;ADDRESS(1000,COLUMN(N$9)-1)))))</f>
        <v>-</v>
      </c>
    </row>
    <row r="173" spans="2:14">
      <c r="B173" t="str">
        <f>IF(ISBLANK(Tareas!B169)," - ",Tareas!B169)</f>
        <v xml:space="preserve"> - </v>
      </c>
      <c r="D173" s="2" t="str">
        <f ca="1">IF(ISBLANK(Tareas!$B169),"-",SUM(
SUMIF(INDIRECT(Equipo!$C$4&amp;"!B10:B1000"),$B173,INDIRECT(Equipo!$C$4&amp;"!"&amp;ADDRESS(10,COLUMN(D$9)-1)&amp;":"&amp;ADDRESS(1000,COLUMN(D$9)-1))),
SUMIF(INDIRECT(Equipo!$D$4&amp;"!B10:B1000"),$B173,INDIRECT(Equipo!$D$4&amp;"!"&amp;ADDRESS(10,COLUMN(D$9)-1)&amp;":"&amp;ADDRESS(1000,COLUMN(D$9)-1))),
SUMIF(INDIRECT(Equipo!$E$4&amp;"!B10:B1000"),$B173,INDIRECT(Equipo!$E$4&amp;"!"&amp;ADDRESS(10,COLUMN(D$9)-1)&amp;":"&amp;ADDRESS(1000,COLUMN(D$9)-1))),
SUMIF(INDIRECT(Equipo!$F$4&amp;"!B10:B1000"),$B173,INDIRECT(Equipo!$F$4&amp;"!"&amp;ADDRESS(10,COLUMN(D$9)-1)&amp;":"&amp;ADDRESS(1000,COLUMN(D$9)-1))),
SUMIF(INDIRECT(Equipo!$G$4&amp;"!B10:B1000"),$B173,INDIRECT(Equipo!$G$4&amp;"!"&amp;ADDRESS(10,COLUMN(D$9)-1)&amp;":"&amp;ADDRESS(1000,COLUMN(D$9)-1)))))</f>
        <v>-</v>
      </c>
      <c r="E173" s="2" t="str">
        <f ca="1">IF(ISBLANK(Tareas!$B169),"-",SUM(
SUMIF(INDIRECT(Equipo!$C$4&amp;"!B10:B1000"),$B173,INDIRECT(Equipo!$C$4&amp;"!"&amp;ADDRESS(10,COLUMN(E$9)-1)&amp;":"&amp;ADDRESS(1000,COLUMN(E$9)-1))),
SUMIF(INDIRECT(Equipo!$D$4&amp;"!B10:B1000"),$B173,INDIRECT(Equipo!$D$4&amp;"!"&amp;ADDRESS(10,COLUMN(E$9)-1)&amp;":"&amp;ADDRESS(1000,COLUMN(E$9)-1))),
SUMIF(INDIRECT(Equipo!$E$4&amp;"!B10:B1000"),$B173,INDIRECT(Equipo!$E$4&amp;"!"&amp;ADDRESS(10,COLUMN(E$9)-1)&amp;":"&amp;ADDRESS(1000,COLUMN(E$9)-1))),
SUMIF(INDIRECT(Equipo!$F$4&amp;"!B10:B1000"),$B173,INDIRECT(Equipo!$F$4&amp;"!"&amp;ADDRESS(10,COLUMN(E$9)-1)&amp;":"&amp;ADDRESS(1000,COLUMN(E$9)-1))),
SUMIF(INDIRECT(Equipo!$G$4&amp;"!B10:B1000"),$B173,INDIRECT(Equipo!$G$4&amp;"!"&amp;ADDRESS(10,COLUMN(E$9)-1)&amp;":"&amp;ADDRESS(1000,COLUMN(E$9)-1)))))</f>
        <v>-</v>
      </c>
      <c r="F173" s="2" t="str">
        <f ca="1">IF(ISBLANK(Tareas!$B169),"-",SUM(
SUMIF(INDIRECT(Equipo!$C$4&amp;"!B10:B1000"),$B173,INDIRECT(Equipo!$C$4&amp;"!"&amp;ADDRESS(10,COLUMN(F$9)-1)&amp;":"&amp;ADDRESS(1000,COLUMN(F$9)-1))),
SUMIF(INDIRECT(Equipo!$D$4&amp;"!B10:B1000"),$B173,INDIRECT(Equipo!$D$4&amp;"!"&amp;ADDRESS(10,COLUMN(F$9)-1)&amp;":"&amp;ADDRESS(1000,COLUMN(F$9)-1))),
SUMIF(INDIRECT(Equipo!$E$4&amp;"!B10:B1000"),$B173,INDIRECT(Equipo!$E$4&amp;"!"&amp;ADDRESS(10,COLUMN(F$9)-1)&amp;":"&amp;ADDRESS(1000,COLUMN(F$9)-1))),
SUMIF(INDIRECT(Equipo!$F$4&amp;"!B10:B1000"),$B173,INDIRECT(Equipo!$F$4&amp;"!"&amp;ADDRESS(10,COLUMN(F$9)-1)&amp;":"&amp;ADDRESS(1000,COLUMN(F$9)-1))),
SUMIF(INDIRECT(Equipo!$G$4&amp;"!B10:B1000"),$B173,INDIRECT(Equipo!$G$4&amp;"!"&amp;ADDRESS(10,COLUMN(F$9)-1)&amp;":"&amp;ADDRESS(1000,COLUMN(F$9)-1)))))</f>
        <v>-</v>
      </c>
      <c r="G173" s="2" t="str">
        <f ca="1">IF(ISBLANK(Tareas!$B169),"-",SUM(
SUMIF(INDIRECT(Equipo!$C$4&amp;"!B10:B1000"),$B173,INDIRECT(Equipo!$C$4&amp;"!"&amp;ADDRESS(10,COLUMN(G$9)-1)&amp;":"&amp;ADDRESS(1000,COLUMN(G$9)-1))),
SUMIF(INDIRECT(Equipo!$D$4&amp;"!B10:B1000"),$B173,INDIRECT(Equipo!$D$4&amp;"!"&amp;ADDRESS(10,COLUMN(G$9)-1)&amp;":"&amp;ADDRESS(1000,COLUMN(G$9)-1))),
SUMIF(INDIRECT(Equipo!$E$4&amp;"!B10:B1000"),$B173,INDIRECT(Equipo!$E$4&amp;"!"&amp;ADDRESS(10,COLUMN(G$9)-1)&amp;":"&amp;ADDRESS(1000,COLUMN(G$9)-1))),
SUMIF(INDIRECT(Equipo!$F$4&amp;"!B10:B1000"),$B173,INDIRECT(Equipo!$F$4&amp;"!"&amp;ADDRESS(10,COLUMN(G$9)-1)&amp;":"&amp;ADDRESS(1000,COLUMN(G$9)-1))),
SUMIF(INDIRECT(Equipo!$G$4&amp;"!B10:B1000"),$B173,INDIRECT(Equipo!$G$4&amp;"!"&amp;ADDRESS(10,COLUMN(G$9)-1)&amp;":"&amp;ADDRESS(1000,COLUMN(G$9)-1)))))</f>
        <v>-</v>
      </c>
      <c r="H173" s="2" t="str">
        <f ca="1">IF(ISBLANK(Tareas!$B169),"-",SUM(
SUMIF(INDIRECT(Equipo!$C$4&amp;"!B10:B1000"),$B173,INDIRECT(Equipo!$C$4&amp;"!"&amp;ADDRESS(10,COLUMN(H$9)-1)&amp;":"&amp;ADDRESS(1000,COLUMN(H$9)-1))),
SUMIF(INDIRECT(Equipo!$D$4&amp;"!B10:B1000"),$B173,INDIRECT(Equipo!$D$4&amp;"!"&amp;ADDRESS(10,COLUMN(H$9)-1)&amp;":"&amp;ADDRESS(1000,COLUMN(H$9)-1))),
SUMIF(INDIRECT(Equipo!$E$4&amp;"!B10:B1000"),$B173,INDIRECT(Equipo!$E$4&amp;"!"&amp;ADDRESS(10,COLUMN(H$9)-1)&amp;":"&amp;ADDRESS(1000,COLUMN(H$9)-1))),
SUMIF(INDIRECT(Equipo!$F$4&amp;"!B10:B1000"),$B173,INDIRECT(Equipo!$F$4&amp;"!"&amp;ADDRESS(10,COLUMN(H$9)-1)&amp;":"&amp;ADDRESS(1000,COLUMN(H$9)-1))),
SUMIF(INDIRECT(Equipo!$G$4&amp;"!B10:B1000"),$B173,INDIRECT(Equipo!$G$4&amp;"!"&amp;ADDRESS(10,COLUMN(H$9)-1)&amp;":"&amp;ADDRESS(1000,COLUMN(H$9)-1)))))</f>
        <v>-</v>
      </c>
      <c r="I173" s="2" t="str">
        <f ca="1">IF(ISBLANK(Tareas!$B169),"-",SUM(
SUMIF(INDIRECT(Equipo!$C$4&amp;"!B10:B1000"),$B173,INDIRECT(Equipo!$C$4&amp;"!"&amp;ADDRESS(10,COLUMN(I$9)-1)&amp;":"&amp;ADDRESS(1000,COLUMN(I$9)-1))),
SUMIF(INDIRECT(Equipo!$D$4&amp;"!B10:B1000"),$B173,INDIRECT(Equipo!$D$4&amp;"!"&amp;ADDRESS(10,COLUMN(I$9)-1)&amp;":"&amp;ADDRESS(1000,COLUMN(I$9)-1))),
SUMIF(INDIRECT(Equipo!$E$4&amp;"!B10:B1000"),$B173,INDIRECT(Equipo!$E$4&amp;"!"&amp;ADDRESS(10,COLUMN(I$9)-1)&amp;":"&amp;ADDRESS(1000,COLUMN(I$9)-1))),
SUMIF(INDIRECT(Equipo!$F$4&amp;"!B10:B1000"),$B173,INDIRECT(Equipo!$F$4&amp;"!"&amp;ADDRESS(10,COLUMN(I$9)-1)&amp;":"&amp;ADDRESS(1000,COLUMN(I$9)-1))),
SUMIF(INDIRECT(Equipo!$G$4&amp;"!B10:B1000"),$B173,INDIRECT(Equipo!$G$4&amp;"!"&amp;ADDRESS(10,COLUMN(I$9)-1)&amp;":"&amp;ADDRESS(1000,COLUMN(I$9)-1)))))</f>
        <v>-</v>
      </c>
      <c r="J173" s="2" t="str">
        <f ca="1">IF(ISBLANK(Tareas!$B169),"-",SUM(
SUMIF(INDIRECT(Equipo!$C$4&amp;"!B10:B1000"),$B173,INDIRECT(Equipo!$C$4&amp;"!"&amp;ADDRESS(10,COLUMN(J$9)-1)&amp;":"&amp;ADDRESS(1000,COLUMN(J$9)-1))),
SUMIF(INDIRECT(Equipo!$D$4&amp;"!B10:B1000"),$B173,INDIRECT(Equipo!$D$4&amp;"!"&amp;ADDRESS(10,COLUMN(J$9)-1)&amp;":"&amp;ADDRESS(1000,COLUMN(J$9)-1))),
SUMIF(INDIRECT(Equipo!$E$4&amp;"!B10:B1000"),$B173,INDIRECT(Equipo!$E$4&amp;"!"&amp;ADDRESS(10,COLUMN(J$9)-1)&amp;":"&amp;ADDRESS(1000,COLUMN(J$9)-1))),
SUMIF(INDIRECT(Equipo!$F$4&amp;"!B10:B1000"),$B173,INDIRECT(Equipo!$F$4&amp;"!"&amp;ADDRESS(10,COLUMN(J$9)-1)&amp;":"&amp;ADDRESS(1000,COLUMN(J$9)-1))),
SUMIF(INDIRECT(Equipo!$G$4&amp;"!B10:B1000"),$B173,INDIRECT(Equipo!$G$4&amp;"!"&amp;ADDRESS(10,COLUMN(J$9)-1)&amp;":"&amp;ADDRESS(1000,COLUMN(J$9)-1)))))</f>
        <v>-</v>
      </c>
      <c r="K173" s="2" t="str">
        <f ca="1">IF(ISBLANK(Tareas!$B169),"-",SUM(
SUMIF(INDIRECT(Equipo!$C$4&amp;"!B10:B1000"),$B173,INDIRECT(Equipo!$C$4&amp;"!"&amp;ADDRESS(10,COLUMN(K$9)-1)&amp;":"&amp;ADDRESS(1000,COLUMN(K$9)-1))),
SUMIF(INDIRECT(Equipo!$D$4&amp;"!B10:B1000"),$B173,INDIRECT(Equipo!$D$4&amp;"!"&amp;ADDRESS(10,COLUMN(K$9)-1)&amp;":"&amp;ADDRESS(1000,COLUMN(K$9)-1))),
SUMIF(INDIRECT(Equipo!$E$4&amp;"!B10:B1000"),$B173,INDIRECT(Equipo!$E$4&amp;"!"&amp;ADDRESS(10,COLUMN(K$9)-1)&amp;":"&amp;ADDRESS(1000,COLUMN(K$9)-1))),
SUMIF(INDIRECT(Equipo!$F$4&amp;"!B10:B1000"),$B173,INDIRECT(Equipo!$F$4&amp;"!"&amp;ADDRESS(10,COLUMN(K$9)-1)&amp;":"&amp;ADDRESS(1000,COLUMN(K$9)-1))),
SUMIF(INDIRECT(Equipo!$G$4&amp;"!B10:B1000"),$B173,INDIRECT(Equipo!$G$4&amp;"!"&amp;ADDRESS(10,COLUMN(K$9)-1)&amp;":"&amp;ADDRESS(1000,COLUMN(K$9)-1)))))</f>
        <v>-</v>
      </c>
      <c r="L173" s="2" t="str">
        <f ca="1">IF(ISBLANK(Tareas!$B169),"-",SUM(
SUMIF(INDIRECT(Equipo!$C$4&amp;"!B10:B1000"),$B173,INDIRECT(Equipo!$C$4&amp;"!"&amp;ADDRESS(10,COLUMN(L$9)-1)&amp;":"&amp;ADDRESS(1000,COLUMN(L$9)-1))),
SUMIF(INDIRECT(Equipo!$D$4&amp;"!B10:B1000"),$B173,INDIRECT(Equipo!$D$4&amp;"!"&amp;ADDRESS(10,COLUMN(L$9)-1)&amp;":"&amp;ADDRESS(1000,COLUMN(L$9)-1))),
SUMIF(INDIRECT(Equipo!$E$4&amp;"!B10:B1000"),$B173,INDIRECT(Equipo!$E$4&amp;"!"&amp;ADDRESS(10,COLUMN(L$9)-1)&amp;":"&amp;ADDRESS(1000,COLUMN(L$9)-1))),
SUMIF(INDIRECT(Equipo!$F$4&amp;"!B10:B1000"),$B173,INDIRECT(Equipo!$F$4&amp;"!"&amp;ADDRESS(10,COLUMN(L$9)-1)&amp;":"&amp;ADDRESS(1000,COLUMN(L$9)-1))),
SUMIF(INDIRECT(Equipo!$G$4&amp;"!B10:B1000"),$B173,INDIRECT(Equipo!$G$4&amp;"!"&amp;ADDRESS(10,COLUMN(L$9)-1)&amp;":"&amp;ADDRESS(1000,COLUMN(L$9)-1)))))</f>
        <v>-</v>
      </c>
      <c r="M173" s="2" t="str">
        <f ca="1">IF(ISBLANK(Tareas!$B169),"-",SUM(
SUMIF(INDIRECT(Equipo!$C$4&amp;"!B10:B1000"),$B173,INDIRECT(Equipo!$C$4&amp;"!"&amp;ADDRESS(10,COLUMN(M$9)-1)&amp;":"&amp;ADDRESS(1000,COLUMN(M$9)-1))),
SUMIF(INDIRECT(Equipo!$D$4&amp;"!B10:B1000"),$B173,INDIRECT(Equipo!$D$4&amp;"!"&amp;ADDRESS(10,COLUMN(M$9)-1)&amp;":"&amp;ADDRESS(1000,COLUMN(M$9)-1))),
SUMIF(INDIRECT(Equipo!$E$4&amp;"!B10:B1000"),$B173,INDIRECT(Equipo!$E$4&amp;"!"&amp;ADDRESS(10,COLUMN(M$9)-1)&amp;":"&amp;ADDRESS(1000,COLUMN(M$9)-1))),
SUMIF(INDIRECT(Equipo!$F$4&amp;"!B10:B1000"),$B173,INDIRECT(Equipo!$F$4&amp;"!"&amp;ADDRESS(10,COLUMN(M$9)-1)&amp;":"&amp;ADDRESS(1000,COLUMN(M$9)-1))),
SUMIF(INDIRECT(Equipo!$G$4&amp;"!B10:B1000"),$B173,INDIRECT(Equipo!$G$4&amp;"!"&amp;ADDRESS(10,COLUMN(M$9)-1)&amp;":"&amp;ADDRESS(1000,COLUMN(M$9)-1)))))</f>
        <v>-</v>
      </c>
      <c r="N173" s="2" t="str">
        <f ca="1">IF(ISBLANK(Tareas!$B169),"-",SUM(
SUMIF(INDIRECT(Equipo!$C$4&amp;"!B10:B1000"),$B173,INDIRECT(Equipo!$C$4&amp;"!"&amp;ADDRESS(10,COLUMN(N$9)-1)&amp;":"&amp;ADDRESS(1000,COLUMN(N$9)-1))),
SUMIF(INDIRECT(Equipo!$D$4&amp;"!B10:B1000"),$B173,INDIRECT(Equipo!$D$4&amp;"!"&amp;ADDRESS(10,COLUMN(N$9)-1)&amp;":"&amp;ADDRESS(1000,COLUMN(N$9)-1))),
SUMIF(INDIRECT(Equipo!$E$4&amp;"!B10:B1000"),$B173,INDIRECT(Equipo!$E$4&amp;"!"&amp;ADDRESS(10,COLUMN(N$9)-1)&amp;":"&amp;ADDRESS(1000,COLUMN(N$9)-1))),
SUMIF(INDIRECT(Equipo!$F$4&amp;"!B10:B1000"),$B173,INDIRECT(Equipo!$F$4&amp;"!"&amp;ADDRESS(10,COLUMN(N$9)-1)&amp;":"&amp;ADDRESS(1000,COLUMN(N$9)-1))),
SUMIF(INDIRECT(Equipo!$G$4&amp;"!B10:B1000"),$B173,INDIRECT(Equipo!$G$4&amp;"!"&amp;ADDRESS(10,COLUMN(N$9)-1)&amp;":"&amp;ADDRESS(1000,COLUMN(N$9)-1)))))</f>
        <v>-</v>
      </c>
    </row>
    <row r="174" spans="2:14">
      <c r="B174" t="str">
        <f>IF(ISBLANK(Tareas!B170)," - ",Tareas!B170)</f>
        <v xml:space="preserve"> - </v>
      </c>
      <c r="D174" s="2" t="str">
        <f ca="1">IF(ISBLANK(Tareas!$B170),"-",SUM(
SUMIF(INDIRECT(Equipo!$C$4&amp;"!B10:B1000"),$B174,INDIRECT(Equipo!$C$4&amp;"!"&amp;ADDRESS(10,COLUMN(D$9)-1)&amp;":"&amp;ADDRESS(1000,COLUMN(D$9)-1))),
SUMIF(INDIRECT(Equipo!$D$4&amp;"!B10:B1000"),$B174,INDIRECT(Equipo!$D$4&amp;"!"&amp;ADDRESS(10,COLUMN(D$9)-1)&amp;":"&amp;ADDRESS(1000,COLUMN(D$9)-1))),
SUMIF(INDIRECT(Equipo!$E$4&amp;"!B10:B1000"),$B174,INDIRECT(Equipo!$E$4&amp;"!"&amp;ADDRESS(10,COLUMN(D$9)-1)&amp;":"&amp;ADDRESS(1000,COLUMN(D$9)-1))),
SUMIF(INDIRECT(Equipo!$F$4&amp;"!B10:B1000"),$B174,INDIRECT(Equipo!$F$4&amp;"!"&amp;ADDRESS(10,COLUMN(D$9)-1)&amp;":"&amp;ADDRESS(1000,COLUMN(D$9)-1))),
SUMIF(INDIRECT(Equipo!$G$4&amp;"!B10:B1000"),$B174,INDIRECT(Equipo!$G$4&amp;"!"&amp;ADDRESS(10,COLUMN(D$9)-1)&amp;":"&amp;ADDRESS(1000,COLUMN(D$9)-1)))))</f>
        <v>-</v>
      </c>
      <c r="E174" s="2" t="str">
        <f ca="1">IF(ISBLANK(Tareas!$B170),"-",SUM(
SUMIF(INDIRECT(Equipo!$C$4&amp;"!B10:B1000"),$B174,INDIRECT(Equipo!$C$4&amp;"!"&amp;ADDRESS(10,COLUMN(E$9)-1)&amp;":"&amp;ADDRESS(1000,COLUMN(E$9)-1))),
SUMIF(INDIRECT(Equipo!$D$4&amp;"!B10:B1000"),$B174,INDIRECT(Equipo!$D$4&amp;"!"&amp;ADDRESS(10,COLUMN(E$9)-1)&amp;":"&amp;ADDRESS(1000,COLUMN(E$9)-1))),
SUMIF(INDIRECT(Equipo!$E$4&amp;"!B10:B1000"),$B174,INDIRECT(Equipo!$E$4&amp;"!"&amp;ADDRESS(10,COLUMN(E$9)-1)&amp;":"&amp;ADDRESS(1000,COLUMN(E$9)-1))),
SUMIF(INDIRECT(Equipo!$F$4&amp;"!B10:B1000"),$B174,INDIRECT(Equipo!$F$4&amp;"!"&amp;ADDRESS(10,COLUMN(E$9)-1)&amp;":"&amp;ADDRESS(1000,COLUMN(E$9)-1))),
SUMIF(INDIRECT(Equipo!$G$4&amp;"!B10:B1000"),$B174,INDIRECT(Equipo!$G$4&amp;"!"&amp;ADDRESS(10,COLUMN(E$9)-1)&amp;":"&amp;ADDRESS(1000,COLUMN(E$9)-1)))))</f>
        <v>-</v>
      </c>
      <c r="F174" s="2" t="str">
        <f ca="1">IF(ISBLANK(Tareas!$B170),"-",SUM(
SUMIF(INDIRECT(Equipo!$C$4&amp;"!B10:B1000"),$B174,INDIRECT(Equipo!$C$4&amp;"!"&amp;ADDRESS(10,COLUMN(F$9)-1)&amp;":"&amp;ADDRESS(1000,COLUMN(F$9)-1))),
SUMIF(INDIRECT(Equipo!$D$4&amp;"!B10:B1000"),$B174,INDIRECT(Equipo!$D$4&amp;"!"&amp;ADDRESS(10,COLUMN(F$9)-1)&amp;":"&amp;ADDRESS(1000,COLUMN(F$9)-1))),
SUMIF(INDIRECT(Equipo!$E$4&amp;"!B10:B1000"),$B174,INDIRECT(Equipo!$E$4&amp;"!"&amp;ADDRESS(10,COLUMN(F$9)-1)&amp;":"&amp;ADDRESS(1000,COLUMN(F$9)-1))),
SUMIF(INDIRECT(Equipo!$F$4&amp;"!B10:B1000"),$B174,INDIRECT(Equipo!$F$4&amp;"!"&amp;ADDRESS(10,COLUMN(F$9)-1)&amp;":"&amp;ADDRESS(1000,COLUMN(F$9)-1))),
SUMIF(INDIRECT(Equipo!$G$4&amp;"!B10:B1000"),$B174,INDIRECT(Equipo!$G$4&amp;"!"&amp;ADDRESS(10,COLUMN(F$9)-1)&amp;":"&amp;ADDRESS(1000,COLUMN(F$9)-1)))))</f>
        <v>-</v>
      </c>
      <c r="G174" s="2" t="str">
        <f ca="1">IF(ISBLANK(Tareas!$B170),"-",SUM(
SUMIF(INDIRECT(Equipo!$C$4&amp;"!B10:B1000"),$B174,INDIRECT(Equipo!$C$4&amp;"!"&amp;ADDRESS(10,COLUMN(G$9)-1)&amp;":"&amp;ADDRESS(1000,COLUMN(G$9)-1))),
SUMIF(INDIRECT(Equipo!$D$4&amp;"!B10:B1000"),$B174,INDIRECT(Equipo!$D$4&amp;"!"&amp;ADDRESS(10,COLUMN(G$9)-1)&amp;":"&amp;ADDRESS(1000,COLUMN(G$9)-1))),
SUMIF(INDIRECT(Equipo!$E$4&amp;"!B10:B1000"),$B174,INDIRECT(Equipo!$E$4&amp;"!"&amp;ADDRESS(10,COLUMN(G$9)-1)&amp;":"&amp;ADDRESS(1000,COLUMN(G$9)-1))),
SUMIF(INDIRECT(Equipo!$F$4&amp;"!B10:B1000"),$B174,INDIRECT(Equipo!$F$4&amp;"!"&amp;ADDRESS(10,COLUMN(G$9)-1)&amp;":"&amp;ADDRESS(1000,COLUMN(G$9)-1))),
SUMIF(INDIRECT(Equipo!$G$4&amp;"!B10:B1000"),$B174,INDIRECT(Equipo!$G$4&amp;"!"&amp;ADDRESS(10,COLUMN(G$9)-1)&amp;":"&amp;ADDRESS(1000,COLUMN(G$9)-1)))))</f>
        <v>-</v>
      </c>
      <c r="H174" s="2" t="str">
        <f ca="1">IF(ISBLANK(Tareas!$B170),"-",SUM(
SUMIF(INDIRECT(Equipo!$C$4&amp;"!B10:B1000"),$B174,INDIRECT(Equipo!$C$4&amp;"!"&amp;ADDRESS(10,COLUMN(H$9)-1)&amp;":"&amp;ADDRESS(1000,COLUMN(H$9)-1))),
SUMIF(INDIRECT(Equipo!$D$4&amp;"!B10:B1000"),$B174,INDIRECT(Equipo!$D$4&amp;"!"&amp;ADDRESS(10,COLUMN(H$9)-1)&amp;":"&amp;ADDRESS(1000,COLUMN(H$9)-1))),
SUMIF(INDIRECT(Equipo!$E$4&amp;"!B10:B1000"),$B174,INDIRECT(Equipo!$E$4&amp;"!"&amp;ADDRESS(10,COLUMN(H$9)-1)&amp;":"&amp;ADDRESS(1000,COLUMN(H$9)-1))),
SUMIF(INDIRECT(Equipo!$F$4&amp;"!B10:B1000"),$B174,INDIRECT(Equipo!$F$4&amp;"!"&amp;ADDRESS(10,COLUMN(H$9)-1)&amp;":"&amp;ADDRESS(1000,COLUMN(H$9)-1))),
SUMIF(INDIRECT(Equipo!$G$4&amp;"!B10:B1000"),$B174,INDIRECT(Equipo!$G$4&amp;"!"&amp;ADDRESS(10,COLUMN(H$9)-1)&amp;":"&amp;ADDRESS(1000,COLUMN(H$9)-1)))))</f>
        <v>-</v>
      </c>
      <c r="I174" s="2" t="str">
        <f ca="1">IF(ISBLANK(Tareas!$B170),"-",SUM(
SUMIF(INDIRECT(Equipo!$C$4&amp;"!B10:B1000"),$B174,INDIRECT(Equipo!$C$4&amp;"!"&amp;ADDRESS(10,COLUMN(I$9)-1)&amp;":"&amp;ADDRESS(1000,COLUMN(I$9)-1))),
SUMIF(INDIRECT(Equipo!$D$4&amp;"!B10:B1000"),$B174,INDIRECT(Equipo!$D$4&amp;"!"&amp;ADDRESS(10,COLUMN(I$9)-1)&amp;":"&amp;ADDRESS(1000,COLUMN(I$9)-1))),
SUMIF(INDIRECT(Equipo!$E$4&amp;"!B10:B1000"),$B174,INDIRECT(Equipo!$E$4&amp;"!"&amp;ADDRESS(10,COLUMN(I$9)-1)&amp;":"&amp;ADDRESS(1000,COLUMN(I$9)-1))),
SUMIF(INDIRECT(Equipo!$F$4&amp;"!B10:B1000"),$B174,INDIRECT(Equipo!$F$4&amp;"!"&amp;ADDRESS(10,COLUMN(I$9)-1)&amp;":"&amp;ADDRESS(1000,COLUMN(I$9)-1))),
SUMIF(INDIRECT(Equipo!$G$4&amp;"!B10:B1000"),$B174,INDIRECT(Equipo!$G$4&amp;"!"&amp;ADDRESS(10,COLUMN(I$9)-1)&amp;":"&amp;ADDRESS(1000,COLUMN(I$9)-1)))))</f>
        <v>-</v>
      </c>
      <c r="J174" s="2" t="str">
        <f ca="1">IF(ISBLANK(Tareas!$B170),"-",SUM(
SUMIF(INDIRECT(Equipo!$C$4&amp;"!B10:B1000"),$B174,INDIRECT(Equipo!$C$4&amp;"!"&amp;ADDRESS(10,COLUMN(J$9)-1)&amp;":"&amp;ADDRESS(1000,COLUMN(J$9)-1))),
SUMIF(INDIRECT(Equipo!$D$4&amp;"!B10:B1000"),$B174,INDIRECT(Equipo!$D$4&amp;"!"&amp;ADDRESS(10,COLUMN(J$9)-1)&amp;":"&amp;ADDRESS(1000,COLUMN(J$9)-1))),
SUMIF(INDIRECT(Equipo!$E$4&amp;"!B10:B1000"),$B174,INDIRECT(Equipo!$E$4&amp;"!"&amp;ADDRESS(10,COLUMN(J$9)-1)&amp;":"&amp;ADDRESS(1000,COLUMN(J$9)-1))),
SUMIF(INDIRECT(Equipo!$F$4&amp;"!B10:B1000"),$B174,INDIRECT(Equipo!$F$4&amp;"!"&amp;ADDRESS(10,COLUMN(J$9)-1)&amp;":"&amp;ADDRESS(1000,COLUMN(J$9)-1))),
SUMIF(INDIRECT(Equipo!$G$4&amp;"!B10:B1000"),$B174,INDIRECT(Equipo!$G$4&amp;"!"&amp;ADDRESS(10,COLUMN(J$9)-1)&amp;":"&amp;ADDRESS(1000,COLUMN(J$9)-1)))))</f>
        <v>-</v>
      </c>
      <c r="K174" s="2" t="str">
        <f ca="1">IF(ISBLANK(Tareas!$B170),"-",SUM(
SUMIF(INDIRECT(Equipo!$C$4&amp;"!B10:B1000"),$B174,INDIRECT(Equipo!$C$4&amp;"!"&amp;ADDRESS(10,COLUMN(K$9)-1)&amp;":"&amp;ADDRESS(1000,COLUMN(K$9)-1))),
SUMIF(INDIRECT(Equipo!$D$4&amp;"!B10:B1000"),$B174,INDIRECT(Equipo!$D$4&amp;"!"&amp;ADDRESS(10,COLUMN(K$9)-1)&amp;":"&amp;ADDRESS(1000,COLUMN(K$9)-1))),
SUMIF(INDIRECT(Equipo!$E$4&amp;"!B10:B1000"),$B174,INDIRECT(Equipo!$E$4&amp;"!"&amp;ADDRESS(10,COLUMN(K$9)-1)&amp;":"&amp;ADDRESS(1000,COLUMN(K$9)-1))),
SUMIF(INDIRECT(Equipo!$F$4&amp;"!B10:B1000"),$B174,INDIRECT(Equipo!$F$4&amp;"!"&amp;ADDRESS(10,COLUMN(K$9)-1)&amp;":"&amp;ADDRESS(1000,COLUMN(K$9)-1))),
SUMIF(INDIRECT(Equipo!$G$4&amp;"!B10:B1000"),$B174,INDIRECT(Equipo!$G$4&amp;"!"&amp;ADDRESS(10,COLUMN(K$9)-1)&amp;":"&amp;ADDRESS(1000,COLUMN(K$9)-1)))))</f>
        <v>-</v>
      </c>
      <c r="L174" s="2" t="str">
        <f ca="1">IF(ISBLANK(Tareas!$B170),"-",SUM(
SUMIF(INDIRECT(Equipo!$C$4&amp;"!B10:B1000"),$B174,INDIRECT(Equipo!$C$4&amp;"!"&amp;ADDRESS(10,COLUMN(L$9)-1)&amp;":"&amp;ADDRESS(1000,COLUMN(L$9)-1))),
SUMIF(INDIRECT(Equipo!$D$4&amp;"!B10:B1000"),$B174,INDIRECT(Equipo!$D$4&amp;"!"&amp;ADDRESS(10,COLUMN(L$9)-1)&amp;":"&amp;ADDRESS(1000,COLUMN(L$9)-1))),
SUMIF(INDIRECT(Equipo!$E$4&amp;"!B10:B1000"),$B174,INDIRECT(Equipo!$E$4&amp;"!"&amp;ADDRESS(10,COLUMN(L$9)-1)&amp;":"&amp;ADDRESS(1000,COLUMN(L$9)-1))),
SUMIF(INDIRECT(Equipo!$F$4&amp;"!B10:B1000"),$B174,INDIRECT(Equipo!$F$4&amp;"!"&amp;ADDRESS(10,COLUMN(L$9)-1)&amp;":"&amp;ADDRESS(1000,COLUMN(L$9)-1))),
SUMIF(INDIRECT(Equipo!$G$4&amp;"!B10:B1000"),$B174,INDIRECT(Equipo!$G$4&amp;"!"&amp;ADDRESS(10,COLUMN(L$9)-1)&amp;":"&amp;ADDRESS(1000,COLUMN(L$9)-1)))))</f>
        <v>-</v>
      </c>
      <c r="M174" s="2" t="str">
        <f ca="1">IF(ISBLANK(Tareas!$B170),"-",SUM(
SUMIF(INDIRECT(Equipo!$C$4&amp;"!B10:B1000"),$B174,INDIRECT(Equipo!$C$4&amp;"!"&amp;ADDRESS(10,COLUMN(M$9)-1)&amp;":"&amp;ADDRESS(1000,COLUMN(M$9)-1))),
SUMIF(INDIRECT(Equipo!$D$4&amp;"!B10:B1000"),$B174,INDIRECT(Equipo!$D$4&amp;"!"&amp;ADDRESS(10,COLUMN(M$9)-1)&amp;":"&amp;ADDRESS(1000,COLUMN(M$9)-1))),
SUMIF(INDIRECT(Equipo!$E$4&amp;"!B10:B1000"),$B174,INDIRECT(Equipo!$E$4&amp;"!"&amp;ADDRESS(10,COLUMN(M$9)-1)&amp;":"&amp;ADDRESS(1000,COLUMN(M$9)-1))),
SUMIF(INDIRECT(Equipo!$F$4&amp;"!B10:B1000"),$B174,INDIRECT(Equipo!$F$4&amp;"!"&amp;ADDRESS(10,COLUMN(M$9)-1)&amp;":"&amp;ADDRESS(1000,COLUMN(M$9)-1))),
SUMIF(INDIRECT(Equipo!$G$4&amp;"!B10:B1000"),$B174,INDIRECT(Equipo!$G$4&amp;"!"&amp;ADDRESS(10,COLUMN(M$9)-1)&amp;":"&amp;ADDRESS(1000,COLUMN(M$9)-1)))))</f>
        <v>-</v>
      </c>
      <c r="N174" s="2" t="str">
        <f ca="1">IF(ISBLANK(Tareas!$B170),"-",SUM(
SUMIF(INDIRECT(Equipo!$C$4&amp;"!B10:B1000"),$B174,INDIRECT(Equipo!$C$4&amp;"!"&amp;ADDRESS(10,COLUMN(N$9)-1)&amp;":"&amp;ADDRESS(1000,COLUMN(N$9)-1))),
SUMIF(INDIRECT(Equipo!$D$4&amp;"!B10:B1000"),$B174,INDIRECT(Equipo!$D$4&amp;"!"&amp;ADDRESS(10,COLUMN(N$9)-1)&amp;":"&amp;ADDRESS(1000,COLUMN(N$9)-1))),
SUMIF(INDIRECT(Equipo!$E$4&amp;"!B10:B1000"),$B174,INDIRECT(Equipo!$E$4&amp;"!"&amp;ADDRESS(10,COLUMN(N$9)-1)&amp;":"&amp;ADDRESS(1000,COLUMN(N$9)-1))),
SUMIF(INDIRECT(Equipo!$F$4&amp;"!B10:B1000"),$B174,INDIRECT(Equipo!$F$4&amp;"!"&amp;ADDRESS(10,COLUMN(N$9)-1)&amp;":"&amp;ADDRESS(1000,COLUMN(N$9)-1))),
SUMIF(INDIRECT(Equipo!$G$4&amp;"!B10:B1000"),$B174,INDIRECT(Equipo!$G$4&amp;"!"&amp;ADDRESS(10,COLUMN(N$9)-1)&amp;":"&amp;ADDRESS(1000,COLUMN(N$9)-1)))))</f>
        <v>-</v>
      </c>
    </row>
    <row r="175" spans="2:14">
      <c r="B175" t="str">
        <f>IF(ISBLANK(Tareas!B171)," - ",Tareas!B171)</f>
        <v xml:space="preserve"> - </v>
      </c>
      <c r="D175" s="2" t="str">
        <f ca="1">IF(ISBLANK(Tareas!$B171),"-",SUM(
SUMIF(INDIRECT(Equipo!$C$4&amp;"!B10:B1000"),$B175,INDIRECT(Equipo!$C$4&amp;"!"&amp;ADDRESS(10,COLUMN(D$9)-1)&amp;":"&amp;ADDRESS(1000,COLUMN(D$9)-1))),
SUMIF(INDIRECT(Equipo!$D$4&amp;"!B10:B1000"),$B175,INDIRECT(Equipo!$D$4&amp;"!"&amp;ADDRESS(10,COLUMN(D$9)-1)&amp;":"&amp;ADDRESS(1000,COLUMN(D$9)-1))),
SUMIF(INDIRECT(Equipo!$E$4&amp;"!B10:B1000"),$B175,INDIRECT(Equipo!$E$4&amp;"!"&amp;ADDRESS(10,COLUMN(D$9)-1)&amp;":"&amp;ADDRESS(1000,COLUMN(D$9)-1))),
SUMIF(INDIRECT(Equipo!$F$4&amp;"!B10:B1000"),$B175,INDIRECT(Equipo!$F$4&amp;"!"&amp;ADDRESS(10,COLUMN(D$9)-1)&amp;":"&amp;ADDRESS(1000,COLUMN(D$9)-1))),
SUMIF(INDIRECT(Equipo!$G$4&amp;"!B10:B1000"),$B175,INDIRECT(Equipo!$G$4&amp;"!"&amp;ADDRESS(10,COLUMN(D$9)-1)&amp;":"&amp;ADDRESS(1000,COLUMN(D$9)-1)))))</f>
        <v>-</v>
      </c>
      <c r="E175" s="2" t="str">
        <f ca="1">IF(ISBLANK(Tareas!$B171),"-",SUM(
SUMIF(INDIRECT(Equipo!$C$4&amp;"!B10:B1000"),$B175,INDIRECT(Equipo!$C$4&amp;"!"&amp;ADDRESS(10,COLUMN(E$9)-1)&amp;":"&amp;ADDRESS(1000,COLUMN(E$9)-1))),
SUMIF(INDIRECT(Equipo!$D$4&amp;"!B10:B1000"),$B175,INDIRECT(Equipo!$D$4&amp;"!"&amp;ADDRESS(10,COLUMN(E$9)-1)&amp;":"&amp;ADDRESS(1000,COLUMN(E$9)-1))),
SUMIF(INDIRECT(Equipo!$E$4&amp;"!B10:B1000"),$B175,INDIRECT(Equipo!$E$4&amp;"!"&amp;ADDRESS(10,COLUMN(E$9)-1)&amp;":"&amp;ADDRESS(1000,COLUMN(E$9)-1))),
SUMIF(INDIRECT(Equipo!$F$4&amp;"!B10:B1000"),$B175,INDIRECT(Equipo!$F$4&amp;"!"&amp;ADDRESS(10,COLUMN(E$9)-1)&amp;":"&amp;ADDRESS(1000,COLUMN(E$9)-1))),
SUMIF(INDIRECT(Equipo!$G$4&amp;"!B10:B1000"),$B175,INDIRECT(Equipo!$G$4&amp;"!"&amp;ADDRESS(10,COLUMN(E$9)-1)&amp;":"&amp;ADDRESS(1000,COLUMN(E$9)-1)))))</f>
        <v>-</v>
      </c>
      <c r="F175" s="2" t="str">
        <f ca="1">IF(ISBLANK(Tareas!$B171),"-",SUM(
SUMIF(INDIRECT(Equipo!$C$4&amp;"!B10:B1000"),$B175,INDIRECT(Equipo!$C$4&amp;"!"&amp;ADDRESS(10,COLUMN(F$9)-1)&amp;":"&amp;ADDRESS(1000,COLUMN(F$9)-1))),
SUMIF(INDIRECT(Equipo!$D$4&amp;"!B10:B1000"),$B175,INDIRECT(Equipo!$D$4&amp;"!"&amp;ADDRESS(10,COLUMN(F$9)-1)&amp;":"&amp;ADDRESS(1000,COLUMN(F$9)-1))),
SUMIF(INDIRECT(Equipo!$E$4&amp;"!B10:B1000"),$B175,INDIRECT(Equipo!$E$4&amp;"!"&amp;ADDRESS(10,COLUMN(F$9)-1)&amp;":"&amp;ADDRESS(1000,COLUMN(F$9)-1))),
SUMIF(INDIRECT(Equipo!$F$4&amp;"!B10:B1000"),$B175,INDIRECT(Equipo!$F$4&amp;"!"&amp;ADDRESS(10,COLUMN(F$9)-1)&amp;":"&amp;ADDRESS(1000,COLUMN(F$9)-1))),
SUMIF(INDIRECT(Equipo!$G$4&amp;"!B10:B1000"),$B175,INDIRECT(Equipo!$G$4&amp;"!"&amp;ADDRESS(10,COLUMN(F$9)-1)&amp;":"&amp;ADDRESS(1000,COLUMN(F$9)-1)))))</f>
        <v>-</v>
      </c>
      <c r="G175" s="2" t="str">
        <f ca="1">IF(ISBLANK(Tareas!$B171),"-",SUM(
SUMIF(INDIRECT(Equipo!$C$4&amp;"!B10:B1000"),$B175,INDIRECT(Equipo!$C$4&amp;"!"&amp;ADDRESS(10,COLUMN(G$9)-1)&amp;":"&amp;ADDRESS(1000,COLUMN(G$9)-1))),
SUMIF(INDIRECT(Equipo!$D$4&amp;"!B10:B1000"),$B175,INDIRECT(Equipo!$D$4&amp;"!"&amp;ADDRESS(10,COLUMN(G$9)-1)&amp;":"&amp;ADDRESS(1000,COLUMN(G$9)-1))),
SUMIF(INDIRECT(Equipo!$E$4&amp;"!B10:B1000"),$B175,INDIRECT(Equipo!$E$4&amp;"!"&amp;ADDRESS(10,COLUMN(G$9)-1)&amp;":"&amp;ADDRESS(1000,COLUMN(G$9)-1))),
SUMIF(INDIRECT(Equipo!$F$4&amp;"!B10:B1000"),$B175,INDIRECT(Equipo!$F$4&amp;"!"&amp;ADDRESS(10,COLUMN(G$9)-1)&amp;":"&amp;ADDRESS(1000,COLUMN(G$9)-1))),
SUMIF(INDIRECT(Equipo!$G$4&amp;"!B10:B1000"),$B175,INDIRECT(Equipo!$G$4&amp;"!"&amp;ADDRESS(10,COLUMN(G$9)-1)&amp;":"&amp;ADDRESS(1000,COLUMN(G$9)-1)))))</f>
        <v>-</v>
      </c>
      <c r="H175" s="2" t="str">
        <f ca="1">IF(ISBLANK(Tareas!$B171),"-",SUM(
SUMIF(INDIRECT(Equipo!$C$4&amp;"!B10:B1000"),$B175,INDIRECT(Equipo!$C$4&amp;"!"&amp;ADDRESS(10,COLUMN(H$9)-1)&amp;":"&amp;ADDRESS(1000,COLUMN(H$9)-1))),
SUMIF(INDIRECT(Equipo!$D$4&amp;"!B10:B1000"),$B175,INDIRECT(Equipo!$D$4&amp;"!"&amp;ADDRESS(10,COLUMN(H$9)-1)&amp;":"&amp;ADDRESS(1000,COLUMN(H$9)-1))),
SUMIF(INDIRECT(Equipo!$E$4&amp;"!B10:B1000"),$B175,INDIRECT(Equipo!$E$4&amp;"!"&amp;ADDRESS(10,COLUMN(H$9)-1)&amp;":"&amp;ADDRESS(1000,COLUMN(H$9)-1))),
SUMIF(INDIRECT(Equipo!$F$4&amp;"!B10:B1000"),$B175,INDIRECT(Equipo!$F$4&amp;"!"&amp;ADDRESS(10,COLUMN(H$9)-1)&amp;":"&amp;ADDRESS(1000,COLUMN(H$9)-1))),
SUMIF(INDIRECT(Equipo!$G$4&amp;"!B10:B1000"),$B175,INDIRECT(Equipo!$G$4&amp;"!"&amp;ADDRESS(10,COLUMN(H$9)-1)&amp;":"&amp;ADDRESS(1000,COLUMN(H$9)-1)))))</f>
        <v>-</v>
      </c>
      <c r="I175" s="2" t="str">
        <f ca="1">IF(ISBLANK(Tareas!$B171),"-",SUM(
SUMIF(INDIRECT(Equipo!$C$4&amp;"!B10:B1000"),$B175,INDIRECT(Equipo!$C$4&amp;"!"&amp;ADDRESS(10,COLUMN(I$9)-1)&amp;":"&amp;ADDRESS(1000,COLUMN(I$9)-1))),
SUMIF(INDIRECT(Equipo!$D$4&amp;"!B10:B1000"),$B175,INDIRECT(Equipo!$D$4&amp;"!"&amp;ADDRESS(10,COLUMN(I$9)-1)&amp;":"&amp;ADDRESS(1000,COLUMN(I$9)-1))),
SUMIF(INDIRECT(Equipo!$E$4&amp;"!B10:B1000"),$B175,INDIRECT(Equipo!$E$4&amp;"!"&amp;ADDRESS(10,COLUMN(I$9)-1)&amp;":"&amp;ADDRESS(1000,COLUMN(I$9)-1))),
SUMIF(INDIRECT(Equipo!$F$4&amp;"!B10:B1000"),$B175,INDIRECT(Equipo!$F$4&amp;"!"&amp;ADDRESS(10,COLUMN(I$9)-1)&amp;":"&amp;ADDRESS(1000,COLUMN(I$9)-1))),
SUMIF(INDIRECT(Equipo!$G$4&amp;"!B10:B1000"),$B175,INDIRECT(Equipo!$G$4&amp;"!"&amp;ADDRESS(10,COLUMN(I$9)-1)&amp;":"&amp;ADDRESS(1000,COLUMN(I$9)-1)))))</f>
        <v>-</v>
      </c>
      <c r="J175" s="2" t="str">
        <f ca="1">IF(ISBLANK(Tareas!$B171),"-",SUM(
SUMIF(INDIRECT(Equipo!$C$4&amp;"!B10:B1000"),$B175,INDIRECT(Equipo!$C$4&amp;"!"&amp;ADDRESS(10,COLUMN(J$9)-1)&amp;":"&amp;ADDRESS(1000,COLUMN(J$9)-1))),
SUMIF(INDIRECT(Equipo!$D$4&amp;"!B10:B1000"),$B175,INDIRECT(Equipo!$D$4&amp;"!"&amp;ADDRESS(10,COLUMN(J$9)-1)&amp;":"&amp;ADDRESS(1000,COLUMN(J$9)-1))),
SUMIF(INDIRECT(Equipo!$E$4&amp;"!B10:B1000"),$B175,INDIRECT(Equipo!$E$4&amp;"!"&amp;ADDRESS(10,COLUMN(J$9)-1)&amp;":"&amp;ADDRESS(1000,COLUMN(J$9)-1))),
SUMIF(INDIRECT(Equipo!$F$4&amp;"!B10:B1000"),$B175,INDIRECT(Equipo!$F$4&amp;"!"&amp;ADDRESS(10,COLUMN(J$9)-1)&amp;":"&amp;ADDRESS(1000,COLUMN(J$9)-1))),
SUMIF(INDIRECT(Equipo!$G$4&amp;"!B10:B1000"),$B175,INDIRECT(Equipo!$G$4&amp;"!"&amp;ADDRESS(10,COLUMN(J$9)-1)&amp;":"&amp;ADDRESS(1000,COLUMN(J$9)-1)))))</f>
        <v>-</v>
      </c>
      <c r="K175" s="2" t="str">
        <f ca="1">IF(ISBLANK(Tareas!$B171),"-",SUM(
SUMIF(INDIRECT(Equipo!$C$4&amp;"!B10:B1000"),$B175,INDIRECT(Equipo!$C$4&amp;"!"&amp;ADDRESS(10,COLUMN(K$9)-1)&amp;":"&amp;ADDRESS(1000,COLUMN(K$9)-1))),
SUMIF(INDIRECT(Equipo!$D$4&amp;"!B10:B1000"),$B175,INDIRECT(Equipo!$D$4&amp;"!"&amp;ADDRESS(10,COLUMN(K$9)-1)&amp;":"&amp;ADDRESS(1000,COLUMN(K$9)-1))),
SUMIF(INDIRECT(Equipo!$E$4&amp;"!B10:B1000"),$B175,INDIRECT(Equipo!$E$4&amp;"!"&amp;ADDRESS(10,COLUMN(K$9)-1)&amp;":"&amp;ADDRESS(1000,COLUMN(K$9)-1))),
SUMIF(INDIRECT(Equipo!$F$4&amp;"!B10:B1000"),$B175,INDIRECT(Equipo!$F$4&amp;"!"&amp;ADDRESS(10,COLUMN(K$9)-1)&amp;":"&amp;ADDRESS(1000,COLUMN(K$9)-1))),
SUMIF(INDIRECT(Equipo!$G$4&amp;"!B10:B1000"),$B175,INDIRECT(Equipo!$G$4&amp;"!"&amp;ADDRESS(10,COLUMN(K$9)-1)&amp;":"&amp;ADDRESS(1000,COLUMN(K$9)-1)))))</f>
        <v>-</v>
      </c>
      <c r="L175" s="2" t="str">
        <f ca="1">IF(ISBLANK(Tareas!$B171),"-",SUM(
SUMIF(INDIRECT(Equipo!$C$4&amp;"!B10:B1000"),$B175,INDIRECT(Equipo!$C$4&amp;"!"&amp;ADDRESS(10,COLUMN(L$9)-1)&amp;":"&amp;ADDRESS(1000,COLUMN(L$9)-1))),
SUMIF(INDIRECT(Equipo!$D$4&amp;"!B10:B1000"),$B175,INDIRECT(Equipo!$D$4&amp;"!"&amp;ADDRESS(10,COLUMN(L$9)-1)&amp;":"&amp;ADDRESS(1000,COLUMN(L$9)-1))),
SUMIF(INDIRECT(Equipo!$E$4&amp;"!B10:B1000"),$B175,INDIRECT(Equipo!$E$4&amp;"!"&amp;ADDRESS(10,COLUMN(L$9)-1)&amp;":"&amp;ADDRESS(1000,COLUMN(L$9)-1))),
SUMIF(INDIRECT(Equipo!$F$4&amp;"!B10:B1000"),$B175,INDIRECT(Equipo!$F$4&amp;"!"&amp;ADDRESS(10,COLUMN(L$9)-1)&amp;":"&amp;ADDRESS(1000,COLUMN(L$9)-1))),
SUMIF(INDIRECT(Equipo!$G$4&amp;"!B10:B1000"),$B175,INDIRECT(Equipo!$G$4&amp;"!"&amp;ADDRESS(10,COLUMN(L$9)-1)&amp;":"&amp;ADDRESS(1000,COLUMN(L$9)-1)))))</f>
        <v>-</v>
      </c>
      <c r="M175" s="2" t="str">
        <f ca="1">IF(ISBLANK(Tareas!$B171),"-",SUM(
SUMIF(INDIRECT(Equipo!$C$4&amp;"!B10:B1000"),$B175,INDIRECT(Equipo!$C$4&amp;"!"&amp;ADDRESS(10,COLUMN(M$9)-1)&amp;":"&amp;ADDRESS(1000,COLUMN(M$9)-1))),
SUMIF(INDIRECT(Equipo!$D$4&amp;"!B10:B1000"),$B175,INDIRECT(Equipo!$D$4&amp;"!"&amp;ADDRESS(10,COLUMN(M$9)-1)&amp;":"&amp;ADDRESS(1000,COLUMN(M$9)-1))),
SUMIF(INDIRECT(Equipo!$E$4&amp;"!B10:B1000"),$B175,INDIRECT(Equipo!$E$4&amp;"!"&amp;ADDRESS(10,COLUMN(M$9)-1)&amp;":"&amp;ADDRESS(1000,COLUMN(M$9)-1))),
SUMIF(INDIRECT(Equipo!$F$4&amp;"!B10:B1000"),$B175,INDIRECT(Equipo!$F$4&amp;"!"&amp;ADDRESS(10,COLUMN(M$9)-1)&amp;":"&amp;ADDRESS(1000,COLUMN(M$9)-1))),
SUMIF(INDIRECT(Equipo!$G$4&amp;"!B10:B1000"),$B175,INDIRECT(Equipo!$G$4&amp;"!"&amp;ADDRESS(10,COLUMN(M$9)-1)&amp;":"&amp;ADDRESS(1000,COLUMN(M$9)-1)))))</f>
        <v>-</v>
      </c>
      <c r="N175" s="2" t="str">
        <f ca="1">IF(ISBLANK(Tareas!$B171),"-",SUM(
SUMIF(INDIRECT(Equipo!$C$4&amp;"!B10:B1000"),$B175,INDIRECT(Equipo!$C$4&amp;"!"&amp;ADDRESS(10,COLUMN(N$9)-1)&amp;":"&amp;ADDRESS(1000,COLUMN(N$9)-1))),
SUMIF(INDIRECT(Equipo!$D$4&amp;"!B10:B1000"),$B175,INDIRECT(Equipo!$D$4&amp;"!"&amp;ADDRESS(10,COLUMN(N$9)-1)&amp;":"&amp;ADDRESS(1000,COLUMN(N$9)-1))),
SUMIF(INDIRECT(Equipo!$E$4&amp;"!B10:B1000"),$B175,INDIRECT(Equipo!$E$4&amp;"!"&amp;ADDRESS(10,COLUMN(N$9)-1)&amp;":"&amp;ADDRESS(1000,COLUMN(N$9)-1))),
SUMIF(INDIRECT(Equipo!$F$4&amp;"!B10:B1000"),$B175,INDIRECT(Equipo!$F$4&amp;"!"&amp;ADDRESS(10,COLUMN(N$9)-1)&amp;":"&amp;ADDRESS(1000,COLUMN(N$9)-1))),
SUMIF(INDIRECT(Equipo!$G$4&amp;"!B10:B1000"),$B175,INDIRECT(Equipo!$G$4&amp;"!"&amp;ADDRESS(10,COLUMN(N$9)-1)&amp;":"&amp;ADDRESS(1000,COLUMN(N$9)-1)))))</f>
        <v>-</v>
      </c>
    </row>
    <row r="176" spans="2:14">
      <c r="B176" t="str">
        <f>IF(ISBLANK(Tareas!B172)," - ",Tareas!B172)</f>
        <v xml:space="preserve"> - </v>
      </c>
      <c r="D176" s="2" t="str">
        <f ca="1">IF(ISBLANK(Tareas!$B172),"-",SUM(
SUMIF(INDIRECT(Equipo!$C$4&amp;"!B10:B1000"),$B176,INDIRECT(Equipo!$C$4&amp;"!"&amp;ADDRESS(10,COLUMN(D$9)-1)&amp;":"&amp;ADDRESS(1000,COLUMN(D$9)-1))),
SUMIF(INDIRECT(Equipo!$D$4&amp;"!B10:B1000"),$B176,INDIRECT(Equipo!$D$4&amp;"!"&amp;ADDRESS(10,COLUMN(D$9)-1)&amp;":"&amp;ADDRESS(1000,COLUMN(D$9)-1))),
SUMIF(INDIRECT(Equipo!$E$4&amp;"!B10:B1000"),$B176,INDIRECT(Equipo!$E$4&amp;"!"&amp;ADDRESS(10,COLUMN(D$9)-1)&amp;":"&amp;ADDRESS(1000,COLUMN(D$9)-1))),
SUMIF(INDIRECT(Equipo!$F$4&amp;"!B10:B1000"),$B176,INDIRECT(Equipo!$F$4&amp;"!"&amp;ADDRESS(10,COLUMN(D$9)-1)&amp;":"&amp;ADDRESS(1000,COLUMN(D$9)-1))),
SUMIF(INDIRECT(Equipo!$G$4&amp;"!B10:B1000"),$B176,INDIRECT(Equipo!$G$4&amp;"!"&amp;ADDRESS(10,COLUMN(D$9)-1)&amp;":"&amp;ADDRESS(1000,COLUMN(D$9)-1)))))</f>
        <v>-</v>
      </c>
      <c r="E176" s="2" t="str">
        <f ca="1">IF(ISBLANK(Tareas!$B172),"-",SUM(
SUMIF(INDIRECT(Equipo!$C$4&amp;"!B10:B1000"),$B176,INDIRECT(Equipo!$C$4&amp;"!"&amp;ADDRESS(10,COLUMN(E$9)-1)&amp;":"&amp;ADDRESS(1000,COLUMN(E$9)-1))),
SUMIF(INDIRECT(Equipo!$D$4&amp;"!B10:B1000"),$B176,INDIRECT(Equipo!$D$4&amp;"!"&amp;ADDRESS(10,COLUMN(E$9)-1)&amp;":"&amp;ADDRESS(1000,COLUMN(E$9)-1))),
SUMIF(INDIRECT(Equipo!$E$4&amp;"!B10:B1000"),$B176,INDIRECT(Equipo!$E$4&amp;"!"&amp;ADDRESS(10,COLUMN(E$9)-1)&amp;":"&amp;ADDRESS(1000,COLUMN(E$9)-1))),
SUMIF(INDIRECT(Equipo!$F$4&amp;"!B10:B1000"),$B176,INDIRECT(Equipo!$F$4&amp;"!"&amp;ADDRESS(10,COLUMN(E$9)-1)&amp;":"&amp;ADDRESS(1000,COLUMN(E$9)-1))),
SUMIF(INDIRECT(Equipo!$G$4&amp;"!B10:B1000"),$B176,INDIRECT(Equipo!$G$4&amp;"!"&amp;ADDRESS(10,COLUMN(E$9)-1)&amp;":"&amp;ADDRESS(1000,COLUMN(E$9)-1)))))</f>
        <v>-</v>
      </c>
      <c r="F176" s="2" t="str">
        <f ca="1">IF(ISBLANK(Tareas!$B172),"-",SUM(
SUMIF(INDIRECT(Equipo!$C$4&amp;"!B10:B1000"),$B176,INDIRECT(Equipo!$C$4&amp;"!"&amp;ADDRESS(10,COLUMN(F$9)-1)&amp;":"&amp;ADDRESS(1000,COLUMN(F$9)-1))),
SUMIF(INDIRECT(Equipo!$D$4&amp;"!B10:B1000"),$B176,INDIRECT(Equipo!$D$4&amp;"!"&amp;ADDRESS(10,COLUMN(F$9)-1)&amp;":"&amp;ADDRESS(1000,COLUMN(F$9)-1))),
SUMIF(INDIRECT(Equipo!$E$4&amp;"!B10:B1000"),$B176,INDIRECT(Equipo!$E$4&amp;"!"&amp;ADDRESS(10,COLUMN(F$9)-1)&amp;":"&amp;ADDRESS(1000,COLUMN(F$9)-1))),
SUMIF(INDIRECT(Equipo!$F$4&amp;"!B10:B1000"),$B176,INDIRECT(Equipo!$F$4&amp;"!"&amp;ADDRESS(10,COLUMN(F$9)-1)&amp;":"&amp;ADDRESS(1000,COLUMN(F$9)-1))),
SUMIF(INDIRECT(Equipo!$G$4&amp;"!B10:B1000"),$B176,INDIRECT(Equipo!$G$4&amp;"!"&amp;ADDRESS(10,COLUMN(F$9)-1)&amp;":"&amp;ADDRESS(1000,COLUMN(F$9)-1)))))</f>
        <v>-</v>
      </c>
      <c r="G176" s="2" t="str">
        <f ca="1">IF(ISBLANK(Tareas!$B172),"-",SUM(
SUMIF(INDIRECT(Equipo!$C$4&amp;"!B10:B1000"),$B176,INDIRECT(Equipo!$C$4&amp;"!"&amp;ADDRESS(10,COLUMN(G$9)-1)&amp;":"&amp;ADDRESS(1000,COLUMN(G$9)-1))),
SUMIF(INDIRECT(Equipo!$D$4&amp;"!B10:B1000"),$B176,INDIRECT(Equipo!$D$4&amp;"!"&amp;ADDRESS(10,COLUMN(G$9)-1)&amp;":"&amp;ADDRESS(1000,COLUMN(G$9)-1))),
SUMIF(INDIRECT(Equipo!$E$4&amp;"!B10:B1000"),$B176,INDIRECT(Equipo!$E$4&amp;"!"&amp;ADDRESS(10,COLUMN(G$9)-1)&amp;":"&amp;ADDRESS(1000,COLUMN(G$9)-1))),
SUMIF(INDIRECT(Equipo!$F$4&amp;"!B10:B1000"),$B176,INDIRECT(Equipo!$F$4&amp;"!"&amp;ADDRESS(10,COLUMN(G$9)-1)&amp;":"&amp;ADDRESS(1000,COLUMN(G$9)-1))),
SUMIF(INDIRECT(Equipo!$G$4&amp;"!B10:B1000"),$B176,INDIRECT(Equipo!$G$4&amp;"!"&amp;ADDRESS(10,COLUMN(G$9)-1)&amp;":"&amp;ADDRESS(1000,COLUMN(G$9)-1)))))</f>
        <v>-</v>
      </c>
      <c r="H176" s="2" t="str">
        <f ca="1">IF(ISBLANK(Tareas!$B172),"-",SUM(
SUMIF(INDIRECT(Equipo!$C$4&amp;"!B10:B1000"),$B176,INDIRECT(Equipo!$C$4&amp;"!"&amp;ADDRESS(10,COLUMN(H$9)-1)&amp;":"&amp;ADDRESS(1000,COLUMN(H$9)-1))),
SUMIF(INDIRECT(Equipo!$D$4&amp;"!B10:B1000"),$B176,INDIRECT(Equipo!$D$4&amp;"!"&amp;ADDRESS(10,COLUMN(H$9)-1)&amp;":"&amp;ADDRESS(1000,COLUMN(H$9)-1))),
SUMIF(INDIRECT(Equipo!$E$4&amp;"!B10:B1000"),$B176,INDIRECT(Equipo!$E$4&amp;"!"&amp;ADDRESS(10,COLUMN(H$9)-1)&amp;":"&amp;ADDRESS(1000,COLUMN(H$9)-1))),
SUMIF(INDIRECT(Equipo!$F$4&amp;"!B10:B1000"),$B176,INDIRECT(Equipo!$F$4&amp;"!"&amp;ADDRESS(10,COLUMN(H$9)-1)&amp;":"&amp;ADDRESS(1000,COLUMN(H$9)-1))),
SUMIF(INDIRECT(Equipo!$G$4&amp;"!B10:B1000"),$B176,INDIRECT(Equipo!$G$4&amp;"!"&amp;ADDRESS(10,COLUMN(H$9)-1)&amp;":"&amp;ADDRESS(1000,COLUMN(H$9)-1)))))</f>
        <v>-</v>
      </c>
      <c r="I176" s="2" t="str">
        <f ca="1">IF(ISBLANK(Tareas!$B172),"-",SUM(
SUMIF(INDIRECT(Equipo!$C$4&amp;"!B10:B1000"),$B176,INDIRECT(Equipo!$C$4&amp;"!"&amp;ADDRESS(10,COLUMN(I$9)-1)&amp;":"&amp;ADDRESS(1000,COLUMN(I$9)-1))),
SUMIF(INDIRECT(Equipo!$D$4&amp;"!B10:B1000"),$B176,INDIRECT(Equipo!$D$4&amp;"!"&amp;ADDRESS(10,COLUMN(I$9)-1)&amp;":"&amp;ADDRESS(1000,COLUMN(I$9)-1))),
SUMIF(INDIRECT(Equipo!$E$4&amp;"!B10:B1000"),$B176,INDIRECT(Equipo!$E$4&amp;"!"&amp;ADDRESS(10,COLUMN(I$9)-1)&amp;":"&amp;ADDRESS(1000,COLUMN(I$9)-1))),
SUMIF(INDIRECT(Equipo!$F$4&amp;"!B10:B1000"),$B176,INDIRECT(Equipo!$F$4&amp;"!"&amp;ADDRESS(10,COLUMN(I$9)-1)&amp;":"&amp;ADDRESS(1000,COLUMN(I$9)-1))),
SUMIF(INDIRECT(Equipo!$G$4&amp;"!B10:B1000"),$B176,INDIRECT(Equipo!$G$4&amp;"!"&amp;ADDRESS(10,COLUMN(I$9)-1)&amp;":"&amp;ADDRESS(1000,COLUMN(I$9)-1)))))</f>
        <v>-</v>
      </c>
      <c r="J176" s="2" t="str">
        <f ca="1">IF(ISBLANK(Tareas!$B172),"-",SUM(
SUMIF(INDIRECT(Equipo!$C$4&amp;"!B10:B1000"),$B176,INDIRECT(Equipo!$C$4&amp;"!"&amp;ADDRESS(10,COLUMN(J$9)-1)&amp;":"&amp;ADDRESS(1000,COLUMN(J$9)-1))),
SUMIF(INDIRECT(Equipo!$D$4&amp;"!B10:B1000"),$B176,INDIRECT(Equipo!$D$4&amp;"!"&amp;ADDRESS(10,COLUMN(J$9)-1)&amp;":"&amp;ADDRESS(1000,COLUMN(J$9)-1))),
SUMIF(INDIRECT(Equipo!$E$4&amp;"!B10:B1000"),$B176,INDIRECT(Equipo!$E$4&amp;"!"&amp;ADDRESS(10,COLUMN(J$9)-1)&amp;":"&amp;ADDRESS(1000,COLUMN(J$9)-1))),
SUMIF(INDIRECT(Equipo!$F$4&amp;"!B10:B1000"),$B176,INDIRECT(Equipo!$F$4&amp;"!"&amp;ADDRESS(10,COLUMN(J$9)-1)&amp;":"&amp;ADDRESS(1000,COLUMN(J$9)-1))),
SUMIF(INDIRECT(Equipo!$G$4&amp;"!B10:B1000"),$B176,INDIRECT(Equipo!$G$4&amp;"!"&amp;ADDRESS(10,COLUMN(J$9)-1)&amp;":"&amp;ADDRESS(1000,COLUMN(J$9)-1)))))</f>
        <v>-</v>
      </c>
      <c r="K176" s="2" t="str">
        <f ca="1">IF(ISBLANK(Tareas!$B172),"-",SUM(
SUMIF(INDIRECT(Equipo!$C$4&amp;"!B10:B1000"),$B176,INDIRECT(Equipo!$C$4&amp;"!"&amp;ADDRESS(10,COLUMN(K$9)-1)&amp;":"&amp;ADDRESS(1000,COLUMN(K$9)-1))),
SUMIF(INDIRECT(Equipo!$D$4&amp;"!B10:B1000"),$B176,INDIRECT(Equipo!$D$4&amp;"!"&amp;ADDRESS(10,COLUMN(K$9)-1)&amp;":"&amp;ADDRESS(1000,COLUMN(K$9)-1))),
SUMIF(INDIRECT(Equipo!$E$4&amp;"!B10:B1000"),$B176,INDIRECT(Equipo!$E$4&amp;"!"&amp;ADDRESS(10,COLUMN(K$9)-1)&amp;":"&amp;ADDRESS(1000,COLUMN(K$9)-1))),
SUMIF(INDIRECT(Equipo!$F$4&amp;"!B10:B1000"),$B176,INDIRECT(Equipo!$F$4&amp;"!"&amp;ADDRESS(10,COLUMN(K$9)-1)&amp;":"&amp;ADDRESS(1000,COLUMN(K$9)-1))),
SUMIF(INDIRECT(Equipo!$G$4&amp;"!B10:B1000"),$B176,INDIRECT(Equipo!$G$4&amp;"!"&amp;ADDRESS(10,COLUMN(K$9)-1)&amp;":"&amp;ADDRESS(1000,COLUMN(K$9)-1)))))</f>
        <v>-</v>
      </c>
      <c r="L176" s="2" t="str">
        <f ca="1">IF(ISBLANK(Tareas!$B172),"-",SUM(
SUMIF(INDIRECT(Equipo!$C$4&amp;"!B10:B1000"),$B176,INDIRECT(Equipo!$C$4&amp;"!"&amp;ADDRESS(10,COLUMN(L$9)-1)&amp;":"&amp;ADDRESS(1000,COLUMN(L$9)-1))),
SUMIF(INDIRECT(Equipo!$D$4&amp;"!B10:B1000"),$B176,INDIRECT(Equipo!$D$4&amp;"!"&amp;ADDRESS(10,COLUMN(L$9)-1)&amp;":"&amp;ADDRESS(1000,COLUMN(L$9)-1))),
SUMIF(INDIRECT(Equipo!$E$4&amp;"!B10:B1000"),$B176,INDIRECT(Equipo!$E$4&amp;"!"&amp;ADDRESS(10,COLUMN(L$9)-1)&amp;":"&amp;ADDRESS(1000,COLUMN(L$9)-1))),
SUMIF(INDIRECT(Equipo!$F$4&amp;"!B10:B1000"),$B176,INDIRECT(Equipo!$F$4&amp;"!"&amp;ADDRESS(10,COLUMN(L$9)-1)&amp;":"&amp;ADDRESS(1000,COLUMN(L$9)-1))),
SUMIF(INDIRECT(Equipo!$G$4&amp;"!B10:B1000"),$B176,INDIRECT(Equipo!$G$4&amp;"!"&amp;ADDRESS(10,COLUMN(L$9)-1)&amp;":"&amp;ADDRESS(1000,COLUMN(L$9)-1)))))</f>
        <v>-</v>
      </c>
      <c r="M176" s="2" t="str">
        <f ca="1">IF(ISBLANK(Tareas!$B172),"-",SUM(
SUMIF(INDIRECT(Equipo!$C$4&amp;"!B10:B1000"),$B176,INDIRECT(Equipo!$C$4&amp;"!"&amp;ADDRESS(10,COLUMN(M$9)-1)&amp;":"&amp;ADDRESS(1000,COLUMN(M$9)-1))),
SUMIF(INDIRECT(Equipo!$D$4&amp;"!B10:B1000"),$B176,INDIRECT(Equipo!$D$4&amp;"!"&amp;ADDRESS(10,COLUMN(M$9)-1)&amp;":"&amp;ADDRESS(1000,COLUMN(M$9)-1))),
SUMIF(INDIRECT(Equipo!$E$4&amp;"!B10:B1000"),$B176,INDIRECT(Equipo!$E$4&amp;"!"&amp;ADDRESS(10,COLUMN(M$9)-1)&amp;":"&amp;ADDRESS(1000,COLUMN(M$9)-1))),
SUMIF(INDIRECT(Equipo!$F$4&amp;"!B10:B1000"),$B176,INDIRECT(Equipo!$F$4&amp;"!"&amp;ADDRESS(10,COLUMN(M$9)-1)&amp;":"&amp;ADDRESS(1000,COLUMN(M$9)-1))),
SUMIF(INDIRECT(Equipo!$G$4&amp;"!B10:B1000"),$B176,INDIRECT(Equipo!$G$4&amp;"!"&amp;ADDRESS(10,COLUMN(M$9)-1)&amp;":"&amp;ADDRESS(1000,COLUMN(M$9)-1)))))</f>
        <v>-</v>
      </c>
      <c r="N176" s="2" t="str">
        <f ca="1">IF(ISBLANK(Tareas!$B172),"-",SUM(
SUMIF(INDIRECT(Equipo!$C$4&amp;"!B10:B1000"),$B176,INDIRECT(Equipo!$C$4&amp;"!"&amp;ADDRESS(10,COLUMN(N$9)-1)&amp;":"&amp;ADDRESS(1000,COLUMN(N$9)-1))),
SUMIF(INDIRECT(Equipo!$D$4&amp;"!B10:B1000"),$B176,INDIRECT(Equipo!$D$4&amp;"!"&amp;ADDRESS(10,COLUMN(N$9)-1)&amp;":"&amp;ADDRESS(1000,COLUMN(N$9)-1))),
SUMIF(INDIRECT(Equipo!$E$4&amp;"!B10:B1000"),$B176,INDIRECT(Equipo!$E$4&amp;"!"&amp;ADDRESS(10,COLUMN(N$9)-1)&amp;":"&amp;ADDRESS(1000,COLUMN(N$9)-1))),
SUMIF(INDIRECT(Equipo!$F$4&amp;"!B10:B1000"),$B176,INDIRECT(Equipo!$F$4&amp;"!"&amp;ADDRESS(10,COLUMN(N$9)-1)&amp;":"&amp;ADDRESS(1000,COLUMN(N$9)-1))),
SUMIF(INDIRECT(Equipo!$G$4&amp;"!B10:B1000"),$B176,INDIRECT(Equipo!$G$4&amp;"!"&amp;ADDRESS(10,COLUMN(N$9)-1)&amp;":"&amp;ADDRESS(1000,COLUMN(N$9)-1)))))</f>
        <v>-</v>
      </c>
    </row>
    <row r="177" spans="2:14">
      <c r="B177" t="str">
        <f>IF(ISBLANK(Tareas!B173)," - ",Tareas!B173)</f>
        <v xml:space="preserve"> - </v>
      </c>
      <c r="D177" s="2" t="str">
        <f ca="1">IF(ISBLANK(Tareas!$B173),"-",SUM(
SUMIF(INDIRECT(Equipo!$C$4&amp;"!B10:B1000"),$B177,INDIRECT(Equipo!$C$4&amp;"!"&amp;ADDRESS(10,COLUMN(D$9)-1)&amp;":"&amp;ADDRESS(1000,COLUMN(D$9)-1))),
SUMIF(INDIRECT(Equipo!$D$4&amp;"!B10:B1000"),$B177,INDIRECT(Equipo!$D$4&amp;"!"&amp;ADDRESS(10,COLUMN(D$9)-1)&amp;":"&amp;ADDRESS(1000,COLUMN(D$9)-1))),
SUMIF(INDIRECT(Equipo!$E$4&amp;"!B10:B1000"),$B177,INDIRECT(Equipo!$E$4&amp;"!"&amp;ADDRESS(10,COLUMN(D$9)-1)&amp;":"&amp;ADDRESS(1000,COLUMN(D$9)-1))),
SUMIF(INDIRECT(Equipo!$F$4&amp;"!B10:B1000"),$B177,INDIRECT(Equipo!$F$4&amp;"!"&amp;ADDRESS(10,COLUMN(D$9)-1)&amp;":"&amp;ADDRESS(1000,COLUMN(D$9)-1))),
SUMIF(INDIRECT(Equipo!$G$4&amp;"!B10:B1000"),$B177,INDIRECT(Equipo!$G$4&amp;"!"&amp;ADDRESS(10,COLUMN(D$9)-1)&amp;":"&amp;ADDRESS(1000,COLUMN(D$9)-1)))))</f>
        <v>-</v>
      </c>
      <c r="E177" s="2" t="str">
        <f ca="1">IF(ISBLANK(Tareas!$B173),"-",SUM(
SUMIF(INDIRECT(Equipo!$C$4&amp;"!B10:B1000"),$B177,INDIRECT(Equipo!$C$4&amp;"!"&amp;ADDRESS(10,COLUMN(E$9)-1)&amp;":"&amp;ADDRESS(1000,COLUMN(E$9)-1))),
SUMIF(INDIRECT(Equipo!$D$4&amp;"!B10:B1000"),$B177,INDIRECT(Equipo!$D$4&amp;"!"&amp;ADDRESS(10,COLUMN(E$9)-1)&amp;":"&amp;ADDRESS(1000,COLUMN(E$9)-1))),
SUMIF(INDIRECT(Equipo!$E$4&amp;"!B10:B1000"),$B177,INDIRECT(Equipo!$E$4&amp;"!"&amp;ADDRESS(10,COLUMN(E$9)-1)&amp;":"&amp;ADDRESS(1000,COLUMN(E$9)-1))),
SUMIF(INDIRECT(Equipo!$F$4&amp;"!B10:B1000"),$B177,INDIRECT(Equipo!$F$4&amp;"!"&amp;ADDRESS(10,COLUMN(E$9)-1)&amp;":"&amp;ADDRESS(1000,COLUMN(E$9)-1))),
SUMIF(INDIRECT(Equipo!$G$4&amp;"!B10:B1000"),$B177,INDIRECT(Equipo!$G$4&amp;"!"&amp;ADDRESS(10,COLUMN(E$9)-1)&amp;":"&amp;ADDRESS(1000,COLUMN(E$9)-1)))))</f>
        <v>-</v>
      </c>
      <c r="F177" s="2" t="str">
        <f ca="1">IF(ISBLANK(Tareas!$B173),"-",SUM(
SUMIF(INDIRECT(Equipo!$C$4&amp;"!B10:B1000"),$B177,INDIRECT(Equipo!$C$4&amp;"!"&amp;ADDRESS(10,COLUMN(F$9)-1)&amp;":"&amp;ADDRESS(1000,COLUMN(F$9)-1))),
SUMIF(INDIRECT(Equipo!$D$4&amp;"!B10:B1000"),$B177,INDIRECT(Equipo!$D$4&amp;"!"&amp;ADDRESS(10,COLUMN(F$9)-1)&amp;":"&amp;ADDRESS(1000,COLUMN(F$9)-1))),
SUMIF(INDIRECT(Equipo!$E$4&amp;"!B10:B1000"),$B177,INDIRECT(Equipo!$E$4&amp;"!"&amp;ADDRESS(10,COLUMN(F$9)-1)&amp;":"&amp;ADDRESS(1000,COLUMN(F$9)-1))),
SUMIF(INDIRECT(Equipo!$F$4&amp;"!B10:B1000"),$B177,INDIRECT(Equipo!$F$4&amp;"!"&amp;ADDRESS(10,COLUMN(F$9)-1)&amp;":"&amp;ADDRESS(1000,COLUMN(F$9)-1))),
SUMIF(INDIRECT(Equipo!$G$4&amp;"!B10:B1000"),$B177,INDIRECT(Equipo!$G$4&amp;"!"&amp;ADDRESS(10,COLUMN(F$9)-1)&amp;":"&amp;ADDRESS(1000,COLUMN(F$9)-1)))))</f>
        <v>-</v>
      </c>
      <c r="G177" s="2" t="str">
        <f ca="1">IF(ISBLANK(Tareas!$B173),"-",SUM(
SUMIF(INDIRECT(Equipo!$C$4&amp;"!B10:B1000"),$B177,INDIRECT(Equipo!$C$4&amp;"!"&amp;ADDRESS(10,COLUMN(G$9)-1)&amp;":"&amp;ADDRESS(1000,COLUMN(G$9)-1))),
SUMIF(INDIRECT(Equipo!$D$4&amp;"!B10:B1000"),$B177,INDIRECT(Equipo!$D$4&amp;"!"&amp;ADDRESS(10,COLUMN(G$9)-1)&amp;":"&amp;ADDRESS(1000,COLUMN(G$9)-1))),
SUMIF(INDIRECT(Equipo!$E$4&amp;"!B10:B1000"),$B177,INDIRECT(Equipo!$E$4&amp;"!"&amp;ADDRESS(10,COLUMN(G$9)-1)&amp;":"&amp;ADDRESS(1000,COLUMN(G$9)-1))),
SUMIF(INDIRECT(Equipo!$F$4&amp;"!B10:B1000"),$B177,INDIRECT(Equipo!$F$4&amp;"!"&amp;ADDRESS(10,COLUMN(G$9)-1)&amp;":"&amp;ADDRESS(1000,COLUMN(G$9)-1))),
SUMIF(INDIRECT(Equipo!$G$4&amp;"!B10:B1000"),$B177,INDIRECT(Equipo!$G$4&amp;"!"&amp;ADDRESS(10,COLUMN(G$9)-1)&amp;":"&amp;ADDRESS(1000,COLUMN(G$9)-1)))))</f>
        <v>-</v>
      </c>
      <c r="H177" s="2" t="str">
        <f ca="1">IF(ISBLANK(Tareas!$B173),"-",SUM(
SUMIF(INDIRECT(Equipo!$C$4&amp;"!B10:B1000"),$B177,INDIRECT(Equipo!$C$4&amp;"!"&amp;ADDRESS(10,COLUMN(H$9)-1)&amp;":"&amp;ADDRESS(1000,COLUMN(H$9)-1))),
SUMIF(INDIRECT(Equipo!$D$4&amp;"!B10:B1000"),$B177,INDIRECT(Equipo!$D$4&amp;"!"&amp;ADDRESS(10,COLUMN(H$9)-1)&amp;":"&amp;ADDRESS(1000,COLUMN(H$9)-1))),
SUMIF(INDIRECT(Equipo!$E$4&amp;"!B10:B1000"),$B177,INDIRECT(Equipo!$E$4&amp;"!"&amp;ADDRESS(10,COLUMN(H$9)-1)&amp;":"&amp;ADDRESS(1000,COLUMN(H$9)-1))),
SUMIF(INDIRECT(Equipo!$F$4&amp;"!B10:B1000"),$B177,INDIRECT(Equipo!$F$4&amp;"!"&amp;ADDRESS(10,COLUMN(H$9)-1)&amp;":"&amp;ADDRESS(1000,COLUMN(H$9)-1))),
SUMIF(INDIRECT(Equipo!$G$4&amp;"!B10:B1000"),$B177,INDIRECT(Equipo!$G$4&amp;"!"&amp;ADDRESS(10,COLUMN(H$9)-1)&amp;":"&amp;ADDRESS(1000,COLUMN(H$9)-1)))))</f>
        <v>-</v>
      </c>
      <c r="I177" s="2" t="str">
        <f ca="1">IF(ISBLANK(Tareas!$B173),"-",SUM(
SUMIF(INDIRECT(Equipo!$C$4&amp;"!B10:B1000"),$B177,INDIRECT(Equipo!$C$4&amp;"!"&amp;ADDRESS(10,COLUMN(I$9)-1)&amp;":"&amp;ADDRESS(1000,COLUMN(I$9)-1))),
SUMIF(INDIRECT(Equipo!$D$4&amp;"!B10:B1000"),$B177,INDIRECT(Equipo!$D$4&amp;"!"&amp;ADDRESS(10,COLUMN(I$9)-1)&amp;":"&amp;ADDRESS(1000,COLUMN(I$9)-1))),
SUMIF(INDIRECT(Equipo!$E$4&amp;"!B10:B1000"),$B177,INDIRECT(Equipo!$E$4&amp;"!"&amp;ADDRESS(10,COLUMN(I$9)-1)&amp;":"&amp;ADDRESS(1000,COLUMN(I$9)-1))),
SUMIF(INDIRECT(Equipo!$F$4&amp;"!B10:B1000"),$B177,INDIRECT(Equipo!$F$4&amp;"!"&amp;ADDRESS(10,COLUMN(I$9)-1)&amp;":"&amp;ADDRESS(1000,COLUMN(I$9)-1))),
SUMIF(INDIRECT(Equipo!$G$4&amp;"!B10:B1000"),$B177,INDIRECT(Equipo!$G$4&amp;"!"&amp;ADDRESS(10,COLUMN(I$9)-1)&amp;":"&amp;ADDRESS(1000,COLUMN(I$9)-1)))))</f>
        <v>-</v>
      </c>
      <c r="J177" s="2" t="str">
        <f ca="1">IF(ISBLANK(Tareas!$B173),"-",SUM(
SUMIF(INDIRECT(Equipo!$C$4&amp;"!B10:B1000"),$B177,INDIRECT(Equipo!$C$4&amp;"!"&amp;ADDRESS(10,COLUMN(J$9)-1)&amp;":"&amp;ADDRESS(1000,COLUMN(J$9)-1))),
SUMIF(INDIRECT(Equipo!$D$4&amp;"!B10:B1000"),$B177,INDIRECT(Equipo!$D$4&amp;"!"&amp;ADDRESS(10,COLUMN(J$9)-1)&amp;":"&amp;ADDRESS(1000,COLUMN(J$9)-1))),
SUMIF(INDIRECT(Equipo!$E$4&amp;"!B10:B1000"),$B177,INDIRECT(Equipo!$E$4&amp;"!"&amp;ADDRESS(10,COLUMN(J$9)-1)&amp;":"&amp;ADDRESS(1000,COLUMN(J$9)-1))),
SUMIF(INDIRECT(Equipo!$F$4&amp;"!B10:B1000"),$B177,INDIRECT(Equipo!$F$4&amp;"!"&amp;ADDRESS(10,COLUMN(J$9)-1)&amp;":"&amp;ADDRESS(1000,COLUMN(J$9)-1))),
SUMIF(INDIRECT(Equipo!$G$4&amp;"!B10:B1000"),$B177,INDIRECT(Equipo!$G$4&amp;"!"&amp;ADDRESS(10,COLUMN(J$9)-1)&amp;":"&amp;ADDRESS(1000,COLUMN(J$9)-1)))))</f>
        <v>-</v>
      </c>
      <c r="K177" s="2" t="str">
        <f ca="1">IF(ISBLANK(Tareas!$B173),"-",SUM(
SUMIF(INDIRECT(Equipo!$C$4&amp;"!B10:B1000"),$B177,INDIRECT(Equipo!$C$4&amp;"!"&amp;ADDRESS(10,COLUMN(K$9)-1)&amp;":"&amp;ADDRESS(1000,COLUMN(K$9)-1))),
SUMIF(INDIRECT(Equipo!$D$4&amp;"!B10:B1000"),$B177,INDIRECT(Equipo!$D$4&amp;"!"&amp;ADDRESS(10,COLUMN(K$9)-1)&amp;":"&amp;ADDRESS(1000,COLUMN(K$9)-1))),
SUMIF(INDIRECT(Equipo!$E$4&amp;"!B10:B1000"),$B177,INDIRECT(Equipo!$E$4&amp;"!"&amp;ADDRESS(10,COLUMN(K$9)-1)&amp;":"&amp;ADDRESS(1000,COLUMN(K$9)-1))),
SUMIF(INDIRECT(Equipo!$F$4&amp;"!B10:B1000"),$B177,INDIRECT(Equipo!$F$4&amp;"!"&amp;ADDRESS(10,COLUMN(K$9)-1)&amp;":"&amp;ADDRESS(1000,COLUMN(K$9)-1))),
SUMIF(INDIRECT(Equipo!$G$4&amp;"!B10:B1000"),$B177,INDIRECT(Equipo!$G$4&amp;"!"&amp;ADDRESS(10,COLUMN(K$9)-1)&amp;":"&amp;ADDRESS(1000,COLUMN(K$9)-1)))))</f>
        <v>-</v>
      </c>
      <c r="L177" s="2" t="str">
        <f ca="1">IF(ISBLANK(Tareas!$B173),"-",SUM(
SUMIF(INDIRECT(Equipo!$C$4&amp;"!B10:B1000"),$B177,INDIRECT(Equipo!$C$4&amp;"!"&amp;ADDRESS(10,COLUMN(L$9)-1)&amp;":"&amp;ADDRESS(1000,COLUMN(L$9)-1))),
SUMIF(INDIRECT(Equipo!$D$4&amp;"!B10:B1000"),$B177,INDIRECT(Equipo!$D$4&amp;"!"&amp;ADDRESS(10,COLUMN(L$9)-1)&amp;":"&amp;ADDRESS(1000,COLUMN(L$9)-1))),
SUMIF(INDIRECT(Equipo!$E$4&amp;"!B10:B1000"),$B177,INDIRECT(Equipo!$E$4&amp;"!"&amp;ADDRESS(10,COLUMN(L$9)-1)&amp;":"&amp;ADDRESS(1000,COLUMN(L$9)-1))),
SUMIF(INDIRECT(Equipo!$F$4&amp;"!B10:B1000"),$B177,INDIRECT(Equipo!$F$4&amp;"!"&amp;ADDRESS(10,COLUMN(L$9)-1)&amp;":"&amp;ADDRESS(1000,COLUMN(L$9)-1))),
SUMIF(INDIRECT(Equipo!$G$4&amp;"!B10:B1000"),$B177,INDIRECT(Equipo!$G$4&amp;"!"&amp;ADDRESS(10,COLUMN(L$9)-1)&amp;":"&amp;ADDRESS(1000,COLUMN(L$9)-1)))))</f>
        <v>-</v>
      </c>
      <c r="M177" s="2" t="str">
        <f ca="1">IF(ISBLANK(Tareas!$B173),"-",SUM(
SUMIF(INDIRECT(Equipo!$C$4&amp;"!B10:B1000"),$B177,INDIRECT(Equipo!$C$4&amp;"!"&amp;ADDRESS(10,COLUMN(M$9)-1)&amp;":"&amp;ADDRESS(1000,COLUMN(M$9)-1))),
SUMIF(INDIRECT(Equipo!$D$4&amp;"!B10:B1000"),$B177,INDIRECT(Equipo!$D$4&amp;"!"&amp;ADDRESS(10,COLUMN(M$9)-1)&amp;":"&amp;ADDRESS(1000,COLUMN(M$9)-1))),
SUMIF(INDIRECT(Equipo!$E$4&amp;"!B10:B1000"),$B177,INDIRECT(Equipo!$E$4&amp;"!"&amp;ADDRESS(10,COLUMN(M$9)-1)&amp;":"&amp;ADDRESS(1000,COLUMN(M$9)-1))),
SUMIF(INDIRECT(Equipo!$F$4&amp;"!B10:B1000"),$B177,INDIRECT(Equipo!$F$4&amp;"!"&amp;ADDRESS(10,COLUMN(M$9)-1)&amp;":"&amp;ADDRESS(1000,COLUMN(M$9)-1))),
SUMIF(INDIRECT(Equipo!$G$4&amp;"!B10:B1000"),$B177,INDIRECT(Equipo!$G$4&amp;"!"&amp;ADDRESS(10,COLUMN(M$9)-1)&amp;":"&amp;ADDRESS(1000,COLUMN(M$9)-1)))))</f>
        <v>-</v>
      </c>
      <c r="N177" s="2" t="str">
        <f ca="1">IF(ISBLANK(Tareas!$B173),"-",SUM(
SUMIF(INDIRECT(Equipo!$C$4&amp;"!B10:B1000"),$B177,INDIRECT(Equipo!$C$4&amp;"!"&amp;ADDRESS(10,COLUMN(N$9)-1)&amp;":"&amp;ADDRESS(1000,COLUMN(N$9)-1))),
SUMIF(INDIRECT(Equipo!$D$4&amp;"!B10:B1000"),$B177,INDIRECT(Equipo!$D$4&amp;"!"&amp;ADDRESS(10,COLUMN(N$9)-1)&amp;":"&amp;ADDRESS(1000,COLUMN(N$9)-1))),
SUMIF(INDIRECT(Equipo!$E$4&amp;"!B10:B1000"),$B177,INDIRECT(Equipo!$E$4&amp;"!"&amp;ADDRESS(10,COLUMN(N$9)-1)&amp;":"&amp;ADDRESS(1000,COLUMN(N$9)-1))),
SUMIF(INDIRECT(Equipo!$F$4&amp;"!B10:B1000"),$B177,INDIRECT(Equipo!$F$4&amp;"!"&amp;ADDRESS(10,COLUMN(N$9)-1)&amp;":"&amp;ADDRESS(1000,COLUMN(N$9)-1))),
SUMIF(INDIRECT(Equipo!$G$4&amp;"!B10:B1000"),$B177,INDIRECT(Equipo!$G$4&amp;"!"&amp;ADDRESS(10,COLUMN(N$9)-1)&amp;":"&amp;ADDRESS(1000,COLUMN(N$9)-1)))))</f>
        <v>-</v>
      </c>
    </row>
    <row r="178" spans="2:14">
      <c r="B178" t="str">
        <f>IF(ISBLANK(Tareas!B174)," - ",Tareas!B174)</f>
        <v xml:space="preserve"> - </v>
      </c>
      <c r="D178" s="2" t="str">
        <f ca="1">IF(ISBLANK(Tareas!$B174),"-",SUM(
SUMIF(INDIRECT(Equipo!$C$4&amp;"!B10:B1000"),$B178,INDIRECT(Equipo!$C$4&amp;"!"&amp;ADDRESS(10,COLUMN(D$9)-1)&amp;":"&amp;ADDRESS(1000,COLUMN(D$9)-1))),
SUMIF(INDIRECT(Equipo!$D$4&amp;"!B10:B1000"),$B178,INDIRECT(Equipo!$D$4&amp;"!"&amp;ADDRESS(10,COLUMN(D$9)-1)&amp;":"&amp;ADDRESS(1000,COLUMN(D$9)-1))),
SUMIF(INDIRECT(Equipo!$E$4&amp;"!B10:B1000"),$B178,INDIRECT(Equipo!$E$4&amp;"!"&amp;ADDRESS(10,COLUMN(D$9)-1)&amp;":"&amp;ADDRESS(1000,COLUMN(D$9)-1))),
SUMIF(INDIRECT(Equipo!$F$4&amp;"!B10:B1000"),$B178,INDIRECT(Equipo!$F$4&amp;"!"&amp;ADDRESS(10,COLUMN(D$9)-1)&amp;":"&amp;ADDRESS(1000,COLUMN(D$9)-1))),
SUMIF(INDIRECT(Equipo!$G$4&amp;"!B10:B1000"),$B178,INDIRECT(Equipo!$G$4&amp;"!"&amp;ADDRESS(10,COLUMN(D$9)-1)&amp;":"&amp;ADDRESS(1000,COLUMN(D$9)-1)))))</f>
        <v>-</v>
      </c>
      <c r="E178" s="2" t="str">
        <f ca="1">IF(ISBLANK(Tareas!$B174),"-",SUM(
SUMIF(INDIRECT(Equipo!$C$4&amp;"!B10:B1000"),$B178,INDIRECT(Equipo!$C$4&amp;"!"&amp;ADDRESS(10,COLUMN(E$9)-1)&amp;":"&amp;ADDRESS(1000,COLUMN(E$9)-1))),
SUMIF(INDIRECT(Equipo!$D$4&amp;"!B10:B1000"),$B178,INDIRECT(Equipo!$D$4&amp;"!"&amp;ADDRESS(10,COLUMN(E$9)-1)&amp;":"&amp;ADDRESS(1000,COLUMN(E$9)-1))),
SUMIF(INDIRECT(Equipo!$E$4&amp;"!B10:B1000"),$B178,INDIRECT(Equipo!$E$4&amp;"!"&amp;ADDRESS(10,COLUMN(E$9)-1)&amp;":"&amp;ADDRESS(1000,COLUMN(E$9)-1))),
SUMIF(INDIRECT(Equipo!$F$4&amp;"!B10:B1000"),$B178,INDIRECT(Equipo!$F$4&amp;"!"&amp;ADDRESS(10,COLUMN(E$9)-1)&amp;":"&amp;ADDRESS(1000,COLUMN(E$9)-1))),
SUMIF(INDIRECT(Equipo!$G$4&amp;"!B10:B1000"),$B178,INDIRECT(Equipo!$G$4&amp;"!"&amp;ADDRESS(10,COLUMN(E$9)-1)&amp;":"&amp;ADDRESS(1000,COLUMN(E$9)-1)))))</f>
        <v>-</v>
      </c>
      <c r="F178" s="2" t="str">
        <f ca="1">IF(ISBLANK(Tareas!$B174),"-",SUM(
SUMIF(INDIRECT(Equipo!$C$4&amp;"!B10:B1000"),$B178,INDIRECT(Equipo!$C$4&amp;"!"&amp;ADDRESS(10,COLUMN(F$9)-1)&amp;":"&amp;ADDRESS(1000,COLUMN(F$9)-1))),
SUMIF(INDIRECT(Equipo!$D$4&amp;"!B10:B1000"),$B178,INDIRECT(Equipo!$D$4&amp;"!"&amp;ADDRESS(10,COLUMN(F$9)-1)&amp;":"&amp;ADDRESS(1000,COLUMN(F$9)-1))),
SUMIF(INDIRECT(Equipo!$E$4&amp;"!B10:B1000"),$B178,INDIRECT(Equipo!$E$4&amp;"!"&amp;ADDRESS(10,COLUMN(F$9)-1)&amp;":"&amp;ADDRESS(1000,COLUMN(F$9)-1))),
SUMIF(INDIRECT(Equipo!$F$4&amp;"!B10:B1000"),$B178,INDIRECT(Equipo!$F$4&amp;"!"&amp;ADDRESS(10,COLUMN(F$9)-1)&amp;":"&amp;ADDRESS(1000,COLUMN(F$9)-1))),
SUMIF(INDIRECT(Equipo!$G$4&amp;"!B10:B1000"),$B178,INDIRECT(Equipo!$G$4&amp;"!"&amp;ADDRESS(10,COLUMN(F$9)-1)&amp;":"&amp;ADDRESS(1000,COLUMN(F$9)-1)))))</f>
        <v>-</v>
      </c>
      <c r="G178" s="2" t="str">
        <f ca="1">IF(ISBLANK(Tareas!$B174),"-",SUM(
SUMIF(INDIRECT(Equipo!$C$4&amp;"!B10:B1000"),$B178,INDIRECT(Equipo!$C$4&amp;"!"&amp;ADDRESS(10,COLUMN(G$9)-1)&amp;":"&amp;ADDRESS(1000,COLUMN(G$9)-1))),
SUMIF(INDIRECT(Equipo!$D$4&amp;"!B10:B1000"),$B178,INDIRECT(Equipo!$D$4&amp;"!"&amp;ADDRESS(10,COLUMN(G$9)-1)&amp;":"&amp;ADDRESS(1000,COLUMN(G$9)-1))),
SUMIF(INDIRECT(Equipo!$E$4&amp;"!B10:B1000"),$B178,INDIRECT(Equipo!$E$4&amp;"!"&amp;ADDRESS(10,COLUMN(G$9)-1)&amp;":"&amp;ADDRESS(1000,COLUMN(G$9)-1))),
SUMIF(INDIRECT(Equipo!$F$4&amp;"!B10:B1000"),$B178,INDIRECT(Equipo!$F$4&amp;"!"&amp;ADDRESS(10,COLUMN(G$9)-1)&amp;":"&amp;ADDRESS(1000,COLUMN(G$9)-1))),
SUMIF(INDIRECT(Equipo!$G$4&amp;"!B10:B1000"),$B178,INDIRECT(Equipo!$G$4&amp;"!"&amp;ADDRESS(10,COLUMN(G$9)-1)&amp;":"&amp;ADDRESS(1000,COLUMN(G$9)-1)))))</f>
        <v>-</v>
      </c>
      <c r="H178" s="2" t="str">
        <f ca="1">IF(ISBLANK(Tareas!$B174),"-",SUM(
SUMIF(INDIRECT(Equipo!$C$4&amp;"!B10:B1000"),$B178,INDIRECT(Equipo!$C$4&amp;"!"&amp;ADDRESS(10,COLUMN(H$9)-1)&amp;":"&amp;ADDRESS(1000,COLUMN(H$9)-1))),
SUMIF(INDIRECT(Equipo!$D$4&amp;"!B10:B1000"),$B178,INDIRECT(Equipo!$D$4&amp;"!"&amp;ADDRESS(10,COLUMN(H$9)-1)&amp;":"&amp;ADDRESS(1000,COLUMN(H$9)-1))),
SUMIF(INDIRECT(Equipo!$E$4&amp;"!B10:B1000"),$B178,INDIRECT(Equipo!$E$4&amp;"!"&amp;ADDRESS(10,COLUMN(H$9)-1)&amp;":"&amp;ADDRESS(1000,COLUMN(H$9)-1))),
SUMIF(INDIRECT(Equipo!$F$4&amp;"!B10:B1000"),$B178,INDIRECT(Equipo!$F$4&amp;"!"&amp;ADDRESS(10,COLUMN(H$9)-1)&amp;":"&amp;ADDRESS(1000,COLUMN(H$9)-1))),
SUMIF(INDIRECT(Equipo!$G$4&amp;"!B10:B1000"),$B178,INDIRECT(Equipo!$G$4&amp;"!"&amp;ADDRESS(10,COLUMN(H$9)-1)&amp;":"&amp;ADDRESS(1000,COLUMN(H$9)-1)))))</f>
        <v>-</v>
      </c>
      <c r="I178" s="2" t="str">
        <f ca="1">IF(ISBLANK(Tareas!$B174),"-",SUM(
SUMIF(INDIRECT(Equipo!$C$4&amp;"!B10:B1000"),$B178,INDIRECT(Equipo!$C$4&amp;"!"&amp;ADDRESS(10,COLUMN(I$9)-1)&amp;":"&amp;ADDRESS(1000,COLUMN(I$9)-1))),
SUMIF(INDIRECT(Equipo!$D$4&amp;"!B10:B1000"),$B178,INDIRECT(Equipo!$D$4&amp;"!"&amp;ADDRESS(10,COLUMN(I$9)-1)&amp;":"&amp;ADDRESS(1000,COLUMN(I$9)-1))),
SUMIF(INDIRECT(Equipo!$E$4&amp;"!B10:B1000"),$B178,INDIRECT(Equipo!$E$4&amp;"!"&amp;ADDRESS(10,COLUMN(I$9)-1)&amp;":"&amp;ADDRESS(1000,COLUMN(I$9)-1))),
SUMIF(INDIRECT(Equipo!$F$4&amp;"!B10:B1000"),$B178,INDIRECT(Equipo!$F$4&amp;"!"&amp;ADDRESS(10,COLUMN(I$9)-1)&amp;":"&amp;ADDRESS(1000,COLUMN(I$9)-1))),
SUMIF(INDIRECT(Equipo!$G$4&amp;"!B10:B1000"),$B178,INDIRECT(Equipo!$G$4&amp;"!"&amp;ADDRESS(10,COLUMN(I$9)-1)&amp;":"&amp;ADDRESS(1000,COLUMN(I$9)-1)))))</f>
        <v>-</v>
      </c>
      <c r="J178" s="2" t="str">
        <f ca="1">IF(ISBLANK(Tareas!$B174),"-",SUM(
SUMIF(INDIRECT(Equipo!$C$4&amp;"!B10:B1000"),$B178,INDIRECT(Equipo!$C$4&amp;"!"&amp;ADDRESS(10,COLUMN(J$9)-1)&amp;":"&amp;ADDRESS(1000,COLUMN(J$9)-1))),
SUMIF(INDIRECT(Equipo!$D$4&amp;"!B10:B1000"),$B178,INDIRECT(Equipo!$D$4&amp;"!"&amp;ADDRESS(10,COLUMN(J$9)-1)&amp;":"&amp;ADDRESS(1000,COLUMN(J$9)-1))),
SUMIF(INDIRECT(Equipo!$E$4&amp;"!B10:B1000"),$B178,INDIRECT(Equipo!$E$4&amp;"!"&amp;ADDRESS(10,COLUMN(J$9)-1)&amp;":"&amp;ADDRESS(1000,COLUMN(J$9)-1))),
SUMIF(INDIRECT(Equipo!$F$4&amp;"!B10:B1000"),$B178,INDIRECT(Equipo!$F$4&amp;"!"&amp;ADDRESS(10,COLUMN(J$9)-1)&amp;":"&amp;ADDRESS(1000,COLUMN(J$9)-1))),
SUMIF(INDIRECT(Equipo!$G$4&amp;"!B10:B1000"),$B178,INDIRECT(Equipo!$G$4&amp;"!"&amp;ADDRESS(10,COLUMN(J$9)-1)&amp;":"&amp;ADDRESS(1000,COLUMN(J$9)-1)))))</f>
        <v>-</v>
      </c>
      <c r="K178" s="2" t="str">
        <f ca="1">IF(ISBLANK(Tareas!$B174),"-",SUM(
SUMIF(INDIRECT(Equipo!$C$4&amp;"!B10:B1000"),$B178,INDIRECT(Equipo!$C$4&amp;"!"&amp;ADDRESS(10,COLUMN(K$9)-1)&amp;":"&amp;ADDRESS(1000,COLUMN(K$9)-1))),
SUMIF(INDIRECT(Equipo!$D$4&amp;"!B10:B1000"),$B178,INDIRECT(Equipo!$D$4&amp;"!"&amp;ADDRESS(10,COLUMN(K$9)-1)&amp;":"&amp;ADDRESS(1000,COLUMN(K$9)-1))),
SUMIF(INDIRECT(Equipo!$E$4&amp;"!B10:B1000"),$B178,INDIRECT(Equipo!$E$4&amp;"!"&amp;ADDRESS(10,COLUMN(K$9)-1)&amp;":"&amp;ADDRESS(1000,COLUMN(K$9)-1))),
SUMIF(INDIRECT(Equipo!$F$4&amp;"!B10:B1000"),$B178,INDIRECT(Equipo!$F$4&amp;"!"&amp;ADDRESS(10,COLUMN(K$9)-1)&amp;":"&amp;ADDRESS(1000,COLUMN(K$9)-1))),
SUMIF(INDIRECT(Equipo!$G$4&amp;"!B10:B1000"),$B178,INDIRECT(Equipo!$G$4&amp;"!"&amp;ADDRESS(10,COLUMN(K$9)-1)&amp;":"&amp;ADDRESS(1000,COLUMN(K$9)-1)))))</f>
        <v>-</v>
      </c>
      <c r="L178" s="2" t="str">
        <f ca="1">IF(ISBLANK(Tareas!$B174),"-",SUM(
SUMIF(INDIRECT(Equipo!$C$4&amp;"!B10:B1000"),$B178,INDIRECT(Equipo!$C$4&amp;"!"&amp;ADDRESS(10,COLUMN(L$9)-1)&amp;":"&amp;ADDRESS(1000,COLUMN(L$9)-1))),
SUMIF(INDIRECT(Equipo!$D$4&amp;"!B10:B1000"),$B178,INDIRECT(Equipo!$D$4&amp;"!"&amp;ADDRESS(10,COLUMN(L$9)-1)&amp;":"&amp;ADDRESS(1000,COLUMN(L$9)-1))),
SUMIF(INDIRECT(Equipo!$E$4&amp;"!B10:B1000"),$B178,INDIRECT(Equipo!$E$4&amp;"!"&amp;ADDRESS(10,COLUMN(L$9)-1)&amp;":"&amp;ADDRESS(1000,COLUMN(L$9)-1))),
SUMIF(INDIRECT(Equipo!$F$4&amp;"!B10:B1000"),$B178,INDIRECT(Equipo!$F$4&amp;"!"&amp;ADDRESS(10,COLUMN(L$9)-1)&amp;":"&amp;ADDRESS(1000,COLUMN(L$9)-1))),
SUMIF(INDIRECT(Equipo!$G$4&amp;"!B10:B1000"),$B178,INDIRECT(Equipo!$G$4&amp;"!"&amp;ADDRESS(10,COLUMN(L$9)-1)&amp;":"&amp;ADDRESS(1000,COLUMN(L$9)-1)))))</f>
        <v>-</v>
      </c>
      <c r="M178" s="2" t="str">
        <f ca="1">IF(ISBLANK(Tareas!$B174),"-",SUM(
SUMIF(INDIRECT(Equipo!$C$4&amp;"!B10:B1000"),$B178,INDIRECT(Equipo!$C$4&amp;"!"&amp;ADDRESS(10,COLUMN(M$9)-1)&amp;":"&amp;ADDRESS(1000,COLUMN(M$9)-1))),
SUMIF(INDIRECT(Equipo!$D$4&amp;"!B10:B1000"),$B178,INDIRECT(Equipo!$D$4&amp;"!"&amp;ADDRESS(10,COLUMN(M$9)-1)&amp;":"&amp;ADDRESS(1000,COLUMN(M$9)-1))),
SUMIF(INDIRECT(Equipo!$E$4&amp;"!B10:B1000"),$B178,INDIRECT(Equipo!$E$4&amp;"!"&amp;ADDRESS(10,COLUMN(M$9)-1)&amp;":"&amp;ADDRESS(1000,COLUMN(M$9)-1))),
SUMIF(INDIRECT(Equipo!$F$4&amp;"!B10:B1000"),$B178,INDIRECT(Equipo!$F$4&amp;"!"&amp;ADDRESS(10,COLUMN(M$9)-1)&amp;":"&amp;ADDRESS(1000,COLUMN(M$9)-1))),
SUMIF(INDIRECT(Equipo!$G$4&amp;"!B10:B1000"),$B178,INDIRECT(Equipo!$G$4&amp;"!"&amp;ADDRESS(10,COLUMN(M$9)-1)&amp;":"&amp;ADDRESS(1000,COLUMN(M$9)-1)))))</f>
        <v>-</v>
      </c>
      <c r="N178" s="2" t="str">
        <f ca="1">IF(ISBLANK(Tareas!$B174),"-",SUM(
SUMIF(INDIRECT(Equipo!$C$4&amp;"!B10:B1000"),$B178,INDIRECT(Equipo!$C$4&amp;"!"&amp;ADDRESS(10,COLUMN(N$9)-1)&amp;":"&amp;ADDRESS(1000,COLUMN(N$9)-1))),
SUMIF(INDIRECT(Equipo!$D$4&amp;"!B10:B1000"),$B178,INDIRECT(Equipo!$D$4&amp;"!"&amp;ADDRESS(10,COLUMN(N$9)-1)&amp;":"&amp;ADDRESS(1000,COLUMN(N$9)-1))),
SUMIF(INDIRECT(Equipo!$E$4&amp;"!B10:B1000"),$B178,INDIRECT(Equipo!$E$4&amp;"!"&amp;ADDRESS(10,COLUMN(N$9)-1)&amp;":"&amp;ADDRESS(1000,COLUMN(N$9)-1))),
SUMIF(INDIRECT(Equipo!$F$4&amp;"!B10:B1000"),$B178,INDIRECT(Equipo!$F$4&amp;"!"&amp;ADDRESS(10,COLUMN(N$9)-1)&amp;":"&amp;ADDRESS(1000,COLUMN(N$9)-1))),
SUMIF(INDIRECT(Equipo!$G$4&amp;"!B10:B1000"),$B178,INDIRECT(Equipo!$G$4&amp;"!"&amp;ADDRESS(10,COLUMN(N$9)-1)&amp;":"&amp;ADDRESS(1000,COLUMN(N$9)-1)))))</f>
        <v>-</v>
      </c>
    </row>
    <row r="179" spans="2:14">
      <c r="B179" t="str">
        <f>IF(ISBLANK(Tareas!B175)," - ",Tareas!B175)</f>
        <v xml:space="preserve"> - </v>
      </c>
      <c r="D179" s="2" t="str">
        <f ca="1">IF(ISBLANK(Tareas!$B175),"-",SUM(
SUMIF(INDIRECT(Equipo!$C$4&amp;"!B10:B1000"),$B179,INDIRECT(Equipo!$C$4&amp;"!"&amp;ADDRESS(10,COLUMN(D$9)-1)&amp;":"&amp;ADDRESS(1000,COLUMN(D$9)-1))),
SUMIF(INDIRECT(Equipo!$D$4&amp;"!B10:B1000"),$B179,INDIRECT(Equipo!$D$4&amp;"!"&amp;ADDRESS(10,COLUMN(D$9)-1)&amp;":"&amp;ADDRESS(1000,COLUMN(D$9)-1))),
SUMIF(INDIRECT(Equipo!$E$4&amp;"!B10:B1000"),$B179,INDIRECT(Equipo!$E$4&amp;"!"&amp;ADDRESS(10,COLUMN(D$9)-1)&amp;":"&amp;ADDRESS(1000,COLUMN(D$9)-1))),
SUMIF(INDIRECT(Equipo!$F$4&amp;"!B10:B1000"),$B179,INDIRECT(Equipo!$F$4&amp;"!"&amp;ADDRESS(10,COLUMN(D$9)-1)&amp;":"&amp;ADDRESS(1000,COLUMN(D$9)-1))),
SUMIF(INDIRECT(Equipo!$G$4&amp;"!B10:B1000"),$B179,INDIRECT(Equipo!$G$4&amp;"!"&amp;ADDRESS(10,COLUMN(D$9)-1)&amp;":"&amp;ADDRESS(1000,COLUMN(D$9)-1)))))</f>
        <v>-</v>
      </c>
      <c r="E179" s="2" t="str">
        <f ca="1">IF(ISBLANK(Tareas!$B175),"-",SUM(
SUMIF(INDIRECT(Equipo!$C$4&amp;"!B10:B1000"),$B179,INDIRECT(Equipo!$C$4&amp;"!"&amp;ADDRESS(10,COLUMN(E$9)-1)&amp;":"&amp;ADDRESS(1000,COLUMN(E$9)-1))),
SUMIF(INDIRECT(Equipo!$D$4&amp;"!B10:B1000"),$B179,INDIRECT(Equipo!$D$4&amp;"!"&amp;ADDRESS(10,COLUMN(E$9)-1)&amp;":"&amp;ADDRESS(1000,COLUMN(E$9)-1))),
SUMIF(INDIRECT(Equipo!$E$4&amp;"!B10:B1000"),$B179,INDIRECT(Equipo!$E$4&amp;"!"&amp;ADDRESS(10,COLUMN(E$9)-1)&amp;":"&amp;ADDRESS(1000,COLUMN(E$9)-1))),
SUMIF(INDIRECT(Equipo!$F$4&amp;"!B10:B1000"),$B179,INDIRECT(Equipo!$F$4&amp;"!"&amp;ADDRESS(10,COLUMN(E$9)-1)&amp;":"&amp;ADDRESS(1000,COLUMN(E$9)-1))),
SUMIF(INDIRECT(Equipo!$G$4&amp;"!B10:B1000"),$B179,INDIRECT(Equipo!$G$4&amp;"!"&amp;ADDRESS(10,COLUMN(E$9)-1)&amp;":"&amp;ADDRESS(1000,COLUMN(E$9)-1)))))</f>
        <v>-</v>
      </c>
      <c r="F179" s="2" t="str">
        <f ca="1">IF(ISBLANK(Tareas!$B175),"-",SUM(
SUMIF(INDIRECT(Equipo!$C$4&amp;"!B10:B1000"),$B179,INDIRECT(Equipo!$C$4&amp;"!"&amp;ADDRESS(10,COLUMN(F$9)-1)&amp;":"&amp;ADDRESS(1000,COLUMN(F$9)-1))),
SUMIF(INDIRECT(Equipo!$D$4&amp;"!B10:B1000"),$B179,INDIRECT(Equipo!$D$4&amp;"!"&amp;ADDRESS(10,COLUMN(F$9)-1)&amp;":"&amp;ADDRESS(1000,COLUMN(F$9)-1))),
SUMIF(INDIRECT(Equipo!$E$4&amp;"!B10:B1000"),$B179,INDIRECT(Equipo!$E$4&amp;"!"&amp;ADDRESS(10,COLUMN(F$9)-1)&amp;":"&amp;ADDRESS(1000,COLUMN(F$9)-1))),
SUMIF(INDIRECT(Equipo!$F$4&amp;"!B10:B1000"),$B179,INDIRECT(Equipo!$F$4&amp;"!"&amp;ADDRESS(10,COLUMN(F$9)-1)&amp;":"&amp;ADDRESS(1000,COLUMN(F$9)-1))),
SUMIF(INDIRECT(Equipo!$G$4&amp;"!B10:B1000"),$B179,INDIRECT(Equipo!$G$4&amp;"!"&amp;ADDRESS(10,COLUMN(F$9)-1)&amp;":"&amp;ADDRESS(1000,COLUMN(F$9)-1)))))</f>
        <v>-</v>
      </c>
      <c r="G179" s="2" t="str">
        <f ca="1">IF(ISBLANK(Tareas!$B175),"-",SUM(
SUMIF(INDIRECT(Equipo!$C$4&amp;"!B10:B1000"),$B179,INDIRECT(Equipo!$C$4&amp;"!"&amp;ADDRESS(10,COLUMN(G$9)-1)&amp;":"&amp;ADDRESS(1000,COLUMN(G$9)-1))),
SUMIF(INDIRECT(Equipo!$D$4&amp;"!B10:B1000"),$B179,INDIRECT(Equipo!$D$4&amp;"!"&amp;ADDRESS(10,COLUMN(G$9)-1)&amp;":"&amp;ADDRESS(1000,COLUMN(G$9)-1))),
SUMIF(INDIRECT(Equipo!$E$4&amp;"!B10:B1000"),$B179,INDIRECT(Equipo!$E$4&amp;"!"&amp;ADDRESS(10,COLUMN(G$9)-1)&amp;":"&amp;ADDRESS(1000,COLUMN(G$9)-1))),
SUMIF(INDIRECT(Equipo!$F$4&amp;"!B10:B1000"),$B179,INDIRECT(Equipo!$F$4&amp;"!"&amp;ADDRESS(10,COLUMN(G$9)-1)&amp;":"&amp;ADDRESS(1000,COLUMN(G$9)-1))),
SUMIF(INDIRECT(Equipo!$G$4&amp;"!B10:B1000"),$B179,INDIRECT(Equipo!$G$4&amp;"!"&amp;ADDRESS(10,COLUMN(G$9)-1)&amp;":"&amp;ADDRESS(1000,COLUMN(G$9)-1)))))</f>
        <v>-</v>
      </c>
      <c r="H179" s="2" t="str">
        <f ca="1">IF(ISBLANK(Tareas!$B175),"-",SUM(
SUMIF(INDIRECT(Equipo!$C$4&amp;"!B10:B1000"),$B179,INDIRECT(Equipo!$C$4&amp;"!"&amp;ADDRESS(10,COLUMN(H$9)-1)&amp;":"&amp;ADDRESS(1000,COLUMN(H$9)-1))),
SUMIF(INDIRECT(Equipo!$D$4&amp;"!B10:B1000"),$B179,INDIRECT(Equipo!$D$4&amp;"!"&amp;ADDRESS(10,COLUMN(H$9)-1)&amp;":"&amp;ADDRESS(1000,COLUMN(H$9)-1))),
SUMIF(INDIRECT(Equipo!$E$4&amp;"!B10:B1000"),$B179,INDIRECT(Equipo!$E$4&amp;"!"&amp;ADDRESS(10,COLUMN(H$9)-1)&amp;":"&amp;ADDRESS(1000,COLUMN(H$9)-1))),
SUMIF(INDIRECT(Equipo!$F$4&amp;"!B10:B1000"),$B179,INDIRECT(Equipo!$F$4&amp;"!"&amp;ADDRESS(10,COLUMN(H$9)-1)&amp;":"&amp;ADDRESS(1000,COLUMN(H$9)-1))),
SUMIF(INDIRECT(Equipo!$G$4&amp;"!B10:B1000"),$B179,INDIRECT(Equipo!$G$4&amp;"!"&amp;ADDRESS(10,COLUMN(H$9)-1)&amp;":"&amp;ADDRESS(1000,COLUMN(H$9)-1)))))</f>
        <v>-</v>
      </c>
      <c r="I179" s="2" t="str">
        <f ca="1">IF(ISBLANK(Tareas!$B175),"-",SUM(
SUMIF(INDIRECT(Equipo!$C$4&amp;"!B10:B1000"),$B179,INDIRECT(Equipo!$C$4&amp;"!"&amp;ADDRESS(10,COLUMN(I$9)-1)&amp;":"&amp;ADDRESS(1000,COLUMN(I$9)-1))),
SUMIF(INDIRECT(Equipo!$D$4&amp;"!B10:B1000"),$B179,INDIRECT(Equipo!$D$4&amp;"!"&amp;ADDRESS(10,COLUMN(I$9)-1)&amp;":"&amp;ADDRESS(1000,COLUMN(I$9)-1))),
SUMIF(INDIRECT(Equipo!$E$4&amp;"!B10:B1000"),$B179,INDIRECT(Equipo!$E$4&amp;"!"&amp;ADDRESS(10,COLUMN(I$9)-1)&amp;":"&amp;ADDRESS(1000,COLUMN(I$9)-1))),
SUMIF(INDIRECT(Equipo!$F$4&amp;"!B10:B1000"),$B179,INDIRECT(Equipo!$F$4&amp;"!"&amp;ADDRESS(10,COLUMN(I$9)-1)&amp;":"&amp;ADDRESS(1000,COLUMN(I$9)-1))),
SUMIF(INDIRECT(Equipo!$G$4&amp;"!B10:B1000"),$B179,INDIRECT(Equipo!$G$4&amp;"!"&amp;ADDRESS(10,COLUMN(I$9)-1)&amp;":"&amp;ADDRESS(1000,COLUMN(I$9)-1)))))</f>
        <v>-</v>
      </c>
      <c r="J179" s="2" t="str">
        <f ca="1">IF(ISBLANK(Tareas!$B175),"-",SUM(
SUMIF(INDIRECT(Equipo!$C$4&amp;"!B10:B1000"),$B179,INDIRECT(Equipo!$C$4&amp;"!"&amp;ADDRESS(10,COLUMN(J$9)-1)&amp;":"&amp;ADDRESS(1000,COLUMN(J$9)-1))),
SUMIF(INDIRECT(Equipo!$D$4&amp;"!B10:B1000"),$B179,INDIRECT(Equipo!$D$4&amp;"!"&amp;ADDRESS(10,COLUMN(J$9)-1)&amp;":"&amp;ADDRESS(1000,COLUMN(J$9)-1))),
SUMIF(INDIRECT(Equipo!$E$4&amp;"!B10:B1000"),$B179,INDIRECT(Equipo!$E$4&amp;"!"&amp;ADDRESS(10,COLUMN(J$9)-1)&amp;":"&amp;ADDRESS(1000,COLUMN(J$9)-1))),
SUMIF(INDIRECT(Equipo!$F$4&amp;"!B10:B1000"),$B179,INDIRECT(Equipo!$F$4&amp;"!"&amp;ADDRESS(10,COLUMN(J$9)-1)&amp;":"&amp;ADDRESS(1000,COLUMN(J$9)-1))),
SUMIF(INDIRECT(Equipo!$G$4&amp;"!B10:B1000"),$B179,INDIRECT(Equipo!$G$4&amp;"!"&amp;ADDRESS(10,COLUMN(J$9)-1)&amp;":"&amp;ADDRESS(1000,COLUMN(J$9)-1)))))</f>
        <v>-</v>
      </c>
      <c r="K179" s="2" t="str">
        <f ca="1">IF(ISBLANK(Tareas!$B175),"-",SUM(
SUMIF(INDIRECT(Equipo!$C$4&amp;"!B10:B1000"),$B179,INDIRECT(Equipo!$C$4&amp;"!"&amp;ADDRESS(10,COLUMN(K$9)-1)&amp;":"&amp;ADDRESS(1000,COLUMN(K$9)-1))),
SUMIF(INDIRECT(Equipo!$D$4&amp;"!B10:B1000"),$B179,INDIRECT(Equipo!$D$4&amp;"!"&amp;ADDRESS(10,COLUMN(K$9)-1)&amp;":"&amp;ADDRESS(1000,COLUMN(K$9)-1))),
SUMIF(INDIRECT(Equipo!$E$4&amp;"!B10:B1000"),$B179,INDIRECT(Equipo!$E$4&amp;"!"&amp;ADDRESS(10,COLUMN(K$9)-1)&amp;":"&amp;ADDRESS(1000,COLUMN(K$9)-1))),
SUMIF(INDIRECT(Equipo!$F$4&amp;"!B10:B1000"),$B179,INDIRECT(Equipo!$F$4&amp;"!"&amp;ADDRESS(10,COLUMN(K$9)-1)&amp;":"&amp;ADDRESS(1000,COLUMN(K$9)-1))),
SUMIF(INDIRECT(Equipo!$G$4&amp;"!B10:B1000"),$B179,INDIRECT(Equipo!$G$4&amp;"!"&amp;ADDRESS(10,COLUMN(K$9)-1)&amp;":"&amp;ADDRESS(1000,COLUMN(K$9)-1)))))</f>
        <v>-</v>
      </c>
      <c r="L179" s="2" t="str">
        <f ca="1">IF(ISBLANK(Tareas!$B175),"-",SUM(
SUMIF(INDIRECT(Equipo!$C$4&amp;"!B10:B1000"),$B179,INDIRECT(Equipo!$C$4&amp;"!"&amp;ADDRESS(10,COLUMN(L$9)-1)&amp;":"&amp;ADDRESS(1000,COLUMN(L$9)-1))),
SUMIF(INDIRECT(Equipo!$D$4&amp;"!B10:B1000"),$B179,INDIRECT(Equipo!$D$4&amp;"!"&amp;ADDRESS(10,COLUMN(L$9)-1)&amp;":"&amp;ADDRESS(1000,COLUMN(L$9)-1))),
SUMIF(INDIRECT(Equipo!$E$4&amp;"!B10:B1000"),$B179,INDIRECT(Equipo!$E$4&amp;"!"&amp;ADDRESS(10,COLUMN(L$9)-1)&amp;":"&amp;ADDRESS(1000,COLUMN(L$9)-1))),
SUMIF(INDIRECT(Equipo!$F$4&amp;"!B10:B1000"),$B179,INDIRECT(Equipo!$F$4&amp;"!"&amp;ADDRESS(10,COLUMN(L$9)-1)&amp;":"&amp;ADDRESS(1000,COLUMN(L$9)-1))),
SUMIF(INDIRECT(Equipo!$G$4&amp;"!B10:B1000"),$B179,INDIRECT(Equipo!$G$4&amp;"!"&amp;ADDRESS(10,COLUMN(L$9)-1)&amp;":"&amp;ADDRESS(1000,COLUMN(L$9)-1)))))</f>
        <v>-</v>
      </c>
      <c r="M179" s="2" t="str">
        <f ca="1">IF(ISBLANK(Tareas!$B175),"-",SUM(
SUMIF(INDIRECT(Equipo!$C$4&amp;"!B10:B1000"),$B179,INDIRECT(Equipo!$C$4&amp;"!"&amp;ADDRESS(10,COLUMN(M$9)-1)&amp;":"&amp;ADDRESS(1000,COLUMN(M$9)-1))),
SUMIF(INDIRECT(Equipo!$D$4&amp;"!B10:B1000"),$B179,INDIRECT(Equipo!$D$4&amp;"!"&amp;ADDRESS(10,COLUMN(M$9)-1)&amp;":"&amp;ADDRESS(1000,COLUMN(M$9)-1))),
SUMIF(INDIRECT(Equipo!$E$4&amp;"!B10:B1000"),$B179,INDIRECT(Equipo!$E$4&amp;"!"&amp;ADDRESS(10,COLUMN(M$9)-1)&amp;":"&amp;ADDRESS(1000,COLUMN(M$9)-1))),
SUMIF(INDIRECT(Equipo!$F$4&amp;"!B10:B1000"),$B179,INDIRECT(Equipo!$F$4&amp;"!"&amp;ADDRESS(10,COLUMN(M$9)-1)&amp;":"&amp;ADDRESS(1000,COLUMN(M$9)-1))),
SUMIF(INDIRECT(Equipo!$G$4&amp;"!B10:B1000"),$B179,INDIRECT(Equipo!$G$4&amp;"!"&amp;ADDRESS(10,COLUMN(M$9)-1)&amp;":"&amp;ADDRESS(1000,COLUMN(M$9)-1)))))</f>
        <v>-</v>
      </c>
      <c r="N179" s="2" t="str">
        <f ca="1">IF(ISBLANK(Tareas!$B175),"-",SUM(
SUMIF(INDIRECT(Equipo!$C$4&amp;"!B10:B1000"),$B179,INDIRECT(Equipo!$C$4&amp;"!"&amp;ADDRESS(10,COLUMN(N$9)-1)&amp;":"&amp;ADDRESS(1000,COLUMN(N$9)-1))),
SUMIF(INDIRECT(Equipo!$D$4&amp;"!B10:B1000"),$B179,INDIRECT(Equipo!$D$4&amp;"!"&amp;ADDRESS(10,COLUMN(N$9)-1)&amp;":"&amp;ADDRESS(1000,COLUMN(N$9)-1))),
SUMIF(INDIRECT(Equipo!$E$4&amp;"!B10:B1000"),$B179,INDIRECT(Equipo!$E$4&amp;"!"&amp;ADDRESS(10,COLUMN(N$9)-1)&amp;":"&amp;ADDRESS(1000,COLUMN(N$9)-1))),
SUMIF(INDIRECT(Equipo!$F$4&amp;"!B10:B1000"),$B179,INDIRECT(Equipo!$F$4&amp;"!"&amp;ADDRESS(10,COLUMN(N$9)-1)&amp;":"&amp;ADDRESS(1000,COLUMN(N$9)-1))),
SUMIF(INDIRECT(Equipo!$G$4&amp;"!B10:B1000"),$B179,INDIRECT(Equipo!$G$4&amp;"!"&amp;ADDRESS(10,COLUMN(N$9)-1)&amp;":"&amp;ADDRESS(1000,COLUMN(N$9)-1)))))</f>
        <v>-</v>
      </c>
    </row>
    <row r="180" spans="2:14">
      <c r="B180" t="str">
        <f>IF(ISBLANK(Tareas!B176)," - ",Tareas!B176)</f>
        <v xml:space="preserve"> - </v>
      </c>
      <c r="D180" s="2" t="str">
        <f ca="1">IF(ISBLANK(Tareas!$B176),"-",SUM(
SUMIF(INDIRECT(Equipo!$C$4&amp;"!B10:B1000"),$B180,INDIRECT(Equipo!$C$4&amp;"!"&amp;ADDRESS(10,COLUMN(D$9)-1)&amp;":"&amp;ADDRESS(1000,COLUMN(D$9)-1))),
SUMIF(INDIRECT(Equipo!$D$4&amp;"!B10:B1000"),$B180,INDIRECT(Equipo!$D$4&amp;"!"&amp;ADDRESS(10,COLUMN(D$9)-1)&amp;":"&amp;ADDRESS(1000,COLUMN(D$9)-1))),
SUMIF(INDIRECT(Equipo!$E$4&amp;"!B10:B1000"),$B180,INDIRECT(Equipo!$E$4&amp;"!"&amp;ADDRESS(10,COLUMN(D$9)-1)&amp;":"&amp;ADDRESS(1000,COLUMN(D$9)-1))),
SUMIF(INDIRECT(Equipo!$F$4&amp;"!B10:B1000"),$B180,INDIRECT(Equipo!$F$4&amp;"!"&amp;ADDRESS(10,COLUMN(D$9)-1)&amp;":"&amp;ADDRESS(1000,COLUMN(D$9)-1))),
SUMIF(INDIRECT(Equipo!$G$4&amp;"!B10:B1000"),$B180,INDIRECT(Equipo!$G$4&amp;"!"&amp;ADDRESS(10,COLUMN(D$9)-1)&amp;":"&amp;ADDRESS(1000,COLUMN(D$9)-1)))))</f>
        <v>-</v>
      </c>
      <c r="E180" s="2" t="str">
        <f ca="1">IF(ISBLANK(Tareas!$B176),"-",SUM(
SUMIF(INDIRECT(Equipo!$C$4&amp;"!B10:B1000"),$B180,INDIRECT(Equipo!$C$4&amp;"!"&amp;ADDRESS(10,COLUMN(E$9)-1)&amp;":"&amp;ADDRESS(1000,COLUMN(E$9)-1))),
SUMIF(INDIRECT(Equipo!$D$4&amp;"!B10:B1000"),$B180,INDIRECT(Equipo!$D$4&amp;"!"&amp;ADDRESS(10,COLUMN(E$9)-1)&amp;":"&amp;ADDRESS(1000,COLUMN(E$9)-1))),
SUMIF(INDIRECT(Equipo!$E$4&amp;"!B10:B1000"),$B180,INDIRECT(Equipo!$E$4&amp;"!"&amp;ADDRESS(10,COLUMN(E$9)-1)&amp;":"&amp;ADDRESS(1000,COLUMN(E$9)-1))),
SUMIF(INDIRECT(Equipo!$F$4&amp;"!B10:B1000"),$B180,INDIRECT(Equipo!$F$4&amp;"!"&amp;ADDRESS(10,COLUMN(E$9)-1)&amp;":"&amp;ADDRESS(1000,COLUMN(E$9)-1))),
SUMIF(INDIRECT(Equipo!$G$4&amp;"!B10:B1000"),$B180,INDIRECT(Equipo!$G$4&amp;"!"&amp;ADDRESS(10,COLUMN(E$9)-1)&amp;":"&amp;ADDRESS(1000,COLUMN(E$9)-1)))))</f>
        <v>-</v>
      </c>
      <c r="F180" s="2" t="str">
        <f ca="1">IF(ISBLANK(Tareas!$B176),"-",SUM(
SUMIF(INDIRECT(Equipo!$C$4&amp;"!B10:B1000"),$B180,INDIRECT(Equipo!$C$4&amp;"!"&amp;ADDRESS(10,COLUMN(F$9)-1)&amp;":"&amp;ADDRESS(1000,COLUMN(F$9)-1))),
SUMIF(INDIRECT(Equipo!$D$4&amp;"!B10:B1000"),$B180,INDIRECT(Equipo!$D$4&amp;"!"&amp;ADDRESS(10,COLUMN(F$9)-1)&amp;":"&amp;ADDRESS(1000,COLUMN(F$9)-1))),
SUMIF(INDIRECT(Equipo!$E$4&amp;"!B10:B1000"),$B180,INDIRECT(Equipo!$E$4&amp;"!"&amp;ADDRESS(10,COLUMN(F$9)-1)&amp;":"&amp;ADDRESS(1000,COLUMN(F$9)-1))),
SUMIF(INDIRECT(Equipo!$F$4&amp;"!B10:B1000"),$B180,INDIRECT(Equipo!$F$4&amp;"!"&amp;ADDRESS(10,COLUMN(F$9)-1)&amp;":"&amp;ADDRESS(1000,COLUMN(F$9)-1))),
SUMIF(INDIRECT(Equipo!$G$4&amp;"!B10:B1000"),$B180,INDIRECT(Equipo!$G$4&amp;"!"&amp;ADDRESS(10,COLUMN(F$9)-1)&amp;":"&amp;ADDRESS(1000,COLUMN(F$9)-1)))))</f>
        <v>-</v>
      </c>
      <c r="G180" s="2" t="str">
        <f ca="1">IF(ISBLANK(Tareas!$B176),"-",SUM(
SUMIF(INDIRECT(Equipo!$C$4&amp;"!B10:B1000"),$B180,INDIRECT(Equipo!$C$4&amp;"!"&amp;ADDRESS(10,COLUMN(G$9)-1)&amp;":"&amp;ADDRESS(1000,COLUMN(G$9)-1))),
SUMIF(INDIRECT(Equipo!$D$4&amp;"!B10:B1000"),$B180,INDIRECT(Equipo!$D$4&amp;"!"&amp;ADDRESS(10,COLUMN(G$9)-1)&amp;":"&amp;ADDRESS(1000,COLUMN(G$9)-1))),
SUMIF(INDIRECT(Equipo!$E$4&amp;"!B10:B1000"),$B180,INDIRECT(Equipo!$E$4&amp;"!"&amp;ADDRESS(10,COLUMN(G$9)-1)&amp;":"&amp;ADDRESS(1000,COLUMN(G$9)-1))),
SUMIF(INDIRECT(Equipo!$F$4&amp;"!B10:B1000"),$B180,INDIRECT(Equipo!$F$4&amp;"!"&amp;ADDRESS(10,COLUMN(G$9)-1)&amp;":"&amp;ADDRESS(1000,COLUMN(G$9)-1))),
SUMIF(INDIRECT(Equipo!$G$4&amp;"!B10:B1000"),$B180,INDIRECT(Equipo!$G$4&amp;"!"&amp;ADDRESS(10,COLUMN(G$9)-1)&amp;":"&amp;ADDRESS(1000,COLUMN(G$9)-1)))))</f>
        <v>-</v>
      </c>
      <c r="H180" s="2" t="str">
        <f ca="1">IF(ISBLANK(Tareas!$B176),"-",SUM(
SUMIF(INDIRECT(Equipo!$C$4&amp;"!B10:B1000"),$B180,INDIRECT(Equipo!$C$4&amp;"!"&amp;ADDRESS(10,COLUMN(H$9)-1)&amp;":"&amp;ADDRESS(1000,COLUMN(H$9)-1))),
SUMIF(INDIRECT(Equipo!$D$4&amp;"!B10:B1000"),$B180,INDIRECT(Equipo!$D$4&amp;"!"&amp;ADDRESS(10,COLUMN(H$9)-1)&amp;":"&amp;ADDRESS(1000,COLUMN(H$9)-1))),
SUMIF(INDIRECT(Equipo!$E$4&amp;"!B10:B1000"),$B180,INDIRECT(Equipo!$E$4&amp;"!"&amp;ADDRESS(10,COLUMN(H$9)-1)&amp;":"&amp;ADDRESS(1000,COLUMN(H$9)-1))),
SUMIF(INDIRECT(Equipo!$F$4&amp;"!B10:B1000"),$B180,INDIRECT(Equipo!$F$4&amp;"!"&amp;ADDRESS(10,COLUMN(H$9)-1)&amp;":"&amp;ADDRESS(1000,COLUMN(H$9)-1))),
SUMIF(INDIRECT(Equipo!$G$4&amp;"!B10:B1000"),$B180,INDIRECT(Equipo!$G$4&amp;"!"&amp;ADDRESS(10,COLUMN(H$9)-1)&amp;":"&amp;ADDRESS(1000,COLUMN(H$9)-1)))))</f>
        <v>-</v>
      </c>
      <c r="I180" s="2" t="str">
        <f ca="1">IF(ISBLANK(Tareas!$B176),"-",SUM(
SUMIF(INDIRECT(Equipo!$C$4&amp;"!B10:B1000"),$B180,INDIRECT(Equipo!$C$4&amp;"!"&amp;ADDRESS(10,COLUMN(I$9)-1)&amp;":"&amp;ADDRESS(1000,COLUMN(I$9)-1))),
SUMIF(INDIRECT(Equipo!$D$4&amp;"!B10:B1000"),$B180,INDIRECT(Equipo!$D$4&amp;"!"&amp;ADDRESS(10,COLUMN(I$9)-1)&amp;":"&amp;ADDRESS(1000,COLUMN(I$9)-1))),
SUMIF(INDIRECT(Equipo!$E$4&amp;"!B10:B1000"),$B180,INDIRECT(Equipo!$E$4&amp;"!"&amp;ADDRESS(10,COLUMN(I$9)-1)&amp;":"&amp;ADDRESS(1000,COLUMN(I$9)-1))),
SUMIF(INDIRECT(Equipo!$F$4&amp;"!B10:B1000"),$B180,INDIRECT(Equipo!$F$4&amp;"!"&amp;ADDRESS(10,COLUMN(I$9)-1)&amp;":"&amp;ADDRESS(1000,COLUMN(I$9)-1))),
SUMIF(INDIRECT(Equipo!$G$4&amp;"!B10:B1000"),$B180,INDIRECT(Equipo!$G$4&amp;"!"&amp;ADDRESS(10,COLUMN(I$9)-1)&amp;":"&amp;ADDRESS(1000,COLUMN(I$9)-1)))))</f>
        <v>-</v>
      </c>
      <c r="J180" s="2" t="str">
        <f ca="1">IF(ISBLANK(Tareas!$B176),"-",SUM(
SUMIF(INDIRECT(Equipo!$C$4&amp;"!B10:B1000"),$B180,INDIRECT(Equipo!$C$4&amp;"!"&amp;ADDRESS(10,COLUMN(J$9)-1)&amp;":"&amp;ADDRESS(1000,COLUMN(J$9)-1))),
SUMIF(INDIRECT(Equipo!$D$4&amp;"!B10:B1000"),$B180,INDIRECT(Equipo!$D$4&amp;"!"&amp;ADDRESS(10,COLUMN(J$9)-1)&amp;":"&amp;ADDRESS(1000,COLUMN(J$9)-1))),
SUMIF(INDIRECT(Equipo!$E$4&amp;"!B10:B1000"),$B180,INDIRECT(Equipo!$E$4&amp;"!"&amp;ADDRESS(10,COLUMN(J$9)-1)&amp;":"&amp;ADDRESS(1000,COLUMN(J$9)-1))),
SUMIF(INDIRECT(Equipo!$F$4&amp;"!B10:B1000"),$B180,INDIRECT(Equipo!$F$4&amp;"!"&amp;ADDRESS(10,COLUMN(J$9)-1)&amp;":"&amp;ADDRESS(1000,COLUMN(J$9)-1))),
SUMIF(INDIRECT(Equipo!$G$4&amp;"!B10:B1000"),$B180,INDIRECT(Equipo!$G$4&amp;"!"&amp;ADDRESS(10,COLUMN(J$9)-1)&amp;":"&amp;ADDRESS(1000,COLUMN(J$9)-1)))))</f>
        <v>-</v>
      </c>
      <c r="K180" s="2" t="str">
        <f ca="1">IF(ISBLANK(Tareas!$B176),"-",SUM(
SUMIF(INDIRECT(Equipo!$C$4&amp;"!B10:B1000"),$B180,INDIRECT(Equipo!$C$4&amp;"!"&amp;ADDRESS(10,COLUMN(K$9)-1)&amp;":"&amp;ADDRESS(1000,COLUMN(K$9)-1))),
SUMIF(INDIRECT(Equipo!$D$4&amp;"!B10:B1000"),$B180,INDIRECT(Equipo!$D$4&amp;"!"&amp;ADDRESS(10,COLUMN(K$9)-1)&amp;":"&amp;ADDRESS(1000,COLUMN(K$9)-1))),
SUMIF(INDIRECT(Equipo!$E$4&amp;"!B10:B1000"),$B180,INDIRECT(Equipo!$E$4&amp;"!"&amp;ADDRESS(10,COLUMN(K$9)-1)&amp;":"&amp;ADDRESS(1000,COLUMN(K$9)-1))),
SUMIF(INDIRECT(Equipo!$F$4&amp;"!B10:B1000"),$B180,INDIRECT(Equipo!$F$4&amp;"!"&amp;ADDRESS(10,COLUMN(K$9)-1)&amp;":"&amp;ADDRESS(1000,COLUMN(K$9)-1))),
SUMIF(INDIRECT(Equipo!$G$4&amp;"!B10:B1000"),$B180,INDIRECT(Equipo!$G$4&amp;"!"&amp;ADDRESS(10,COLUMN(K$9)-1)&amp;":"&amp;ADDRESS(1000,COLUMN(K$9)-1)))))</f>
        <v>-</v>
      </c>
      <c r="L180" s="2" t="str">
        <f ca="1">IF(ISBLANK(Tareas!$B176),"-",SUM(
SUMIF(INDIRECT(Equipo!$C$4&amp;"!B10:B1000"),$B180,INDIRECT(Equipo!$C$4&amp;"!"&amp;ADDRESS(10,COLUMN(L$9)-1)&amp;":"&amp;ADDRESS(1000,COLUMN(L$9)-1))),
SUMIF(INDIRECT(Equipo!$D$4&amp;"!B10:B1000"),$B180,INDIRECT(Equipo!$D$4&amp;"!"&amp;ADDRESS(10,COLUMN(L$9)-1)&amp;":"&amp;ADDRESS(1000,COLUMN(L$9)-1))),
SUMIF(INDIRECT(Equipo!$E$4&amp;"!B10:B1000"),$B180,INDIRECT(Equipo!$E$4&amp;"!"&amp;ADDRESS(10,COLUMN(L$9)-1)&amp;":"&amp;ADDRESS(1000,COLUMN(L$9)-1))),
SUMIF(INDIRECT(Equipo!$F$4&amp;"!B10:B1000"),$B180,INDIRECT(Equipo!$F$4&amp;"!"&amp;ADDRESS(10,COLUMN(L$9)-1)&amp;":"&amp;ADDRESS(1000,COLUMN(L$9)-1))),
SUMIF(INDIRECT(Equipo!$G$4&amp;"!B10:B1000"),$B180,INDIRECT(Equipo!$G$4&amp;"!"&amp;ADDRESS(10,COLUMN(L$9)-1)&amp;":"&amp;ADDRESS(1000,COLUMN(L$9)-1)))))</f>
        <v>-</v>
      </c>
      <c r="M180" s="2" t="str">
        <f ca="1">IF(ISBLANK(Tareas!$B176),"-",SUM(
SUMIF(INDIRECT(Equipo!$C$4&amp;"!B10:B1000"),$B180,INDIRECT(Equipo!$C$4&amp;"!"&amp;ADDRESS(10,COLUMN(M$9)-1)&amp;":"&amp;ADDRESS(1000,COLUMN(M$9)-1))),
SUMIF(INDIRECT(Equipo!$D$4&amp;"!B10:B1000"),$B180,INDIRECT(Equipo!$D$4&amp;"!"&amp;ADDRESS(10,COLUMN(M$9)-1)&amp;":"&amp;ADDRESS(1000,COLUMN(M$9)-1))),
SUMIF(INDIRECT(Equipo!$E$4&amp;"!B10:B1000"),$B180,INDIRECT(Equipo!$E$4&amp;"!"&amp;ADDRESS(10,COLUMN(M$9)-1)&amp;":"&amp;ADDRESS(1000,COLUMN(M$9)-1))),
SUMIF(INDIRECT(Equipo!$F$4&amp;"!B10:B1000"),$B180,INDIRECT(Equipo!$F$4&amp;"!"&amp;ADDRESS(10,COLUMN(M$9)-1)&amp;":"&amp;ADDRESS(1000,COLUMN(M$9)-1))),
SUMIF(INDIRECT(Equipo!$G$4&amp;"!B10:B1000"),$B180,INDIRECT(Equipo!$G$4&amp;"!"&amp;ADDRESS(10,COLUMN(M$9)-1)&amp;":"&amp;ADDRESS(1000,COLUMN(M$9)-1)))))</f>
        <v>-</v>
      </c>
      <c r="N180" s="2" t="str">
        <f ca="1">IF(ISBLANK(Tareas!$B176),"-",SUM(
SUMIF(INDIRECT(Equipo!$C$4&amp;"!B10:B1000"),$B180,INDIRECT(Equipo!$C$4&amp;"!"&amp;ADDRESS(10,COLUMN(N$9)-1)&amp;":"&amp;ADDRESS(1000,COLUMN(N$9)-1))),
SUMIF(INDIRECT(Equipo!$D$4&amp;"!B10:B1000"),$B180,INDIRECT(Equipo!$D$4&amp;"!"&amp;ADDRESS(10,COLUMN(N$9)-1)&amp;":"&amp;ADDRESS(1000,COLUMN(N$9)-1))),
SUMIF(INDIRECT(Equipo!$E$4&amp;"!B10:B1000"),$B180,INDIRECT(Equipo!$E$4&amp;"!"&amp;ADDRESS(10,COLUMN(N$9)-1)&amp;":"&amp;ADDRESS(1000,COLUMN(N$9)-1))),
SUMIF(INDIRECT(Equipo!$F$4&amp;"!B10:B1000"),$B180,INDIRECT(Equipo!$F$4&amp;"!"&amp;ADDRESS(10,COLUMN(N$9)-1)&amp;":"&amp;ADDRESS(1000,COLUMN(N$9)-1))),
SUMIF(INDIRECT(Equipo!$G$4&amp;"!B10:B1000"),$B180,INDIRECT(Equipo!$G$4&amp;"!"&amp;ADDRESS(10,COLUMN(N$9)-1)&amp;":"&amp;ADDRESS(1000,COLUMN(N$9)-1)))))</f>
        <v>-</v>
      </c>
    </row>
    <row r="181" spans="2:14">
      <c r="B181" t="str">
        <f>IF(ISBLANK(Tareas!B177)," - ",Tareas!B177)</f>
        <v xml:space="preserve"> - </v>
      </c>
      <c r="D181" s="2" t="str">
        <f ca="1">IF(ISBLANK(Tareas!$B177),"-",SUM(
SUMIF(INDIRECT(Equipo!$C$4&amp;"!B10:B1000"),$B181,INDIRECT(Equipo!$C$4&amp;"!"&amp;ADDRESS(10,COLUMN(D$9)-1)&amp;":"&amp;ADDRESS(1000,COLUMN(D$9)-1))),
SUMIF(INDIRECT(Equipo!$D$4&amp;"!B10:B1000"),$B181,INDIRECT(Equipo!$D$4&amp;"!"&amp;ADDRESS(10,COLUMN(D$9)-1)&amp;":"&amp;ADDRESS(1000,COLUMN(D$9)-1))),
SUMIF(INDIRECT(Equipo!$E$4&amp;"!B10:B1000"),$B181,INDIRECT(Equipo!$E$4&amp;"!"&amp;ADDRESS(10,COLUMN(D$9)-1)&amp;":"&amp;ADDRESS(1000,COLUMN(D$9)-1))),
SUMIF(INDIRECT(Equipo!$F$4&amp;"!B10:B1000"),$B181,INDIRECT(Equipo!$F$4&amp;"!"&amp;ADDRESS(10,COLUMN(D$9)-1)&amp;":"&amp;ADDRESS(1000,COLUMN(D$9)-1))),
SUMIF(INDIRECT(Equipo!$G$4&amp;"!B10:B1000"),$B181,INDIRECT(Equipo!$G$4&amp;"!"&amp;ADDRESS(10,COLUMN(D$9)-1)&amp;":"&amp;ADDRESS(1000,COLUMN(D$9)-1)))))</f>
        <v>-</v>
      </c>
      <c r="E181" s="2" t="str">
        <f ca="1">IF(ISBLANK(Tareas!$B177),"-",SUM(
SUMIF(INDIRECT(Equipo!$C$4&amp;"!B10:B1000"),$B181,INDIRECT(Equipo!$C$4&amp;"!"&amp;ADDRESS(10,COLUMN(E$9)-1)&amp;":"&amp;ADDRESS(1000,COLUMN(E$9)-1))),
SUMIF(INDIRECT(Equipo!$D$4&amp;"!B10:B1000"),$B181,INDIRECT(Equipo!$D$4&amp;"!"&amp;ADDRESS(10,COLUMN(E$9)-1)&amp;":"&amp;ADDRESS(1000,COLUMN(E$9)-1))),
SUMIF(INDIRECT(Equipo!$E$4&amp;"!B10:B1000"),$B181,INDIRECT(Equipo!$E$4&amp;"!"&amp;ADDRESS(10,COLUMN(E$9)-1)&amp;":"&amp;ADDRESS(1000,COLUMN(E$9)-1))),
SUMIF(INDIRECT(Equipo!$F$4&amp;"!B10:B1000"),$B181,INDIRECT(Equipo!$F$4&amp;"!"&amp;ADDRESS(10,COLUMN(E$9)-1)&amp;":"&amp;ADDRESS(1000,COLUMN(E$9)-1))),
SUMIF(INDIRECT(Equipo!$G$4&amp;"!B10:B1000"),$B181,INDIRECT(Equipo!$G$4&amp;"!"&amp;ADDRESS(10,COLUMN(E$9)-1)&amp;":"&amp;ADDRESS(1000,COLUMN(E$9)-1)))))</f>
        <v>-</v>
      </c>
      <c r="F181" s="2" t="str">
        <f ca="1">IF(ISBLANK(Tareas!$B177),"-",SUM(
SUMIF(INDIRECT(Equipo!$C$4&amp;"!B10:B1000"),$B181,INDIRECT(Equipo!$C$4&amp;"!"&amp;ADDRESS(10,COLUMN(F$9)-1)&amp;":"&amp;ADDRESS(1000,COLUMN(F$9)-1))),
SUMIF(INDIRECT(Equipo!$D$4&amp;"!B10:B1000"),$B181,INDIRECT(Equipo!$D$4&amp;"!"&amp;ADDRESS(10,COLUMN(F$9)-1)&amp;":"&amp;ADDRESS(1000,COLUMN(F$9)-1))),
SUMIF(INDIRECT(Equipo!$E$4&amp;"!B10:B1000"),$B181,INDIRECT(Equipo!$E$4&amp;"!"&amp;ADDRESS(10,COLUMN(F$9)-1)&amp;":"&amp;ADDRESS(1000,COLUMN(F$9)-1))),
SUMIF(INDIRECT(Equipo!$F$4&amp;"!B10:B1000"),$B181,INDIRECT(Equipo!$F$4&amp;"!"&amp;ADDRESS(10,COLUMN(F$9)-1)&amp;":"&amp;ADDRESS(1000,COLUMN(F$9)-1))),
SUMIF(INDIRECT(Equipo!$G$4&amp;"!B10:B1000"),$B181,INDIRECT(Equipo!$G$4&amp;"!"&amp;ADDRESS(10,COLUMN(F$9)-1)&amp;":"&amp;ADDRESS(1000,COLUMN(F$9)-1)))))</f>
        <v>-</v>
      </c>
      <c r="G181" s="2" t="str">
        <f ca="1">IF(ISBLANK(Tareas!$B177),"-",SUM(
SUMIF(INDIRECT(Equipo!$C$4&amp;"!B10:B1000"),$B181,INDIRECT(Equipo!$C$4&amp;"!"&amp;ADDRESS(10,COLUMN(G$9)-1)&amp;":"&amp;ADDRESS(1000,COLUMN(G$9)-1))),
SUMIF(INDIRECT(Equipo!$D$4&amp;"!B10:B1000"),$B181,INDIRECT(Equipo!$D$4&amp;"!"&amp;ADDRESS(10,COLUMN(G$9)-1)&amp;":"&amp;ADDRESS(1000,COLUMN(G$9)-1))),
SUMIF(INDIRECT(Equipo!$E$4&amp;"!B10:B1000"),$B181,INDIRECT(Equipo!$E$4&amp;"!"&amp;ADDRESS(10,COLUMN(G$9)-1)&amp;":"&amp;ADDRESS(1000,COLUMN(G$9)-1))),
SUMIF(INDIRECT(Equipo!$F$4&amp;"!B10:B1000"),$B181,INDIRECT(Equipo!$F$4&amp;"!"&amp;ADDRESS(10,COLUMN(G$9)-1)&amp;":"&amp;ADDRESS(1000,COLUMN(G$9)-1))),
SUMIF(INDIRECT(Equipo!$G$4&amp;"!B10:B1000"),$B181,INDIRECT(Equipo!$G$4&amp;"!"&amp;ADDRESS(10,COLUMN(G$9)-1)&amp;":"&amp;ADDRESS(1000,COLUMN(G$9)-1)))))</f>
        <v>-</v>
      </c>
      <c r="H181" s="2" t="str">
        <f ca="1">IF(ISBLANK(Tareas!$B177),"-",SUM(
SUMIF(INDIRECT(Equipo!$C$4&amp;"!B10:B1000"),$B181,INDIRECT(Equipo!$C$4&amp;"!"&amp;ADDRESS(10,COLUMN(H$9)-1)&amp;":"&amp;ADDRESS(1000,COLUMN(H$9)-1))),
SUMIF(INDIRECT(Equipo!$D$4&amp;"!B10:B1000"),$B181,INDIRECT(Equipo!$D$4&amp;"!"&amp;ADDRESS(10,COLUMN(H$9)-1)&amp;":"&amp;ADDRESS(1000,COLUMN(H$9)-1))),
SUMIF(INDIRECT(Equipo!$E$4&amp;"!B10:B1000"),$B181,INDIRECT(Equipo!$E$4&amp;"!"&amp;ADDRESS(10,COLUMN(H$9)-1)&amp;":"&amp;ADDRESS(1000,COLUMN(H$9)-1))),
SUMIF(INDIRECT(Equipo!$F$4&amp;"!B10:B1000"),$B181,INDIRECT(Equipo!$F$4&amp;"!"&amp;ADDRESS(10,COLUMN(H$9)-1)&amp;":"&amp;ADDRESS(1000,COLUMN(H$9)-1))),
SUMIF(INDIRECT(Equipo!$G$4&amp;"!B10:B1000"),$B181,INDIRECT(Equipo!$G$4&amp;"!"&amp;ADDRESS(10,COLUMN(H$9)-1)&amp;":"&amp;ADDRESS(1000,COLUMN(H$9)-1)))))</f>
        <v>-</v>
      </c>
      <c r="I181" s="2" t="str">
        <f ca="1">IF(ISBLANK(Tareas!$B177),"-",SUM(
SUMIF(INDIRECT(Equipo!$C$4&amp;"!B10:B1000"),$B181,INDIRECT(Equipo!$C$4&amp;"!"&amp;ADDRESS(10,COLUMN(I$9)-1)&amp;":"&amp;ADDRESS(1000,COLUMN(I$9)-1))),
SUMIF(INDIRECT(Equipo!$D$4&amp;"!B10:B1000"),$B181,INDIRECT(Equipo!$D$4&amp;"!"&amp;ADDRESS(10,COLUMN(I$9)-1)&amp;":"&amp;ADDRESS(1000,COLUMN(I$9)-1))),
SUMIF(INDIRECT(Equipo!$E$4&amp;"!B10:B1000"),$B181,INDIRECT(Equipo!$E$4&amp;"!"&amp;ADDRESS(10,COLUMN(I$9)-1)&amp;":"&amp;ADDRESS(1000,COLUMN(I$9)-1))),
SUMIF(INDIRECT(Equipo!$F$4&amp;"!B10:B1000"),$B181,INDIRECT(Equipo!$F$4&amp;"!"&amp;ADDRESS(10,COLUMN(I$9)-1)&amp;":"&amp;ADDRESS(1000,COLUMN(I$9)-1))),
SUMIF(INDIRECT(Equipo!$G$4&amp;"!B10:B1000"),$B181,INDIRECT(Equipo!$G$4&amp;"!"&amp;ADDRESS(10,COLUMN(I$9)-1)&amp;":"&amp;ADDRESS(1000,COLUMN(I$9)-1)))))</f>
        <v>-</v>
      </c>
      <c r="J181" s="2" t="str">
        <f ca="1">IF(ISBLANK(Tareas!$B177),"-",SUM(
SUMIF(INDIRECT(Equipo!$C$4&amp;"!B10:B1000"),$B181,INDIRECT(Equipo!$C$4&amp;"!"&amp;ADDRESS(10,COLUMN(J$9)-1)&amp;":"&amp;ADDRESS(1000,COLUMN(J$9)-1))),
SUMIF(INDIRECT(Equipo!$D$4&amp;"!B10:B1000"),$B181,INDIRECT(Equipo!$D$4&amp;"!"&amp;ADDRESS(10,COLUMN(J$9)-1)&amp;":"&amp;ADDRESS(1000,COLUMN(J$9)-1))),
SUMIF(INDIRECT(Equipo!$E$4&amp;"!B10:B1000"),$B181,INDIRECT(Equipo!$E$4&amp;"!"&amp;ADDRESS(10,COLUMN(J$9)-1)&amp;":"&amp;ADDRESS(1000,COLUMN(J$9)-1))),
SUMIF(INDIRECT(Equipo!$F$4&amp;"!B10:B1000"),$B181,INDIRECT(Equipo!$F$4&amp;"!"&amp;ADDRESS(10,COLUMN(J$9)-1)&amp;":"&amp;ADDRESS(1000,COLUMN(J$9)-1))),
SUMIF(INDIRECT(Equipo!$G$4&amp;"!B10:B1000"),$B181,INDIRECT(Equipo!$G$4&amp;"!"&amp;ADDRESS(10,COLUMN(J$9)-1)&amp;":"&amp;ADDRESS(1000,COLUMN(J$9)-1)))))</f>
        <v>-</v>
      </c>
      <c r="K181" s="2" t="str">
        <f ca="1">IF(ISBLANK(Tareas!$B177),"-",SUM(
SUMIF(INDIRECT(Equipo!$C$4&amp;"!B10:B1000"),$B181,INDIRECT(Equipo!$C$4&amp;"!"&amp;ADDRESS(10,COLUMN(K$9)-1)&amp;":"&amp;ADDRESS(1000,COLUMN(K$9)-1))),
SUMIF(INDIRECT(Equipo!$D$4&amp;"!B10:B1000"),$B181,INDIRECT(Equipo!$D$4&amp;"!"&amp;ADDRESS(10,COLUMN(K$9)-1)&amp;":"&amp;ADDRESS(1000,COLUMN(K$9)-1))),
SUMIF(INDIRECT(Equipo!$E$4&amp;"!B10:B1000"),$B181,INDIRECT(Equipo!$E$4&amp;"!"&amp;ADDRESS(10,COLUMN(K$9)-1)&amp;":"&amp;ADDRESS(1000,COLUMN(K$9)-1))),
SUMIF(INDIRECT(Equipo!$F$4&amp;"!B10:B1000"),$B181,INDIRECT(Equipo!$F$4&amp;"!"&amp;ADDRESS(10,COLUMN(K$9)-1)&amp;":"&amp;ADDRESS(1000,COLUMN(K$9)-1))),
SUMIF(INDIRECT(Equipo!$G$4&amp;"!B10:B1000"),$B181,INDIRECT(Equipo!$G$4&amp;"!"&amp;ADDRESS(10,COLUMN(K$9)-1)&amp;":"&amp;ADDRESS(1000,COLUMN(K$9)-1)))))</f>
        <v>-</v>
      </c>
      <c r="L181" s="2" t="str">
        <f ca="1">IF(ISBLANK(Tareas!$B177),"-",SUM(
SUMIF(INDIRECT(Equipo!$C$4&amp;"!B10:B1000"),$B181,INDIRECT(Equipo!$C$4&amp;"!"&amp;ADDRESS(10,COLUMN(L$9)-1)&amp;":"&amp;ADDRESS(1000,COLUMN(L$9)-1))),
SUMIF(INDIRECT(Equipo!$D$4&amp;"!B10:B1000"),$B181,INDIRECT(Equipo!$D$4&amp;"!"&amp;ADDRESS(10,COLUMN(L$9)-1)&amp;":"&amp;ADDRESS(1000,COLUMN(L$9)-1))),
SUMIF(INDIRECT(Equipo!$E$4&amp;"!B10:B1000"),$B181,INDIRECT(Equipo!$E$4&amp;"!"&amp;ADDRESS(10,COLUMN(L$9)-1)&amp;":"&amp;ADDRESS(1000,COLUMN(L$9)-1))),
SUMIF(INDIRECT(Equipo!$F$4&amp;"!B10:B1000"),$B181,INDIRECT(Equipo!$F$4&amp;"!"&amp;ADDRESS(10,COLUMN(L$9)-1)&amp;":"&amp;ADDRESS(1000,COLUMN(L$9)-1))),
SUMIF(INDIRECT(Equipo!$G$4&amp;"!B10:B1000"),$B181,INDIRECT(Equipo!$G$4&amp;"!"&amp;ADDRESS(10,COLUMN(L$9)-1)&amp;":"&amp;ADDRESS(1000,COLUMN(L$9)-1)))))</f>
        <v>-</v>
      </c>
      <c r="M181" s="2" t="str">
        <f ca="1">IF(ISBLANK(Tareas!$B177),"-",SUM(
SUMIF(INDIRECT(Equipo!$C$4&amp;"!B10:B1000"),$B181,INDIRECT(Equipo!$C$4&amp;"!"&amp;ADDRESS(10,COLUMN(M$9)-1)&amp;":"&amp;ADDRESS(1000,COLUMN(M$9)-1))),
SUMIF(INDIRECT(Equipo!$D$4&amp;"!B10:B1000"),$B181,INDIRECT(Equipo!$D$4&amp;"!"&amp;ADDRESS(10,COLUMN(M$9)-1)&amp;":"&amp;ADDRESS(1000,COLUMN(M$9)-1))),
SUMIF(INDIRECT(Equipo!$E$4&amp;"!B10:B1000"),$B181,INDIRECT(Equipo!$E$4&amp;"!"&amp;ADDRESS(10,COLUMN(M$9)-1)&amp;":"&amp;ADDRESS(1000,COLUMN(M$9)-1))),
SUMIF(INDIRECT(Equipo!$F$4&amp;"!B10:B1000"),$B181,INDIRECT(Equipo!$F$4&amp;"!"&amp;ADDRESS(10,COLUMN(M$9)-1)&amp;":"&amp;ADDRESS(1000,COLUMN(M$9)-1))),
SUMIF(INDIRECT(Equipo!$G$4&amp;"!B10:B1000"),$B181,INDIRECT(Equipo!$G$4&amp;"!"&amp;ADDRESS(10,COLUMN(M$9)-1)&amp;":"&amp;ADDRESS(1000,COLUMN(M$9)-1)))))</f>
        <v>-</v>
      </c>
      <c r="N181" s="2" t="str">
        <f ca="1">IF(ISBLANK(Tareas!$B177),"-",SUM(
SUMIF(INDIRECT(Equipo!$C$4&amp;"!B10:B1000"),$B181,INDIRECT(Equipo!$C$4&amp;"!"&amp;ADDRESS(10,COLUMN(N$9)-1)&amp;":"&amp;ADDRESS(1000,COLUMN(N$9)-1))),
SUMIF(INDIRECT(Equipo!$D$4&amp;"!B10:B1000"),$B181,INDIRECT(Equipo!$D$4&amp;"!"&amp;ADDRESS(10,COLUMN(N$9)-1)&amp;":"&amp;ADDRESS(1000,COLUMN(N$9)-1))),
SUMIF(INDIRECT(Equipo!$E$4&amp;"!B10:B1000"),$B181,INDIRECT(Equipo!$E$4&amp;"!"&amp;ADDRESS(10,COLUMN(N$9)-1)&amp;":"&amp;ADDRESS(1000,COLUMN(N$9)-1))),
SUMIF(INDIRECT(Equipo!$F$4&amp;"!B10:B1000"),$B181,INDIRECT(Equipo!$F$4&amp;"!"&amp;ADDRESS(10,COLUMN(N$9)-1)&amp;":"&amp;ADDRESS(1000,COLUMN(N$9)-1))),
SUMIF(INDIRECT(Equipo!$G$4&amp;"!B10:B1000"),$B181,INDIRECT(Equipo!$G$4&amp;"!"&amp;ADDRESS(10,COLUMN(N$9)-1)&amp;":"&amp;ADDRESS(1000,COLUMN(N$9)-1)))))</f>
        <v>-</v>
      </c>
    </row>
    <row r="182" spans="2:14">
      <c r="B182" t="str">
        <f>IF(ISBLANK(Tareas!B178)," - ",Tareas!B178)</f>
        <v xml:space="preserve"> - </v>
      </c>
      <c r="D182" s="2" t="str">
        <f ca="1">IF(ISBLANK(Tareas!$B178),"-",SUM(
SUMIF(INDIRECT(Equipo!$C$4&amp;"!B10:B1000"),$B182,INDIRECT(Equipo!$C$4&amp;"!"&amp;ADDRESS(10,COLUMN(D$9)-1)&amp;":"&amp;ADDRESS(1000,COLUMN(D$9)-1))),
SUMIF(INDIRECT(Equipo!$D$4&amp;"!B10:B1000"),$B182,INDIRECT(Equipo!$D$4&amp;"!"&amp;ADDRESS(10,COLUMN(D$9)-1)&amp;":"&amp;ADDRESS(1000,COLUMN(D$9)-1))),
SUMIF(INDIRECT(Equipo!$E$4&amp;"!B10:B1000"),$B182,INDIRECT(Equipo!$E$4&amp;"!"&amp;ADDRESS(10,COLUMN(D$9)-1)&amp;":"&amp;ADDRESS(1000,COLUMN(D$9)-1))),
SUMIF(INDIRECT(Equipo!$F$4&amp;"!B10:B1000"),$B182,INDIRECT(Equipo!$F$4&amp;"!"&amp;ADDRESS(10,COLUMN(D$9)-1)&amp;":"&amp;ADDRESS(1000,COLUMN(D$9)-1))),
SUMIF(INDIRECT(Equipo!$G$4&amp;"!B10:B1000"),$B182,INDIRECT(Equipo!$G$4&amp;"!"&amp;ADDRESS(10,COLUMN(D$9)-1)&amp;":"&amp;ADDRESS(1000,COLUMN(D$9)-1)))))</f>
        <v>-</v>
      </c>
      <c r="E182" s="2" t="str">
        <f ca="1">IF(ISBLANK(Tareas!$B178),"-",SUM(
SUMIF(INDIRECT(Equipo!$C$4&amp;"!B10:B1000"),$B182,INDIRECT(Equipo!$C$4&amp;"!"&amp;ADDRESS(10,COLUMN(E$9)-1)&amp;":"&amp;ADDRESS(1000,COLUMN(E$9)-1))),
SUMIF(INDIRECT(Equipo!$D$4&amp;"!B10:B1000"),$B182,INDIRECT(Equipo!$D$4&amp;"!"&amp;ADDRESS(10,COLUMN(E$9)-1)&amp;":"&amp;ADDRESS(1000,COLUMN(E$9)-1))),
SUMIF(INDIRECT(Equipo!$E$4&amp;"!B10:B1000"),$B182,INDIRECT(Equipo!$E$4&amp;"!"&amp;ADDRESS(10,COLUMN(E$9)-1)&amp;":"&amp;ADDRESS(1000,COLUMN(E$9)-1))),
SUMIF(INDIRECT(Equipo!$F$4&amp;"!B10:B1000"),$B182,INDIRECT(Equipo!$F$4&amp;"!"&amp;ADDRESS(10,COLUMN(E$9)-1)&amp;":"&amp;ADDRESS(1000,COLUMN(E$9)-1))),
SUMIF(INDIRECT(Equipo!$G$4&amp;"!B10:B1000"),$B182,INDIRECT(Equipo!$G$4&amp;"!"&amp;ADDRESS(10,COLUMN(E$9)-1)&amp;":"&amp;ADDRESS(1000,COLUMN(E$9)-1)))))</f>
        <v>-</v>
      </c>
      <c r="F182" s="2" t="str">
        <f ca="1">IF(ISBLANK(Tareas!$B178),"-",SUM(
SUMIF(INDIRECT(Equipo!$C$4&amp;"!B10:B1000"),$B182,INDIRECT(Equipo!$C$4&amp;"!"&amp;ADDRESS(10,COLUMN(F$9)-1)&amp;":"&amp;ADDRESS(1000,COLUMN(F$9)-1))),
SUMIF(INDIRECT(Equipo!$D$4&amp;"!B10:B1000"),$B182,INDIRECT(Equipo!$D$4&amp;"!"&amp;ADDRESS(10,COLUMN(F$9)-1)&amp;":"&amp;ADDRESS(1000,COLUMN(F$9)-1))),
SUMIF(INDIRECT(Equipo!$E$4&amp;"!B10:B1000"),$B182,INDIRECT(Equipo!$E$4&amp;"!"&amp;ADDRESS(10,COLUMN(F$9)-1)&amp;":"&amp;ADDRESS(1000,COLUMN(F$9)-1))),
SUMIF(INDIRECT(Equipo!$F$4&amp;"!B10:B1000"),$B182,INDIRECT(Equipo!$F$4&amp;"!"&amp;ADDRESS(10,COLUMN(F$9)-1)&amp;":"&amp;ADDRESS(1000,COLUMN(F$9)-1))),
SUMIF(INDIRECT(Equipo!$G$4&amp;"!B10:B1000"),$B182,INDIRECT(Equipo!$G$4&amp;"!"&amp;ADDRESS(10,COLUMN(F$9)-1)&amp;":"&amp;ADDRESS(1000,COLUMN(F$9)-1)))))</f>
        <v>-</v>
      </c>
      <c r="G182" s="2" t="str">
        <f ca="1">IF(ISBLANK(Tareas!$B178),"-",SUM(
SUMIF(INDIRECT(Equipo!$C$4&amp;"!B10:B1000"),$B182,INDIRECT(Equipo!$C$4&amp;"!"&amp;ADDRESS(10,COLUMN(G$9)-1)&amp;":"&amp;ADDRESS(1000,COLUMN(G$9)-1))),
SUMIF(INDIRECT(Equipo!$D$4&amp;"!B10:B1000"),$B182,INDIRECT(Equipo!$D$4&amp;"!"&amp;ADDRESS(10,COLUMN(G$9)-1)&amp;":"&amp;ADDRESS(1000,COLUMN(G$9)-1))),
SUMIF(INDIRECT(Equipo!$E$4&amp;"!B10:B1000"),$B182,INDIRECT(Equipo!$E$4&amp;"!"&amp;ADDRESS(10,COLUMN(G$9)-1)&amp;":"&amp;ADDRESS(1000,COLUMN(G$9)-1))),
SUMIF(INDIRECT(Equipo!$F$4&amp;"!B10:B1000"),$B182,INDIRECT(Equipo!$F$4&amp;"!"&amp;ADDRESS(10,COLUMN(G$9)-1)&amp;":"&amp;ADDRESS(1000,COLUMN(G$9)-1))),
SUMIF(INDIRECT(Equipo!$G$4&amp;"!B10:B1000"),$B182,INDIRECT(Equipo!$G$4&amp;"!"&amp;ADDRESS(10,COLUMN(G$9)-1)&amp;":"&amp;ADDRESS(1000,COLUMN(G$9)-1)))))</f>
        <v>-</v>
      </c>
      <c r="H182" s="2" t="str">
        <f ca="1">IF(ISBLANK(Tareas!$B178),"-",SUM(
SUMIF(INDIRECT(Equipo!$C$4&amp;"!B10:B1000"),$B182,INDIRECT(Equipo!$C$4&amp;"!"&amp;ADDRESS(10,COLUMN(H$9)-1)&amp;":"&amp;ADDRESS(1000,COLUMN(H$9)-1))),
SUMIF(INDIRECT(Equipo!$D$4&amp;"!B10:B1000"),$B182,INDIRECT(Equipo!$D$4&amp;"!"&amp;ADDRESS(10,COLUMN(H$9)-1)&amp;":"&amp;ADDRESS(1000,COLUMN(H$9)-1))),
SUMIF(INDIRECT(Equipo!$E$4&amp;"!B10:B1000"),$B182,INDIRECT(Equipo!$E$4&amp;"!"&amp;ADDRESS(10,COLUMN(H$9)-1)&amp;":"&amp;ADDRESS(1000,COLUMN(H$9)-1))),
SUMIF(INDIRECT(Equipo!$F$4&amp;"!B10:B1000"),$B182,INDIRECT(Equipo!$F$4&amp;"!"&amp;ADDRESS(10,COLUMN(H$9)-1)&amp;":"&amp;ADDRESS(1000,COLUMN(H$9)-1))),
SUMIF(INDIRECT(Equipo!$G$4&amp;"!B10:B1000"),$B182,INDIRECT(Equipo!$G$4&amp;"!"&amp;ADDRESS(10,COLUMN(H$9)-1)&amp;":"&amp;ADDRESS(1000,COLUMN(H$9)-1)))))</f>
        <v>-</v>
      </c>
      <c r="I182" s="2" t="str">
        <f ca="1">IF(ISBLANK(Tareas!$B178),"-",SUM(
SUMIF(INDIRECT(Equipo!$C$4&amp;"!B10:B1000"),$B182,INDIRECT(Equipo!$C$4&amp;"!"&amp;ADDRESS(10,COLUMN(I$9)-1)&amp;":"&amp;ADDRESS(1000,COLUMN(I$9)-1))),
SUMIF(INDIRECT(Equipo!$D$4&amp;"!B10:B1000"),$B182,INDIRECT(Equipo!$D$4&amp;"!"&amp;ADDRESS(10,COLUMN(I$9)-1)&amp;":"&amp;ADDRESS(1000,COLUMN(I$9)-1))),
SUMIF(INDIRECT(Equipo!$E$4&amp;"!B10:B1000"),$B182,INDIRECT(Equipo!$E$4&amp;"!"&amp;ADDRESS(10,COLUMN(I$9)-1)&amp;":"&amp;ADDRESS(1000,COLUMN(I$9)-1))),
SUMIF(INDIRECT(Equipo!$F$4&amp;"!B10:B1000"),$B182,INDIRECT(Equipo!$F$4&amp;"!"&amp;ADDRESS(10,COLUMN(I$9)-1)&amp;":"&amp;ADDRESS(1000,COLUMN(I$9)-1))),
SUMIF(INDIRECT(Equipo!$G$4&amp;"!B10:B1000"),$B182,INDIRECT(Equipo!$G$4&amp;"!"&amp;ADDRESS(10,COLUMN(I$9)-1)&amp;":"&amp;ADDRESS(1000,COLUMN(I$9)-1)))))</f>
        <v>-</v>
      </c>
      <c r="J182" s="2" t="str">
        <f ca="1">IF(ISBLANK(Tareas!$B178),"-",SUM(
SUMIF(INDIRECT(Equipo!$C$4&amp;"!B10:B1000"),$B182,INDIRECT(Equipo!$C$4&amp;"!"&amp;ADDRESS(10,COLUMN(J$9)-1)&amp;":"&amp;ADDRESS(1000,COLUMN(J$9)-1))),
SUMIF(INDIRECT(Equipo!$D$4&amp;"!B10:B1000"),$B182,INDIRECT(Equipo!$D$4&amp;"!"&amp;ADDRESS(10,COLUMN(J$9)-1)&amp;":"&amp;ADDRESS(1000,COLUMN(J$9)-1))),
SUMIF(INDIRECT(Equipo!$E$4&amp;"!B10:B1000"),$B182,INDIRECT(Equipo!$E$4&amp;"!"&amp;ADDRESS(10,COLUMN(J$9)-1)&amp;":"&amp;ADDRESS(1000,COLUMN(J$9)-1))),
SUMIF(INDIRECT(Equipo!$F$4&amp;"!B10:B1000"),$B182,INDIRECT(Equipo!$F$4&amp;"!"&amp;ADDRESS(10,COLUMN(J$9)-1)&amp;":"&amp;ADDRESS(1000,COLUMN(J$9)-1))),
SUMIF(INDIRECT(Equipo!$G$4&amp;"!B10:B1000"),$B182,INDIRECT(Equipo!$G$4&amp;"!"&amp;ADDRESS(10,COLUMN(J$9)-1)&amp;":"&amp;ADDRESS(1000,COLUMN(J$9)-1)))))</f>
        <v>-</v>
      </c>
      <c r="K182" s="2" t="str">
        <f ca="1">IF(ISBLANK(Tareas!$B178),"-",SUM(
SUMIF(INDIRECT(Equipo!$C$4&amp;"!B10:B1000"),$B182,INDIRECT(Equipo!$C$4&amp;"!"&amp;ADDRESS(10,COLUMN(K$9)-1)&amp;":"&amp;ADDRESS(1000,COLUMN(K$9)-1))),
SUMIF(INDIRECT(Equipo!$D$4&amp;"!B10:B1000"),$B182,INDIRECT(Equipo!$D$4&amp;"!"&amp;ADDRESS(10,COLUMN(K$9)-1)&amp;":"&amp;ADDRESS(1000,COLUMN(K$9)-1))),
SUMIF(INDIRECT(Equipo!$E$4&amp;"!B10:B1000"),$B182,INDIRECT(Equipo!$E$4&amp;"!"&amp;ADDRESS(10,COLUMN(K$9)-1)&amp;":"&amp;ADDRESS(1000,COLUMN(K$9)-1))),
SUMIF(INDIRECT(Equipo!$F$4&amp;"!B10:B1000"),$B182,INDIRECT(Equipo!$F$4&amp;"!"&amp;ADDRESS(10,COLUMN(K$9)-1)&amp;":"&amp;ADDRESS(1000,COLUMN(K$9)-1))),
SUMIF(INDIRECT(Equipo!$G$4&amp;"!B10:B1000"),$B182,INDIRECT(Equipo!$G$4&amp;"!"&amp;ADDRESS(10,COLUMN(K$9)-1)&amp;":"&amp;ADDRESS(1000,COLUMN(K$9)-1)))))</f>
        <v>-</v>
      </c>
      <c r="L182" s="2" t="str">
        <f ca="1">IF(ISBLANK(Tareas!$B178),"-",SUM(
SUMIF(INDIRECT(Equipo!$C$4&amp;"!B10:B1000"),$B182,INDIRECT(Equipo!$C$4&amp;"!"&amp;ADDRESS(10,COLUMN(L$9)-1)&amp;":"&amp;ADDRESS(1000,COLUMN(L$9)-1))),
SUMIF(INDIRECT(Equipo!$D$4&amp;"!B10:B1000"),$B182,INDIRECT(Equipo!$D$4&amp;"!"&amp;ADDRESS(10,COLUMN(L$9)-1)&amp;":"&amp;ADDRESS(1000,COLUMN(L$9)-1))),
SUMIF(INDIRECT(Equipo!$E$4&amp;"!B10:B1000"),$B182,INDIRECT(Equipo!$E$4&amp;"!"&amp;ADDRESS(10,COLUMN(L$9)-1)&amp;":"&amp;ADDRESS(1000,COLUMN(L$9)-1))),
SUMIF(INDIRECT(Equipo!$F$4&amp;"!B10:B1000"),$B182,INDIRECT(Equipo!$F$4&amp;"!"&amp;ADDRESS(10,COLUMN(L$9)-1)&amp;":"&amp;ADDRESS(1000,COLUMN(L$9)-1))),
SUMIF(INDIRECT(Equipo!$G$4&amp;"!B10:B1000"),$B182,INDIRECT(Equipo!$G$4&amp;"!"&amp;ADDRESS(10,COLUMN(L$9)-1)&amp;":"&amp;ADDRESS(1000,COLUMN(L$9)-1)))))</f>
        <v>-</v>
      </c>
      <c r="M182" s="2" t="str">
        <f ca="1">IF(ISBLANK(Tareas!$B178),"-",SUM(
SUMIF(INDIRECT(Equipo!$C$4&amp;"!B10:B1000"),$B182,INDIRECT(Equipo!$C$4&amp;"!"&amp;ADDRESS(10,COLUMN(M$9)-1)&amp;":"&amp;ADDRESS(1000,COLUMN(M$9)-1))),
SUMIF(INDIRECT(Equipo!$D$4&amp;"!B10:B1000"),$B182,INDIRECT(Equipo!$D$4&amp;"!"&amp;ADDRESS(10,COLUMN(M$9)-1)&amp;":"&amp;ADDRESS(1000,COLUMN(M$9)-1))),
SUMIF(INDIRECT(Equipo!$E$4&amp;"!B10:B1000"),$B182,INDIRECT(Equipo!$E$4&amp;"!"&amp;ADDRESS(10,COLUMN(M$9)-1)&amp;":"&amp;ADDRESS(1000,COLUMN(M$9)-1))),
SUMIF(INDIRECT(Equipo!$F$4&amp;"!B10:B1000"),$B182,INDIRECT(Equipo!$F$4&amp;"!"&amp;ADDRESS(10,COLUMN(M$9)-1)&amp;":"&amp;ADDRESS(1000,COLUMN(M$9)-1))),
SUMIF(INDIRECT(Equipo!$G$4&amp;"!B10:B1000"),$B182,INDIRECT(Equipo!$G$4&amp;"!"&amp;ADDRESS(10,COLUMN(M$9)-1)&amp;":"&amp;ADDRESS(1000,COLUMN(M$9)-1)))))</f>
        <v>-</v>
      </c>
      <c r="N182" s="2" t="str">
        <f ca="1">IF(ISBLANK(Tareas!$B178),"-",SUM(
SUMIF(INDIRECT(Equipo!$C$4&amp;"!B10:B1000"),$B182,INDIRECT(Equipo!$C$4&amp;"!"&amp;ADDRESS(10,COLUMN(N$9)-1)&amp;":"&amp;ADDRESS(1000,COLUMN(N$9)-1))),
SUMIF(INDIRECT(Equipo!$D$4&amp;"!B10:B1000"),$B182,INDIRECT(Equipo!$D$4&amp;"!"&amp;ADDRESS(10,COLUMN(N$9)-1)&amp;":"&amp;ADDRESS(1000,COLUMN(N$9)-1))),
SUMIF(INDIRECT(Equipo!$E$4&amp;"!B10:B1000"),$B182,INDIRECT(Equipo!$E$4&amp;"!"&amp;ADDRESS(10,COLUMN(N$9)-1)&amp;":"&amp;ADDRESS(1000,COLUMN(N$9)-1))),
SUMIF(INDIRECT(Equipo!$F$4&amp;"!B10:B1000"),$B182,INDIRECT(Equipo!$F$4&amp;"!"&amp;ADDRESS(10,COLUMN(N$9)-1)&amp;":"&amp;ADDRESS(1000,COLUMN(N$9)-1))),
SUMIF(INDIRECT(Equipo!$G$4&amp;"!B10:B1000"),$B182,INDIRECT(Equipo!$G$4&amp;"!"&amp;ADDRESS(10,COLUMN(N$9)-1)&amp;":"&amp;ADDRESS(1000,COLUMN(N$9)-1)))))</f>
        <v>-</v>
      </c>
    </row>
    <row r="183" spans="2:14">
      <c r="B183" t="str">
        <f>IF(ISBLANK(Tareas!B179)," - ",Tareas!B179)</f>
        <v xml:space="preserve"> - </v>
      </c>
      <c r="D183" s="2" t="str">
        <f ca="1">IF(ISBLANK(Tareas!$B179),"-",SUM(
SUMIF(INDIRECT(Equipo!$C$4&amp;"!B10:B1000"),$B183,INDIRECT(Equipo!$C$4&amp;"!"&amp;ADDRESS(10,COLUMN(D$9)-1)&amp;":"&amp;ADDRESS(1000,COLUMN(D$9)-1))),
SUMIF(INDIRECT(Equipo!$D$4&amp;"!B10:B1000"),$B183,INDIRECT(Equipo!$D$4&amp;"!"&amp;ADDRESS(10,COLUMN(D$9)-1)&amp;":"&amp;ADDRESS(1000,COLUMN(D$9)-1))),
SUMIF(INDIRECT(Equipo!$E$4&amp;"!B10:B1000"),$B183,INDIRECT(Equipo!$E$4&amp;"!"&amp;ADDRESS(10,COLUMN(D$9)-1)&amp;":"&amp;ADDRESS(1000,COLUMN(D$9)-1))),
SUMIF(INDIRECT(Equipo!$F$4&amp;"!B10:B1000"),$B183,INDIRECT(Equipo!$F$4&amp;"!"&amp;ADDRESS(10,COLUMN(D$9)-1)&amp;":"&amp;ADDRESS(1000,COLUMN(D$9)-1))),
SUMIF(INDIRECT(Equipo!$G$4&amp;"!B10:B1000"),$B183,INDIRECT(Equipo!$G$4&amp;"!"&amp;ADDRESS(10,COLUMN(D$9)-1)&amp;":"&amp;ADDRESS(1000,COLUMN(D$9)-1)))))</f>
        <v>-</v>
      </c>
      <c r="E183" s="2" t="str">
        <f ca="1">IF(ISBLANK(Tareas!$B179),"-",SUM(
SUMIF(INDIRECT(Equipo!$C$4&amp;"!B10:B1000"),$B183,INDIRECT(Equipo!$C$4&amp;"!"&amp;ADDRESS(10,COLUMN(E$9)-1)&amp;":"&amp;ADDRESS(1000,COLUMN(E$9)-1))),
SUMIF(INDIRECT(Equipo!$D$4&amp;"!B10:B1000"),$B183,INDIRECT(Equipo!$D$4&amp;"!"&amp;ADDRESS(10,COLUMN(E$9)-1)&amp;":"&amp;ADDRESS(1000,COLUMN(E$9)-1))),
SUMIF(INDIRECT(Equipo!$E$4&amp;"!B10:B1000"),$B183,INDIRECT(Equipo!$E$4&amp;"!"&amp;ADDRESS(10,COLUMN(E$9)-1)&amp;":"&amp;ADDRESS(1000,COLUMN(E$9)-1))),
SUMIF(INDIRECT(Equipo!$F$4&amp;"!B10:B1000"),$B183,INDIRECT(Equipo!$F$4&amp;"!"&amp;ADDRESS(10,COLUMN(E$9)-1)&amp;":"&amp;ADDRESS(1000,COLUMN(E$9)-1))),
SUMIF(INDIRECT(Equipo!$G$4&amp;"!B10:B1000"),$B183,INDIRECT(Equipo!$G$4&amp;"!"&amp;ADDRESS(10,COLUMN(E$9)-1)&amp;":"&amp;ADDRESS(1000,COLUMN(E$9)-1)))))</f>
        <v>-</v>
      </c>
      <c r="F183" s="2" t="str">
        <f ca="1">IF(ISBLANK(Tareas!$B179),"-",SUM(
SUMIF(INDIRECT(Equipo!$C$4&amp;"!B10:B1000"),$B183,INDIRECT(Equipo!$C$4&amp;"!"&amp;ADDRESS(10,COLUMN(F$9)-1)&amp;":"&amp;ADDRESS(1000,COLUMN(F$9)-1))),
SUMIF(INDIRECT(Equipo!$D$4&amp;"!B10:B1000"),$B183,INDIRECT(Equipo!$D$4&amp;"!"&amp;ADDRESS(10,COLUMN(F$9)-1)&amp;":"&amp;ADDRESS(1000,COLUMN(F$9)-1))),
SUMIF(INDIRECT(Equipo!$E$4&amp;"!B10:B1000"),$B183,INDIRECT(Equipo!$E$4&amp;"!"&amp;ADDRESS(10,COLUMN(F$9)-1)&amp;":"&amp;ADDRESS(1000,COLUMN(F$9)-1))),
SUMIF(INDIRECT(Equipo!$F$4&amp;"!B10:B1000"),$B183,INDIRECT(Equipo!$F$4&amp;"!"&amp;ADDRESS(10,COLUMN(F$9)-1)&amp;":"&amp;ADDRESS(1000,COLUMN(F$9)-1))),
SUMIF(INDIRECT(Equipo!$G$4&amp;"!B10:B1000"),$B183,INDIRECT(Equipo!$G$4&amp;"!"&amp;ADDRESS(10,COLUMN(F$9)-1)&amp;":"&amp;ADDRESS(1000,COLUMN(F$9)-1)))))</f>
        <v>-</v>
      </c>
      <c r="G183" s="2" t="str">
        <f ca="1">IF(ISBLANK(Tareas!$B179),"-",SUM(
SUMIF(INDIRECT(Equipo!$C$4&amp;"!B10:B1000"),$B183,INDIRECT(Equipo!$C$4&amp;"!"&amp;ADDRESS(10,COLUMN(G$9)-1)&amp;":"&amp;ADDRESS(1000,COLUMN(G$9)-1))),
SUMIF(INDIRECT(Equipo!$D$4&amp;"!B10:B1000"),$B183,INDIRECT(Equipo!$D$4&amp;"!"&amp;ADDRESS(10,COLUMN(G$9)-1)&amp;":"&amp;ADDRESS(1000,COLUMN(G$9)-1))),
SUMIF(INDIRECT(Equipo!$E$4&amp;"!B10:B1000"),$B183,INDIRECT(Equipo!$E$4&amp;"!"&amp;ADDRESS(10,COLUMN(G$9)-1)&amp;":"&amp;ADDRESS(1000,COLUMN(G$9)-1))),
SUMIF(INDIRECT(Equipo!$F$4&amp;"!B10:B1000"),$B183,INDIRECT(Equipo!$F$4&amp;"!"&amp;ADDRESS(10,COLUMN(G$9)-1)&amp;":"&amp;ADDRESS(1000,COLUMN(G$9)-1))),
SUMIF(INDIRECT(Equipo!$G$4&amp;"!B10:B1000"),$B183,INDIRECT(Equipo!$G$4&amp;"!"&amp;ADDRESS(10,COLUMN(G$9)-1)&amp;":"&amp;ADDRESS(1000,COLUMN(G$9)-1)))))</f>
        <v>-</v>
      </c>
      <c r="H183" s="2" t="str">
        <f ca="1">IF(ISBLANK(Tareas!$B179),"-",SUM(
SUMIF(INDIRECT(Equipo!$C$4&amp;"!B10:B1000"),$B183,INDIRECT(Equipo!$C$4&amp;"!"&amp;ADDRESS(10,COLUMN(H$9)-1)&amp;":"&amp;ADDRESS(1000,COLUMN(H$9)-1))),
SUMIF(INDIRECT(Equipo!$D$4&amp;"!B10:B1000"),$B183,INDIRECT(Equipo!$D$4&amp;"!"&amp;ADDRESS(10,COLUMN(H$9)-1)&amp;":"&amp;ADDRESS(1000,COLUMN(H$9)-1))),
SUMIF(INDIRECT(Equipo!$E$4&amp;"!B10:B1000"),$B183,INDIRECT(Equipo!$E$4&amp;"!"&amp;ADDRESS(10,COLUMN(H$9)-1)&amp;":"&amp;ADDRESS(1000,COLUMN(H$9)-1))),
SUMIF(INDIRECT(Equipo!$F$4&amp;"!B10:B1000"),$B183,INDIRECT(Equipo!$F$4&amp;"!"&amp;ADDRESS(10,COLUMN(H$9)-1)&amp;":"&amp;ADDRESS(1000,COLUMN(H$9)-1))),
SUMIF(INDIRECT(Equipo!$G$4&amp;"!B10:B1000"),$B183,INDIRECT(Equipo!$G$4&amp;"!"&amp;ADDRESS(10,COLUMN(H$9)-1)&amp;":"&amp;ADDRESS(1000,COLUMN(H$9)-1)))))</f>
        <v>-</v>
      </c>
      <c r="I183" s="2" t="str">
        <f ca="1">IF(ISBLANK(Tareas!$B179),"-",SUM(
SUMIF(INDIRECT(Equipo!$C$4&amp;"!B10:B1000"),$B183,INDIRECT(Equipo!$C$4&amp;"!"&amp;ADDRESS(10,COLUMN(I$9)-1)&amp;":"&amp;ADDRESS(1000,COLUMN(I$9)-1))),
SUMIF(INDIRECT(Equipo!$D$4&amp;"!B10:B1000"),$B183,INDIRECT(Equipo!$D$4&amp;"!"&amp;ADDRESS(10,COLUMN(I$9)-1)&amp;":"&amp;ADDRESS(1000,COLUMN(I$9)-1))),
SUMIF(INDIRECT(Equipo!$E$4&amp;"!B10:B1000"),$B183,INDIRECT(Equipo!$E$4&amp;"!"&amp;ADDRESS(10,COLUMN(I$9)-1)&amp;":"&amp;ADDRESS(1000,COLUMN(I$9)-1))),
SUMIF(INDIRECT(Equipo!$F$4&amp;"!B10:B1000"),$B183,INDIRECT(Equipo!$F$4&amp;"!"&amp;ADDRESS(10,COLUMN(I$9)-1)&amp;":"&amp;ADDRESS(1000,COLUMN(I$9)-1))),
SUMIF(INDIRECT(Equipo!$G$4&amp;"!B10:B1000"),$B183,INDIRECT(Equipo!$G$4&amp;"!"&amp;ADDRESS(10,COLUMN(I$9)-1)&amp;":"&amp;ADDRESS(1000,COLUMN(I$9)-1)))))</f>
        <v>-</v>
      </c>
      <c r="J183" s="2" t="str">
        <f ca="1">IF(ISBLANK(Tareas!$B179),"-",SUM(
SUMIF(INDIRECT(Equipo!$C$4&amp;"!B10:B1000"),$B183,INDIRECT(Equipo!$C$4&amp;"!"&amp;ADDRESS(10,COLUMN(J$9)-1)&amp;":"&amp;ADDRESS(1000,COLUMN(J$9)-1))),
SUMIF(INDIRECT(Equipo!$D$4&amp;"!B10:B1000"),$B183,INDIRECT(Equipo!$D$4&amp;"!"&amp;ADDRESS(10,COLUMN(J$9)-1)&amp;":"&amp;ADDRESS(1000,COLUMN(J$9)-1))),
SUMIF(INDIRECT(Equipo!$E$4&amp;"!B10:B1000"),$B183,INDIRECT(Equipo!$E$4&amp;"!"&amp;ADDRESS(10,COLUMN(J$9)-1)&amp;":"&amp;ADDRESS(1000,COLUMN(J$9)-1))),
SUMIF(INDIRECT(Equipo!$F$4&amp;"!B10:B1000"),$B183,INDIRECT(Equipo!$F$4&amp;"!"&amp;ADDRESS(10,COLUMN(J$9)-1)&amp;":"&amp;ADDRESS(1000,COLUMN(J$9)-1))),
SUMIF(INDIRECT(Equipo!$G$4&amp;"!B10:B1000"),$B183,INDIRECT(Equipo!$G$4&amp;"!"&amp;ADDRESS(10,COLUMN(J$9)-1)&amp;":"&amp;ADDRESS(1000,COLUMN(J$9)-1)))))</f>
        <v>-</v>
      </c>
      <c r="K183" s="2" t="str">
        <f ca="1">IF(ISBLANK(Tareas!$B179),"-",SUM(
SUMIF(INDIRECT(Equipo!$C$4&amp;"!B10:B1000"),$B183,INDIRECT(Equipo!$C$4&amp;"!"&amp;ADDRESS(10,COLUMN(K$9)-1)&amp;":"&amp;ADDRESS(1000,COLUMN(K$9)-1))),
SUMIF(INDIRECT(Equipo!$D$4&amp;"!B10:B1000"),$B183,INDIRECT(Equipo!$D$4&amp;"!"&amp;ADDRESS(10,COLUMN(K$9)-1)&amp;":"&amp;ADDRESS(1000,COLUMN(K$9)-1))),
SUMIF(INDIRECT(Equipo!$E$4&amp;"!B10:B1000"),$B183,INDIRECT(Equipo!$E$4&amp;"!"&amp;ADDRESS(10,COLUMN(K$9)-1)&amp;":"&amp;ADDRESS(1000,COLUMN(K$9)-1))),
SUMIF(INDIRECT(Equipo!$F$4&amp;"!B10:B1000"),$B183,INDIRECT(Equipo!$F$4&amp;"!"&amp;ADDRESS(10,COLUMN(K$9)-1)&amp;":"&amp;ADDRESS(1000,COLUMN(K$9)-1))),
SUMIF(INDIRECT(Equipo!$G$4&amp;"!B10:B1000"),$B183,INDIRECT(Equipo!$G$4&amp;"!"&amp;ADDRESS(10,COLUMN(K$9)-1)&amp;":"&amp;ADDRESS(1000,COLUMN(K$9)-1)))))</f>
        <v>-</v>
      </c>
      <c r="L183" s="2" t="str">
        <f ca="1">IF(ISBLANK(Tareas!$B179),"-",SUM(
SUMIF(INDIRECT(Equipo!$C$4&amp;"!B10:B1000"),$B183,INDIRECT(Equipo!$C$4&amp;"!"&amp;ADDRESS(10,COLUMN(L$9)-1)&amp;":"&amp;ADDRESS(1000,COLUMN(L$9)-1))),
SUMIF(INDIRECT(Equipo!$D$4&amp;"!B10:B1000"),$B183,INDIRECT(Equipo!$D$4&amp;"!"&amp;ADDRESS(10,COLUMN(L$9)-1)&amp;":"&amp;ADDRESS(1000,COLUMN(L$9)-1))),
SUMIF(INDIRECT(Equipo!$E$4&amp;"!B10:B1000"),$B183,INDIRECT(Equipo!$E$4&amp;"!"&amp;ADDRESS(10,COLUMN(L$9)-1)&amp;":"&amp;ADDRESS(1000,COLUMN(L$9)-1))),
SUMIF(INDIRECT(Equipo!$F$4&amp;"!B10:B1000"),$B183,INDIRECT(Equipo!$F$4&amp;"!"&amp;ADDRESS(10,COLUMN(L$9)-1)&amp;":"&amp;ADDRESS(1000,COLUMN(L$9)-1))),
SUMIF(INDIRECT(Equipo!$G$4&amp;"!B10:B1000"),$B183,INDIRECT(Equipo!$G$4&amp;"!"&amp;ADDRESS(10,COLUMN(L$9)-1)&amp;":"&amp;ADDRESS(1000,COLUMN(L$9)-1)))))</f>
        <v>-</v>
      </c>
      <c r="M183" s="2" t="str">
        <f ca="1">IF(ISBLANK(Tareas!$B179),"-",SUM(
SUMIF(INDIRECT(Equipo!$C$4&amp;"!B10:B1000"),$B183,INDIRECT(Equipo!$C$4&amp;"!"&amp;ADDRESS(10,COLUMN(M$9)-1)&amp;":"&amp;ADDRESS(1000,COLUMN(M$9)-1))),
SUMIF(INDIRECT(Equipo!$D$4&amp;"!B10:B1000"),$B183,INDIRECT(Equipo!$D$4&amp;"!"&amp;ADDRESS(10,COLUMN(M$9)-1)&amp;":"&amp;ADDRESS(1000,COLUMN(M$9)-1))),
SUMIF(INDIRECT(Equipo!$E$4&amp;"!B10:B1000"),$B183,INDIRECT(Equipo!$E$4&amp;"!"&amp;ADDRESS(10,COLUMN(M$9)-1)&amp;":"&amp;ADDRESS(1000,COLUMN(M$9)-1))),
SUMIF(INDIRECT(Equipo!$F$4&amp;"!B10:B1000"),$B183,INDIRECT(Equipo!$F$4&amp;"!"&amp;ADDRESS(10,COLUMN(M$9)-1)&amp;":"&amp;ADDRESS(1000,COLUMN(M$9)-1))),
SUMIF(INDIRECT(Equipo!$G$4&amp;"!B10:B1000"),$B183,INDIRECT(Equipo!$G$4&amp;"!"&amp;ADDRESS(10,COLUMN(M$9)-1)&amp;":"&amp;ADDRESS(1000,COLUMN(M$9)-1)))))</f>
        <v>-</v>
      </c>
      <c r="N183" s="2" t="str">
        <f ca="1">IF(ISBLANK(Tareas!$B179),"-",SUM(
SUMIF(INDIRECT(Equipo!$C$4&amp;"!B10:B1000"),$B183,INDIRECT(Equipo!$C$4&amp;"!"&amp;ADDRESS(10,COLUMN(N$9)-1)&amp;":"&amp;ADDRESS(1000,COLUMN(N$9)-1))),
SUMIF(INDIRECT(Equipo!$D$4&amp;"!B10:B1000"),$B183,INDIRECT(Equipo!$D$4&amp;"!"&amp;ADDRESS(10,COLUMN(N$9)-1)&amp;":"&amp;ADDRESS(1000,COLUMN(N$9)-1))),
SUMIF(INDIRECT(Equipo!$E$4&amp;"!B10:B1000"),$B183,INDIRECT(Equipo!$E$4&amp;"!"&amp;ADDRESS(10,COLUMN(N$9)-1)&amp;":"&amp;ADDRESS(1000,COLUMN(N$9)-1))),
SUMIF(INDIRECT(Equipo!$F$4&amp;"!B10:B1000"),$B183,INDIRECT(Equipo!$F$4&amp;"!"&amp;ADDRESS(10,COLUMN(N$9)-1)&amp;":"&amp;ADDRESS(1000,COLUMN(N$9)-1))),
SUMIF(INDIRECT(Equipo!$G$4&amp;"!B10:B1000"),$B183,INDIRECT(Equipo!$G$4&amp;"!"&amp;ADDRESS(10,COLUMN(N$9)-1)&amp;":"&amp;ADDRESS(1000,COLUMN(N$9)-1)))))</f>
        <v>-</v>
      </c>
    </row>
    <row r="184" spans="2:14">
      <c r="B184" t="str">
        <f>IF(ISBLANK(Tareas!B180)," - ",Tareas!B180)</f>
        <v xml:space="preserve"> - </v>
      </c>
      <c r="D184" s="2" t="str">
        <f ca="1">IF(ISBLANK(Tareas!$B180),"-",SUM(
SUMIF(INDIRECT(Equipo!$C$4&amp;"!B10:B1000"),$B184,INDIRECT(Equipo!$C$4&amp;"!"&amp;ADDRESS(10,COLUMN(D$9)-1)&amp;":"&amp;ADDRESS(1000,COLUMN(D$9)-1))),
SUMIF(INDIRECT(Equipo!$D$4&amp;"!B10:B1000"),$B184,INDIRECT(Equipo!$D$4&amp;"!"&amp;ADDRESS(10,COLUMN(D$9)-1)&amp;":"&amp;ADDRESS(1000,COLUMN(D$9)-1))),
SUMIF(INDIRECT(Equipo!$E$4&amp;"!B10:B1000"),$B184,INDIRECT(Equipo!$E$4&amp;"!"&amp;ADDRESS(10,COLUMN(D$9)-1)&amp;":"&amp;ADDRESS(1000,COLUMN(D$9)-1))),
SUMIF(INDIRECT(Equipo!$F$4&amp;"!B10:B1000"),$B184,INDIRECT(Equipo!$F$4&amp;"!"&amp;ADDRESS(10,COLUMN(D$9)-1)&amp;":"&amp;ADDRESS(1000,COLUMN(D$9)-1))),
SUMIF(INDIRECT(Equipo!$G$4&amp;"!B10:B1000"),$B184,INDIRECT(Equipo!$G$4&amp;"!"&amp;ADDRESS(10,COLUMN(D$9)-1)&amp;":"&amp;ADDRESS(1000,COLUMN(D$9)-1)))))</f>
        <v>-</v>
      </c>
      <c r="E184" s="2" t="str">
        <f ca="1">IF(ISBLANK(Tareas!$B180),"-",SUM(
SUMIF(INDIRECT(Equipo!$C$4&amp;"!B10:B1000"),$B184,INDIRECT(Equipo!$C$4&amp;"!"&amp;ADDRESS(10,COLUMN(E$9)-1)&amp;":"&amp;ADDRESS(1000,COLUMN(E$9)-1))),
SUMIF(INDIRECT(Equipo!$D$4&amp;"!B10:B1000"),$B184,INDIRECT(Equipo!$D$4&amp;"!"&amp;ADDRESS(10,COLUMN(E$9)-1)&amp;":"&amp;ADDRESS(1000,COLUMN(E$9)-1))),
SUMIF(INDIRECT(Equipo!$E$4&amp;"!B10:B1000"),$B184,INDIRECT(Equipo!$E$4&amp;"!"&amp;ADDRESS(10,COLUMN(E$9)-1)&amp;":"&amp;ADDRESS(1000,COLUMN(E$9)-1))),
SUMIF(INDIRECT(Equipo!$F$4&amp;"!B10:B1000"),$B184,INDIRECT(Equipo!$F$4&amp;"!"&amp;ADDRESS(10,COLUMN(E$9)-1)&amp;":"&amp;ADDRESS(1000,COLUMN(E$9)-1))),
SUMIF(INDIRECT(Equipo!$G$4&amp;"!B10:B1000"),$B184,INDIRECT(Equipo!$G$4&amp;"!"&amp;ADDRESS(10,COLUMN(E$9)-1)&amp;":"&amp;ADDRESS(1000,COLUMN(E$9)-1)))))</f>
        <v>-</v>
      </c>
      <c r="F184" s="2" t="str">
        <f ca="1">IF(ISBLANK(Tareas!$B180),"-",SUM(
SUMIF(INDIRECT(Equipo!$C$4&amp;"!B10:B1000"),$B184,INDIRECT(Equipo!$C$4&amp;"!"&amp;ADDRESS(10,COLUMN(F$9)-1)&amp;":"&amp;ADDRESS(1000,COLUMN(F$9)-1))),
SUMIF(INDIRECT(Equipo!$D$4&amp;"!B10:B1000"),$B184,INDIRECT(Equipo!$D$4&amp;"!"&amp;ADDRESS(10,COLUMN(F$9)-1)&amp;":"&amp;ADDRESS(1000,COLUMN(F$9)-1))),
SUMIF(INDIRECT(Equipo!$E$4&amp;"!B10:B1000"),$B184,INDIRECT(Equipo!$E$4&amp;"!"&amp;ADDRESS(10,COLUMN(F$9)-1)&amp;":"&amp;ADDRESS(1000,COLUMN(F$9)-1))),
SUMIF(INDIRECT(Equipo!$F$4&amp;"!B10:B1000"),$B184,INDIRECT(Equipo!$F$4&amp;"!"&amp;ADDRESS(10,COLUMN(F$9)-1)&amp;":"&amp;ADDRESS(1000,COLUMN(F$9)-1))),
SUMIF(INDIRECT(Equipo!$G$4&amp;"!B10:B1000"),$B184,INDIRECT(Equipo!$G$4&amp;"!"&amp;ADDRESS(10,COLUMN(F$9)-1)&amp;":"&amp;ADDRESS(1000,COLUMN(F$9)-1)))))</f>
        <v>-</v>
      </c>
      <c r="G184" s="2" t="str">
        <f ca="1">IF(ISBLANK(Tareas!$B180),"-",SUM(
SUMIF(INDIRECT(Equipo!$C$4&amp;"!B10:B1000"),$B184,INDIRECT(Equipo!$C$4&amp;"!"&amp;ADDRESS(10,COLUMN(G$9)-1)&amp;":"&amp;ADDRESS(1000,COLUMN(G$9)-1))),
SUMIF(INDIRECT(Equipo!$D$4&amp;"!B10:B1000"),$B184,INDIRECT(Equipo!$D$4&amp;"!"&amp;ADDRESS(10,COLUMN(G$9)-1)&amp;":"&amp;ADDRESS(1000,COLUMN(G$9)-1))),
SUMIF(INDIRECT(Equipo!$E$4&amp;"!B10:B1000"),$B184,INDIRECT(Equipo!$E$4&amp;"!"&amp;ADDRESS(10,COLUMN(G$9)-1)&amp;":"&amp;ADDRESS(1000,COLUMN(G$9)-1))),
SUMIF(INDIRECT(Equipo!$F$4&amp;"!B10:B1000"),$B184,INDIRECT(Equipo!$F$4&amp;"!"&amp;ADDRESS(10,COLUMN(G$9)-1)&amp;":"&amp;ADDRESS(1000,COLUMN(G$9)-1))),
SUMIF(INDIRECT(Equipo!$G$4&amp;"!B10:B1000"),$B184,INDIRECT(Equipo!$G$4&amp;"!"&amp;ADDRESS(10,COLUMN(G$9)-1)&amp;":"&amp;ADDRESS(1000,COLUMN(G$9)-1)))))</f>
        <v>-</v>
      </c>
      <c r="H184" s="2" t="str">
        <f ca="1">IF(ISBLANK(Tareas!$B180),"-",SUM(
SUMIF(INDIRECT(Equipo!$C$4&amp;"!B10:B1000"),$B184,INDIRECT(Equipo!$C$4&amp;"!"&amp;ADDRESS(10,COLUMN(H$9)-1)&amp;":"&amp;ADDRESS(1000,COLUMN(H$9)-1))),
SUMIF(INDIRECT(Equipo!$D$4&amp;"!B10:B1000"),$B184,INDIRECT(Equipo!$D$4&amp;"!"&amp;ADDRESS(10,COLUMN(H$9)-1)&amp;":"&amp;ADDRESS(1000,COLUMN(H$9)-1))),
SUMIF(INDIRECT(Equipo!$E$4&amp;"!B10:B1000"),$B184,INDIRECT(Equipo!$E$4&amp;"!"&amp;ADDRESS(10,COLUMN(H$9)-1)&amp;":"&amp;ADDRESS(1000,COLUMN(H$9)-1))),
SUMIF(INDIRECT(Equipo!$F$4&amp;"!B10:B1000"),$B184,INDIRECT(Equipo!$F$4&amp;"!"&amp;ADDRESS(10,COLUMN(H$9)-1)&amp;":"&amp;ADDRESS(1000,COLUMN(H$9)-1))),
SUMIF(INDIRECT(Equipo!$G$4&amp;"!B10:B1000"),$B184,INDIRECT(Equipo!$G$4&amp;"!"&amp;ADDRESS(10,COLUMN(H$9)-1)&amp;":"&amp;ADDRESS(1000,COLUMN(H$9)-1)))))</f>
        <v>-</v>
      </c>
      <c r="I184" s="2" t="str">
        <f ca="1">IF(ISBLANK(Tareas!$B180),"-",SUM(
SUMIF(INDIRECT(Equipo!$C$4&amp;"!B10:B1000"),$B184,INDIRECT(Equipo!$C$4&amp;"!"&amp;ADDRESS(10,COLUMN(I$9)-1)&amp;":"&amp;ADDRESS(1000,COLUMN(I$9)-1))),
SUMIF(INDIRECT(Equipo!$D$4&amp;"!B10:B1000"),$B184,INDIRECT(Equipo!$D$4&amp;"!"&amp;ADDRESS(10,COLUMN(I$9)-1)&amp;":"&amp;ADDRESS(1000,COLUMN(I$9)-1))),
SUMIF(INDIRECT(Equipo!$E$4&amp;"!B10:B1000"),$B184,INDIRECT(Equipo!$E$4&amp;"!"&amp;ADDRESS(10,COLUMN(I$9)-1)&amp;":"&amp;ADDRESS(1000,COLUMN(I$9)-1))),
SUMIF(INDIRECT(Equipo!$F$4&amp;"!B10:B1000"),$B184,INDIRECT(Equipo!$F$4&amp;"!"&amp;ADDRESS(10,COLUMN(I$9)-1)&amp;":"&amp;ADDRESS(1000,COLUMN(I$9)-1))),
SUMIF(INDIRECT(Equipo!$G$4&amp;"!B10:B1000"),$B184,INDIRECT(Equipo!$G$4&amp;"!"&amp;ADDRESS(10,COLUMN(I$9)-1)&amp;":"&amp;ADDRESS(1000,COLUMN(I$9)-1)))))</f>
        <v>-</v>
      </c>
      <c r="J184" s="2" t="str">
        <f ca="1">IF(ISBLANK(Tareas!$B180),"-",SUM(
SUMIF(INDIRECT(Equipo!$C$4&amp;"!B10:B1000"),$B184,INDIRECT(Equipo!$C$4&amp;"!"&amp;ADDRESS(10,COLUMN(J$9)-1)&amp;":"&amp;ADDRESS(1000,COLUMN(J$9)-1))),
SUMIF(INDIRECT(Equipo!$D$4&amp;"!B10:B1000"),$B184,INDIRECT(Equipo!$D$4&amp;"!"&amp;ADDRESS(10,COLUMN(J$9)-1)&amp;":"&amp;ADDRESS(1000,COLUMN(J$9)-1))),
SUMIF(INDIRECT(Equipo!$E$4&amp;"!B10:B1000"),$B184,INDIRECT(Equipo!$E$4&amp;"!"&amp;ADDRESS(10,COLUMN(J$9)-1)&amp;":"&amp;ADDRESS(1000,COLUMN(J$9)-1))),
SUMIF(INDIRECT(Equipo!$F$4&amp;"!B10:B1000"),$B184,INDIRECT(Equipo!$F$4&amp;"!"&amp;ADDRESS(10,COLUMN(J$9)-1)&amp;":"&amp;ADDRESS(1000,COLUMN(J$9)-1))),
SUMIF(INDIRECT(Equipo!$G$4&amp;"!B10:B1000"),$B184,INDIRECT(Equipo!$G$4&amp;"!"&amp;ADDRESS(10,COLUMN(J$9)-1)&amp;":"&amp;ADDRESS(1000,COLUMN(J$9)-1)))))</f>
        <v>-</v>
      </c>
      <c r="K184" s="2" t="str">
        <f ca="1">IF(ISBLANK(Tareas!$B180),"-",SUM(
SUMIF(INDIRECT(Equipo!$C$4&amp;"!B10:B1000"),$B184,INDIRECT(Equipo!$C$4&amp;"!"&amp;ADDRESS(10,COLUMN(K$9)-1)&amp;":"&amp;ADDRESS(1000,COLUMN(K$9)-1))),
SUMIF(INDIRECT(Equipo!$D$4&amp;"!B10:B1000"),$B184,INDIRECT(Equipo!$D$4&amp;"!"&amp;ADDRESS(10,COLUMN(K$9)-1)&amp;":"&amp;ADDRESS(1000,COLUMN(K$9)-1))),
SUMIF(INDIRECT(Equipo!$E$4&amp;"!B10:B1000"),$B184,INDIRECT(Equipo!$E$4&amp;"!"&amp;ADDRESS(10,COLUMN(K$9)-1)&amp;":"&amp;ADDRESS(1000,COLUMN(K$9)-1))),
SUMIF(INDIRECT(Equipo!$F$4&amp;"!B10:B1000"),$B184,INDIRECT(Equipo!$F$4&amp;"!"&amp;ADDRESS(10,COLUMN(K$9)-1)&amp;":"&amp;ADDRESS(1000,COLUMN(K$9)-1))),
SUMIF(INDIRECT(Equipo!$G$4&amp;"!B10:B1000"),$B184,INDIRECT(Equipo!$G$4&amp;"!"&amp;ADDRESS(10,COLUMN(K$9)-1)&amp;":"&amp;ADDRESS(1000,COLUMN(K$9)-1)))))</f>
        <v>-</v>
      </c>
      <c r="L184" s="2" t="str">
        <f ca="1">IF(ISBLANK(Tareas!$B180),"-",SUM(
SUMIF(INDIRECT(Equipo!$C$4&amp;"!B10:B1000"),$B184,INDIRECT(Equipo!$C$4&amp;"!"&amp;ADDRESS(10,COLUMN(L$9)-1)&amp;":"&amp;ADDRESS(1000,COLUMN(L$9)-1))),
SUMIF(INDIRECT(Equipo!$D$4&amp;"!B10:B1000"),$B184,INDIRECT(Equipo!$D$4&amp;"!"&amp;ADDRESS(10,COLUMN(L$9)-1)&amp;":"&amp;ADDRESS(1000,COLUMN(L$9)-1))),
SUMIF(INDIRECT(Equipo!$E$4&amp;"!B10:B1000"),$B184,INDIRECT(Equipo!$E$4&amp;"!"&amp;ADDRESS(10,COLUMN(L$9)-1)&amp;":"&amp;ADDRESS(1000,COLUMN(L$9)-1))),
SUMIF(INDIRECT(Equipo!$F$4&amp;"!B10:B1000"),$B184,INDIRECT(Equipo!$F$4&amp;"!"&amp;ADDRESS(10,COLUMN(L$9)-1)&amp;":"&amp;ADDRESS(1000,COLUMN(L$9)-1))),
SUMIF(INDIRECT(Equipo!$G$4&amp;"!B10:B1000"),$B184,INDIRECT(Equipo!$G$4&amp;"!"&amp;ADDRESS(10,COLUMN(L$9)-1)&amp;":"&amp;ADDRESS(1000,COLUMN(L$9)-1)))))</f>
        <v>-</v>
      </c>
      <c r="M184" s="2" t="str">
        <f ca="1">IF(ISBLANK(Tareas!$B180),"-",SUM(
SUMIF(INDIRECT(Equipo!$C$4&amp;"!B10:B1000"),$B184,INDIRECT(Equipo!$C$4&amp;"!"&amp;ADDRESS(10,COLUMN(M$9)-1)&amp;":"&amp;ADDRESS(1000,COLUMN(M$9)-1))),
SUMIF(INDIRECT(Equipo!$D$4&amp;"!B10:B1000"),$B184,INDIRECT(Equipo!$D$4&amp;"!"&amp;ADDRESS(10,COLUMN(M$9)-1)&amp;":"&amp;ADDRESS(1000,COLUMN(M$9)-1))),
SUMIF(INDIRECT(Equipo!$E$4&amp;"!B10:B1000"),$B184,INDIRECT(Equipo!$E$4&amp;"!"&amp;ADDRESS(10,COLUMN(M$9)-1)&amp;":"&amp;ADDRESS(1000,COLUMN(M$9)-1))),
SUMIF(INDIRECT(Equipo!$F$4&amp;"!B10:B1000"),$B184,INDIRECT(Equipo!$F$4&amp;"!"&amp;ADDRESS(10,COLUMN(M$9)-1)&amp;":"&amp;ADDRESS(1000,COLUMN(M$9)-1))),
SUMIF(INDIRECT(Equipo!$G$4&amp;"!B10:B1000"),$B184,INDIRECT(Equipo!$G$4&amp;"!"&amp;ADDRESS(10,COLUMN(M$9)-1)&amp;":"&amp;ADDRESS(1000,COLUMN(M$9)-1)))))</f>
        <v>-</v>
      </c>
      <c r="N184" s="2" t="str">
        <f ca="1">IF(ISBLANK(Tareas!$B180),"-",SUM(
SUMIF(INDIRECT(Equipo!$C$4&amp;"!B10:B1000"),$B184,INDIRECT(Equipo!$C$4&amp;"!"&amp;ADDRESS(10,COLUMN(N$9)-1)&amp;":"&amp;ADDRESS(1000,COLUMN(N$9)-1))),
SUMIF(INDIRECT(Equipo!$D$4&amp;"!B10:B1000"),$B184,INDIRECT(Equipo!$D$4&amp;"!"&amp;ADDRESS(10,COLUMN(N$9)-1)&amp;":"&amp;ADDRESS(1000,COLUMN(N$9)-1))),
SUMIF(INDIRECT(Equipo!$E$4&amp;"!B10:B1000"),$B184,INDIRECT(Equipo!$E$4&amp;"!"&amp;ADDRESS(10,COLUMN(N$9)-1)&amp;":"&amp;ADDRESS(1000,COLUMN(N$9)-1))),
SUMIF(INDIRECT(Equipo!$F$4&amp;"!B10:B1000"),$B184,INDIRECT(Equipo!$F$4&amp;"!"&amp;ADDRESS(10,COLUMN(N$9)-1)&amp;":"&amp;ADDRESS(1000,COLUMN(N$9)-1))),
SUMIF(INDIRECT(Equipo!$G$4&amp;"!B10:B1000"),$B184,INDIRECT(Equipo!$G$4&amp;"!"&amp;ADDRESS(10,COLUMN(N$9)-1)&amp;":"&amp;ADDRESS(1000,COLUMN(N$9)-1)))))</f>
        <v>-</v>
      </c>
    </row>
    <row r="185" spans="2:14">
      <c r="B185" t="str">
        <f>IF(ISBLANK(Tareas!B181)," - ",Tareas!B181)</f>
        <v xml:space="preserve"> - </v>
      </c>
      <c r="D185" s="2" t="str">
        <f ca="1">IF(ISBLANK(Tareas!$B181),"-",SUM(
SUMIF(INDIRECT(Equipo!$C$4&amp;"!B10:B1000"),$B185,INDIRECT(Equipo!$C$4&amp;"!"&amp;ADDRESS(10,COLUMN(D$9)-1)&amp;":"&amp;ADDRESS(1000,COLUMN(D$9)-1))),
SUMIF(INDIRECT(Equipo!$D$4&amp;"!B10:B1000"),$B185,INDIRECT(Equipo!$D$4&amp;"!"&amp;ADDRESS(10,COLUMN(D$9)-1)&amp;":"&amp;ADDRESS(1000,COLUMN(D$9)-1))),
SUMIF(INDIRECT(Equipo!$E$4&amp;"!B10:B1000"),$B185,INDIRECT(Equipo!$E$4&amp;"!"&amp;ADDRESS(10,COLUMN(D$9)-1)&amp;":"&amp;ADDRESS(1000,COLUMN(D$9)-1))),
SUMIF(INDIRECT(Equipo!$F$4&amp;"!B10:B1000"),$B185,INDIRECT(Equipo!$F$4&amp;"!"&amp;ADDRESS(10,COLUMN(D$9)-1)&amp;":"&amp;ADDRESS(1000,COLUMN(D$9)-1))),
SUMIF(INDIRECT(Equipo!$G$4&amp;"!B10:B1000"),$B185,INDIRECT(Equipo!$G$4&amp;"!"&amp;ADDRESS(10,COLUMN(D$9)-1)&amp;":"&amp;ADDRESS(1000,COLUMN(D$9)-1)))))</f>
        <v>-</v>
      </c>
      <c r="E185" s="2" t="str">
        <f ca="1">IF(ISBLANK(Tareas!$B181),"-",SUM(
SUMIF(INDIRECT(Equipo!$C$4&amp;"!B10:B1000"),$B185,INDIRECT(Equipo!$C$4&amp;"!"&amp;ADDRESS(10,COLUMN(E$9)-1)&amp;":"&amp;ADDRESS(1000,COLUMN(E$9)-1))),
SUMIF(INDIRECT(Equipo!$D$4&amp;"!B10:B1000"),$B185,INDIRECT(Equipo!$D$4&amp;"!"&amp;ADDRESS(10,COLUMN(E$9)-1)&amp;":"&amp;ADDRESS(1000,COLUMN(E$9)-1))),
SUMIF(INDIRECT(Equipo!$E$4&amp;"!B10:B1000"),$B185,INDIRECT(Equipo!$E$4&amp;"!"&amp;ADDRESS(10,COLUMN(E$9)-1)&amp;":"&amp;ADDRESS(1000,COLUMN(E$9)-1))),
SUMIF(INDIRECT(Equipo!$F$4&amp;"!B10:B1000"),$B185,INDIRECT(Equipo!$F$4&amp;"!"&amp;ADDRESS(10,COLUMN(E$9)-1)&amp;":"&amp;ADDRESS(1000,COLUMN(E$9)-1))),
SUMIF(INDIRECT(Equipo!$G$4&amp;"!B10:B1000"),$B185,INDIRECT(Equipo!$G$4&amp;"!"&amp;ADDRESS(10,COLUMN(E$9)-1)&amp;":"&amp;ADDRESS(1000,COLUMN(E$9)-1)))))</f>
        <v>-</v>
      </c>
      <c r="F185" s="2" t="str">
        <f ca="1">IF(ISBLANK(Tareas!$B181),"-",SUM(
SUMIF(INDIRECT(Equipo!$C$4&amp;"!B10:B1000"),$B185,INDIRECT(Equipo!$C$4&amp;"!"&amp;ADDRESS(10,COLUMN(F$9)-1)&amp;":"&amp;ADDRESS(1000,COLUMN(F$9)-1))),
SUMIF(INDIRECT(Equipo!$D$4&amp;"!B10:B1000"),$B185,INDIRECT(Equipo!$D$4&amp;"!"&amp;ADDRESS(10,COLUMN(F$9)-1)&amp;":"&amp;ADDRESS(1000,COLUMN(F$9)-1))),
SUMIF(INDIRECT(Equipo!$E$4&amp;"!B10:B1000"),$B185,INDIRECT(Equipo!$E$4&amp;"!"&amp;ADDRESS(10,COLUMN(F$9)-1)&amp;":"&amp;ADDRESS(1000,COLUMN(F$9)-1))),
SUMIF(INDIRECT(Equipo!$F$4&amp;"!B10:B1000"),$B185,INDIRECT(Equipo!$F$4&amp;"!"&amp;ADDRESS(10,COLUMN(F$9)-1)&amp;":"&amp;ADDRESS(1000,COLUMN(F$9)-1))),
SUMIF(INDIRECT(Equipo!$G$4&amp;"!B10:B1000"),$B185,INDIRECT(Equipo!$G$4&amp;"!"&amp;ADDRESS(10,COLUMN(F$9)-1)&amp;":"&amp;ADDRESS(1000,COLUMN(F$9)-1)))))</f>
        <v>-</v>
      </c>
      <c r="G185" s="2" t="str">
        <f ca="1">IF(ISBLANK(Tareas!$B181),"-",SUM(
SUMIF(INDIRECT(Equipo!$C$4&amp;"!B10:B1000"),$B185,INDIRECT(Equipo!$C$4&amp;"!"&amp;ADDRESS(10,COLUMN(G$9)-1)&amp;":"&amp;ADDRESS(1000,COLUMN(G$9)-1))),
SUMIF(INDIRECT(Equipo!$D$4&amp;"!B10:B1000"),$B185,INDIRECT(Equipo!$D$4&amp;"!"&amp;ADDRESS(10,COLUMN(G$9)-1)&amp;":"&amp;ADDRESS(1000,COLUMN(G$9)-1))),
SUMIF(INDIRECT(Equipo!$E$4&amp;"!B10:B1000"),$B185,INDIRECT(Equipo!$E$4&amp;"!"&amp;ADDRESS(10,COLUMN(G$9)-1)&amp;":"&amp;ADDRESS(1000,COLUMN(G$9)-1))),
SUMIF(INDIRECT(Equipo!$F$4&amp;"!B10:B1000"),$B185,INDIRECT(Equipo!$F$4&amp;"!"&amp;ADDRESS(10,COLUMN(G$9)-1)&amp;":"&amp;ADDRESS(1000,COLUMN(G$9)-1))),
SUMIF(INDIRECT(Equipo!$G$4&amp;"!B10:B1000"),$B185,INDIRECT(Equipo!$G$4&amp;"!"&amp;ADDRESS(10,COLUMN(G$9)-1)&amp;":"&amp;ADDRESS(1000,COLUMN(G$9)-1)))))</f>
        <v>-</v>
      </c>
      <c r="H185" s="2" t="str">
        <f ca="1">IF(ISBLANK(Tareas!$B181),"-",SUM(
SUMIF(INDIRECT(Equipo!$C$4&amp;"!B10:B1000"),$B185,INDIRECT(Equipo!$C$4&amp;"!"&amp;ADDRESS(10,COLUMN(H$9)-1)&amp;":"&amp;ADDRESS(1000,COLUMN(H$9)-1))),
SUMIF(INDIRECT(Equipo!$D$4&amp;"!B10:B1000"),$B185,INDIRECT(Equipo!$D$4&amp;"!"&amp;ADDRESS(10,COLUMN(H$9)-1)&amp;":"&amp;ADDRESS(1000,COLUMN(H$9)-1))),
SUMIF(INDIRECT(Equipo!$E$4&amp;"!B10:B1000"),$B185,INDIRECT(Equipo!$E$4&amp;"!"&amp;ADDRESS(10,COLUMN(H$9)-1)&amp;":"&amp;ADDRESS(1000,COLUMN(H$9)-1))),
SUMIF(INDIRECT(Equipo!$F$4&amp;"!B10:B1000"),$B185,INDIRECT(Equipo!$F$4&amp;"!"&amp;ADDRESS(10,COLUMN(H$9)-1)&amp;":"&amp;ADDRESS(1000,COLUMN(H$9)-1))),
SUMIF(INDIRECT(Equipo!$G$4&amp;"!B10:B1000"),$B185,INDIRECT(Equipo!$G$4&amp;"!"&amp;ADDRESS(10,COLUMN(H$9)-1)&amp;":"&amp;ADDRESS(1000,COLUMN(H$9)-1)))))</f>
        <v>-</v>
      </c>
      <c r="I185" s="2" t="str">
        <f ca="1">IF(ISBLANK(Tareas!$B181),"-",SUM(
SUMIF(INDIRECT(Equipo!$C$4&amp;"!B10:B1000"),$B185,INDIRECT(Equipo!$C$4&amp;"!"&amp;ADDRESS(10,COLUMN(I$9)-1)&amp;":"&amp;ADDRESS(1000,COLUMN(I$9)-1))),
SUMIF(INDIRECT(Equipo!$D$4&amp;"!B10:B1000"),$B185,INDIRECT(Equipo!$D$4&amp;"!"&amp;ADDRESS(10,COLUMN(I$9)-1)&amp;":"&amp;ADDRESS(1000,COLUMN(I$9)-1))),
SUMIF(INDIRECT(Equipo!$E$4&amp;"!B10:B1000"),$B185,INDIRECT(Equipo!$E$4&amp;"!"&amp;ADDRESS(10,COLUMN(I$9)-1)&amp;":"&amp;ADDRESS(1000,COLUMN(I$9)-1))),
SUMIF(INDIRECT(Equipo!$F$4&amp;"!B10:B1000"),$B185,INDIRECT(Equipo!$F$4&amp;"!"&amp;ADDRESS(10,COLUMN(I$9)-1)&amp;":"&amp;ADDRESS(1000,COLUMN(I$9)-1))),
SUMIF(INDIRECT(Equipo!$G$4&amp;"!B10:B1000"),$B185,INDIRECT(Equipo!$G$4&amp;"!"&amp;ADDRESS(10,COLUMN(I$9)-1)&amp;":"&amp;ADDRESS(1000,COLUMN(I$9)-1)))))</f>
        <v>-</v>
      </c>
      <c r="J185" s="2" t="str">
        <f ca="1">IF(ISBLANK(Tareas!$B181),"-",SUM(
SUMIF(INDIRECT(Equipo!$C$4&amp;"!B10:B1000"),$B185,INDIRECT(Equipo!$C$4&amp;"!"&amp;ADDRESS(10,COLUMN(J$9)-1)&amp;":"&amp;ADDRESS(1000,COLUMN(J$9)-1))),
SUMIF(INDIRECT(Equipo!$D$4&amp;"!B10:B1000"),$B185,INDIRECT(Equipo!$D$4&amp;"!"&amp;ADDRESS(10,COLUMN(J$9)-1)&amp;":"&amp;ADDRESS(1000,COLUMN(J$9)-1))),
SUMIF(INDIRECT(Equipo!$E$4&amp;"!B10:B1000"),$B185,INDIRECT(Equipo!$E$4&amp;"!"&amp;ADDRESS(10,COLUMN(J$9)-1)&amp;":"&amp;ADDRESS(1000,COLUMN(J$9)-1))),
SUMIF(INDIRECT(Equipo!$F$4&amp;"!B10:B1000"),$B185,INDIRECT(Equipo!$F$4&amp;"!"&amp;ADDRESS(10,COLUMN(J$9)-1)&amp;":"&amp;ADDRESS(1000,COLUMN(J$9)-1))),
SUMIF(INDIRECT(Equipo!$G$4&amp;"!B10:B1000"),$B185,INDIRECT(Equipo!$G$4&amp;"!"&amp;ADDRESS(10,COLUMN(J$9)-1)&amp;":"&amp;ADDRESS(1000,COLUMN(J$9)-1)))))</f>
        <v>-</v>
      </c>
      <c r="K185" s="2" t="str">
        <f ca="1">IF(ISBLANK(Tareas!$B181),"-",SUM(
SUMIF(INDIRECT(Equipo!$C$4&amp;"!B10:B1000"),$B185,INDIRECT(Equipo!$C$4&amp;"!"&amp;ADDRESS(10,COLUMN(K$9)-1)&amp;":"&amp;ADDRESS(1000,COLUMN(K$9)-1))),
SUMIF(INDIRECT(Equipo!$D$4&amp;"!B10:B1000"),$B185,INDIRECT(Equipo!$D$4&amp;"!"&amp;ADDRESS(10,COLUMN(K$9)-1)&amp;":"&amp;ADDRESS(1000,COLUMN(K$9)-1))),
SUMIF(INDIRECT(Equipo!$E$4&amp;"!B10:B1000"),$B185,INDIRECT(Equipo!$E$4&amp;"!"&amp;ADDRESS(10,COLUMN(K$9)-1)&amp;":"&amp;ADDRESS(1000,COLUMN(K$9)-1))),
SUMIF(INDIRECT(Equipo!$F$4&amp;"!B10:B1000"),$B185,INDIRECT(Equipo!$F$4&amp;"!"&amp;ADDRESS(10,COLUMN(K$9)-1)&amp;":"&amp;ADDRESS(1000,COLUMN(K$9)-1))),
SUMIF(INDIRECT(Equipo!$G$4&amp;"!B10:B1000"),$B185,INDIRECT(Equipo!$G$4&amp;"!"&amp;ADDRESS(10,COLUMN(K$9)-1)&amp;":"&amp;ADDRESS(1000,COLUMN(K$9)-1)))))</f>
        <v>-</v>
      </c>
      <c r="L185" s="2" t="str">
        <f ca="1">IF(ISBLANK(Tareas!$B181),"-",SUM(
SUMIF(INDIRECT(Equipo!$C$4&amp;"!B10:B1000"),$B185,INDIRECT(Equipo!$C$4&amp;"!"&amp;ADDRESS(10,COLUMN(L$9)-1)&amp;":"&amp;ADDRESS(1000,COLUMN(L$9)-1))),
SUMIF(INDIRECT(Equipo!$D$4&amp;"!B10:B1000"),$B185,INDIRECT(Equipo!$D$4&amp;"!"&amp;ADDRESS(10,COLUMN(L$9)-1)&amp;":"&amp;ADDRESS(1000,COLUMN(L$9)-1))),
SUMIF(INDIRECT(Equipo!$E$4&amp;"!B10:B1000"),$B185,INDIRECT(Equipo!$E$4&amp;"!"&amp;ADDRESS(10,COLUMN(L$9)-1)&amp;":"&amp;ADDRESS(1000,COLUMN(L$9)-1))),
SUMIF(INDIRECT(Equipo!$F$4&amp;"!B10:B1000"),$B185,INDIRECT(Equipo!$F$4&amp;"!"&amp;ADDRESS(10,COLUMN(L$9)-1)&amp;":"&amp;ADDRESS(1000,COLUMN(L$9)-1))),
SUMIF(INDIRECT(Equipo!$G$4&amp;"!B10:B1000"),$B185,INDIRECT(Equipo!$G$4&amp;"!"&amp;ADDRESS(10,COLUMN(L$9)-1)&amp;":"&amp;ADDRESS(1000,COLUMN(L$9)-1)))))</f>
        <v>-</v>
      </c>
      <c r="M185" s="2" t="str">
        <f ca="1">IF(ISBLANK(Tareas!$B181),"-",SUM(
SUMIF(INDIRECT(Equipo!$C$4&amp;"!B10:B1000"),$B185,INDIRECT(Equipo!$C$4&amp;"!"&amp;ADDRESS(10,COLUMN(M$9)-1)&amp;":"&amp;ADDRESS(1000,COLUMN(M$9)-1))),
SUMIF(INDIRECT(Equipo!$D$4&amp;"!B10:B1000"),$B185,INDIRECT(Equipo!$D$4&amp;"!"&amp;ADDRESS(10,COLUMN(M$9)-1)&amp;":"&amp;ADDRESS(1000,COLUMN(M$9)-1))),
SUMIF(INDIRECT(Equipo!$E$4&amp;"!B10:B1000"),$B185,INDIRECT(Equipo!$E$4&amp;"!"&amp;ADDRESS(10,COLUMN(M$9)-1)&amp;":"&amp;ADDRESS(1000,COLUMN(M$9)-1))),
SUMIF(INDIRECT(Equipo!$F$4&amp;"!B10:B1000"),$B185,INDIRECT(Equipo!$F$4&amp;"!"&amp;ADDRESS(10,COLUMN(M$9)-1)&amp;":"&amp;ADDRESS(1000,COLUMN(M$9)-1))),
SUMIF(INDIRECT(Equipo!$G$4&amp;"!B10:B1000"),$B185,INDIRECT(Equipo!$G$4&amp;"!"&amp;ADDRESS(10,COLUMN(M$9)-1)&amp;":"&amp;ADDRESS(1000,COLUMN(M$9)-1)))))</f>
        <v>-</v>
      </c>
      <c r="N185" s="2" t="str">
        <f ca="1">IF(ISBLANK(Tareas!$B181),"-",SUM(
SUMIF(INDIRECT(Equipo!$C$4&amp;"!B10:B1000"),$B185,INDIRECT(Equipo!$C$4&amp;"!"&amp;ADDRESS(10,COLUMN(N$9)-1)&amp;":"&amp;ADDRESS(1000,COLUMN(N$9)-1))),
SUMIF(INDIRECT(Equipo!$D$4&amp;"!B10:B1000"),$B185,INDIRECT(Equipo!$D$4&amp;"!"&amp;ADDRESS(10,COLUMN(N$9)-1)&amp;":"&amp;ADDRESS(1000,COLUMN(N$9)-1))),
SUMIF(INDIRECT(Equipo!$E$4&amp;"!B10:B1000"),$B185,INDIRECT(Equipo!$E$4&amp;"!"&amp;ADDRESS(10,COLUMN(N$9)-1)&amp;":"&amp;ADDRESS(1000,COLUMN(N$9)-1))),
SUMIF(INDIRECT(Equipo!$F$4&amp;"!B10:B1000"),$B185,INDIRECT(Equipo!$F$4&amp;"!"&amp;ADDRESS(10,COLUMN(N$9)-1)&amp;":"&amp;ADDRESS(1000,COLUMN(N$9)-1))),
SUMIF(INDIRECT(Equipo!$G$4&amp;"!B10:B1000"),$B185,INDIRECT(Equipo!$G$4&amp;"!"&amp;ADDRESS(10,COLUMN(N$9)-1)&amp;":"&amp;ADDRESS(1000,COLUMN(N$9)-1)))))</f>
        <v>-</v>
      </c>
    </row>
    <row r="186" spans="2:14">
      <c r="B186" t="str">
        <f>IF(ISBLANK(Tareas!B182)," - ",Tareas!B182)</f>
        <v xml:space="preserve"> - </v>
      </c>
      <c r="D186" s="2" t="str">
        <f ca="1">IF(ISBLANK(Tareas!$B182),"-",SUM(
SUMIF(INDIRECT(Equipo!$C$4&amp;"!B10:B1000"),$B186,INDIRECT(Equipo!$C$4&amp;"!"&amp;ADDRESS(10,COLUMN(D$9)-1)&amp;":"&amp;ADDRESS(1000,COLUMN(D$9)-1))),
SUMIF(INDIRECT(Equipo!$D$4&amp;"!B10:B1000"),$B186,INDIRECT(Equipo!$D$4&amp;"!"&amp;ADDRESS(10,COLUMN(D$9)-1)&amp;":"&amp;ADDRESS(1000,COLUMN(D$9)-1))),
SUMIF(INDIRECT(Equipo!$E$4&amp;"!B10:B1000"),$B186,INDIRECT(Equipo!$E$4&amp;"!"&amp;ADDRESS(10,COLUMN(D$9)-1)&amp;":"&amp;ADDRESS(1000,COLUMN(D$9)-1))),
SUMIF(INDIRECT(Equipo!$F$4&amp;"!B10:B1000"),$B186,INDIRECT(Equipo!$F$4&amp;"!"&amp;ADDRESS(10,COLUMN(D$9)-1)&amp;":"&amp;ADDRESS(1000,COLUMN(D$9)-1))),
SUMIF(INDIRECT(Equipo!$G$4&amp;"!B10:B1000"),$B186,INDIRECT(Equipo!$G$4&amp;"!"&amp;ADDRESS(10,COLUMN(D$9)-1)&amp;":"&amp;ADDRESS(1000,COLUMN(D$9)-1)))))</f>
        <v>-</v>
      </c>
      <c r="E186" s="2" t="str">
        <f ca="1">IF(ISBLANK(Tareas!$B182),"-",SUM(
SUMIF(INDIRECT(Equipo!$C$4&amp;"!B10:B1000"),$B186,INDIRECT(Equipo!$C$4&amp;"!"&amp;ADDRESS(10,COLUMN(E$9)-1)&amp;":"&amp;ADDRESS(1000,COLUMN(E$9)-1))),
SUMIF(INDIRECT(Equipo!$D$4&amp;"!B10:B1000"),$B186,INDIRECT(Equipo!$D$4&amp;"!"&amp;ADDRESS(10,COLUMN(E$9)-1)&amp;":"&amp;ADDRESS(1000,COLUMN(E$9)-1))),
SUMIF(INDIRECT(Equipo!$E$4&amp;"!B10:B1000"),$B186,INDIRECT(Equipo!$E$4&amp;"!"&amp;ADDRESS(10,COLUMN(E$9)-1)&amp;":"&amp;ADDRESS(1000,COLUMN(E$9)-1))),
SUMIF(INDIRECT(Equipo!$F$4&amp;"!B10:B1000"),$B186,INDIRECT(Equipo!$F$4&amp;"!"&amp;ADDRESS(10,COLUMN(E$9)-1)&amp;":"&amp;ADDRESS(1000,COLUMN(E$9)-1))),
SUMIF(INDIRECT(Equipo!$G$4&amp;"!B10:B1000"),$B186,INDIRECT(Equipo!$G$4&amp;"!"&amp;ADDRESS(10,COLUMN(E$9)-1)&amp;":"&amp;ADDRESS(1000,COLUMN(E$9)-1)))))</f>
        <v>-</v>
      </c>
      <c r="F186" s="2" t="str">
        <f ca="1">IF(ISBLANK(Tareas!$B182),"-",SUM(
SUMIF(INDIRECT(Equipo!$C$4&amp;"!B10:B1000"),$B186,INDIRECT(Equipo!$C$4&amp;"!"&amp;ADDRESS(10,COLUMN(F$9)-1)&amp;":"&amp;ADDRESS(1000,COLUMN(F$9)-1))),
SUMIF(INDIRECT(Equipo!$D$4&amp;"!B10:B1000"),$B186,INDIRECT(Equipo!$D$4&amp;"!"&amp;ADDRESS(10,COLUMN(F$9)-1)&amp;":"&amp;ADDRESS(1000,COLUMN(F$9)-1))),
SUMIF(INDIRECT(Equipo!$E$4&amp;"!B10:B1000"),$B186,INDIRECT(Equipo!$E$4&amp;"!"&amp;ADDRESS(10,COLUMN(F$9)-1)&amp;":"&amp;ADDRESS(1000,COLUMN(F$9)-1))),
SUMIF(INDIRECT(Equipo!$F$4&amp;"!B10:B1000"),$B186,INDIRECT(Equipo!$F$4&amp;"!"&amp;ADDRESS(10,COLUMN(F$9)-1)&amp;":"&amp;ADDRESS(1000,COLUMN(F$9)-1))),
SUMIF(INDIRECT(Equipo!$G$4&amp;"!B10:B1000"),$B186,INDIRECT(Equipo!$G$4&amp;"!"&amp;ADDRESS(10,COLUMN(F$9)-1)&amp;":"&amp;ADDRESS(1000,COLUMN(F$9)-1)))))</f>
        <v>-</v>
      </c>
      <c r="G186" s="2" t="str">
        <f ca="1">IF(ISBLANK(Tareas!$B182),"-",SUM(
SUMIF(INDIRECT(Equipo!$C$4&amp;"!B10:B1000"),$B186,INDIRECT(Equipo!$C$4&amp;"!"&amp;ADDRESS(10,COLUMN(G$9)-1)&amp;":"&amp;ADDRESS(1000,COLUMN(G$9)-1))),
SUMIF(INDIRECT(Equipo!$D$4&amp;"!B10:B1000"),$B186,INDIRECT(Equipo!$D$4&amp;"!"&amp;ADDRESS(10,COLUMN(G$9)-1)&amp;":"&amp;ADDRESS(1000,COLUMN(G$9)-1))),
SUMIF(INDIRECT(Equipo!$E$4&amp;"!B10:B1000"),$B186,INDIRECT(Equipo!$E$4&amp;"!"&amp;ADDRESS(10,COLUMN(G$9)-1)&amp;":"&amp;ADDRESS(1000,COLUMN(G$9)-1))),
SUMIF(INDIRECT(Equipo!$F$4&amp;"!B10:B1000"),$B186,INDIRECT(Equipo!$F$4&amp;"!"&amp;ADDRESS(10,COLUMN(G$9)-1)&amp;":"&amp;ADDRESS(1000,COLUMN(G$9)-1))),
SUMIF(INDIRECT(Equipo!$G$4&amp;"!B10:B1000"),$B186,INDIRECT(Equipo!$G$4&amp;"!"&amp;ADDRESS(10,COLUMN(G$9)-1)&amp;":"&amp;ADDRESS(1000,COLUMN(G$9)-1)))))</f>
        <v>-</v>
      </c>
      <c r="H186" s="2" t="str">
        <f ca="1">IF(ISBLANK(Tareas!$B182),"-",SUM(
SUMIF(INDIRECT(Equipo!$C$4&amp;"!B10:B1000"),$B186,INDIRECT(Equipo!$C$4&amp;"!"&amp;ADDRESS(10,COLUMN(H$9)-1)&amp;":"&amp;ADDRESS(1000,COLUMN(H$9)-1))),
SUMIF(INDIRECT(Equipo!$D$4&amp;"!B10:B1000"),$B186,INDIRECT(Equipo!$D$4&amp;"!"&amp;ADDRESS(10,COLUMN(H$9)-1)&amp;":"&amp;ADDRESS(1000,COLUMN(H$9)-1))),
SUMIF(INDIRECT(Equipo!$E$4&amp;"!B10:B1000"),$B186,INDIRECT(Equipo!$E$4&amp;"!"&amp;ADDRESS(10,COLUMN(H$9)-1)&amp;":"&amp;ADDRESS(1000,COLUMN(H$9)-1))),
SUMIF(INDIRECT(Equipo!$F$4&amp;"!B10:B1000"),$B186,INDIRECT(Equipo!$F$4&amp;"!"&amp;ADDRESS(10,COLUMN(H$9)-1)&amp;":"&amp;ADDRESS(1000,COLUMN(H$9)-1))),
SUMIF(INDIRECT(Equipo!$G$4&amp;"!B10:B1000"),$B186,INDIRECT(Equipo!$G$4&amp;"!"&amp;ADDRESS(10,COLUMN(H$9)-1)&amp;":"&amp;ADDRESS(1000,COLUMN(H$9)-1)))))</f>
        <v>-</v>
      </c>
      <c r="I186" s="2" t="str">
        <f ca="1">IF(ISBLANK(Tareas!$B182),"-",SUM(
SUMIF(INDIRECT(Equipo!$C$4&amp;"!B10:B1000"),$B186,INDIRECT(Equipo!$C$4&amp;"!"&amp;ADDRESS(10,COLUMN(I$9)-1)&amp;":"&amp;ADDRESS(1000,COLUMN(I$9)-1))),
SUMIF(INDIRECT(Equipo!$D$4&amp;"!B10:B1000"),$B186,INDIRECT(Equipo!$D$4&amp;"!"&amp;ADDRESS(10,COLUMN(I$9)-1)&amp;":"&amp;ADDRESS(1000,COLUMN(I$9)-1))),
SUMIF(INDIRECT(Equipo!$E$4&amp;"!B10:B1000"),$B186,INDIRECT(Equipo!$E$4&amp;"!"&amp;ADDRESS(10,COLUMN(I$9)-1)&amp;":"&amp;ADDRESS(1000,COLUMN(I$9)-1))),
SUMIF(INDIRECT(Equipo!$F$4&amp;"!B10:B1000"),$B186,INDIRECT(Equipo!$F$4&amp;"!"&amp;ADDRESS(10,COLUMN(I$9)-1)&amp;":"&amp;ADDRESS(1000,COLUMN(I$9)-1))),
SUMIF(INDIRECT(Equipo!$G$4&amp;"!B10:B1000"),$B186,INDIRECT(Equipo!$G$4&amp;"!"&amp;ADDRESS(10,COLUMN(I$9)-1)&amp;":"&amp;ADDRESS(1000,COLUMN(I$9)-1)))))</f>
        <v>-</v>
      </c>
      <c r="J186" s="2" t="str">
        <f ca="1">IF(ISBLANK(Tareas!$B182),"-",SUM(
SUMIF(INDIRECT(Equipo!$C$4&amp;"!B10:B1000"),$B186,INDIRECT(Equipo!$C$4&amp;"!"&amp;ADDRESS(10,COLUMN(J$9)-1)&amp;":"&amp;ADDRESS(1000,COLUMN(J$9)-1))),
SUMIF(INDIRECT(Equipo!$D$4&amp;"!B10:B1000"),$B186,INDIRECT(Equipo!$D$4&amp;"!"&amp;ADDRESS(10,COLUMN(J$9)-1)&amp;":"&amp;ADDRESS(1000,COLUMN(J$9)-1))),
SUMIF(INDIRECT(Equipo!$E$4&amp;"!B10:B1000"),$B186,INDIRECT(Equipo!$E$4&amp;"!"&amp;ADDRESS(10,COLUMN(J$9)-1)&amp;":"&amp;ADDRESS(1000,COLUMN(J$9)-1))),
SUMIF(INDIRECT(Equipo!$F$4&amp;"!B10:B1000"),$B186,INDIRECT(Equipo!$F$4&amp;"!"&amp;ADDRESS(10,COLUMN(J$9)-1)&amp;":"&amp;ADDRESS(1000,COLUMN(J$9)-1))),
SUMIF(INDIRECT(Equipo!$G$4&amp;"!B10:B1000"),$B186,INDIRECT(Equipo!$G$4&amp;"!"&amp;ADDRESS(10,COLUMN(J$9)-1)&amp;":"&amp;ADDRESS(1000,COLUMN(J$9)-1)))))</f>
        <v>-</v>
      </c>
      <c r="K186" s="2" t="str">
        <f ca="1">IF(ISBLANK(Tareas!$B182),"-",SUM(
SUMIF(INDIRECT(Equipo!$C$4&amp;"!B10:B1000"),$B186,INDIRECT(Equipo!$C$4&amp;"!"&amp;ADDRESS(10,COLUMN(K$9)-1)&amp;":"&amp;ADDRESS(1000,COLUMN(K$9)-1))),
SUMIF(INDIRECT(Equipo!$D$4&amp;"!B10:B1000"),$B186,INDIRECT(Equipo!$D$4&amp;"!"&amp;ADDRESS(10,COLUMN(K$9)-1)&amp;":"&amp;ADDRESS(1000,COLUMN(K$9)-1))),
SUMIF(INDIRECT(Equipo!$E$4&amp;"!B10:B1000"),$B186,INDIRECT(Equipo!$E$4&amp;"!"&amp;ADDRESS(10,COLUMN(K$9)-1)&amp;":"&amp;ADDRESS(1000,COLUMN(K$9)-1))),
SUMIF(INDIRECT(Equipo!$F$4&amp;"!B10:B1000"),$B186,INDIRECT(Equipo!$F$4&amp;"!"&amp;ADDRESS(10,COLUMN(K$9)-1)&amp;":"&amp;ADDRESS(1000,COLUMN(K$9)-1))),
SUMIF(INDIRECT(Equipo!$G$4&amp;"!B10:B1000"),$B186,INDIRECT(Equipo!$G$4&amp;"!"&amp;ADDRESS(10,COLUMN(K$9)-1)&amp;":"&amp;ADDRESS(1000,COLUMN(K$9)-1)))))</f>
        <v>-</v>
      </c>
      <c r="L186" s="2" t="str">
        <f ca="1">IF(ISBLANK(Tareas!$B182),"-",SUM(
SUMIF(INDIRECT(Equipo!$C$4&amp;"!B10:B1000"),$B186,INDIRECT(Equipo!$C$4&amp;"!"&amp;ADDRESS(10,COLUMN(L$9)-1)&amp;":"&amp;ADDRESS(1000,COLUMN(L$9)-1))),
SUMIF(INDIRECT(Equipo!$D$4&amp;"!B10:B1000"),$B186,INDIRECT(Equipo!$D$4&amp;"!"&amp;ADDRESS(10,COLUMN(L$9)-1)&amp;":"&amp;ADDRESS(1000,COLUMN(L$9)-1))),
SUMIF(INDIRECT(Equipo!$E$4&amp;"!B10:B1000"),$B186,INDIRECT(Equipo!$E$4&amp;"!"&amp;ADDRESS(10,COLUMN(L$9)-1)&amp;":"&amp;ADDRESS(1000,COLUMN(L$9)-1))),
SUMIF(INDIRECT(Equipo!$F$4&amp;"!B10:B1000"),$B186,INDIRECT(Equipo!$F$4&amp;"!"&amp;ADDRESS(10,COLUMN(L$9)-1)&amp;":"&amp;ADDRESS(1000,COLUMN(L$9)-1))),
SUMIF(INDIRECT(Equipo!$G$4&amp;"!B10:B1000"),$B186,INDIRECT(Equipo!$G$4&amp;"!"&amp;ADDRESS(10,COLUMN(L$9)-1)&amp;":"&amp;ADDRESS(1000,COLUMN(L$9)-1)))))</f>
        <v>-</v>
      </c>
      <c r="M186" s="2" t="str">
        <f ca="1">IF(ISBLANK(Tareas!$B182),"-",SUM(
SUMIF(INDIRECT(Equipo!$C$4&amp;"!B10:B1000"),$B186,INDIRECT(Equipo!$C$4&amp;"!"&amp;ADDRESS(10,COLUMN(M$9)-1)&amp;":"&amp;ADDRESS(1000,COLUMN(M$9)-1))),
SUMIF(INDIRECT(Equipo!$D$4&amp;"!B10:B1000"),$B186,INDIRECT(Equipo!$D$4&amp;"!"&amp;ADDRESS(10,COLUMN(M$9)-1)&amp;":"&amp;ADDRESS(1000,COLUMN(M$9)-1))),
SUMIF(INDIRECT(Equipo!$E$4&amp;"!B10:B1000"),$B186,INDIRECT(Equipo!$E$4&amp;"!"&amp;ADDRESS(10,COLUMN(M$9)-1)&amp;":"&amp;ADDRESS(1000,COLUMN(M$9)-1))),
SUMIF(INDIRECT(Equipo!$F$4&amp;"!B10:B1000"),$B186,INDIRECT(Equipo!$F$4&amp;"!"&amp;ADDRESS(10,COLUMN(M$9)-1)&amp;":"&amp;ADDRESS(1000,COLUMN(M$9)-1))),
SUMIF(INDIRECT(Equipo!$G$4&amp;"!B10:B1000"),$B186,INDIRECT(Equipo!$G$4&amp;"!"&amp;ADDRESS(10,COLUMN(M$9)-1)&amp;":"&amp;ADDRESS(1000,COLUMN(M$9)-1)))))</f>
        <v>-</v>
      </c>
      <c r="N186" s="2" t="str">
        <f ca="1">IF(ISBLANK(Tareas!$B182),"-",SUM(
SUMIF(INDIRECT(Equipo!$C$4&amp;"!B10:B1000"),$B186,INDIRECT(Equipo!$C$4&amp;"!"&amp;ADDRESS(10,COLUMN(N$9)-1)&amp;":"&amp;ADDRESS(1000,COLUMN(N$9)-1))),
SUMIF(INDIRECT(Equipo!$D$4&amp;"!B10:B1000"),$B186,INDIRECT(Equipo!$D$4&amp;"!"&amp;ADDRESS(10,COLUMN(N$9)-1)&amp;":"&amp;ADDRESS(1000,COLUMN(N$9)-1))),
SUMIF(INDIRECT(Equipo!$E$4&amp;"!B10:B1000"),$B186,INDIRECT(Equipo!$E$4&amp;"!"&amp;ADDRESS(10,COLUMN(N$9)-1)&amp;":"&amp;ADDRESS(1000,COLUMN(N$9)-1))),
SUMIF(INDIRECT(Equipo!$F$4&amp;"!B10:B1000"),$B186,INDIRECT(Equipo!$F$4&amp;"!"&amp;ADDRESS(10,COLUMN(N$9)-1)&amp;":"&amp;ADDRESS(1000,COLUMN(N$9)-1))),
SUMIF(INDIRECT(Equipo!$G$4&amp;"!B10:B1000"),$B186,INDIRECT(Equipo!$G$4&amp;"!"&amp;ADDRESS(10,COLUMN(N$9)-1)&amp;":"&amp;ADDRESS(1000,COLUMN(N$9)-1)))))</f>
        <v>-</v>
      </c>
    </row>
    <row r="187" spans="2:14">
      <c r="B187" t="str">
        <f>IF(ISBLANK(Tareas!B183)," - ",Tareas!B183)</f>
        <v xml:space="preserve"> - </v>
      </c>
      <c r="D187" s="2" t="str">
        <f ca="1">IF(ISBLANK(Tareas!$B183),"-",SUM(
SUMIF(INDIRECT(Equipo!$C$4&amp;"!B10:B1000"),$B187,INDIRECT(Equipo!$C$4&amp;"!"&amp;ADDRESS(10,COLUMN(D$9)-1)&amp;":"&amp;ADDRESS(1000,COLUMN(D$9)-1))),
SUMIF(INDIRECT(Equipo!$D$4&amp;"!B10:B1000"),$B187,INDIRECT(Equipo!$D$4&amp;"!"&amp;ADDRESS(10,COLUMN(D$9)-1)&amp;":"&amp;ADDRESS(1000,COLUMN(D$9)-1))),
SUMIF(INDIRECT(Equipo!$E$4&amp;"!B10:B1000"),$B187,INDIRECT(Equipo!$E$4&amp;"!"&amp;ADDRESS(10,COLUMN(D$9)-1)&amp;":"&amp;ADDRESS(1000,COLUMN(D$9)-1))),
SUMIF(INDIRECT(Equipo!$F$4&amp;"!B10:B1000"),$B187,INDIRECT(Equipo!$F$4&amp;"!"&amp;ADDRESS(10,COLUMN(D$9)-1)&amp;":"&amp;ADDRESS(1000,COLUMN(D$9)-1))),
SUMIF(INDIRECT(Equipo!$G$4&amp;"!B10:B1000"),$B187,INDIRECT(Equipo!$G$4&amp;"!"&amp;ADDRESS(10,COLUMN(D$9)-1)&amp;":"&amp;ADDRESS(1000,COLUMN(D$9)-1)))))</f>
        <v>-</v>
      </c>
      <c r="E187" s="2" t="str">
        <f ca="1">IF(ISBLANK(Tareas!$B183),"-",SUM(
SUMIF(INDIRECT(Equipo!$C$4&amp;"!B10:B1000"),$B187,INDIRECT(Equipo!$C$4&amp;"!"&amp;ADDRESS(10,COLUMN(E$9)-1)&amp;":"&amp;ADDRESS(1000,COLUMN(E$9)-1))),
SUMIF(INDIRECT(Equipo!$D$4&amp;"!B10:B1000"),$B187,INDIRECT(Equipo!$D$4&amp;"!"&amp;ADDRESS(10,COLUMN(E$9)-1)&amp;":"&amp;ADDRESS(1000,COLUMN(E$9)-1))),
SUMIF(INDIRECT(Equipo!$E$4&amp;"!B10:B1000"),$B187,INDIRECT(Equipo!$E$4&amp;"!"&amp;ADDRESS(10,COLUMN(E$9)-1)&amp;":"&amp;ADDRESS(1000,COLUMN(E$9)-1))),
SUMIF(INDIRECT(Equipo!$F$4&amp;"!B10:B1000"),$B187,INDIRECT(Equipo!$F$4&amp;"!"&amp;ADDRESS(10,COLUMN(E$9)-1)&amp;":"&amp;ADDRESS(1000,COLUMN(E$9)-1))),
SUMIF(INDIRECT(Equipo!$G$4&amp;"!B10:B1000"),$B187,INDIRECT(Equipo!$G$4&amp;"!"&amp;ADDRESS(10,COLUMN(E$9)-1)&amp;":"&amp;ADDRESS(1000,COLUMN(E$9)-1)))))</f>
        <v>-</v>
      </c>
      <c r="F187" s="2" t="str">
        <f ca="1">IF(ISBLANK(Tareas!$B183),"-",SUM(
SUMIF(INDIRECT(Equipo!$C$4&amp;"!B10:B1000"),$B187,INDIRECT(Equipo!$C$4&amp;"!"&amp;ADDRESS(10,COLUMN(F$9)-1)&amp;":"&amp;ADDRESS(1000,COLUMN(F$9)-1))),
SUMIF(INDIRECT(Equipo!$D$4&amp;"!B10:B1000"),$B187,INDIRECT(Equipo!$D$4&amp;"!"&amp;ADDRESS(10,COLUMN(F$9)-1)&amp;":"&amp;ADDRESS(1000,COLUMN(F$9)-1))),
SUMIF(INDIRECT(Equipo!$E$4&amp;"!B10:B1000"),$B187,INDIRECT(Equipo!$E$4&amp;"!"&amp;ADDRESS(10,COLUMN(F$9)-1)&amp;":"&amp;ADDRESS(1000,COLUMN(F$9)-1))),
SUMIF(INDIRECT(Equipo!$F$4&amp;"!B10:B1000"),$B187,INDIRECT(Equipo!$F$4&amp;"!"&amp;ADDRESS(10,COLUMN(F$9)-1)&amp;":"&amp;ADDRESS(1000,COLUMN(F$9)-1))),
SUMIF(INDIRECT(Equipo!$G$4&amp;"!B10:B1000"),$B187,INDIRECT(Equipo!$G$4&amp;"!"&amp;ADDRESS(10,COLUMN(F$9)-1)&amp;":"&amp;ADDRESS(1000,COLUMN(F$9)-1)))))</f>
        <v>-</v>
      </c>
      <c r="G187" s="2" t="str">
        <f ca="1">IF(ISBLANK(Tareas!$B183),"-",SUM(
SUMIF(INDIRECT(Equipo!$C$4&amp;"!B10:B1000"),$B187,INDIRECT(Equipo!$C$4&amp;"!"&amp;ADDRESS(10,COLUMN(G$9)-1)&amp;":"&amp;ADDRESS(1000,COLUMN(G$9)-1))),
SUMIF(INDIRECT(Equipo!$D$4&amp;"!B10:B1000"),$B187,INDIRECT(Equipo!$D$4&amp;"!"&amp;ADDRESS(10,COLUMN(G$9)-1)&amp;":"&amp;ADDRESS(1000,COLUMN(G$9)-1))),
SUMIF(INDIRECT(Equipo!$E$4&amp;"!B10:B1000"),$B187,INDIRECT(Equipo!$E$4&amp;"!"&amp;ADDRESS(10,COLUMN(G$9)-1)&amp;":"&amp;ADDRESS(1000,COLUMN(G$9)-1))),
SUMIF(INDIRECT(Equipo!$F$4&amp;"!B10:B1000"),$B187,INDIRECT(Equipo!$F$4&amp;"!"&amp;ADDRESS(10,COLUMN(G$9)-1)&amp;":"&amp;ADDRESS(1000,COLUMN(G$9)-1))),
SUMIF(INDIRECT(Equipo!$G$4&amp;"!B10:B1000"),$B187,INDIRECT(Equipo!$G$4&amp;"!"&amp;ADDRESS(10,COLUMN(G$9)-1)&amp;":"&amp;ADDRESS(1000,COLUMN(G$9)-1)))))</f>
        <v>-</v>
      </c>
      <c r="H187" s="2" t="str">
        <f ca="1">IF(ISBLANK(Tareas!$B183),"-",SUM(
SUMIF(INDIRECT(Equipo!$C$4&amp;"!B10:B1000"),$B187,INDIRECT(Equipo!$C$4&amp;"!"&amp;ADDRESS(10,COLUMN(H$9)-1)&amp;":"&amp;ADDRESS(1000,COLUMN(H$9)-1))),
SUMIF(INDIRECT(Equipo!$D$4&amp;"!B10:B1000"),$B187,INDIRECT(Equipo!$D$4&amp;"!"&amp;ADDRESS(10,COLUMN(H$9)-1)&amp;":"&amp;ADDRESS(1000,COLUMN(H$9)-1))),
SUMIF(INDIRECT(Equipo!$E$4&amp;"!B10:B1000"),$B187,INDIRECT(Equipo!$E$4&amp;"!"&amp;ADDRESS(10,COLUMN(H$9)-1)&amp;":"&amp;ADDRESS(1000,COLUMN(H$9)-1))),
SUMIF(INDIRECT(Equipo!$F$4&amp;"!B10:B1000"),$B187,INDIRECT(Equipo!$F$4&amp;"!"&amp;ADDRESS(10,COLUMN(H$9)-1)&amp;":"&amp;ADDRESS(1000,COLUMN(H$9)-1))),
SUMIF(INDIRECT(Equipo!$G$4&amp;"!B10:B1000"),$B187,INDIRECT(Equipo!$G$4&amp;"!"&amp;ADDRESS(10,COLUMN(H$9)-1)&amp;":"&amp;ADDRESS(1000,COLUMN(H$9)-1)))))</f>
        <v>-</v>
      </c>
      <c r="I187" s="2" t="str">
        <f ca="1">IF(ISBLANK(Tareas!$B183),"-",SUM(
SUMIF(INDIRECT(Equipo!$C$4&amp;"!B10:B1000"),$B187,INDIRECT(Equipo!$C$4&amp;"!"&amp;ADDRESS(10,COLUMN(I$9)-1)&amp;":"&amp;ADDRESS(1000,COLUMN(I$9)-1))),
SUMIF(INDIRECT(Equipo!$D$4&amp;"!B10:B1000"),$B187,INDIRECT(Equipo!$D$4&amp;"!"&amp;ADDRESS(10,COLUMN(I$9)-1)&amp;":"&amp;ADDRESS(1000,COLUMN(I$9)-1))),
SUMIF(INDIRECT(Equipo!$E$4&amp;"!B10:B1000"),$B187,INDIRECT(Equipo!$E$4&amp;"!"&amp;ADDRESS(10,COLUMN(I$9)-1)&amp;":"&amp;ADDRESS(1000,COLUMN(I$9)-1))),
SUMIF(INDIRECT(Equipo!$F$4&amp;"!B10:B1000"),$B187,INDIRECT(Equipo!$F$4&amp;"!"&amp;ADDRESS(10,COLUMN(I$9)-1)&amp;":"&amp;ADDRESS(1000,COLUMN(I$9)-1))),
SUMIF(INDIRECT(Equipo!$G$4&amp;"!B10:B1000"),$B187,INDIRECT(Equipo!$G$4&amp;"!"&amp;ADDRESS(10,COLUMN(I$9)-1)&amp;":"&amp;ADDRESS(1000,COLUMN(I$9)-1)))))</f>
        <v>-</v>
      </c>
      <c r="J187" s="2" t="str">
        <f ca="1">IF(ISBLANK(Tareas!$B183),"-",SUM(
SUMIF(INDIRECT(Equipo!$C$4&amp;"!B10:B1000"),$B187,INDIRECT(Equipo!$C$4&amp;"!"&amp;ADDRESS(10,COLUMN(J$9)-1)&amp;":"&amp;ADDRESS(1000,COLUMN(J$9)-1))),
SUMIF(INDIRECT(Equipo!$D$4&amp;"!B10:B1000"),$B187,INDIRECT(Equipo!$D$4&amp;"!"&amp;ADDRESS(10,COLUMN(J$9)-1)&amp;":"&amp;ADDRESS(1000,COLUMN(J$9)-1))),
SUMIF(INDIRECT(Equipo!$E$4&amp;"!B10:B1000"),$B187,INDIRECT(Equipo!$E$4&amp;"!"&amp;ADDRESS(10,COLUMN(J$9)-1)&amp;":"&amp;ADDRESS(1000,COLUMN(J$9)-1))),
SUMIF(INDIRECT(Equipo!$F$4&amp;"!B10:B1000"),$B187,INDIRECT(Equipo!$F$4&amp;"!"&amp;ADDRESS(10,COLUMN(J$9)-1)&amp;":"&amp;ADDRESS(1000,COLUMN(J$9)-1))),
SUMIF(INDIRECT(Equipo!$G$4&amp;"!B10:B1000"),$B187,INDIRECT(Equipo!$G$4&amp;"!"&amp;ADDRESS(10,COLUMN(J$9)-1)&amp;":"&amp;ADDRESS(1000,COLUMN(J$9)-1)))))</f>
        <v>-</v>
      </c>
      <c r="K187" s="2" t="str">
        <f ca="1">IF(ISBLANK(Tareas!$B183),"-",SUM(
SUMIF(INDIRECT(Equipo!$C$4&amp;"!B10:B1000"),$B187,INDIRECT(Equipo!$C$4&amp;"!"&amp;ADDRESS(10,COLUMN(K$9)-1)&amp;":"&amp;ADDRESS(1000,COLUMN(K$9)-1))),
SUMIF(INDIRECT(Equipo!$D$4&amp;"!B10:B1000"),$B187,INDIRECT(Equipo!$D$4&amp;"!"&amp;ADDRESS(10,COLUMN(K$9)-1)&amp;":"&amp;ADDRESS(1000,COLUMN(K$9)-1))),
SUMIF(INDIRECT(Equipo!$E$4&amp;"!B10:B1000"),$B187,INDIRECT(Equipo!$E$4&amp;"!"&amp;ADDRESS(10,COLUMN(K$9)-1)&amp;":"&amp;ADDRESS(1000,COLUMN(K$9)-1))),
SUMIF(INDIRECT(Equipo!$F$4&amp;"!B10:B1000"),$B187,INDIRECT(Equipo!$F$4&amp;"!"&amp;ADDRESS(10,COLUMN(K$9)-1)&amp;":"&amp;ADDRESS(1000,COLUMN(K$9)-1))),
SUMIF(INDIRECT(Equipo!$G$4&amp;"!B10:B1000"),$B187,INDIRECT(Equipo!$G$4&amp;"!"&amp;ADDRESS(10,COLUMN(K$9)-1)&amp;":"&amp;ADDRESS(1000,COLUMN(K$9)-1)))))</f>
        <v>-</v>
      </c>
      <c r="L187" s="2" t="str">
        <f ca="1">IF(ISBLANK(Tareas!$B183),"-",SUM(
SUMIF(INDIRECT(Equipo!$C$4&amp;"!B10:B1000"),$B187,INDIRECT(Equipo!$C$4&amp;"!"&amp;ADDRESS(10,COLUMN(L$9)-1)&amp;":"&amp;ADDRESS(1000,COLUMN(L$9)-1))),
SUMIF(INDIRECT(Equipo!$D$4&amp;"!B10:B1000"),$B187,INDIRECT(Equipo!$D$4&amp;"!"&amp;ADDRESS(10,COLUMN(L$9)-1)&amp;":"&amp;ADDRESS(1000,COLUMN(L$9)-1))),
SUMIF(INDIRECT(Equipo!$E$4&amp;"!B10:B1000"),$B187,INDIRECT(Equipo!$E$4&amp;"!"&amp;ADDRESS(10,COLUMN(L$9)-1)&amp;":"&amp;ADDRESS(1000,COLUMN(L$9)-1))),
SUMIF(INDIRECT(Equipo!$F$4&amp;"!B10:B1000"),$B187,INDIRECT(Equipo!$F$4&amp;"!"&amp;ADDRESS(10,COLUMN(L$9)-1)&amp;":"&amp;ADDRESS(1000,COLUMN(L$9)-1))),
SUMIF(INDIRECT(Equipo!$G$4&amp;"!B10:B1000"),$B187,INDIRECT(Equipo!$G$4&amp;"!"&amp;ADDRESS(10,COLUMN(L$9)-1)&amp;":"&amp;ADDRESS(1000,COLUMN(L$9)-1)))))</f>
        <v>-</v>
      </c>
      <c r="M187" s="2" t="str">
        <f ca="1">IF(ISBLANK(Tareas!$B183),"-",SUM(
SUMIF(INDIRECT(Equipo!$C$4&amp;"!B10:B1000"),$B187,INDIRECT(Equipo!$C$4&amp;"!"&amp;ADDRESS(10,COLUMN(M$9)-1)&amp;":"&amp;ADDRESS(1000,COLUMN(M$9)-1))),
SUMIF(INDIRECT(Equipo!$D$4&amp;"!B10:B1000"),$B187,INDIRECT(Equipo!$D$4&amp;"!"&amp;ADDRESS(10,COLUMN(M$9)-1)&amp;":"&amp;ADDRESS(1000,COLUMN(M$9)-1))),
SUMIF(INDIRECT(Equipo!$E$4&amp;"!B10:B1000"),$B187,INDIRECT(Equipo!$E$4&amp;"!"&amp;ADDRESS(10,COLUMN(M$9)-1)&amp;":"&amp;ADDRESS(1000,COLUMN(M$9)-1))),
SUMIF(INDIRECT(Equipo!$F$4&amp;"!B10:B1000"),$B187,INDIRECT(Equipo!$F$4&amp;"!"&amp;ADDRESS(10,COLUMN(M$9)-1)&amp;":"&amp;ADDRESS(1000,COLUMN(M$9)-1))),
SUMIF(INDIRECT(Equipo!$G$4&amp;"!B10:B1000"),$B187,INDIRECT(Equipo!$G$4&amp;"!"&amp;ADDRESS(10,COLUMN(M$9)-1)&amp;":"&amp;ADDRESS(1000,COLUMN(M$9)-1)))))</f>
        <v>-</v>
      </c>
      <c r="N187" s="2" t="str">
        <f ca="1">IF(ISBLANK(Tareas!$B183),"-",SUM(
SUMIF(INDIRECT(Equipo!$C$4&amp;"!B10:B1000"),$B187,INDIRECT(Equipo!$C$4&amp;"!"&amp;ADDRESS(10,COLUMN(N$9)-1)&amp;":"&amp;ADDRESS(1000,COLUMN(N$9)-1))),
SUMIF(INDIRECT(Equipo!$D$4&amp;"!B10:B1000"),$B187,INDIRECT(Equipo!$D$4&amp;"!"&amp;ADDRESS(10,COLUMN(N$9)-1)&amp;":"&amp;ADDRESS(1000,COLUMN(N$9)-1))),
SUMIF(INDIRECT(Equipo!$E$4&amp;"!B10:B1000"),$B187,INDIRECT(Equipo!$E$4&amp;"!"&amp;ADDRESS(10,COLUMN(N$9)-1)&amp;":"&amp;ADDRESS(1000,COLUMN(N$9)-1))),
SUMIF(INDIRECT(Equipo!$F$4&amp;"!B10:B1000"),$B187,INDIRECT(Equipo!$F$4&amp;"!"&amp;ADDRESS(10,COLUMN(N$9)-1)&amp;":"&amp;ADDRESS(1000,COLUMN(N$9)-1))),
SUMIF(INDIRECT(Equipo!$G$4&amp;"!B10:B1000"),$B187,INDIRECT(Equipo!$G$4&amp;"!"&amp;ADDRESS(10,COLUMN(N$9)-1)&amp;":"&amp;ADDRESS(1000,COLUMN(N$9)-1)))))</f>
        <v>-</v>
      </c>
    </row>
    <row r="188" spans="2:14">
      <c r="B188" t="str">
        <f>IF(ISBLANK(Tareas!B184)," - ",Tareas!B184)</f>
        <v xml:space="preserve"> - </v>
      </c>
      <c r="D188" s="2" t="str">
        <f ca="1">IF(ISBLANK(Tareas!$B184),"-",SUM(
SUMIF(INDIRECT(Equipo!$C$4&amp;"!B10:B1000"),$B188,INDIRECT(Equipo!$C$4&amp;"!"&amp;ADDRESS(10,COLUMN(D$9)-1)&amp;":"&amp;ADDRESS(1000,COLUMN(D$9)-1))),
SUMIF(INDIRECT(Equipo!$D$4&amp;"!B10:B1000"),$B188,INDIRECT(Equipo!$D$4&amp;"!"&amp;ADDRESS(10,COLUMN(D$9)-1)&amp;":"&amp;ADDRESS(1000,COLUMN(D$9)-1))),
SUMIF(INDIRECT(Equipo!$E$4&amp;"!B10:B1000"),$B188,INDIRECT(Equipo!$E$4&amp;"!"&amp;ADDRESS(10,COLUMN(D$9)-1)&amp;":"&amp;ADDRESS(1000,COLUMN(D$9)-1))),
SUMIF(INDIRECT(Equipo!$F$4&amp;"!B10:B1000"),$B188,INDIRECT(Equipo!$F$4&amp;"!"&amp;ADDRESS(10,COLUMN(D$9)-1)&amp;":"&amp;ADDRESS(1000,COLUMN(D$9)-1))),
SUMIF(INDIRECT(Equipo!$G$4&amp;"!B10:B1000"),$B188,INDIRECT(Equipo!$G$4&amp;"!"&amp;ADDRESS(10,COLUMN(D$9)-1)&amp;":"&amp;ADDRESS(1000,COLUMN(D$9)-1)))))</f>
        <v>-</v>
      </c>
      <c r="E188" s="2" t="str">
        <f ca="1">IF(ISBLANK(Tareas!$B184),"-",SUM(
SUMIF(INDIRECT(Equipo!$C$4&amp;"!B10:B1000"),$B188,INDIRECT(Equipo!$C$4&amp;"!"&amp;ADDRESS(10,COLUMN(E$9)-1)&amp;":"&amp;ADDRESS(1000,COLUMN(E$9)-1))),
SUMIF(INDIRECT(Equipo!$D$4&amp;"!B10:B1000"),$B188,INDIRECT(Equipo!$D$4&amp;"!"&amp;ADDRESS(10,COLUMN(E$9)-1)&amp;":"&amp;ADDRESS(1000,COLUMN(E$9)-1))),
SUMIF(INDIRECT(Equipo!$E$4&amp;"!B10:B1000"),$B188,INDIRECT(Equipo!$E$4&amp;"!"&amp;ADDRESS(10,COLUMN(E$9)-1)&amp;":"&amp;ADDRESS(1000,COLUMN(E$9)-1))),
SUMIF(INDIRECT(Equipo!$F$4&amp;"!B10:B1000"),$B188,INDIRECT(Equipo!$F$4&amp;"!"&amp;ADDRESS(10,COLUMN(E$9)-1)&amp;":"&amp;ADDRESS(1000,COLUMN(E$9)-1))),
SUMIF(INDIRECT(Equipo!$G$4&amp;"!B10:B1000"),$B188,INDIRECT(Equipo!$G$4&amp;"!"&amp;ADDRESS(10,COLUMN(E$9)-1)&amp;":"&amp;ADDRESS(1000,COLUMN(E$9)-1)))))</f>
        <v>-</v>
      </c>
      <c r="F188" s="2" t="str">
        <f ca="1">IF(ISBLANK(Tareas!$B184),"-",SUM(
SUMIF(INDIRECT(Equipo!$C$4&amp;"!B10:B1000"),$B188,INDIRECT(Equipo!$C$4&amp;"!"&amp;ADDRESS(10,COLUMN(F$9)-1)&amp;":"&amp;ADDRESS(1000,COLUMN(F$9)-1))),
SUMIF(INDIRECT(Equipo!$D$4&amp;"!B10:B1000"),$B188,INDIRECT(Equipo!$D$4&amp;"!"&amp;ADDRESS(10,COLUMN(F$9)-1)&amp;":"&amp;ADDRESS(1000,COLUMN(F$9)-1))),
SUMIF(INDIRECT(Equipo!$E$4&amp;"!B10:B1000"),$B188,INDIRECT(Equipo!$E$4&amp;"!"&amp;ADDRESS(10,COLUMN(F$9)-1)&amp;":"&amp;ADDRESS(1000,COLUMN(F$9)-1))),
SUMIF(INDIRECT(Equipo!$F$4&amp;"!B10:B1000"),$B188,INDIRECT(Equipo!$F$4&amp;"!"&amp;ADDRESS(10,COLUMN(F$9)-1)&amp;":"&amp;ADDRESS(1000,COLUMN(F$9)-1))),
SUMIF(INDIRECT(Equipo!$G$4&amp;"!B10:B1000"),$B188,INDIRECT(Equipo!$G$4&amp;"!"&amp;ADDRESS(10,COLUMN(F$9)-1)&amp;":"&amp;ADDRESS(1000,COLUMN(F$9)-1)))))</f>
        <v>-</v>
      </c>
      <c r="G188" s="2" t="str">
        <f ca="1">IF(ISBLANK(Tareas!$B184),"-",SUM(
SUMIF(INDIRECT(Equipo!$C$4&amp;"!B10:B1000"),$B188,INDIRECT(Equipo!$C$4&amp;"!"&amp;ADDRESS(10,COLUMN(G$9)-1)&amp;":"&amp;ADDRESS(1000,COLUMN(G$9)-1))),
SUMIF(INDIRECT(Equipo!$D$4&amp;"!B10:B1000"),$B188,INDIRECT(Equipo!$D$4&amp;"!"&amp;ADDRESS(10,COLUMN(G$9)-1)&amp;":"&amp;ADDRESS(1000,COLUMN(G$9)-1))),
SUMIF(INDIRECT(Equipo!$E$4&amp;"!B10:B1000"),$B188,INDIRECT(Equipo!$E$4&amp;"!"&amp;ADDRESS(10,COLUMN(G$9)-1)&amp;":"&amp;ADDRESS(1000,COLUMN(G$9)-1))),
SUMIF(INDIRECT(Equipo!$F$4&amp;"!B10:B1000"),$B188,INDIRECT(Equipo!$F$4&amp;"!"&amp;ADDRESS(10,COLUMN(G$9)-1)&amp;":"&amp;ADDRESS(1000,COLUMN(G$9)-1))),
SUMIF(INDIRECT(Equipo!$G$4&amp;"!B10:B1000"),$B188,INDIRECT(Equipo!$G$4&amp;"!"&amp;ADDRESS(10,COLUMN(G$9)-1)&amp;":"&amp;ADDRESS(1000,COLUMN(G$9)-1)))))</f>
        <v>-</v>
      </c>
      <c r="H188" s="2" t="str">
        <f ca="1">IF(ISBLANK(Tareas!$B184),"-",SUM(
SUMIF(INDIRECT(Equipo!$C$4&amp;"!B10:B1000"),$B188,INDIRECT(Equipo!$C$4&amp;"!"&amp;ADDRESS(10,COLUMN(H$9)-1)&amp;":"&amp;ADDRESS(1000,COLUMN(H$9)-1))),
SUMIF(INDIRECT(Equipo!$D$4&amp;"!B10:B1000"),$B188,INDIRECT(Equipo!$D$4&amp;"!"&amp;ADDRESS(10,COLUMN(H$9)-1)&amp;":"&amp;ADDRESS(1000,COLUMN(H$9)-1))),
SUMIF(INDIRECT(Equipo!$E$4&amp;"!B10:B1000"),$B188,INDIRECT(Equipo!$E$4&amp;"!"&amp;ADDRESS(10,COLUMN(H$9)-1)&amp;":"&amp;ADDRESS(1000,COLUMN(H$9)-1))),
SUMIF(INDIRECT(Equipo!$F$4&amp;"!B10:B1000"),$B188,INDIRECT(Equipo!$F$4&amp;"!"&amp;ADDRESS(10,COLUMN(H$9)-1)&amp;":"&amp;ADDRESS(1000,COLUMN(H$9)-1))),
SUMIF(INDIRECT(Equipo!$G$4&amp;"!B10:B1000"),$B188,INDIRECT(Equipo!$G$4&amp;"!"&amp;ADDRESS(10,COLUMN(H$9)-1)&amp;":"&amp;ADDRESS(1000,COLUMN(H$9)-1)))))</f>
        <v>-</v>
      </c>
      <c r="I188" s="2" t="str">
        <f ca="1">IF(ISBLANK(Tareas!$B184),"-",SUM(
SUMIF(INDIRECT(Equipo!$C$4&amp;"!B10:B1000"),$B188,INDIRECT(Equipo!$C$4&amp;"!"&amp;ADDRESS(10,COLUMN(I$9)-1)&amp;":"&amp;ADDRESS(1000,COLUMN(I$9)-1))),
SUMIF(INDIRECT(Equipo!$D$4&amp;"!B10:B1000"),$B188,INDIRECT(Equipo!$D$4&amp;"!"&amp;ADDRESS(10,COLUMN(I$9)-1)&amp;":"&amp;ADDRESS(1000,COLUMN(I$9)-1))),
SUMIF(INDIRECT(Equipo!$E$4&amp;"!B10:B1000"),$B188,INDIRECT(Equipo!$E$4&amp;"!"&amp;ADDRESS(10,COLUMN(I$9)-1)&amp;":"&amp;ADDRESS(1000,COLUMN(I$9)-1))),
SUMIF(INDIRECT(Equipo!$F$4&amp;"!B10:B1000"),$B188,INDIRECT(Equipo!$F$4&amp;"!"&amp;ADDRESS(10,COLUMN(I$9)-1)&amp;":"&amp;ADDRESS(1000,COLUMN(I$9)-1))),
SUMIF(INDIRECT(Equipo!$G$4&amp;"!B10:B1000"),$B188,INDIRECT(Equipo!$G$4&amp;"!"&amp;ADDRESS(10,COLUMN(I$9)-1)&amp;":"&amp;ADDRESS(1000,COLUMN(I$9)-1)))))</f>
        <v>-</v>
      </c>
      <c r="J188" s="2" t="str">
        <f ca="1">IF(ISBLANK(Tareas!$B184),"-",SUM(
SUMIF(INDIRECT(Equipo!$C$4&amp;"!B10:B1000"),$B188,INDIRECT(Equipo!$C$4&amp;"!"&amp;ADDRESS(10,COLUMN(J$9)-1)&amp;":"&amp;ADDRESS(1000,COLUMN(J$9)-1))),
SUMIF(INDIRECT(Equipo!$D$4&amp;"!B10:B1000"),$B188,INDIRECT(Equipo!$D$4&amp;"!"&amp;ADDRESS(10,COLUMN(J$9)-1)&amp;":"&amp;ADDRESS(1000,COLUMN(J$9)-1))),
SUMIF(INDIRECT(Equipo!$E$4&amp;"!B10:B1000"),$B188,INDIRECT(Equipo!$E$4&amp;"!"&amp;ADDRESS(10,COLUMN(J$9)-1)&amp;":"&amp;ADDRESS(1000,COLUMN(J$9)-1))),
SUMIF(INDIRECT(Equipo!$F$4&amp;"!B10:B1000"),$B188,INDIRECT(Equipo!$F$4&amp;"!"&amp;ADDRESS(10,COLUMN(J$9)-1)&amp;":"&amp;ADDRESS(1000,COLUMN(J$9)-1))),
SUMIF(INDIRECT(Equipo!$G$4&amp;"!B10:B1000"),$B188,INDIRECT(Equipo!$G$4&amp;"!"&amp;ADDRESS(10,COLUMN(J$9)-1)&amp;":"&amp;ADDRESS(1000,COLUMN(J$9)-1)))))</f>
        <v>-</v>
      </c>
      <c r="K188" s="2" t="str">
        <f ca="1">IF(ISBLANK(Tareas!$B184),"-",SUM(
SUMIF(INDIRECT(Equipo!$C$4&amp;"!B10:B1000"),$B188,INDIRECT(Equipo!$C$4&amp;"!"&amp;ADDRESS(10,COLUMN(K$9)-1)&amp;":"&amp;ADDRESS(1000,COLUMN(K$9)-1))),
SUMIF(INDIRECT(Equipo!$D$4&amp;"!B10:B1000"),$B188,INDIRECT(Equipo!$D$4&amp;"!"&amp;ADDRESS(10,COLUMN(K$9)-1)&amp;":"&amp;ADDRESS(1000,COLUMN(K$9)-1))),
SUMIF(INDIRECT(Equipo!$E$4&amp;"!B10:B1000"),$B188,INDIRECT(Equipo!$E$4&amp;"!"&amp;ADDRESS(10,COLUMN(K$9)-1)&amp;":"&amp;ADDRESS(1000,COLUMN(K$9)-1))),
SUMIF(INDIRECT(Equipo!$F$4&amp;"!B10:B1000"),$B188,INDIRECT(Equipo!$F$4&amp;"!"&amp;ADDRESS(10,COLUMN(K$9)-1)&amp;":"&amp;ADDRESS(1000,COLUMN(K$9)-1))),
SUMIF(INDIRECT(Equipo!$G$4&amp;"!B10:B1000"),$B188,INDIRECT(Equipo!$G$4&amp;"!"&amp;ADDRESS(10,COLUMN(K$9)-1)&amp;":"&amp;ADDRESS(1000,COLUMN(K$9)-1)))))</f>
        <v>-</v>
      </c>
      <c r="L188" s="2" t="str">
        <f ca="1">IF(ISBLANK(Tareas!$B184),"-",SUM(
SUMIF(INDIRECT(Equipo!$C$4&amp;"!B10:B1000"),$B188,INDIRECT(Equipo!$C$4&amp;"!"&amp;ADDRESS(10,COLUMN(L$9)-1)&amp;":"&amp;ADDRESS(1000,COLUMN(L$9)-1))),
SUMIF(INDIRECT(Equipo!$D$4&amp;"!B10:B1000"),$B188,INDIRECT(Equipo!$D$4&amp;"!"&amp;ADDRESS(10,COLUMN(L$9)-1)&amp;":"&amp;ADDRESS(1000,COLUMN(L$9)-1))),
SUMIF(INDIRECT(Equipo!$E$4&amp;"!B10:B1000"),$B188,INDIRECT(Equipo!$E$4&amp;"!"&amp;ADDRESS(10,COLUMN(L$9)-1)&amp;":"&amp;ADDRESS(1000,COLUMN(L$9)-1))),
SUMIF(INDIRECT(Equipo!$F$4&amp;"!B10:B1000"),$B188,INDIRECT(Equipo!$F$4&amp;"!"&amp;ADDRESS(10,COLUMN(L$9)-1)&amp;":"&amp;ADDRESS(1000,COLUMN(L$9)-1))),
SUMIF(INDIRECT(Equipo!$G$4&amp;"!B10:B1000"),$B188,INDIRECT(Equipo!$G$4&amp;"!"&amp;ADDRESS(10,COLUMN(L$9)-1)&amp;":"&amp;ADDRESS(1000,COLUMN(L$9)-1)))))</f>
        <v>-</v>
      </c>
      <c r="M188" s="2" t="str">
        <f ca="1">IF(ISBLANK(Tareas!$B184),"-",SUM(
SUMIF(INDIRECT(Equipo!$C$4&amp;"!B10:B1000"),$B188,INDIRECT(Equipo!$C$4&amp;"!"&amp;ADDRESS(10,COLUMN(M$9)-1)&amp;":"&amp;ADDRESS(1000,COLUMN(M$9)-1))),
SUMIF(INDIRECT(Equipo!$D$4&amp;"!B10:B1000"),$B188,INDIRECT(Equipo!$D$4&amp;"!"&amp;ADDRESS(10,COLUMN(M$9)-1)&amp;":"&amp;ADDRESS(1000,COLUMN(M$9)-1))),
SUMIF(INDIRECT(Equipo!$E$4&amp;"!B10:B1000"),$B188,INDIRECT(Equipo!$E$4&amp;"!"&amp;ADDRESS(10,COLUMN(M$9)-1)&amp;":"&amp;ADDRESS(1000,COLUMN(M$9)-1))),
SUMIF(INDIRECT(Equipo!$F$4&amp;"!B10:B1000"),$B188,INDIRECT(Equipo!$F$4&amp;"!"&amp;ADDRESS(10,COLUMN(M$9)-1)&amp;":"&amp;ADDRESS(1000,COLUMN(M$9)-1))),
SUMIF(INDIRECT(Equipo!$G$4&amp;"!B10:B1000"),$B188,INDIRECT(Equipo!$G$4&amp;"!"&amp;ADDRESS(10,COLUMN(M$9)-1)&amp;":"&amp;ADDRESS(1000,COLUMN(M$9)-1)))))</f>
        <v>-</v>
      </c>
      <c r="N188" s="2" t="str">
        <f ca="1">IF(ISBLANK(Tareas!$B184),"-",SUM(
SUMIF(INDIRECT(Equipo!$C$4&amp;"!B10:B1000"),$B188,INDIRECT(Equipo!$C$4&amp;"!"&amp;ADDRESS(10,COLUMN(N$9)-1)&amp;":"&amp;ADDRESS(1000,COLUMN(N$9)-1))),
SUMIF(INDIRECT(Equipo!$D$4&amp;"!B10:B1000"),$B188,INDIRECT(Equipo!$D$4&amp;"!"&amp;ADDRESS(10,COLUMN(N$9)-1)&amp;":"&amp;ADDRESS(1000,COLUMN(N$9)-1))),
SUMIF(INDIRECT(Equipo!$E$4&amp;"!B10:B1000"),$B188,INDIRECT(Equipo!$E$4&amp;"!"&amp;ADDRESS(10,COLUMN(N$9)-1)&amp;":"&amp;ADDRESS(1000,COLUMN(N$9)-1))),
SUMIF(INDIRECT(Equipo!$F$4&amp;"!B10:B1000"),$B188,INDIRECT(Equipo!$F$4&amp;"!"&amp;ADDRESS(10,COLUMN(N$9)-1)&amp;":"&amp;ADDRESS(1000,COLUMN(N$9)-1))),
SUMIF(INDIRECT(Equipo!$G$4&amp;"!B10:B1000"),$B188,INDIRECT(Equipo!$G$4&amp;"!"&amp;ADDRESS(10,COLUMN(N$9)-1)&amp;":"&amp;ADDRESS(1000,COLUMN(N$9)-1)))))</f>
        <v>-</v>
      </c>
    </row>
    <row r="189" spans="2:14">
      <c r="B189" t="str">
        <f>IF(ISBLANK(Tareas!B185)," - ",Tareas!B185)</f>
        <v xml:space="preserve"> - </v>
      </c>
      <c r="D189" s="2" t="str">
        <f ca="1">IF(ISBLANK(Tareas!$B185),"-",SUM(
SUMIF(INDIRECT(Equipo!$C$4&amp;"!B10:B1000"),$B189,INDIRECT(Equipo!$C$4&amp;"!"&amp;ADDRESS(10,COLUMN(D$9)-1)&amp;":"&amp;ADDRESS(1000,COLUMN(D$9)-1))),
SUMIF(INDIRECT(Equipo!$D$4&amp;"!B10:B1000"),$B189,INDIRECT(Equipo!$D$4&amp;"!"&amp;ADDRESS(10,COLUMN(D$9)-1)&amp;":"&amp;ADDRESS(1000,COLUMN(D$9)-1))),
SUMIF(INDIRECT(Equipo!$E$4&amp;"!B10:B1000"),$B189,INDIRECT(Equipo!$E$4&amp;"!"&amp;ADDRESS(10,COLUMN(D$9)-1)&amp;":"&amp;ADDRESS(1000,COLUMN(D$9)-1))),
SUMIF(INDIRECT(Equipo!$F$4&amp;"!B10:B1000"),$B189,INDIRECT(Equipo!$F$4&amp;"!"&amp;ADDRESS(10,COLUMN(D$9)-1)&amp;":"&amp;ADDRESS(1000,COLUMN(D$9)-1))),
SUMIF(INDIRECT(Equipo!$G$4&amp;"!B10:B1000"),$B189,INDIRECT(Equipo!$G$4&amp;"!"&amp;ADDRESS(10,COLUMN(D$9)-1)&amp;":"&amp;ADDRESS(1000,COLUMN(D$9)-1)))))</f>
        <v>-</v>
      </c>
      <c r="E189" s="2" t="str">
        <f ca="1">IF(ISBLANK(Tareas!$B185),"-",SUM(
SUMIF(INDIRECT(Equipo!$C$4&amp;"!B10:B1000"),$B189,INDIRECT(Equipo!$C$4&amp;"!"&amp;ADDRESS(10,COLUMN(E$9)-1)&amp;":"&amp;ADDRESS(1000,COLUMN(E$9)-1))),
SUMIF(INDIRECT(Equipo!$D$4&amp;"!B10:B1000"),$B189,INDIRECT(Equipo!$D$4&amp;"!"&amp;ADDRESS(10,COLUMN(E$9)-1)&amp;":"&amp;ADDRESS(1000,COLUMN(E$9)-1))),
SUMIF(INDIRECT(Equipo!$E$4&amp;"!B10:B1000"),$B189,INDIRECT(Equipo!$E$4&amp;"!"&amp;ADDRESS(10,COLUMN(E$9)-1)&amp;":"&amp;ADDRESS(1000,COLUMN(E$9)-1))),
SUMIF(INDIRECT(Equipo!$F$4&amp;"!B10:B1000"),$B189,INDIRECT(Equipo!$F$4&amp;"!"&amp;ADDRESS(10,COLUMN(E$9)-1)&amp;":"&amp;ADDRESS(1000,COLUMN(E$9)-1))),
SUMIF(INDIRECT(Equipo!$G$4&amp;"!B10:B1000"),$B189,INDIRECT(Equipo!$G$4&amp;"!"&amp;ADDRESS(10,COLUMN(E$9)-1)&amp;":"&amp;ADDRESS(1000,COLUMN(E$9)-1)))))</f>
        <v>-</v>
      </c>
      <c r="F189" s="2" t="str">
        <f ca="1">IF(ISBLANK(Tareas!$B185),"-",SUM(
SUMIF(INDIRECT(Equipo!$C$4&amp;"!B10:B1000"),$B189,INDIRECT(Equipo!$C$4&amp;"!"&amp;ADDRESS(10,COLUMN(F$9)-1)&amp;":"&amp;ADDRESS(1000,COLUMN(F$9)-1))),
SUMIF(INDIRECT(Equipo!$D$4&amp;"!B10:B1000"),$B189,INDIRECT(Equipo!$D$4&amp;"!"&amp;ADDRESS(10,COLUMN(F$9)-1)&amp;":"&amp;ADDRESS(1000,COLUMN(F$9)-1))),
SUMIF(INDIRECT(Equipo!$E$4&amp;"!B10:B1000"),$B189,INDIRECT(Equipo!$E$4&amp;"!"&amp;ADDRESS(10,COLUMN(F$9)-1)&amp;":"&amp;ADDRESS(1000,COLUMN(F$9)-1))),
SUMIF(INDIRECT(Equipo!$F$4&amp;"!B10:B1000"),$B189,INDIRECT(Equipo!$F$4&amp;"!"&amp;ADDRESS(10,COLUMN(F$9)-1)&amp;":"&amp;ADDRESS(1000,COLUMN(F$9)-1))),
SUMIF(INDIRECT(Equipo!$G$4&amp;"!B10:B1000"),$B189,INDIRECT(Equipo!$G$4&amp;"!"&amp;ADDRESS(10,COLUMN(F$9)-1)&amp;":"&amp;ADDRESS(1000,COLUMN(F$9)-1)))))</f>
        <v>-</v>
      </c>
      <c r="G189" s="2" t="str">
        <f ca="1">IF(ISBLANK(Tareas!$B185),"-",SUM(
SUMIF(INDIRECT(Equipo!$C$4&amp;"!B10:B1000"),$B189,INDIRECT(Equipo!$C$4&amp;"!"&amp;ADDRESS(10,COLUMN(G$9)-1)&amp;":"&amp;ADDRESS(1000,COLUMN(G$9)-1))),
SUMIF(INDIRECT(Equipo!$D$4&amp;"!B10:B1000"),$B189,INDIRECT(Equipo!$D$4&amp;"!"&amp;ADDRESS(10,COLUMN(G$9)-1)&amp;":"&amp;ADDRESS(1000,COLUMN(G$9)-1))),
SUMIF(INDIRECT(Equipo!$E$4&amp;"!B10:B1000"),$B189,INDIRECT(Equipo!$E$4&amp;"!"&amp;ADDRESS(10,COLUMN(G$9)-1)&amp;":"&amp;ADDRESS(1000,COLUMN(G$9)-1))),
SUMIF(INDIRECT(Equipo!$F$4&amp;"!B10:B1000"),$B189,INDIRECT(Equipo!$F$4&amp;"!"&amp;ADDRESS(10,COLUMN(G$9)-1)&amp;":"&amp;ADDRESS(1000,COLUMN(G$9)-1))),
SUMIF(INDIRECT(Equipo!$G$4&amp;"!B10:B1000"),$B189,INDIRECT(Equipo!$G$4&amp;"!"&amp;ADDRESS(10,COLUMN(G$9)-1)&amp;":"&amp;ADDRESS(1000,COLUMN(G$9)-1)))))</f>
        <v>-</v>
      </c>
      <c r="H189" s="2" t="str">
        <f ca="1">IF(ISBLANK(Tareas!$B185),"-",SUM(
SUMIF(INDIRECT(Equipo!$C$4&amp;"!B10:B1000"),$B189,INDIRECT(Equipo!$C$4&amp;"!"&amp;ADDRESS(10,COLUMN(H$9)-1)&amp;":"&amp;ADDRESS(1000,COLUMN(H$9)-1))),
SUMIF(INDIRECT(Equipo!$D$4&amp;"!B10:B1000"),$B189,INDIRECT(Equipo!$D$4&amp;"!"&amp;ADDRESS(10,COLUMN(H$9)-1)&amp;":"&amp;ADDRESS(1000,COLUMN(H$9)-1))),
SUMIF(INDIRECT(Equipo!$E$4&amp;"!B10:B1000"),$B189,INDIRECT(Equipo!$E$4&amp;"!"&amp;ADDRESS(10,COLUMN(H$9)-1)&amp;":"&amp;ADDRESS(1000,COLUMN(H$9)-1))),
SUMIF(INDIRECT(Equipo!$F$4&amp;"!B10:B1000"),$B189,INDIRECT(Equipo!$F$4&amp;"!"&amp;ADDRESS(10,COLUMN(H$9)-1)&amp;":"&amp;ADDRESS(1000,COLUMN(H$9)-1))),
SUMIF(INDIRECT(Equipo!$G$4&amp;"!B10:B1000"),$B189,INDIRECT(Equipo!$G$4&amp;"!"&amp;ADDRESS(10,COLUMN(H$9)-1)&amp;":"&amp;ADDRESS(1000,COLUMN(H$9)-1)))))</f>
        <v>-</v>
      </c>
      <c r="I189" s="2" t="str">
        <f ca="1">IF(ISBLANK(Tareas!$B185),"-",SUM(
SUMIF(INDIRECT(Equipo!$C$4&amp;"!B10:B1000"),$B189,INDIRECT(Equipo!$C$4&amp;"!"&amp;ADDRESS(10,COLUMN(I$9)-1)&amp;":"&amp;ADDRESS(1000,COLUMN(I$9)-1))),
SUMIF(INDIRECT(Equipo!$D$4&amp;"!B10:B1000"),$B189,INDIRECT(Equipo!$D$4&amp;"!"&amp;ADDRESS(10,COLUMN(I$9)-1)&amp;":"&amp;ADDRESS(1000,COLUMN(I$9)-1))),
SUMIF(INDIRECT(Equipo!$E$4&amp;"!B10:B1000"),$B189,INDIRECT(Equipo!$E$4&amp;"!"&amp;ADDRESS(10,COLUMN(I$9)-1)&amp;":"&amp;ADDRESS(1000,COLUMN(I$9)-1))),
SUMIF(INDIRECT(Equipo!$F$4&amp;"!B10:B1000"),$B189,INDIRECT(Equipo!$F$4&amp;"!"&amp;ADDRESS(10,COLUMN(I$9)-1)&amp;":"&amp;ADDRESS(1000,COLUMN(I$9)-1))),
SUMIF(INDIRECT(Equipo!$G$4&amp;"!B10:B1000"),$B189,INDIRECT(Equipo!$G$4&amp;"!"&amp;ADDRESS(10,COLUMN(I$9)-1)&amp;":"&amp;ADDRESS(1000,COLUMN(I$9)-1)))))</f>
        <v>-</v>
      </c>
      <c r="J189" s="2" t="str">
        <f ca="1">IF(ISBLANK(Tareas!$B185),"-",SUM(
SUMIF(INDIRECT(Equipo!$C$4&amp;"!B10:B1000"),$B189,INDIRECT(Equipo!$C$4&amp;"!"&amp;ADDRESS(10,COLUMN(J$9)-1)&amp;":"&amp;ADDRESS(1000,COLUMN(J$9)-1))),
SUMIF(INDIRECT(Equipo!$D$4&amp;"!B10:B1000"),$B189,INDIRECT(Equipo!$D$4&amp;"!"&amp;ADDRESS(10,COLUMN(J$9)-1)&amp;":"&amp;ADDRESS(1000,COLUMN(J$9)-1))),
SUMIF(INDIRECT(Equipo!$E$4&amp;"!B10:B1000"),$B189,INDIRECT(Equipo!$E$4&amp;"!"&amp;ADDRESS(10,COLUMN(J$9)-1)&amp;":"&amp;ADDRESS(1000,COLUMN(J$9)-1))),
SUMIF(INDIRECT(Equipo!$F$4&amp;"!B10:B1000"),$B189,INDIRECT(Equipo!$F$4&amp;"!"&amp;ADDRESS(10,COLUMN(J$9)-1)&amp;":"&amp;ADDRESS(1000,COLUMN(J$9)-1))),
SUMIF(INDIRECT(Equipo!$G$4&amp;"!B10:B1000"),$B189,INDIRECT(Equipo!$G$4&amp;"!"&amp;ADDRESS(10,COLUMN(J$9)-1)&amp;":"&amp;ADDRESS(1000,COLUMN(J$9)-1)))))</f>
        <v>-</v>
      </c>
      <c r="K189" s="2" t="str">
        <f ca="1">IF(ISBLANK(Tareas!$B185),"-",SUM(
SUMIF(INDIRECT(Equipo!$C$4&amp;"!B10:B1000"),$B189,INDIRECT(Equipo!$C$4&amp;"!"&amp;ADDRESS(10,COLUMN(K$9)-1)&amp;":"&amp;ADDRESS(1000,COLUMN(K$9)-1))),
SUMIF(INDIRECT(Equipo!$D$4&amp;"!B10:B1000"),$B189,INDIRECT(Equipo!$D$4&amp;"!"&amp;ADDRESS(10,COLUMN(K$9)-1)&amp;":"&amp;ADDRESS(1000,COLUMN(K$9)-1))),
SUMIF(INDIRECT(Equipo!$E$4&amp;"!B10:B1000"),$B189,INDIRECT(Equipo!$E$4&amp;"!"&amp;ADDRESS(10,COLUMN(K$9)-1)&amp;":"&amp;ADDRESS(1000,COLUMN(K$9)-1))),
SUMIF(INDIRECT(Equipo!$F$4&amp;"!B10:B1000"),$B189,INDIRECT(Equipo!$F$4&amp;"!"&amp;ADDRESS(10,COLUMN(K$9)-1)&amp;":"&amp;ADDRESS(1000,COLUMN(K$9)-1))),
SUMIF(INDIRECT(Equipo!$G$4&amp;"!B10:B1000"),$B189,INDIRECT(Equipo!$G$4&amp;"!"&amp;ADDRESS(10,COLUMN(K$9)-1)&amp;":"&amp;ADDRESS(1000,COLUMN(K$9)-1)))))</f>
        <v>-</v>
      </c>
      <c r="L189" s="2" t="str">
        <f ca="1">IF(ISBLANK(Tareas!$B185),"-",SUM(
SUMIF(INDIRECT(Equipo!$C$4&amp;"!B10:B1000"),$B189,INDIRECT(Equipo!$C$4&amp;"!"&amp;ADDRESS(10,COLUMN(L$9)-1)&amp;":"&amp;ADDRESS(1000,COLUMN(L$9)-1))),
SUMIF(INDIRECT(Equipo!$D$4&amp;"!B10:B1000"),$B189,INDIRECT(Equipo!$D$4&amp;"!"&amp;ADDRESS(10,COLUMN(L$9)-1)&amp;":"&amp;ADDRESS(1000,COLUMN(L$9)-1))),
SUMIF(INDIRECT(Equipo!$E$4&amp;"!B10:B1000"),$B189,INDIRECT(Equipo!$E$4&amp;"!"&amp;ADDRESS(10,COLUMN(L$9)-1)&amp;":"&amp;ADDRESS(1000,COLUMN(L$9)-1))),
SUMIF(INDIRECT(Equipo!$F$4&amp;"!B10:B1000"),$B189,INDIRECT(Equipo!$F$4&amp;"!"&amp;ADDRESS(10,COLUMN(L$9)-1)&amp;":"&amp;ADDRESS(1000,COLUMN(L$9)-1))),
SUMIF(INDIRECT(Equipo!$G$4&amp;"!B10:B1000"),$B189,INDIRECT(Equipo!$G$4&amp;"!"&amp;ADDRESS(10,COLUMN(L$9)-1)&amp;":"&amp;ADDRESS(1000,COLUMN(L$9)-1)))))</f>
        <v>-</v>
      </c>
      <c r="M189" s="2" t="str">
        <f ca="1">IF(ISBLANK(Tareas!$B185),"-",SUM(
SUMIF(INDIRECT(Equipo!$C$4&amp;"!B10:B1000"),$B189,INDIRECT(Equipo!$C$4&amp;"!"&amp;ADDRESS(10,COLUMN(M$9)-1)&amp;":"&amp;ADDRESS(1000,COLUMN(M$9)-1))),
SUMIF(INDIRECT(Equipo!$D$4&amp;"!B10:B1000"),$B189,INDIRECT(Equipo!$D$4&amp;"!"&amp;ADDRESS(10,COLUMN(M$9)-1)&amp;":"&amp;ADDRESS(1000,COLUMN(M$9)-1))),
SUMIF(INDIRECT(Equipo!$E$4&amp;"!B10:B1000"),$B189,INDIRECT(Equipo!$E$4&amp;"!"&amp;ADDRESS(10,COLUMN(M$9)-1)&amp;":"&amp;ADDRESS(1000,COLUMN(M$9)-1))),
SUMIF(INDIRECT(Equipo!$F$4&amp;"!B10:B1000"),$B189,INDIRECT(Equipo!$F$4&amp;"!"&amp;ADDRESS(10,COLUMN(M$9)-1)&amp;":"&amp;ADDRESS(1000,COLUMN(M$9)-1))),
SUMIF(INDIRECT(Equipo!$G$4&amp;"!B10:B1000"),$B189,INDIRECT(Equipo!$G$4&amp;"!"&amp;ADDRESS(10,COLUMN(M$9)-1)&amp;":"&amp;ADDRESS(1000,COLUMN(M$9)-1)))))</f>
        <v>-</v>
      </c>
      <c r="N189" s="2" t="str">
        <f ca="1">IF(ISBLANK(Tareas!$B185),"-",SUM(
SUMIF(INDIRECT(Equipo!$C$4&amp;"!B10:B1000"),$B189,INDIRECT(Equipo!$C$4&amp;"!"&amp;ADDRESS(10,COLUMN(N$9)-1)&amp;":"&amp;ADDRESS(1000,COLUMN(N$9)-1))),
SUMIF(INDIRECT(Equipo!$D$4&amp;"!B10:B1000"),$B189,INDIRECT(Equipo!$D$4&amp;"!"&amp;ADDRESS(10,COLUMN(N$9)-1)&amp;":"&amp;ADDRESS(1000,COLUMN(N$9)-1))),
SUMIF(INDIRECT(Equipo!$E$4&amp;"!B10:B1000"),$B189,INDIRECT(Equipo!$E$4&amp;"!"&amp;ADDRESS(10,COLUMN(N$9)-1)&amp;":"&amp;ADDRESS(1000,COLUMN(N$9)-1))),
SUMIF(INDIRECT(Equipo!$F$4&amp;"!B10:B1000"),$B189,INDIRECT(Equipo!$F$4&amp;"!"&amp;ADDRESS(10,COLUMN(N$9)-1)&amp;":"&amp;ADDRESS(1000,COLUMN(N$9)-1))),
SUMIF(INDIRECT(Equipo!$G$4&amp;"!B10:B1000"),$B189,INDIRECT(Equipo!$G$4&amp;"!"&amp;ADDRESS(10,COLUMN(N$9)-1)&amp;":"&amp;ADDRESS(1000,COLUMN(N$9)-1)))))</f>
        <v>-</v>
      </c>
    </row>
    <row r="190" spans="2:14">
      <c r="B190" t="str">
        <f>IF(ISBLANK(Tareas!B186)," - ",Tareas!B186)</f>
        <v xml:space="preserve"> - </v>
      </c>
      <c r="D190" s="2" t="str">
        <f ca="1">IF(ISBLANK(Tareas!$B186),"-",SUM(
SUMIF(INDIRECT(Equipo!$C$4&amp;"!B10:B1000"),$B190,INDIRECT(Equipo!$C$4&amp;"!"&amp;ADDRESS(10,COLUMN(D$9)-1)&amp;":"&amp;ADDRESS(1000,COLUMN(D$9)-1))),
SUMIF(INDIRECT(Equipo!$D$4&amp;"!B10:B1000"),$B190,INDIRECT(Equipo!$D$4&amp;"!"&amp;ADDRESS(10,COLUMN(D$9)-1)&amp;":"&amp;ADDRESS(1000,COLUMN(D$9)-1))),
SUMIF(INDIRECT(Equipo!$E$4&amp;"!B10:B1000"),$B190,INDIRECT(Equipo!$E$4&amp;"!"&amp;ADDRESS(10,COLUMN(D$9)-1)&amp;":"&amp;ADDRESS(1000,COLUMN(D$9)-1))),
SUMIF(INDIRECT(Equipo!$F$4&amp;"!B10:B1000"),$B190,INDIRECT(Equipo!$F$4&amp;"!"&amp;ADDRESS(10,COLUMN(D$9)-1)&amp;":"&amp;ADDRESS(1000,COLUMN(D$9)-1))),
SUMIF(INDIRECT(Equipo!$G$4&amp;"!B10:B1000"),$B190,INDIRECT(Equipo!$G$4&amp;"!"&amp;ADDRESS(10,COLUMN(D$9)-1)&amp;":"&amp;ADDRESS(1000,COLUMN(D$9)-1)))))</f>
        <v>-</v>
      </c>
      <c r="E190" s="2" t="str">
        <f ca="1">IF(ISBLANK(Tareas!$B186),"-",SUM(
SUMIF(INDIRECT(Equipo!$C$4&amp;"!B10:B1000"),$B190,INDIRECT(Equipo!$C$4&amp;"!"&amp;ADDRESS(10,COLUMN(E$9)-1)&amp;":"&amp;ADDRESS(1000,COLUMN(E$9)-1))),
SUMIF(INDIRECT(Equipo!$D$4&amp;"!B10:B1000"),$B190,INDIRECT(Equipo!$D$4&amp;"!"&amp;ADDRESS(10,COLUMN(E$9)-1)&amp;":"&amp;ADDRESS(1000,COLUMN(E$9)-1))),
SUMIF(INDIRECT(Equipo!$E$4&amp;"!B10:B1000"),$B190,INDIRECT(Equipo!$E$4&amp;"!"&amp;ADDRESS(10,COLUMN(E$9)-1)&amp;":"&amp;ADDRESS(1000,COLUMN(E$9)-1))),
SUMIF(INDIRECT(Equipo!$F$4&amp;"!B10:B1000"),$B190,INDIRECT(Equipo!$F$4&amp;"!"&amp;ADDRESS(10,COLUMN(E$9)-1)&amp;":"&amp;ADDRESS(1000,COLUMN(E$9)-1))),
SUMIF(INDIRECT(Equipo!$G$4&amp;"!B10:B1000"),$B190,INDIRECT(Equipo!$G$4&amp;"!"&amp;ADDRESS(10,COLUMN(E$9)-1)&amp;":"&amp;ADDRESS(1000,COLUMN(E$9)-1)))))</f>
        <v>-</v>
      </c>
      <c r="F190" s="2" t="str">
        <f ca="1">IF(ISBLANK(Tareas!$B186),"-",SUM(
SUMIF(INDIRECT(Equipo!$C$4&amp;"!B10:B1000"),$B190,INDIRECT(Equipo!$C$4&amp;"!"&amp;ADDRESS(10,COLUMN(F$9)-1)&amp;":"&amp;ADDRESS(1000,COLUMN(F$9)-1))),
SUMIF(INDIRECT(Equipo!$D$4&amp;"!B10:B1000"),$B190,INDIRECT(Equipo!$D$4&amp;"!"&amp;ADDRESS(10,COLUMN(F$9)-1)&amp;":"&amp;ADDRESS(1000,COLUMN(F$9)-1))),
SUMIF(INDIRECT(Equipo!$E$4&amp;"!B10:B1000"),$B190,INDIRECT(Equipo!$E$4&amp;"!"&amp;ADDRESS(10,COLUMN(F$9)-1)&amp;":"&amp;ADDRESS(1000,COLUMN(F$9)-1))),
SUMIF(INDIRECT(Equipo!$F$4&amp;"!B10:B1000"),$B190,INDIRECT(Equipo!$F$4&amp;"!"&amp;ADDRESS(10,COLUMN(F$9)-1)&amp;":"&amp;ADDRESS(1000,COLUMN(F$9)-1))),
SUMIF(INDIRECT(Equipo!$G$4&amp;"!B10:B1000"),$B190,INDIRECT(Equipo!$G$4&amp;"!"&amp;ADDRESS(10,COLUMN(F$9)-1)&amp;":"&amp;ADDRESS(1000,COLUMN(F$9)-1)))))</f>
        <v>-</v>
      </c>
      <c r="G190" s="2" t="str">
        <f ca="1">IF(ISBLANK(Tareas!$B186),"-",SUM(
SUMIF(INDIRECT(Equipo!$C$4&amp;"!B10:B1000"),$B190,INDIRECT(Equipo!$C$4&amp;"!"&amp;ADDRESS(10,COLUMN(G$9)-1)&amp;":"&amp;ADDRESS(1000,COLUMN(G$9)-1))),
SUMIF(INDIRECT(Equipo!$D$4&amp;"!B10:B1000"),$B190,INDIRECT(Equipo!$D$4&amp;"!"&amp;ADDRESS(10,COLUMN(G$9)-1)&amp;":"&amp;ADDRESS(1000,COLUMN(G$9)-1))),
SUMIF(INDIRECT(Equipo!$E$4&amp;"!B10:B1000"),$B190,INDIRECT(Equipo!$E$4&amp;"!"&amp;ADDRESS(10,COLUMN(G$9)-1)&amp;":"&amp;ADDRESS(1000,COLUMN(G$9)-1))),
SUMIF(INDIRECT(Equipo!$F$4&amp;"!B10:B1000"),$B190,INDIRECT(Equipo!$F$4&amp;"!"&amp;ADDRESS(10,COLUMN(G$9)-1)&amp;":"&amp;ADDRESS(1000,COLUMN(G$9)-1))),
SUMIF(INDIRECT(Equipo!$G$4&amp;"!B10:B1000"),$B190,INDIRECT(Equipo!$G$4&amp;"!"&amp;ADDRESS(10,COLUMN(G$9)-1)&amp;":"&amp;ADDRESS(1000,COLUMN(G$9)-1)))))</f>
        <v>-</v>
      </c>
      <c r="H190" s="2" t="str">
        <f ca="1">IF(ISBLANK(Tareas!$B186),"-",SUM(
SUMIF(INDIRECT(Equipo!$C$4&amp;"!B10:B1000"),$B190,INDIRECT(Equipo!$C$4&amp;"!"&amp;ADDRESS(10,COLUMN(H$9)-1)&amp;":"&amp;ADDRESS(1000,COLUMN(H$9)-1))),
SUMIF(INDIRECT(Equipo!$D$4&amp;"!B10:B1000"),$B190,INDIRECT(Equipo!$D$4&amp;"!"&amp;ADDRESS(10,COLUMN(H$9)-1)&amp;":"&amp;ADDRESS(1000,COLUMN(H$9)-1))),
SUMIF(INDIRECT(Equipo!$E$4&amp;"!B10:B1000"),$B190,INDIRECT(Equipo!$E$4&amp;"!"&amp;ADDRESS(10,COLUMN(H$9)-1)&amp;":"&amp;ADDRESS(1000,COLUMN(H$9)-1))),
SUMIF(INDIRECT(Equipo!$F$4&amp;"!B10:B1000"),$B190,INDIRECT(Equipo!$F$4&amp;"!"&amp;ADDRESS(10,COLUMN(H$9)-1)&amp;":"&amp;ADDRESS(1000,COLUMN(H$9)-1))),
SUMIF(INDIRECT(Equipo!$G$4&amp;"!B10:B1000"),$B190,INDIRECT(Equipo!$G$4&amp;"!"&amp;ADDRESS(10,COLUMN(H$9)-1)&amp;":"&amp;ADDRESS(1000,COLUMN(H$9)-1)))))</f>
        <v>-</v>
      </c>
      <c r="I190" s="2" t="str">
        <f ca="1">IF(ISBLANK(Tareas!$B186),"-",SUM(
SUMIF(INDIRECT(Equipo!$C$4&amp;"!B10:B1000"),$B190,INDIRECT(Equipo!$C$4&amp;"!"&amp;ADDRESS(10,COLUMN(I$9)-1)&amp;":"&amp;ADDRESS(1000,COLUMN(I$9)-1))),
SUMIF(INDIRECT(Equipo!$D$4&amp;"!B10:B1000"),$B190,INDIRECT(Equipo!$D$4&amp;"!"&amp;ADDRESS(10,COLUMN(I$9)-1)&amp;":"&amp;ADDRESS(1000,COLUMN(I$9)-1))),
SUMIF(INDIRECT(Equipo!$E$4&amp;"!B10:B1000"),$B190,INDIRECT(Equipo!$E$4&amp;"!"&amp;ADDRESS(10,COLUMN(I$9)-1)&amp;":"&amp;ADDRESS(1000,COLUMN(I$9)-1))),
SUMIF(INDIRECT(Equipo!$F$4&amp;"!B10:B1000"),$B190,INDIRECT(Equipo!$F$4&amp;"!"&amp;ADDRESS(10,COLUMN(I$9)-1)&amp;":"&amp;ADDRESS(1000,COLUMN(I$9)-1))),
SUMIF(INDIRECT(Equipo!$G$4&amp;"!B10:B1000"),$B190,INDIRECT(Equipo!$G$4&amp;"!"&amp;ADDRESS(10,COLUMN(I$9)-1)&amp;":"&amp;ADDRESS(1000,COLUMN(I$9)-1)))))</f>
        <v>-</v>
      </c>
      <c r="J190" s="2" t="str">
        <f ca="1">IF(ISBLANK(Tareas!$B186),"-",SUM(
SUMIF(INDIRECT(Equipo!$C$4&amp;"!B10:B1000"),$B190,INDIRECT(Equipo!$C$4&amp;"!"&amp;ADDRESS(10,COLUMN(J$9)-1)&amp;":"&amp;ADDRESS(1000,COLUMN(J$9)-1))),
SUMIF(INDIRECT(Equipo!$D$4&amp;"!B10:B1000"),$B190,INDIRECT(Equipo!$D$4&amp;"!"&amp;ADDRESS(10,COLUMN(J$9)-1)&amp;":"&amp;ADDRESS(1000,COLUMN(J$9)-1))),
SUMIF(INDIRECT(Equipo!$E$4&amp;"!B10:B1000"),$B190,INDIRECT(Equipo!$E$4&amp;"!"&amp;ADDRESS(10,COLUMN(J$9)-1)&amp;":"&amp;ADDRESS(1000,COLUMN(J$9)-1))),
SUMIF(INDIRECT(Equipo!$F$4&amp;"!B10:B1000"),$B190,INDIRECT(Equipo!$F$4&amp;"!"&amp;ADDRESS(10,COLUMN(J$9)-1)&amp;":"&amp;ADDRESS(1000,COLUMN(J$9)-1))),
SUMIF(INDIRECT(Equipo!$G$4&amp;"!B10:B1000"),$B190,INDIRECT(Equipo!$G$4&amp;"!"&amp;ADDRESS(10,COLUMN(J$9)-1)&amp;":"&amp;ADDRESS(1000,COLUMN(J$9)-1)))))</f>
        <v>-</v>
      </c>
      <c r="K190" s="2" t="str">
        <f ca="1">IF(ISBLANK(Tareas!$B186),"-",SUM(
SUMIF(INDIRECT(Equipo!$C$4&amp;"!B10:B1000"),$B190,INDIRECT(Equipo!$C$4&amp;"!"&amp;ADDRESS(10,COLUMN(K$9)-1)&amp;":"&amp;ADDRESS(1000,COLUMN(K$9)-1))),
SUMIF(INDIRECT(Equipo!$D$4&amp;"!B10:B1000"),$B190,INDIRECT(Equipo!$D$4&amp;"!"&amp;ADDRESS(10,COLUMN(K$9)-1)&amp;":"&amp;ADDRESS(1000,COLUMN(K$9)-1))),
SUMIF(INDIRECT(Equipo!$E$4&amp;"!B10:B1000"),$B190,INDIRECT(Equipo!$E$4&amp;"!"&amp;ADDRESS(10,COLUMN(K$9)-1)&amp;":"&amp;ADDRESS(1000,COLUMN(K$9)-1))),
SUMIF(INDIRECT(Equipo!$F$4&amp;"!B10:B1000"),$B190,INDIRECT(Equipo!$F$4&amp;"!"&amp;ADDRESS(10,COLUMN(K$9)-1)&amp;":"&amp;ADDRESS(1000,COLUMN(K$9)-1))),
SUMIF(INDIRECT(Equipo!$G$4&amp;"!B10:B1000"),$B190,INDIRECT(Equipo!$G$4&amp;"!"&amp;ADDRESS(10,COLUMN(K$9)-1)&amp;":"&amp;ADDRESS(1000,COLUMN(K$9)-1)))))</f>
        <v>-</v>
      </c>
      <c r="L190" s="2" t="str">
        <f ca="1">IF(ISBLANK(Tareas!$B186),"-",SUM(
SUMIF(INDIRECT(Equipo!$C$4&amp;"!B10:B1000"),$B190,INDIRECT(Equipo!$C$4&amp;"!"&amp;ADDRESS(10,COLUMN(L$9)-1)&amp;":"&amp;ADDRESS(1000,COLUMN(L$9)-1))),
SUMIF(INDIRECT(Equipo!$D$4&amp;"!B10:B1000"),$B190,INDIRECT(Equipo!$D$4&amp;"!"&amp;ADDRESS(10,COLUMN(L$9)-1)&amp;":"&amp;ADDRESS(1000,COLUMN(L$9)-1))),
SUMIF(INDIRECT(Equipo!$E$4&amp;"!B10:B1000"),$B190,INDIRECT(Equipo!$E$4&amp;"!"&amp;ADDRESS(10,COLUMN(L$9)-1)&amp;":"&amp;ADDRESS(1000,COLUMN(L$9)-1))),
SUMIF(INDIRECT(Equipo!$F$4&amp;"!B10:B1000"),$B190,INDIRECT(Equipo!$F$4&amp;"!"&amp;ADDRESS(10,COLUMN(L$9)-1)&amp;":"&amp;ADDRESS(1000,COLUMN(L$9)-1))),
SUMIF(INDIRECT(Equipo!$G$4&amp;"!B10:B1000"),$B190,INDIRECT(Equipo!$G$4&amp;"!"&amp;ADDRESS(10,COLUMN(L$9)-1)&amp;":"&amp;ADDRESS(1000,COLUMN(L$9)-1)))))</f>
        <v>-</v>
      </c>
      <c r="M190" s="2" t="str">
        <f ca="1">IF(ISBLANK(Tareas!$B186),"-",SUM(
SUMIF(INDIRECT(Equipo!$C$4&amp;"!B10:B1000"),$B190,INDIRECT(Equipo!$C$4&amp;"!"&amp;ADDRESS(10,COLUMN(M$9)-1)&amp;":"&amp;ADDRESS(1000,COLUMN(M$9)-1))),
SUMIF(INDIRECT(Equipo!$D$4&amp;"!B10:B1000"),$B190,INDIRECT(Equipo!$D$4&amp;"!"&amp;ADDRESS(10,COLUMN(M$9)-1)&amp;":"&amp;ADDRESS(1000,COLUMN(M$9)-1))),
SUMIF(INDIRECT(Equipo!$E$4&amp;"!B10:B1000"),$B190,INDIRECT(Equipo!$E$4&amp;"!"&amp;ADDRESS(10,COLUMN(M$9)-1)&amp;":"&amp;ADDRESS(1000,COLUMN(M$9)-1))),
SUMIF(INDIRECT(Equipo!$F$4&amp;"!B10:B1000"),$B190,INDIRECT(Equipo!$F$4&amp;"!"&amp;ADDRESS(10,COLUMN(M$9)-1)&amp;":"&amp;ADDRESS(1000,COLUMN(M$9)-1))),
SUMIF(INDIRECT(Equipo!$G$4&amp;"!B10:B1000"),$B190,INDIRECT(Equipo!$G$4&amp;"!"&amp;ADDRESS(10,COLUMN(M$9)-1)&amp;":"&amp;ADDRESS(1000,COLUMN(M$9)-1)))))</f>
        <v>-</v>
      </c>
      <c r="N190" s="2" t="str">
        <f ca="1">IF(ISBLANK(Tareas!$B186),"-",SUM(
SUMIF(INDIRECT(Equipo!$C$4&amp;"!B10:B1000"),$B190,INDIRECT(Equipo!$C$4&amp;"!"&amp;ADDRESS(10,COLUMN(N$9)-1)&amp;":"&amp;ADDRESS(1000,COLUMN(N$9)-1))),
SUMIF(INDIRECT(Equipo!$D$4&amp;"!B10:B1000"),$B190,INDIRECT(Equipo!$D$4&amp;"!"&amp;ADDRESS(10,COLUMN(N$9)-1)&amp;":"&amp;ADDRESS(1000,COLUMN(N$9)-1))),
SUMIF(INDIRECT(Equipo!$E$4&amp;"!B10:B1000"),$B190,INDIRECT(Equipo!$E$4&amp;"!"&amp;ADDRESS(10,COLUMN(N$9)-1)&amp;":"&amp;ADDRESS(1000,COLUMN(N$9)-1))),
SUMIF(INDIRECT(Equipo!$F$4&amp;"!B10:B1000"),$B190,INDIRECT(Equipo!$F$4&amp;"!"&amp;ADDRESS(10,COLUMN(N$9)-1)&amp;":"&amp;ADDRESS(1000,COLUMN(N$9)-1))),
SUMIF(INDIRECT(Equipo!$G$4&amp;"!B10:B1000"),$B190,INDIRECT(Equipo!$G$4&amp;"!"&amp;ADDRESS(10,COLUMN(N$9)-1)&amp;":"&amp;ADDRESS(1000,COLUMN(N$9)-1)))))</f>
        <v>-</v>
      </c>
    </row>
    <row r="191" spans="2:14">
      <c r="B191" t="str">
        <f>IF(ISBLANK(Tareas!B187)," - ",Tareas!B187)</f>
        <v xml:space="preserve"> - </v>
      </c>
      <c r="D191" s="2" t="str">
        <f ca="1">IF(ISBLANK(Tareas!$B187),"-",SUM(
SUMIF(INDIRECT(Equipo!$C$4&amp;"!B10:B1000"),$B191,INDIRECT(Equipo!$C$4&amp;"!"&amp;ADDRESS(10,COLUMN(D$9)-1)&amp;":"&amp;ADDRESS(1000,COLUMN(D$9)-1))),
SUMIF(INDIRECT(Equipo!$D$4&amp;"!B10:B1000"),$B191,INDIRECT(Equipo!$D$4&amp;"!"&amp;ADDRESS(10,COLUMN(D$9)-1)&amp;":"&amp;ADDRESS(1000,COLUMN(D$9)-1))),
SUMIF(INDIRECT(Equipo!$E$4&amp;"!B10:B1000"),$B191,INDIRECT(Equipo!$E$4&amp;"!"&amp;ADDRESS(10,COLUMN(D$9)-1)&amp;":"&amp;ADDRESS(1000,COLUMN(D$9)-1))),
SUMIF(INDIRECT(Equipo!$F$4&amp;"!B10:B1000"),$B191,INDIRECT(Equipo!$F$4&amp;"!"&amp;ADDRESS(10,COLUMN(D$9)-1)&amp;":"&amp;ADDRESS(1000,COLUMN(D$9)-1))),
SUMIF(INDIRECT(Equipo!$G$4&amp;"!B10:B1000"),$B191,INDIRECT(Equipo!$G$4&amp;"!"&amp;ADDRESS(10,COLUMN(D$9)-1)&amp;":"&amp;ADDRESS(1000,COLUMN(D$9)-1)))))</f>
        <v>-</v>
      </c>
      <c r="E191" s="2" t="str">
        <f ca="1">IF(ISBLANK(Tareas!$B187),"-",SUM(
SUMIF(INDIRECT(Equipo!$C$4&amp;"!B10:B1000"),$B191,INDIRECT(Equipo!$C$4&amp;"!"&amp;ADDRESS(10,COLUMN(E$9)-1)&amp;":"&amp;ADDRESS(1000,COLUMN(E$9)-1))),
SUMIF(INDIRECT(Equipo!$D$4&amp;"!B10:B1000"),$B191,INDIRECT(Equipo!$D$4&amp;"!"&amp;ADDRESS(10,COLUMN(E$9)-1)&amp;":"&amp;ADDRESS(1000,COLUMN(E$9)-1))),
SUMIF(INDIRECT(Equipo!$E$4&amp;"!B10:B1000"),$B191,INDIRECT(Equipo!$E$4&amp;"!"&amp;ADDRESS(10,COLUMN(E$9)-1)&amp;":"&amp;ADDRESS(1000,COLUMN(E$9)-1))),
SUMIF(INDIRECT(Equipo!$F$4&amp;"!B10:B1000"),$B191,INDIRECT(Equipo!$F$4&amp;"!"&amp;ADDRESS(10,COLUMN(E$9)-1)&amp;":"&amp;ADDRESS(1000,COLUMN(E$9)-1))),
SUMIF(INDIRECT(Equipo!$G$4&amp;"!B10:B1000"),$B191,INDIRECT(Equipo!$G$4&amp;"!"&amp;ADDRESS(10,COLUMN(E$9)-1)&amp;":"&amp;ADDRESS(1000,COLUMN(E$9)-1)))))</f>
        <v>-</v>
      </c>
      <c r="F191" s="2" t="str">
        <f ca="1">IF(ISBLANK(Tareas!$B187),"-",SUM(
SUMIF(INDIRECT(Equipo!$C$4&amp;"!B10:B1000"),$B191,INDIRECT(Equipo!$C$4&amp;"!"&amp;ADDRESS(10,COLUMN(F$9)-1)&amp;":"&amp;ADDRESS(1000,COLUMN(F$9)-1))),
SUMIF(INDIRECT(Equipo!$D$4&amp;"!B10:B1000"),$B191,INDIRECT(Equipo!$D$4&amp;"!"&amp;ADDRESS(10,COLUMN(F$9)-1)&amp;":"&amp;ADDRESS(1000,COLUMN(F$9)-1))),
SUMIF(INDIRECT(Equipo!$E$4&amp;"!B10:B1000"),$B191,INDIRECT(Equipo!$E$4&amp;"!"&amp;ADDRESS(10,COLUMN(F$9)-1)&amp;":"&amp;ADDRESS(1000,COLUMN(F$9)-1))),
SUMIF(INDIRECT(Equipo!$F$4&amp;"!B10:B1000"),$B191,INDIRECT(Equipo!$F$4&amp;"!"&amp;ADDRESS(10,COLUMN(F$9)-1)&amp;":"&amp;ADDRESS(1000,COLUMN(F$9)-1))),
SUMIF(INDIRECT(Equipo!$G$4&amp;"!B10:B1000"),$B191,INDIRECT(Equipo!$G$4&amp;"!"&amp;ADDRESS(10,COLUMN(F$9)-1)&amp;":"&amp;ADDRESS(1000,COLUMN(F$9)-1)))))</f>
        <v>-</v>
      </c>
      <c r="G191" s="2" t="str">
        <f ca="1">IF(ISBLANK(Tareas!$B187),"-",SUM(
SUMIF(INDIRECT(Equipo!$C$4&amp;"!B10:B1000"),$B191,INDIRECT(Equipo!$C$4&amp;"!"&amp;ADDRESS(10,COLUMN(G$9)-1)&amp;":"&amp;ADDRESS(1000,COLUMN(G$9)-1))),
SUMIF(INDIRECT(Equipo!$D$4&amp;"!B10:B1000"),$B191,INDIRECT(Equipo!$D$4&amp;"!"&amp;ADDRESS(10,COLUMN(G$9)-1)&amp;":"&amp;ADDRESS(1000,COLUMN(G$9)-1))),
SUMIF(INDIRECT(Equipo!$E$4&amp;"!B10:B1000"),$B191,INDIRECT(Equipo!$E$4&amp;"!"&amp;ADDRESS(10,COLUMN(G$9)-1)&amp;":"&amp;ADDRESS(1000,COLUMN(G$9)-1))),
SUMIF(INDIRECT(Equipo!$F$4&amp;"!B10:B1000"),$B191,INDIRECT(Equipo!$F$4&amp;"!"&amp;ADDRESS(10,COLUMN(G$9)-1)&amp;":"&amp;ADDRESS(1000,COLUMN(G$9)-1))),
SUMIF(INDIRECT(Equipo!$G$4&amp;"!B10:B1000"),$B191,INDIRECT(Equipo!$G$4&amp;"!"&amp;ADDRESS(10,COLUMN(G$9)-1)&amp;":"&amp;ADDRESS(1000,COLUMN(G$9)-1)))))</f>
        <v>-</v>
      </c>
      <c r="H191" s="2" t="str">
        <f ca="1">IF(ISBLANK(Tareas!$B187),"-",SUM(
SUMIF(INDIRECT(Equipo!$C$4&amp;"!B10:B1000"),$B191,INDIRECT(Equipo!$C$4&amp;"!"&amp;ADDRESS(10,COLUMN(H$9)-1)&amp;":"&amp;ADDRESS(1000,COLUMN(H$9)-1))),
SUMIF(INDIRECT(Equipo!$D$4&amp;"!B10:B1000"),$B191,INDIRECT(Equipo!$D$4&amp;"!"&amp;ADDRESS(10,COLUMN(H$9)-1)&amp;":"&amp;ADDRESS(1000,COLUMN(H$9)-1))),
SUMIF(INDIRECT(Equipo!$E$4&amp;"!B10:B1000"),$B191,INDIRECT(Equipo!$E$4&amp;"!"&amp;ADDRESS(10,COLUMN(H$9)-1)&amp;":"&amp;ADDRESS(1000,COLUMN(H$9)-1))),
SUMIF(INDIRECT(Equipo!$F$4&amp;"!B10:B1000"),$B191,INDIRECT(Equipo!$F$4&amp;"!"&amp;ADDRESS(10,COLUMN(H$9)-1)&amp;":"&amp;ADDRESS(1000,COLUMN(H$9)-1))),
SUMIF(INDIRECT(Equipo!$G$4&amp;"!B10:B1000"),$B191,INDIRECT(Equipo!$G$4&amp;"!"&amp;ADDRESS(10,COLUMN(H$9)-1)&amp;":"&amp;ADDRESS(1000,COLUMN(H$9)-1)))))</f>
        <v>-</v>
      </c>
      <c r="I191" s="2" t="str">
        <f ca="1">IF(ISBLANK(Tareas!$B187),"-",SUM(
SUMIF(INDIRECT(Equipo!$C$4&amp;"!B10:B1000"),$B191,INDIRECT(Equipo!$C$4&amp;"!"&amp;ADDRESS(10,COLUMN(I$9)-1)&amp;":"&amp;ADDRESS(1000,COLUMN(I$9)-1))),
SUMIF(INDIRECT(Equipo!$D$4&amp;"!B10:B1000"),$B191,INDIRECT(Equipo!$D$4&amp;"!"&amp;ADDRESS(10,COLUMN(I$9)-1)&amp;":"&amp;ADDRESS(1000,COLUMN(I$9)-1))),
SUMIF(INDIRECT(Equipo!$E$4&amp;"!B10:B1000"),$B191,INDIRECT(Equipo!$E$4&amp;"!"&amp;ADDRESS(10,COLUMN(I$9)-1)&amp;":"&amp;ADDRESS(1000,COLUMN(I$9)-1))),
SUMIF(INDIRECT(Equipo!$F$4&amp;"!B10:B1000"),$B191,INDIRECT(Equipo!$F$4&amp;"!"&amp;ADDRESS(10,COLUMN(I$9)-1)&amp;":"&amp;ADDRESS(1000,COLUMN(I$9)-1))),
SUMIF(INDIRECT(Equipo!$G$4&amp;"!B10:B1000"),$B191,INDIRECT(Equipo!$G$4&amp;"!"&amp;ADDRESS(10,COLUMN(I$9)-1)&amp;":"&amp;ADDRESS(1000,COLUMN(I$9)-1)))))</f>
        <v>-</v>
      </c>
      <c r="J191" s="2" t="str">
        <f ca="1">IF(ISBLANK(Tareas!$B187),"-",SUM(
SUMIF(INDIRECT(Equipo!$C$4&amp;"!B10:B1000"),$B191,INDIRECT(Equipo!$C$4&amp;"!"&amp;ADDRESS(10,COLUMN(J$9)-1)&amp;":"&amp;ADDRESS(1000,COLUMN(J$9)-1))),
SUMIF(INDIRECT(Equipo!$D$4&amp;"!B10:B1000"),$B191,INDIRECT(Equipo!$D$4&amp;"!"&amp;ADDRESS(10,COLUMN(J$9)-1)&amp;":"&amp;ADDRESS(1000,COLUMN(J$9)-1))),
SUMIF(INDIRECT(Equipo!$E$4&amp;"!B10:B1000"),$B191,INDIRECT(Equipo!$E$4&amp;"!"&amp;ADDRESS(10,COLUMN(J$9)-1)&amp;":"&amp;ADDRESS(1000,COLUMN(J$9)-1))),
SUMIF(INDIRECT(Equipo!$F$4&amp;"!B10:B1000"),$B191,INDIRECT(Equipo!$F$4&amp;"!"&amp;ADDRESS(10,COLUMN(J$9)-1)&amp;":"&amp;ADDRESS(1000,COLUMN(J$9)-1))),
SUMIF(INDIRECT(Equipo!$G$4&amp;"!B10:B1000"),$B191,INDIRECT(Equipo!$G$4&amp;"!"&amp;ADDRESS(10,COLUMN(J$9)-1)&amp;":"&amp;ADDRESS(1000,COLUMN(J$9)-1)))))</f>
        <v>-</v>
      </c>
      <c r="K191" s="2" t="str">
        <f ca="1">IF(ISBLANK(Tareas!$B187),"-",SUM(
SUMIF(INDIRECT(Equipo!$C$4&amp;"!B10:B1000"),$B191,INDIRECT(Equipo!$C$4&amp;"!"&amp;ADDRESS(10,COLUMN(K$9)-1)&amp;":"&amp;ADDRESS(1000,COLUMN(K$9)-1))),
SUMIF(INDIRECT(Equipo!$D$4&amp;"!B10:B1000"),$B191,INDIRECT(Equipo!$D$4&amp;"!"&amp;ADDRESS(10,COLUMN(K$9)-1)&amp;":"&amp;ADDRESS(1000,COLUMN(K$9)-1))),
SUMIF(INDIRECT(Equipo!$E$4&amp;"!B10:B1000"),$B191,INDIRECT(Equipo!$E$4&amp;"!"&amp;ADDRESS(10,COLUMN(K$9)-1)&amp;":"&amp;ADDRESS(1000,COLUMN(K$9)-1))),
SUMIF(INDIRECT(Equipo!$F$4&amp;"!B10:B1000"),$B191,INDIRECT(Equipo!$F$4&amp;"!"&amp;ADDRESS(10,COLUMN(K$9)-1)&amp;":"&amp;ADDRESS(1000,COLUMN(K$9)-1))),
SUMIF(INDIRECT(Equipo!$G$4&amp;"!B10:B1000"),$B191,INDIRECT(Equipo!$G$4&amp;"!"&amp;ADDRESS(10,COLUMN(K$9)-1)&amp;":"&amp;ADDRESS(1000,COLUMN(K$9)-1)))))</f>
        <v>-</v>
      </c>
      <c r="L191" s="2" t="str">
        <f ca="1">IF(ISBLANK(Tareas!$B187),"-",SUM(
SUMIF(INDIRECT(Equipo!$C$4&amp;"!B10:B1000"),$B191,INDIRECT(Equipo!$C$4&amp;"!"&amp;ADDRESS(10,COLUMN(L$9)-1)&amp;":"&amp;ADDRESS(1000,COLUMN(L$9)-1))),
SUMIF(INDIRECT(Equipo!$D$4&amp;"!B10:B1000"),$B191,INDIRECT(Equipo!$D$4&amp;"!"&amp;ADDRESS(10,COLUMN(L$9)-1)&amp;":"&amp;ADDRESS(1000,COLUMN(L$9)-1))),
SUMIF(INDIRECT(Equipo!$E$4&amp;"!B10:B1000"),$B191,INDIRECT(Equipo!$E$4&amp;"!"&amp;ADDRESS(10,COLUMN(L$9)-1)&amp;":"&amp;ADDRESS(1000,COLUMN(L$9)-1))),
SUMIF(INDIRECT(Equipo!$F$4&amp;"!B10:B1000"),$B191,INDIRECT(Equipo!$F$4&amp;"!"&amp;ADDRESS(10,COLUMN(L$9)-1)&amp;":"&amp;ADDRESS(1000,COLUMN(L$9)-1))),
SUMIF(INDIRECT(Equipo!$G$4&amp;"!B10:B1000"),$B191,INDIRECT(Equipo!$G$4&amp;"!"&amp;ADDRESS(10,COLUMN(L$9)-1)&amp;":"&amp;ADDRESS(1000,COLUMN(L$9)-1)))))</f>
        <v>-</v>
      </c>
      <c r="M191" s="2" t="str">
        <f ca="1">IF(ISBLANK(Tareas!$B187),"-",SUM(
SUMIF(INDIRECT(Equipo!$C$4&amp;"!B10:B1000"),$B191,INDIRECT(Equipo!$C$4&amp;"!"&amp;ADDRESS(10,COLUMN(M$9)-1)&amp;":"&amp;ADDRESS(1000,COLUMN(M$9)-1))),
SUMIF(INDIRECT(Equipo!$D$4&amp;"!B10:B1000"),$B191,INDIRECT(Equipo!$D$4&amp;"!"&amp;ADDRESS(10,COLUMN(M$9)-1)&amp;":"&amp;ADDRESS(1000,COLUMN(M$9)-1))),
SUMIF(INDIRECT(Equipo!$E$4&amp;"!B10:B1000"),$B191,INDIRECT(Equipo!$E$4&amp;"!"&amp;ADDRESS(10,COLUMN(M$9)-1)&amp;":"&amp;ADDRESS(1000,COLUMN(M$9)-1))),
SUMIF(INDIRECT(Equipo!$F$4&amp;"!B10:B1000"),$B191,INDIRECT(Equipo!$F$4&amp;"!"&amp;ADDRESS(10,COLUMN(M$9)-1)&amp;":"&amp;ADDRESS(1000,COLUMN(M$9)-1))),
SUMIF(INDIRECT(Equipo!$G$4&amp;"!B10:B1000"),$B191,INDIRECT(Equipo!$G$4&amp;"!"&amp;ADDRESS(10,COLUMN(M$9)-1)&amp;":"&amp;ADDRESS(1000,COLUMN(M$9)-1)))))</f>
        <v>-</v>
      </c>
      <c r="N191" s="2" t="str">
        <f ca="1">IF(ISBLANK(Tareas!$B187),"-",SUM(
SUMIF(INDIRECT(Equipo!$C$4&amp;"!B10:B1000"),$B191,INDIRECT(Equipo!$C$4&amp;"!"&amp;ADDRESS(10,COLUMN(N$9)-1)&amp;":"&amp;ADDRESS(1000,COLUMN(N$9)-1))),
SUMIF(INDIRECT(Equipo!$D$4&amp;"!B10:B1000"),$B191,INDIRECT(Equipo!$D$4&amp;"!"&amp;ADDRESS(10,COLUMN(N$9)-1)&amp;":"&amp;ADDRESS(1000,COLUMN(N$9)-1))),
SUMIF(INDIRECT(Equipo!$E$4&amp;"!B10:B1000"),$B191,INDIRECT(Equipo!$E$4&amp;"!"&amp;ADDRESS(10,COLUMN(N$9)-1)&amp;":"&amp;ADDRESS(1000,COLUMN(N$9)-1))),
SUMIF(INDIRECT(Equipo!$F$4&amp;"!B10:B1000"),$B191,INDIRECT(Equipo!$F$4&amp;"!"&amp;ADDRESS(10,COLUMN(N$9)-1)&amp;":"&amp;ADDRESS(1000,COLUMN(N$9)-1))),
SUMIF(INDIRECT(Equipo!$G$4&amp;"!B10:B1000"),$B191,INDIRECT(Equipo!$G$4&amp;"!"&amp;ADDRESS(10,COLUMN(N$9)-1)&amp;":"&amp;ADDRESS(1000,COLUMN(N$9)-1)))))</f>
        <v>-</v>
      </c>
    </row>
    <row r="192" spans="2:14">
      <c r="B192" t="str">
        <f>IF(ISBLANK(Tareas!B188)," - ",Tareas!B188)</f>
        <v xml:space="preserve"> - </v>
      </c>
      <c r="D192" s="2" t="str">
        <f ca="1">IF(ISBLANK(Tareas!$B188),"-",SUM(
SUMIF(INDIRECT(Equipo!$C$4&amp;"!B10:B1000"),$B192,INDIRECT(Equipo!$C$4&amp;"!"&amp;ADDRESS(10,COLUMN(D$9)-1)&amp;":"&amp;ADDRESS(1000,COLUMN(D$9)-1))),
SUMIF(INDIRECT(Equipo!$D$4&amp;"!B10:B1000"),$B192,INDIRECT(Equipo!$D$4&amp;"!"&amp;ADDRESS(10,COLUMN(D$9)-1)&amp;":"&amp;ADDRESS(1000,COLUMN(D$9)-1))),
SUMIF(INDIRECT(Equipo!$E$4&amp;"!B10:B1000"),$B192,INDIRECT(Equipo!$E$4&amp;"!"&amp;ADDRESS(10,COLUMN(D$9)-1)&amp;":"&amp;ADDRESS(1000,COLUMN(D$9)-1))),
SUMIF(INDIRECT(Equipo!$F$4&amp;"!B10:B1000"),$B192,INDIRECT(Equipo!$F$4&amp;"!"&amp;ADDRESS(10,COLUMN(D$9)-1)&amp;":"&amp;ADDRESS(1000,COLUMN(D$9)-1))),
SUMIF(INDIRECT(Equipo!$G$4&amp;"!B10:B1000"),$B192,INDIRECT(Equipo!$G$4&amp;"!"&amp;ADDRESS(10,COLUMN(D$9)-1)&amp;":"&amp;ADDRESS(1000,COLUMN(D$9)-1)))))</f>
        <v>-</v>
      </c>
      <c r="E192" s="2" t="str">
        <f ca="1">IF(ISBLANK(Tareas!$B188),"-",SUM(
SUMIF(INDIRECT(Equipo!$C$4&amp;"!B10:B1000"),$B192,INDIRECT(Equipo!$C$4&amp;"!"&amp;ADDRESS(10,COLUMN(E$9)-1)&amp;":"&amp;ADDRESS(1000,COLUMN(E$9)-1))),
SUMIF(INDIRECT(Equipo!$D$4&amp;"!B10:B1000"),$B192,INDIRECT(Equipo!$D$4&amp;"!"&amp;ADDRESS(10,COLUMN(E$9)-1)&amp;":"&amp;ADDRESS(1000,COLUMN(E$9)-1))),
SUMIF(INDIRECT(Equipo!$E$4&amp;"!B10:B1000"),$B192,INDIRECT(Equipo!$E$4&amp;"!"&amp;ADDRESS(10,COLUMN(E$9)-1)&amp;":"&amp;ADDRESS(1000,COLUMN(E$9)-1))),
SUMIF(INDIRECT(Equipo!$F$4&amp;"!B10:B1000"),$B192,INDIRECT(Equipo!$F$4&amp;"!"&amp;ADDRESS(10,COLUMN(E$9)-1)&amp;":"&amp;ADDRESS(1000,COLUMN(E$9)-1))),
SUMIF(INDIRECT(Equipo!$G$4&amp;"!B10:B1000"),$B192,INDIRECT(Equipo!$G$4&amp;"!"&amp;ADDRESS(10,COLUMN(E$9)-1)&amp;":"&amp;ADDRESS(1000,COLUMN(E$9)-1)))))</f>
        <v>-</v>
      </c>
      <c r="F192" s="2" t="str">
        <f ca="1">IF(ISBLANK(Tareas!$B188),"-",SUM(
SUMIF(INDIRECT(Equipo!$C$4&amp;"!B10:B1000"),$B192,INDIRECT(Equipo!$C$4&amp;"!"&amp;ADDRESS(10,COLUMN(F$9)-1)&amp;":"&amp;ADDRESS(1000,COLUMN(F$9)-1))),
SUMIF(INDIRECT(Equipo!$D$4&amp;"!B10:B1000"),$B192,INDIRECT(Equipo!$D$4&amp;"!"&amp;ADDRESS(10,COLUMN(F$9)-1)&amp;":"&amp;ADDRESS(1000,COLUMN(F$9)-1))),
SUMIF(INDIRECT(Equipo!$E$4&amp;"!B10:B1000"),$B192,INDIRECT(Equipo!$E$4&amp;"!"&amp;ADDRESS(10,COLUMN(F$9)-1)&amp;":"&amp;ADDRESS(1000,COLUMN(F$9)-1))),
SUMIF(INDIRECT(Equipo!$F$4&amp;"!B10:B1000"),$B192,INDIRECT(Equipo!$F$4&amp;"!"&amp;ADDRESS(10,COLUMN(F$9)-1)&amp;":"&amp;ADDRESS(1000,COLUMN(F$9)-1))),
SUMIF(INDIRECT(Equipo!$G$4&amp;"!B10:B1000"),$B192,INDIRECT(Equipo!$G$4&amp;"!"&amp;ADDRESS(10,COLUMN(F$9)-1)&amp;":"&amp;ADDRESS(1000,COLUMN(F$9)-1)))))</f>
        <v>-</v>
      </c>
      <c r="G192" s="2" t="str">
        <f ca="1">IF(ISBLANK(Tareas!$B188),"-",SUM(
SUMIF(INDIRECT(Equipo!$C$4&amp;"!B10:B1000"),$B192,INDIRECT(Equipo!$C$4&amp;"!"&amp;ADDRESS(10,COLUMN(G$9)-1)&amp;":"&amp;ADDRESS(1000,COLUMN(G$9)-1))),
SUMIF(INDIRECT(Equipo!$D$4&amp;"!B10:B1000"),$B192,INDIRECT(Equipo!$D$4&amp;"!"&amp;ADDRESS(10,COLUMN(G$9)-1)&amp;":"&amp;ADDRESS(1000,COLUMN(G$9)-1))),
SUMIF(INDIRECT(Equipo!$E$4&amp;"!B10:B1000"),$B192,INDIRECT(Equipo!$E$4&amp;"!"&amp;ADDRESS(10,COLUMN(G$9)-1)&amp;":"&amp;ADDRESS(1000,COLUMN(G$9)-1))),
SUMIF(INDIRECT(Equipo!$F$4&amp;"!B10:B1000"),$B192,INDIRECT(Equipo!$F$4&amp;"!"&amp;ADDRESS(10,COLUMN(G$9)-1)&amp;":"&amp;ADDRESS(1000,COLUMN(G$9)-1))),
SUMIF(INDIRECT(Equipo!$G$4&amp;"!B10:B1000"),$B192,INDIRECT(Equipo!$G$4&amp;"!"&amp;ADDRESS(10,COLUMN(G$9)-1)&amp;":"&amp;ADDRESS(1000,COLUMN(G$9)-1)))))</f>
        <v>-</v>
      </c>
      <c r="H192" s="2" t="str">
        <f ca="1">IF(ISBLANK(Tareas!$B188),"-",SUM(
SUMIF(INDIRECT(Equipo!$C$4&amp;"!B10:B1000"),$B192,INDIRECT(Equipo!$C$4&amp;"!"&amp;ADDRESS(10,COLUMN(H$9)-1)&amp;":"&amp;ADDRESS(1000,COLUMN(H$9)-1))),
SUMIF(INDIRECT(Equipo!$D$4&amp;"!B10:B1000"),$B192,INDIRECT(Equipo!$D$4&amp;"!"&amp;ADDRESS(10,COLUMN(H$9)-1)&amp;":"&amp;ADDRESS(1000,COLUMN(H$9)-1))),
SUMIF(INDIRECT(Equipo!$E$4&amp;"!B10:B1000"),$B192,INDIRECT(Equipo!$E$4&amp;"!"&amp;ADDRESS(10,COLUMN(H$9)-1)&amp;":"&amp;ADDRESS(1000,COLUMN(H$9)-1))),
SUMIF(INDIRECT(Equipo!$F$4&amp;"!B10:B1000"),$B192,INDIRECT(Equipo!$F$4&amp;"!"&amp;ADDRESS(10,COLUMN(H$9)-1)&amp;":"&amp;ADDRESS(1000,COLUMN(H$9)-1))),
SUMIF(INDIRECT(Equipo!$G$4&amp;"!B10:B1000"),$B192,INDIRECT(Equipo!$G$4&amp;"!"&amp;ADDRESS(10,COLUMN(H$9)-1)&amp;":"&amp;ADDRESS(1000,COLUMN(H$9)-1)))))</f>
        <v>-</v>
      </c>
      <c r="I192" s="2" t="str">
        <f ca="1">IF(ISBLANK(Tareas!$B188),"-",SUM(
SUMIF(INDIRECT(Equipo!$C$4&amp;"!B10:B1000"),$B192,INDIRECT(Equipo!$C$4&amp;"!"&amp;ADDRESS(10,COLUMN(I$9)-1)&amp;":"&amp;ADDRESS(1000,COLUMN(I$9)-1))),
SUMIF(INDIRECT(Equipo!$D$4&amp;"!B10:B1000"),$B192,INDIRECT(Equipo!$D$4&amp;"!"&amp;ADDRESS(10,COLUMN(I$9)-1)&amp;":"&amp;ADDRESS(1000,COLUMN(I$9)-1))),
SUMIF(INDIRECT(Equipo!$E$4&amp;"!B10:B1000"),$B192,INDIRECT(Equipo!$E$4&amp;"!"&amp;ADDRESS(10,COLUMN(I$9)-1)&amp;":"&amp;ADDRESS(1000,COLUMN(I$9)-1))),
SUMIF(INDIRECT(Equipo!$F$4&amp;"!B10:B1000"),$B192,INDIRECT(Equipo!$F$4&amp;"!"&amp;ADDRESS(10,COLUMN(I$9)-1)&amp;":"&amp;ADDRESS(1000,COLUMN(I$9)-1))),
SUMIF(INDIRECT(Equipo!$G$4&amp;"!B10:B1000"),$B192,INDIRECT(Equipo!$G$4&amp;"!"&amp;ADDRESS(10,COLUMN(I$9)-1)&amp;":"&amp;ADDRESS(1000,COLUMN(I$9)-1)))))</f>
        <v>-</v>
      </c>
      <c r="J192" s="2" t="str">
        <f ca="1">IF(ISBLANK(Tareas!$B188),"-",SUM(
SUMIF(INDIRECT(Equipo!$C$4&amp;"!B10:B1000"),$B192,INDIRECT(Equipo!$C$4&amp;"!"&amp;ADDRESS(10,COLUMN(J$9)-1)&amp;":"&amp;ADDRESS(1000,COLUMN(J$9)-1))),
SUMIF(INDIRECT(Equipo!$D$4&amp;"!B10:B1000"),$B192,INDIRECT(Equipo!$D$4&amp;"!"&amp;ADDRESS(10,COLUMN(J$9)-1)&amp;":"&amp;ADDRESS(1000,COLUMN(J$9)-1))),
SUMIF(INDIRECT(Equipo!$E$4&amp;"!B10:B1000"),$B192,INDIRECT(Equipo!$E$4&amp;"!"&amp;ADDRESS(10,COLUMN(J$9)-1)&amp;":"&amp;ADDRESS(1000,COLUMN(J$9)-1))),
SUMIF(INDIRECT(Equipo!$F$4&amp;"!B10:B1000"),$B192,INDIRECT(Equipo!$F$4&amp;"!"&amp;ADDRESS(10,COLUMN(J$9)-1)&amp;":"&amp;ADDRESS(1000,COLUMN(J$9)-1))),
SUMIF(INDIRECT(Equipo!$G$4&amp;"!B10:B1000"),$B192,INDIRECT(Equipo!$G$4&amp;"!"&amp;ADDRESS(10,COLUMN(J$9)-1)&amp;":"&amp;ADDRESS(1000,COLUMN(J$9)-1)))))</f>
        <v>-</v>
      </c>
      <c r="K192" s="2" t="str">
        <f ca="1">IF(ISBLANK(Tareas!$B188),"-",SUM(
SUMIF(INDIRECT(Equipo!$C$4&amp;"!B10:B1000"),$B192,INDIRECT(Equipo!$C$4&amp;"!"&amp;ADDRESS(10,COLUMN(K$9)-1)&amp;":"&amp;ADDRESS(1000,COLUMN(K$9)-1))),
SUMIF(INDIRECT(Equipo!$D$4&amp;"!B10:B1000"),$B192,INDIRECT(Equipo!$D$4&amp;"!"&amp;ADDRESS(10,COLUMN(K$9)-1)&amp;":"&amp;ADDRESS(1000,COLUMN(K$9)-1))),
SUMIF(INDIRECT(Equipo!$E$4&amp;"!B10:B1000"),$B192,INDIRECT(Equipo!$E$4&amp;"!"&amp;ADDRESS(10,COLUMN(K$9)-1)&amp;":"&amp;ADDRESS(1000,COLUMN(K$9)-1))),
SUMIF(INDIRECT(Equipo!$F$4&amp;"!B10:B1000"),$B192,INDIRECT(Equipo!$F$4&amp;"!"&amp;ADDRESS(10,COLUMN(K$9)-1)&amp;":"&amp;ADDRESS(1000,COLUMN(K$9)-1))),
SUMIF(INDIRECT(Equipo!$G$4&amp;"!B10:B1000"),$B192,INDIRECT(Equipo!$G$4&amp;"!"&amp;ADDRESS(10,COLUMN(K$9)-1)&amp;":"&amp;ADDRESS(1000,COLUMN(K$9)-1)))))</f>
        <v>-</v>
      </c>
      <c r="L192" s="2" t="str">
        <f ca="1">IF(ISBLANK(Tareas!$B188),"-",SUM(
SUMIF(INDIRECT(Equipo!$C$4&amp;"!B10:B1000"),$B192,INDIRECT(Equipo!$C$4&amp;"!"&amp;ADDRESS(10,COLUMN(L$9)-1)&amp;":"&amp;ADDRESS(1000,COLUMN(L$9)-1))),
SUMIF(INDIRECT(Equipo!$D$4&amp;"!B10:B1000"),$B192,INDIRECT(Equipo!$D$4&amp;"!"&amp;ADDRESS(10,COLUMN(L$9)-1)&amp;":"&amp;ADDRESS(1000,COLUMN(L$9)-1))),
SUMIF(INDIRECT(Equipo!$E$4&amp;"!B10:B1000"),$B192,INDIRECT(Equipo!$E$4&amp;"!"&amp;ADDRESS(10,COLUMN(L$9)-1)&amp;":"&amp;ADDRESS(1000,COLUMN(L$9)-1))),
SUMIF(INDIRECT(Equipo!$F$4&amp;"!B10:B1000"),$B192,INDIRECT(Equipo!$F$4&amp;"!"&amp;ADDRESS(10,COLUMN(L$9)-1)&amp;":"&amp;ADDRESS(1000,COLUMN(L$9)-1))),
SUMIF(INDIRECT(Equipo!$G$4&amp;"!B10:B1000"),$B192,INDIRECT(Equipo!$G$4&amp;"!"&amp;ADDRESS(10,COLUMN(L$9)-1)&amp;":"&amp;ADDRESS(1000,COLUMN(L$9)-1)))))</f>
        <v>-</v>
      </c>
      <c r="M192" s="2" t="str">
        <f ca="1">IF(ISBLANK(Tareas!$B188),"-",SUM(
SUMIF(INDIRECT(Equipo!$C$4&amp;"!B10:B1000"),$B192,INDIRECT(Equipo!$C$4&amp;"!"&amp;ADDRESS(10,COLUMN(M$9)-1)&amp;":"&amp;ADDRESS(1000,COLUMN(M$9)-1))),
SUMIF(INDIRECT(Equipo!$D$4&amp;"!B10:B1000"),$B192,INDIRECT(Equipo!$D$4&amp;"!"&amp;ADDRESS(10,COLUMN(M$9)-1)&amp;":"&amp;ADDRESS(1000,COLUMN(M$9)-1))),
SUMIF(INDIRECT(Equipo!$E$4&amp;"!B10:B1000"),$B192,INDIRECT(Equipo!$E$4&amp;"!"&amp;ADDRESS(10,COLUMN(M$9)-1)&amp;":"&amp;ADDRESS(1000,COLUMN(M$9)-1))),
SUMIF(INDIRECT(Equipo!$F$4&amp;"!B10:B1000"),$B192,INDIRECT(Equipo!$F$4&amp;"!"&amp;ADDRESS(10,COLUMN(M$9)-1)&amp;":"&amp;ADDRESS(1000,COLUMN(M$9)-1))),
SUMIF(INDIRECT(Equipo!$G$4&amp;"!B10:B1000"),$B192,INDIRECT(Equipo!$G$4&amp;"!"&amp;ADDRESS(10,COLUMN(M$9)-1)&amp;":"&amp;ADDRESS(1000,COLUMN(M$9)-1)))))</f>
        <v>-</v>
      </c>
      <c r="N192" s="2" t="str">
        <f ca="1">IF(ISBLANK(Tareas!$B188),"-",SUM(
SUMIF(INDIRECT(Equipo!$C$4&amp;"!B10:B1000"),$B192,INDIRECT(Equipo!$C$4&amp;"!"&amp;ADDRESS(10,COLUMN(N$9)-1)&amp;":"&amp;ADDRESS(1000,COLUMN(N$9)-1))),
SUMIF(INDIRECT(Equipo!$D$4&amp;"!B10:B1000"),$B192,INDIRECT(Equipo!$D$4&amp;"!"&amp;ADDRESS(10,COLUMN(N$9)-1)&amp;":"&amp;ADDRESS(1000,COLUMN(N$9)-1))),
SUMIF(INDIRECT(Equipo!$E$4&amp;"!B10:B1000"),$B192,INDIRECT(Equipo!$E$4&amp;"!"&amp;ADDRESS(10,COLUMN(N$9)-1)&amp;":"&amp;ADDRESS(1000,COLUMN(N$9)-1))),
SUMIF(INDIRECT(Equipo!$F$4&amp;"!B10:B1000"),$B192,INDIRECT(Equipo!$F$4&amp;"!"&amp;ADDRESS(10,COLUMN(N$9)-1)&amp;":"&amp;ADDRESS(1000,COLUMN(N$9)-1))),
SUMIF(INDIRECT(Equipo!$G$4&amp;"!B10:B1000"),$B192,INDIRECT(Equipo!$G$4&amp;"!"&amp;ADDRESS(10,COLUMN(N$9)-1)&amp;":"&amp;ADDRESS(1000,COLUMN(N$9)-1)))))</f>
        <v>-</v>
      </c>
    </row>
    <row r="193" spans="2:14">
      <c r="B193" t="str">
        <f>IF(ISBLANK(Tareas!B189)," - ",Tareas!B189)</f>
        <v xml:space="preserve"> - </v>
      </c>
      <c r="D193" s="2" t="str">
        <f ca="1">IF(ISBLANK(Tareas!$B189),"-",SUM(
SUMIF(INDIRECT(Equipo!$C$4&amp;"!B10:B1000"),$B193,INDIRECT(Equipo!$C$4&amp;"!"&amp;ADDRESS(10,COLUMN(D$9)-1)&amp;":"&amp;ADDRESS(1000,COLUMN(D$9)-1))),
SUMIF(INDIRECT(Equipo!$D$4&amp;"!B10:B1000"),$B193,INDIRECT(Equipo!$D$4&amp;"!"&amp;ADDRESS(10,COLUMN(D$9)-1)&amp;":"&amp;ADDRESS(1000,COLUMN(D$9)-1))),
SUMIF(INDIRECT(Equipo!$E$4&amp;"!B10:B1000"),$B193,INDIRECT(Equipo!$E$4&amp;"!"&amp;ADDRESS(10,COLUMN(D$9)-1)&amp;":"&amp;ADDRESS(1000,COLUMN(D$9)-1))),
SUMIF(INDIRECT(Equipo!$F$4&amp;"!B10:B1000"),$B193,INDIRECT(Equipo!$F$4&amp;"!"&amp;ADDRESS(10,COLUMN(D$9)-1)&amp;":"&amp;ADDRESS(1000,COLUMN(D$9)-1))),
SUMIF(INDIRECT(Equipo!$G$4&amp;"!B10:B1000"),$B193,INDIRECT(Equipo!$G$4&amp;"!"&amp;ADDRESS(10,COLUMN(D$9)-1)&amp;":"&amp;ADDRESS(1000,COLUMN(D$9)-1)))))</f>
        <v>-</v>
      </c>
      <c r="E193" s="2" t="str">
        <f ca="1">IF(ISBLANK(Tareas!$B189),"-",SUM(
SUMIF(INDIRECT(Equipo!$C$4&amp;"!B10:B1000"),$B193,INDIRECT(Equipo!$C$4&amp;"!"&amp;ADDRESS(10,COLUMN(E$9)-1)&amp;":"&amp;ADDRESS(1000,COLUMN(E$9)-1))),
SUMIF(INDIRECT(Equipo!$D$4&amp;"!B10:B1000"),$B193,INDIRECT(Equipo!$D$4&amp;"!"&amp;ADDRESS(10,COLUMN(E$9)-1)&amp;":"&amp;ADDRESS(1000,COLUMN(E$9)-1))),
SUMIF(INDIRECT(Equipo!$E$4&amp;"!B10:B1000"),$B193,INDIRECT(Equipo!$E$4&amp;"!"&amp;ADDRESS(10,COLUMN(E$9)-1)&amp;":"&amp;ADDRESS(1000,COLUMN(E$9)-1))),
SUMIF(INDIRECT(Equipo!$F$4&amp;"!B10:B1000"),$B193,INDIRECT(Equipo!$F$4&amp;"!"&amp;ADDRESS(10,COLUMN(E$9)-1)&amp;":"&amp;ADDRESS(1000,COLUMN(E$9)-1))),
SUMIF(INDIRECT(Equipo!$G$4&amp;"!B10:B1000"),$B193,INDIRECT(Equipo!$G$4&amp;"!"&amp;ADDRESS(10,COLUMN(E$9)-1)&amp;":"&amp;ADDRESS(1000,COLUMN(E$9)-1)))))</f>
        <v>-</v>
      </c>
      <c r="F193" s="2" t="str">
        <f ca="1">IF(ISBLANK(Tareas!$B189),"-",SUM(
SUMIF(INDIRECT(Equipo!$C$4&amp;"!B10:B1000"),$B193,INDIRECT(Equipo!$C$4&amp;"!"&amp;ADDRESS(10,COLUMN(F$9)-1)&amp;":"&amp;ADDRESS(1000,COLUMN(F$9)-1))),
SUMIF(INDIRECT(Equipo!$D$4&amp;"!B10:B1000"),$B193,INDIRECT(Equipo!$D$4&amp;"!"&amp;ADDRESS(10,COLUMN(F$9)-1)&amp;":"&amp;ADDRESS(1000,COLUMN(F$9)-1))),
SUMIF(INDIRECT(Equipo!$E$4&amp;"!B10:B1000"),$B193,INDIRECT(Equipo!$E$4&amp;"!"&amp;ADDRESS(10,COLUMN(F$9)-1)&amp;":"&amp;ADDRESS(1000,COLUMN(F$9)-1))),
SUMIF(INDIRECT(Equipo!$F$4&amp;"!B10:B1000"),$B193,INDIRECT(Equipo!$F$4&amp;"!"&amp;ADDRESS(10,COLUMN(F$9)-1)&amp;":"&amp;ADDRESS(1000,COLUMN(F$9)-1))),
SUMIF(INDIRECT(Equipo!$G$4&amp;"!B10:B1000"),$B193,INDIRECT(Equipo!$G$4&amp;"!"&amp;ADDRESS(10,COLUMN(F$9)-1)&amp;":"&amp;ADDRESS(1000,COLUMN(F$9)-1)))))</f>
        <v>-</v>
      </c>
      <c r="G193" s="2" t="str">
        <f ca="1">IF(ISBLANK(Tareas!$B189),"-",SUM(
SUMIF(INDIRECT(Equipo!$C$4&amp;"!B10:B1000"),$B193,INDIRECT(Equipo!$C$4&amp;"!"&amp;ADDRESS(10,COLUMN(G$9)-1)&amp;":"&amp;ADDRESS(1000,COLUMN(G$9)-1))),
SUMIF(INDIRECT(Equipo!$D$4&amp;"!B10:B1000"),$B193,INDIRECT(Equipo!$D$4&amp;"!"&amp;ADDRESS(10,COLUMN(G$9)-1)&amp;":"&amp;ADDRESS(1000,COLUMN(G$9)-1))),
SUMIF(INDIRECT(Equipo!$E$4&amp;"!B10:B1000"),$B193,INDIRECT(Equipo!$E$4&amp;"!"&amp;ADDRESS(10,COLUMN(G$9)-1)&amp;":"&amp;ADDRESS(1000,COLUMN(G$9)-1))),
SUMIF(INDIRECT(Equipo!$F$4&amp;"!B10:B1000"),$B193,INDIRECT(Equipo!$F$4&amp;"!"&amp;ADDRESS(10,COLUMN(G$9)-1)&amp;":"&amp;ADDRESS(1000,COLUMN(G$9)-1))),
SUMIF(INDIRECT(Equipo!$G$4&amp;"!B10:B1000"),$B193,INDIRECT(Equipo!$G$4&amp;"!"&amp;ADDRESS(10,COLUMN(G$9)-1)&amp;":"&amp;ADDRESS(1000,COLUMN(G$9)-1)))))</f>
        <v>-</v>
      </c>
      <c r="H193" s="2" t="str">
        <f ca="1">IF(ISBLANK(Tareas!$B189),"-",SUM(
SUMIF(INDIRECT(Equipo!$C$4&amp;"!B10:B1000"),$B193,INDIRECT(Equipo!$C$4&amp;"!"&amp;ADDRESS(10,COLUMN(H$9)-1)&amp;":"&amp;ADDRESS(1000,COLUMN(H$9)-1))),
SUMIF(INDIRECT(Equipo!$D$4&amp;"!B10:B1000"),$B193,INDIRECT(Equipo!$D$4&amp;"!"&amp;ADDRESS(10,COLUMN(H$9)-1)&amp;":"&amp;ADDRESS(1000,COLUMN(H$9)-1))),
SUMIF(INDIRECT(Equipo!$E$4&amp;"!B10:B1000"),$B193,INDIRECT(Equipo!$E$4&amp;"!"&amp;ADDRESS(10,COLUMN(H$9)-1)&amp;":"&amp;ADDRESS(1000,COLUMN(H$9)-1))),
SUMIF(INDIRECT(Equipo!$F$4&amp;"!B10:B1000"),$B193,INDIRECT(Equipo!$F$4&amp;"!"&amp;ADDRESS(10,COLUMN(H$9)-1)&amp;":"&amp;ADDRESS(1000,COLUMN(H$9)-1))),
SUMIF(INDIRECT(Equipo!$G$4&amp;"!B10:B1000"),$B193,INDIRECT(Equipo!$G$4&amp;"!"&amp;ADDRESS(10,COLUMN(H$9)-1)&amp;":"&amp;ADDRESS(1000,COLUMN(H$9)-1)))))</f>
        <v>-</v>
      </c>
      <c r="I193" s="2" t="str">
        <f ca="1">IF(ISBLANK(Tareas!$B189),"-",SUM(
SUMIF(INDIRECT(Equipo!$C$4&amp;"!B10:B1000"),$B193,INDIRECT(Equipo!$C$4&amp;"!"&amp;ADDRESS(10,COLUMN(I$9)-1)&amp;":"&amp;ADDRESS(1000,COLUMN(I$9)-1))),
SUMIF(INDIRECT(Equipo!$D$4&amp;"!B10:B1000"),$B193,INDIRECT(Equipo!$D$4&amp;"!"&amp;ADDRESS(10,COLUMN(I$9)-1)&amp;":"&amp;ADDRESS(1000,COLUMN(I$9)-1))),
SUMIF(INDIRECT(Equipo!$E$4&amp;"!B10:B1000"),$B193,INDIRECT(Equipo!$E$4&amp;"!"&amp;ADDRESS(10,COLUMN(I$9)-1)&amp;":"&amp;ADDRESS(1000,COLUMN(I$9)-1))),
SUMIF(INDIRECT(Equipo!$F$4&amp;"!B10:B1000"),$B193,INDIRECT(Equipo!$F$4&amp;"!"&amp;ADDRESS(10,COLUMN(I$9)-1)&amp;":"&amp;ADDRESS(1000,COLUMN(I$9)-1))),
SUMIF(INDIRECT(Equipo!$G$4&amp;"!B10:B1000"),$B193,INDIRECT(Equipo!$G$4&amp;"!"&amp;ADDRESS(10,COLUMN(I$9)-1)&amp;":"&amp;ADDRESS(1000,COLUMN(I$9)-1)))))</f>
        <v>-</v>
      </c>
      <c r="J193" s="2" t="str">
        <f ca="1">IF(ISBLANK(Tareas!$B189),"-",SUM(
SUMIF(INDIRECT(Equipo!$C$4&amp;"!B10:B1000"),$B193,INDIRECT(Equipo!$C$4&amp;"!"&amp;ADDRESS(10,COLUMN(J$9)-1)&amp;":"&amp;ADDRESS(1000,COLUMN(J$9)-1))),
SUMIF(INDIRECT(Equipo!$D$4&amp;"!B10:B1000"),$B193,INDIRECT(Equipo!$D$4&amp;"!"&amp;ADDRESS(10,COLUMN(J$9)-1)&amp;":"&amp;ADDRESS(1000,COLUMN(J$9)-1))),
SUMIF(INDIRECT(Equipo!$E$4&amp;"!B10:B1000"),$B193,INDIRECT(Equipo!$E$4&amp;"!"&amp;ADDRESS(10,COLUMN(J$9)-1)&amp;":"&amp;ADDRESS(1000,COLUMN(J$9)-1))),
SUMIF(INDIRECT(Equipo!$F$4&amp;"!B10:B1000"),$B193,INDIRECT(Equipo!$F$4&amp;"!"&amp;ADDRESS(10,COLUMN(J$9)-1)&amp;":"&amp;ADDRESS(1000,COLUMN(J$9)-1))),
SUMIF(INDIRECT(Equipo!$G$4&amp;"!B10:B1000"),$B193,INDIRECT(Equipo!$G$4&amp;"!"&amp;ADDRESS(10,COLUMN(J$9)-1)&amp;":"&amp;ADDRESS(1000,COLUMN(J$9)-1)))))</f>
        <v>-</v>
      </c>
      <c r="K193" s="2" t="str">
        <f ca="1">IF(ISBLANK(Tareas!$B189),"-",SUM(
SUMIF(INDIRECT(Equipo!$C$4&amp;"!B10:B1000"),$B193,INDIRECT(Equipo!$C$4&amp;"!"&amp;ADDRESS(10,COLUMN(K$9)-1)&amp;":"&amp;ADDRESS(1000,COLUMN(K$9)-1))),
SUMIF(INDIRECT(Equipo!$D$4&amp;"!B10:B1000"),$B193,INDIRECT(Equipo!$D$4&amp;"!"&amp;ADDRESS(10,COLUMN(K$9)-1)&amp;":"&amp;ADDRESS(1000,COLUMN(K$9)-1))),
SUMIF(INDIRECT(Equipo!$E$4&amp;"!B10:B1000"),$B193,INDIRECT(Equipo!$E$4&amp;"!"&amp;ADDRESS(10,COLUMN(K$9)-1)&amp;":"&amp;ADDRESS(1000,COLUMN(K$9)-1))),
SUMIF(INDIRECT(Equipo!$F$4&amp;"!B10:B1000"),$B193,INDIRECT(Equipo!$F$4&amp;"!"&amp;ADDRESS(10,COLUMN(K$9)-1)&amp;":"&amp;ADDRESS(1000,COLUMN(K$9)-1))),
SUMIF(INDIRECT(Equipo!$G$4&amp;"!B10:B1000"),$B193,INDIRECT(Equipo!$G$4&amp;"!"&amp;ADDRESS(10,COLUMN(K$9)-1)&amp;":"&amp;ADDRESS(1000,COLUMN(K$9)-1)))))</f>
        <v>-</v>
      </c>
      <c r="L193" s="2" t="str">
        <f ca="1">IF(ISBLANK(Tareas!$B189),"-",SUM(
SUMIF(INDIRECT(Equipo!$C$4&amp;"!B10:B1000"),$B193,INDIRECT(Equipo!$C$4&amp;"!"&amp;ADDRESS(10,COLUMN(L$9)-1)&amp;":"&amp;ADDRESS(1000,COLUMN(L$9)-1))),
SUMIF(INDIRECT(Equipo!$D$4&amp;"!B10:B1000"),$B193,INDIRECT(Equipo!$D$4&amp;"!"&amp;ADDRESS(10,COLUMN(L$9)-1)&amp;":"&amp;ADDRESS(1000,COLUMN(L$9)-1))),
SUMIF(INDIRECT(Equipo!$E$4&amp;"!B10:B1000"),$B193,INDIRECT(Equipo!$E$4&amp;"!"&amp;ADDRESS(10,COLUMN(L$9)-1)&amp;":"&amp;ADDRESS(1000,COLUMN(L$9)-1))),
SUMIF(INDIRECT(Equipo!$F$4&amp;"!B10:B1000"),$B193,INDIRECT(Equipo!$F$4&amp;"!"&amp;ADDRESS(10,COLUMN(L$9)-1)&amp;":"&amp;ADDRESS(1000,COLUMN(L$9)-1))),
SUMIF(INDIRECT(Equipo!$G$4&amp;"!B10:B1000"),$B193,INDIRECT(Equipo!$G$4&amp;"!"&amp;ADDRESS(10,COLUMN(L$9)-1)&amp;":"&amp;ADDRESS(1000,COLUMN(L$9)-1)))))</f>
        <v>-</v>
      </c>
      <c r="M193" s="2" t="str">
        <f ca="1">IF(ISBLANK(Tareas!$B189),"-",SUM(
SUMIF(INDIRECT(Equipo!$C$4&amp;"!B10:B1000"),$B193,INDIRECT(Equipo!$C$4&amp;"!"&amp;ADDRESS(10,COLUMN(M$9)-1)&amp;":"&amp;ADDRESS(1000,COLUMN(M$9)-1))),
SUMIF(INDIRECT(Equipo!$D$4&amp;"!B10:B1000"),$B193,INDIRECT(Equipo!$D$4&amp;"!"&amp;ADDRESS(10,COLUMN(M$9)-1)&amp;":"&amp;ADDRESS(1000,COLUMN(M$9)-1))),
SUMIF(INDIRECT(Equipo!$E$4&amp;"!B10:B1000"),$B193,INDIRECT(Equipo!$E$4&amp;"!"&amp;ADDRESS(10,COLUMN(M$9)-1)&amp;":"&amp;ADDRESS(1000,COLUMN(M$9)-1))),
SUMIF(INDIRECT(Equipo!$F$4&amp;"!B10:B1000"),$B193,INDIRECT(Equipo!$F$4&amp;"!"&amp;ADDRESS(10,COLUMN(M$9)-1)&amp;":"&amp;ADDRESS(1000,COLUMN(M$9)-1))),
SUMIF(INDIRECT(Equipo!$G$4&amp;"!B10:B1000"),$B193,INDIRECT(Equipo!$G$4&amp;"!"&amp;ADDRESS(10,COLUMN(M$9)-1)&amp;":"&amp;ADDRESS(1000,COLUMN(M$9)-1)))))</f>
        <v>-</v>
      </c>
      <c r="N193" s="2" t="str">
        <f ca="1">IF(ISBLANK(Tareas!$B189),"-",SUM(
SUMIF(INDIRECT(Equipo!$C$4&amp;"!B10:B1000"),$B193,INDIRECT(Equipo!$C$4&amp;"!"&amp;ADDRESS(10,COLUMN(N$9)-1)&amp;":"&amp;ADDRESS(1000,COLUMN(N$9)-1))),
SUMIF(INDIRECT(Equipo!$D$4&amp;"!B10:B1000"),$B193,INDIRECT(Equipo!$D$4&amp;"!"&amp;ADDRESS(10,COLUMN(N$9)-1)&amp;":"&amp;ADDRESS(1000,COLUMN(N$9)-1))),
SUMIF(INDIRECT(Equipo!$E$4&amp;"!B10:B1000"),$B193,INDIRECT(Equipo!$E$4&amp;"!"&amp;ADDRESS(10,COLUMN(N$9)-1)&amp;":"&amp;ADDRESS(1000,COLUMN(N$9)-1))),
SUMIF(INDIRECT(Equipo!$F$4&amp;"!B10:B1000"),$B193,INDIRECT(Equipo!$F$4&amp;"!"&amp;ADDRESS(10,COLUMN(N$9)-1)&amp;":"&amp;ADDRESS(1000,COLUMN(N$9)-1))),
SUMIF(INDIRECT(Equipo!$G$4&amp;"!B10:B1000"),$B193,INDIRECT(Equipo!$G$4&amp;"!"&amp;ADDRESS(10,COLUMN(N$9)-1)&amp;":"&amp;ADDRESS(1000,COLUMN(N$9)-1)))))</f>
        <v>-</v>
      </c>
    </row>
    <row r="194" spans="2:14">
      <c r="B194" t="str">
        <f>IF(ISBLANK(Tareas!B190)," - ",Tareas!B190)</f>
        <v xml:space="preserve"> - </v>
      </c>
      <c r="D194" s="2" t="str">
        <f ca="1">IF(ISBLANK(Tareas!$B190),"-",SUM(
SUMIF(INDIRECT(Equipo!$C$4&amp;"!B10:B1000"),$B194,INDIRECT(Equipo!$C$4&amp;"!"&amp;ADDRESS(10,COLUMN(D$9)-1)&amp;":"&amp;ADDRESS(1000,COLUMN(D$9)-1))),
SUMIF(INDIRECT(Equipo!$D$4&amp;"!B10:B1000"),$B194,INDIRECT(Equipo!$D$4&amp;"!"&amp;ADDRESS(10,COLUMN(D$9)-1)&amp;":"&amp;ADDRESS(1000,COLUMN(D$9)-1))),
SUMIF(INDIRECT(Equipo!$E$4&amp;"!B10:B1000"),$B194,INDIRECT(Equipo!$E$4&amp;"!"&amp;ADDRESS(10,COLUMN(D$9)-1)&amp;":"&amp;ADDRESS(1000,COLUMN(D$9)-1))),
SUMIF(INDIRECT(Equipo!$F$4&amp;"!B10:B1000"),$B194,INDIRECT(Equipo!$F$4&amp;"!"&amp;ADDRESS(10,COLUMN(D$9)-1)&amp;":"&amp;ADDRESS(1000,COLUMN(D$9)-1))),
SUMIF(INDIRECT(Equipo!$G$4&amp;"!B10:B1000"),$B194,INDIRECT(Equipo!$G$4&amp;"!"&amp;ADDRESS(10,COLUMN(D$9)-1)&amp;":"&amp;ADDRESS(1000,COLUMN(D$9)-1)))))</f>
        <v>-</v>
      </c>
      <c r="E194" s="2" t="str">
        <f ca="1">IF(ISBLANK(Tareas!$B190),"-",SUM(
SUMIF(INDIRECT(Equipo!$C$4&amp;"!B10:B1000"),$B194,INDIRECT(Equipo!$C$4&amp;"!"&amp;ADDRESS(10,COLUMN(E$9)-1)&amp;":"&amp;ADDRESS(1000,COLUMN(E$9)-1))),
SUMIF(INDIRECT(Equipo!$D$4&amp;"!B10:B1000"),$B194,INDIRECT(Equipo!$D$4&amp;"!"&amp;ADDRESS(10,COLUMN(E$9)-1)&amp;":"&amp;ADDRESS(1000,COLUMN(E$9)-1))),
SUMIF(INDIRECT(Equipo!$E$4&amp;"!B10:B1000"),$B194,INDIRECT(Equipo!$E$4&amp;"!"&amp;ADDRESS(10,COLUMN(E$9)-1)&amp;":"&amp;ADDRESS(1000,COLUMN(E$9)-1))),
SUMIF(INDIRECT(Equipo!$F$4&amp;"!B10:B1000"),$B194,INDIRECT(Equipo!$F$4&amp;"!"&amp;ADDRESS(10,COLUMN(E$9)-1)&amp;":"&amp;ADDRESS(1000,COLUMN(E$9)-1))),
SUMIF(INDIRECT(Equipo!$G$4&amp;"!B10:B1000"),$B194,INDIRECT(Equipo!$G$4&amp;"!"&amp;ADDRESS(10,COLUMN(E$9)-1)&amp;":"&amp;ADDRESS(1000,COLUMN(E$9)-1)))))</f>
        <v>-</v>
      </c>
      <c r="F194" s="2" t="str">
        <f ca="1">IF(ISBLANK(Tareas!$B190),"-",SUM(
SUMIF(INDIRECT(Equipo!$C$4&amp;"!B10:B1000"),$B194,INDIRECT(Equipo!$C$4&amp;"!"&amp;ADDRESS(10,COLUMN(F$9)-1)&amp;":"&amp;ADDRESS(1000,COLUMN(F$9)-1))),
SUMIF(INDIRECT(Equipo!$D$4&amp;"!B10:B1000"),$B194,INDIRECT(Equipo!$D$4&amp;"!"&amp;ADDRESS(10,COLUMN(F$9)-1)&amp;":"&amp;ADDRESS(1000,COLUMN(F$9)-1))),
SUMIF(INDIRECT(Equipo!$E$4&amp;"!B10:B1000"),$B194,INDIRECT(Equipo!$E$4&amp;"!"&amp;ADDRESS(10,COLUMN(F$9)-1)&amp;":"&amp;ADDRESS(1000,COLUMN(F$9)-1))),
SUMIF(INDIRECT(Equipo!$F$4&amp;"!B10:B1000"),$B194,INDIRECT(Equipo!$F$4&amp;"!"&amp;ADDRESS(10,COLUMN(F$9)-1)&amp;":"&amp;ADDRESS(1000,COLUMN(F$9)-1))),
SUMIF(INDIRECT(Equipo!$G$4&amp;"!B10:B1000"),$B194,INDIRECT(Equipo!$G$4&amp;"!"&amp;ADDRESS(10,COLUMN(F$9)-1)&amp;":"&amp;ADDRESS(1000,COLUMN(F$9)-1)))))</f>
        <v>-</v>
      </c>
      <c r="G194" s="2" t="str">
        <f ca="1">IF(ISBLANK(Tareas!$B190),"-",SUM(
SUMIF(INDIRECT(Equipo!$C$4&amp;"!B10:B1000"),$B194,INDIRECT(Equipo!$C$4&amp;"!"&amp;ADDRESS(10,COLUMN(G$9)-1)&amp;":"&amp;ADDRESS(1000,COLUMN(G$9)-1))),
SUMIF(INDIRECT(Equipo!$D$4&amp;"!B10:B1000"),$B194,INDIRECT(Equipo!$D$4&amp;"!"&amp;ADDRESS(10,COLUMN(G$9)-1)&amp;":"&amp;ADDRESS(1000,COLUMN(G$9)-1))),
SUMIF(INDIRECT(Equipo!$E$4&amp;"!B10:B1000"),$B194,INDIRECT(Equipo!$E$4&amp;"!"&amp;ADDRESS(10,COLUMN(G$9)-1)&amp;":"&amp;ADDRESS(1000,COLUMN(G$9)-1))),
SUMIF(INDIRECT(Equipo!$F$4&amp;"!B10:B1000"),$B194,INDIRECT(Equipo!$F$4&amp;"!"&amp;ADDRESS(10,COLUMN(G$9)-1)&amp;":"&amp;ADDRESS(1000,COLUMN(G$9)-1))),
SUMIF(INDIRECT(Equipo!$G$4&amp;"!B10:B1000"),$B194,INDIRECT(Equipo!$G$4&amp;"!"&amp;ADDRESS(10,COLUMN(G$9)-1)&amp;":"&amp;ADDRESS(1000,COLUMN(G$9)-1)))))</f>
        <v>-</v>
      </c>
      <c r="H194" s="2" t="str">
        <f ca="1">IF(ISBLANK(Tareas!$B190),"-",SUM(
SUMIF(INDIRECT(Equipo!$C$4&amp;"!B10:B1000"),$B194,INDIRECT(Equipo!$C$4&amp;"!"&amp;ADDRESS(10,COLUMN(H$9)-1)&amp;":"&amp;ADDRESS(1000,COLUMN(H$9)-1))),
SUMIF(INDIRECT(Equipo!$D$4&amp;"!B10:B1000"),$B194,INDIRECT(Equipo!$D$4&amp;"!"&amp;ADDRESS(10,COLUMN(H$9)-1)&amp;":"&amp;ADDRESS(1000,COLUMN(H$9)-1))),
SUMIF(INDIRECT(Equipo!$E$4&amp;"!B10:B1000"),$B194,INDIRECT(Equipo!$E$4&amp;"!"&amp;ADDRESS(10,COLUMN(H$9)-1)&amp;":"&amp;ADDRESS(1000,COLUMN(H$9)-1))),
SUMIF(INDIRECT(Equipo!$F$4&amp;"!B10:B1000"),$B194,INDIRECT(Equipo!$F$4&amp;"!"&amp;ADDRESS(10,COLUMN(H$9)-1)&amp;":"&amp;ADDRESS(1000,COLUMN(H$9)-1))),
SUMIF(INDIRECT(Equipo!$G$4&amp;"!B10:B1000"),$B194,INDIRECT(Equipo!$G$4&amp;"!"&amp;ADDRESS(10,COLUMN(H$9)-1)&amp;":"&amp;ADDRESS(1000,COLUMN(H$9)-1)))))</f>
        <v>-</v>
      </c>
      <c r="I194" s="2" t="str">
        <f ca="1">IF(ISBLANK(Tareas!$B190),"-",SUM(
SUMIF(INDIRECT(Equipo!$C$4&amp;"!B10:B1000"),$B194,INDIRECT(Equipo!$C$4&amp;"!"&amp;ADDRESS(10,COLUMN(I$9)-1)&amp;":"&amp;ADDRESS(1000,COLUMN(I$9)-1))),
SUMIF(INDIRECT(Equipo!$D$4&amp;"!B10:B1000"),$B194,INDIRECT(Equipo!$D$4&amp;"!"&amp;ADDRESS(10,COLUMN(I$9)-1)&amp;":"&amp;ADDRESS(1000,COLUMN(I$9)-1))),
SUMIF(INDIRECT(Equipo!$E$4&amp;"!B10:B1000"),$B194,INDIRECT(Equipo!$E$4&amp;"!"&amp;ADDRESS(10,COLUMN(I$9)-1)&amp;":"&amp;ADDRESS(1000,COLUMN(I$9)-1))),
SUMIF(INDIRECT(Equipo!$F$4&amp;"!B10:B1000"),$B194,INDIRECT(Equipo!$F$4&amp;"!"&amp;ADDRESS(10,COLUMN(I$9)-1)&amp;":"&amp;ADDRESS(1000,COLUMN(I$9)-1))),
SUMIF(INDIRECT(Equipo!$G$4&amp;"!B10:B1000"),$B194,INDIRECT(Equipo!$G$4&amp;"!"&amp;ADDRESS(10,COLUMN(I$9)-1)&amp;":"&amp;ADDRESS(1000,COLUMN(I$9)-1)))))</f>
        <v>-</v>
      </c>
      <c r="J194" s="2" t="str">
        <f ca="1">IF(ISBLANK(Tareas!$B190),"-",SUM(
SUMIF(INDIRECT(Equipo!$C$4&amp;"!B10:B1000"),$B194,INDIRECT(Equipo!$C$4&amp;"!"&amp;ADDRESS(10,COLUMN(J$9)-1)&amp;":"&amp;ADDRESS(1000,COLUMN(J$9)-1))),
SUMIF(INDIRECT(Equipo!$D$4&amp;"!B10:B1000"),$B194,INDIRECT(Equipo!$D$4&amp;"!"&amp;ADDRESS(10,COLUMN(J$9)-1)&amp;":"&amp;ADDRESS(1000,COLUMN(J$9)-1))),
SUMIF(INDIRECT(Equipo!$E$4&amp;"!B10:B1000"),$B194,INDIRECT(Equipo!$E$4&amp;"!"&amp;ADDRESS(10,COLUMN(J$9)-1)&amp;":"&amp;ADDRESS(1000,COLUMN(J$9)-1))),
SUMIF(INDIRECT(Equipo!$F$4&amp;"!B10:B1000"),$B194,INDIRECT(Equipo!$F$4&amp;"!"&amp;ADDRESS(10,COLUMN(J$9)-1)&amp;":"&amp;ADDRESS(1000,COLUMN(J$9)-1))),
SUMIF(INDIRECT(Equipo!$G$4&amp;"!B10:B1000"),$B194,INDIRECT(Equipo!$G$4&amp;"!"&amp;ADDRESS(10,COLUMN(J$9)-1)&amp;":"&amp;ADDRESS(1000,COLUMN(J$9)-1)))))</f>
        <v>-</v>
      </c>
      <c r="K194" s="2" t="str">
        <f ca="1">IF(ISBLANK(Tareas!$B190),"-",SUM(
SUMIF(INDIRECT(Equipo!$C$4&amp;"!B10:B1000"),$B194,INDIRECT(Equipo!$C$4&amp;"!"&amp;ADDRESS(10,COLUMN(K$9)-1)&amp;":"&amp;ADDRESS(1000,COLUMN(K$9)-1))),
SUMIF(INDIRECT(Equipo!$D$4&amp;"!B10:B1000"),$B194,INDIRECT(Equipo!$D$4&amp;"!"&amp;ADDRESS(10,COLUMN(K$9)-1)&amp;":"&amp;ADDRESS(1000,COLUMN(K$9)-1))),
SUMIF(INDIRECT(Equipo!$E$4&amp;"!B10:B1000"),$B194,INDIRECT(Equipo!$E$4&amp;"!"&amp;ADDRESS(10,COLUMN(K$9)-1)&amp;":"&amp;ADDRESS(1000,COLUMN(K$9)-1))),
SUMIF(INDIRECT(Equipo!$F$4&amp;"!B10:B1000"),$B194,INDIRECT(Equipo!$F$4&amp;"!"&amp;ADDRESS(10,COLUMN(K$9)-1)&amp;":"&amp;ADDRESS(1000,COLUMN(K$9)-1))),
SUMIF(INDIRECT(Equipo!$G$4&amp;"!B10:B1000"),$B194,INDIRECT(Equipo!$G$4&amp;"!"&amp;ADDRESS(10,COLUMN(K$9)-1)&amp;":"&amp;ADDRESS(1000,COLUMN(K$9)-1)))))</f>
        <v>-</v>
      </c>
      <c r="L194" s="2" t="str">
        <f ca="1">IF(ISBLANK(Tareas!$B190),"-",SUM(
SUMIF(INDIRECT(Equipo!$C$4&amp;"!B10:B1000"),$B194,INDIRECT(Equipo!$C$4&amp;"!"&amp;ADDRESS(10,COLUMN(L$9)-1)&amp;":"&amp;ADDRESS(1000,COLUMN(L$9)-1))),
SUMIF(INDIRECT(Equipo!$D$4&amp;"!B10:B1000"),$B194,INDIRECT(Equipo!$D$4&amp;"!"&amp;ADDRESS(10,COLUMN(L$9)-1)&amp;":"&amp;ADDRESS(1000,COLUMN(L$9)-1))),
SUMIF(INDIRECT(Equipo!$E$4&amp;"!B10:B1000"),$B194,INDIRECT(Equipo!$E$4&amp;"!"&amp;ADDRESS(10,COLUMN(L$9)-1)&amp;":"&amp;ADDRESS(1000,COLUMN(L$9)-1))),
SUMIF(INDIRECT(Equipo!$F$4&amp;"!B10:B1000"),$B194,INDIRECT(Equipo!$F$4&amp;"!"&amp;ADDRESS(10,COLUMN(L$9)-1)&amp;":"&amp;ADDRESS(1000,COLUMN(L$9)-1))),
SUMIF(INDIRECT(Equipo!$G$4&amp;"!B10:B1000"),$B194,INDIRECT(Equipo!$G$4&amp;"!"&amp;ADDRESS(10,COLUMN(L$9)-1)&amp;":"&amp;ADDRESS(1000,COLUMN(L$9)-1)))))</f>
        <v>-</v>
      </c>
      <c r="M194" s="2" t="str">
        <f ca="1">IF(ISBLANK(Tareas!$B190),"-",SUM(
SUMIF(INDIRECT(Equipo!$C$4&amp;"!B10:B1000"),$B194,INDIRECT(Equipo!$C$4&amp;"!"&amp;ADDRESS(10,COLUMN(M$9)-1)&amp;":"&amp;ADDRESS(1000,COLUMN(M$9)-1))),
SUMIF(INDIRECT(Equipo!$D$4&amp;"!B10:B1000"),$B194,INDIRECT(Equipo!$D$4&amp;"!"&amp;ADDRESS(10,COLUMN(M$9)-1)&amp;":"&amp;ADDRESS(1000,COLUMN(M$9)-1))),
SUMIF(INDIRECT(Equipo!$E$4&amp;"!B10:B1000"),$B194,INDIRECT(Equipo!$E$4&amp;"!"&amp;ADDRESS(10,COLUMN(M$9)-1)&amp;":"&amp;ADDRESS(1000,COLUMN(M$9)-1))),
SUMIF(INDIRECT(Equipo!$F$4&amp;"!B10:B1000"),$B194,INDIRECT(Equipo!$F$4&amp;"!"&amp;ADDRESS(10,COLUMN(M$9)-1)&amp;":"&amp;ADDRESS(1000,COLUMN(M$9)-1))),
SUMIF(INDIRECT(Equipo!$G$4&amp;"!B10:B1000"),$B194,INDIRECT(Equipo!$G$4&amp;"!"&amp;ADDRESS(10,COLUMN(M$9)-1)&amp;":"&amp;ADDRESS(1000,COLUMN(M$9)-1)))))</f>
        <v>-</v>
      </c>
      <c r="N194" s="2" t="str">
        <f ca="1">IF(ISBLANK(Tareas!$B190),"-",SUM(
SUMIF(INDIRECT(Equipo!$C$4&amp;"!B10:B1000"),$B194,INDIRECT(Equipo!$C$4&amp;"!"&amp;ADDRESS(10,COLUMN(N$9)-1)&amp;":"&amp;ADDRESS(1000,COLUMN(N$9)-1))),
SUMIF(INDIRECT(Equipo!$D$4&amp;"!B10:B1000"),$B194,INDIRECT(Equipo!$D$4&amp;"!"&amp;ADDRESS(10,COLUMN(N$9)-1)&amp;":"&amp;ADDRESS(1000,COLUMN(N$9)-1))),
SUMIF(INDIRECT(Equipo!$E$4&amp;"!B10:B1000"),$B194,INDIRECT(Equipo!$E$4&amp;"!"&amp;ADDRESS(10,COLUMN(N$9)-1)&amp;":"&amp;ADDRESS(1000,COLUMN(N$9)-1))),
SUMIF(INDIRECT(Equipo!$F$4&amp;"!B10:B1000"),$B194,INDIRECT(Equipo!$F$4&amp;"!"&amp;ADDRESS(10,COLUMN(N$9)-1)&amp;":"&amp;ADDRESS(1000,COLUMN(N$9)-1))),
SUMIF(INDIRECT(Equipo!$G$4&amp;"!B10:B1000"),$B194,INDIRECT(Equipo!$G$4&amp;"!"&amp;ADDRESS(10,COLUMN(N$9)-1)&amp;":"&amp;ADDRESS(1000,COLUMN(N$9)-1)))))</f>
        <v>-</v>
      </c>
    </row>
    <row r="195" spans="2:14">
      <c r="B195" t="str">
        <f>IF(ISBLANK(Tareas!B191)," - ",Tareas!B191)</f>
        <v xml:space="preserve"> - </v>
      </c>
      <c r="D195" s="2" t="str">
        <f ca="1">IF(ISBLANK(Tareas!$B191),"-",SUM(
SUMIF(INDIRECT(Equipo!$C$4&amp;"!B10:B1000"),$B195,INDIRECT(Equipo!$C$4&amp;"!"&amp;ADDRESS(10,COLUMN(D$9)-1)&amp;":"&amp;ADDRESS(1000,COLUMN(D$9)-1))),
SUMIF(INDIRECT(Equipo!$D$4&amp;"!B10:B1000"),$B195,INDIRECT(Equipo!$D$4&amp;"!"&amp;ADDRESS(10,COLUMN(D$9)-1)&amp;":"&amp;ADDRESS(1000,COLUMN(D$9)-1))),
SUMIF(INDIRECT(Equipo!$E$4&amp;"!B10:B1000"),$B195,INDIRECT(Equipo!$E$4&amp;"!"&amp;ADDRESS(10,COLUMN(D$9)-1)&amp;":"&amp;ADDRESS(1000,COLUMN(D$9)-1))),
SUMIF(INDIRECT(Equipo!$F$4&amp;"!B10:B1000"),$B195,INDIRECT(Equipo!$F$4&amp;"!"&amp;ADDRESS(10,COLUMN(D$9)-1)&amp;":"&amp;ADDRESS(1000,COLUMN(D$9)-1))),
SUMIF(INDIRECT(Equipo!$G$4&amp;"!B10:B1000"),$B195,INDIRECT(Equipo!$G$4&amp;"!"&amp;ADDRESS(10,COLUMN(D$9)-1)&amp;":"&amp;ADDRESS(1000,COLUMN(D$9)-1)))))</f>
        <v>-</v>
      </c>
      <c r="E195" s="2" t="str">
        <f ca="1">IF(ISBLANK(Tareas!$B191),"-",SUM(
SUMIF(INDIRECT(Equipo!$C$4&amp;"!B10:B1000"),$B195,INDIRECT(Equipo!$C$4&amp;"!"&amp;ADDRESS(10,COLUMN(E$9)-1)&amp;":"&amp;ADDRESS(1000,COLUMN(E$9)-1))),
SUMIF(INDIRECT(Equipo!$D$4&amp;"!B10:B1000"),$B195,INDIRECT(Equipo!$D$4&amp;"!"&amp;ADDRESS(10,COLUMN(E$9)-1)&amp;":"&amp;ADDRESS(1000,COLUMN(E$9)-1))),
SUMIF(INDIRECT(Equipo!$E$4&amp;"!B10:B1000"),$B195,INDIRECT(Equipo!$E$4&amp;"!"&amp;ADDRESS(10,COLUMN(E$9)-1)&amp;":"&amp;ADDRESS(1000,COLUMN(E$9)-1))),
SUMIF(INDIRECT(Equipo!$F$4&amp;"!B10:B1000"),$B195,INDIRECT(Equipo!$F$4&amp;"!"&amp;ADDRESS(10,COLUMN(E$9)-1)&amp;":"&amp;ADDRESS(1000,COLUMN(E$9)-1))),
SUMIF(INDIRECT(Equipo!$G$4&amp;"!B10:B1000"),$B195,INDIRECT(Equipo!$G$4&amp;"!"&amp;ADDRESS(10,COLUMN(E$9)-1)&amp;":"&amp;ADDRESS(1000,COLUMN(E$9)-1)))))</f>
        <v>-</v>
      </c>
      <c r="F195" s="2" t="str">
        <f ca="1">IF(ISBLANK(Tareas!$B191),"-",SUM(
SUMIF(INDIRECT(Equipo!$C$4&amp;"!B10:B1000"),$B195,INDIRECT(Equipo!$C$4&amp;"!"&amp;ADDRESS(10,COLUMN(F$9)-1)&amp;":"&amp;ADDRESS(1000,COLUMN(F$9)-1))),
SUMIF(INDIRECT(Equipo!$D$4&amp;"!B10:B1000"),$B195,INDIRECT(Equipo!$D$4&amp;"!"&amp;ADDRESS(10,COLUMN(F$9)-1)&amp;":"&amp;ADDRESS(1000,COLUMN(F$9)-1))),
SUMIF(INDIRECT(Equipo!$E$4&amp;"!B10:B1000"),$B195,INDIRECT(Equipo!$E$4&amp;"!"&amp;ADDRESS(10,COLUMN(F$9)-1)&amp;":"&amp;ADDRESS(1000,COLUMN(F$9)-1))),
SUMIF(INDIRECT(Equipo!$F$4&amp;"!B10:B1000"),$B195,INDIRECT(Equipo!$F$4&amp;"!"&amp;ADDRESS(10,COLUMN(F$9)-1)&amp;":"&amp;ADDRESS(1000,COLUMN(F$9)-1))),
SUMIF(INDIRECT(Equipo!$G$4&amp;"!B10:B1000"),$B195,INDIRECT(Equipo!$G$4&amp;"!"&amp;ADDRESS(10,COLUMN(F$9)-1)&amp;":"&amp;ADDRESS(1000,COLUMN(F$9)-1)))))</f>
        <v>-</v>
      </c>
      <c r="G195" s="2" t="str">
        <f ca="1">IF(ISBLANK(Tareas!$B191),"-",SUM(
SUMIF(INDIRECT(Equipo!$C$4&amp;"!B10:B1000"),$B195,INDIRECT(Equipo!$C$4&amp;"!"&amp;ADDRESS(10,COLUMN(G$9)-1)&amp;":"&amp;ADDRESS(1000,COLUMN(G$9)-1))),
SUMIF(INDIRECT(Equipo!$D$4&amp;"!B10:B1000"),$B195,INDIRECT(Equipo!$D$4&amp;"!"&amp;ADDRESS(10,COLUMN(G$9)-1)&amp;":"&amp;ADDRESS(1000,COLUMN(G$9)-1))),
SUMIF(INDIRECT(Equipo!$E$4&amp;"!B10:B1000"),$B195,INDIRECT(Equipo!$E$4&amp;"!"&amp;ADDRESS(10,COLUMN(G$9)-1)&amp;":"&amp;ADDRESS(1000,COLUMN(G$9)-1))),
SUMIF(INDIRECT(Equipo!$F$4&amp;"!B10:B1000"),$B195,INDIRECT(Equipo!$F$4&amp;"!"&amp;ADDRESS(10,COLUMN(G$9)-1)&amp;":"&amp;ADDRESS(1000,COLUMN(G$9)-1))),
SUMIF(INDIRECT(Equipo!$G$4&amp;"!B10:B1000"),$B195,INDIRECT(Equipo!$G$4&amp;"!"&amp;ADDRESS(10,COLUMN(G$9)-1)&amp;":"&amp;ADDRESS(1000,COLUMN(G$9)-1)))))</f>
        <v>-</v>
      </c>
      <c r="H195" s="2" t="str">
        <f ca="1">IF(ISBLANK(Tareas!$B191),"-",SUM(
SUMIF(INDIRECT(Equipo!$C$4&amp;"!B10:B1000"),$B195,INDIRECT(Equipo!$C$4&amp;"!"&amp;ADDRESS(10,COLUMN(H$9)-1)&amp;":"&amp;ADDRESS(1000,COLUMN(H$9)-1))),
SUMIF(INDIRECT(Equipo!$D$4&amp;"!B10:B1000"),$B195,INDIRECT(Equipo!$D$4&amp;"!"&amp;ADDRESS(10,COLUMN(H$9)-1)&amp;":"&amp;ADDRESS(1000,COLUMN(H$9)-1))),
SUMIF(INDIRECT(Equipo!$E$4&amp;"!B10:B1000"),$B195,INDIRECT(Equipo!$E$4&amp;"!"&amp;ADDRESS(10,COLUMN(H$9)-1)&amp;":"&amp;ADDRESS(1000,COLUMN(H$9)-1))),
SUMIF(INDIRECT(Equipo!$F$4&amp;"!B10:B1000"),$B195,INDIRECT(Equipo!$F$4&amp;"!"&amp;ADDRESS(10,COLUMN(H$9)-1)&amp;":"&amp;ADDRESS(1000,COLUMN(H$9)-1))),
SUMIF(INDIRECT(Equipo!$G$4&amp;"!B10:B1000"),$B195,INDIRECT(Equipo!$G$4&amp;"!"&amp;ADDRESS(10,COLUMN(H$9)-1)&amp;":"&amp;ADDRESS(1000,COLUMN(H$9)-1)))))</f>
        <v>-</v>
      </c>
      <c r="I195" s="2" t="str">
        <f ca="1">IF(ISBLANK(Tareas!$B191),"-",SUM(
SUMIF(INDIRECT(Equipo!$C$4&amp;"!B10:B1000"),$B195,INDIRECT(Equipo!$C$4&amp;"!"&amp;ADDRESS(10,COLUMN(I$9)-1)&amp;":"&amp;ADDRESS(1000,COLUMN(I$9)-1))),
SUMIF(INDIRECT(Equipo!$D$4&amp;"!B10:B1000"),$B195,INDIRECT(Equipo!$D$4&amp;"!"&amp;ADDRESS(10,COLUMN(I$9)-1)&amp;":"&amp;ADDRESS(1000,COLUMN(I$9)-1))),
SUMIF(INDIRECT(Equipo!$E$4&amp;"!B10:B1000"),$B195,INDIRECT(Equipo!$E$4&amp;"!"&amp;ADDRESS(10,COLUMN(I$9)-1)&amp;":"&amp;ADDRESS(1000,COLUMN(I$9)-1))),
SUMIF(INDIRECT(Equipo!$F$4&amp;"!B10:B1000"),$B195,INDIRECT(Equipo!$F$4&amp;"!"&amp;ADDRESS(10,COLUMN(I$9)-1)&amp;":"&amp;ADDRESS(1000,COLUMN(I$9)-1))),
SUMIF(INDIRECT(Equipo!$G$4&amp;"!B10:B1000"),$B195,INDIRECT(Equipo!$G$4&amp;"!"&amp;ADDRESS(10,COLUMN(I$9)-1)&amp;":"&amp;ADDRESS(1000,COLUMN(I$9)-1)))))</f>
        <v>-</v>
      </c>
      <c r="J195" s="2" t="str">
        <f ca="1">IF(ISBLANK(Tareas!$B191),"-",SUM(
SUMIF(INDIRECT(Equipo!$C$4&amp;"!B10:B1000"),$B195,INDIRECT(Equipo!$C$4&amp;"!"&amp;ADDRESS(10,COLUMN(J$9)-1)&amp;":"&amp;ADDRESS(1000,COLUMN(J$9)-1))),
SUMIF(INDIRECT(Equipo!$D$4&amp;"!B10:B1000"),$B195,INDIRECT(Equipo!$D$4&amp;"!"&amp;ADDRESS(10,COLUMN(J$9)-1)&amp;":"&amp;ADDRESS(1000,COLUMN(J$9)-1))),
SUMIF(INDIRECT(Equipo!$E$4&amp;"!B10:B1000"),$B195,INDIRECT(Equipo!$E$4&amp;"!"&amp;ADDRESS(10,COLUMN(J$9)-1)&amp;":"&amp;ADDRESS(1000,COLUMN(J$9)-1))),
SUMIF(INDIRECT(Equipo!$F$4&amp;"!B10:B1000"),$B195,INDIRECT(Equipo!$F$4&amp;"!"&amp;ADDRESS(10,COLUMN(J$9)-1)&amp;":"&amp;ADDRESS(1000,COLUMN(J$9)-1))),
SUMIF(INDIRECT(Equipo!$G$4&amp;"!B10:B1000"),$B195,INDIRECT(Equipo!$G$4&amp;"!"&amp;ADDRESS(10,COLUMN(J$9)-1)&amp;":"&amp;ADDRESS(1000,COLUMN(J$9)-1)))))</f>
        <v>-</v>
      </c>
      <c r="K195" s="2" t="str">
        <f ca="1">IF(ISBLANK(Tareas!$B191),"-",SUM(
SUMIF(INDIRECT(Equipo!$C$4&amp;"!B10:B1000"),$B195,INDIRECT(Equipo!$C$4&amp;"!"&amp;ADDRESS(10,COLUMN(K$9)-1)&amp;":"&amp;ADDRESS(1000,COLUMN(K$9)-1))),
SUMIF(INDIRECT(Equipo!$D$4&amp;"!B10:B1000"),$B195,INDIRECT(Equipo!$D$4&amp;"!"&amp;ADDRESS(10,COLUMN(K$9)-1)&amp;":"&amp;ADDRESS(1000,COLUMN(K$9)-1))),
SUMIF(INDIRECT(Equipo!$E$4&amp;"!B10:B1000"),$B195,INDIRECT(Equipo!$E$4&amp;"!"&amp;ADDRESS(10,COLUMN(K$9)-1)&amp;":"&amp;ADDRESS(1000,COLUMN(K$9)-1))),
SUMIF(INDIRECT(Equipo!$F$4&amp;"!B10:B1000"),$B195,INDIRECT(Equipo!$F$4&amp;"!"&amp;ADDRESS(10,COLUMN(K$9)-1)&amp;":"&amp;ADDRESS(1000,COLUMN(K$9)-1))),
SUMIF(INDIRECT(Equipo!$G$4&amp;"!B10:B1000"),$B195,INDIRECT(Equipo!$G$4&amp;"!"&amp;ADDRESS(10,COLUMN(K$9)-1)&amp;":"&amp;ADDRESS(1000,COLUMN(K$9)-1)))))</f>
        <v>-</v>
      </c>
      <c r="L195" s="2" t="str">
        <f ca="1">IF(ISBLANK(Tareas!$B191),"-",SUM(
SUMIF(INDIRECT(Equipo!$C$4&amp;"!B10:B1000"),$B195,INDIRECT(Equipo!$C$4&amp;"!"&amp;ADDRESS(10,COLUMN(L$9)-1)&amp;":"&amp;ADDRESS(1000,COLUMN(L$9)-1))),
SUMIF(INDIRECT(Equipo!$D$4&amp;"!B10:B1000"),$B195,INDIRECT(Equipo!$D$4&amp;"!"&amp;ADDRESS(10,COLUMN(L$9)-1)&amp;":"&amp;ADDRESS(1000,COLUMN(L$9)-1))),
SUMIF(INDIRECT(Equipo!$E$4&amp;"!B10:B1000"),$B195,INDIRECT(Equipo!$E$4&amp;"!"&amp;ADDRESS(10,COLUMN(L$9)-1)&amp;":"&amp;ADDRESS(1000,COLUMN(L$9)-1))),
SUMIF(INDIRECT(Equipo!$F$4&amp;"!B10:B1000"),$B195,INDIRECT(Equipo!$F$4&amp;"!"&amp;ADDRESS(10,COLUMN(L$9)-1)&amp;":"&amp;ADDRESS(1000,COLUMN(L$9)-1))),
SUMIF(INDIRECT(Equipo!$G$4&amp;"!B10:B1000"),$B195,INDIRECT(Equipo!$G$4&amp;"!"&amp;ADDRESS(10,COLUMN(L$9)-1)&amp;":"&amp;ADDRESS(1000,COLUMN(L$9)-1)))))</f>
        <v>-</v>
      </c>
      <c r="M195" s="2" t="str">
        <f ca="1">IF(ISBLANK(Tareas!$B191),"-",SUM(
SUMIF(INDIRECT(Equipo!$C$4&amp;"!B10:B1000"),$B195,INDIRECT(Equipo!$C$4&amp;"!"&amp;ADDRESS(10,COLUMN(M$9)-1)&amp;":"&amp;ADDRESS(1000,COLUMN(M$9)-1))),
SUMIF(INDIRECT(Equipo!$D$4&amp;"!B10:B1000"),$B195,INDIRECT(Equipo!$D$4&amp;"!"&amp;ADDRESS(10,COLUMN(M$9)-1)&amp;":"&amp;ADDRESS(1000,COLUMN(M$9)-1))),
SUMIF(INDIRECT(Equipo!$E$4&amp;"!B10:B1000"),$B195,INDIRECT(Equipo!$E$4&amp;"!"&amp;ADDRESS(10,COLUMN(M$9)-1)&amp;":"&amp;ADDRESS(1000,COLUMN(M$9)-1))),
SUMIF(INDIRECT(Equipo!$F$4&amp;"!B10:B1000"),$B195,INDIRECT(Equipo!$F$4&amp;"!"&amp;ADDRESS(10,COLUMN(M$9)-1)&amp;":"&amp;ADDRESS(1000,COLUMN(M$9)-1))),
SUMIF(INDIRECT(Equipo!$G$4&amp;"!B10:B1000"),$B195,INDIRECT(Equipo!$G$4&amp;"!"&amp;ADDRESS(10,COLUMN(M$9)-1)&amp;":"&amp;ADDRESS(1000,COLUMN(M$9)-1)))))</f>
        <v>-</v>
      </c>
      <c r="N195" s="2" t="str">
        <f ca="1">IF(ISBLANK(Tareas!$B191),"-",SUM(
SUMIF(INDIRECT(Equipo!$C$4&amp;"!B10:B1000"),$B195,INDIRECT(Equipo!$C$4&amp;"!"&amp;ADDRESS(10,COLUMN(N$9)-1)&amp;":"&amp;ADDRESS(1000,COLUMN(N$9)-1))),
SUMIF(INDIRECT(Equipo!$D$4&amp;"!B10:B1000"),$B195,INDIRECT(Equipo!$D$4&amp;"!"&amp;ADDRESS(10,COLUMN(N$9)-1)&amp;":"&amp;ADDRESS(1000,COLUMN(N$9)-1))),
SUMIF(INDIRECT(Equipo!$E$4&amp;"!B10:B1000"),$B195,INDIRECT(Equipo!$E$4&amp;"!"&amp;ADDRESS(10,COLUMN(N$9)-1)&amp;":"&amp;ADDRESS(1000,COLUMN(N$9)-1))),
SUMIF(INDIRECT(Equipo!$F$4&amp;"!B10:B1000"),$B195,INDIRECT(Equipo!$F$4&amp;"!"&amp;ADDRESS(10,COLUMN(N$9)-1)&amp;":"&amp;ADDRESS(1000,COLUMN(N$9)-1))),
SUMIF(INDIRECT(Equipo!$G$4&amp;"!B10:B1000"),$B195,INDIRECT(Equipo!$G$4&amp;"!"&amp;ADDRESS(10,COLUMN(N$9)-1)&amp;":"&amp;ADDRESS(1000,COLUMN(N$9)-1)))))</f>
        <v>-</v>
      </c>
    </row>
    <row r="196" spans="2:14">
      <c r="B196" t="str">
        <f>IF(ISBLANK(Tareas!B192)," - ",Tareas!B192)</f>
        <v xml:space="preserve"> - </v>
      </c>
      <c r="D196" s="2" t="str">
        <f ca="1">IF(ISBLANK(Tareas!$B192),"-",SUM(
SUMIF(INDIRECT(Equipo!$C$4&amp;"!B10:B1000"),$B196,INDIRECT(Equipo!$C$4&amp;"!"&amp;ADDRESS(10,COLUMN(D$9)-1)&amp;":"&amp;ADDRESS(1000,COLUMN(D$9)-1))),
SUMIF(INDIRECT(Equipo!$D$4&amp;"!B10:B1000"),$B196,INDIRECT(Equipo!$D$4&amp;"!"&amp;ADDRESS(10,COLUMN(D$9)-1)&amp;":"&amp;ADDRESS(1000,COLUMN(D$9)-1))),
SUMIF(INDIRECT(Equipo!$E$4&amp;"!B10:B1000"),$B196,INDIRECT(Equipo!$E$4&amp;"!"&amp;ADDRESS(10,COLUMN(D$9)-1)&amp;":"&amp;ADDRESS(1000,COLUMN(D$9)-1))),
SUMIF(INDIRECT(Equipo!$F$4&amp;"!B10:B1000"),$B196,INDIRECT(Equipo!$F$4&amp;"!"&amp;ADDRESS(10,COLUMN(D$9)-1)&amp;":"&amp;ADDRESS(1000,COLUMN(D$9)-1))),
SUMIF(INDIRECT(Equipo!$G$4&amp;"!B10:B1000"),$B196,INDIRECT(Equipo!$G$4&amp;"!"&amp;ADDRESS(10,COLUMN(D$9)-1)&amp;":"&amp;ADDRESS(1000,COLUMN(D$9)-1)))))</f>
        <v>-</v>
      </c>
      <c r="E196" s="2" t="str">
        <f ca="1">IF(ISBLANK(Tareas!$B192),"-",SUM(
SUMIF(INDIRECT(Equipo!$C$4&amp;"!B10:B1000"),$B196,INDIRECT(Equipo!$C$4&amp;"!"&amp;ADDRESS(10,COLUMN(E$9)-1)&amp;":"&amp;ADDRESS(1000,COLUMN(E$9)-1))),
SUMIF(INDIRECT(Equipo!$D$4&amp;"!B10:B1000"),$B196,INDIRECT(Equipo!$D$4&amp;"!"&amp;ADDRESS(10,COLUMN(E$9)-1)&amp;":"&amp;ADDRESS(1000,COLUMN(E$9)-1))),
SUMIF(INDIRECT(Equipo!$E$4&amp;"!B10:B1000"),$B196,INDIRECT(Equipo!$E$4&amp;"!"&amp;ADDRESS(10,COLUMN(E$9)-1)&amp;":"&amp;ADDRESS(1000,COLUMN(E$9)-1))),
SUMIF(INDIRECT(Equipo!$F$4&amp;"!B10:B1000"),$B196,INDIRECT(Equipo!$F$4&amp;"!"&amp;ADDRESS(10,COLUMN(E$9)-1)&amp;":"&amp;ADDRESS(1000,COLUMN(E$9)-1))),
SUMIF(INDIRECT(Equipo!$G$4&amp;"!B10:B1000"),$B196,INDIRECT(Equipo!$G$4&amp;"!"&amp;ADDRESS(10,COLUMN(E$9)-1)&amp;":"&amp;ADDRESS(1000,COLUMN(E$9)-1)))))</f>
        <v>-</v>
      </c>
      <c r="F196" s="2" t="str">
        <f ca="1">IF(ISBLANK(Tareas!$B192),"-",SUM(
SUMIF(INDIRECT(Equipo!$C$4&amp;"!B10:B1000"),$B196,INDIRECT(Equipo!$C$4&amp;"!"&amp;ADDRESS(10,COLUMN(F$9)-1)&amp;":"&amp;ADDRESS(1000,COLUMN(F$9)-1))),
SUMIF(INDIRECT(Equipo!$D$4&amp;"!B10:B1000"),$B196,INDIRECT(Equipo!$D$4&amp;"!"&amp;ADDRESS(10,COLUMN(F$9)-1)&amp;":"&amp;ADDRESS(1000,COLUMN(F$9)-1))),
SUMIF(INDIRECT(Equipo!$E$4&amp;"!B10:B1000"),$B196,INDIRECT(Equipo!$E$4&amp;"!"&amp;ADDRESS(10,COLUMN(F$9)-1)&amp;":"&amp;ADDRESS(1000,COLUMN(F$9)-1))),
SUMIF(INDIRECT(Equipo!$F$4&amp;"!B10:B1000"),$B196,INDIRECT(Equipo!$F$4&amp;"!"&amp;ADDRESS(10,COLUMN(F$9)-1)&amp;":"&amp;ADDRESS(1000,COLUMN(F$9)-1))),
SUMIF(INDIRECT(Equipo!$G$4&amp;"!B10:B1000"),$B196,INDIRECT(Equipo!$G$4&amp;"!"&amp;ADDRESS(10,COLUMN(F$9)-1)&amp;":"&amp;ADDRESS(1000,COLUMN(F$9)-1)))))</f>
        <v>-</v>
      </c>
      <c r="G196" s="2" t="str">
        <f ca="1">IF(ISBLANK(Tareas!$B192),"-",SUM(
SUMIF(INDIRECT(Equipo!$C$4&amp;"!B10:B1000"),$B196,INDIRECT(Equipo!$C$4&amp;"!"&amp;ADDRESS(10,COLUMN(G$9)-1)&amp;":"&amp;ADDRESS(1000,COLUMN(G$9)-1))),
SUMIF(INDIRECT(Equipo!$D$4&amp;"!B10:B1000"),$B196,INDIRECT(Equipo!$D$4&amp;"!"&amp;ADDRESS(10,COLUMN(G$9)-1)&amp;":"&amp;ADDRESS(1000,COLUMN(G$9)-1))),
SUMIF(INDIRECT(Equipo!$E$4&amp;"!B10:B1000"),$B196,INDIRECT(Equipo!$E$4&amp;"!"&amp;ADDRESS(10,COLUMN(G$9)-1)&amp;":"&amp;ADDRESS(1000,COLUMN(G$9)-1))),
SUMIF(INDIRECT(Equipo!$F$4&amp;"!B10:B1000"),$B196,INDIRECT(Equipo!$F$4&amp;"!"&amp;ADDRESS(10,COLUMN(G$9)-1)&amp;":"&amp;ADDRESS(1000,COLUMN(G$9)-1))),
SUMIF(INDIRECT(Equipo!$G$4&amp;"!B10:B1000"),$B196,INDIRECT(Equipo!$G$4&amp;"!"&amp;ADDRESS(10,COLUMN(G$9)-1)&amp;":"&amp;ADDRESS(1000,COLUMN(G$9)-1)))))</f>
        <v>-</v>
      </c>
      <c r="H196" s="2" t="str">
        <f ca="1">IF(ISBLANK(Tareas!$B192),"-",SUM(
SUMIF(INDIRECT(Equipo!$C$4&amp;"!B10:B1000"),$B196,INDIRECT(Equipo!$C$4&amp;"!"&amp;ADDRESS(10,COLUMN(H$9)-1)&amp;":"&amp;ADDRESS(1000,COLUMN(H$9)-1))),
SUMIF(INDIRECT(Equipo!$D$4&amp;"!B10:B1000"),$B196,INDIRECT(Equipo!$D$4&amp;"!"&amp;ADDRESS(10,COLUMN(H$9)-1)&amp;":"&amp;ADDRESS(1000,COLUMN(H$9)-1))),
SUMIF(INDIRECT(Equipo!$E$4&amp;"!B10:B1000"),$B196,INDIRECT(Equipo!$E$4&amp;"!"&amp;ADDRESS(10,COLUMN(H$9)-1)&amp;":"&amp;ADDRESS(1000,COLUMN(H$9)-1))),
SUMIF(INDIRECT(Equipo!$F$4&amp;"!B10:B1000"),$B196,INDIRECT(Equipo!$F$4&amp;"!"&amp;ADDRESS(10,COLUMN(H$9)-1)&amp;":"&amp;ADDRESS(1000,COLUMN(H$9)-1))),
SUMIF(INDIRECT(Equipo!$G$4&amp;"!B10:B1000"),$B196,INDIRECT(Equipo!$G$4&amp;"!"&amp;ADDRESS(10,COLUMN(H$9)-1)&amp;":"&amp;ADDRESS(1000,COLUMN(H$9)-1)))))</f>
        <v>-</v>
      </c>
      <c r="I196" s="2" t="str">
        <f ca="1">IF(ISBLANK(Tareas!$B192),"-",SUM(
SUMIF(INDIRECT(Equipo!$C$4&amp;"!B10:B1000"),$B196,INDIRECT(Equipo!$C$4&amp;"!"&amp;ADDRESS(10,COLUMN(I$9)-1)&amp;":"&amp;ADDRESS(1000,COLUMN(I$9)-1))),
SUMIF(INDIRECT(Equipo!$D$4&amp;"!B10:B1000"),$B196,INDIRECT(Equipo!$D$4&amp;"!"&amp;ADDRESS(10,COLUMN(I$9)-1)&amp;":"&amp;ADDRESS(1000,COLUMN(I$9)-1))),
SUMIF(INDIRECT(Equipo!$E$4&amp;"!B10:B1000"),$B196,INDIRECT(Equipo!$E$4&amp;"!"&amp;ADDRESS(10,COLUMN(I$9)-1)&amp;":"&amp;ADDRESS(1000,COLUMN(I$9)-1))),
SUMIF(INDIRECT(Equipo!$F$4&amp;"!B10:B1000"),$B196,INDIRECT(Equipo!$F$4&amp;"!"&amp;ADDRESS(10,COLUMN(I$9)-1)&amp;":"&amp;ADDRESS(1000,COLUMN(I$9)-1))),
SUMIF(INDIRECT(Equipo!$G$4&amp;"!B10:B1000"),$B196,INDIRECT(Equipo!$G$4&amp;"!"&amp;ADDRESS(10,COLUMN(I$9)-1)&amp;":"&amp;ADDRESS(1000,COLUMN(I$9)-1)))))</f>
        <v>-</v>
      </c>
      <c r="J196" s="2" t="str">
        <f ca="1">IF(ISBLANK(Tareas!$B192),"-",SUM(
SUMIF(INDIRECT(Equipo!$C$4&amp;"!B10:B1000"),$B196,INDIRECT(Equipo!$C$4&amp;"!"&amp;ADDRESS(10,COLUMN(J$9)-1)&amp;":"&amp;ADDRESS(1000,COLUMN(J$9)-1))),
SUMIF(INDIRECT(Equipo!$D$4&amp;"!B10:B1000"),$B196,INDIRECT(Equipo!$D$4&amp;"!"&amp;ADDRESS(10,COLUMN(J$9)-1)&amp;":"&amp;ADDRESS(1000,COLUMN(J$9)-1))),
SUMIF(INDIRECT(Equipo!$E$4&amp;"!B10:B1000"),$B196,INDIRECT(Equipo!$E$4&amp;"!"&amp;ADDRESS(10,COLUMN(J$9)-1)&amp;":"&amp;ADDRESS(1000,COLUMN(J$9)-1))),
SUMIF(INDIRECT(Equipo!$F$4&amp;"!B10:B1000"),$B196,INDIRECT(Equipo!$F$4&amp;"!"&amp;ADDRESS(10,COLUMN(J$9)-1)&amp;":"&amp;ADDRESS(1000,COLUMN(J$9)-1))),
SUMIF(INDIRECT(Equipo!$G$4&amp;"!B10:B1000"),$B196,INDIRECT(Equipo!$G$4&amp;"!"&amp;ADDRESS(10,COLUMN(J$9)-1)&amp;":"&amp;ADDRESS(1000,COLUMN(J$9)-1)))))</f>
        <v>-</v>
      </c>
      <c r="K196" s="2" t="str">
        <f ca="1">IF(ISBLANK(Tareas!$B192),"-",SUM(
SUMIF(INDIRECT(Equipo!$C$4&amp;"!B10:B1000"),$B196,INDIRECT(Equipo!$C$4&amp;"!"&amp;ADDRESS(10,COLUMN(K$9)-1)&amp;":"&amp;ADDRESS(1000,COLUMN(K$9)-1))),
SUMIF(INDIRECT(Equipo!$D$4&amp;"!B10:B1000"),$B196,INDIRECT(Equipo!$D$4&amp;"!"&amp;ADDRESS(10,COLUMN(K$9)-1)&amp;":"&amp;ADDRESS(1000,COLUMN(K$9)-1))),
SUMIF(INDIRECT(Equipo!$E$4&amp;"!B10:B1000"),$B196,INDIRECT(Equipo!$E$4&amp;"!"&amp;ADDRESS(10,COLUMN(K$9)-1)&amp;":"&amp;ADDRESS(1000,COLUMN(K$9)-1))),
SUMIF(INDIRECT(Equipo!$F$4&amp;"!B10:B1000"),$B196,INDIRECT(Equipo!$F$4&amp;"!"&amp;ADDRESS(10,COLUMN(K$9)-1)&amp;":"&amp;ADDRESS(1000,COLUMN(K$9)-1))),
SUMIF(INDIRECT(Equipo!$G$4&amp;"!B10:B1000"),$B196,INDIRECT(Equipo!$G$4&amp;"!"&amp;ADDRESS(10,COLUMN(K$9)-1)&amp;":"&amp;ADDRESS(1000,COLUMN(K$9)-1)))))</f>
        <v>-</v>
      </c>
      <c r="L196" s="2" t="str">
        <f ca="1">IF(ISBLANK(Tareas!$B192),"-",SUM(
SUMIF(INDIRECT(Equipo!$C$4&amp;"!B10:B1000"),$B196,INDIRECT(Equipo!$C$4&amp;"!"&amp;ADDRESS(10,COLUMN(L$9)-1)&amp;":"&amp;ADDRESS(1000,COLUMN(L$9)-1))),
SUMIF(INDIRECT(Equipo!$D$4&amp;"!B10:B1000"),$B196,INDIRECT(Equipo!$D$4&amp;"!"&amp;ADDRESS(10,COLUMN(L$9)-1)&amp;":"&amp;ADDRESS(1000,COLUMN(L$9)-1))),
SUMIF(INDIRECT(Equipo!$E$4&amp;"!B10:B1000"),$B196,INDIRECT(Equipo!$E$4&amp;"!"&amp;ADDRESS(10,COLUMN(L$9)-1)&amp;":"&amp;ADDRESS(1000,COLUMN(L$9)-1))),
SUMIF(INDIRECT(Equipo!$F$4&amp;"!B10:B1000"),$B196,INDIRECT(Equipo!$F$4&amp;"!"&amp;ADDRESS(10,COLUMN(L$9)-1)&amp;":"&amp;ADDRESS(1000,COLUMN(L$9)-1))),
SUMIF(INDIRECT(Equipo!$G$4&amp;"!B10:B1000"),$B196,INDIRECT(Equipo!$G$4&amp;"!"&amp;ADDRESS(10,COLUMN(L$9)-1)&amp;":"&amp;ADDRESS(1000,COLUMN(L$9)-1)))))</f>
        <v>-</v>
      </c>
      <c r="M196" s="2" t="str">
        <f ca="1">IF(ISBLANK(Tareas!$B192),"-",SUM(
SUMIF(INDIRECT(Equipo!$C$4&amp;"!B10:B1000"),$B196,INDIRECT(Equipo!$C$4&amp;"!"&amp;ADDRESS(10,COLUMN(M$9)-1)&amp;":"&amp;ADDRESS(1000,COLUMN(M$9)-1))),
SUMIF(INDIRECT(Equipo!$D$4&amp;"!B10:B1000"),$B196,INDIRECT(Equipo!$D$4&amp;"!"&amp;ADDRESS(10,COLUMN(M$9)-1)&amp;":"&amp;ADDRESS(1000,COLUMN(M$9)-1))),
SUMIF(INDIRECT(Equipo!$E$4&amp;"!B10:B1000"),$B196,INDIRECT(Equipo!$E$4&amp;"!"&amp;ADDRESS(10,COLUMN(M$9)-1)&amp;":"&amp;ADDRESS(1000,COLUMN(M$9)-1))),
SUMIF(INDIRECT(Equipo!$F$4&amp;"!B10:B1000"),$B196,INDIRECT(Equipo!$F$4&amp;"!"&amp;ADDRESS(10,COLUMN(M$9)-1)&amp;":"&amp;ADDRESS(1000,COLUMN(M$9)-1))),
SUMIF(INDIRECT(Equipo!$G$4&amp;"!B10:B1000"),$B196,INDIRECT(Equipo!$G$4&amp;"!"&amp;ADDRESS(10,COLUMN(M$9)-1)&amp;":"&amp;ADDRESS(1000,COLUMN(M$9)-1)))))</f>
        <v>-</v>
      </c>
      <c r="N196" s="2" t="str">
        <f ca="1">IF(ISBLANK(Tareas!$B192),"-",SUM(
SUMIF(INDIRECT(Equipo!$C$4&amp;"!B10:B1000"),$B196,INDIRECT(Equipo!$C$4&amp;"!"&amp;ADDRESS(10,COLUMN(N$9)-1)&amp;":"&amp;ADDRESS(1000,COLUMN(N$9)-1))),
SUMIF(INDIRECT(Equipo!$D$4&amp;"!B10:B1000"),$B196,INDIRECT(Equipo!$D$4&amp;"!"&amp;ADDRESS(10,COLUMN(N$9)-1)&amp;":"&amp;ADDRESS(1000,COLUMN(N$9)-1))),
SUMIF(INDIRECT(Equipo!$E$4&amp;"!B10:B1000"),$B196,INDIRECT(Equipo!$E$4&amp;"!"&amp;ADDRESS(10,COLUMN(N$9)-1)&amp;":"&amp;ADDRESS(1000,COLUMN(N$9)-1))),
SUMIF(INDIRECT(Equipo!$F$4&amp;"!B10:B1000"),$B196,INDIRECT(Equipo!$F$4&amp;"!"&amp;ADDRESS(10,COLUMN(N$9)-1)&amp;":"&amp;ADDRESS(1000,COLUMN(N$9)-1))),
SUMIF(INDIRECT(Equipo!$G$4&amp;"!B10:B1000"),$B196,INDIRECT(Equipo!$G$4&amp;"!"&amp;ADDRESS(10,COLUMN(N$9)-1)&amp;":"&amp;ADDRESS(1000,COLUMN(N$9)-1)))))</f>
        <v>-</v>
      </c>
    </row>
    <row r="197" spans="2:14">
      <c r="B197" t="str">
        <f>IF(ISBLANK(Tareas!B193)," - ",Tareas!B193)</f>
        <v xml:space="preserve"> - </v>
      </c>
      <c r="D197" s="2" t="str">
        <f ca="1">IF(ISBLANK(Tareas!$B193),"-",SUM(
SUMIF(INDIRECT(Equipo!$C$4&amp;"!B10:B1000"),$B197,INDIRECT(Equipo!$C$4&amp;"!"&amp;ADDRESS(10,COLUMN(D$9)-1)&amp;":"&amp;ADDRESS(1000,COLUMN(D$9)-1))),
SUMIF(INDIRECT(Equipo!$D$4&amp;"!B10:B1000"),$B197,INDIRECT(Equipo!$D$4&amp;"!"&amp;ADDRESS(10,COLUMN(D$9)-1)&amp;":"&amp;ADDRESS(1000,COLUMN(D$9)-1))),
SUMIF(INDIRECT(Equipo!$E$4&amp;"!B10:B1000"),$B197,INDIRECT(Equipo!$E$4&amp;"!"&amp;ADDRESS(10,COLUMN(D$9)-1)&amp;":"&amp;ADDRESS(1000,COLUMN(D$9)-1))),
SUMIF(INDIRECT(Equipo!$F$4&amp;"!B10:B1000"),$B197,INDIRECT(Equipo!$F$4&amp;"!"&amp;ADDRESS(10,COLUMN(D$9)-1)&amp;":"&amp;ADDRESS(1000,COLUMN(D$9)-1))),
SUMIF(INDIRECT(Equipo!$G$4&amp;"!B10:B1000"),$B197,INDIRECT(Equipo!$G$4&amp;"!"&amp;ADDRESS(10,COLUMN(D$9)-1)&amp;":"&amp;ADDRESS(1000,COLUMN(D$9)-1)))))</f>
        <v>-</v>
      </c>
      <c r="E197" s="2" t="str">
        <f ca="1">IF(ISBLANK(Tareas!$B193),"-",SUM(
SUMIF(INDIRECT(Equipo!$C$4&amp;"!B10:B1000"),$B197,INDIRECT(Equipo!$C$4&amp;"!"&amp;ADDRESS(10,COLUMN(E$9)-1)&amp;":"&amp;ADDRESS(1000,COLUMN(E$9)-1))),
SUMIF(INDIRECT(Equipo!$D$4&amp;"!B10:B1000"),$B197,INDIRECT(Equipo!$D$4&amp;"!"&amp;ADDRESS(10,COLUMN(E$9)-1)&amp;":"&amp;ADDRESS(1000,COLUMN(E$9)-1))),
SUMIF(INDIRECT(Equipo!$E$4&amp;"!B10:B1000"),$B197,INDIRECT(Equipo!$E$4&amp;"!"&amp;ADDRESS(10,COLUMN(E$9)-1)&amp;":"&amp;ADDRESS(1000,COLUMN(E$9)-1))),
SUMIF(INDIRECT(Equipo!$F$4&amp;"!B10:B1000"),$B197,INDIRECT(Equipo!$F$4&amp;"!"&amp;ADDRESS(10,COLUMN(E$9)-1)&amp;":"&amp;ADDRESS(1000,COLUMN(E$9)-1))),
SUMIF(INDIRECT(Equipo!$G$4&amp;"!B10:B1000"),$B197,INDIRECT(Equipo!$G$4&amp;"!"&amp;ADDRESS(10,COLUMN(E$9)-1)&amp;":"&amp;ADDRESS(1000,COLUMN(E$9)-1)))))</f>
        <v>-</v>
      </c>
      <c r="F197" s="2" t="str">
        <f ca="1">IF(ISBLANK(Tareas!$B193),"-",SUM(
SUMIF(INDIRECT(Equipo!$C$4&amp;"!B10:B1000"),$B197,INDIRECT(Equipo!$C$4&amp;"!"&amp;ADDRESS(10,COLUMN(F$9)-1)&amp;":"&amp;ADDRESS(1000,COLUMN(F$9)-1))),
SUMIF(INDIRECT(Equipo!$D$4&amp;"!B10:B1000"),$B197,INDIRECT(Equipo!$D$4&amp;"!"&amp;ADDRESS(10,COLUMN(F$9)-1)&amp;":"&amp;ADDRESS(1000,COLUMN(F$9)-1))),
SUMIF(INDIRECT(Equipo!$E$4&amp;"!B10:B1000"),$B197,INDIRECT(Equipo!$E$4&amp;"!"&amp;ADDRESS(10,COLUMN(F$9)-1)&amp;":"&amp;ADDRESS(1000,COLUMN(F$9)-1))),
SUMIF(INDIRECT(Equipo!$F$4&amp;"!B10:B1000"),$B197,INDIRECT(Equipo!$F$4&amp;"!"&amp;ADDRESS(10,COLUMN(F$9)-1)&amp;":"&amp;ADDRESS(1000,COLUMN(F$9)-1))),
SUMIF(INDIRECT(Equipo!$G$4&amp;"!B10:B1000"),$B197,INDIRECT(Equipo!$G$4&amp;"!"&amp;ADDRESS(10,COLUMN(F$9)-1)&amp;":"&amp;ADDRESS(1000,COLUMN(F$9)-1)))))</f>
        <v>-</v>
      </c>
      <c r="G197" s="2" t="str">
        <f ca="1">IF(ISBLANK(Tareas!$B193),"-",SUM(
SUMIF(INDIRECT(Equipo!$C$4&amp;"!B10:B1000"),$B197,INDIRECT(Equipo!$C$4&amp;"!"&amp;ADDRESS(10,COLUMN(G$9)-1)&amp;":"&amp;ADDRESS(1000,COLUMN(G$9)-1))),
SUMIF(INDIRECT(Equipo!$D$4&amp;"!B10:B1000"),$B197,INDIRECT(Equipo!$D$4&amp;"!"&amp;ADDRESS(10,COLUMN(G$9)-1)&amp;":"&amp;ADDRESS(1000,COLUMN(G$9)-1))),
SUMIF(INDIRECT(Equipo!$E$4&amp;"!B10:B1000"),$B197,INDIRECT(Equipo!$E$4&amp;"!"&amp;ADDRESS(10,COLUMN(G$9)-1)&amp;":"&amp;ADDRESS(1000,COLUMN(G$9)-1))),
SUMIF(INDIRECT(Equipo!$F$4&amp;"!B10:B1000"),$B197,INDIRECT(Equipo!$F$4&amp;"!"&amp;ADDRESS(10,COLUMN(G$9)-1)&amp;":"&amp;ADDRESS(1000,COLUMN(G$9)-1))),
SUMIF(INDIRECT(Equipo!$G$4&amp;"!B10:B1000"),$B197,INDIRECT(Equipo!$G$4&amp;"!"&amp;ADDRESS(10,COLUMN(G$9)-1)&amp;":"&amp;ADDRESS(1000,COLUMN(G$9)-1)))))</f>
        <v>-</v>
      </c>
      <c r="H197" s="2" t="str">
        <f ca="1">IF(ISBLANK(Tareas!$B193),"-",SUM(
SUMIF(INDIRECT(Equipo!$C$4&amp;"!B10:B1000"),$B197,INDIRECT(Equipo!$C$4&amp;"!"&amp;ADDRESS(10,COLUMN(H$9)-1)&amp;":"&amp;ADDRESS(1000,COLUMN(H$9)-1))),
SUMIF(INDIRECT(Equipo!$D$4&amp;"!B10:B1000"),$B197,INDIRECT(Equipo!$D$4&amp;"!"&amp;ADDRESS(10,COLUMN(H$9)-1)&amp;":"&amp;ADDRESS(1000,COLUMN(H$9)-1))),
SUMIF(INDIRECT(Equipo!$E$4&amp;"!B10:B1000"),$B197,INDIRECT(Equipo!$E$4&amp;"!"&amp;ADDRESS(10,COLUMN(H$9)-1)&amp;":"&amp;ADDRESS(1000,COLUMN(H$9)-1))),
SUMIF(INDIRECT(Equipo!$F$4&amp;"!B10:B1000"),$B197,INDIRECT(Equipo!$F$4&amp;"!"&amp;ADDRESS(10,COLUMN(H$9)-1)&amp;":"&amp;ADDRESS(1000,COLUMN(H$9)-1))),
SUMIF(INDIRECT(Equipo!$G$4&amp;"!B10:B1000"),$B197,INDIRECT(Equipo!$G$4&amp;"!"&amp;ADDRESS(10,COLUMN(H$9)-1)&amp;":"&amp;ADDRESS(1000,COLUMN(H$9)-1)))))</f>
        <v>-</v>
      </c>
      <c r="I197" s="2" t="str">
        <f ca="1">IF(ISBLANK(Tareas!$B193),"-",SUM(
SUMIF(INDIRECT(Equipo!$C$4&amp;"!B10:B1000"),$B197,INDIRECT(Equipo!$C$4&amp;"!"&amp;ADDRESS(10,COLUMN(I$9)-1)&amp;":"&amp;ADDRESS(1000,COLUMN(I$9)-1))),
SUMIF(INDIRECT(Equipo!$D$4&amp;"!B10:B1000"),$B197,INDIRECT(Equipo!$D$4&amp;"!"&amp;ADDRESS(10,COLUMN(I$9)-1)&amp;":"&amp;ADDRESS(1000,COLUMN(I$9)-1))),
SUMIF(INDIRECT(Equipo!$E$4&amp;"!B10:B1000"),$B197,INDIRECT(Equipo!$E$4&amp;"!"&amp;ADDRESS(10,COLUMN(I$9)-1)&amp;":"&amp;ADDRESS(1000,COLUMN(I$9)-1))),
SUMIF(INDIRECT(Equipo!$F$4&amp;"!B10:B1000"),$B197,INDIRECT(Equipo!$F$4&amp;"!"&amp;ADDRESS(10,COLUMN(I$9)-1)&amp;":"&amp;ADDRESS(1000,COLUMN(I$9)-1))),
SUMIF(INDIRECT(Equipo!$G$4&amp;"!B10:B1000"),$B197,INDIRECT(Equipo!$G$4&amp;"!"&amp;ADDRESS(10,COLUMN(I$9)-1)&amp;":"&amp;ADDRESS(1000,COLUMN(I$9)-1)))))</f>
        <v>-</v>
      </c>
      <c r="J197" s="2" t="str">
        <f ca="1">IF(ISBLANK(Tareas!$B193),"-",SUM(
SUMIF(INDIRECT(Equipo!$C$4&amp;"!B10:B1000"),$B197,INDIRECT(Equipo!$C$4&amp;"!"&amp;ADDRESS(10,COLUMN(J$9)-1)&amp;":"&amp;ADDRESS(1000,COLUMN(J$9)-1))),
SUMIF(INDIRECT(Equipo!$D$4&amp;"!B10:B1000"),$B197,INDIRECT(Equipo!$D$4&amp;"!"&amp;ADDRESS(10,COLUMN(J$9)-1)&amp;":"&amp;ADDRESS(1000,COLUMN(J$9)-1))),
SUMIF(INDIRECT(Equipo!$E$4&amp;"!B10:B1000"),$B197,INDIRECT(Equipo!$E$4&amp;"!"&amp;ADDRESS(10,COLUMN(J$9)-1)&amp;":"&amp;ADDRESS(1000,COLUMN(J$9)-1))),
SUMIF(INDIRECT(Equipo!$F$4&amp;"!B10:B1000"),$B197,INDIRECT(Equipo!$F$4&amp;"!"&amp;ADDRESS(10,COLUMN(J$9)-1)&amp;":"&amp;ADDRESS(1000,COLUMN(J$9)-1))),
SUMIF(INDIRECT(Equipo!$G$4&amp;"!B10:B1000"),$B197,INDIRECT(Equipo!$G$4&amp;"!"&amp;ADDRESS(10,COLUMN(J$9)-1)&amp;":"&amp;ADDRESS(1000,COLUMN(J$9)-1)))))</f>
        <v>-</v>
      </c>
      <c r="K197" s="2" t="str">
        <f ca="1">IF(ISBLANK(Tareas!$B193),"-",SUM(
SUMIF(INDIRECT(Equipo!$C$4&amp;"!B10:B1000"),$B197,INDIRECT(Equipo!$C$4&amp;"!"&amp;ADDRESS(10,COLUMN(K$9)-1)&amp;":"&amp;ADDRESS(1000,COLUMN(K$9)-1))),
SUMIF(INDIRECT(Equipo!$D$4&amp;"!B10:B1000"),$B197,INDIRECT(Equipo!$D$4&amp;"!"&amp;ADDRESS(10,COLUMN(K$9)-1)&amp;":"&amp;ADDRESS(1000,COLUMN(K$9)-1))),
SUMIF(INDIRECT(Equipo!$E$4&amp;"!B10:B1000"),$B197,INDIRECT(Equipo!$E$4&amp;"!"&amp;ADDRESS(10,COLUMN(K$9)-1)&amp;":"&amp;ADDRESS(1000,COLUMN(K$9)-1))),
SUMIF(INDIRECT(Equipo!$F$4&amp;"!B10:B1000"),$B197,INDIRECT(Equipo!$F$4&amp;"!"&amp;ADDRESS(10,COLUMN(K$9)-1)&amp;":"&amp;ADDRESS(1000,COLUMN(K$9)-1))),
SUMIF(INDIRECT(Equipo!$G$4&amp;"!B10:B1000"),$B197,INDIRECT(Equipo!$G$4&amp;"!"&amp;ADDRESS(10,COLUMN(K$9)-1)&amp;":"&amp;ADDRESS(1000,COLUMN(K$9)-1)))))</f>
        <v>-</v>
      </c>
      <c r="L197" s="2" t="str">
        <f ca="1">IF(ISBLANK(Tareas!$B193),"-",SUM(
SUMIF(INDIRECT(Equipo!$C$4&amp;"!B10:B1000"),$B197,INDIRECT(Equipo!$C$4&amp;"!"&amp;ADDRESS(10,COLUMN(L$9)-1)&amp;":"&amp;ADDRESS(1000,COLUMN(L$9)-1))),
SUMIF(INDIRECT(Equipo!$D$4&amp;"!B10:B1000"),$B197,INDIRECT(Equipo!$D$4&amp;"!"&amp;ADDRESS(10,COLUMN(L$9)-1)&amp;":"&amp;ADDRESS(1000,COLUMN(L$9)-1))),
SUMIF(INDIRECT(Equipo!$E$4&amp;"!B10:B1000"),$B197,INDIRECT(Equipo!$E$4&amp;"!"&amp;ADDRESS(10,COLUMN(L$9)-1)&amp;":"&amp;ADDRESS(1000,COLUMN(L$9)-1))),
SUMIF(INDIRECT(Equipo!$F$4&amp;"!B10:B1000"),$B197,INDIRECT(Equipo!$F$4&amp;"!"&amp;ADDRESS(10,COLUMN(L$9)-1)&amp;":"&amp;ADDRESS(1000,COLUMN(L$9)-1))),
SUMIF(INDIRECT(Equipo!$G$4&amp;"!B10:B1000"),$B197,INDIRECT(Equipo!$G$4&amp;"!"&amp;ADDRESS(10,COLUMN(L$9)-1)&amp;":"&amp;ADDRESS(1000,COLUMN(L$9)-1)))))</f>
        <v>-</v>
      </c>
      <c r="M197" s="2" t="str">
        <f ca="1">IF(ISBLANK(Tareas!$B193),"-",SUM(
SUMIF(INDIRECT(Equipo!$C$4&amp;"!B10:B1000"),$B197,INDIRECT(Equipo!$C$4&amp;"!"&amp;ADDRESS(10,COLUMN(M$9)-1)&amp;":"&amp;ADDRESS(1000,COLUMN(M$9)-1))),
SUMIF(INDIRECT(Equipo!$D$4&amp;"!B10:B1000"),$B197,INDIRECT(Equipo!$D$4&amp;"!"&amp;ADDRESS(10,COLUMN(M$9)-1)&amp;":"&amp;ADDRESS(1000,COLUMN(M$9)-1))),
SUMIF(INDIRECT(Equipo!$E$4&amp;"!B10:B1000"),$B197,INDIRECT(Equipo!$E$4&amp;"!"&amp;ADDRESS(10,COLUMN(M$9)-1)&amp;":"&amp;ADDRESS(1000,COLUMN(M$9)-1))),
SUMIF(INDIRECT(Equipo!$F$4&amp;"!B10:B1000"),$B197,INDIRECT(Equipo!$F$4&amp;"!"&amp;ADDRESS(10,COLUMN(M$9)-1)&amp;":"&amp;ADDRESS(1000,COLUMN(M$9)-1))),
SUMIF(INDIRECT(Equipo!$G$4&amp;"!B10:B1000"),$B197,INDIRECT(Equipo!$G$4&amp;"!"&amp;ADDRESS(10,COLUMN(M$9)-1)&amp;":"&amp;ADDRESS(1000,COLUMN(M$9)-1)))))</f>
        <v>-</v>
      </c>
      <c r="N197" s="2" t="str">
        <f ca="1">IF(ISBLANK(Tareas!$B193),"-",SUM(
SUMIF(INDIRECT(Equipo!$C$4&amp;"!B10:B1000"),$B197,INDIRECT(Equipo!$C$4&amp;"!"&amp;ADDRESS(10,COLUMN(N$9)-1)&amp;":"&amp;ADDRESS(1000,COLUMN(N$9)-1))),
SUMIF(INDIRECT(Equipo!$D$4&amp;"!B10:B1000"),$B197,INDIRECT(Equipo!$D$4&amp;"!"&amp;ADDRESS(10,COLUMN(N$9)-1)&amp;":"&amp;ADDRESS(1000,COLUMN(N$9)-1))),
SUMIF(INDIRECT(Equipo!$E$4&amp;"!B10:B1000"),$B197,INDIRECT(Equipo!$E$4&amp;"!"&amp;ADDRESS(10,COLUMN(N$9)-1)&amp;":"&amp;ADDRESS(1000,COLUMN(N$9)-1))),
SUMIF(INDIRECT(Equipo!$F$4&amp;"!B10:B1000"),$B197,INDIRECT(Equipo!$F$4&amp;"!"&amp;ADDRESS(10,COLUMN(N$9)-1)&amp;":"&amp;ADDRESS(1000,COLUMN(N$9)-1))),
SUMIF(INDIRECT(Equipo!$G$4&amp;"!B10:B1000"),$B197,INDIRECT(Equipo!$G$4&amp;"!"&amp;ADDRESS(10,COLUMN(N$9)-1)&amp;":"&amp;ADDRESS(1000,COLUMN(N$9)-1)))))</f>
        <v>-</v>
      </c>
    </row>
    <row r="198" spans="2:14">
      <c r="B198" t="str">
        <f>IF(ISBLANK(Tareas!B194)," - ",Tareas!B194)</f>
        <v xml:space="preserve"> - </v>
      </c>
      <c r="D198" s="2" t="str">
        <f ca="1">IF(ISBLANK(Tareas!$B194),"-",SUM(
SUMIF(INDIRECT(Equipo!$C$4&amp;"!B10:B1000"),$B198,INDIRECT(Equipo!$C$4&amp;"!"&amp;ADDRESS(10,COLUMN(D$9)-1)&amp;":"&amp;ADDRESS(1000,COLUMN(D$9)-1))),
SUMIF(INDIRECT(Equipo!$D$4&amp;"!B10:B1000"),$B198,INDIRECT(Equipo!$D$4&amp;"!"&amp;ADDRESS(10,COLUMN(D$9)-1)&amp;":"&amp;ADDRESS(1000,COLUMN(D$9)-1))),
SUMIF(INDIRECT(Equipo!$E$4&amp;"!B10:B1000"),$B198,INDIRECT(Equipo!$E$4&amp;"!"&amp;ADDRESS(10,COLUMN(D$9)-1)&amp;":"&amp;ADDRESS(1000,COLUMN(D$9)-1))),
SUMIF(INDIRECT(Equipo!$F$4&amp;"!B10:B1000"),$B198,INDIRECT(Equipo!$F$4&amp;"!"&amp;ADDRESS(10,COLUMN(D$9)-1)&amp;":"&amp;ADDRESS(1000,COLUMN(D$9)-1))),
SUMIF(INDIRECT(Equipo!$G$4&amp;"!B10:B1000"),$B198,INDIRECT(Equipo!$G$4&amp;"!"&amp;ADDRESS(10,COLUMN(D$9)-1)&amp;":"&amp;ADDRESS(1000,COLUMN(D$9)-1)))))</f>
        <v>-</v>
      </c>
      <c r="E198" s="2" t="str">
        <f ca="1">IF(ISBLANK(Tareas!$B194),"-",SUM(
SUMIF(INDIRECT(Equipo!$C$4&amp;"!B10:B1000"),$B198,INDIRECT(Equipo!$C$4&amp;"!"&amp;ADDRESS(10,COLUMN(E$9)-1)&amp;":"&amp;ADDRESS(1000,COLUMN(E$9)-1))),
SUMIF(INDIRECT(Equipo!$D$4&amp;"!B10:B1000"),$B198,INDIRECT(Equipo!$D$4&amp;"!"&amp;ADDRESS(10,COLUMN(E$9)-1)&amp;":"&amp;ADDRESS(1000,COLUMN(E$9)-1))),
SUMIF(INDIRECT(Equipo!$E$4&amp;"!B10:B1000"),$B198,INDIRECT(Equipo!$E$4&amp;"!"&amp;ADDRESS(10,COLUMN(E$9)-1)&amp;":"&amp;ADDRESS(1000,COLUMN(E$9)-1))),
SUMIF(INDIRECT(Equipo!$F$4&amp;"!B10:B1000"),$B198,INDIRECT(Equipo!$F$4&amp;"!"&amp;ADDRESS(10,COLUMN(E$9)-1)&amp;":"&amp;ADDRESS(1000,COLUMN(E$9)-1))),
SUMIF(INDIRECT(Equipo!$G$4&amp;"!B10:B1000"),$B198,INDIRECT(Equipo!$G$4&amp;"!"&amp;ADDRESS(10,COLUMN(E$9)-1)&amp;":"&amp;ADDRESS(1000,COLUMN(E$9)-1)))))</f>
        <v>-</v>
      </c>
      <c r="F198" s="2" t="str">
        <f ca="1">IF(ISBLANK(Tareas!$B194),"-",SUM(
SUMIF(INDIRECT(Equipo!$C$4&amp;"!B10:B1000"),$B198,INDIRECT(Equipo!$C$4&amp;"!"&amp;ADDRESS(10,COLUMN(F$9)-1)&amp;":"&amp;ADDRESS(1000,COLUMN(F$9)-1))),
SUMIF(INDIRECT(Equipo!$D$4&amp;"!B10:B1000"),$B198,INDIRECT(Equipo!$D$4&amp;"!"&amp;ADDRESS(10,COLUMN(F$9)-1)&amp;":"&amp;ADDRESS(1000,COLUMN(F$9)-1))),
SUMIF(INDIRECT(Equipo!$E$4&amp;"!B10:B1000"),$B198,INDIRECT(Equipo!$E$4&amp;"!"&amp;ADDRESS(10,COLUMN(F$9)-1)&amp;":"&amp;ADDRESS(1000,COLUMN(F$9)-1))),
SUMIF(INDIRECT(Equipo!$F$4&amp;"!B10:B1000"),$B198,INDIRECT(Equipo!$F$4&amp;"!"&amp;ADDRESS(10,COLUMN(F$9)-1)&amp;":"&amp;ADDRESS(1000,COLUMN(F$9)-1))),
SUMIF(INDIRECT(Equipo!$G$4&amp;"!B10:B1000"),$B198,INDIRECT(Equipo!$G$4&amp;"!"&amp;ADDRESS(10,COLUMN(F$9)-1)&amp;":"&amp;ADDRESS(1000,COLUMN(F$9)-1)))))</f>
        <v>-</v>
      </c>
      <c r="G198" s="2" t="str">
        <f ca="1">IF(ISBLANK(Tareas!$B194),"-",SUM(
SUMIF(INDIRECT(Equipo!$C$4&amp;"!B10:B1000"),$B198,INDIRECT(Equipo!$C$4&amp;"!"&amp;ADDRESS(10,COLUMN(G$9)-1)&amp;":"&amp;ADDRESS(1000,COLUMN(G$9)-1))),
SUMIF(INDIRECT(Equipo!$D$4&amp;"!B10:B1000"),$B198,INDIRECT(Equipo!$D$4&amp;"!"&amp;ADDRESS(10,COLUMN(G$9)-1)&amp;":"&amp;ADDRESS(1000,COLUMN(G$9)-1))),
SUMIF(INDIRECT(Equipo!$E$4&amp;"!B10:B1000"),$B198,INDIRECT(Equipo!$E$4&amp;"!"&amp;ADDRESS(10,COLUMN(G$9)-1)&amp;":"&amp;ADDRESS(1000,COLUMN(G$9)-1))),
SUMIF(INDIRECT(Equipo!$F$4&amp;"!B10:B1000"),$B198,INDIRECT(Equipo!$F$4&amp;"!"&amp;ADDRESS(10,COLUMN(G$9)-1)&amp;":"&amp;ADDRESS(1000,COLUMN(G$9)-1))),
SUMIF(INDIRECT(Equipo!$G$4&amp;"!B10:B1000"),$B198,INDIRECT(Equipo!$G$4&amp;"!"&amp;ADDRESS(10,COLUMN(G$9)-1)&amp;":"&amp;ADDRESS(1000,COLUMN(G$9)-1)))))</f>
        <v>-</v>
      </c>
      <c r="H198" s="2" t="str">
        <f ca="1">IF(ISBLANK(Tareas!$B194),"-",SUM(
SUMIF(INDIRECT(Equipo!$C$4&amp;"!B10:B1000"),$B198,INDIRECT(Equipo!$C$4&amp;"!"&amp;ADDRESS(10,COLUMN(H$9)-1)&amp;":"&amp;ADDRESS(1000,COLUMN(H$9)-1))),
SUMIF(INDIRECT(Equipo!$D$4&amp;"!B10:B1000"),$B198,INDIRECT(Equipo!$D$4&amp;"!"&amp;ADDRESS(10,COLUMN(H$9)-1)&amp;":"&amp;ADDRESS(1000,COLUMN(H$9)-1))),
SUMIF(INDIRECT(Equipo!$E$4&amp;"!B10:B1000"),$B198,INDIRECT(Equipo!$E$4&amp;"!"&amp;ADDRESS(10,COLUMN(H$9)-1)&amp;":"&amp;ADDRESS(1000,COLUMN(H$9)-1))),
SUMIF(INDIRECT(Equipo!$F$4&amp;"!B10:B1000"),$B198,INDIRECT(Equipo!$F$4&amp;"!"&amp;ADDRESS(10,COLUMN(H$9)-1)&amp;":"&amp;ADDRESS(1000,COLUMN(H$9)-1))),
SUMIF(INDIRECT(Equipo!$G$4&amp;"!B10:B1000"),$B198,INDIRECT(Equipo!$G$4&amp;"!"&amp;ADDRESS(10,COLUMN(H$9)-1)&amp;":"&amp;ADDRESS(1000,COLUMN(H$9)-1)))))</f>
        <v>-</v>
      </c>
      <c r="I198" s="2" t="str">
        <f ca="1">IF(ISBLANK(Tareas!$B194),"-",SUM(
SUMIF(INDIRECT(Equipo!$C$4&amp;"!B10:B1000"),$B198,INDIRECT(Equipo!$C$4&amp;"!"&amp;ADDRESS(10,COLUMN(I$9)-1)&amp;":"&amp;ADDRESS(1000,COLUMN(I$9)-1))),
SUMIF(INDIRECT(Equipo!$D$4&amp;"!B10:B1000"),$B198,INDIRECT(Equipo!$D$4&amp;"!"&amp;ADDRESS(10,COLUMN(I$9)-1)&amp;":"&amp;ADDRESS(1000,COLUMN(I$9)-1))),
SUMIF(INDIRECT(Equipo!$E$4&amp;"!B10:B1000"),$B198,INDIRECT(Equipo!$E$4&amp;"!"&amp;ADDRESS(10,COLUMN(I$9)-1)&amp;":"&amp;ADDRESS(1000,COLUMN(I$9)-1))),
SUMIF(INDIRECT(Equipo!$F$4&amp;"!B10:B1000"),$B198,INDIRECT(Equipo!$F$4&amp;"!"&amp;ADDRESS(10,COLUMN(I$9)-1)&amp;":"&amp;ADDRESS(1000,COLUMN(I$9)-1))),
SUMIF(INDIRECT(Equipo!$G$4&amp;"!B10:B1000"),$B198,INDIRECT(Equipo!$G$4&amp;"!"&amp;ADDRESS(10,COLUMN(I$9)-1)&amp;":"&amp;ADDRESS(1000,COLUMN(I$9)-1)))))</f>
        <v>-</v>
      </c>
      <c r="J198" s="2" t="str">
        <f ca="1">IF(ISBLANK(Tareas!$B194),"-",SUM(
SUMIF(INDIRECT(Equipo!$C$4&amp;"!B10:B1000"),$B198,INDIRECT(Equipo!$C$4&amp;"!"&amp;ADDRESS(10,COLUMN(J$9)-1)&amp;":"&amp;ADDRESS(1000,COLUMN(J$9)-1))),
SUMIF(INDIRECT(Equipo!$D$4&amp;"!B10:B1000"),$B198,INDIRECT(Equipo!$D$4&amp;"!"&amp;ADDRESS(10,COLUMN(J$9)-1)&amp;":"&amp;ADDRESS(1000,COLUMN(J$9)-1))),
SUMIF(INDIRECT(Equipo!$E$4&amp;"!B10:B1000"),$B198,INDIRECT(Equipo!$E$4&amp;"!"&amp;ADDRESS(10,COLUMN(J$9)-1)&amp;":"&amp;ADDRESS(1000,COLUMN(J$9)-1))),
SUMIF(INDIRECT(Equipo!$F$4&amp;"!B10:B1000"),$B198,INDIRECT(Equipo!$F$4&amp;"!"&amp;ADDRESS(10,COLUMN(J$9)-1)&amp;":"&amp;ADDRESS(1000,COLUMN(J$9)-1))),
SUMIF(INDIRECT(Equipo!$G$4&amp;"!B10:B1000"),$B198,INDIRECT(Equipo!$G$4&amp;"!"&amp;ADDRESS(10,COLUMN(J$9)-1)&amp;":"&amp;ADDRESS(1000,COLUMN(J$9)-1)))))</f>
        <v>-</v>
      </c>
      <c r="K198" s="2" t="str">
        <f ca="1">IF(ISBLANK(Tareas!$B194),"-",SUM(
SUMIF(INDIRECT(Equipo!$C$4&amp;"!B10:B1000"),$B198,INDIRECT(Equipo!$C$4&amp;"!"&amp;ADDRESS(10,COLUMN(K$9)-1)&amp;":"&amp;ADDRESS(1000,COLUMN(K$9)-1))),
SUMIF(INDIRECT(Equipo!$D$4&amp;"!B10:B1000"),$B198,INDIRECT(Equipo!$D$4&amp;"!"&amp;ADDRESS(10,COLUMN(K$9)-1)&amp;":"&amp;ADDRESS(1000,COLUMN(K$9)-1))),
SUMIF(INDIRECT(Equipo!$E$4&amp;"!B10:B1000"),$B198,INDIRECT(Equipo!$E$4&amp;"!"&amp;ADDRESS(10,COLUMN(K$9)-1)&amp;":"&amp;ADDRESS(1000,COLUMN(K$9)-1))),
SUMIF(INDIRECT(Equipo!$F$4&amp;"!B10:B1000"),$B198,INDIRECT(Equipo!$F$4&amp;"!"&amp;ADDRESS(10,COLUMN(K$9)-1)&amp;":"&amp;ADDRESS(1000,COLUMN(K$9)-1))),
SUMIF(INDIRECT(Equipo!$G$4&amp;"!B10:B1000"),$B198,INDIRECT(Equipo!$G$4&amp;"!"&amp;ADDRESS(10,COLUMN(K$9)-1)&amp;":"&amp;ADDRESS(1000,COLUMN(K$9)-1)))))</f>
        <v>-</v>
      </c>
      <c r="L198" s="2" t="str">
        <f ca="1">IF(ISBLANK(Tareas!$B194),"-",SUM(
SUMIF(INDIRECT(Equipo!$C$4&amp;"!B10:B1000"),$B198,INDIRECT(Equipo!$C$4&amp;"!"&amp;ADDRESS(10,COLUMN(L$9)-1)&amp;":"&amp;ADDRESS(1000,COLUMN(L$9)-1))),
SUMIF(INDIRECT(Equipo!$D$4&amp;"!B10:B1000"),$B198,INDIRECT(Equipo!$D$4&amp;"!"&amp;ADDRESS(10,COLUMN(L$9)-1)&amp;":"&amp;ADDRESS(1000,COLUMN(L$9)-1))),
SUMIF(INDIRECT(Equipo!$E$4&amp;"!B10:B1000"),$B198,INDIRECT(Equipo!$E$4&amp;"!"&amp;ADDRESS(10,COLUMN(L$9)-1)&amp;":"&amp;ADDRESS(1000,COLUMN(L$9)-1))),
SUMIF(INDIRECT(Equipo!$F$4&amp;"!B10:B1000"),$B198,INDIRECT(Equipo!$F$4&amp;"!"&amp;ADDRESS(10,COLUMN(L$9)-1)&amp;":"&amp;ADDRESS(1000,COLUMN(L$9)-1))),
SUMIF(INDIRECT(Equipo!$G$4&amp;"!B10:B1000"),$B198,INDIRECT(Equipo!$G$4&amp;"!"&amp;ADDRESS(10,COLUMN(L$9)-1)&amp;":"&amp;ADDRESS(1000,COLUMN(L$9)-1)))))</f>
        <v>-</v>
      </c>
      <c r="M198" s="2" t="str">
        <f ca="1">IF(ISBLANK(Tareas!$B194),"-",SUM(
SUMIF(INDIRECT(Equipo!$C$4&amp;"!B10:B1000"),$B198,INDIRECT(Equipo!$C$4&amp;"!"&amp;ADDRESS(10,COLUMN(M$9)-1)&amp;":"&amp;ADDRESS(1000,COLUMN(M$9)-1))),
SUMIF(INDIRECT(Equipo!$D$4&amp;"!B10:B1000"),$B198,INDIRECT(Equipo!$D$4&amp;"!"&amp;ADDRESS(10,COLUMN(M$9)-1)&amp;":"&amp;ADDRESS(1000,COLUMN(M$9)-1))),
SUMIF(INDIRECT(Equipo!$E$4&amp;"!B10:B1000"),$B198,INDIRECT(Equipo!$E$4&amp;"!"&amp;ADDRESS(10,COLUMN(M$9)-1)&amp;":"&amp;ADDRESS(1000,COLUMN(M$9)-1))),
SUMIF(INDIRECT(Equipo!$F$4&amp;"!B10:B1000"),$B198,INDIRECT(Equipo!$F$4&amp;"!"&amp;ADDRESS(10,COLUMN(M$9)-1)&amp;":"&amp;ADDRESS(1000,COLUMN(M$9)-1))),
SUMIF(INDIRECT(Equipo!$G$4&amp;"!B10:B1000"),$B198,INDIRECT(Equipo!$G$4&amp;"!"&amp;ADDRESS(10,COLUMN(M$9)-1)&amp;":"&amp;ADDRESS(1000,COLUMN(M$9)-1)))))</f>
        <v>-</v>
      </c>
      <c r="N198" s="2" t="str">
        <f ca="1">IF(ISBLANK(Tareas!$B194),"-",SUM(
SUMIF(INDIRECT(Equipo!$C$4&amp;"!B10:B1000"),$B198,INDIRECT(Equipo!$C$4&amp;"!"&amp;ADDRESS(10,COLUMN(N$9)-1)&amp;":"&amp;ADDRESS(1000,COLUMN(N$9)-1))),
SUMIF(INDIRECT(Equipo!$D$4&amp;"!B10:B1000"),$B198,INDIRECT(Equipo!$D$4&amp;"!"&amp;ADDRESS(10,COLUMN(N$9)-1)&amp;":"&amp;ADDRESS(1000,COLUMN(N$9)-1))),
SUMIF(INDIRECT(Equipo!$E$4&amp;"!B10:B1000"),$B198,INDIRECT(Equipo!$E$4&amp;"!"&amp;ADDRESS(10,COLUMN(N$9)-1)&amp;":"&amp;ADDRESS(1000,COLUMN(N$9)-1))),
SUMIF(INDIRECT(Equipo!$F$4&amp;"!B10:B1000"),$B198,INDIRECT(Equipo!$F$4&amp;"!"&amp;ADDRESS(10,COLUMN(N$9)-1)&amp;":"&amp;ADDRESS(1000,COLUMN(N$9)-1))),
SUMIF(INDIRECT(Equipo!$G$4&amp;"!B10:B1000"),$B198,INDIRECT(Equipo!$G$4&amp;"!"&amp;ADDRESS(10,COLUMN(N$9)-1)&amp;":"&amp;ADDRESS(1000,COLUMN(N$9)-1)))))</f>
        <v>-</v>
      </c>
    </row>
    <row r="199" spans="2:14">
      <c r="B199" t="str">
        <f>IF(ISBLANK(Tareas!B195)," - ",Tareas!B195)</f>
        <v xml:space="preserve"> - </v>
      </c>
      <c r="D199" s="2" t="str">
        <f ca="1">IF(ISBLANK(Tareas!$B195),"-",SUM(
SUMIF(INDIRECT(Equipo!$C$4&amp;"!B10:B1000"),$B199,INDIRECT(Equipo!$C$4&amp;"!"&amp;ADDRESS(10,COLUMN(D$9)-1)&amp;":"&amp;ADDRESS(1000,COLUMN(D$9)-1))),
SUMIF(INDIRECT(Equipo!$D$4&amp;"!B10:B1000"),$B199,INDIRECT(Equipo!$D$4&amp;"!"&amp;ADDRESS(10,COLUMN(D$9)-1)&amp;":"&amp;ADDRESS(1000,COLUMN(D$9)-1))),
SUMIF(INDIRECT(Equipo!$E$4&amp;"!B10:B1000"),$B199,INDIRECT(Equipo!$E$4&amp;"!"&amp;ADDRESS(10,COLUMN(D$9)-1)&amp;":"&amp;ADDRESS(1000,COLUMN(D$9)-1))),
SUMIF(INDIRECT(Equipo!$F$4&amp;"!B10:B1000"),$B199,INDIRECT(Equipo!$F$4&amp;"!"&amp;ADDRESS(10,COLUMN(D$9)-1)&amp;":"&amp;ADDRESS(1000,COLUMN(D$9)-1))),
SUMIF(INDIRECT(Equipo!$G$4&amp;"!B10:B1000"),$B199,INDIRECT(Equipo!$G$4&amp;"!"&amp;ADDRESS(10,COLUMN(D$9)-1)&amp;":"&amp;ADDRESS(1000,COLUMN(D$9)-1)))))</f>
        <v>-</v>
      </c>
      <c r="E199" s="2" t="str">
        <f ca="1">IF(ISBLANK(Tareas!$B195),"-",SUM(
SUMIF(INDIRECT(Equipo!$C$4&amp;"!B10:B1000"),$B199,INDIRECT(Equipo!$C$4&amp;"!"&amp;ADDRESS(10,COLUMN(E$9)-1)&amp;":"&amp;ADDRESS(1000,COLUMN(E$9)-1))),
SUMIF(INDIRECT(Equipo!$D$4&amp;"!B10:B1000"),$B199,INDIRECT(Equipo!$D$4&amp;"!"&amp;ADDRESS(10,COLUMN(E$9)-1)&amp;":"&amp;ADDRESS(1000,COLUMN(E$9)-1))),
SUMIF(INDIRECT(Equipo!$E$4&amp;"!B10:B1000"),$B199,INDIRECT(Equipo!$E$4&amp;"!"&amp;ADDRESS(10,COLUMN(E$9)-1)&amp;":"&amp;ADDRESS(1000,COLUMN(E$9)-1))),
SUMIF(INDIRECT(Equipo!$F$4&amp;"!B10:B1000"),$B199,INDIRECT(Equipo!$F$4&amp;"!"&amp;ADDRESS(10,COLUMN(E$9)-1)&amp;":"&amp;ADDRESS(1000,COLUMN(E$9)-1))),
SUMIF(INDIRECT(Equipo!$G$4&amp;"!B10:B1000"),$B199,INDIRECT(Equipo!$G$4&amp;"!"&amp;ADDRESS(10,COLUMN(E$9)-1)&amp;":"&amp;ADDRESS(1000,COLUMN(E$9)-1)))))</f>
        <v>-</v>
      </c>
      <c r="F199" s="2" t="str">
        <f ca="1">IF(ISBLANK(Tareas!$B195),"-",SUM(
SUMIF(INDIRECT(Equipo!$C$4&amp;"!B10:B1000"),$B199,INDIRECT(Equipo!$C$4&amp;"!"&amp;ADDRESS(10,COLUMN(F$9)-1)&amp;":"&amp;ADDRESS(1000,COLUMN(F$9)-1))),
SUMIF(INDIRECT(Equipo!$D$4&amp;"!B10:B1000"),$B199,INDIRECT(Equipo!$D$4&amp;"!"&amp;ADDRESS(10,COLUMN(F$9)-1)&amp;":"&amp;ADDRESS(1000,COLUMN(F$9)-1))),
SUMIF(INDIRECT(Equipo!$E$4&amp;"!B10:B1000"),$B199,INDIRECT(Equipo!$E$4&amp;"!"&amp;ADDRESS(10,COLUMN(F$9)-1)&amp;":"&amp;ADDRESS(1000,COLUMN(F$9)-1))),
SUMIF(INDIRECT(Equipo!$F$4&amp;"!B10:B1000"),$B199,INDIRECT(Equipo!$F$4&amp;"!"&amp;ADDRESS(10,COLUMN(F$9)-1)&amp;":"&amp;ADDRESS(1000,COLUMN(F$9)-1))),
SUMIF(INDIRECT(Equipo!$G$4&amp;"!B10:B1000"),$B199,INDIRECT(Equipo!$G$4&amp;"!"&amp;ADDRESS(10,COLUMN(F$9)-1)&amp;":"&amp;ADDRESS(1000,COLUMN(F$9)-1)))))</f>
        <v>-</v>
      </c>
      <c r="G199" s="2" t="str">
        <f ca="1">IF(ISBLANK(Tareas!$B195),"-",SUM(
SUMIF(INDIRECT(Equipo!$C$4&amp;"!B10:B1000"),$B199,INDIRECT(Equipo!$C$4&amp;"!"&amp;ADDRESS(10,COLUMN(G$9)-1)&amp;":"&amp;ADDRESS(1000,COLUMN(G$9)-1))),
SUMIF(INDIRECT(Equipo!$D$4&amp;"!B10:B1000"),$B199,INDIRECT(Equipo!$D$4&amp;"!"&amp;ADDRESS(10,COLUMN(G$9)-1)&amp;":"&amp;ADDRESS(1000,COLUMN(G$9)-1))),
SUMIF(INDIRECT(Equipo!$E$4&amp;"!B10:B1000"),$B199,INDIRECT(Equipo!$E$4&amp;"!"&amp;ADDRESS(10,COLUMN(G$9)-1)&amp;":"&amp;ADDRESS(1000,COLUMN(G$9)-1))),
SUMIF(INDIRECT(Equipo!$F$4&amp;"!B10:B1000"),$B199,INDIRECT(Equipo!$F$4&amp;"!"&amp;ADDRESS(10,COLUMN(G$9)-1)&amp;":"&amp;ADDRESS(1000,COLUMN(G$9)-1))),
SUMIF(INDIRECT(Equipo!$G$4&amp;"!B10:B1000"),$B199,INDIRECT(Equipo!$G$4&amp;"!"&amp;ADDRESS(10,COLUMN(G$9)-1)&amp;":"&amp;ADDRESS(1000,COLUMN(G$9)-1)))))</f>
        <v>-</v>
      </c>
      <c r="H199" s="2" t="str">
        <f ca="1">IF(ISBLANK(Tareas!$B195),"-",SUM(
SUMIF(INDIRECT(Equipo!$C$4&amp;"!B10:B1000"),$B199,INDIRECT(Equipo!$C$4&amp;"!"&amp;ADDRESS(10,COLUMN(H$9)-1)&amp;":"&amp;ADDRESS(1000,COLUMN(H$9)-1))),
SUMIF(INDIRECT(Equipo!$D$4&amp;"!B10:B1000"),$B199,INDIRECT(Equipo!$D$4&amp;"!"&amp;ADDRESS(10,COLUMN(H$9)-1)&amp;":"&amp;ADDRESS(1000,COLUMN(H$9)-1))),
SUMIF(INDIRECT(Equipo!$E$4&amp;"!B10:B1000"),$B199,INDIRECT(Equipo!$E$4&amp;"!"&amp;ADDRESS(10,COLUMN(H$9)-1)&amp;":"&amp;ADDRESS(1000,COLUMN(H$9)-1))),
SUMIF(INDIRECT(Equipo!$F$4&amp;"!B10:B1000"),$B199,INDIRECT(Equipo!$F$4&amp;"!"&amp;ADDRESS(10,COLUMN(H$9)-1)&amp;":"&amp;ADDRESS(1000,COLUMN(H$9)-1))),
SUMIF(INDIRECT(Equipo!$G$4&amp;"!B10:B1000"),$B199,INDIRECT(Equipo!$G$4&amp;"!"&amp;ADDRESS(10,COLUMN(H$9)-1)&amp;":"&amp;ADDRESS(1000,COLUMN(H$9)-1)))))</f>
        <v>-</v>
      </c>
      <c r="I199" s="2" t="str">
        <f ca="1">IF(ISBLANK(Tareas!$B195),"-",SUM(
SUMIF(INDIRECT(Equipo!$C$4&amp;"!B10:B1000"),$B199,INDIRECT(Equipo!$C$4&amp;"!"&amp;ADDRESS(10,COLUMN(I$9)-1)&amp;":"&amp;ADDRESS(1000,COLUMN(I$9)-1))),
SUMIF(INDIRECT(Equipo!$D$4&amp;"!B10:B1000"),$B199,INDIRECT(Equipo!$D$4&amp;"!"&amp;ADDRESS(10,COLUMN(I$9)-1)&amp;":"&amp;ADDRESS(1000,COLUMN(I$9)-1))),
SUMIF(INDIRECT(Equipo!$E$4&amp;"!B10:B1000"),$B199,INDIRECT(Equipo!$E$4&amp;"!"&amp;ADDRESS(10,COLUMN(I$9)-1)&amp;":"&amp;ADDRESS(1000,COLUMN(I$9)-1))),
SUMIF(INDIRECT(Equipo!$F$4&amp;"!B10:B1000"),$B199,INDIRECT(Equipo!$F$4&amp;"!"&amp;ADDRESS(10,COLUMN(I$9)-1)&amp;":"&amp;ADDRESS(1000,COLUMN(I$9)-1))),
SUMIF(INDIRECT(Equipo!$G$4&amp;"!B10:B1000"),$B199,INDIRECT(Equipo!$G$4&amp;"!"&amp;ADDRESS(10,COLUMN(I$9)-1)&amp;":"&amp;ADDRESS(1000,COLUMN(I$9)-1)))))</f>
        <v>-</v>
      </c>
      <c r="J199" s="2" t="str">
        <f ca="1">IF(ISBLANK(Tareas!$B195),"-",SUM(
SUMIF(INDIRECT(Equipo!$C$4&amp;"!B10:B1000"),$B199,INDIRECT(Equipo!$C$4&amp;"!"&amp;ADDRESS(10,COLUMN(J$9)-1)&amp;":"&amp;ADDRESS(1000,COLUMN(J$9)-1))),
SUMIF(INDIRECT(Equipo!$D$4&amp;"!B10:B1000"),$B199,INDIRECT(Equipo!$D$4&amp;"!"&amp;ADDRESS(10,COLUMN(J$9)-1)&amp;":"&amp;ADDRESS(1000,COLUMN(J$9)-1))),
SUMIF(INDIRECT(Equipo!$E$4&amp;"!B10:B1000"),$B199,INDIRECT(Equipo!$E$4&amp;"!"&amp;ADDRESS(10,COLUMN(J$9)-1)&amp;":"&amp;ADDRESS(1000,COLUMN(J$9)-1))),
SUMIF(INDIRECT(Equipo!$F$4&amp;"!B10:B1000"),$B199,INDIRECT(Equipo!$F$4&amp;"!"&amp;ADDRESS(10,COLUMN(J$9)-1)&amp;":"&amp;ADDRESS(1000,COLUMN(J$9)-1))),
SUMIF(INDIRECT(Equipo!$G$4&amp;"!B10:B1000"),$B199,INDIRECT(Equipo!$G$4&amp;"!"&amp;ADDRESS(10,COLUMN(J$9)-1)&amp;":"&amp;ADDRESS(1000,COLUMN(J$9)-1)))))</f>
        <v>-</v>
      </c>
      <c r="K199" s="2" t="str">
        <f ca="1">IF(ISBLANK(Tareas!$B195),"-",SUM(
SUMIF(INDIRECT(Equipo!$C$4&amp;"!B10:B1000"),$B199,INDIRECT(Equipo!$C$4&amp;"!"&amp;ADDRESS(10,COLUMN(K$9)-1)&amp;":"&amp;ADDRESS(1000,COLUMN(K$9)-1))),
SUMIF(INDIRECT(Equipo!$D$4&amp;"!B10:B1000"),$B199,INDIRECT(Equipo!$D$4&amp;"!"&amp;ADDRESS(10,COLUMN(K$9)-1)&amp;":"&amp;ADDRESS(1000,COLUMN(K$9)-1))),
SUMIF(INDIRECT(Equipo!$E$4&amp;"!B10:B1000"),$B199,INDIRECT(Equipo!$E$4&amp;"!"&amp;ADDRESS(10,COLUMN(K$9)-1)&amp;":"&amp;ADDRESS(1000,COLUMN(K$9)-1))),
SUMIF(INDIRECT(Equipo!$F$4&amp;"!B10:B1000"),$B199,INDIRECT(Equipo!$F$4&amp;"!"&amp;ADDRESS(10,COLUMN(K$9)-1)&amp;":"&amp;ADDRESS(1000,COLUMN(K$9)-1))),
SUMIF(INDIRECT(Equipo!$G$4&amp;"!B10:B1000"),$B199,INDIRECT(Equipo!$G$4&amp;"!"&amp;ADDRESS(10,COLUMN(K$9)-1)&amp;":"&amp;ADDRESS(1000,COLUMN(K$9)-1)))))</f>
        <v>-</v>
      </c>
      <c r="L199" s="2" t="str">
        <f ca="1">IF(ISBLANK(Tareas!$B195),"-",SUM(
SUMIF(INDIRECT(Equipo!$C$4&amp;"!B10:B1000"),$B199,INDIRECT(Equipo!$C$4&amp;"!"&amp;ADDRESS(10,COLUMN(L$9)-1)&amp;":"&amp;ADDRESS(1000,COLUMN(L$9)-1))),
SUMIF(INDIRECT(Equipo!$D$4&amp;"!B10:B1000"),$B199,INDIRECT(Equipo!$D$4&amp;"!"&amp;ADDRESS(10,COLUMN(L$9)-1)&amp;":"&amp;ADDRESS(1000,COLUMN(L$9)-1))),
SUMIF(INDIRECT(Equipo!$E$4&amp;"!B10:B1000"),$B199,INDIRECT(Equipo!$E$4&amp;"!"&amp;ADDRESS(10,COLUMN(L$9)-1)&amp;":"&amp;ADDRESS(1000,COLUMN(L$9)-1))),
SUMIF(INDIRECT(Equipo!$F$4&amp;"!B10:B1000"),$B199,INDIRECT(Equipo!$F$4&amp;"!"&amp;ADDRESS(10,COLUMN(L$9)-1)&amp;":"&amp;ADDRESS(1000,COLUMN(L$9)-1))),
SUMIF(INDIRECT(Equipo!$G$4&amp;"!B10:B1000"),$B199,INDIRECT(Equipo!$G$4&amp;"!"&amp;ADDRESS(10,COLUMN(L$9)-1)&amp;":"&amp;ADDRESS(1000,COLUMN(L$9)-1)))))</f>
        <v>-</v>
      </c>
      <c r="M199" s="2" t="str">
        <f ca="1">IF(ISBLANK(Tareas!$B195),"-",SUM(
SUMIF(INDIRECT(Equipo!$C$4&amp;"!B10:B1000"),$B199,INDIRECT(Equipo!$C$4&amp;"!"&amp;ADDRESS(10,COLUMN(M$9)-1)&amp;":"&amp;ADDRESS(1000,COLUMN(M$9)-1))),
SUMIF(INDIRECT(Equipo!$D$4&amp;"!B10:B1000"),$B199,INDIRECT(Equipo!$D$4&amp;"!"&amp;ADDRESS(10,COLUMN(M$9)-1)&amp;":"&amp;ADDRESS(1000,COLUMN(M$9)-1))),
SUMIF(INDIRECT(Equipo!$E$4&amp;"!B10:B1000"),$B199,INDIRECT(Equipo!$E$4&amp;"!"&amp;ADDRESS(10,COLUMN(M$9)-1)&amp;":"&amp;ADDRESS(1000,COLUMN(M$9)-1))),
SUMIF(INDIRECT(Equipo!$F$4&amp;"!B10:B1000"),$B199,INDIRECT(Equipo!$F$4&amp;"!"&amp;ADDRESS(10,COLUMN(M$9)-1)&amp;":"&amp;ADDRESS(1000,COLUMN(M$9)-1))),
SUMIF(INDIRECT(Equipo!$G$4&amp;"!B10:B1000"),$B199,INDIRECT(Equipo!$G$4&amp;"!"&amp;ADDRESS(10,COLUMN(M$9)-1)&amp;":"&amp;ADDRESS(1000,COLUMN(M$9)-1)))))</f>
        <v>-</v>
      </c>
      <c r="N199" s="2" t="str">
        <f ca="1">IF(ISBLANK(Tareas!$B195),"-",SUM(
SUMIF(INDIRECT(Equipo!$C$4&amp;"!B10:B1000"),$B199,INDIRECT(Equipo!$C$4&amp;"!"&amp;ADDRESS(10,COLUMN(N$9)-1)&amp;":"&amp;ADDRESS(1000,COLUMN(N$9)-1))),
SUMIF(INDIRECT(Equipo!$D$4&amp;"!B10:B1000"),$B199,INDIRECT(Equipo!$D$4&amp;"!"&amp;ADDRESS(10,COLUMN(N$9)-1)&amp;":"&amp;ADDRESS(1000,COLUMN(N$9)-1))),
SUMIF(INDIRECT(Equipo!$E$4&amp;"!B10:B1000"),$B199,INDIRECT(Equipo!$E$4&amp;"!"&amp;ADDRESS(10,COLUMN(N$9)-1)&amp;":"&amp;ADDRESS(1000,COLUMN(N$9)-1))),
SUMIF(INDIRECT(Equipo!$F$4&amp;"!B10:B1000"),$B199,INDIRECT(Equipo!$F$4&amp;"!"&amp;ADDRESS(10,COLUMN(N$9)-1)&amp;":"&amp;ADDRESS(1000,COLUMN(N$9)-1))),
SUMIF(INDIRECT(Equipo!$G$4&amp;"!B10:B1000"),$B199,INDIRECT(Equipo!$G$4&amp;"!"&amp;ADDRESS(10,COLUMN(N$9)-1)&amp;":"&amp;ADDRESS(1000,COLUMN(N$9)-1)))))</f>
        <v>-</v>
      </c>
    </row>
    <row r="200" spans="2:14">
      <c r="B200" t="str">
        <f>IF(ISBLANK(Tareas!B196)," - ",Tareas!B196)</f>
        <v xml:space="preserve"> - </v>
      </c>
      <c r="D200" s="2" t="str">
        <f ca="1">IF(ISBLANK(Tareas!$B196),"-",SUM(
SUMIF(INDIRECT(Equipo!$C$4&amp;"!B10:B1000"),$B200,INDIRECT(Equipo!$C$4&amp;"!"&amp;ADDRESS(10,COLUMN(D$9)-1)&amp;":"&amp;ADDRESS(1000,COLUMN(D$9)-1))),
SUMIF(INDIRECT(Equipo!$D$4&amp;"!B10:B1000"),$B200,INDIRECT(Equipo!$D$4&amp;"!"&amp;ADDRESS(10,COLUMN(D$9)-1)&amp;":"&amp;ADDRESS(1000,COLUMN(D$9)-1))),
SUMIF(INDIRECT(Equipo!$E$4&amp;"!B10:B1000"),$B200,INDIRECT(Equipo!$E$4&amp;"!"&amp;ADDRESS(10,COLUMN(D$9)-1)&amp;":"&amp;ADDRESS(1000,COLUMN(D$9)-1))),
SUMIF(INDIRECT(Equipo!$F$4&amp;"!B10:B1000"),$B200,INDIRECT(Equipo!$F$4&amp;"!"&amp;ADDRESS(10,COLUMN(D$9)-1)&amp;":"&amp;ADDRESS(1000,COLUMN(D$9)-1))),
SUMIF(INDIRECT(Equipo!$G$4&amp;"!B10:B1000"),$B200,INDIRECT(Equipo!$G$4&amp;"!"&amp;ADDRESS(10,COLUMN(D$9)-1)&amp;":"&amp;ADDRESS(1000,COLUMN(D$9)-1)))))</f>
        <v>-</v>
      </c>
      <c r="E200" s="2" t="str">
        <f ca="1">IF(ISBLANK(Tareas!$B196),"-",SUM(
SUMIF(INDIRECT(Equipo!$C$4&amp;"!B10:B1000"),$B200,INDIRECT(Equipo!$C$4&amp;"!"&amp;ADDRESS(10,COLUMN(E$9)-1)&amp;":"&amp;ADDRESS(1000,COLUMN(E$9)-1))),
SUMIF(INDIRECT(Equipo!$D$4&amp;"!B10:B1000"),$B200,INDIRECT(Equipo!$D$4&amp;"!"&amp;ADDRESS(10,COLUMN(E$9)-1)&amp;":"&amp;ADDRESS(1000,COLUMN(E$9)-1))),
SUMIF(INDIRECT(Equipo!$E$4&amp;"!B10:B1000"),$B200,INDIRECT(Equipo!$E$4&amp;"!"&amp;ADDRESS(10,COLUMN(E$9)-1)&amp;":"&amp;ADDRESS(1000,COLUMN(E$9)-1))),
SUMIF(INDIRECT(Equipo!$F$4&amp;"!B10:B1000"),$B200,INDIRECT(Equipo!$F$4&amp;"!"&amp;ADDRESS(10,COLUMN(E$9)-1)&amp;":"&amp;ADDRESS(1000,COLUMN(E$9)-1))),
SUMIF(INDIRECT(Equipo!$G$4&amp;"!B10:B1000"),$B200,INDIRECT(Equipo!$G$4&amp;"!"&amp;ADDRESS(10,COLUMN(E$9)-1)&amp;":"&amp;ADDRESS(1000,COLUMN(E$9)-1)))))</f>
        <v>-</v>
      </c>
      <c r="F200" s="2" t="str">
        <f ca="1">IF(ISBLANK(Tareas!$B196),"-",SUM(
SUMIF(INDIRECT(Equipo!$C$4&amp;"!B10:B1000"),$B200,INDIRECT(Equipo!$C$4&amp;"!"&amp;ADDRESS(10,COLUMN(F$9)-1)&amp;":"&amp;ADDRESS(1000,COLUMN(F$9)-1))),
SUMIF(INDIRECT(Equipo!$D$4&amp;"!B10:B1000"),$B200,INDIRECT(Equipo!$D$4&amp;"!"&amp;ADDRESS(10,COLUMN(F$9)-1)&amp;":"&amp;ADDRESS(1000,COLUMN(F$9)-1))),
SUMIF(INDIRECT(Equipo!$E$4&amp;"!B10:B1000"),$B200,INDIRECT(Equipo!$E$4&amp;"!"&amp;ADDRESS(10,COLUMN(F$9)-1)&amp;":"&amp;ADDRESS(1000,COLUMN(F$9)-1))),
SUMIF(INDIRECT(Equipo!$F$4&amp;"!B10:B1000"),$B200,INDIRECT(Equipo!$F$4&amp;"!"&amp;ADDRESS(10,COLUMN(F$9)-1)&amp;":"&amp;ADDRESS(1000,COLUMN(F$9)-1))),
SUMIF(INDIRECT(Equipo!$G$4&amp;"!B10:B1000"),$B200,INDIRECT(Equipo!$G$4&amp;"!"&amp;ADDRESS(10,COLUMN(F$9)-1)&amp;":"&amp;ADDRESS(1000,COLUMN(F$9)-1)))))</f>
        <v>-</v>
      </c>
      <c r="G200" s="2" t="str">
        <f ca="1">IF(ISBLANK(Tareas!$B196),"-",SUM(
SUMIF(INDIRECT(Equipo!$C$4&amp;"!B10:B1000"),$B200,INDIRECT(Equipo!$C$4&amp;"!"&amp;ADDRESS(10,COLUMN(G$9)-1)&amp;":"&amp;ADDRESS(1000,COLUMN(G$9)-1))),
SUMIF(INDIRECT(Equipo!$D$4&amp;"!B10:B1000"),$B200,INDIRECT(Equipo!$D$4&amp;"!"&amp;ADDRESS(10,COLUMN(G$9)-1)&amp;":"&amp;ADDRESS(1000,COLUMN(G$9)-1))),
SUMIF(INDIRECT(Equipo!$E$4&amp;"!B10:B1000"),$B200,INDIRECT(Equipo!$E$4&amp;"!"&amp;ADDRESS(10,COLUMN(G$9)-1)&amp;":"&amp;ADDRESS(1000,COLUMN(G$9)-1))),
SUMIF(INDIRECT(Equipo!$F$4&amp;"!B10:B1000"),$B200,INDIRECT(Equipo!$F$4&amp;"!"&amp;ADDRESS(10,COLUMN(G$9)-1)&amp;":"&amp;ADDRESS(1000,COLUMN(G$9)-1))),
SUMIF(INDIRECT(Equipo!$G$4&amp;"!B10:B1000"),$B200,INDIRECT(Equipo!$G$4&amp;"!"&amp;ADDRESS(10,COLUMN(G$9)-1)&amp;":"&amp;ADDRESS(1000,COLUMN(G$9)-1)))))</f>
        <v>-</v>
      </c>
      <c r="H200" s="2" t="str">
        <f ca="1">IF(ISBLANK(Tareas!$B196),"-",SUM(
SUMIF(INDIRECT(Equipo!$C$4&amp;"!B10:B1000"),$B200,INDIRECT(Equipo!$C$4&amp;"!"&amp;ADDRESS(10,COLUMN(H$9)-1)&amp;":"&amp;ADDRESS(1000,COLUMN(H$9)-1))),
SUMIF(INDIRECT(Equipo!$D$4&amp;"!B10:B1000"),$B200,INDIRECT(Equipo!$D$4&amp;"!"&amp;ADDRESS(10,COLUMN(H$9)-1)&amp;":"&amp;ADDRESS(1000,COLUMN(H$9)-1))),
SUMIF(INDIRECT(Equipo!$E$4&amp;"!B10:B1000"),$B200,INDIRECT(Equipo!$E$4&amp;"!"&amp;ADDRESS(10,COLUMN(H$9)-1)&amp;":"&amp;ADDRESS(1000,COLUMN(H$9)-1))),
SUMIF(INDIRECT(Equipo!$F$4&amp;"!B10:B1000"),$B200,INDIRECT(Equipo!$F$4&amp;"!"&amp;ADDRESS(10,COLUMN(H$9)-1)&amp;":"&amp;ADDRESS(1000,COLUMN(H$9)-1))),
SUMIF(INDIRECT(Equipo!$G$4&amp;"!B10:B1000"),$B200,INDIRECT(Equipo!$G$4&amp;"!"&amp;ADDRESS(10,COLUMN(H$9)-1)&amp;":"&amp;ADDRESS(1000,COLUMN(H$9)-1)))))</f>
        <v>-</v>
      </c>
      <c r="I200" s="2" t="str">
        <f ca="1">IF(ISBLANK(Tareas!$B196),"-",SUM(
SUMIF(INDIRECT(Equipo!$C$4&amp;"!B10:B1000"),$B200,INDIRECT(Equipo!$C$4&amp;"!"&amp;ADDRESS(10,COLUMN(I$9)-1)&amp;":"&amp;ADDRESS(1000,COLUMN(I$9)-1))),
SUMIF(INDIRECT(Equipo!$D$4&amp;"!B10:B1000"),$B200,INDIRECT(Equipo!$D$4&amp;"!"&amp;ADDRESS(10,COLUMN(I$9)-1)&amp;":"&amp;ADDRESS(1000,COLUMN(I$9)-1))),
SUMIF(INDIRECT(Equipo!$E$4&amp;"!B10:B1000"),$B200,INDIRECT(Equipo!$E$4&amp;"!"&amp;ADDRESS(10,COLUMN(I$9)-1)&amp;":"&amp;ADDRESS(1000,COLUMN(I$9)-1))),
SUMIF(INDIRECT(Equipo!$F$4&amp;"!B10:B1000"),$B200,INDIRECT(Equipo!$F$4&amp;"!"&amp;ADDRESS(10,COLUMN(I$9)-1)&amp;":"&amp;ADDRESS(1000,COLUMN(I$9)-1))),
SUMIF(INDIRECT(Equipo!$G$4&amp;"!B10:B1000"),$B200,INDIRECT(Equipo!$G$4&amp;"!"&amp;ADDRESS(10,COLUMN(I$9)-1)&amp;":"&amp;ADDRESS(1000,COLUMN(I$9)-1)))))</f>
        <v>-</v>
      </c>
      <c r="J200" s="2" t="str">
        <f ca="1">IF(ISBLANK(Tareas!$B196),"-",SUM(
SUMIF(INDIRECT(Equipo!$C$4&amp;"!B10:B1000"),$B200,INDIRECT(Equipo!$C$4&amp;"!"&amp;ADDRESS(10,COLUMN(J$9)-1)&amp;":"&amp;ADDRESS(1000,COLUMN(J$9)-1))),
SUMIF(INDIRECT(Equipo!$D$4&amp;"!B10:B1000"),$B200,INDIRECT(Equipo!$D$4&amp;"!"&amp;ADDRESS(10,COLUMN(J$9)-1)&amp;":"&amp;ADDRESS(1000,COLUMN(J$9)-1))),
SUMIF(INDIRECT(Equipo!$E$4&amp;"!B10:B1000"),$B200,INDIRECT(Equipo!$E$4&amp;"!"&amp;ADDRESS(10,COLUMN(J$9)-1)&amp;":"&amp;ADDRESS(1000,COLUMN(J$9)-1))),
SUMIF(INDIRECT(Equipo!$F$4&amp;"!B10:B1000"),$B200,INDIRECT(Equipo!$F$4&amp;"!"&amp;ADDRESS(10,COLUMN(J$9)-1)&amp;":"&amp;ADDRESS(1000,COLUMN(J$9)-1))),
SUMIF(INDIRECT(Equipo!$G$4&amp;"!B10:B1000"),$B200,INDIRECT(Equipo!$G$4&amp;"!"&amp;ADDRESS(10,COLUMN(J$9)-1)&amp;":"&amp;ADDRESS(1000,COLUMN(J$9)-1)))))</f>
        <v>-</v>
      </c>
      <c r="K200" s="2" t="str">
        <f ca="1">IF(ISBLANK(Tareas!$B196),"-",SUM(
SUMIF(INDIRECT(Equipo!$C$4&amp;"!B10:B1000"),$B200,INDIRECT(Equipo!$C$4&amp;"!"&amp;ADDRESS(10,COLUMN(K$9)-1)&amp;":"&amp;ADDRESS(1000,COLUMN(K$9)-1))),
SUMIF(INDIRECT(Equipo!$D$4&amp;"!B10:B1000"),$B200,INDIRECT(Equipo!$D$4&amp;"!"&amp;ADDRESS(10,COLUMN(K$9)-1)&amp;":"&amp;ADDRESS(1000,COLUMN(K$9)-1))),
SUMIF(INDIRECT(Equipo!$E$4&amp;"!B10:B1000"),$B200,INDIRECT(Equipo!$E$4&amp;"!"&amp;ADDRESS(10,COLUMN(K$9)-1)&amp;":"&amp;ADDRESS(1000,COLUMN(K$9)-1))),
SUMIF(INDIRECT(Equipo!$F$4&amp;"!B10:B1000"),$B200,INDIRECT(Equipo!$F$4&amp;"!"&amp;ADDRESS(10,COLUMN(K$9)-1)&amp;":"&amp;ADDRESS(1000,COLUMN(K$9)-1))),
SUMIF(INDIRECT(Equipo!$G$4&amp;"!B10:B1000"),$B200,INDIRECT(Equipo!$G$4&amp;"!"&amp;ADDRESS(10,COLUMN(K$9)-1)&amp;":"&amp;ADDRESS(1000,COLUMN(K$9)-1)))))</f>
        <v>-</v>
      </c>
      <c r="L200" s="2" t="str">
        <f ca="1">IF(ISBLANK(Tareas!$B196),"-",SUM(
SUMIF(INDIRECT(Equipo!$C$4&amp;"!B10:B1000"),$B200,INDIRECT(Equipo!$C$4&amp;"!"&amp;ADDRESS(10,COLUMN(L$9)-1)&amp;":"&amp;ADDRESS(1000,COLUMN(L$9)-1))),
SUMIF(INDIRECT(Equipo!$D$4&amp;"!B10:B1000"),$B200,INDIRECT(Equipo!$D$4&amp;"!"&amp;ADDRESS(10,COLUMN(L$9)-1)&amp;":"&amp;ADDRESS(1000,COLUMN(L$9)-1))),
SUMIF(INDIRECT(Equipo!$E$4&amp;"!B10:B1000"),$B200,INDIRECT(Equipo!$E$4&amp;"!"&amp;ADDRESS(10,COLUMN(L$9)-1)&amp;":"&amp;ADDRESS(1000,COLUMN(L$9)-1))),
SUMIF(INDIRECT(Equipo!$F$4&amp;"!B10:B1000"),$B200,INDIRECT(Equipo!$F$4&amp;"!"&amp;ADDRESS(10,COLUMN(L$9)-1)&amp;":"&amp;ADDRESS(1000,COLUMN(L$9)-1))),
SUMIF(INDIRECT(Equipo!$G$4&amp;"!B10:B1000"),$B200,INDIRECT(Equipo!$G$4&amp;"!"&amp;ADDRESS(10,COLUMN(L$9)-1)&amp;":"&amp;ADDRESS(1000,COLUMN(L$9)-1)))))</f>
        <v>-</v>
      </c>
      <c r="M200" s="2" t="str">
        <f ca="1">IF(ISBLANK(Tareas!$B196),"-",SUM(
SUMIF(INDIRECT(Equipo!$C$4&amp;"!B10:B1000"),$B200,INDIRECT(Equipo!$C$4&amp;"!"&amp;ADDRESS(10,COLUMN(M$9)-1)&amp;":"&amp;ADDRESS(1000,COLUMN(M$9)-1))),
SUMIF(INDIRECT(Equipo!$D$4&amp;"!B10:B1000"),$B200,INDIRECT(Equipo!$D$4&amp;"!"&amp;ADDRESS(10,COLUMN(M$9)-1)&amp;":"&amp;ADDRESS(1000,COLUMN(M$9)-1))),
SUMIF(INDIRECT(Equipo!$E$4&amp;"!B10:B1000"),$B200,INDIRECT(Equipo!$E$4&amp;"!"&amp;ADDRESS(10,COLUMN(M$9)-1)&amp;":"&amp;ADDRESS(1000,COLUMN(M$9)-1))),
SUMIF(INDIRECT(Equipo!$F$4&amp;"!B10:B1000"),$B200,INDIRECT(Equipo!$F$4&amp;"!"&amp;ADDRESS(10,COLUMN(M$9)-1)&amp;":"&amp;ADDRESS(1000,COLUMN(M$9)-1))),
SUMIF(INDIRECT(Equipo!$G$4&amp;"!B10:B1000"),$B200,INDIRECT(Equipo!$G$4&amp;"!"&amp;ADDRESS(10,COLUMN(M$9)-1)&amp;":"&amp;ADDRESS(1000,COLUMN(M$9)-1)))))</f>
        <v>-</v>
      </c>
      <c r="N200" s="2" t="str">
        <f ca="1">IF(ISBLANK(Tareas!$B196),"-",SUM(
SUMIF(INDIRECT(Equipo!$C$4&amp;"!B10:B1000"),$B200,INDIRECT(Equipo!$C$4&amp;"!"&amp;ADDRESS(10,COLUMN(N$9)-1)&amp;":"&amp;ADDRESS(1000,COLUMN(N$9)-1))),
SUMIF(INDIRECT(Equipo!$D$4&amp;"!B10:B1000"),$B200,INDIRECT(Equipo!$D$4&amp;"!"&amp;ADDRESS(10,COLUMN(N$9)-1)&amp;":"&amp;ADDRESS(1000,COLUMN(N$9)-1))),
SUMIF(INDIRECT(Equipo!$E$4&amp;"!B10:B1000"),$B200,INDIRECT(Equipo!$E$4&amp;"!"&amp;ADDRESS(10,COLUMN(N$9)-1)&amp;":"&amp;ADDRESS(1000,COLUMN(N$9)-1))),
SUMIF(INDIRECT(Equipo!$F$4&amp;"!B10:B1000"),$B200,INDIRECT(Equipo!$F$4&amp;"!"&amp;ADDRESS(10,COLUMN(N$9)-1)&amp;":"&amp;ADDRESS(1000,COLUMN(N$9)-1))),
SUMIF(INDIRECT(Equipo!$G$4&amp;"!B10:B1000"),$B200,INDIRECT(Equipo!$G$4&amp;"!"&amp;ADDRESS(10,COLUMN(N$9)-1)&amp;":"&amp;ADDRESS(1000,COLUMN(N$9)-1)))))</f>
        <v>-</v>
      </c>
    </row>
    <row r="201" spans="2:14">
      <c r="B201" t="str">
        <f>IF(ISBLANK(Tareas!B197)," - ",Tareas!B197)</f>
        <v xml:space="preserve"> - </v>
      </c>
      <c r="D201" s="2" t="str">
        <f ca="1">IF(ISBLANK(Tareas!$B197),"-",SUM(
SUMIF(INDIRECT(Equipo!$C$4&amp;"!B10:B1000"),$B201,INDIRECT(Equipo!$C$4&amp;"!"&amp;ADDRESS(10,COLUMN(D$9)-1)&amp;":"&amp;ADDRESS(1000,COLUMN(D$9)-1))),
SUMIF(INDIRECT(Equipo!$D$4&amp;"!B10:B1000"),$B201,INDIRECT(Equipo!$D$4&amp;"!"&amp;ADDRESS(10,COLUMN(D$9)-1)&amp;":"&amp;ADDRESS(1000,COLUMN(D$9)-1))),
SUMIF(INDIRECT(Equipo!$E$4&amp;"!B10:B1000"),$B201,INDIRECT(Equipo!$E$4&amp;"!"&amp;ADDRESS(10,COLUMN(D$9)-1)&amp;":"&amp;ADDRESS(1000,COLUMN(D$9)-1))),
SUMIF(INDIRECT(Equipo!$F$4&amp;"!B10:B1000"),$B201,INDIRECT(Equipo!$F$4&amp;"!"&amp;ADDRESS(10,COLUMN(D$9)-1)&amp;":"&amp;ADDRESS(1000,COLUMN(D$9)-1))),
SUMIF(INDIRECT(Equipo!$G$4&amp;"!B10:B1000"),$B201,INDIRECT(Equipo!$G$4&amp;"!"&amp;ADDRESS(10,COLUMN(D$9)-1)&amp;":"&amp;ADDRESS(1000,COLUMN(D$9)-1)))))</f>
        <v>-</v>
      </c>
      <c r="E201" s="2" t="str">
        <f ca="1">IF(ISBLANK(Tareas!$B197),"-",SUM(
SUMIF(INDIRECT(Equipo!$C$4&amp;"!B10:B1000"),$B201,INDIRECT(Equipo!$C$4&amp;"!"&amp;ADDRESS(10,COLUMN(E$9)-1)&amp;":"&amp;ADDRESS(1000,COLUMN(E$9)-1))),
SUMIF(INDIRECT(Equipo!$D$4&amp;"!B10:B1000"),$B201,INDIRECT(Equipo!$D$4&amp;"!"&amp;ADDRESS(10,COLUMN(E$9)-1)&amp;":"&amp;ADDRESS(1000,COLUMN(E$9)-1))),
SUMIF(INDIRECT(Equipo!$E$4&amp;"!B10:B1000"),$B201,INDIRECT(Equipo!$E$4&amp;"!"&amp;ADDRESS(10,COLUMN(E$9)-1)&amp;":"&amp;ADDRESS(1000,COLUMN(E$9)-1))),
SUMIF(INDIRECT(Equipo!$F$4&amp;"!B10:B1000"),$B201,INDIRECT(Equipo!$F$4&amp;"!"&amp;ADDRESS(10,COLUMN(E$9)-1)&amp;":"&amp;ADDRESS(1000,COLUMN(E$9)-1))),
SUMIF(INDIRECT(Equipo!$G$4&amp;"!B10:B1000"),$B201,INDIRECT(Equipo!$G$4&amp;"!"&amp;ADDRESS(10,COLUMN(E$9)-1)&amp;":"&amp;ADDRESS(1000,COLUMN(E$9)-1)))))</f>
        <v>-</v>
      </c>
      <c r="F201" s="2" t="str">
        <f ca="1">IF(ISBLANK(Tareas!$B197),"-",SUM(
SUMIF(INDIRECT(Equipo!$C$4&amp;"!B10:B1000"),$B201,INDIRECT(Equipo!$C$4&amp;"!"&amp;ADDRESS(10,COLUMN(F$9)-1)&amp;":"&amp;ADDRESS(1000,COLUMN(F$9)-1))),
SUMIF(INDIRECT(Equipo!$D$4&amp;"!B10:B1000"),$B201,INDIRECT(Equipo!$D$4&amp;"!"&amp;ADDRESS(10,COLUMN(F$9)-1)&amp;":"&amp;ADDRESS(1000,COLUMN(F$9)-1))),
SUMIF(INDIRECT(Equipo!$E$4&amp;"!B10:B1000"),$B201,INDIRECT(Equipo!$E$4&amp;"!"&amp;ADDRESS(10,COLUMN(F$9)-1)&amp;":"&amp;ADDRESS(1000,COLUMN(F$9)-1))),
SUMIF(INDIRECT(Equipo!$F$4&amp;"!B10:B1000"),$B201,INDIRECT(Equipo!$F$4&amp;"!"&amp;ADDRESS(10,COLUMN(F$9)-1)&amp;":"&amp;ADDRESS(1000,COLUMN(F$9)-1))),
SUMIF(INDIRECT(Equipo!$G$4&amp;"!B10:B1000"),$B201,INDIRECT(Equipo!$G$4&amp;"!"&amp;ADDRESS(10,COLUMN(F$9)-1)&amp;":"&amp;ADDRESS(1000,COLUMN(F$9)-1)))))</f>
        <v>-</v>
      </c>
      <c r="G201" s="2" t="str">
        <f ca="1">IF(ISBLANK(Tareas!$B197),"-",SUM(
SUMIF(INDIRECT(Equipo!$C$4&amp;"!B10:B1000"),$B201,INDIRECT(Equipo!$C$4&amp;"!"&amp;ADDRESS(10,COLUMN(G$9)-1)&amp;":"&amp;ADDRESS(1000,COLUMN(G$9)-1))),
SUMIF(INDIRECT(Equipo!$D$4&amp;"!B10:B1000"),$B201,INDIRECT(Equipo!$D$4&amp;"!"&amp;ADDRESS(10,COLUMN(G$9)-1)&amp;":"&amp;ADDRESS(1000,COLUMN(G$9)-1))),
SUMIF(INDIRECT(Equipo!$E$4&amp;"!B10:B1000"),$B201,INDIRECT(Equipo!$E$4&amp;"!"&amp;ADDRESS(10,COLUMN(G$9)-1)&amp;":"&amp;ADDRESS(1000,COLUMN(G$9)-1))),
SUMIF(INDIRECT(Equipo!$F$4&amp;"!B10:B1000"),$B201,INDIRECT(Equipo!$F$4&amp;"!"&amp;ADDRESS(10,COLUMN(G$9)-1)&amp;":"&amp;ADDRESS(1000,COLUMN(G$9)-1))),
SUMIF(INDIRECT(Equipo!$G$4&amp;"!B10:B1000"),$B201,INDIRECT(Equipo!$G$4&amp;"!"&amp;ADDRESS(10,COLUMN(G$9)-1)&amp;":"&amp;ADDRESS(1000,COLUMN(G$9)-1)))))</f>
        <v>-</v>
      </c>
      <c r="H201" s="2" t="str">
        <f ca="1">IF(ISBLANK(Tareas!$B197),"-",SUM(
SUMIF(INDIRECT(Equipo!$C$4&amp;"!B10:B1000"),$B201,INDIRECT(Equipo!$C$4&amp;"!"&amp;ADDRESS(10,COLUMN(H$9)-1)&amp;":"&amp;ADDRESS(1000,COLUMN(H$9)-1))),
SUMIF(INDIRECT(Equipo!$D$4&amp;"!B10:B1000"),$B201,INDIRECT(Equipo!$D$4&amp;"!"&amp;ADDRESS(10,COLUMN(H$9)-1)&amp;":"&amp;ADDRESS(1000,COLUMN(H$9)-1))),
SUMIF(INDIRECT(Equipo!$E$4&amp;"!B10:B1000"),$B201,INDIRECT(Equipo!$E$4&amp;"!"&amp;ADDRESS(10,COLUMN(H$9)-1)&amp;":"&amp;ADDRESS(1000,COLUMN(H$9)-1))),
SUMIF(INDIRECT(Equipo!$F$4&amp;"!B10:B1000"),$B201,INDIRECT(Equipo!$F$4&amp;"!"&amp;ADDRESS(10,COLUMN(H$9)-1)&amp;":"&amp;ADDRESS(1000,COLUMN(H$9)-1))),
SUMIF(INDIRECT(Equipo!$G$4&amp;"!B10:B1000"),$B201,INDIRECT(Equipo!$G$4&amp;"!"&amp;ADDRESS(10,COLUMN(H$9)-1)&amp;":"&amp;ADDRESS(1000,COLUMN(H$9)-1)))))</f>
        <v>-</v>
      </c>
      <c r="I201" s="2" t="str">
        <f ca="1">IF(ISBLANK(Tareas!$B197),"-",SUM(
SUMIF(INDIRECT(Equipo!$C$4&amp;"!B10:B1000"),$B201,INDIRECT(Equipo!$C$4&amp;"!"&amp;ADDRESS(10,COLUMN(I$9)-1)&amp;":"&amp;ADDRESS(1000,COLUMN(I$9)-1))),
SUMIF(INDIRECT(Equipo!$D$4&amp;"!B10:B1000"),$B201,INDIRECT(Equipo!$D$4&amp;"!"&amp;ADDRESS(10,COLUMN(I$9)-1)&amp;":"&amp;ADDRESS(1000,COLUMN(I$9)-1))),
SUMIF(INDIRECT(Equipo!$E$4&amp;"!B10:B1000"),$B201,INDIRECT(Equipo!$E$4&amp;"!"&amp;ADDRESS(10,COLUMN(I$9)-1)&amp;":"&amp;ADDRESS(1000,COLUMN(I$9)-1))),
SUMIF(INDIRECT(Equipo!$F$4&amp;"!B10:B1000"),$B201,INDIRECT(Equipo!$F$4&amp;"!"&amp;ADDRESS(10,COLUMN(I$9)-1)&amp;":"&amp;ADDRESS(1000,COLUMN(I$9)-1))),
SUMIF(INDIRECT(Equipo!$G$4&amp;"!B10:B1000"),$B201,INDIRECT(Equipo!$G$4&amp;"!"&amp;ADDRESS(10,COLUMN(I$9)-1)&amp;":"&amp;ADDRESS(1000,COLUMN(I$9)-1)))))</f>
        <v>-</v>
      </c>
      <c r="J201" s="2" t="str">
        <f ca="1">IF(ISBLANK(Tareas!$B197),"-",SUM(
SUMIF(INDIRECT(Equipo!$C$4&amp;"!B10:B1000"),$B201,INDIRECT(Equipo!$C$4&amp;"!"&amp;ADDRESS(10,COLUMN(J$9)-1)&amp;":"&amp;ADDRESS(1000,COLUMN(J$9)-1))),
SUMIF(INDIRECT(Equipo!$D$4&amp;"!B10:B1000"),$B201,INDIRECT(Equipo!$D$4&amp;"!"&amp;ADDRESS(10,COLUMN(J$9)-1)&amp;":"&amp;ADDRESS(1000,COLUMN(J$9)-1))),
SUMIF(INDIRECT(Equipo!$E$4&amp;"!B10:B1000"),$B201,INDIRECT(Equipo!$E$4&amp;"!"&amp;ADDRESS(10,COLUMN(J$9)-1)&amp;":"&amp;ADDRESS(1000,COLUMN(J$9)-1))),
SUMIF(INDIRECT(Equipo!$F$4&amp;"!B10:B1000"),$B201,INDIRECT(Equipo!$F$4&amp;"!"&amp;ADDRESS(10,COLUMN(J$9)-1)&amp;":"&amp;ADDRESS(1000,COLUMN(J$9)-1))),
SUMIF(INDIRECT(Equipo!$G$4&amp;"!B10:B1000"),$B201,INDIRECT(Equipo!$G$4&amp;"!"&amp;ADDRESS(10,COLUMN(J$9)-1)&amp;":"&amp;ADDRESS(1000,COLUMN(J$9)-1)))))</f>
        <v>-</v>
      </c>
      <c r="K201" s="2" t="str">
        <f ca="1">IF(ISBLANK(Tareas!$B197),"-",SUM(
SUMIF(INDIRECT(Equipo!$C$4&amp;"!B10:B1000"),$B201,INDIRECT(Equipo!$C$4&amp;"!"&amp;ADDRESS(10,COLUMN(K$9)-1)&amp;":"&amp;ADDRESS(1000,COLUMN(K$9)-1))),
SUMIF(INDIRECT(Equipo!$D$4&amp;"!B10:B1000"),$B201,INDIRECT(Equipo!$D$4&amp;"!"&amp;ADDRESS(10,COLUMN(K$9)-1)&amp;":"&amp;ADDRESS(1000,COLUMN(K$9)-1))),
SUMIF(INDIRECT(Equipo!$E$4&amp;"!B10:B1000"),$B201,INDIRECT(Equipo!$E$4&amp;"!"&amp;ADDRESS(10,COLUMN(K$9)-1)&amp;":"&amp;ADDRESS(1000,COLUMN(K$9)-1))),
SUMIF(INDIRECT(Equipo!$F$4&amp;"!B10:B1000"),$B201,INDIRECT(Equipo!$F$4&amp;"!"&amp;ADDRESS(10,COLUMN(K$9)-1)&amp;":"&amp;ADDRESS(1000,COLUMN(K$9)-1))),
SUMIF(INDIRECT(Equipo!$G$4&amp;"!B10:B1000"),$B201,INDIRECT(Equipo!$G$4&amp;"!"&amp;ADDRESS(10,COLUMN(K$9)-1)&amp;":"&amp;ADDRESS(1000,COLUMN(K$9)-1)))))</f>
        <v>-</v>
      </c>
      <c r="L201" s="2" t="str">
        <f ca="1">IF(ISBLANK(Tareas!$B197),"-",SUM(
SUMIF(INDIRECT(Equipo!$C$4&amp;"!B10:B1000"),$B201,INDIRECT(Equipo!$C$4&amp;"!"&amp;ADDRESS(10,COLUMN(L$9)-1)&amp;":"&amp;ADDRESS(1000,COLUMN(L$9)-1))),
SUMIF(INDIRECT(Equipo!$D$4&amp;"!B10:B1000"),$B201,INDIRECT(Equipo!$D$4&amp;"!"&amp;ADDRESS(10,COLUMN(L$9)-1)&amp;":"&amp;ADDRESS(1000,COLUMN(L$9)-1))),
SUMIF(INDIRECT(Equipo!$E$4&amp;"!B10:B1000"),$B201,INDIRECT(Equipo!$E$4&amp;"!"&amp;ADDRESS(10,COLUMN(L$9)-1)&amp;":"&amp;ADDRESS(1000,COLUMN(L$9)-1))),
SUMIF(INDIRECT(Equipo!$F$4&amp;"!B10:B1000"),$B201,INDIRECT(Equipo!$F$4&amp;"!"&amp;ADDRESS(10,COLUMN(L$9)-1)&amp;":"&amp;ADDRESS(1000,COLUMN(L$9)-1))),
SUMIF(INDIRECT(Equipo!$G$4&amp;"!B10:B1000"),$B201,INDIRECT(Equipo!$G$4&amp;"!"&amp;ADDRESS(10,COLUMN(L$9)-1)&amp;":"&amp;ADDRESS(1000,COLUMN(L$9)-1)))))</f>
        <v>-</v>
      </c>
      <c r="M201" s="2" t="str">
        <f ca="1">IF(ISBLANK(Tareas!$B197),"-",SUM(
SUMIF(INDIRECT(Equipo!$C$4&amp;"!B10:B1000"),$B201,INDIRECT(Equipo!$C$4&amp;"!"&amp;ADDRESS(10,COLUMN(M$9)-1)&amp;":"&amp;ADDRESS(1000,COLUMN(M$9)-1))),
SUMIF(INDIRECT(Equipo!$D$4&amp;"!B10:B1000"),$B201,INDIRECT(Equipo!$D$4&amp;"!"&amp;ADDRESS(10,COLUMN(M$9)-1)&amp;":"&amp;ADDRESS(1000,COLUMN(M$9)-1))),
SUMIF(INDIRECT(Equipo!$E$4&amp;"!B10:B1000"),$B201,INDIRECT(Equipo!$E$4&amp;"!"&amp;ADDRESS(10,COLUMN(M$9)-1)&amp;":"&amp;ADDRESS(1000,COLUMN(M$9)-1))),
SUMIF(INDIRECT(Equipo!$F$4&amp;"!B10:B1000"),$B201,INDIRECT(Equipo!$F$4&amp;"!"&amp;ADDRESS(10,COLUMN(M$9)-1)&amp;":"&amp;ADDRESS(1000,COLUMN(M$9)-1))),
SUMIF(INDIRECT(Equipo!$G$4&amp;"!B10:B1000"),$B201,INDIRECT(Equipo!$G$4&amp;"!"&amp;ADDRESS(10,COLUMN(M$9)-1)&amp;":"&amp;ADDRESS(1000,COLUMN(M$9)-1)))))</f>
        <v>-</v>
      </c>
      <c r="N201" s="2" t="str">
        <f ca="1">IF(ISBLANK(Tareas!$B197),"-",SUM(
SUMIF(INDIRECT(Equipo!$C$4&amp;"!B10:B1000"),$B201,INDIRECT(Equipo!$C$4&amp;"!"&amp;ADDRESS(10,COLUMN(N$9)-1)&amp;":"&amp;ADDRESS(1000,COLUMN(N$9)-1))),
SUMIF(INDIRECT(Equipo!$D$4&amp;"!B10:B1000"),$B201,INDIRECT(Equipo!$D$4&amp;"!"&amp;ADDRESS(10,COLUMN(N$9)-1)&amp;":"&amp;ADDRESS(1000,COLUMN(N$9)-1))),
SUMIF(INDIRECT(Equipo!$E$4&amp;"!B10:B1000"),$B201,INDIRECT(Equipo!$E$4&amp;"!"&amp;ADDRESS(10,COLUMN(N$9)-1)&amp;":"&amp;ADDRESS(1000,COLUMN(N$9)-1))),
SUMIF(INDIRECT(Equipo!$F$4&amp;"!B10:B1000"),$B201,INDIRECT(Equipo!$F$4&amp;"!"&amp;ADDRESS(10,COLUMN(N$9)-1)&amp;":"&amp;ADDRESS(1000,COLUMN(N$9)-1))),
SUMIF(INDIRECT(Equipo!$G$4&amp;"!B10:B1000"),$B201,INDIRECT(Equipo!$G$4&amp;"!"&amp;ADDRESS(10,COLUMN(N$9)-1)&amp;":"&amp;ADDRESS(1000,COLUMN(N$9)-1)))))</f>
        <v>-</v>
      </c>
    </row>
    <row r="202" spans="2:14">
      <c r="B202" t="s">
        <v>60</v>
      </c>
    </row>
  </sheetData>
  <conditionalFormatting sqref="D10:N201">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76BC-5B61-4C43-B09C-455443598FDD}">
  <dimension ref="A1:P79"/>
  <sheetViews>
    <sheetView showGridLines="0" tabSelected="1" topLeftCell="A6" workbookViewId="0">
      <selection activeCell="B13" sqref="B13:E19"/>
    </sheetView>
  </sheetViews>
  <sheetFormatPr defaultColWidth="11" defaultRowHeight="15.75"/>
  <cols>
    <col min="2" max="2" width="55.875" customWidth="1"/>
    <col min="3" max="14" width="11.5" customWidth="1"/>
    <col min="17" max="17" width="33.625" customWidth="1"/>
    <col min="18" max="18" width="3.125" customWidth="1"/>
  </cols>
  <sheetData>
    <row r="1" spans="1:16" ht="20.25">
      <c r="A1" s="12" t="s">
        <v>13</v>
      </c>
      <c r="P1" s="12" t="s">
        <v>14</v>
      </c>
    </row>
    <row r="2" spans="1:16" ht="20.25">
      <c r="A2" s="12"/>
    </row>
    <row r="3" spans="1:16">
      <c r="A3" s="8" t="s">
        <v>15</v>
      </c>
    </row>
    <row r="5" spans="1:16">
      <c r="B5" s="6" t="s">
        <v>16</v>
      </c>
      <c r="C5" s="13" t="s">
        <v>17</v>
      </c>
      <c r="D5" s="13"/>
      <c r="E5" s="13"/>
    </row>
    <row r="6" spans="1:16">
      <c r="B6" s="6" t="s">
        <v>18</v>
      </c>
      <c r="C6" s="31">
        <v>45598</v>
      </c>
      <c r="D6" s="14"/>
    </row>
    <row r="7" spans="1:16">
      <c r="B7" s="6"/>
    </row>
    <row r="8" spans="1:16">
      <c r="B8" s="6"/>
    </row>
    <row r="9" spans="1:16">
      <c r="B9" s="6" t="s">
        <v>19</v>
      </c>
      <c r="C9" s="15">
        <v>10</v>
      </c>
      <c r="D9" s="24"/>
    </row>
    <row r="12" spans="1:16">
      <c r="A12" s="8" t="s">
        <v>20</v>
      </c>
    </row>
    <row r="13" spans="1:16">
      <c r="B13" s="36" t="s">
        <v>21</v>
      </c>
      <c r="C13" s="36"/>
      <c r="D13" s="36"/>
      <c r="E13" s="36"/>
    </row>
    <row r="14" spans="1:16">
      <c r="B14" s="36"/>
      <c r="C14" s="36"/>
      <c r="D14" s="36"/>
      <c r="E14" s="36"/>
    </row>
    <row r="15" spans="1:16">
      <c r="B15" s="36"/>
      <c r="C15" s="36"/>
      <c r="D15" s="36"/>
      <c r="E15" s="36"/>
    </row>
    <row r="16" spans="1:16">
      <c r="B16" s="36"/>
      <c r="C16" s="36"/>
      <c r="D16" s="36"/>
      <c r="E16" s="36"/>
    </row>
    <row r="17" spans="1:16">
      <c r="B17" s="36"/>
      <c r="C17" s="36"/>
      <c r="D17" s="36"/>
      <c r="E17" s="36"/>
    </row>
    <row r="18" spans="1:16">
      <c r="B18" s="36"/>
      <c r="C18" s="36"/>
      <c r="D18" s="36"/>
      <c r="E18" s="36"/>
    </row>
    <row r="19" spans="1:16">
      <c r="B19" s="36"/>
      <c r="C19" s="36"/>
      <c r="D19" s="36"/>
      <c r="E19" s="36"/>
    </row>
    <row r="22" spans="1:16">
      <c r="A22" s="8" t="s">
        <v>22</v>
      </c>
      <c r="D22" s="9" t="s">
        <v>23</v>
      </c>
      <c r="E22" s="9" t="s">
        <v>24</v>
      </c>
      <c r="F22" s="9" t="s">
        <v>25</v>
      </c>
      <c r="G22" s="9" t="s">
        <v>26</v>
      </c>
      <c r="H22" s="9" t="s">
        <v>27</v>
      </c>
      <c r="I22" s="9" t="s">
        <v>28</v>
      </c>
      <c r="J22" s="9" t="s">
        <v>29</v>
      </c>
      <c r="K22" s="9" t="s">
        <v>30</v>
      </c>
      <c r="L22" s="9" t="s">
        <v>31</v>
      </c>
      <c r="M22" s="9" t="s">
        <v>32</v>
      </c>
      <c r="N22" s="9" t="s">
        <v>33</v>
      </c>
      <c r="P22" s="24"/>
    </row>
    <row r="23" spans="1:16">
      <c r="C23" s="3" t="s">
        <v>34</v>
      </c>
      <c r="D23" s="10">
        <f ca="1">PV!D7</f>
        <v>0.05</v>
      </c>
      <c r="E23" s="10">
        <f ca="1">PV!E7</f>
        <v>1.25</v>
      </c>
      <c r="F23" s="10">
        <f ca="1">PV!F7</f>
        <v>20.166666666666668</v>
      </c>
      <c r="G23" s="10">
        <f ca="1">PV!G7</f>
        <v>22.166666666666668</v>
      </c>
      <c r="H23" s="10">
        <f ca="1">PV!H7</f>
        <v>33.25</v>
      </c>
      <c r="I23" s="10">
        <f ca="1">PV!I7</f>
        <v>31.166666666666668</v>
      </c>
      <c r="J23" s="10">
        <f ca="1">PV!J7</f>
        <v>32.833333333333329</v>
      </c>
      <c r="K23" s="10">
        <f ca="1">PV!K7</f>
        <v>23.166666666666664</v>
      </c>
      <c r="L23" s="10">
        <f ca="1">PV!L7</f>
        <v>45.506666666533334</v>
      </c>
      <c r="M23" s="10">
        <f ca="1">PV!M7</f>
        <v>28.499999986666666</v>
      </c>
      <c r="N23" s="10" t="str">
        <f ca="1">PV!N7</f>
        <v/>
      </c>
      <c r="P23" s="24"/>
    </row>
    <row r="24" spans="1:16">
      <c r="C24" s="3" t="s">
        <v>35</v>
      </c>
      <c r="D24" s="11">
        <f ca="1">IF(D23="","",D23)</f>
        <v>0.05</v>
      </c>
      <c r="E24" s="11">
        <f ca="1">IF(E23="",D24,D24+E23)</f>
        <v>1.3</v>
      </c>
      <c r="F24" s="11">
        <f t="shared" ref="F24:I24" ca="1" si="0">IF(F23="",E24,E24+F23)</f>
        <v>21.466666666666669</v>
      </c>
      <c r="G24" s="11">
        <f t="shared" ca="1" si="0"/>
        <v>43.63333333333334</v>
      </c>
      <c r="H24" s="11">
        <f t="shared" ca="1" si="0"/>
        <v>76.88333333333334</v>
      </c>
      <c r="I24" s="11">
        <f t="shared" ca="1" si="0"/>
        <v>108.05000000000001</v>
      </c>
      <c r="J24" s="11">
        <f ca="1">IF(J23="",I24,I24+J23)</f>
        <v>140.88333333333333</v>
      </c>
      <c r="K24" s="11">
        <f t="shared" ref="K24" ca="1" si="1">IF(K23="",J24,J24+K23)</f>
        <v>164.04999999999998</v>
      </c>
      <c r="L24" s="11">
        <f t="shared" ref="L24" ca="1" si="2">IF(L23="",K24,K24+L23)</f>
        <v>209.55666666653332</v>
      </c>
      <c r="M24" s="11">
        <f t="shared" ref="M24" ca="1" si="3">IF(M23="",L24,L24+M23)</f>
        <v>238.05666665319998</v>
      </c>
      <c r="N24" s="11">
        <f t="shared" ref="N24" ca="1" si="4">IF(N23="",M24,M24+N23)</f>
        <v>238.05666665319998</v>
      </c>
    </row>
    <row r="25" spans="1:16">
      <c r="C25" s="16" t="s">
        <v>36</v>
      </c>
      <c r="D25" s="1">
        <f ca="1">MAX(PV!D8:N8)</f>
        <v>238.05666665319998</v>
      </c>
    </row>
    <row r="27" spans="1:16">
      <c r="A27" s="8" t="s">
        <v>37</v>
      </c>
    </row>
    <row r="28" spans="1:16">
      <c r="C28" s="3" t="s">
        <v>38</v>
      </c>
      <c r="D28" s="11">
        <f ca="1">IF($C$9&gt;=COLUMN(D$22)-3,AC!D7,NA())</f>
        <v>0.05</v>
      </c>
      <c r="E28" s="11">
        <f ca="1">IF($C$9&gt;=COLUMN(E$22)-3,AC!E7,NA())</f>
        <v>1.3333333333333333</v>
      </c>
      <c r="F28" s="11">
        <f ca="1">IF($C$9&gt;=COLUMN(F$22)-3,AC!F7,NA())</f>
        <v>22.466666666666669</v>
      </c>
      <c r="G28" s="11">
        <f ca="1">IF($C$9&gt;=COLUMN(G$22)-3,AC!G7,NA())</f>
        <v>45.5</v>
      </c>
      <c r="H28" s="11">
        <f ca="1">IF($C$9&gt;=COLUMN(H$22)-3,AC!H7,NA())</f>
        <v>83.35</v>
      </c>
      <c r="I28" s="11">
        <f ca="1">IF($C$9&gt;=COLUMN(I$22)-3,AC!I7,NA())</f>
        <v>115.26666666666665</v>
      </c>
      <c r="J28" s="11">
        <f ca="1">IF($C$9&gt;=COLUMN(J$22)-3,AC!J7,NA())</f>
        <v>152.76666666666665</v>
      </c>
      <c r="K28" s="11">
        <f ca="1">IF($C$9&gt;=COLUMN(K$22)-3,AC!K7,NA())</f>
        <v>172.54999999999998</v>
      </c>
      <c r="L28" s="11">
        <f ca="1">IF($C$9&gt;=COLUMN(L$22)-3,AC!L7,NA())</f>
        <v>224.40333333333331</v>
      </c>
      <c r="M28" s="11">
        <f ca="1">IF($C$9&gt;=COLUMN(M$22)-3,AC!M7,NA())</f>
        <v>254.05333333333331</v>
      </c>
      <c r="N28" s="11" t="e">
        <f>IF($C$9&gt;=COLUMN(N$22)-3,AC!N7,NA())</f>
        <v>#N/A</v>
      </c>
    </row>
    <row r="29" spans="1:16">
      <c r="C29" s="3" t="s">
        <v>39</v>
      </c>
      <c r="D29" s="11">
        <f ca="1">IF($C$9&gt;=COLUMN(D$22)-3,EV!D7,NA())</f>
        <v>3.7999999999999989</v>
      </c>
      <c r="E29" s="11">
        <f ca="1">IF($C$9&gt;=COLUMN(E$22)-3,EV!E7,NA())</f>
        <v>11.299999999999997</v>
      </c>
      <c r="F29" s="11">
        <f ca="1">IF($C$9&gt;=COLUMN(F$22)-3,EV!F7,NA())</f>
        <v>20.24583333333333</v>
      </c>
      <c r="G29" s="11">
        <f ca="1">IF($C$9&gt;=COLUMN(G$22)-3,EV!G7,NA())</f>
        <v>37.995833333333323</v>
      </c>
      <c r="H29" s="11">
        <f ca="1">IF($C$9&gt;=COLUMN(H$22)-3,EV!H7,NA())</f>
        <v>64.439833333333326</v>
      </c>
      <c r="I29" s="11">
        <f ca="1">IF($C$9&gt;=COLUMN(I$22)-3,EV!I7,NA())</f>
        <v>87.218999999999994</v>
      </c>
      <c r="J29" s="11">
        <f ca="1">IF($C$9&gt;=COLUMN(J$22)-3,EV!J7,NA())</f>
        <v>129.43</v>
      </c>
      <c r="K29" s="11">
        <f ca="1">IF($C$9&gt;=COLUMN(K$22)-3,EV!K7,NA())</f>
        <v>141.44666666666666</v>
      </c>
      <c r="L29" s="11">
        <f ca="1">IF($C$9&gt;=COLUMN(L$22)-3,EV!L7,NA())</f>
        <v>206.53999999191996</v>
      </c>
      <c r="M29" s="11">
        <f ca="1">IF($C$9&gt;=COLUMN(M$22)-3,EV!M7,NA())</f>
        <v>229.05666665319995</v>
      </c>
      <c r="N29" s="11" t="e">
        <f>IF($C$9&gt;=COLUMN(N$22)-3,EV!N7,NA())</f>
        <v>#N/A</v>
      </c>
    </row>
    <row r="30" spans="1:16">
      <c r="C30" s="3" t="s">
        <v>40</v>
      </c>
      <c r="D30" s="1">
        <f ca="1">MAX(AC!D7:N7)</f>
        <v>254.05333333333331</v>
      </c>
    </row>
    <row r="31" spans="1:16">
      <c r="D31" s="2"/>
      <c r="E31" s="2"/>
      <c r="F31" s="2"/>
      <c r="G31" s="2"/>
      <c r="H31" s="2"/>
      <c r="I31" s="2"/>
      <c r="J31" s="2"/>
      <c r="K31" s="2"/>
      <c r="L31" s="2"/>
      <c r="M31" s="2"/>
      <c r="N31" s="2"/>
    </row>
    <row r="32" spans="1:16" ht="16.5" thickBot="1">
      <c r="A32" s="8" t="s">
        <v>41</v>
      </c>
      <c r="D32" s="2"/>
      <c r="E32" s="2"/>
      <c r="F32" s="2"/>
      <c r="G32" s="2"/>
      <c r="H32" s="2"/>
      <c r="I32" s="2"/>
      <c r="J32" s="2"/>
      <c r="K32" s="2"/>
      <c r="L32" s="2"/>
      <c r="M32" s="2"/>
      <c r="N32" s="2"/>
    </row>
    <row r="33" spans="2:14">
      <c r="C33" s="3" t="s">
        <v>42</v>
      </c>
      <c r="D33" s="17">
        <f ca="1">IF(OR(ISERROR(D28),ISERROR(D29))," - ",D29-D28)</f>
        <v>3.7499999999999991</v>
      </c>
      <c r="E33" s="18">
        <f t="shared" ref="E33:K33" ca="1" si="5">IF(OR(ISERROR(E28),ISERROR(E29))," - ",E29-E28)</f>
        <v>9.9666666666666632</v>
      </c>
      <c r="F33" s="18">
        <f t="shared" ca="1" si="5"/>
        <v>-2.2208333333333385</v>
      </c>
      <c r="G33" s="18">
        <f t="shared" ca="1" si="5"/>
        <v>-7.5041666666666771</v>
      </c>
      <c r="H33" s="18">
        <f t="shared" ca="1" si="5"/>
        <v>-18.910166666666669</v>
      </c>
      <c r="I33" s="18">
        <f t="shared" ca="1" si="5"/>
        <v>-28.047666666666657</v>
      </c>
      <c r="J33" s="18">
        <f t="shared" ca="1" si="5"/>
        <v>-23.336666666666645</v>
      </c>
      <c r="K33" s="18">
        <f t="shared" ca="1" si="5"/>
        <v>-31.103333333333325</v>
      </c>
      <c r="L33" s="18">
        <f t="shared" ref="L33:N33" ca="1" si="6">IF(OR(ISERROR(L28),ISERROR(L29))," - ",L29-L28)</f>
        <v>-17.863333341413352</v>
      </c>
      <c r="M33" s="18">
        <f t="shared" ca="1" si="6"/>
        <v>-24.996666680133359</v>
      </c>
      <c r="N33" s="32" t="str">
        <f t="shared" si="6"/>
        <v xml:space="preserve"> - </v>
      </c>
    </row>
    <row r="34" spans="2:14">
      <c r="C34" s="3" t="s">
        <v>43</v>
      </c>
      <c r="D34" s="19">
        <f ca="1">IF(OR(ISERROR(D24),ISERROR(D29))," - ",D29-D24)</f>
        <v>3.7499999999999991</v>
      </c>
      <c r="E34" s="2">
        <f t="shared" ref="E34:K34" ca="1" si="7">IF(OR(ISERROR(E24),ISERROR(E29))," - ",E29-E24)</f>
        <v>9.9999999999999964</v>
      </c>
      <c r="F34" s="2">
        <f t="shared" ca="1" si="7"/>
        <v>-1.2208333333333385</v>
      </c>
      <c r="G34" s="2">
        <f t="shared" ca="1" si="7"/>
        <v>-5.6375000000000171</v>
      </c>
      <c r="H34" s="2">
        <f t="shared" ca="1" si="7"/>
        <v>-12.443500000000014</v>
      </c>
      <c r="I34" s="2">
        <f t="shared" ca="1" si="7"/>
        <v>-20.831000000000017</v>
      </c>
      <c r="J34" s="2">
        <f t="shared" ca="1" si="7"/>
        <v>-11.453333333333319</v>
      </c>
      <c r="K34" s="2">
        <f t="shared" ca="1" si="7"/>
        <v>-22.603333333333325</v>
      </c>
      <c r="L34" s="2">
        <f t="shared" ref="L34:N34" ca="1" si="8">IF(OR(ISERROR(L24),ISERROR(L29))," - ",L29-L24)</f>
        <v>-3.0166666746133615</v>
      </c>
      <c r="M34" s="2">
        <f t="shared" ca="1" si="8"/>
        <v>-9.0000000000000284</v>
      </c>
      <c r="N34" s="33" t="str">
        <f t="shared" ca="1" si="8"/>
        <v xml:space="preserve"> - </v>
      </c>
    </row>
    <row r="35" spans="2:14">
      <c r="C35" s="3" t="s">
        <v>44</v>
      </c>
      <c r="D35" s="19">
        <f ca="1">IF(OR(ISERROR(D28),ISERROR(D29))," - ",D29/D28)</f>
        <v>75.999999999999972</v>
      </c>
      <c r="E35" s="2">
        <f t="shared" ref="E35:K35" ca="1" si="9">IF(OR(ISERROR(E28),ISERROR(E29))," - ",E29/E28)</f>
        <v>8.4749999999999979</v>
      </c>
      <c r="F35" s="2">
        <f t="shared" ca="1" si="9"/>
        <v>0.90114985163204731</v>
      </c>
      <c r="G35" s="2">
        <f t="shared" ca="1" si="9"/>
        <v>0.83507326007325988</v>
      </c>
      <c r="H35" s="2">
        <f t="shared" ca="1" si="9"/>
        <v>0.77312337532493502</v>
      </c>
      <c r="I35" s="2">
        <f t="shared" ca="1" si="9"/>
        <v>0.7566714864083286</v>
      </c>
      <c r="J35" s="2">
        <f t="shared" ca="1" si="9"/>
        <v>0.84723979925812798</v>
      </c>
      <c r="K35" s="2">
        <f t="shared" ca="1" si="9"/>
        <v>0.81974306964164978</v>
      </c>
      <c r="L35" s="2">
        <f t="shared" ref="L35:N35" ca="1" si="10">IF(OR(ISERROR(L28),ISERROR(L29))," - ",L29/L28)</f>
        <v>0.92039631017923074</v>
      </c>
      <c r="M35" s="2">
        <f t="shared" ca="1" si="10"/>
        <v>0.9016085860706412</v>
      </c>
      <c r="N35" s="33" t="str">
        <f t="shared" si="10"/>
        <v xml:space="preserve"> - </v>
      </c>
    </row>
    <row r="36" spans="2:14">
      <c r="C36" s="3" t="s">
        <v>45</v>
      </c>
      <c r="D36" s="19">
        <f ca="1">IF(OR(ISERROR(D24),ISERROR(D29))," - ",D29/D24)</f>
        <v>75.999999999999972</v>
      </c>
      <c r="E36" s="2">
        <f t="shared" ref="E36:K36" ca="1" si="11">IF(OR(ISERROR(E24),ISERROR(E29))," - ",E29/E24)</f>
        <v>8.6923076923076898</v>
      </c>
      <c r="F36" s="2">
        <f t="shared" ca="1" si="11"/>
        <v>0.94312888198757738</v>
      </c>
      <c r="G36" s="2">
        <f t="shared" ca="1" si="11"/>
        <v>0.87079831932773077</v>
      </c>
      <c r="H36" s="2">
        <f t="shared" ca="1" si="11"/>
        <v>0.83815087795360921</v>
      </c>
      <c r="I36" s="2">
        <f t="shared" ca="1" si="11"/>
        <v>0.80720962517353068</v>
      </c>
      <c r="J36" s="2">
        <f t="shared" ca="1" si="11"/>
        <v>0.918703418904531</v>
      </c>
      <c r="K36" s="2">
        <f t="shared" ca="1" si="11"/>
        <v>0.86221680381997368</v>
      </c>
      <c r="L36" s="2">
        <f t="shared" ref="L36:N36" ca="1" si="12">IF(OR(ISERROR(L24),ISERROR(L29))," - ",L29/L24)</f>
        <v>0.98560453016074279</v>
      </c>
      <c r="M36" s="2">
        <f t="shared" ca="1" si="12"/>
        <v>0.96219387540567725</v>
      </c>
      <c r="N36" s="33" t="str">
        <f t="shared" ca="1" si="12"/>
        <v xml:space="preserve"> - </v>
      </c>
    </row>
    <row r="37" spans="2:14" ht="16.5" thickBot="1">
      <c r="C37" s="3" t="s">
        <v>46</v>
      </c>
      <c r="D37" s="20">
        <f ca="1">IF(AND(ISERROR(D28),ISERROR(D29))," - ",$D$25/D35)</f>
        <v>3.1323245612263166</v>
      </c>
      <c r="E37" s="21">
        <f t="shared" ref="E37:K37" ca="1" si="13">IF(AND(ISERROR(E28),ISERROR(E29))," - ",$D$25/E35)</f>
        <v>28.089282200967556</v>
      </c>
      <c r="F37" s="21">
        <f t="shared" ca="1" si="13"/>
        <v>264.16990051328554</v>
      </c>
      <c r="G37" s="21">
        <f t="shared" ca="1" si="13"/>
        <v>285.07279305328922</v>
      </c>
      <c r="H37" s="21">
        <f t="shared" ca="1" si="13"/>
        <v>307.91549479815876</v>
      </c>
      <c r="I37" s="21">
        <f t="shared" ca="1" si="13"/>
        <v>314.610330809711</v>
      </c>
      <c r="J37" s="21">
        <f t="shared" ca="1" si="13"/>
        <v>280.97908863777468</v>
      </c>
      <c r="K37" s="21">
        <f t="shared" ca="1" si="13"/>
        <v>290.40400031349617</v>
      </c>
      <c r="L37" s="21">
        <f t="shared" ref="L37:N37" ca="1" si="14">IF(AND(ISERROR(L28),ISERROR(L29))," - ",$D$25/L35)</f>
        <v>258.64582899820914</v>
      </c>
      <c r="M37" s="21">
        <f t="shared" ca="1" si="14"/>
        <v>264.0354920428278</v>
      </c>
      <c r="N37" s="34" t="str">
        <f t="shared" si="14"/>
        <v xml:space="preserve"> - </v>
      </c>
    </row>
    <row r="38" spans="2:14">
      <c r="D38" s="2"/>
      <c r="E38" s="2"/>
      <c r="F38" s="2"/>
      <c r="G38" s="2"/>
      <c r="H38" s="2"/>
      <c r="I38" s="2"/>
      <c r="J38" s="2"/>
      <c r="K38" s="2"/>
      <c r="L38" s="2"/>
      <c r="M38" s="2"/>
      <c r="N38" s="2"/>
    </row>
    <row r="39" spans="2:14">
      <c r="D39" s="2"/>
      <c r="E39" s="2"/>
      <c r="F39" s="2"/>
      <c r="G39" s="2"/>
      <c r="H39" s="2"/>
      <c r="I39" s="2"/>
      <c r="J39" s="2"/>
      <c r="K39" s="2"/>
      <c r="L39" s="2"/>
      <c r="M39" s="2"/>
      <c r="N39" s="2"/>
    </row>
    <row r="40" spans="2:14">
      <c r="B40" s="25" t="s">
        <v>47</v>
      </c>
      <c r="E40" s="2"/>
      <c r="F40" s="2"/>
      <c r="G40" s="2"/>
      <c r="H40" s="2"/>
      <c r="I40" s="2"/>
      <c r="J40" s="2"/>
      <c r="K40" s="2"/>
      <c r="L40" s="2"/>
      <c r="M40" s="2"/>
      <c r="N40" s="2"/>
    </row>
    <row r="41" spans="2:14">
      <c r="D41" s="3" t="s">
        <v>38</v>
      </c>
      <c r="E41" s="27">
        <f ca="1">D30</f>
        <v>254.05333333333331</v>
      </c>
      <c r="H41" s="3" t="s">
        <v>38</v>
      </c>
      <c r="I41" s="27">
        <f ca="1">D30</f>
        <v>254.05333333333331</v>
      </c>
      <c r="K41" s="2"/>
      <c r="L41" s="2"/>
      <c r="M41" s="2"/>
      <c r="N41" s="2"/>
    </row>
    <row r="42" spans="2:14" ht="16.5" thickBot="1">
      <c r="D42" s="3" t="s">
        <v>48</v>
      </c>
      <c r="E42" s="28">
        <v>59</v>
      </c>
      <c r="H42" s="3" t="s">
        <v>49</v>
      </c>
      <c r="I42" s="28">
        <v>304</v>
      </c>
      <c r="K42" s="2"/>
      <c r="L42" s="2"/>
      <c r="M42" s="2"/>
      <c r="N42" s="2"/>
    </row>
    <row r="43" spans="2:14" ht="16.5" thickBot="1">
      <c r="D43" s="3" t="s">
        <v>50</v>
      </c>
      <c r="E43" s="26">
        <f ca="1">IF(E42=0,"Falta PF",E41/E42)</f>
        <v>4.3059887005649715</v>
      </c>
      <c r="F43" s="2" t="s">
        <v>51</v>
      </c>
      <c r="G43" s="2"/>
      <c r="H43" s="3" t="s">
        <v>50</v>
      </c>
      <c r="I43" s="26">
        <f ca="1">IF(I42=0,"Falta LOC",I41/I42)</f>
        <v>0.83570175438596483</v>
      </c>
      <c r="J43" s="2" t="s">
        <v>52</v>
      </c>
      <c r="K43" s="2"/>
      <c r="L43" s="2"/>
      <c r="M43" s="2"/>
      <c r="N43" s="2"/>
    </row>
    <row r="44" spans="2:14">
      <c r="D44" s="2"/>
      <c r="E44" s="2"/>
      <c r="F44" s="2"/>
      <c r="G44" s="2"/>
      <c r="H44" s="2"/>
      <c r="I44" s="2"/>
      <c r="J44" s="2"/>
      <c r="K44" s="2"/>
      <c r="L44" s="2"/>
      <c r="M44" s="2"/>
      <c r="N44" s="2"/>
    </row>
    <row r="45" spans="2:14">
      <c r="D45" s="2"/>
      <c r="E45" s="2"/>
      <c r="F45" s="2"/>
      <c r="G45" s="2"/>
      <c r="H45" s="2"/>
      <c r="I45" s="2"/>
      <c r="J45" s="2"/>
      <c r="K45" s="2"/>
      <c r="L45" s="2"/>
      <c r="M45" s="2"/>
      <c r="N45" s="2"/>
    </row>
    <row r="46" spans="2:14">
      <c r="D46" s="2"/>
      <c r="E46" s="2"/>
      <c r="F46" s="2"/>
      <c r="G46" s="2"/>
      <c r="H46" s="2"/>
      <c r="I46" s="2"/>
      <c r="J46" s="2"/>
      <c r="K46" s="2"/>
      <c r="L46" s="2"/>
      <c r="M46" s="2"/>
      <c r="N46" s="2"/>
    </row>
    <row r="47" spans="2:14">
      <c r="D47" s="2"/>
      <c r="E47" s="2"/>
      <c r="F47" s="2"/>
      <c r="G47" s="2"/>
      <c r="H47" s="2"/>
      <c r="I47" s="2"/>
      <c r="J47" s="2"/>
      <c r="K47" s="2"/>
      <c r="L47" s="2"/>
      <c r="M47" s="2"/>
      <c r="N47" s="2"/>
    </row>
    <row r="48" spans="2:14">
      <c r="D48" s="2"/>
      <c r="E48" s="2"/>
      <c r="F48" s="2"/>
      <c r="G48" s="2"/>
      <c r="H48" s="2"/>
      <c r="I48" s="2"/>
      <c r="J48" s="2"/>
      <c r="K48" s="2"/>
      <c r="L48" s="2"/>
      <c r="M48" s="2"/>
      <c r="N48" s="2"/>
    </row>
    <row r="49" spans="4:14">
      <c r="D49" s="2"/>
      <c r="E49" s="2"/>
      <c r="F49" s="2"/>
      <c r="G49" s="2"/>
      <c r="H49" s="2"/>
      <c r="I49" s="2"/>
      <c r="J49" s="2"/>
      <c r="K49" s="2"/>
      <c r="L49" s="2"/>
      <c r="M49" s="2"/>
      <c r="N49" s="2"/>
    </row>
    <row r="50" spans="4:14">
      <c r="D50" s="2"/>
      <c r="E50" s="2"/>
      <c r="F50" s="2"/>
      <c r="G50" s="2"/>
      <c r="H50" s="2"/>
      <c r="I50" s="2"/>
      <c r="J50" s="2"/>
      <c r="K50" s="2"/>
      <c r="L50" s="2"/>
      <c r="M50" s="2"/>
      <c r="N50" s="2"/>
    </row>
    <row r="51" spans="4:14">
      <c r="D51" s="2"/>
      <c r="E51" s="2"/>
      <c r="F51" s="2"/>
      <c r="G51" s="2"/>
      <c r="H51" s="2"/>
      <c r="I51" s="2"/>
      <c r="J51" s="2"/>
      <c r="K51" s="2"/>
      <c r="L51" s="2"/>
      <c r="M51" s="2"/>
      <c r="N51" s="2"/>
    </row>
    <row r="52" spans="4:14">
      <c r="D52" s="2"/>
      <c r="E52" s="2"/>
      <c r="F52" s="2"/>
      <c r="G52" s="2"/>
      <c r="H52" s="2"/>
      <c r="I52" s="2"/>
      <c r="J52" s="2"/>
      <c r="K52" s="2"/>
      <c r="L52" s="2"/>
      <c r="M52" s="2"/>
      <c r="N52" s="2"/>
    </row>
    <row r="53" spans="4:14">
      <c r="D53" s="2"/>
      <c r="E53" s="2"/>
      <c r="F53" s="2"/>
      <c r="G53" s="2"/>
      <c r="H53" s="2"/>
      <c r="I53" s="2"/>
      <c r="J53" s="2"/>
      <c r="K53" s="2"/>
      <c r="L53" s="2"/>
      <c r="M53" s="2"/>
      <c r="N53" s="2"/>
    </row>
    <row r="54" spans="4:14">
      <c r="D54" s="2"/>
      <c r="E54" s="2"/>
      <c r="F54" s="2"/>
      <c r="G54" s="2"/>
      <c r="H54" s="2"/>
      <c r="I54" s="2"/>
      <c r="J54" s="2"/>
      <c r="K54" s="2"/>
      <c r="L54" s="2"/>
      <c r="M54" s="2"/>
      <c r="N54" s="2"/>
    </row>
    <row r="55" spans="4:14">
      <c r="D55" s="2"/>
      <c r="E55" s="2"/>
      <c r="F55" s="2"/>
      <c r="G55" s="2"/>
      <c r="H55" s="2"/>
      <c r="I55" s="2"/>
      <c r="J55" s="2"/>
      <c r="K55" s="2"/>
      <c r="L55" s="2"/>
      <c r="M55" s="2"/>
      <c r="N55" s="2"/>
    </row>
    <row r="56" spans="4:14">
      <c r="D56" s="2"/>
      <c r="E56" s="2"/>
      <c r="F56" s="2"/>
      <c r="G56" s="2"/>
      <c r="H56" s="2"/>
      <c r="I56" s="2"/>
      <c r="J56" s="2"/>
      <c r="K56" s="2"/>
      <c r="L56" s="2"/>
      <c r="M56" s="2"/>
      <c r="N56" s="2"/>
    </row>
    <row r="57" spans="4:14">
      <c r="D57" s="2"/>
      <c r="E57" s="2"/>
      <c r="F57" s="2"/>
      <c r="G57" s="2"/>
      <c r="H57" s="2"/>
      <c r="I57" s="2"/>
      <c r="J57" s="2"/>
      <c r="K57" s="2"/>
      <c r="L57" s="2"/>
      <c r="M57" s="2"/>
      <c r="N57" s="2"/>
    </row>
    <row r="58" spans="4:14">
      <c r="D58" s="2"/>
      <c r="E58" s="2"/>
      <c r="F58" s="2"/>
      <c r="G58" s="2"/>
      <c r="H58" s="2"/>
      <c r="I58" s="2"/>
      <c r="J58" s="2"/>
      <c r="K58" s="2"/>
      <c r="L58" s="2"/>
      <c r="M58" s="2"/>
      <c r="N58" s="2"/>
    </row>
    <row r="59" spans="4:14">
      <c r="D59" s="2"/>
      <c r="E59" s="2"/>
      <c r="F59" s="2"/>
      <c r="G59" s="2"/>
      <c r="H59" s="2"/>
      <c r="I59" s="2"/>
      <c r="J59" s="2"/>
      <c r="K59" s="2"/>
      <c r="L59" s="2"/>
      <c r="M59" s="2"/>
      <c r="N59" s="2"/>
    </row>
    <row r="60" spans="4:14">
      <c r="D60" s="2"/>
      <c r="E60" s="2"/>
      <c r="F60" s="2"/>
      <c r="G60" s="2"/>
      <c r="H60" s="2"/>
      <c r="I60" s="2"/>
      <c r="J60" s="2"/>
      <c r="K60" s="2"/>
      <c r="L60" s="2"/>
      <c r="M60" s="2"/>
      <c r="N60" s="2"/>
    </row>
    <row r="61" spans="4:14">
      <c r="D61" s="2"/>
      <c r="E61" s="2"/>
      <c r="F61" s="2"/>
      <c r="G61" s="2"/>
      <c r="H61" s="2"/>
      <c r="I61" s="2"/>
      <c r="J61" s="2"/>
      <c r="K61" s="2"/>
      <c r="L61" s="2"/>
      <c r="M61" s="2"/>
      <c r="N61" s="2"/>
    </row>
    <row r="62" spans="4:14">
      <c r="D62" s="2"/>
      <c r="E62" s="2"/>
      <c r="F62" s="2"/>
      <c r="G62" s="2"/>
      <c r="H62" s="2"/>
      <c r="I62" s="2"/>
      <c r="J62" s="2"/>
      <c r="K62" s="2"/>
      <c r="L62" s="2"/>
      <c r="M62" s="2"/>
      <c r="N62" s="2"/>
    </row>
    <row r="63" spans="4:14">
      <c r="D63" s="2"/>
      <c r="E63" s="2"/>
      <c r="F63" s="2"/>
      <c r="G63" s="2"/>
      <c r="H63" s="2"/>
      <c r="I63" s="2"/>
      <c r="J63" s="2"/>
      <c r="K63" s="2"/>
      <c r="L63" s="2"/>
      <c r="M63" s="2"/>
      <c r="N63" s="2"/>
    </row>
    <row r="64" spans="4:14">
      <c r="D64" s="2"/>
      <c r="E64" s="2"/>
      <c r="F64" s="2"/>
      <c r="G64" s="2"/>
      <c r="H64" s="2"/>
      <c r="I64" s="2"/>
      <c r="J64" s="2"/>
      <c r="K64" s="2"/>
      <c r="L64" s="2"/>
      <c r="M64" s="2"/>
      <c r="N64" s="2"/>
    </row>
    <row r="65" spans="3:14">
      <c r="D65" s="2"/>
      <c r="E65" s="2"/>
      <c r="F65" s="2"/>
      <c r="G65" s="2"/>
      <c r="H65" s="2"/>
      <c r="I65" s="2"/>
      <c r="J65" s="2"/>
      <c r="K65" s="2"/>
      <c r="L65" s="2"/>
      <c r="M65" s="2"/>
      <c r="N65" s="2"/>
    </row>
    <row r="66" spans="3:14">
      <c r="D66" s="2"/>
      <c r="E66" s="2"/>
      <c r="F66" s="2"/>
      <c r="G66" s="2"/>
      <c r="H66" s="2"/>
      <c r="I66" s="2"/>
      <c r="J66" s="2"/>
      <c r="K66" s="2"/>
      <c r="L66" s="2"/>
      <c r="M66" s="2"/>
      <c r="N66" s="2"/>
    </row>
    <row r="67" spans="3:14">
      <c r="D67" s="2"/>
      <c r="E67" s="2"/>
      <c r="F67" s="2"/>
      <c r="G67" s="2"/>
      <c r="H67" s="2"/>
      <c r="I67" s="2"/>
      <c r="J67" s="2"/>
      <c r="K67" s="2"/>
      <c r="L67" s="2"/>
      <c r="M67" s="2"/>
      <c r="N67" s="2"/>
    </row>
    <row r="68" spans="3:14">
      <c r="D68" s="2"/>
      <c r="E68" s="2"/>
      <c r="F68" s="2"/>
      <c r="G68" s="2"/>
      <c r="H68" s="2"/>
      <c r="I68" s="2"/>
      <c r="J68" s="2"/>
      <c r="K68" s="2"/>
      <c r="L68" s="2"/>
      <c r="M68" s="2"/>
      <c r="N68" s="2"/>
    </row>
    <row r="69" spans="3:14">
      <c r="D69" s="2"/>
      <c r="E69" s="2"/>
      <c r="F69" s="2"/>
      <c r="G69" s="2"/>
      <c r="H69" s="2"/>
      <c r="I69" s="2"/>
      <c r="J69" s="2"/>
      <c r="K69" s="2"/>
      <c r="L69" s="2"/>
      <c r="M69" s="2"/>
      <c r="N69" s="2"/>
    </row>
    <row r="70" spans="3:14">
      <c r="D70" s="2"/>
      <c r="E70" s="2"/>
      <c r="F70" s="2"/>
      <c r="G70" s="2"/>
      <c r="H70" s="2"/>
      <c r="I70" s="2"/>
      <c r="J70" s="2"/>
      <c r="K70" s="2"/>
      <c r="L70" s="2"/>
      <c r="M70" s="2"/>
      <c r="N70" s="2"/>
    </row>
    <row r="71" spans="3:14">
      <c r="D71" s="2"/>
      <c r="E71" s="2"/>
      <c r="F71" s="2"/>
      <c r="G71" s="2"/>
      <c r="H71" s="2"/>
      <c r="I71" s="2"/>
      <c r="J71" s="2"/>
      <c r="K71" s="2"/>
      <c r="L71" s="2"/>
      <c r="M71" s="2"/>
      <c r="N71" s="2"/>
    </row>
    <row r="72" spans="3:14">
      <c r="D72" s="2"/>
      <c r="E72" s="2"/>
      <c r="F72" s="2"/>
      <c r="G72" s="2"/>
      <c r="H72" s="2"/>
      <c r="I72" s="2"/>
      <c r="J72" s="2"/>
      <c r="K72" s="2"/>
      <c r="L72" s="2"/>
      <c r="M72" s="2"/>
      <c r="N72" s="2"/>
    </row>
    <row r="73" spans="3:14">
      <c r="D73" s="2"/>
      <c r="E73" s="2"/>
      <c r="F73" s="2"/>
      <c r="G73" s="2"/>
      <c r="H73" s="2"/>
      <c r="I73" s="2"/>
      <c r="J73" s="2"/>
      <c r="K73" s="2"/>
      <c r="L73" s="2"/>
      <c r="M73" s="2"/>
      <c r="N73" s="2"/>
    </row>
    <row r="74" spans="3:14">
      <c r="D74" s="2"/>
      <c r="E74" s="2"/>
      <c r="F74" s="2"/>
      <c r="G74" s="2"/>
      <c r="H74" s="2"/>
      <c r="I74" s="2"/>
      <c r="J74" s="2"/>
      <c r="K74" s="2"/>
      <c r="L74" s="2"/>
      <c r="M74" s="2"/>
      <c r="N74" s="2"/>
    </row>
    <row r="75" spans="3:14">
      <c r="D75" s="2"/>
      <c r="E75" s="2"/>
      <c r="F75" s="2"/>
      <c r="G75" s="2"/>
      <c r="H75" s="2"/>
      <c r="I75" s="2"/>
      <c r="J75" s="2"/>
      <c r="K75" s="2"/>
      <c r="L75" s="2"/>
      <c r="M75" s="2"/>
      <c r="N75" s="2"/>
    </row>
    <row r="76" spans="3:14">
      <c r="D76" s="2"/>
      <c r="E76" s="2"/>
      <c r="F76" s="2"/>
      <c r="G76" s="2"/>
      <c r="H76" s="2"/>
      <c r="I76" s="2"/>
      <c r="J76" s="2"/>
      <c r="K76" s="2"/>
      <c r="L76" s="2"/>
      <c r="M76" s="2"/>
      <c r="N76" s="2"/>
    </row>
    <row r="78" spans="3:14">
      <c r="C78" s="1"/>
    </row>
    <row r="79" spans="3:14">
      <c r="C79" s="3"/>
      <c r="D79" s="1"/>
      <c r="E79" s="1"/>
      <c r="F79" s="1"/>
      <c r="G79" s="1"/>
      <c r="H79" s="1"/>
      <c r="I79" s="1"/>
      <c r="J79" s="1"/>
      <c r="K79" s="1"/>
      <c r="L79" s="1"/>
      <c r="M79" s="1"/>
      <c r="N79" s="1"/>
    </row>
  </sheetData>
  <sortState xmlns:xlrd2="http://schemas.microsoft.com/office/spreadsheetml/2017/richdata2" ref="P31:S70">
    <sortCondition ref="R31:R70"/>
  </sortState>
  <mergeCells count="1">
    <mergeCell ref="B13:E19"/>
  </mergeCells>
  <phoneticPr fontId="7" type="noConversion"/>
  <conditionalFormatting sqref="D28:N29">
    <cfRule type="containsErrors" dxfId="9" priority="8">
      <formula>ISERROR(D28)</formula>
    </cfRule>
  </conditionalFormatting>
  <conditionalFormatting sqref="D33:N36">
    <cfRule type="cellIs" dxfId="8" priority="4" operator="lessThan">
      <formula>0</formula>
    </cfRule>
    <cfRule type="cellIs" dxfId="7" priority="5" operator="greaterThanOrEqual">
      <formula>0</formula>
    </cfRule>
  </conditionalFormatting>
  <conditionalFormatting sqref="D33:N37">
    <cfRule type="containsErrors" dxfId="6" priority="3">
      <formula>ISERROR(D33)</formula>
    </cfRule>
  </conditionalFormatting>
  <conditionalFormatting sqref="E41:E42">
    <cfRule type="containsErrors" dxfId="5" priority="2">
      <formula>ISERROR(E41)</formula>
    </cfRule>
  </conditionalFormatting>
  <conditionalFormatting sqref="I41:I42">
    <cfRule type="containsErrors" dxfId="4" priority="1">
      <formula>ISERROR(I41)</formula>
    </cfRule>
  </conditionalFormatting>
  <conditionalFormatting sqref="K38:N38">
    <cfRule type="cellIs" dxfId="3" priority="6" operator="less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2D0BE-3B85-C744-BAD7-F67872C69CFA}">
  <dimension ref="A1:N214"/>
  <sheetViews>
    <sheetView topLeftCell="B1" workbookViewId="0">
      <selection activeCell="L37" sqref="L37"/>
    </sheetView>
  </sheetViews>
  <sheetFormatPr defaultColWidth="11" defaultRowHeight="15.75"/>
  <cols>
    <col min="2" max="2" width="39.875" customWidth="1"/>
    <col min="3" max="3" width="21.125" customWidth="1"/>
    <col min="4" max="4" width="11.5" bestFit="1" customWidth="1"/>
    <col min="17" max="17" width="33.625" customWidth="1"/>
    <col min="18" max="18" width="3.125" customWidth="1"/>
  </cols>
  <sheetData>
    <row r="1" spans="1:14">
      <c r="A1" t="s">
        <v>53</v>
      </c>
    </row>
    <row r="2" spans="1:14">
      <c r="B2" t="s">
        <v>54</v>
      </c>
    </row>
    <row r="3" spans="1:14">
      <c r="B3" t="s">
        <v>55</v>
      </c>
    </row>
    <row r="4" spans="1:14">
      <c r="B4" t="s">
        <v>56</v>
      </c>
    </row>
    <row r="5" spans="1:14">
      <c r="B5" t="s">
        <v>57</v>
      </c>
    </row>
    <row r="7" spans="1:14">
      <c r="A7" s="8" t="s">
        <v>39</v>
      </c>
      <c r="D7">
        <f ca="1">SUMPRODUCT($C$10:$C1000,D$10:D1000)</f>
        <v>3.7999999999999989</v>
      </c>
      <c r="E7">
        <f ca="1">SUMPRODUCT($C$10:$C1000,E$10:E1000)</f>
        <v>11.299999999999997</v>
      </c>
      <c r="F7">
        <f ca="1">SUMPRODUCT($C$10:$C1000,F$10:F1000)</f>
        <v>20.24583333333333</v>
      </c>
      <c r="G7">
        <f ca="1">SUMPRODUCT($C$10:$C1000,G$10:G1000)</f>
        <v>37.995833333333323</v>
      </c>
      <c r="H7">
        <f ca="1">SUMPRODUCT($C$10:$C1000,H$10:H1000)</f>
        <v>64.439833333333326</v>
      </c>
      <c r="I7">
        <f ca="1">SUMPRODUCT($C$10:$C1000,I$10:I1000)</f>
        <v>87.218999999999994</v>
      </c>
      <c r="J7">
        <f ca="1">SUMPRODUCT($C$10:$C1000,J$10:J1000)</f>
        <v>129.43</v>
      </c>
      <c r="K7">
        <f ca="1">SUMPRODUCT($C$10:$C1000,K$10:K1000)</f>
        <v>141.44666666666666</v>
      </c>
      <c r="L7">
        <f ca="1">SUMPRODUCT($C$10:$C1000,L$10:L1000)</f>
        <v>206.53999999191996</v>
      </c>
      <c r="M7">
        <f ca="1">SUMPRODUCT($C$10:$C1000,M$10:M1000)</f>
        <v>229.05666665319995</v>
      </c>
      <c r="N7">
        <f ca="1">SUMPRODUCT($C$10:$C1000,N$10:N1000)</f>
        <v>229.05666665319995</v>
      </c>
    </row>
    <row r="8" spans="1:14">
      <c r="A8" s="8"/>
    </row>
    <row r="9" spans="1:14">
      <c r="B9" s="22" t="s">
        <v>58</v>
      </c>
      <c r="C9" s="22" t="s">
        <v>59</v>
      </c>
      <c r="D9" s="22" t="str">
        <f>Informe!D22</f>
        <v>S1</v>
      </c>
      <c r="E9" s="22" t="str">
        <f>Informe!E22</f>
        <v>S2</v>
      </c>
      <c r="F9" s="22" t="str">
        <f>Informe!F22</f>
        <v>S3</v>
      </c>
      <c r="G9" s="22" t="str">
        <f>Informe!G22</f>
        <v>S4</v>
      </c>
      <c r="H9" s="22" t="str">
        <f>Informe!H22</f>
        <v>S5</v>
      </c>
      <c r="I9" s="22" t="str">
        <f>Informe!I22</f>
        <v>S6</v>
      </c>
      <c r="J9" s="22" t="str">
        <f>Informe!J22</f>
        <v>S7</v>
      </c>
      <c r="K9" s="22" t="str">
        <f>Informe!K22</f>
        <v>S8</v>
      </c>
      <c r="L9" s="22" t="str">
        <f>Informe!L22</f>
        <v>S9</v>
      </c>
      <c r="M9" s="22" t="str">
        <f>Informe!M22</f>
        <v>S10</v>
      </c>
      <c r="N9" s="22" t="str">
        <f>Informe!N22</f>
        <v>S11</v>
      </c>
    </row>
    <row r="10" spans="1:14">
      <c r="B10" t="str">
        <f>IF(ISBLANK(Tareas!B6)," - ",Tareas!B6)</f>
        <v>Reunión inicial</v>
      </c>
      <c r="C10" s="2">
        <f ca="1">PV!C10</f>
        <v>3.7999999999999989</v>
      </c>
      <c r="D10" s="7">
        <v>1</v>
      </c>
      <c r="E10" s="7">
        <v>1</v>
      </c>
      <c r="F10" s="7">
        <f>IF(E10="","",MAX($D10:E10))</f>
        <v>1</v>
      </c>
      <c r="G10" s="7">
        <f>IF(F10="","",MAX($D10:F10))</f>
        <v>1</v>
      </c>
      <c r="H10" s="7">
        <f>IF(G10="","",MAX($D10:G10))</f>
        <v>1</v>
      </c>
      <c r="I10" s="7">
        <f>IF(H10="","",MAX($D10:H10))</f>
        <v>1</v>
      </c>
      <c r="J10" s="7">
        <f>IF(I10="","",MAX($D10:I10))</f>
        <v>1</v>
      </c>
      <c r="K10" s="7">
        <f>IF(J10="","",MAX($D10:J10))</f>
        <v>1</v>
      </c>
      <c r="L10" s="7">
        <f>IF(K10="","",MAX($D10:K10))</f>
        <v>1</v>
      </c>
      <c r="M10" s="7">
        <f>IF(L10="","",MAX($D10:L10))</f>
        <v>1</v>
      </c>
      <c r="N10" s="7">
        <f>IF(M10="","",MAX($D10:M10))</f>
        <v>1</v>
      </c>
    </row>
    <row r="11" spans="1:14">
      <c r="B11" t="str">
        <f>IF(ISBLANK(Tareas!B7)," - ",Tareas!B7)</f>
        <v>Asignación de roles</v>
      </c>
      <c r="C11" s="2">
        <f ca="1">PV!C11</f>
        <v>7.4999999999999982</v>
      </c>
      <c r="D11" s="7"/>
      <c r="E11" s="7">
        <v>1</v>
      </c>
      <c r="F11" s="7">
        <f>IF(E11="","",MAX($D11:E11))</f>
        <v>1</v>
      </c>
      <c r="G11" s="7">
        <f>IF(F11="","",MAX($D11:F11))</f>
        <v>1</v>
      </c>
      <c r="H11" s="7">
        <f>IF(G11="","",MAX($D11:G11))</f>
        <v>1</v>
      </c>
      <c r="I11" s="7">
        <f>IF(H11="","",MAX($D11:H11))</f>
        <v>1</v>
      </c>
      <c r="J11" s="7">
        <f>IF(I11="","",MAX($D11:I11))</f>
        <v>1</v>
      </c>
      <c r="K11" s="7">
        <f>IF(J11="","",MAX($D11:J11))</f>
        <v>1</v>
      </c>
      <c r="L11" s="7">
        <f>IF(K11="","",MAX($D11:K11))</f>
        <v>1</v>
      </c>
      <c r="M11" s="7">
        <f>IF(L11="","",MAX($D11:L11))</f>
        <v>1</v>
      </c>
      <c r="N11" s="7">
        <f>IF(M11="","",MAX($D11:M11))</f>
        <v>1</v>
      </c>
    </row>
    <row r="12" spans="1:14">
      <c r="B12" t="str">
        <f>IF(ISBLANK(Tareas!B8)," - ",Tareas!B8)</f>
        <v>Resumen ejecutivo</v>
      </c>
      <c r="C12" s="2">
        <f ca="1">PV!C12</f>
        <v>17.5</v>
      </c>
      <c r="D12" s="7"/>
      <c r="E12" s="7" t="str">
        <f>IF(D12="","",MAX($D12:D12))</f>
        <v/>
      </c>
      <c r="F12" s="7" t="str">
        <f>IF(E12="","",MAX($D12:E12))</f>
        <v/>
      </c>
      <c r="G12" s="7">
        <v>0.35</v>
      </c>
      <c r="H12" s="7">
        <v>0.65</v>
      </c>
      <c r="I12" s="7">
        <v>0.85</v>
      </c>
      <c r="J12" s="7">
        <v>1</v>
      </c>
      <c r="K12" s="7">
        <f>IF(J12="","",MAX($D12:J12))</f>
        <v>1</v>
      </c>
      <c r="L12" s="7">
        <f>IF(K12="","",MAX($D12:K12))</f>
        <v>1</v>
      </c>
      <c r="M12" s="7">
        <f>IF(L12="","",MAX($D12:L12))</f>
        <v>1</v>
      </c>
      <c r="N12" s="7">
        <f>IF(M12="","",MAX($D12:M12))</f>
        <v>1</v>
      </c>
    </row>
    <row r="13" spans="1:14">
      <c r="B13" t="str">
        <f>IF(ISBLANK(Tareas!B9)," - ",Tareas!B9)</f>
        <v>Lectura y comprensión del proyecto</v>
      </c>
      <c r="C13" s="2">
        <f ca="1">PV!C13</f>
        <v>8.75</v>
      </c>
      <c r="D13" s="7"/>
      <c r="E13" s="7" t="str">
        <f>IF(D13="","",MAX($D13:D13))</f>
        <v/>
      </c>
      <c r="F13" s="7">
        <v>0.35</v>
      </c>
      <c r="G13" s="7">
        <v>0.75</v>
      </c>
      <c r="H13" s="7">
        <v>0.85</v>
      </c>
      <c r="I13" s="7">
        <v>1</v>
      </c>
      <c r="J13" s="7">
        <f>IF(I13="","",MAX($D13:I13))</f>
        <v>1</v>
      </c>
      <c r="K13" s="7">
        <f>IF(J13="","",MAX($D13:J13))</f>
        <v>1</v>
      </c>
      <c r="L13" s="7">
        <f>IF(K13="","",MAX($D13:K13))</f>
        <v>1</v>
      </c>
      <c r="M13" s="7">
        <f>IF(L13="","",MAX($D13:L13))</f>
        <v>1</v>
      </c>
      <c r="N13" s="7">
        <f>IF(M13="","",MAX($D13:M13))</f>
        <v>1</v>
      </c>
    </row>
    <row r="14" spans="1:14">
      <c r="B14" t="str">
        <f>IF(ISBLANK(Tareas!B10)," - ",Tareas!B10)</f>
        <v>Planificación conjunta de realización de tareas</v>
      </c>
      <c r="C14" s="2">
        <f ca="1">PV!C14</f>
        <v>22.5</v>
      </c>
      <c r="D14" s="7"/>
      <c r="E14" s="7" t="str">
        <f>IF(D14="","",MAX($D14:D14))</f>
        <v/>
      </c>
      <c r="F14" s="7">
        <v>0.1</v>
      </c>
      <c r="G14" s="7">
        <v>0.25</v>
      </c>
      <c r="H14" s="7">
        <v>0.35</v>
      </c>
      <c r="I14" s="7">
        <v>0.45</v>
      </c>
      <c r="J14" s="7">
        <v>0.55000000000000004</v>
      </c>
      <c r="K14" s="7">
        <v>0.65</v>
      </c>
      <c r="L14" s="7">
        <v>0.85</v>
      </c>
      <c r="M14" s="7">
        <v>1</v>
      </c>
      <c r="N14" s="7">
        <f>IF(M14="","",MAX($D14:M14))</f>
        <v>1</v>
      </c>
    </row>
    <row r="15" spans="1:14">
      <c r="B15" t="str">
        <f>IF(ISBLANK(Tareas!B11)," - ",Tareas!B11)</f>
        <v>Realizar estimación de tiempos de tareas</v>
      </c>
      <c r="C15" s="2">
        <f ca="1">PV!C15</f>
        <v>8.3333333333333321</v>
      </c>
      <c r="D15" s="7"/>
      <c r="E15" s="7" t="str">
        <f>IF(D15="","",MAX($D15:D15))</f>
        <v/>
      </c>
      <c r="F15" s="7">
        <v>0.1</v>
      </c>
      <c r="G15" s="7">
        <v>0.25</v>
      </c>
      <c r="H15" s="7">
        <v>0.35</v>
      </c>
      <c r="I15" s="7">
        <v>0.45</v>
      </c>
      <c r="J15" s="7">
        <v>0.55000000000000004</v>
      </c>
      <c r="K15" s="7">
        <v>0.65</v>
      </c>
      <c r="L15" s="7">
        <v>0.85</v>
      </c>
      <c r="M15" s="7">
        <v>1</v>
      </c>
      <c r="N15" s="7">
        <f>IF(M15="","",MAX($D15:M15))</f>
        <v>1</v>
      </c>
    </row>
    <row r="16" spans="1:14">
      <c r="B16" t="str">
        <f>IF(ISBLANK(Tareas!B12)," - ",Tareas!B12)</f>
        <v>Establecimiento de fechas limite de realización de tareas</v>
      </c>
      <c r="C16" s="2">
        <f ca="1">PV!C16</f>
        <v>3.3333333333333326</v>
      </c>
      <c r="D16" s="7"/>
      <c r="E16" s="7" t="str">
        <f>IF(D16="","",MAX($D16:D16))</f>
        <v/>
      </c>
      <c r="F16" s="7">
        <v>0.1</v>
      </c>
      <c r="G16" s="7">
        <v>0.25</v>
      </c>
      <c r="H16" s="7">
        <v>0.35</v>
      </c>
      <c r="I16" s="7">
        <v>0.45</v>
      </c>
      <c r="J16" s="7">
        <v>0.55000000000000004</v>
      </c>
      <c r="K16" s="7">
        <v>0.65</v>
      </c>
      <c r="L16" s="7">
        <v>0.85</v>
      </c>
      <c r="M16" s="7">
        <v>1</v>
      </c>
      <c r="N16" s="7">
        <f>IF(M16="","",MAX($D16:M16))</f>
        <v>1</v>
      </c>
    </row>
    <row r="17" spans="2:14">
      <c r="B17" t="str">
        <f>IF(ISBLANK(Tareas!B13)," - ",Tareas!B13)</f>
        <v>Reparto de tareas</v>
      </c>
      <c r="C17" s="2">
        <f ca="1">PV!C17</f>
        <v>3.333333333333333</v>
      </c>
      <c r="D17" s="7"/>
      <c r="E17" s="7" t="str">
        <f>IF(D17="","",MAX($D17:D17))</f>
        <v/>
      </c>
      <c r="F17" s="7">
        <v>0.5</v>
      </c>
      <c r="G17" s="7">
        <f>IF(F17="","",MAX($D17:F17))</f>
        <v>0.5</v>
      </c>
      <c r="H17" s="7">
        <f>IF(G17="","",MAX($D17:G17))</f>
        <v>0.5</v>
      </c>
      <c r="I17" s="7">
        <f>IF(H17="","",MAX($D17:H17))</f>
        <v>0.5</v>
      </c>
      <c r="J17" s="7">
        <v>1</v>
      </c>
      <c r="K17" s="7">
        <f>IF(J17="","",MAX($D17:J17))</f>
        <v>1</v>
      </c>
      <c r="L17" s="7">
        <f>IF(K17="","",MAX($D17:K17))</f>
        <v>1</v>
      </c>
      <c r="M17" s="7">
        <f>IF(L17="","",MAX($D17:L17))</f>
        <v>1</v>
      </c>
      <c r="N17" s="7">
        <f>IF(M17="","",MAX($D17:M17))</f>
        <v>1</v>
      </c>
    </row>
    <row r="18" spans="2:14">
      <c r="B18" t="str">
        <f>IF(ISBLANK(Tareas!B14)," - ",Tareas!B14)</f>
        <v>Establecimiento de tareas ciclo 1</v>
      </c>
      <c r="C18" s="2">
        <f ca="1">PV!C18</f>
        <v>5</v>
      </c>
      <c r="D18" s="7"/>
      <c r="E18" s="7" t="str">
        <f>IF(D18="","",MAX($D18:D18))</f>
        <v/>
      </c>
      <c r="F18" s="7" t="str">
        <f>IF(E18="","",MAX($D18:E18))</f>
        <v/>
      </c>
      <c r="G18" s="7" t="str">
        <f>IF(F18="","",MAX($D18:F18))</f>
        <v/>
      </c>
      <c r="H18" s="7" t="str">
        <f>IF(G18="","",MAX($D18:G18))</f>
        <v/>
      </c>
      <c r="I18" s="7" t="str">
        <f>IF(H18="","",MAX($D18:H18))</f>
        <v/>
      </c>
      <c r="J18" s="7" t="str">
        <f>IF(I18="","",MAX($D18:I18))</f>
        <v/>
      </c>
      <c r="K18" s="7" t="str">
        <f>IF(J18="","",MAX($D18:J18))</f>
        <v/>
      </c>
      <c r="L18" s="7">
        <v>1</v>
      </c>
      <c r="M18" s="7">
        <f>IF(L18="","",MAX($D18:L18))</f>
        <v>1</v>
      </c>
      <c r="N18" s="7">
        <f>IF(M18="","",MAX($D18:M18))</f>
        <v>1</v>
      </c>
    </row>
    <row r="19" spans="2:14">
      <c r="B19" t="str">
        <f>IF(ISBLANK(Tareas!B15)," - ",Tareas!B15)</f>
        <v>Realización de requisitos (ERS)</v>
      </c>
      <c r="C19" s="2">
        <f ca="1">PV!C19</f>
        <v>15</v>
      </c>
      <c r="D19" s="7"/>
      <c r="E19" s="7" t="str">
        <f>IF(D19="","",MAX($D19:D19))</f>
        <v/>
      </c>
      <c r="F19" s="7" t="str">
        <f>IF(E19="","",MAX($D19:E19))</f>
        <v/>
      </c>
      <c r="G19" s="7" t="str">
        <f>IF(F19="","",MAX($D19:F19))</f>
        <v/>
      </c>
      <c r="H19" s="7">
        <v>0.15</v>
      </c>
      <c r="I19" s="7">
        <v>0.35</v>
      </c>
      <c r="J19" s="7">
        <v>0.75</v>
      </c>
      <c r="K19" s="7">
        <f>IF(J19="","",MAX($D19:J19))</f>
        <v>0.75</v>
      </c>
      <c r="L19" s="7">
        <v>1</v>
      </c>
      <c r="M19" s="7">
        <f>IF(L19="","",MAX($D19:L19))</f>
        <v>1</v>
      </c>
      <c r="N19" s="7">
        <f>IF(M19="","",MAX($D19:M19))</f>
        <v>1</v>
      </c>
    </row>
    <row r="20" spans="2:14">
      <c r="B20" t="str">
        <f>IF(ISBLANK(Tareas!B16)," - ",Tareas!B16)</f>
        <v>Realización de ficheros logicos internos (ILF)</v>
      </c>
      <c r="C20" s="2">
        <f ca="1">PV!C20</f>
        <v>9</v>
      </c>
      <c r="D20" s="7"/>
      <c r="E20" s="7" t="str">
        <f>IF(D20="","",MAX($D20:D20))</f>
        <v/>
      </c>
      <c r="F20" s="7" t="str">
        <f>IF(E20="","",MAX($D20:E20))</f>
        <v/>
      </c>
      <c r="G20" s="7" t="str">
        <f>IF(F20="","",MAX($D20:F20))</f>
        <v/>
      </c>
      <c r="H20" s="7">
        <v>0.15</v>
      </c>
      <c r="I20" s="7">
        <v>0.35</v>
      </c>
      <c r="J20" s="7">
        <v>0.75</v>
      </c>
      <c r="K20" s="7">
        <f>IF(J20="","",MAX($D20:J20))</f>
        <v>0.75</v>
      </c>
      <c r="L20" s="7">
        <f>IF(K20="","",MAX($D20:K20))</f>
        <v>0.75</v>
      </c>
      <c r="M20" s="7">
        <f>IF(L20="","",MAX($D20:L20))</f>
        <v>0.75</v>
      </c>
      <c r="N20" s="7">
        <f>IF(M20="","",MAX($D20:M20))</f>
        <v>0.75</v>
      </c>
    </row>
    <row r="21" spans="2:14">
      <c r="B21" t="str">
        <f>IF(ISBLANK(Tareas!B17)," - ",Tareas!B17)</f>
        <v>Realización de ficheros lógicos externos (EIF)</v>
      </c>
      <c r="C21" s="2">
        <f ca="1">PV!C21</f>
        <v>9</v>
      </c>
      <c r="D21" s="7"/>
      <c r="E21" s="7" t="str">
        <f>IF(D21="","",MAX($D21:D21))</f>
        <v/>
      </c>
      <c r="F21" s="7" t="str">
        <f>IF(E21="","",MAX($D21:E21))</f>
        <v/>
      </c>
      <c r="G21" s="7" t="str">
        <f>IF(F21="","",MAX($D21:F21))</f>
        <v/>
      </c>
      <c r="H21" s="7">
        <v>0.15</v>
      </c>
      <c r="I21" s="7">
        <v>0.35</v>
      </c>
      <c r="J21" s="7">
        <v>0.75</v>
      </c>
      <c r="K21" s="7">
        <f>IF(J21="","",MAX($D21:J21))</f>
        <v>0.75</v>
      </c>
      <c r="L21" s="7">
        <f>IF(K21="","",MAX($D21:K21))</f>
        <v>0.75</v>
      </c>
      <c r="M21" s="7">
        <f>IF(L21="","",MAX($D21:L21))</f>
        <v>0.75</v>
      </c>
      <c r="N21" s="7">
        <f>IF(M21="","",MAX($D21:M21))</f>
        <v>0.75</v>
      </c>
    </row>
    <row r="22" spans="2:14">
      <c r="B22" t="str">
        <f>IF(ISBLANK(Tareas!B18)," - ",Tareas!B18)</f>
        <v>Realización de consultas externas (EQ)</v>
      </c>
      <c r="C22" s="2">
        <f ca="1">PV!C22</f>
        <v>9</v>
      </c>
      <c r="D22" s="7"/>
      <c r="E22" s="7" t="str">
        <f>IF(D22="","",MAX($D22:D22))</f>
        <v/>
      </c>
      <c r="F22" s="7" t="str">
        <f>IF(E22="","",MAX($D22:E22))</f>
        <v/>
      </c>
      <c r="G22" s="7" t="str">
        <f>IF(F22="","",MAX($D22:F22))</f>
        <v/>
      </c>
      <c r="H22" s="7">
        <v>0.15</v>
      </c>
      <c r="I22" s="7">
        <v>0.35</v>
      </c>
      <c r="J22" s="7">
        <v>0.75</v>
      </c>
      <c r="K22" s="7">
        <f>IF(J22="","",MAX($D22:J22))</f>
        <v>0.75</v>
      </c>
      <c r="L22" s="7">
        <f>IF(K22="","",MAX($D22:K22))</f>
        <v>0.75</v>
      </c>
      <c r="M22" s="7">
        <f>IF(L22="","",MAX($D22:L22))</f>
        <v>0.75</v>
      </c>
      <c r="N22" s="7">
        <f>IF(M22="","",MAX($D22:M22))</f>
        <v>0.75</v>
      </c>
    </row>
    <row r="23" spans="2:14">
      <c r="B23" t="str">
        <f>IF(ISBLANK(Tareas!B19)," - ",Tareas!B19)</f>
        <v>Realización de Entradas externas (EI)</v>
      </c>
      <c r="C23" s="2">
        <f ca="1">PV!C23</f>
        <v>9</v>
      </c>
      <c r="D23" s="7"/>
      <c r="E23" s="7" t="str">
        <f>IF(D23="","",MAX($D23:D23))</f>
        <v/>
      </c>
      <c r="F23" s="7" t="str">
        <f>IF(E23="","",MAX($D23:E23))</f>
        <v/>
      </c>
      <c r="G23" s="7" t="str">
        <f>IF(F23="","",MAX($D23:F23))</f>
        <v/>
      </c>
      <c r="H23" s="7">
        <v>0.15</v>
      </c>
      <c r="I23" s="7">
        <v>0.35</v>
      </c>
      <c r="J23" s="7">
        <v>0.75</v>
      </c>
      <c r="K23" s="7">
        <f>IF(J23="","",MAX($D23:J23))</f>
        <v>0.75</v>
      </c>
      <c r="L23" s="7">
        <f>IF(K23="","",MAX($D23:K23))</f>
        <v>0.75</v>
      </c>
      <c r="M23" s="7">
        <f>IF(L23="","",MAX($D23:L23))</f>
        <v>0.75</v>
      </c>
      <c r="N23" s="7">
        <f>IF(M23="","",MAX($D23:M23))</f>
        <v>0.75</v>
      </c>
    </row>
    <row r="24" spans="2:14">
      <c r="B24" t="str">
        <f>IF(ISBLANK(Tareas!B20)," - ",Tareas!B20)</f>
        <v>Revisión de requisitos I</v>
      </c>
      <c r="C24" s="2">
        <f ca="1">PV!C24</f>
        <v>3</v>
      </c>
      <c r="D24" s="7"/>
      <c r="E24" s="7" t="str">
        <f>IF(D24="","",MAX($D24:D24))</f>
        <v/>
      </c>
      <c r="F24" s="7" t="str">
        <f>IF(E24="","",MAX($D24:E24))</f>
        <v/>
      </c>
      <c r="G24" s="7" t="str">
        <f>IF(F24="","",MAX($D24:F24))</f>
        <v/>
      </c>
      <c r="H24" s="7" t="str">
        <f>IF(G24="","",MAX($D24:G24))</f>
        <v/>
      </c>
      <c r="I24" s="7" t="str">
        <f>IF(H24="","",MAX($D24:H24))</f>
        <v/>
      </c>
      <c r="J24" s="7">
        <v>1</v>
      </c>
      <c r="K24" s="7">
        <f>IF(J24="","",MAX($D24:J24))</f>
        <v>1</v>
      </c>
      <c r="L24" s="7">
        <f>IF(K24="","",MAX($D24:K24))</f>
        <v>1</v>
      </c>
      <c r="M24" s="7">
        <f>IF(L24="","",MAX($D24:L24))</f>
        <v>1</v>
      </c>
      <c r="N24" s="7">
        <f>IF(M24="","",MAX($D24:M24))</f>
        <v>1</v>
      </c>
    </row>
    <row r="25" spans="2:14">
      <c r="B25" t="str">
        <f>IF(ISBLANK(Tareas!B21)," - ",Tareas!B21)</f>
        <v>Cálculo de puntos de función</v>
      </c>
      <c r="C25" s="2">
        <f ca="1">PV!C25</f>
        <v>4.5</v>
      </c>
      <c r="D25" s="7"/>
      <c r="E25" s="7" t="str">
        <f>IF(D25="","",MAX($D25:D25))</f>
        <v/>
      </c>
      <c r="F25" s="7" t="str">
        <f>IF(E25="","",MAX($D25:E25))</f>
        <v/>
      </c>
      <c r="G25" s="7" t="str">
        <f>IF(F25="","",MAX($D25:F25))</f>
        <v/>
      </c>
      <c r="H25" s="7">
        <v>0.45</v>
      </c>
      <c r="I25" s="7">
        <v>0.75</v>
      </c>
      <c r="J25" s="7">
        <v>1</v>
      </c>
      <c r="K25" s="7">
        <f>IF(J25="","",MAX($D25:J25))</f>
        <v>1</v>
      </c>
      <c r="L25" s="7">
        <f>IF(K25="","",MAX($D25:K25))</f>
        <v>1</v>
      </c>
      <c r="M25" s="7">
        <f>IF(L25="","",MAX($D25:L25))</f>
        <v>1</v>
      </c>
      <c r="N25" s="7">
        <f>IF(M25="","",MAX($D25:M25))</f>
        <v>1</v>
      </c>
    </row>
    <row r="26" spans="2:14">
      <c r="B26" t="str">
        <f>IF(ISBLANK(Tareas!B22)," - ",Tareas!B22)</f>
        <v>Selección de requisitos a desarrollar</v>
      </c>
      <c r="C26" s="2">
        <f ca="1">PV!C26</f>
        <v>3</v>
      </c>
      <c r="D26" s="7"/>
      <c r="E26" s="7" t="str">
        <f>IF(D26="","",MAX($D26:D26))</f>
        <v/>
      </c>
      <c r="F26" s="7" t="str">
        <f>IF(E26="","",MAX($D26:E26))</f>
        <v/>
      </c>
      <c r="G26" s="7" t="str">
        <f>IF(F26="","",MAX($D26:F26))</f>
        <v/>
      </c>
      <c r="H26" s="7">
        <v>1</v>
      </c>
      <c r="I26" s="7">
        <f>IF(H26="","",MAX($D26:H26))</f>
        <v>1</v>
      </c>
      <c r="J26" s="7">
        <f>IF(I26="","",MAX($D26:I26))</f>
        <v>1</v>
      </c>
      <c r="K26" s="7">
        <f>IF(J26="","",MAX($D26:J26))</f>
        <v>1</v>
      </c>
      <c r="L26" s="7">
        <f>IF(K26="","",MAX($D26:K26))</f>
        <v>1</v>
      </c>
      <c r="M26" s="7">
        <f>IF(L26="","",MAX($D26:L26))</f>
        <v>1</v>
      </c>
      <c r="N26" s="7">
        <f>IF(M26="","",MAX($D26:M26))</f>
        <v>1</v>
      </c>
    </row>
    <row r="27" spans="2:14">
      <c r="B27" t="str">
        <f>IF(ISBLANK(Tareas!B23)," - ",Tareas!B23)</f>
        <v>Realización de Gestión de Configuración Software (GCS)</v>
      </c>
      <c r="C27" s="2">
        <f ca="1">PV!C27</f>
        <v>21.5</v>
      </c>
      <c r="D27" s="7"/>
      <c r="E27" s="7" t="str">
        <f>IF(D27="","",MAX($D27:D27))</f>
        <v/>
      </c>
      <c r="F27" s="7" t="str">
        <f>IF(E27="","",MAX($D27:E27))</f>
        <v/>
      </c>
      <c r="G27" s="7" t="str">
        <f>IF(F27="","",MAX($D27:F27))</f>
        <v/>
      </c>
      <c r="H27" s="7" t="str">
        <f>IF(G27="","",MAX($D27:G27))</f>
        <v/>
      </c>
      <c r="I27" s="7" t="str">
        <f>IF(H27="","",MAX($D27:H27))</f>
        <v/>
      </c>
      <c r="J27" s="7">
        <v>0.25</v>
      </c>
      <c r="K27" s="7">
        <v>0.65</v>
      </c>
      <c r="L27" s="7">
        <v>1</v>
      </c>
      <c r="M27" s="7">
        <f>IF(L27="","",MAX($D27:L27))</f>
        <v>1</v>
      </c>
      <c r="N27" s="7">
        <f>IF(M27="","",MAX($D27:M27))</f>
        <v>1</v>
      </c>
    </row>
    <row r="28" spans="2:14">
      <c r="B28" t="str">
        <f>IF(ISBLANK(Tareas!B24)," - ",Tareas!B24)</f>
        <v>Revisión de tareas</v>
      </c>
      <c r="C28" s="2">
        <f ca="1">PV!C28</f>
        <v>4.5</v>
      </c>
      <c r="D28" s="7"/>
      <c r="E28" s="7" t="str">
        <f>IF(D28="","",MAX($D28:D28))</f>
        <v/>
      </c>
      <c r="F28" s="7" t="str">
        <f>IF(E28="","",MAX($D28:E28))</f>
        <v/>
      </c>
      <c r="G28" s="7" t="str">
        <f>IF(F28="","",MAX($D28:F28))</f>
        <v/>
      </c>
      <c r="H28" s="7" t="str">
        <f>IF(G28="","",MAX($D28:G28))</f>
        <v/>
      </c>
      <c r="I28" s="7" t="str">
        <f>IF(H28="","",MAX($D28:H28))</f>
        <v/>
      </c>
      <c r="J28" s="7" t="str">
        <f>IF(I28="","",MAX($D28:I28))</f>
        <v/>
      </c>
      <c r="K28" s="7" t="str">
        <f>IF(J28="","",MAX($D28:J28))</f>
        <v/>
      </c>
      <c r="L28" s="7">
        <v>0.5</v>
      </c>
      <c r="M28" s="7">
        <v>1</v>
      </c>
      <c r="N28" s="7">
        <f>IF(M28="","",MAX($D28:M28))</f>
        <v>1</v>
      </c>
    </row>
    <row r="29" spans="2:14">
      <c r="B29" t="str">
        <f>IF(ISBLANK(Tareas!B25)," - ",Tareas!B25)</f>
        <v>Reunion de planificacion</v>
      </c>
      <c r="C29" s="2">
        <f ca="1">PV!C29</f>
        <v>6</v>
      </c>
      <c r="D29" s="7"/>
      <c r="E29" s="7" t="str">
        <f>IF(D29="","",MAX($D29:D29))</f>
        <v/>
      </c>
      <c r="F29" s="7" t="str">
        <f>IF(E29="","",MAX($D29:E29))</f>
        <v/>
      </c>
      <c r="G29" s="7">
        <v>0.5</v>
      </c>
      <c r="H29" s="7">
        <f>IF(G29="","",MAX($D29:G29))</f>
        <v>0.5</v>
      </c>
      <c r="I29" s="7">
        <v>1</v>
      </c>
      <c r="J29" s="7">
        <f>IF(I29="","",MAX($D29:I29))</f>
        <v>1</v>
      </c>
      <c r="K29" s="7">
        <f>IF(J29="","",MAX($D29:J29))</f>
        <v>1</v>
      </c>
      <c r="L29" s="7">
        <f>IF(K29="","",MAX($D29:K29))</f>
        <v>1</v>
      </c>
      <c r="M29" s="7">
        <f>IF(L29="","",MAX($D29:L29))</f>
        <v>1</v>
      </c>
      <c r="N29" s="7">
        <f>IF(M29="","",MAX($D29:M29))</f>
        <v>1</v>
      </c>
    </row>
    <row r="30" spans="2:14">
      <c r="B30" t="str">
        <f>IF(ISBLANK(Tareas!B26)," - ",Tareas!B26)</f>
        <v>Reunión de diseño</v>
      </c>
      <c r="C30" s="2">
        <f ca="1">PV!C30</f>
        <v>11.506666666666666</v>
      </c>
      <c r="D30" s="7"/>
      <c r="E30" s="7" t="str">
        <f>IF(D30="","",MAX($D30:D30))</f>
        <v/>
      </c>
      <c r="F30" s="7" t="str">
        <f>IF(E30="","",MAX($D30:E30))</f>
        <v/>
      </c>
      <c r="G30" s="7" t="str">
        <f>IF(F30="","",MAX($D30:F30))</f>
        <v/>
      </c>
      <c r="H30" s="7">
        <v>0.35</v>
      </c>
      <c r="I30" s="7">
        <f>IF(H30="","",MAX($D30:H30))</f>
        <v>0.35</v>
      </c>
      <c r="J30" s="7">
        <v>0.75</v>
      </c>
      <c r="K30" s="7">
        <f>IF(J30="","",MAX($D30:J30))</f>
        <v>0.75</v>
      </c>
      <c r="L30" s="7">
        <v>1</v>
      </c>
      <c r="M30" s="7">
        <f>IF(L30="","",MAX($D30:L30))</f>
        <v>1</v>
      </c>
      <c r="N30" s="7">
        <f>IF(M30="","",MAX($D30:M30))</f>
        <v>1</v>
      </c>
    </row>
    <row r="31" spans="2:14">
      <c r="B31" t="str">
        <f>IF(ISBLANK(Tareas!B27)," - ",Tareas!B27)</f>
        <v>Selección del entorno</v>
      </c>
      <c r="C31" s="2">
        <f ca="1">PV!C31</f>
        <v>1</v>
      </c>
      <c r="D31" s="7"/>
      <c r="E31" s="7" t="str">
        <f>IF(D31="","",MAX($D31:D31))</f>
        <v/>
      </c>
      <c r="F31" s="7">
        <v>0.8</v>
      </c>
      <c r="G31" s="7">
        <f>IF(F31="","",MAX($D31:F31))</f>
        <v>0.8</v>
      </c>
      <c r="H31" s="7">
        <v>1</v>
      </c>
      <c r="I31" s="7">
        <f>IF(H31="","",MAX($D31:H31))</f>
        <v>1</v>
      </c>
      <c r="J31" s="7">
        <f>IF(I31="","",MAX($D31:I31))</f>
        <v>1</v>
      </c>
      <c r="K31" s="7">
        <f>IF(J31="","",MAX($D31:J31))</f>
        <v>1</v>
      </c>
      <c r="L31" s="7">
        <f>IF(K31="","",MAX($D31:K31))</f>
        <v>1</v>
      </c>
      <c r="M31" s="7">
        <f>IF(L31="","",MAX($D31:L31))</f>
        <v>1</v>
      </c>
      <c r="N31" s="7">
        <f>IF(M31="","",MAX($D31:M31))</f>
        <v>1</v>
      </c>
    </row>
    <row r="32" spans="2:14">
      <c r="B32" t="str">
        <f>IF(ISBLANK(Tareas!B28)," - ",Tareas!B28)</f>
        <v>Actualización Hoja Valor Ganado</v>
      </c>
      <c r="C32" s="2">
        <f ca="1">PV!C32</f>
        <v>18</v>
      </c>
      <c r="D32" s="7"/>
      <c r="E32" s="7" t="str">
        <f>IF(D32="","",MAX($D32:D32))</f>
        <v/>
      </c>
      <c r="F32" s="7" t="str">
        <f>IF(E32="","",MAX($D32:E32))</f>
        <v/>
      </c>
      <c r="G32" s="7" t="str">
        <f>IF(F32="","",MAX($D32:F32))</f>
        <v/>
      </c>
      <c r="H32" s="7" t="str">
        <f>IF(G32="","",MAX($D32:G32))</f>
        <v/>
      </c>
      <c r="I32" s="7" t="str">
        <f>IF(H32="","",MAX($D32:H32))</f>
        <v/>
      </c>
      <c r="J32" s="7" t="str">
        <f>IF(I32="","",MAX($D32:I32))</f>
        <v/>
      </c>
      <c r="K32" s="7"/>
      <c r="L32" s="7">
        <v>0.75</v>
      </c>
      <c r="M32" s="7">
        <v>1</v>
      </c>
      <c r="N32" s="7">
        <f>IF(M32="","",MAX($D32:M32))</f>
        <v>1</v>
      </c>
    </row>
    <row r="33" spans="2:14">
      <c r="B33" t="str">
        <f>IF(ISBLANK(Tareas!B29)," - ",Tareas!B29)</f>
        <v>Realizar diseño de alto nivel (DAN)</v>
      </c>
      <c r="C33" s="2">
        <f ca="1">PV!C33</f>
        <v>9</v>
      </c>
      <c r="D33" s="7"/>
      <c r="E33" s="7" t="str">
        <f>IF(D33="","",MAX($D33:D33))</f>
        <v/>
      </c>
      <c r="F33" s="7" t="str">
        <f>IF(E33="","",MAX($D33:E33))</f>
        <v/>
      </c>
      <c r="G33" s="7" t="str">
        <f>IF(F33="","",MAX($D33:F33))</f>
        <v/>
      </c>
      <c r="H33" s="7" t="str">
        <f>IF(G33="","",MAX($D33:G33))</f>
        <v/>
      </c>
      <c r="I33" s="7" t="str">
        <f>IF(H33="","",MAX($D33:H33))</f>
        <v/>
      </c>
      <c r="J33" s="7" t="str">
        <f>IF(I33="","",MAX($D33:I33))</f>
        <v/>
      </c>
      <c r="K33" s="7" t="str">
        <f>IF(J33="","",MAX($D33:J33))</f>
        <v/>
      </c>
      <c r="L33" s="7">
        <v>0.8</v>
      </c>
      <c r="M33" s="7">
        <v>1</v>
      </c>
      <c r="N33" s="7">
        <f>IF(M33="","",MAX($D33:M33))</f>
        <v>1</v>
      </c>
    </row>
    <row r="34" spans="2:14">
      <c r="B34" t="str">
        <f>IF(ISBLANK(Tareas!B30)," - ",Tareas!B30)</f>
        <v>Realizar diseño de bajo nivel (DBN)</v>
      </c>
      <c r="C34" s="2">
        <f ca="1">PV!C34</f>
        <v>11</v>
      </c>
      <c r="D34" s="7"/>
      <c r="E34" s="7" t="str">
        <f>IF(D34="","",MAX($D34:D34))</f>
        <v/>
      </c>
      <c r="F34" s="7" t="str">
        <f>IF(E34="","",MAX($D34:E34))</f>
        <v/>
      </c>
      <c r="G34" s="7" t="str">
        <f>IF(F34="","",MAX($D34:F34))</f>
        <v/>
      </c>
      <c r="H34" s="7" t="str">
        <f>IF(G34="","",MAX($D34:G34))</f>
        <v/>
      </c>
      <c r="I34" s="7" t="str">
        <f>IF(H34="","",MAX($D34:H34))</f>
        <v/>
      </c>
      <c r="J34" s="7" t="str">
        <f>IF(I34="","",MAX($D34:I34))</f>
        <v/>
      </c>
      <c r="K34" s="7" t="str">
        <f>IF(J34="","",MAX($D34:J34))</f>
        <v/>
      </c>
      <c r="L34" s="7">
        <v>0.6</v>
      </c>
      <c r="M34" s="7">
        <v>1</v>
      </c>
      <c r="N34" s="7">
        <f>IF(M34="","",MAX($D34:M34))</f>
        <v>1</v>
      </c>
    </row>
    <row r="35" spans="2:14">
      <c r="B35" t="str">
        <f>IF(ISBLANK(Tareas!B31)," - ",Tareas!B31)</f>
        <v>Revision diseño alto nivel</v>
      </c>
      <c r="C35" s="2">
        <f ca="1">PV!C35</f>
        <v>3.1666666666666665</v>
      </c>
      <c r="D35" s="7"/>
      <c r="E35" s="7" t="str">
        <f>IF(D35="","",MAX($D35:D35))</f>
        <v/>
      </c>
      <c r="F35" s="7" t="str">
        <f>IF(E35="","",MAX($D35:E35))</f>
        <v/>
      </c>
      <c r="G35" s="7" t="str">
        <f>IF(F35="","",MAX($D35:F35))</f>
        <v/>
      </c>
      <c r="H35" s="7" t="str">
        <f>IF(G35="","",MAX($D35:G35))</f>
        <v/>
      </c>
      <c r="I35" s="7" t="str">
        <f>IF(H35="","",MAX($D35:H35))</f>
        <v/>
      </c>
      <c r="J35" s="7" t="str">
        <f>IF(I35="","",MAX($D35:I35))</f>
        <v/>
      </c>
      <c r="K35" s="7" t="str">
        <f>IF(J35="","",MAX($D35:J35))</f>
        <v/>
      </c>
      <c r="L35" s="7">
        <v>0.8</v>
      </c>
      <c r="M35" s="7">
        <v>1</v>
      </c>
      <c r="N35" s="7">
        <f>IF(M35="","",MAX($D35:M35))</f>
        <v>1</v>
      </c>
    </row>
    <row r="36" spans="2:14">
      <c r="B36" t="str">
        <f>IF(ISBLANK(Tareas!B32)," - ",Tareas!B32)</f>
        <v>Revision diseño de bajo nivel</v>
      </c>
      <c r="C36" s="2">
        <f ca="1">PV!C36</f>
        <v>3.3333333198666661</v>
      </c>
      <c r="D36" s="7"/>
      <c r="E36" s="7" t="str">
        <f>IF(D36="","",MAX($D36:D36))</f>
        <v/>
      </c>
      <c r="F36" s="7" t="str">
        <f>IF(E36="","",MAX($D36:E36))</f>
        <v/>
      </c>
      <c r="G36" s="7" t="str">
        <f>IF(F36="","",MAX($D36:F36))</f>
        <v/>
      </c>
      <c r="H36" s="7" t="str">
        <f>IF(G36="","",MAX($D36:G36))</f>
        <v/>
      </c>
      <c r="I36" s="7" t="str">
        <f>IF(H36="","",MAX($D36:H36))</f>
        <v/>
      </c>
      <c r="J36" s="7" t="str">
        <f>IF(I36="","",MAX($D36:I36))</f>
        <v/>
      </c>
      <c r="K36" s="7" t="str">
        <f>IF(J36="","",MAX($D36:J36))</f>
        <v/>
      </c>
      <c r="L36" s="7">
        <v>0.6</v>
      </c>
      <c r="M36" s="7">
        <v>1</v>
      </c>
      <c r="N36" s="7">
        <f>IF(M36="","",MAX($D36:M36))</f>
        <v>1</v>
      </c>
    </row>
    <row r="37" spans="2:14">
      <c r="B37" t="str">
        <f>IF(ISBLANK(Tareas!B33)," - ",Tareas!B33)</f>
        <v>Creación de la base de la aplicación</v>
      </c>
      <c r="C37" s="2">
        <f ca="1">PV!C37</f>
        <v>2</v>
      </c>
      <c r="D37" s="7"/>
      <c r="E37" s="7" t="str">
        <f>IF(D37="","",MAX($D37:D37))</f>
        <v/>
      </c>
      <c r="F37" s="7" t="str">
        <f>IF(E37="","",MAX($D37:E37))</f>
        <v/>
      </c>
      <c r="G37" s="7" t="str">
        <f>IF(F37="","",MAX($D37:F37))</f>
        <v/>
      </c>
      <c r="H37" s="7" t="str">
        <f>IF(G37="","",MAX($D37:G37))</f>
        <v/>
      </c>
      <c r="I37" s="7" t="str">
        <f>IF(H37="","",MAX($D37:H37))</f>
        <v/>
      </c>
      <c r="J37" s="7" t="str">
        <f>IF(I37="","",MAX($D37:I37))</f>
        <v/>
      </c>
      <c r="K37" s="7" t="str">
        <f>IF(J37="","",MAX($D37:J37))</f>
        <v/>
      </c>
      <c r="L37" s="7">
        <v>1</v>
      </c>
      <c r="M37" s="7">
        <f>IF(L37="","",MAX($D37:L37))</f>
        <v>1</v>
      </c>
      <c r="N37" s="7">
        <f>IF(M37="","",MAX($D37:M37))</f>
        <v>1</v>
      </c>
    </row>
    <row r="38" spans="2:14">
      <c r="B38" t="str">
        <f>IF(ISBLANK(Tareas!B34)," - ",Tareas!B34)</f>
        <v>Implementación de Creación de Usuarios</v>
      </c>
      <c r="C38" s="2">
        <f ca="1">PV!C38</f>
        <v>5.5</v>
      </c>
      <c r="D38" s="7"/>
      <c r="E38" s="7" t="str">
        <f>IF(D38="","",MAX($D38:D38))</f>
        <v/>
      </c>
      <c r="F38" s="7" t="str">
        <f>IF(E38="","",MAX($D38:E38))</f>
        <v/>
      </c>
      <c r="G38" s="7" t="str">
        <f>IF(F38="","",MAX($D38:F38))</f>
        <v/>
      </c>
      <c r="H38" s="7" t="str">
        <f>IF(G38="","",MAX($D38:G38))</f>
        <v/>
      </c>
      <c r="I38" s="7" t="str">
        <f>IF(H38="","",MAX($D38:H38))</f>
        <v/>
      </c>
      <c r="J38" s="7" t="str">
        <f>IF(I38="","",MAX($D38:I38))</f>
        <v/>
      </c>
      <c r="K38" s="7" t="str">
        <f>IF(J38="","",MAX($D38:J38))</f>
        <v/>
      </c>
      <c r="L38" s="7">
        <v>0.55000000000000004</v>
      </c>
      <c r="M38" s="7">
        <v>1</v>
      </c>
      <c r="N38" s="7">
        <f>IF(M38="","",MAX($D38:M38))</f>
        <v>1</v>
      </c>
    </row>
    <row r="39" spans="2:14">
      <c r="B39" t="str">
        <f>IF(ISBLANK(Tareas!B35)," - ",Tareas!B35)</f>
        <v>Implementación de Modificación de Usuarios</v>
      </c>
      <c r="C39" s="2">
        <f ca="1">PV!C39</f>
        <v>0</v>
      </c>
      <c r="D39" s="7"/>
      <c r="E39" s="7" t="str">
        <f>IF(D39="","",MAX($D39:D39))</f>
        <v/>
      </c>
      <c r="F39" s="7" t="str">
        <f>IF(E39="","",MAX($D39:E39))</f>
        <v/>
      </c>
      <c r="G39" s="7" t="str">
        <f>IF(F39="","",MAX($D39:F39))</f>
        <v/>
      </c>
      <c r="H39" s="7" t="str">
        <f>IF(G39="","",MAX($D39:G39))</f>
        <v/>
      </c>
      <c r="I39" s="7" t="str">
        <f>IF(H39="","",MAX($D39:H39))</f>
        <v/>
      </c>
      <c r="J39" s="7" t="str">
        <f>IF(I39="","",MAX($D39:I39))</f>
        <v/>
      </c>
      <c r="K39" s="7" t="str">
        <f>IF(J39="","",MAX($D39:J39))</f>
        <v/>
      </c>
      <c r="L39" s="7" t="str">
        <f>IF(K39="","",MAX($D39:K39))</f>
        <v/>
      </c>
      <c r="M39" s="7" t="str">
        <f>IF(L39="","",MAX($D39:L39))</f>
        <v/>
      </c>
      <c r="N39" s="7" t="str">
        <f>IF(M39="","",MAX($D39:M39))</f>
        <v/>
      </c>
    </row>
    <row r="40" spans="2:14">
      <c r="B40" t="str">
        <f>IF(ISBLANK(Tareas!B36)," - ",Tareas!B36)</f>
        <v>Implementación de Eliminación de Usuarios</v>
      </c>
      <c r="C40" s="2">
        <f ca="1">PV!C40</f>
        <v>0</v>
      </c>
      <c r="D40" s="7"/>
      <c r="E40" s="7" t="str">
        <f>IF(D40="","",MAX($D40:D40))</f>
        <v/>
      </c>
      <c r="F40" s="7" t="str">
        <f>IF(E40="","",MAX($D40:E40))</f>
        <v/>
      </c>
      <c r="G40" s="7" t="str">
        <f>IF(F40="","",MAX($D40:F40))</f>
        <v/>
      </c>
      <c r="H40" s="7" t="str">
        <f>IF(G40="","",MAX($D40:G40))</f>
        <v/>
      </c>
      <c r="I40" s="7" t="str">
        <f>IF(H40="","",MAX($D40:H40))</f>
        <v/>
      </c>
      <c r="J40" s="7" t="str">
        <f>IF(I40="","",MAX($D40:I40))</f>
        <v/>
      </c>
      <c r="K40" s="7" t="str">
        <f>IF(J40="","",MAX($D40:J40))</f>
        <v/>
      </c>
      <c r="L40" s="7" t="str">
        <f>IF(K40="","",MAX($D40:K40))</f>
        <v/>
      </c>
      <c r="M40" s="7" t="str">
        <f>IF(L40="","",MAX($D40:L40))</f>
        <v/>
      </c>
      <c r="N40" s="7" t="str">
        <f>IF(M40="","",MAX($D40:M40))</f>
        <v/>
      </c>
    </row>
    <row r="41" spans="2:14">
      <c r="B41" t="str">
        <f>IF(ISBLANK(Tareas!B37)," - ",Tareas!B37)</f>
        <v>mplementación de Roles de Usuario</v>
      </c>
      <c r="C41" s="2">
        <f ca="1">PV!C41</f>
        <v>0</v>
      </c>
      <c r="D41" s="7"/>
      <c r="E41" s="7" t="str">
        <f>IF(D41="","",MAX($D41:D41))</f>
        <v/>
      </c>
      <c r="F41" s="7" t="str">
        <f>IF(E41="","",MAX($D41:E41))</f>
        <v/>
      </c>
      <c r="G41" s="7" t="str">
        <f>IF(F41="","",MAX($D41:F41))</f>
        <v/>
      </c>
      <c r="H41" s="7" t="str">
        <f>IF(G41="","",MAX($D41:G41))</f>
        <v/>
      </c>
      <c r="I41" s="7" t="str">
        <f>IF(H41="","",MAX($D41:H41))</f>
        <v/>
      </c>
      <c r="J41" s="7" t="str">
        <f>IF(I41="","",MAX($D41:I41))</f>
        <v/>
      </c>
      <c r="K41" s="7" t="str">
        <f>IF(J41="","",MAX($D41:J41))</f>
        <v/>
      </c>
      <c r="L41" s="7" t="str">
        <f>IF(K41="","",MAX($D41:K41))</f>
        <v/>
      </c>
      <c r="M41" s="7" t="str">
        <f>IF(L41="","",MAX($D41:L41))</f>
        <v/>
      </c>
      <c r="N41" s="7" t="str">
        <f>IF(M41="","",MAX($D41:M41))</f>
        <v/>
      </c>
    </row>
    <row r="42" spans="2:14">
      <c r="B42" t="str">
        <f>IF(ISBLANK(Tareas!B38)," - ",Tareas!B38)</f>
        <v>Implementación de Inicio de Sesión</v>
      </c>
      <c r="C42" s="2">
        <f ca="1">PV!C42</f>
        <v>0</v>
      </c>
      <c r="D42" s="7"/>
      <c r="E42" s="7" t="str">
        <f>IF(D42="","",MAX($D42:D42))</f>
        <v/>
      </c>
      <c r="F42" s="7" t="str">
        <f>IF(E42="","",MAX($D42:E42))</f>
        <v/>
      </c>
      <c r="G42" s="7" t="str">
        <f>IF(F42="","",MAX($D42:F42))</f>
        <v/>
      </c>
      <c r="H42" s="7" t="str">
        <f>IF(G42="","",MAX($D42:G42))</f>
        <v/>
      </c>
      <c r="I42" s="7" t="str">
        <f>IF(H42="","",MAX($D42:H42))</f>
        <v/>
      </c>
      <c r="J42" s="7" t="str">
        <f>IF(I42="","",MAX($D42:I42))</f>
        <v/>
      </c>
      <c r="K42" s="7" t="str">
        <f>IF(J42="","",MAX($D42:J42))</f>
        <v/>
      </c>
      <c r="L42" s="7" t="str">
        <f>IF(K42="","",MAX($D42:K42))</f>
        <v/>
      </c>
      <c r="M42" s="7" t="str">
        <f>IF(L42="","",MAX($D42:L42))</f>
        <v/>
      </c>
      <c r="N42" s="7" t="str">
        <f>IF(M42="","",MAX($D42:M42))</f>
        <v/>
      </c>
    </row>
    <row r="43" spans="2:14">
      <c r="B43" t="str">
        <f>IF(ISBLANK(Tareas!B39)," - ",Tareas!B39)</f>
        <v>Implementación de Creación de Torneos</v>
      </c>
      <c r="C43" s="2">
        <f ca="1">PV!C43</f>
        <v>0</v>
      </c>
      <c r="D43" s="7"/>
      <c r="E43" s="7" t="str">
        <f>IF(D43="","",MAX($D43:D43))</f>
        <v/>
      </c>
      <c r="F43" s="7" t="str">
        <f>IF(E43="","",MAX($D43:E43))</f>
        <v/>
      </c>
      <c r="G43" s="7" t="str">
        <f>IF(F43="","",MAX($D43:F43))</f>
        <v/>
      </c>
      <c r="H43" s="7" t="str">
        <f>IF(G43="","",MAX($D43:G43))</f>
        <v/>
      </c>
      <c r="I43" s="7" t="str">
        <f>IF(H43="","",MAX($D43:H43))</f>
        <v/>
      </c>
      <c r="J43" s="7" t="str">
        <f>IF(I43="","",MAX($D43:I43))</f>
        <v/>
      </c>
      <c r="K43" s="7" t="str">
        <f>IF(J43="","",MAX($D43:J43))</f>
        <v/>
      </c>
      <c r="L43" s="7" t="str">
        <f>IF(K43="","",MAX($D43:K43))</f>
        <v/>
      </c>
      <c r="M43" s="7" t="str">
        <f>IF(L43="","",MAX($D43:L43))</f>
        <v/>
      </c>
      <c r="N43" s="7" t="str">
        <f>IF(M43="","",MAX($D43:M43))</f>
        <v/>
      </c>
    </row>
    <row r="44" spans="2:14">
      <c r="B44" t="str">
        <f>IF(ISBLANK(Tareas!B40)," - ",Tareas!B40)</f>
        <v>Implementación de Emparejamiento de Jugadores</v>
      </c>
      <c r="C44" s="2">
        <f ca="1">PV!C44</f>
        <v>0</v>
      </c>
      <c r="D44" s="7"/>
      <c r="E44" s="7" t="str">
        <f>IF(D44="","",MAX($D44:D44))</f>
        <v/>
      </c>
      <c r="F44" s="7" t="str">
        <f>IF(E44="","",MAX($D44:E44))</f>
        <v/>
      </c>
      <c r="G44" s="7" t="str">
        <f>IF(F44="","",MAX($D44:F44))</f>
        <v/>
      </c>
      <c r="H44" s="7" t="str">
        <f>IF(G44="","",MAX($D44:G44))</f>
        <v/>
      </c>
      <c r="I44" s="7" t="str">
        <f>IF(H44="","",MAX($D44:H44))</f>
        <v/>
      </c>
      <c r="J44" s="7" t="str">
        <f>IF(I44="","",MAX($D44:I44))</f>
        <v/>
      </c>
      <c r="K44" s="7" t="str">
        <f>IF(J44="","",MAX($D44:J44))</f>
        <v/>
      </c>
      <c r="L44" s="7" t="str">
        <f>IF(K44="","",MAX($D44:K44))</f>
        <v/>
      </c>
      <c r="M44" s="7" t="str">
        <f>IF(L44="","",MAX($D44:L44))</f>
        <v/>
      </c>
      <c r="N44" s="7" t="str">
        <f>IF(M44="","",MAX($D44:M44))</f>
        <v/>
      </c>
    </row>
    <row r="45" spans="2:14">
      <c r="B45" t="str">
        <f>IF(ISBLANK(Tareas!B41)," - ",Tareas!B41)</f>
        <v>Implementación de Actualización de Resultados</v>
      </c>
      <c r="C45" s="2">
        <f ca="1">PV!C45</f>
        <v>0</v>
      </c>
      <c r="D45" s="7"/>
      <c r="E45" s="7" t="str">
        <f>IF(D45="","",MAX($D45:D45))</f>
        <v/>
      </c>
      <c r="F45" s="7" t="str">
        <f>IF(E45="","",MAX($D45:E45))</f>
        <v/>
      </c>
      <c r="G45" s="7" t="str">
        <f>IF(F45="","",MAX($D45:F45))</f>
        <v/>
      </c>
      <c r="H45" s="7" t="str">
        <f>IF(G45="","",MAX($D45:G45))</f>
        <v/>
      </c>
      <c r="I45" s="7" t="str">
        <f>IF(H45="","",MAX($D45:H45))</f>
        <v/>
      </c>
      <c r="J45" s="7" t="str">
        <f>IF(I45="","",MAX($D45:I45))</f>
        <v/>
      </c>
      <c r="K45" s="7" t="str">
        <f>IF(J45="","",MAX($D45:J45))</f>
        <v/>
      </c>
      <c r="L45" s="7" t="str">
        <f>IF(K45="","",MAX($D45:K45))</f>
        <v/>
      </c>
      <c r="M45" s="7" t="str">
        <f>IF(L45="","",MAX($D45:L45))</f>
        <v/>
      </c>
      <c r="N45" s="7" t="str">
        <f>IF(M45="","",MAX($D45:M45))</f>
        <v/>
      </c>
    </row>
    <row r="46" spans="2:14">
      <c r="B46" t="str">
        <f>IF(ISBLANK(Tareas!B42)," - ",Tareas!B42)</f>
        <v>Implementación del Proceso de Inscripción</v>
      </c>
      <c r="C46" s="2">
        <f ca="1">PV!C46</f>
        <v>0</v>
      </c>
      <c r="D46" s="7"/>
      <c r="E46" s="7" t="str">
        <f>IF(D46="","",MAX($D46:D46))</f>
        <v/>
      </c>
      <c r="F46" s="7" t="str">
        <f>IF(E46="","",MAX($D46:E46))</f>
        <v/>
      </c>
      <c r="G46" s="7" t="str">
        <f>IF(F46="","",MAX($D46:F46))</f>
        <v/>
      </c>
      <c r="H46" s="7" t="str">
        <f>IF(G46="","",MAX($D46:G46))</f>
        <v/>
      </c>
      <c r="I46" s="7" t="str">
        <f>IF(H46="","",MAX($D46:H46))</f>
        <v/>
      </c>
      <c r="J46" s="7" t="str">
        <f>IF(I46="","",MAX($D46:I46))</f>
        <v/>
      </c>
      <c r="K46" s="7" t="str">
        <f>IF(J46="","",MAX($D46:J46))</f>
        <v/>
      </c>
      <c r="L46" s="7" t="str">
        <f>IF(K46="","",MAX($D46:K46))</f>
        <v/>
      </c>
      <c r="M46" s="7" t="str">
        <f>IF(L46="","",MAX($D46:L46))</f>
        <v/>
      </c>
      <c r="N46" s="7" t="str">
        <f>IF(M46="","",MAX($D46:M46))</f>
        <v/>
      </c>
    </row>
    <row r="47" spans="2:14">
      <c r="B47" t="str">
        <f>IF(ISBLANK(Tareas!B43)," - ",Tareas!B43)</f>
        <v>Implementación de Selección de Jugadores</v>
      </c>
      <c r="C47" s="2">
        <f ca="1">PV!C47</f>
        <v>0</v>
      </c>
      <c r="D47" s="7"/>
      <c r="E47" s="7" t="str">
        <f>IF(D47="","",MAX($D47:D47))</f>
        <v/>
      </c>
      <c r="F47" s="7" t="str">
        <f>IF(E47="","",MAX($D47:E47))</f>
        <v/>
      </c>
      <c r="G47" s="7" t="str">
        <f>IF(F47="","",MAX($D47:F47))</f>
        <v/>
      </c>
      <c r="H47" s="7" t="str">
        <f>IF(G47="","",MAX($D47:G47))</f>
        <v/>
      </c>
      <c r="I47" s="7" t="str">
        <f>IF(H47="","",MAX($D47:H47))</f>
        <v/>
      </c>
      <c r="J47" s="7" t="str">
        <f>IF(I47="","",MAX($D47:I47))</f>
        <v/>
      </c>
      <c r="K47" s="7" t="str">
        <f>IF(J47="","",MAX($D47:J47))</f>
        <v/>
      </c>
      <c r="L47" s="7" t="str">
        <f>IF(K47="","",MAX($D47:K47))</f>
        <v/>
      </c>
      <c r="M47" s="7" t="str">
        <f>IF(L47="","",MAX($D47:L47))</f>
        <v/>
      </c>
      <c r="N47" s="7" t="str">
        <f>IF(M47="","",MAX($D47:M47))</f>
        <v/>
      </c>
    </row>
    <row r="48" spans="2:14">
      <c r="B48" t="str">
        <f>IF(ISBLANK(Tareas!B44)," - ",Tareas!B44)</f>
        <v>Implementación de Creación y Configuración de Partidos</v>
      </c>
      <c r="C48" s="2">
        <f ca="1">PV!C48</f>
        <v>0</v>
      </c>
      <c r="D48" s="7"/>
      <c r="E48" s="7" t="str">
        <f>IF(D48="","",MAX($D48:D48))</f>
        <v/>
      </c>
      <c r="F48" s="7" t="str">
        <f>IF(E48="","",MAX($D48:E48))</f>
        <v/>
      </c>
      <c r="G48" s="7" t="str">
        <f>IF(F48="","",MAX($D48:F48))</f>
        <v/>
      </c>
      <c r="H48" s="7" t="str">
        <f>IF(G48="","",MAX($D48:G48))</f>
        <v/>
      </c>
      <c r="I48" s="7" t="str">
        <f>IF(H48="","",MAX($D48:H48))</f>
        <v/>
      </c>
      <c r="J48" s="7" t="str">
        <f>IF(I48="","",MAX($D48:I48))</f>
        <v/>
      </c>
      <c r="K48" s="7" t="str">
        <f>IF(J48="","",MAX($D48:J48))</f>
        <v/>
      </c>
      <c r="L48" s="7" t="str">
        <f>IF(K48="","",MAX($D48:K48))</f>
        <v/>
      </c>
      <c r="M48" s="7" t="str">
        <f>IF(L48="","",MAX($D48:L48))</f>
        <v/>
      </c>
      <c r="N48" s="7" t="str">
        <f>IF(M48="","",MAX($D48:M48))</f>
        <v/>
      </c>
    </row>
    <row r="49" spans="2:14">
      <c r="B49" t="str">
        <f>IF(ISBLANK(Tareas!B45)," - ",Tareas!B45)</f>
        <v>Implementación del Registro de Resultados</v>
      </c>
      <c r="C49" s="2">
        <f ca="1">PV!C49</f>
        <v>0</v>
      </c>
      <c r="D49" s="7"/>
      <c r="E49" s="7" t="str">
        <f>IF(D49="","",MAX($D49:D49))</f>
        <v/>
      </c>
      <c r="F49" s="7" t="str">
        <f>IF(E49="","",MAX($D49:E49))</f>
        <v/>
      </c>
      <c r="G49" s="7" t="str">
        <f>IF(F49="","",MAX($D49:F49))</f>
        <v/>
      </c>
      <c r="H49" s="7" t="str">
        <f>IF(G49="","",MAX($D49:G49))</f>
        <v/>
      </c>
      <c r="I49" s="7" t="str">
        <f>IF(H49="","",MAX($D49:H49))</f>
        <v/>
      </c>
      <c r="J49" s="7" t="str">
        <f>IF(I49="","",MAX($D49:I49))</f>
        <v/>
      </c>
      <c r="K49" s="7" t="str">
        <f>IF(J49="","",MAX($D49:J49))</f>
        <v/>
      </c>
      <c r="L49" s="7" t="str">
        <f>IF(K49="","",MAX($D49:K49))</f>
        <v/>
      </c>
      <c r="M49" s="7" t="str">
        <f>IF(L49="","",MAX($D49:L49))</f>
        <v/>
      </c>
      <c r="N49" s="7" t="str">
        <f>IF(M49="","",MAX($D49:M49))</f>
        <v/>
      </c>
    </row>
    <row r="50" spans="2:14">
      <c r="B50" t="str">
        <f>IF(ISBLANK(Tareas!B46)," - ",Tareas!B46)</f>
        <v>Implementación de Consulta de Partidos</v>
      </c>
      <c r="C50" s="2">
        <f ca="1">PV!C50</f>
        <v>0</v>
      </c>
      <c r="D50" s="7"/>
      <c r="E50" s="7" t="str">
        <f>IF(D50="","",MAX($D50:D50))</f>
        <v/>
      </c>
      <c r="F50" s="7" t="str">
        <f>IF(E50="","",MAX($D50:E50))</f>
        <v/>
      </c>
      <c r="G50" s="7" t="str">
        <f>IF(F50="","",MAX($D50:F50))</f>
        <v/>
      </c>
      <c r="H50" s="7" t="str">
        <f>IF(G50="","",MAX($D50:G50))</f>
        <v/>
      </c>
      <c r="I50" s="7" t="str">
        <f>IF(H50="","",MAX($D50:H50))</f>
        <v/>
      </c>
      <c r="J50" s="7" t="str">
        <f>IF(I50="","",MAX($D50:I50))</f>
        <v/>
      </c>
      <c r="K50" s="7" t="str">
        <f>IF(J50="","",MAX($D50:J50))</f>
        <v/>
      </c>
      <c r="L50" s="7" t="str">
        <f>IF(K50="","",MAX($D50:K50))</f>
        <v/>
      </c>
      <c r="M50" s="7" t="str">
        <f>IF(L50="","",MAX($D50:L50))</f>
        <v/>
      </c>
      <c r="N50" s="7" t="str">
        <f>IF(M50="","",MAX($D50:M50))</f>
        <v/>
      </c>
    </row>
    <row r="51" spans="2:14">
      <c r="B51" t="str">
        <f>IF(ISBLANK(Tareas!B47)," - ",Tareas!B47)</f>
        <v>Inspeccion de codigo</v>
      </c>
      <c r="C51" s="2">
        <f ca="1">PV!C51</f>
        <v>0</v>
      </c>
      <c r="D51" s="7"/>
      <c r="E51" s="7" t="str">
        <f>IF(D51="","",MAX($D51:D51))</f>
        <v/>
      </c>
      <c r="F51" s="7" t="str">
        <f>IF(E51="","",MAX($D51:E51))</f>
        <v/>
      </c>
      <c r="G51" s="7" t="str">
        <f>IF(F51="","",MAX($D51:F51))</f>
        <v/>
      </c>
      <c r="H51" s="7" t="str">
        <f>IF(G51="","",MAX($D51:G51))</f>
        <v/>
      </c>
      <c r="I51" s="7" t="str">
        <f>IF(H51="","",MAX($D51:H51))</f>
        <v/>
      </c>
      <c r="J51" s="7" t="str">
        <f>IF(I51="","",MAX($D51:I51))</f>
        <v/>
      </c>
      <c r="K51" s="7" t="str">
        <f>IF(J51="","",MAX($D51:J51))</f>
        <v/>
      </c>
      <c r="L51" s="7" t="str">
        <f>IF(K51="","",MAX($D51:K51))</f>
        <v/>
      </c>
      <c r="M51" s="7" t="str">
        <f>IF(L51="","",MAX($D51:L51))</f>
        <v/>
      </c>
      <c r="N51" s="7" t="str">
        <f>IF(M51="","",MAX($D51:M51))</f>
        <v/>
      </c>
    </row>
    <row r="52" spans="2:14">
      <c r="B52" t="str">
        <f>IF(ISBLANK(Tareas!B48)," - ",Tareas!B48)</f>
        <v>Realizacion de pruebas Unitarias</v>
      </c>
      <c r="C52" s="2">
        <f ca="1">PV!C52</f>
        <v>0</v>
      </c>
      <c r="D52" s="7"/>
      <c r="E52" s="7" t="str">
        <f>IF(D52="","",MAX($D52:D52))</f>
        <v/>
      </c>
      <c r="F52" s="7" t="str">
        <f>IF(E52="","",MAX($D52:E52))</f>
        <v/>
      </c>
      <c r="G52" s="7" t="str">
        <f>IF(F52="","",MAX($D52:F52))</f>
        <v/>
      </c>
      <c r="H52" s="7" t="str">
        <f>IF(G52="","",MAX($D52:G52))</f>
        <v/>
      </c>
      <c r="I52" s="7" t="str">
        <f>IF(H52="","",MAX($D52:H52))</f>
        <v/>
      </c>
      <c r="J52" s="7" t="str">
        <f>IF(I52="","",MAX($D52:I52))</f>
        <v/>
      </c>
      <c r="K52" s="7" t="str">
        <f>IF(J52="","",MAX($D52:J52))</f>
        <v/>
      </c>
      <c r="L52" s="7" t="str">
        <f>IF(K52="","",MAX($D52:K52))</f>
        <v/>
      </c>
      <c r="M52" s="7" t="str">
        <f>IF(L52="","",MAX($D52:L52))</f>
        <v/>
      </c>
      <c r="N52" s="7" t="str">
        <f>IF(M52="","",MAX($D52:M52))</f>
        <v/>
      </c>
    </row>
    <row r="53" spans="2:14">
      <c r="B53" t="str">
        <f>IF(ISBLANK(Tareas!B49)," - ",Tareas!B49)</f>
        <v>Realizacion de pruebas del Sistema</v>
      </c>
      <c r="C53" s="2">
        <f ca="1">PV!C53</f>
        <v>0</v>
      </c>
      <c r="D53" s="7"/>
      <c r="E53" s="7" t="str">
        <f>IF(D53="","",MAX($D53:D53))</f>
        <v/>
      </c>
      <c r="F53" s="7" t="str">
        <f>IF(E53="","",MAX($D53:E53))</f>
        <v/>
      </c>
      <c r="G53" s="7" t="str">
        <f>IF(F53="","",MAX($D53:F53))</f>
        <v/>
      </c>
      <c r="H53" s="7" t="str">
        <f>IF(G53="","",MAX($D53:G53))</f>
        <v/>
      </c>
      <c r="I53" s="7" t="str">
        <f>IF(H53="","",MAX($D53:H53))</f>
        <v/>
      </c>
      <c r="J53" s="7" t="str">
        <f>IF(I53="","",MAX($D53:I53))</f>
        <v/>
      </c>
      <c r="K53" s="7" t="str">
        <f>IF(J53="","",MAX($D53:J53))</f>
        <v/>
      </c>
      <c r="L53" s="7" t="str">
        <f>IF(K53="","",MAX($D53:K53))</f>
        <v/>
      </c>
      <c r="M53" s="7" t="str">
        <f>IF(L53="","",MAX($D53:L53))</f>
        <v/>
      </c>
      <c r="N53" s="7" t="str">
        <f>IF(M53="","",MAX($D53:M53))</f>
        <v/>
      </c>
    </row>
    <row r="54" spans="2:14">
      <c r="B54" t="str">
        <f>IF(ISBLANK(Tareas!B50)," - ",Tareas!B50)</f>
        <v>Reunion revisión de código y pruebas</v>
      </c>
      <c r="C54" s="2">
        <f ca="1">PV!C54</f>
        <v>0</v>
      </c>
      <c r="D54" s="7"/>
      <c r="E54" s="7" t="str">
        <f>IF(D54="","",MAX($D54:D54))</f>
        <v/>
      </c>
      <c r="F54" s="7" t="str">
        <f>IF(E54="","",MAX($D54:E54))</f>
        <v/>
      </c>
      <c r="G54" s="7" t="str">
        <f>IF(F54="","",MAX($D54:F54))</f>
        <v/>
      </c>
      <c r="H54" s="7" t="str">
        <f>IF(G54="","",MAX($D54:G54))</f>
        <v/>
      </c>
      <c r="I54" s="7" t="str">
        <f>IF(H54="","",MAX($D54:H54))</f>
        <v/>
      </c>
      <c r="J54" s="7" t="str">
        <f>IF(I54="","",MAX($D54:I54))</f>
        <v/>
      </c>
      <c r="K54" s="7" t="str">
        <f>IF(J54="","",MAX($D54:J54))</f>
        <v/>
      </c>
      <c r="L54" s="7" t="str">
        <f>IF(K54="","",MAX($D54:K54))</f>
        <v/>
      </c>
      <c r="M54" s="7" t="str">
        <f>IF(L54="","",MAX($D54:L54))</f>
        <v/>
      </c>
      <c r="N54" s="7" t="str">
        <f>IF(M54="","",MAX($D54:M54))</f>
        <v/>
      </c>
    </row>
    <row r="55" spans="2:14">
      <c r="B55" t="str">
        <f>IF(ISBLANK(Tareas!B51)," - ",Tareas!B51)</f>
        <v>DEMO</v>
      </c>
      <c r="C55" s="2">
        <f ca="1">PV!C55</f>
        <v>0</v>
      </c>
      <c r="D55" s="7"/>
      <c r="E55" s="7" t="str">
        <f>IF(D55="","",MAX($D55:D55))</f>
        <v/>
      </c>
      <c r="F55" s="7" t="str">
        <f>IF(E55="","",MAX($D55:E55))</f>
        <v/>
      </c>
      <c r="G55" s="7" t="str">
        <f>IF(F55="","",MAX($D55:F55))</f>
        <v/>
      </c>
      <c r="H55" s="7" t="str">
        <f>IF(G55="","",MAX($D55:G55))</f>
        <v/>
      </c>
      <c r="I55" s="7" t="str">
        <f>IF(H55="","",MAX($D55:H55))</f>
        <v/>
      </c>
      <c r="J55" s="7" t="str">
        <f>IF(I55="","",MAX($D55:I55))</f>
        <v/>
      </c>
      <c r="K55" s="7" t="str">
        <f>IF(J55="","",MAX($D55:J55))</f>
        <v/>
      </c>
      <c r="L55" s="7" t="str">
        <f>IF(K55="","",MAX($D55:K55))</f>
        <v/>
      </c>
      <c r="M55" s="7" t="str">
        <f>IF(L55="","",MAX($D55:L55))</f>
        <v/>
      </c>
      <c r="N55" s="7" t="str">
        <f>IF(M55="","",MAX($D55:M55))</f>
        <v/>
      </c>
    </row>
    <row r="56" spans="2:14">
      <c r="B56" t="str">
        <f>IF(ISBLANK(Tareas!B52)," - ",Tareas!B52)</f>
        <v>Reunión Postmortem</v>
      </c>
      <c r="C56" s="2">
        <f ca="1">PV!C56</f>
        <v>0</v>
      </c>
      <c r="D56" s="7"/>
      <c r="E56" s="7" t="str">
        <f>IF(D56="","",MAX($D56:D56))</f>
        <v/>
      </c>
      <c r="F56" s="7" t="str">
        <f>IF(E56="","",MAX($D56:E56))</f>
        <v/>
      </c>
      <c r="G56" s="7" t="str">
        <f>IF(F56="","",MAX($D56:F56))</f>
        <v/>
      </c>
      <c r="H56" s="7" t="str">
        <f>IF(G56="","",MAX($D56:G56))</f>
        <v/>
      </c>
      <c r="I56" s="7" t="str">
        <f>IF(H56="","",MAX($D56:H56))</f>
        <v/>
      </c>
      <c r="J56" s="7" t="str">
        <f>IF(I56="","",MAX($D56:I56))</f>
        <v/>
      </c>
      <c r="K56" s="7" t="str">
        <f>IF(J56="","",MAX($D56:J56))</f>
        <v/>
      </c>
      <c r="L56" s="7" t="str">
        <f>IF(K56="","",MAX($D56:K56))</f>
        <v/>
      </c>
      <c r="M56" s="7" t="str">
        <f>IF(L56="","",MAX($D56:L56))</f>
        <v/>
      </c>
      <c r="N56" s="7" t="str">
        <f>IF(M56="","",MAX($D56:M56))</f>
        <v/>
      </c>
    </row>
    <row r="57" spans="2:14">
      <c r="B57" t="str">
        <f>IF(ISBLANK(Tareas!B53)," - ",Tareas!B53)</f>
        <v>Análisis Postmortem</v>
      </c>
      <c r="C57" s="2">
        <f ca="1">PV!C57</f>
        <v>0</v>
      </c>
      <c r="D57" s="7"/>
      <c r="E57" s="7" t="str">
        <f>IF(D57="","",MAX($D57:D57))</f>
        <v/>
      </c>
      <c r="F57" s="7" t="str">
        <f>IF(E57="","",MAX($D57:E57))</f>
        <v/>
      </c>
      <c r="G57" s="7" t="str">
        <f>IF(F57="","",MAX($D57:F57))</f>
        <v/>
      </c>
      <c r="H57" s="7" t="str">
        <f>IF(G57="","",MAX($D57:G57))</f>
        <v/>
      </c>
      <c r="I57" s="7" t="str">
        <f>IF(H57="","",MAX($D57:H57))</f>
        <v/>
      </c>
      <c r="J57" s="7" t="str">
        <f>IF(I57="","",MAX($D57:I57))</f>
        <v/>
      </c>
      <c r="K57" s="7" t="str">
        <f>IF(J57="","",MAX($D57:J57))</f>
        <v/>
      </c>
      <c r="L57" s="7" t="str">
        <f>IF(K57="","",MAX($D57:K57))</f>
        <v/>
      </c>
      <c r="M57" s="7" t="str">
        <f>IF(L57="","",MAX($D57:L57))</f>
        <v/>
      </c>
      <c r="N57" s="7" t="str">
        <f>IF(M57="","",MAX($D57:M57))</f>
        <v/>
      </c>
    </row>
    <row r="58" spans="2:14">
      <c r="B58" t="str">
        <f>IF(ISBLANK(Tareas!B54)," - ",Tareas!B54)</f>
        <v xml:space="preserve"> - </v>
      </c>
      <c r="C58" s="2" t="str">
        <f>PV!C58</f>
        <v>-</v>
      </c>
      <c r="D58" s="7"/>
      <c r="E58" s="7" t="str">
        <f>IF(D58="","",MAX($D58:D58))</f>
        <v/>
      </c>
      <c r="F58" s="7" t="str">
        <f>IF(E58="","",MAX($D58:E58))</f>
        <v/>
      </c>
      <c r="G58" s="7" t="str">
        <f>IF(F58="","",MAX($D58:F58))</f>
        <v/>
      </c>
      <c r="H58" s="7" t="str">
        <f>IF(G58="","",MAX($D58:G58))</f>
        <v/>
      </c>
      <c r="I58" s="7" t="str">
        <f>IF(H58="","",MAX($D58:H58))</f>
        <v/>
      </c>
      <c r="J58" s="7" t="str">
        <f>IF(I58="","",MAX($D58:I58))</f>
        <v/>
      </c>
      <c r="K58" s="7" t="str">
        <f>IF(J58="","",MAX($D58:J58))</f>
        <v/>
      </c>
      <c r="L58" s="7" t="str">
        <f>IF(K58="","",MAX($D58:K58))</f>
        <v/>
      </c>
      <c r="M58" s="7" t="str">
        <f>IF(L58="","",MAX($D58:L58))</f>
        <v/>
      </c>
      <c r="N58" s="7" t="str">
        <f>IF(M58="","",MAX($D58:M58))</f>
        <v/>
      </c>
    </row>
    <row r="59" spans="2:14">
      <c r="B59" t="str">
        <f>IF(ISBLANK(Tareas!B55)," - ",Tareas!B55)</f>
        <v xml:space="preserve"> - </v>
      </c>
      <c r="C59" s="2" t="str">
        <f>PV!C59</f>
        <v>-</v>
      </c>
      <c r="D59" s="7"/>
      <c r="E59" s="7" t="str">
        <f>IF(D59="","",MAX($D59:D59))</f>
        <v/>
      </c>
      <c r="F59" s="7" t="str">
        <f>IF(E59="","",MAX($D59:E59))</f>
        <v/>
      </c>
      <c r="G59" s="7" t="str">
        <f>IF(F59="","",MAX($D59:F59))</f>
        <v/>
      </c>
      <c r="H59" s="7" t="str">
        <f>IF(G59="","",MAX($D59:G59))</f>
        <v/>
      </c>
      <c r="I59" s="7" t="str">
        <f>IF(H59="","",MAX($D59:H59))</f>
        <v/>
      </c>
      <c r="J59" s="7" t="str">
        <f>IF(I59="","",MAX($D59:I59))</f>
        <v/>
      </c>
      <c r="K59" s="7" t="str">
        <f>IF(J59="","",MAX($D59:J59))</f>
        <v/>
      </c>
      <c r="L59" s="7" t="str">
        <f>IF(K59="","",MAX($D59:K59))</f>
        <v/>
      </c>
      <c r="M59" s="7" t="str">
        <f>IF(L59="","",MAX($D59:L59))</f>
        <v/>
      </c>
      <c r="N59" s="7" t="str">
        <f>IF(M59="","",MAX($D59:M59))</f>
        <v/>
      </c>
    </row>
    <row r="60" spans="2:14">
      <c r="B60" t="str">
        <f>IF(ISBLANK(Tareas!B56)," - ",Tareas!B56)</f>
        <v xml:space="preserve"> - </v>
      </c>
      <c r="C60" s="2" t="str">
        <f>PV!C60</f>
        <v>-</v>
      </c>
      <c r="D60" s="7"/>
      <c r="E60" s="7" t="str">
        <f>IF(D60="","",MAX($D60:D60))</f>
        <v/>
      </c>
      <c r="F60" s="7" t="str">
        <f>IF(E60="","",MAX($D60:E60))</f>
        <v/>
      </c>
      <c r="G60" s="7" t="str">
        <f>IF(F60="","",MAX($D60:F60))</f>
        <v/>
      </c>
      <c r="H60" s="7" t="str">
        <f>IF(G60="","",MAX($D60:G60))</f>
        <v/>
      </c>
      <c r="I60" s="7" t="str">
        <f>IF(H60="","",MAX($D60:H60))</f>
        <v/>
      </c>
      <c r="J60" s="7" t="str">
        <f>IF(I60="","",MAX($D60:I60))</f>
        <v/>
      </c>
      <c r="K60" s="7" t="str">
        <f>IF(J60="","",MAX($D60:J60))</f>
        <v/>
      </c>
      <c r="L60" s="7" t="str">
        <f>IF(K60="","",MAX($D60:K60))</f>
        <v/>
      </c>
      <c r="M60" s="7" t="str">
        <f>IF(L60="","",MAX($D60:L60))</f>
        <v/>
      </c>
      <c r="N60" s="7" t="str">
        <f>IF(M60="","",MAX($D60:M60))</f>
        <v/>
      </c>
    </row>
    <row r="61" spans="2:14">
      <c r="B61" t="str">
        <f>IF(ISBLANK(Tareas!B57)," - ",Tareas!B57)</f>
        <v xml:space="preserve"> - </v>
      </c>
      <c r="C61" s="2" t="str">
        <f>PV!C61</f>
        <v>-</v>
      </c>
      <c r="D61" s="7"/>
      <c r="E61" s="7" t="str">
        <f>IF(D61="","",MAX($D61:D61))</f>
        <v/>
      </c>
      <c r="F61" s="7" t="str">
        <f>IF(E61="","",MAX($D61:E61))</f>
        <v/>
      </c>
      <c r="G61" s="7" t="str">
        <f>IF(F61="","",MAX($D61:F61))</f>
        <v/>
      </c>
      <c r="H61" s="7" t="str">
        <f>IF(G61="","",MAX($D61:G61))</f>
        <v/>
      </c>
      <c r="I61" s="7" t="str">
        <f>IF(H61="","",MAX($D61:H61))</f>
        <v/>
      </c>
      <c r="J61" s="7" t="str">
        <f>IF(I61="","",MAX($D61:I61))</f>
        <v/>
      </c>
      <c r="K61" s="7" t="str">
        <f>IF(J61="","",MAX($D61:J61))</f>
        <v/>
      </c>
      <c r="L61" s="7" t="str">
        <f>IF(K61="","",MAX($D61:K61))</f>
        <v/>
      </c>
      <c r="M61" s="7" t="str">
        <f>IF(L61="","",MAX($D61:L61))</f>
        <v/>
      </c>
      <c r="N61" s="7" t="str">
        <f>IF(M61="","",MAX($D61:M61))</f>
        <v/>
      </c>
    </row>
    <row r="62" spans="2:14">
      <c r="B62" t="str">
        <f>IF(ISBLANK(Tareas!B58)," - ",Tareas!B58)</f>
        <v xml:space="preserve"> - </v>
      </c>
      <c r="C62" s="2" t="str">
        <f>PV!C62</f>
        <v>-</v>
      </c>
      <c r="D62" s="7"/>
      <c r="E62" s="7" t="str">
        <f>IF(D62="","",MAX($D62:D62))</f>
        <v/>
      </c>
      <c r="F62" s="7" t="str">
        <f>IF(E62="","",MAX($D62:E62))</f>
        <v/>
      </c>
      <c r="G62" s="7" t="str">
        <f>IF(F62="","",MAX($D62:F62))</f>
        <v/>
      </c>
      <c r="H62" s="7" t="str">
        <f>IF(G62="","",MAX($D62:G62))</f>
        <v/>
      </c>
      <c r="I62" s="7" t="str">
        <f>IF(H62="","",MAX($D62:H62))</f>
        <v/>
      </c>
      <c r="J62" s="7" t="str">
        <f>IF(I62="","",MAX($D62:I62))</f>
        <v/>
      </c>
      <c r="K62" s="7" t="str">
        <f>IF(J62="","",MAX($D62:J62))</f>
        <v/>
      </c>
      <c r="L62" s="7" t="str">
        <f>IF(K62="","",MAX($D62:K62))</f>
        <v/>
      </c>
      <c r="M62" s="7" t="str">
        <f>IF(L62="","",MAX($D62:L62))</f>
        <v/>
      </c>
      <c r="N62" s="7" t="str">
        <f>IF(M62="","",MAX($D62:M62))</f>
        <v/>
      </c>
    </row>
    <row r="63" spans="2:14">
      <c r="B63" t="str">
        <f>IF(ISBLANK(Tareas!B59)," - ",Tareas!B59)</f>
        <v xml:space="preserve"> - </v>
      </c>
      <c r="C63" s="2" t="str">
        <f>PV!C63</f>
        <v>-</v>
      </c>
      <c r="D63" s="7"/>
      <c r="E63" s="7" t="str">
        <f>IF(D63="","",MAX($D63:D63))</f>
        <v/>
      </c>
      <c r="F63" s="7" t="str">
        <f>IF(E63="","",MAX($D63:E63))</f>
        <v/>
      </c>
      <c r="G63" s="7" t="str">
        <f>IF(F63="","",MAX($D63:F63))</f>
        <v/>
      </c>
      <c r="H63" s="7" t="str">
        <f>IF(G63="","",MAX($D63:G63))</f>
        <v/>
      </c>
      <c r="I63" s="7" t="str">
        <f>IF(H63="","",MAX($D63:H63))</f>
        <v/>
      </c>
      <c r="J63" s="7" t="str">
        <f>IF(I63="","",MAX($D63:I63))</f>
        <v/>
      </c>
      <c r="K63" s="7" t="str">
        <f>IF(J63="","",MAX($D63:J63))</f>
        <v/>
      </c>
      <c r="L63" s="7" t="str">
        <f>IF(K63="","",MAX($D63:K63))</f>
        <v/>
      </c>
      <c r="M63" s="7" t="str">
        <f>IF(L63="","",MAX($D63:L63))</f>
        <v/>
      </c>
      <c r="N63" s="7" t="str">
        <f>IF(M63="","",MAX($D63:M63))</f>
        <v/>
      </c>
    </row>
    <row r="64" spans="2:14">
      <c r="B64" t="str">
        <f>IF(ISBLANK(Tareas!B60)," - ",Tareas!B60)</f>
        <v xml:space="preserve"> - </v>
      </c>
      <c r="C64" s="2" t="str">
        <f>PV!C64</f>
        <v>-</v>
      </c>
      <c r="D64" s="7"/>
      <c r="E64" s="7" t="str">
        <f>IF(D64="","",MAX($D64:D64))</f>
        <v/>
      </c>
      <c r="F64" s="7" t="str">
        <f>IF(E64="","",MAX($D64:E64))</f>
        <v/>
      </c>
      <c r="G64" s="7" t="str">
        <f>IF(F64="","",MAX($D64:F64))</f>
        <v/>
      </c>
      <c r="H64" s="7" t="str">
        <f>IF(G64="","",MAX($D64:G64))</f>
        <v/>
      </c>
      <c r="I64" s="7" t="str">
        <f>IF(H64="","",MAX($D64:H64))</f>
        <v/>
      </c>
      <c r="J64" s="7" t="str">
        <f>IF(I64="","",MAX($D64:I64))</f>
        <v/>
      </c>
      <c r="K64" s="7" t="str">
        <f>IF(J64="","",MAX($D64:J64))</f>
        <v/>
      </c>
      <c r="L64" s="7" t="str">
        <f>IF(K64="","",MAX($D64:K64))</f>
        <v/>
      </c>
      <c r="M64" s="7" t="str">
        <f>IF(L64="","",MAX($D64:L64))</f>
        <v/>
      </c>
      <c r="N64" s="7" t="str">
        <f>IF(M64="","",MAX($D64:M64))</f>
        <v/>
      </c>
    </row>
    <row r="65" spans="2:14">
      <c r="B65" t="str">
        <f>IF(ISBLANK(Tareas!B61)," - ",Tareas!B61)</f>
        <v xml:space="preserve"> - </v>
      </c>
      <c r="C65" s="2" t="str">
        <f>PV!C65</f>
        <v>-</v>
      </c>
      <c r="D65" s="7"/>
      <c r="E65" s="7" t="str">
        <f>IF(D65="","",MAX($D65:D65))</f>
        <v/>
      </c>
      <c r="F65" s="7" t="str">
        <f>IF(E65="","",MAX($D65:E65))</f>
        <v/>
      </c>
      <c r="G65" s="7" t="str">
        <f>IF(F65="","",MAX($D65:F65))</f>
        <v/>
      </c>
      <c r="H65" s="7" t="str">
        <f>IF(G65="","",MAX($D65:G65))</f>
        <v/>
      </c>
      <c r="I65" s="7" t="str">
        <f>IF(H65="","",MAX($D65:H65))</f>
        <v/>
      </c>
      <c r="J65" s="7" t="str">
        <f>IF(I65="","",MAX($D65:I65))</f>
        <v/>
      </c>
      <c r="K65" s="7" t="str">
        <f>IF(J65="","",MAX($D65:J65))</f>
        <v/>
      </c>
      <c r="L65" s="7" t="str">
        <f>IF(K65="","",MAX($D65:K65))</f>
        <v/>
      </c>
      <c r="M65" s="7" t="str">
        <f>IF(L65="","",MAX($D65:L65))</f>
        <v/>
      </c>
      <c r="N65" s="7" t="str">
        <f>IF(M65="","",MAX($D65:M65))</f>
        <v/>
      </c>
    </row>
    <row r="66" spans="2:14">
      <c r="B66" t="str">
        <f>IF(ISBLANK(Tareas!B62)," - ",Tareas!B62)</f>
        <v xml:space="preserve"> - </v>
      </c>
      <c r="C66" s="2" t="str">
        <f>PV!C66</f>
        <v>-</v>
      </c>
      <c r="D66" s="7"/>
      <c r="E66" s="7" t="str">
        <f>IF(D66="","",MAX($D66:D66))</f>
        <v/>
      </c>
      <c r="F66" s="7" t="str">
        <f>IF(E66="","",MAX($D66:E66))</f>
        <v/>
      </c>
      <c r="G66" s="7" t="str">
        <f>IF(F66="","",MAX($D66:F66))</f>
        <v/>
      </c>
      <c r="H66" s="7" t="str">
        <f>IF(G66="","",MAX($D66:G66))</f>
        <v/>
      </c>
      <c r="I66" s="7" t="str">
        <f>IF(H66="","",MAX($D66:H66))</f>
        <v/>
      </c>
      <c r="J66" s="7" t="str">
        <f>IF(I66="","",MAX($D66:I66))</f>
        <v/>
      </c>
      <c r="K66" s="7" t="str">
        <f>IF(J66="","",MAX($D66:J66))</f>
        <v/>
      </c>
      <c r="L66" s="7" t="str">
        <f>IF(K66="","",MAX($D66:K66))</f>
        <v/>
      </c>
      <c r="M66" s="7" t="str">
        <f>IF(L66="","",MAX($D66:L66))</f>
        <v/>
      </c>
      <c r="N66" s="7" t="str">
        <f>IF(M66="","",MAX($D66:M66))</f>
        <v/>
      </c>
    </row>
    <row r="67" spans="2:14">
      <c r="B67" t="str">
        <f>IF(ISBLANK(Tareas!B63)," - ",Tareas!B63)</f>
        <v xml:space="preserve"> - </v>
      </c>
      <c r="C67" s="2" t="str">
        <f>PV!C67</f>
        <v>-</v>
      </c>
      <c r="D67" s="7"/>
      <c r="E67" s="7" t="str">
        <f>IF(D67="","",MAX($D67:D67))</f>
        <v/>
      </c>
      <c r="F67" s="7" t="str">
        <f>IF(E67="","",MAX($D67:E67))</f>
        <v/>
      </c>
      <c r="G67" s="7" t="str">
        <f>IF(F67="","",MAX($D67:F67))</f>
        <v/>
      </c>
      <c r="H67" s="7" t="str">
        <f>IF(G67="","",MAX($D67:G67))</f>
        <v/>
      </c>
      <c r="I67" s="7" t="str">
        <f>IF(H67="","",MAX($D67:H67))</f>
        <v/>
      </c>
      <c r="J67" s="7" t="str">
        <f>IF(I67="","",MAX($D67:I67))</f>
        <v/>
      </c>
      <c r="K67" s="7" t="str">
        <f>IF(J67="","",MAX($D67:J67))</f>
        <v/>
      </c>
      <c r="L67" s="7" t="str">
        <f>IF(K67="","",MAX($D67:K67))</f>
        <v/>
      </c>
      <c r="M67" s="7" t="str">
        <f>IF(L67="","",MAX($D67:L67))</f>
        <v/>
      </c>
      <c r="N67" s="7" t="str">
        <f>IF(M67="","",MAX($D67:M67))</f>
        <v/>
      </c>
    </row>
    <row r="68" spans="2:14">
      <c r="B68" t="str">
        <f>IF(ISBLANK(Tareas!B64)," - ",Tareas!B64)</f>
        <v xml:space="preserve"> - </v>
      </c>
      <c r="C68" s="2" t="str">
        <f>PV!C68</f>
        <v>-</v>
      </c>
      <c r="D68" s="7"/>
      <c r="E68" s="7" t="str">
        <f>IF(D68="","",MAX($D68:D68))</f>
        <v/>
      </c>
      <c r="F68" s="7" t="str">
        <f>IF(E68="","",MAX($D68:E68))</f>
        <v/>
      </c>
      <c r="G68" s="7" t="str">
        <f>IF(F68="","",MAX($D68:F68))</f>
        <v/>
      </c>
      <c r="H68" s="7" t="str">
        <f>IF(G68="","",MAX($D68:G68))</f>
        <v/>
      </c>
      <c r="I68" s="7" t="str">
        <f>IF(H68="","",MAX($D68:H68))</f>
        <v/>
      </c>
      <c r="J68" s="7" t="str">
        <f>IF(I68="","",MAX($D68:I68))</f>
        <v/>
      </c>
      <c r="K68" s="7" t="str">
        <f>IF(J68="","",MAX($D68:J68))</f>
        <v/>
      </c>
      <c r="L68" s="7" t="str">
        <f>IF(K68="","",MAX($D68:K68))</f>
        <v/>
      </c>
      <c r="M68" s="7" t="str">
        <f>IF(L68="","",MAX($D68:L68))</f>
        <v/>
      </c>
      <c r="N68" s="7" t="str">
        <f>IF(M68="","",MAX($D68:M68))</f>
        <v/>
      </c>
    </row>
    <row r="69" spans="2:14">
      <c r="B69" t="str">
        <f>IF(ISBLANK(Tareas!B65)," - ",Tareas!B65)</f>
        <v xml:space="preserve"> - </v>
      </c>
      <c r="C69" s="2" t="str">
        <f>PV!C69</f>
        <v>-</v>
      </c>
      <c r="D69" s="7"/>
      <c r="E69" s="7" t="str">
        <f>IF(D69="","",MAX($D69:D69))</f>
        <v/>
      </c>
      <c r="F69" s="7" t="str">
        <f>IF(E69="","",MAX($D69:E69))</f>
        <v/>
      </c>
      <c r="G69" s="7" t="str">
        <f>IF(F69="","",MAX($D69:F69))</f>
        <v/>
      </c>
      <c r="H69" s="7" t="str">
        <f>IF(G69="","",MAX($D69:G69))</f>
        <v/>
      </c>
      <c r="I69" s="7" t="str">
        <f>IF(H69="","",MAX($D69:H69))</f>
        <v/>
      </c>
      <c r="J69" s="7" t="str">
        <f>IF(I69="","",MAX($D69:I69))</f>
        <v/>
      </c>
      <c r="K69" s="7" t="str">
        <f>IF(J69="","",MAX($D69:J69))</f>
        <v/>
      </c>
      <c r="L69" s="7" t="str">
        <f>IF(K69="","",MAX($D69:K69))</f>
        <v/>
      </c>
      <c r="M69" s="7" t="str">
        <f>IF(L69="","",MAX($D69:L69))</f>
        <v/>
      </c>
      <c r="N69" s="7" t="str">
        <f>IF(M69="","",MAX($D69:M69))</f>
        <v/>
      </c>
    </row>
    <row r="70" spans="2:14">
      <c r="B70" t="str">
        <f>IF(ISBLANK(Tareas!B66)," - ",Tareas!B66)</f>
        <v xml:space="preserve"> - </v>
      </c>
      <c r="C70" s="2" t="str">
        <f>PV!C70</f>
        <v>-</v>
      </c>
      <c r="D70" s="7"/>
      <c r="E70" s="7" t="str">
        <f>IF(D70="","",MAX($D70:D70))</f>
        <v/>
      </c>
      <c r="F70" s="7" t="str">
        <f>IF(E70="","",MAX($D70:E70))</f>
        <v/>
      </c>
      <c r="G70" s="7" t="str">
        <f>IF(F70="","",MAX($D70:F70))</f>
        <v/>
      </c>
      <c r="H70" s="7" t="str">
        <f>IF(G70="","",MAX($D70:G70))</f>
        <v/>
      </c>
      <c r="I70" s="7" t="str">
        <f>IF(H70="","",MAX($D70:H70))</f>
        <v/>
      </c>
      <c r="J70" s="7" t="str">
        <f>IF(I70="","",MAX($D70:I70))</f>
        <v/>
      </c>
      <c r="K70" s="7" t="str">
        <f>IF(J70="","",MAX($D70:J70))</f>
        <v/>
      </c>
      <c r="L70" s="7" t="str">
        <f>IF(K70="","",MAX($D70:K70))</f>
        <v/>
      </c>
      <c r="M70" s="7" t="str">
        <f>IF(L70="","",MAX($D70:L70))</f>
        <v/>
      </c>
      <c r="N70" s="7" t="str">
        <f>IF(M70="","",MAX($D70:M70))</f>
        <v/>
      </c>
    </row>
    <row r="71" spans="2:14">
      <c r="B71" t="str">
        <f>IF(ISBLANK(Tareas!B67)," - ",Tareas!B67)</f>
        <v xml:space="preserve"> - </v>
      </c>
      <c r="C71" s="2" t="str">
        <f>PV!C71</f>
        <v>-</v>
      </c>
      <c r="D71" s="7"/>
      <c r="E71" s="7" t="str">
        <f>IF(D71="","",MAX($D71:D71))</f>
        <v/>
      </c>
      <c r="F71" s="7" t="str">
        <f>IF(E71="","",MAX($D71:E71))</f>
        <v/>
      </c>
      <c r="G71" s="7" t="str">
        <f>IF(F71="","",MAX($D71:F71))</f>
        <v/>
      </c>
      <c r="H71" s="7" t="str">
        <f>IF(G71="","",MAX($D71:G71))</f>
        <v/>
      </c>
      <c r="I71" s="7" t="str">
        <f>IF(H71="","",MAX($D71:H71))</f>
        <v/>
      </c>
      <c r="J71" s="7" t="str">
        <f>IF(I71="","",MAX($D71:I71))</f>
        <v/>
      </c>
      <c r="K71" s="7" t="str">
        <f>IF(J71="","",MAX($D71:J71))</f>
        <v/>
      </c>
      <c r="L71" s="7" t="str">
        <f>IF(K71="","",MAX($D71:K71))</f>
        <v/>
      </c>
      <c r="M71" s="7" t="str">
        <f>IF(L71="","",MAX($D71:L71))</f>
        <v/>
      </c>
      <c r="N71" s="7" t="str">
        <f>IF(M71="","",MAX($D71:M71))</f>
        <v/>
      </c>
    </row>
    <row r="72" spans="2:14">
      <c r="B72" t="str">
        <f>IF(ISBLANK(Tareas!B68)," - ",Tareas!B68)</f>
        <v xml:space="preserve"> - </v>
      </c>
      <c r="C72" s="2" t="str">
        <f>PV!C72</f>
        <v>-</v>
      </c>
      <c r="D72" s="7"/>
      <c r="E72" s="7" t="str">
        <f>IF(D72="","",MAX($D72:D72))</f>
        <v/>
      </c>
      <c r="F72" s="7" t="str">
        <f>IF(E72="","",MAX($D72:E72))</f>
        <v/>
      </c>
      <c r="G72" s="7" t="str">
        <f>IF(F72="","",MAX($D72:F72))</f>
        <v/>
      </c>
      <c r="H72" s="7" t="str">
        <f>IF(G72="","",MAX($D72:G72))</f>
        <v/>
      </c>
      <c r="I72" s="7" t="str">
        <f>IF(H72="","",MAX($D72:H72))</f>
        <v/>
      </c>
      <c r="J72" s="7" t="str">
        <f>IF(I72="","",MAX($D72:I72))</f>
        <v/>
      </c>
      <c r="K72" s="7" t="str">
        <f>IF(J72="","",MAX($D72:J72))</f>
        <v/>
      </c>
      <c r="L72" s="7" t="str">
        <f>IF(K72="","",MAX($D72:K72))</f>
        <v/>
      </c>
      <c r="M72" s="7" t="str">
        <f>IF(L72="","",MAX($D72:L72))</f>
        <v/>
      </c>
      <c r="N72" s="7" t="str">
        <f>IF(M72="","",MAX($D72:M72))</f>
        <v/>
      </c>
    </row>
    <row r="73" spans="2:14">
      <c r="B73" t="str">
        <f>IF(ISBLANK(Tareas!B69)," - ",Tareas!B69)</f>
        <v xml:space="preserve"> - </v>
      </c>
      <c r="C73" s="2" t="str">
        <f>PV!C73</f>
        <v>-</v>
      </c>
      <c r="D73" s="7"/>
      <c r="E73" s="7" t="str">
        <f>IF(D73="","",MAX($D73:D73))</f>
        <v/>
      </c>
      <c r="F73" s="7" t="str">
        <f>IF(E73="","",MAX($D73:E73))</f>
        <v/>
      </c>
      <c r="G73" s="7" t="str">
        <f>IF(F73="","",MAX($D73:F73))</f>
        <v/>
      </c>
      <c r="H73" s="7" t="str">
        <f>IF(G73="","",MAX($D73:G73))</f>
        <v/>
      </c>
      <c r="I73" s="7" t="str">
        <f>IF(H73="","",MAX($D73:H73))</f>
        <v/>
      </c>
      <c r="J73" s="7" t="str">
        <f>IF(I73="","",MAX($D73:I73))</f>
        <v/>
      </c>
      <c r="K73" s="7" t="str">
        <f>IF(J73="","",MAX($D73:J73))</f>
        <v/>
      </c>
      <c r="L73" s="7" t="str">
        <f>IF(K73="","",MAX($D73:K73))</f>
        <v/>
      </c>
      <c r="M73" s="7" t="str">
        <f>IF(L73="","",MAX($D73:L73))</f>
        <v/>
      </c>
      <c r="N73" s="7" t="str">
        <f>IF(M73="","",MAX($D73:M73))</f>
        <v/>
      </c>
    </row>
    <row r="74" spans="2:14">
      <c r="B74" t="str">
        <f>IF(ISBLANK(Tareas!B70)," - ",Tareas!B70)</f>
        <v xml:space="preserve"> - </v>
      </c>
      <c r="C74" s="2" t="str">
        <f>PV!C74</f>
        <v>-</v>
      </c>
      <c r="D74" s="7"/>
      <c r="E74" s="7" t="str">
        <f>IF(D74="","",MAX($D74:D74))</f>
        <v/>
      </c>
      <c r="F74" s="7" t="str">
        <f>IF(E74="","",MAX($D74:E74))</f>
        <v/>
      </c>
      <c r="G74" s="7" t="str">
        <f>IF(F74="","",MAX($D74:F74))</f>
        <v/>
      </c>
      <c r="H74" s="7" t="str">
        <f>IF(G74="","",MAX($D74:G74))</f>
        <v/>
      </c>
      <c r="I74" s="7" t="str">
        <f>IF(H74="","",MAX($D74:H74))</f>
        <v/>
      </c>
      <c r="J74" s="7" t="str">
        <f>IF(I74="","",MAX($D74:I74))</f>
        <v/>
      </c>
      <c r="K74" s="7" t="str">
        <f>IF(J74="","",MAX($D74:J74))</f>
        <v/>
      </c>
      <c r="L74" s="7" t="str">
        <f>IF(K74="","",MAX($D74:K74))</f>
        <v/>
      </c>
      <c r="M74" s="7" t="str">
        <f>IF(L74="","",MAX($D74:L74))</f>
        <v/>
      </c>
      <c r="N74" s="7" t="str">
        <f>IF(M74="","",MAX($D74:M74))</f>
        <v/>
      </c>
    </row>
    <row r="75" spans="2:14">
      <c r="B75" t="str">
        <f>IF(ISBLANK(Tareas!B71)," - ",Tareas!B71)</f>
        <v xml:space="preserve"> - </v>
      </c>
      <c r="C75" s="2" t="str">
        <f>PV!C75</f>
        <v>-</v>
      </c>
      <c r="D75" s="7"/>
      <c r="E75" s="7" t="str">
        <f>IF(D75="","",MAX($D75:D75))</f>
        <v/>
      </c>
      <c r="F75" s="7" t="str">
        <f>IF(E75="","",MAX($D75:E75))</f>
        <v/>
      </c>
      <c r="G75" s="7" t="str">
        <f>IF(F75="","",MAX($D75:F75))</f>
        <v/>
      </c>
      <c r="H75" s="7" t="str">
        <f>IF(G75="","",MAX($D75:G75))</f>
        <v/>
      </c>
      <c r="I75" s="7" t="str">
        <f>IF(H75="","",MAX($D75:H75))</f>
        <v/>
      </c>
      <c r="J75" s="7" t="str">
        <f>IF(I75="","",MAX($D75:I75))</f>
        <v/>
      </c>
      <c r="K75" s="7" t="str">
        <f>IF(J75="","",MAX($D75:J75))</f>
        <v/>
      </c>
      <c r="L75" s="7" t="str">
        <f>IF(K75="","",MAX($D75:K75))</f>
        <v/>
      </c>
      <c r="M75" s="7" t="str">
        <f>IF(L75="","",MAX($D75:L75))</f>
        <v/>
      </c>
      <c r="N75" s="7" t="str">
        <f>IF(M75="","",MAX($D75:M75))</f>
        <v/>
      </c>
    </row>
    <row r="76" spans="2:14">
      <c r="B76" t="str">
        <f>IF(ISBLANK(Tareas!B72)," - ",Tareas!B72)</f>
        <v xml:space="preserve"> - </v>
      </c>
      <c r="C76" s="2" t="str">
        <f>PV!C76</f>
        <v>-</v>
      </c>
      <c r="D76" s="7"/>
      <c r="E76" s="7" t="str">
        <f>IF(D76="","",MAX($D76:D76))</f>
        <v/>
      </c>
      <c r="F76" s="7" t="str">
        <f>IF(E76="","",MAX($D76:E76))</f>
        <v/>
      </c>
      <c r="G76" s="7" t="str">
        <f>IF(F76="","",MAX($D76:F76))</f>
        <v/>
      </c>
      <c r="H76" s="7" t="str">
        <f>IF(G76="","",MAX($D76:G76))</f>
        <v/>
      </c>
      <c r="I76" s="7" t="str">
        <f>IF(H76="","",MAX($D76:H76))</f>
        <v/>
      </c>
      <c r="J76" s="7" t="str">
        <f>IF(I76="","",MAX($D76:I76))</f>
        <v/>
      </c>
      <c r="K76" s="7" t="str">
        <f>IF(J76="","",MAX($D76:J76))</f>
        <v/>
      </c>
      <c r="L76" s="7" t="str">
        <f>IF(K76="","",MAX($D76:K76))</f>
        <v/>
      </c>
      <c r="M76" s="7" t="str">
        <f>IF(L76="","",MAX($D76:L76))</f>
        <v/>
      </c>
      <c r="N76" s="7" t="str">
        <f>IF(M76="","",MAX($D76:M76))</f>
        <v/>
      </c>
    </row>
    <row r="77" spans="2:14">
      <c r="B77" t="str">
        <f>IF(ISBLANK(Tareas!B73)," - ",Tareas!B73)</f>
        <v xml:space="preserve"> - </v>
      </c>
      <c r="C77" s="2" t="str">
        <f>PV!C77</f>
        <v>-</v>
      </c>
      <c r="D77" s="7"/>
      <c r="E77" s="7" t="str">
        <f>IF(D77="","",MAX($D77:D77))</f>
        <v/>
      </c>
      <c r="F77" s="7" t="str">
        <f>IF(E77="","",MAX($D77:E77))</f>
        <v/>
      </c>
      <c r="G77" s="7" t="str">
        <f>IF(F77="","",MAX($D77:F77))</f>
        <v/>
      </c>
      <c r="H77" s="7" t="str">
        <f>IF(G77="","",MAX($D77:G77))</f>
        <v/>
      </c>
      <c r="I77" s="7" t="str">
        <f>IF(H77="","",MAX($D77:H77))</f>
        <v/>
      </c>
      <c r="J77" s="7" t="str">
        <f>IF(I77="","",MAX($D77:I77))</f>
        <v/>
      </c>
      <c r="K77" s="7" t="str">
        <f>IF(J77="","",MAX($D77:J77))</f>
        <v/>
      </c>
      <c r="L77" s="7" t="str">
        <f>IF(K77="","",MAX($D77:K77))</f>
        <v/>
      </c>
      <c r="M77" s="7" t="str">
        <f>IF(L77="","",MAX($D77:L77))</f>
        <v/>
      </c>
      <c r="N77" s="7" t="str">
        <f>IF(M77="","",MAX($D77:M77))</f>
        <v/>
      </c>
    </row>
    <row r="78" spans="2:14">
      <c r="B78" t="str">
        <f>IF(ISBLANK(Tareas!B74)," - ",Tareas!B74)</f>
        <v xml:space="preserve"> - </v>
      </c>
      <c r="C78" s="2" t="str">
        <f>PV!C78</f>
        <v>-</v>
      </c>
      <c r="D78" s="7"/>
      <c r="E78" s="7" t="str">
        <f>IF(D78="","",MAX($D78:D78))</f>
        <v/>
      </c>
      <c r="F78" s="7" t="str">
        <f>IF(E78="","",MAX($D78:E78))</f>
        <v/>
      </c>
      <c r="G78" s="7" t="str">
        <f>IF(F78="","",MAX($D78:F78))</f>
        <v/>
      </c>
      <c r="H78" s="7" t="str">
        <f>IF(G78="","",MAX($D78:G78))</f>
        <v/>
      </c>
      <c r="I78" s="7" t="str">
        <f>IF(H78="","",MAX($D78:H78))</f>
        <v/>
      </c>
      <c r="J78" s="7" t="str">
        <f>IF(I78="","",MAX($D78:I78))</f>
        <v/>
      </c>
      <c r="K78" s="7" t="str">
        <f>IF(J78="","",MAX($D78:J78))</f>
        <v/>
      </c>
      <c r="L78" s="7" t="str">
        <f>IF(K78="","",MAX($D78:K78))</f>
        <v/>
      </c>
      <c r="M78" s="7" t="str">
        <f>IF(L78="","",MAX($D78:L78))</f>
        <v/>
      </c>
      <c r="N78" s="7" t="str">
        <f>IF(M78="","",MAX($D78:M78))</f>
        <v/>
      </c>
    </row>
    <row r="79" spans="2:14">
      <c r="B79" t="str">
        <f>IF(ISBLANK(Tareas!B75)," - ",Tareas!B75)</f>
        <v xml:space="preserve"> - </v>
      </c>
      <c r="C79" s="2" t="str">
        <f>PV!C79</f>
        <v>-</v>
      </c>
      <c r="D79" s="7"/>
      <c r="E79" s="7" t="str">
        <f>IF(D79="","",MAX($D79:D79))</f>
        <v/>
      </c>
      <c r="F79" s="7" t="str">
        <f>IF(E79="","",MAX($D79:E79))</f>
        <v/>
      </c>
      <c r="G79" s="7" t="str">
        <f>IF(F79="","",MAX($D79:F79))</f>
        <v/>
      </c>
      <c r="H79" s="7" t="str">
        <f>IF(G79="","",MAX($D79:G79))</f>
        <v/>
      </c>
      <c r="I79" s="7" t="str">
        <f>IF(H79="","",MAX($D79:H79))</f>
        <v/>
      </c>
      <c r="J79" s="7" t="str">
        <f>IF(I79="","",MAX($D79:I79))</f>
        <v/>
      </c>
      <c r="K79" s="7" t="str">
        <f>IF(J79="","",MAX($D79:J79))</f>
        <v/>
      </c>
      <c r="L79" s="7" t="str">
        <f>IF(K79="","",MAX($D79:K79))</f>
        <v/>
      </c>
      <c r="M79" s="7" t="str">
        <f>IF(L79="","",MAX($D79:L79))</f>
        <v/>
      </c>
      <c r="N79" s="7" t="str">
        <f>IF(M79="","",MAX($D79:M79))</f>
        <v/>
      </c>
    </row>
    <row r="80" spans="2:14">
      <c r="B80" t="str">
        <f>IF(ISBLANK(Tareas!B76)," - ",Tareas!B76)</f>
        <v xml:space="preserve"> - </v>
      </c>
      <c r="C80" s="2" t="str">
        <f>PV!C80</f>
        <v>-</v>
      </c>
      <c r="D80" s="7"/>
      <c r="E80" s="7" t="str">
        <f>IF(D80="","",MAX($D80:D80))</f>
        <v/>
      </c>
      <c r="F80" s="7" t="str">
        <f>IF(E80="","",MAX($D80:E80))</f>
        <v/>
      </c>
      <c r="G80" s="7" t="str">
        <f>IF(F80="","",MAX($D80:F80))</f>
        <v/>
      </c>
      <c r="H80" s="7" t="str">
        <f>IF(G80="","",MAX($D80:G80))</f>
        <v/>
      </c>
      <c r="I80" s="7" t="str">
        <f>IF(H80="","",MAX($D80:H80))</f>
        <v/>
      </c>
      <c r="J80" s="7" t="str">
        <f>IF(I80="","",MAX($D80:I80))</f>
        <v/>
      </c>
      <c r="K80" s="7" t="str">
        <f>IF(J80="","",MAX($D80:J80))</f>
        <v/>
      </c>
      <c r="L80" s="7" t="str">
        <f>IF(K80="","",MAX($D80:K80))</f>
        <v/>
      </c>
      <c r="M80" s="7" t="str">
        <f>IF(L80="","",MAX($D80:L80))</f>
        <v/>
      </c>
      <c r="N80" s="7" t="str">
        <f>IF(M80="","",MAX($D80:M80))</f>
        <v/>
      </c>
    </row>
    <row r="81" spans="2:14">
      <c r="B81" t="str">
        <f>IF(ISBLANK(Tareas!B77)," - ",Tareas!B77)</f>
        <v xml:space="preserve"> - </v>
      </c>
      <c r="C81" s="2" t="str">
        <f>PV!C81</f>
        <v>-</v>
      </c>
      <c r="D81" s="7"/>
      <c r="E81" s="7" t="str">
        <f>IF(D81="","",MAX($D81:D81))</f>
        <v/>
      </c>
      <c r="F81" s="7" t="str">
        <f>IF(E81="","",MAX($D81:E81))</f>
        <v/>
      </c>
      <c r="G81" s="7" t="str">
        <f>IF(F81="","",MAX($D81:F81))</f>
        <v/>
      </c>
      <c r="H81" s="7" t="str">
        <f>IF(G81="","",MAX($D81:G81))</f>
        <v/>
      </c>
      <c r="I81" s="7" t="str">
        <f>IF(H81="","",MAX($D81:H81))</f>
        <v/>
      </c>
      <c r="J81" s="7" t="str">
        <f>IF(I81="","",MAX($D81:I81))</f>
        <v/>
      </c>
      <c r="K81" s="7" t="str">
        <f>IF(J81="","",MAX($D81:J81))</f>
        <v/>
      </c>
      <c r="L81" s="7" t="str">
        <f>IF(K81="","",MAX($D81:K81))</f>
        <v/>
      </c>
      <c r="M81" s="7" t="str">
        <f>IF(L81="","",MAX($D81:L81))</f>
        <v/>
      </c>
      <c r="N81" s="7" t="str">
        <f>IF(M81="","",MAX($D81:M81))</f>
        <v/>
      </c>
    </row>
    <row r="82" spans="2:14">
      <c r="B82" t="str">
        <f>IF(ISBLANK(Tareas!B78)," - ",Tareas!B78)</f>
        <v xml:space="preserve"> - </v>
      </c>
      <c r="C82" s="2" t="str">
        <f>PV!C82</f>
        <v>-</v>
      </c>
      <c r="D82" s="7"/>
      <c r="E82" s="7" t="str">
        <f>IF(D82="","",MAX($D82:D82))</f>
        <v/>
      </c>
      <c r="F82" s="7" t="str">
        <f>IF(E82="","",MAX($D82:E82))</f>
        <v/>
      </c>
      <c r="G82" s="7" t="str">
        <f>IF(F82="","",MAX($D82:F82))</f>
        <v/>
      </c>
      <c r="H82" s="7" t="str">
        <f>IF(G82="","",MAX($D82:G82))</f>
        <v/>
      </c>
      <c r="I82" s="7" t="str">
        <f>IF(H82="","",MAX($D82:H82))</f>
        <v/>
      </c>
      <c r="J82" s="7" t="str">
        <f>IF(I82="","",MAX($D82:I82))</f>
        <v/>
      </c>
      <c r="K82" s="7" t="str">
        <f>IF(J82="","",MAX($D82:J82))</f>
        <v/>
      </c>
      <c r="L82" s="7" t="str">
        <f>IF(K82="","",MAX($D82:K82))</f>
        <v/>
      </c>
      <c r="M82" s="7" t="str">
        <f>IF(L82="","",MAX($D82:L82))</f>
        <v/>
      </c>
      <c r="N82" s="7" t="str">
        <f>IF(M82="","",MAX($D82:M82))</f>
        <v/>
      </c>
    </row>
    <row r="83" spans="2:14">
      <c r="B83" t="str">
        <f>IF(ISBLANK(Tareas!B79)," - ",Tareas!B79)</f>
        <v xml:space="preserve"> - </v>
      </c>
      <c r="C83" s="2" t="str">
        <f>PV!C83</f>
        <v>-</v>
      </c>
      <c r="D83" s="7"/>
      <c r="E83" s="7" t="str">
        <f>IF(D83="","",MAX($D83:D83))</f>
        <v/>
      </c>
      <c r="F83" s="7" t="str">
        <f>IF(E83="","",MAX($D83:E83))</f>
        <v/>
      </c>
      <c r="G83" s="7" t="str">
        <f>IF(F83="","",MAX($D83:F83))</f>
        <v/>
      </c>
      <c r="H83" s="7" t="str">
        <f>IF(G83="","",MAX($D83:G83))</f>
        <v/>
      </c>
      <c r="I83" s="7" t="str">
        <f>IF(H83="","",MAX($D83:H83))</f>
        <v/>
      </c>
      <c r="J83" s="7" t="str">
        <f>IF(I83="","",MAX($D83:I83))</f>
        <v/>
      </c>
      <c r="K83" s="7" t="str">
        <f>IF(J83="","",MAX($D83:J83))</f>
        <v/>
      </c>
      <c r="L83" s="7" t="str">
        <f>IF(K83="","",MAX($D83:K83))</f>
        <v/>
      </c>
      <c r="M83" s="7" t="str">
        <f>IF(L83="","",MAX($D83:L83))</f>
        <v/>
      </c>
      <c r="N83" s="7" t="str">
        <f>IF(M83="","",MAX($D83:M83))</f>
        <v/>
      </c>
    </row>
    <row r="84" spans="2:14">
      <c r="B84" t="str">
        <f>IF(ISBLANK(Tareas!B80)," - ",Tareas!B80)</f>
        <v xml:space="preserve"> - </v>
      </c>
      <c r="C84" s="2" t="str">
        <f>PV!C84</f>
        <v>-</v>
      </c>
      <c r="D84" s="7"/>
      <c r="E84" s="7" t="str">
        <f>IF(D84="","",MAX($D84:D84))</f>
        <v/>
      </c>
      <c r="F84" s="7" t="str">
        <f>IF(E84="","",MAX($D84:E84))</f>
        <v/>
      </c>
      <c r="G84" s="7" t="str">
        <f>IF(F84="","",MAX($D84:F84))</f>
        <v/>
      </c>
      <c r="H84" s="7" t="str">
        <f>IF(G84="","",MAX($D84:G84))</f>
        <v/>
      </c>
      <c r="I84" s="7" t="str">
        <f>IF(H84="","",MAX($D84:H84))</f>
        <v/>
      </c>
      <c r="J84" s="7" t="str">
        <f>IF(I84="","",MAX($D84:I84))</f>
        <v/>
      </c>
      <c r="K84" s="7" t="str">
        <f>IF(J84="","",MAX($D84:J84))</f>
        <v/>
      </c>
      <c r="L84" s="7" t="str">
        <f>IF(K84="","",MAX($D84:K84))</f>
        <v/>
      </c>
      <c r="M84" s="7" t="str">
        <f>IF(L84="","",MAX($D84:L84))</f>
        <v/>
      </c>
      <c r="N84" s="7" t="str">
        <f>IF(M84="","",MAX($D84:M84))</f>
        <v/>
      </c>
    </row>
    <row r="85" spans="2:14">
      <c r="B85" t="str">
        <f>IF(ISBLANK(Tareas!B81)," - ",Tareas!B81)</f>
        <v xml:space="preserve"> - </v>
      </c>
      <c r="C85" s="2" t="str">
        <f>PV!C85</f>
        <v>-</v>
      </c>
      <c r="D85" s="7"/>
      <c r="E85" s="7" t="str">
        <f>IF(D85="","",MAX($D85:D85))</f>
        <v/>
      </c>
      <c r="F85" s="7" t="str">
        <f>IF(E85="","",MAX($D85:E85))</f>
        <v/>
      </c>
      <c r="G85" s="7" t="str">
        <f>IF(F85="","",MAX($D85:F85))</f>
        <v/>
      </c>
      <c r="H85" s="7" t="str">
        <f>IF(G85="","",MAX($D85:G85))</f>
        <v/>
      </c>
      <c r="I85" s="7" t="str">
        <f>IF(H85="","",MAX($D85:H85))</f>
        <v/>
      </c>
      <c r="J85" s="7" t="str">
        <f>IF(I85="","",MAX($D85:I85))</f>
        <v/>
      </c>
      <c r="K85" s="7" t="str">
        <f>IF(J85="","",MAX($D85:J85))</f>
        <v/>
      </c>
      <c r="L85" s="7" t="str">
        <f>IF(K85="","",MAX($D85:K85))</f>
        <v/>
      </c>
      <c r="M85" s="7" t="str">
        <f>IF(L85="","",MAX($D85:L85))</f>
        <v/>
      </c>
      <c r="N85" s="7" t="str">
        <f>IF(M85="","",MAX($D85:M85))</f>
        <v/>
      </c>
    </row>
    <row r="86" spans="2:14">
      <c r="B86" t="str">
        <f>IF(ISBLANK(Tareas!B82)," - ",Tareas!B82)</f>
        <v xml:space="preserve"> - </v>
      </c>
      <c r="C86" s="2" t="str">
        <f>PV!C86</f>
        <v>-</v>
      </c>
      <c r="D86" s="7"/>
      <c r="E86" s="7" t="str">
        <f>IF(D86="","",MAX($D86:D86))</f>
        <v/>
      </c>
      <c r="F86" s="7" t="str">
        <f>IF(E86="","",MAX($D86:E86))</f>
        <v/>
      </c>
      <c r="G86" s="7" t="str">
        <f>IF(F86="","",MAX($D86:F86))</f>
        <v/>
      </c>
      <c r="H86" s="7" t="str">
        <f>IF(G86="","",MAX($D86:G86))</f>
        <v/>
      </c>
      <c r="I86" s="7" t="str">
        <f>IF(H86="","",MAX($D86:H86))</f>
        <v/>
      </c>
      <c r="J86" s="7" t="str">
        <f>IF(I86="","",MAX($D86:I86))</f>
        <v/>
      </c>
      <c r="K86" s="7" t="str">
        <f>IF(J86="","",MAX($D86:J86))</f>
        <v/>
      </c>
      <c r="L86" s="7" t="str">
        <f>IF(K86="","",MAX($D86:K86))</f>
        <v/>
      </c>
      <c r="M86" s="7" t="str">
        <f>IF(L86="","",MAX($D86:L86))</f>
        <v/>
      </c>
      <c r="N86" s="7" t="str">
        <f>IF(M86="","",MAX($D86:M86))</f>
        <v/>
      </c>
    </row>
    <row r="87" spans="2:14">
      <c r="B87" t="str">
        <f>IF(ISBLANK(Tareas!B83)," - ",Tareas!B83)</f>
        <v xml:space="preserve"> - </v>
      </c>
      <c r="C87" s="2" t="str">
        <f>PV!C87</f>
        <v>-</v>
      </c>
      <c r="D87" s="7"/>
      <c r="E87" s="7" t="str">
        <f>IF(D87="","",MAX($D87:D87))</f>
        <v/>
      </c>
      <c r="F87" s="7" t="str">
        <f>IF(E87="","",MAX($D87:E87))</f>
        <v/>
      </c>
      <c r="G87" s="7" t="str">
        <f>IF(F87="","",MAX($D87:F87))</f>
        <v/>
      </c>
      <c r="H87" s="7" t="str">
        <f>IF(G87="","",MAX($D87:G87))</f>
        <v/>
      </c>
      <c r="I87" s="7" t="str">
        <f>IF(H87="","",MAX($D87:H87))</f>
        <v/>
      </c>
      <c r="J87" s="7" t="str">
        <f>IF(I87="","",MAX($D87:I87))</f>
        <v/>
      </c>
      <c r="K87" s="7" t="str">
        <f>IF(J87="","",MAX($D87:J87))</f>
        <v/>
      </c>
      <c r="L87" s="7" t="str">
        <f>IF(K87="","",MAX($D87:K87))</f>
        <v/>
      </c>
      <c r="M87" s="7" t="str">
        <f>IF(L87="","",MAX($D87:L87))</f>
        <v/>
      </c>
      <c r="N87" s="7" t="str">
        <f>IF(M87="","",MAX($D87:M87))</f>
        <v/>
      </c>
    </row>
    <row r="88" spans="2:14">
      <c r="B88" t="str">
        <f>IF(ISBLANK(Tareas!B84)," - ",Tareas!B84)</f>
        <v xml:space="preserve"> - </v>
      </c>
      <c r="C88" s="2" t="str">
        <f>PV!C88</f>
        <v>-</v>
      </c>
      <c r="D88" s="7"/>
      <c r="E88" s="7" t="str">
        <f>IF(D88="","",MAX($D88:D88))</f>
        <v/>
      </c>
      <c r="F88" s="7" t="str">
        <f>IF(E88="","",MAX($D88:E88))</f>
        <v/>
      </c>
      <c r="G88" s="7" t="str">
        <f>IF(F88="","",MAX($D88:F88))</f>
        <v/>
      </c>
      <c r="H88" s="7" t="str">
        <f>IF(G88="","",MAX($D88:G88))</f>
        <v/>
      </c>
      <c r="I88" s="7" t="str">
        <f>IF(H88="","",MAX($D88:H88))</f>
        <v/>
      </c>
      <c r="J88" s="7" t="str">
        <f>IF(I88="","",MAX($D88:I88))</f>
        <v/>
      </c>
      <c r="K88" s="7" t="str">
        <f>IF(J88="","",MAX($D88:J88))</f>
        <v/>
      </c>
      <c r="L88" s="7" t="str">
        <f>IF(K88="","",MAX($D88:K88))</f>
        <v/>
      </c>
      <c r="M88" s="7" t="str">
        <f>IF(L88="","",MAX($D88:L88))</f>
        <v/>
      </c>
      <c r="N88" s="7" t="str">
        <f>IF(M88="","",MAX($D88:M88))</f>
        <v/>
      </c>
    </row>
    <row r="89" spans="2:14">
      <c r="B89" t="str">
        <f>IF(ISBLANK(Tareas!B85)," - ",Tareas!B85)</f>
        <v xml:space="preserve"> - </v>
      </c>
      <c r="C89" s="2" t="str">
        <f>PV!C89</f>
        <v>-</v>
      </c>
      <c r="D89" s="7"/>
      <c r="E89" s="7" t="str">
        <f>IF(D89="","",MAX($D89:D89))</f>
        <v/>
      </c>
      <c r="F89" s="7" t="str">
        <f>IF(E89="","",MAX($D89:E89))</f>
        <v/>
      </c>
      <c r="G89" s="7" t="str">
        <f>IF(F89="","",MAX($D89:F89))</f>
        <v/>
      </c>
      <c r="H89" s="7" t="str">
        <f>IF(G89="","",MAX($D89:G89))</f>
        <v/>
      </c>
      <c r="I89" s="7" t="str">
        <f>IF(H89="","",MAX($D89:H89))</f>
        <v/>
      </c>
      <c r="J89" s="7" t="str">
        <f>IF(I89="","",MAX($D89:I89))</f>
        <v/>
      </c>
      <c r="K89" s="7" t="str">
        <f>IF(J89="","",MAX($D89:J89))</f>
        <v/>
      </c>
      <c r="L89" s="7" t="str">
        <f>IF(K89="","",MAX($D89:K89))</f>
        <v/>
      </c>
      <c r="M89" s="7" t="str">
        <f>IF(L89="","",MAX($D89:L89))</f>
        <v/>
      </c>
      <c r="N89" s="7" t="str">
        <f>IF(M89="","",MAX($D89:M89))</f>
        <v/>
      </c>
    </row>
    <row r="90" spans="2:14">
      <c r="B90" t="str">
        <f>IF(ISBLANK(Tareas!B86)," - ",Tareas!B86)</f>
        <v xml:space="preserve"> - </v>
      </c>
      <c r="C90" s="2" t="str">
        <f>PV!C90</f>
        <v>-</v>
      </c>
      <c r="D90" s="7"/>
      <c r="E90" s="7" t="str">
        <f>IF(D90="","",MAX($D90:D90))</f>
        <v/>
      </c>
      <c r="F90" s="7" t="str">
        <f>IF(E90="","",MAX($D90:E90))</f>
        <v/>
      </c>
      <c r="G90" s="7" t="str">
        <f>IF(F90="","",MAX($D90:F90))</f>
        <v/>
      </c>
      <c r="H90" s="7" t="str">
        <f>IF(G90="","",MAX($D90:G90))</f>
        <v/>
      </c>
      <c r="I90" s="7" t="str">
        <f>IF(H90="","",MAX($D90:H90))</f>
        <v/>
      </c>
      <c r="J90" s="7" t="str">
        <f>IF(I90="","",MAX($D90:I90))</f>
        <v/>
      </c>
      <c r="K90" s="7" t="str">
        <f>IF(J90="","",MAX($D90:J90))</f>
        <v/>
      </c>
      <c r="L90" s="7" t="str">
        <f>IF(K90="","",MAX($D90:K90))</f>
        <v/>
      </c>
      <c r="M90" s="7" t="str">
        <f>IF(L90="","",MAX($D90:L90))</f>
        <v/>
      </c>
      <c r="N90" s="7" t="str">
        <f>IF(M90="","",MAX($D90:M90))</f>
        <v/>
      </c>
    </row>
    <row r="91" spans="2:14">
      <c r="B91" t="str">
        <f>IF(ISBLANK(Tareas!B87)," - ",Tareas!B87)</f>
        <v xml:space="preserve"> - </v>
      </c>
      <c r="C91" s="2" t="str">
        <f>PV!C91</f>
        <v>-</v>
      </c>
      <c r="D91" s="7"/>
      <c r="E91" s="7" t="str">
        <f>IF(D91="","",MAX($D91:D91))</f>
        <v/>
      </c>
      <c r="F91" s="7" t="str">
        <f>IF(E91="","",MAX($D91:E91))</f>
        <v/>
      </c>
      <c r="G91" s="7" t="str">
        <f>IF(F91="","",MAX($D91:F91))</f>
        <v/>
      </c>
      <c r="H91" s="7" t="str">
        <f>IF(G91="","",MAX($D91:G91))</f>
        <v/>
      </c>
      <c r="I91" s="7" t="str">
        <f>IF(H91="","",MAX($D91:H91))</f>
        <v/>
      </c>
      <c r="J91" s="7" t="str">
        <f>IF(I91="","",MAX($D91:I91))</f>
        <v/>
      </c>
      <c r="K91" s="7" t="str">
        <f>IF(J91="","",MAX($D91:J91))</f>
        <v/>
      </c>
      <c r="L91" s="7" t="str">
        <f>IF(K91="","",MAX($D91:K91))</f>
        <v/>
      </c>
      <c r="M91" s="7" t="str">
        <f>IF(L91="","",MAX($D91:L91))</f>
        <v/>
      </c>
      <c r="N91" s="7" t="str">
        <f>IF(M91="","",MAX($D91:M91))</f>
        <v/>
      </c>
    </row>
    <row r="92" spans="2:14">
      <c r="B92" t="str">
        <f>IF(ISBLANK(Tareas!B88)," - ",Tareas!B88)</f>
        <v xml:space="preserve"> - </v>
      </c>
      <c r="C92" s="2" t="str">
        <f>PV!C92</f>
        <v>-</v>
      </c>
      <c r="D92" s="7"/>
      <c r="E92" s="7" t="str">
        <f>IF(D92="","",MAX($D92:D92))</f>
        <v/>
      </c>
      <c r="F92" s="7" t="str">
        <f>IF(E92="","",MAX($D92:E92))</f>
        <v/>
      </c>
      <c r="G92" s="7" t="str">
        <f>IF(F92="","",MAX($D92:F92))</f>
        <v/>
      </c>
      <c r="H92" s="7" t="str">
        <f>IF(G92="","",MAX($D92:G92))</f>
        <v/>
      </c>
      <c r="I92" s="7" t="str">
        <f>IF(H92="","",MAX($D92:H92))</f>
        <v/>
      </c>
      <c r="J92" s="7" t="str">
        <f>IF(I92="","",MAX($D92:I92))</f>
        <v/>
      </c>
      <c r="K92" s="7" t="str">
        <f>IF(J92="","",MAX($D92:J92))</f>
        <v/>
      </c>
      <c r="L92" s="7" t="str">
        <f>IF(K92="","",MAX($D92:K92))</f>
        <v/>
      </c>
      <c r="M92" s="7" t="str">
        <f>IF(L92="","",MAX($D92:L92))</f>
        <v/>
      </c>
      <c r="N92" s="7" t="str">
        <f>IF(M92="","",MAX($D92:M92))</f>
        <v/>
      </c>
    </row>
    <row r="93" spans="2:14">
      <c r="B93" t="str">
        <f>IF(ISBLANK(Tareas!B89)," - ",Tareas!B89)</f>
        <v xml:space="preserve"> - </v>
      </c>
      <c r="C93" s="2" t="str">
        <f>PV!C93</f>
        <v>-</v>
      </c>
      <c r="D93" s="7"/>
      <c r="E93" s="7" t="str">
        <f>IF(D93="","",MAX($D93:D93))</f>
        <v/>
      </c>
      <c r="F93" s="7" t="str">
        <f>IF(E93="","",MAX($D93:E93))</f>
        <v/>
      </c>
      <c r="G93" s="7" t="str">
        <f>IF(F93="","",MAX($D93:F93))</f>
        <v/>
      </c>
      <c r="H93" s="7" t="str">
        <f>IF(G93="","",MAX($D93:G93))</f>
        <v/>
      </c>
      <c r="I93" s="7" t="str">
        <f>IF(H93="","",MAX($D93:H93))</f>
        <v/>
      </c>
      <c r="J93" s="7" t="str">
        <f>IF(I93="","",MAX($D93:I93))</f>
        <v/>
      </c>
      <c r="K93" s="7" t="str">
        <f>IF(J93="","",MAX($D93:J93))</f>
        <v/>
      </c>
      <c r="L93" s="7" t="str">
        <f>IF(K93="","",MAX($D93:K93))</f>
        <v/>
      </c>
      <c r="M93" s="7" t="str">
        <f>IF(L93="","",MAX($D93:L93))</f>
        <v/>
      </c>
      <c r="N93" s="7" t="str">
        <f>IF(M93="","",MAX($D93:M93))</f>
        <v/>
      </c>
    </row>
    <row r="94" spans="2:14">
      <c r="B94" t="str">
        <f>IF(ISBLANK(Tareas!B90)," - ",Tareas!B90)</f>
        <v xml:space="preserve"> - </v>
      </c>
      <c r="C94" s="2" t="str">
        <f>PV!C94</f>
        <v>-</v>
      </c>
      <c r="D94" s="7"/>
      <c r="E94" s="7" t="str">
        <f>IF(D94="","",MAX($D94:D94))</f>
        <v/>
      </c>
      <c r="F94" s="7" t="str">
        <f>IF(E94="","",MAX($D94:E94))</f>
        <v/>
      </c>
      <c r="G94" s="7" t="str">
        <f>IF(F94="","",MAX($D94:F94))</f>
        <v/>
      </c>
      <c r="H94" s="7" t="str">
        <f>IF(G94="","",MAX($D94:G94))</f>
        <v/>
      </c>
      <c r="I94" s="7" t="str">
        <f>IF(H94="","",MAX($D94:H94))</f>
        <v/>
      </c>
      <c r="J94" s="7" t="str">
        <f>IF(I94="","",MAX($D94:I94))</f>
        <v/>
      </c>
      <c r="K94" s="7" t="str">
        <f>IF(J94="","",MAX($D94:J94))</f>
        <v/>
      </c>
      <c r="L94" s="7" t="str">
        <f>IF(K94="","",MAX($D94:K94))</f>
        <v/>
      </c>
      <c r="M94" s="7" t="str">
        <f>IF(L94="","",MAX($D94:L94))</f>
        <v/>
      </c>
      <c r="N94" s="7" t="str">
        <f>IF(M94="","",MAX($D94:M94))</f>
        <v/>
      </c>
    </row>
    <row r="95" spans="2:14">
      <c r="B95" t="str">
        <f>IF(ISBLANK(Tareas!B91)," - ",Tareas!B91)</f>
        <v xml:space="preserve"> - </v>
      </c>
      <c r="C95" s="2" t="str">
        <f>PV!C95</f>
        <v>-</v>
      </c>
      <c r="D95" s="7"/>
      <c r="E95" s="7" t="str">
        <f>IF(D95="","",MAX($D95:D95))</f>
        <v/>
      </c>
      <c r="F95" s="7" t="str">
        <f>IF(E95="","",MAX($D95:E95))</f>
        <v/>
      </c>
      <c r="G95" s="7" t="str">
        <f>IF(F95="","",MAX($D95:F95))</f>
        <v/>
      </c>
      <c r="H95" s="7" t="str">
        <f>IF(G95="","",MAX($D95:G95))</f>
        <v/>
      </c>
      <c r="I95" s="7" t="str">
        <f>IF(H95="","",MAX($D95:H95))</f>
        <v/>
      </c>
      <c r="J95" s="7" t="str">
        <f>IF(I95="","",MAX($D95:I95))</f>
        <v/>
      </c>
      <c r="K95" s="7" t="str">
        <f>IF(J95="","",MAX($D95:J95))</f>
        <v/>
      </c>
      <c r="L95" s="7" t="str">
        <f>IF(K95="","",MAX($D95:K95))</f>
        <v/>
      </c>
      <c r="M95" s="7" t="str">
        <f>IF(L95="","",MAX($D95:L95))</f>
        <v/>
      </c>
      <c r="N95" s="7" t="str">
        <f>IF(M95="","",MAX($D95:M95))</f>
        <v/>
      </c>
    </row>
    <row r="96" spans="2:14">
      <c r="B96" t="str">
        <f>IF(ISBLANK(Tareas!B92)," - ",Tareas!B92)</f>
        <v xml:space="preserve"> - </v>
      </c>
      <c r="C96" s="2" t="str">
        <f>PV!C96</f>
        <v>-</v>
      </c>
      <c r="D96" s="7"/>
      <c r="E96" s="7" t="str">
        <f>IF(D96="","",MAX($D96:D96))</f>
        <v/>
      </c>
      <c r="F96" s="7" t="str">
        <f>IF(E96="","",MAX($D96:E96))</f>
        <v/>
      </c>
      <c r="G96" s="7" t="str">
        <f>IF(F96="","",MAX($D96:F96))</f>
        <v/>
      </c>
      <c r="H96" s="7" t="str">
        <f>IF(G96="","",MAX($D96:G96))</f>
        <v/>
      </c>
      <c r="I96" s="7" t="str">
        <f>IF(H96="","",MAX($D96:H96))</f>
        <v/>
      </c>
      <c r="J96" s="7" t="str">
        <f>IF(I96="","",MAX($D96:I96))</f>
        <v/>
      </c>
      <c r="K96" s="7" t="str">
        <f>IF(J96="","",MAX($D96:J96))</f>
        <v/>
      </c>
      <c r="L96" s="7" t="str">
        <f>IF(K96="","",MAX($D96:K96))</f>
        <v/>
      </c>
      <c r="M96" s="7" t="str">
        <f>IF(L96="","",MAX($D96:L96))</f>
        <v/>
      </c>
      <c r="N96" s="7" t="str">
        <f>IF(M96="","",MAX($D96:M96))</f>
        <v/>
      </c>
    </row>
    <row r="97" spans="2:14">
      <c r="B97" t="str">
        <f>IF(ISBLANK(Tareas!B93)," - ",Tareas!B93)</f>
        <v xml:space="preserve"> - </v>
      </c>
      <c r="C97" s="2" t="str">
        <f>PV!C97</f>
        <v>-</v>
      </c>
      <c r="D97" s="7"/>
      <c r="E97" s="7" t="str">
        <f>IF(D97="","",MAX($D97:D97))</f>
        <v/>
      </c>
      <c r="F97" s="7" t="str">
        <f>IF(E97="","",MAX($D97:E97))</f>
        <v/>
      </c>
      <c r="G97" s="7" t="str">
        <f>IF(F97="","",MAX($D97:F97))</f>
        <v/>
      </c>
      <c r="H97" s="7" t="str">
        <f>IF(G97="","",MAX($D97:G97))</f>
        <v/>
      </c>
      <c r="I97" s="7" t="str">
        <f>IF(H97="","",MAX($D97:H97))</f>
        <v/>
      </c>
      <c r="J97" s="7" t="str">
        <f>IF(I97="","",MAX($D97:I97))</f>
        <v/>
      </c>
      <c r="K97" s="7" t="str">
        <f>IF(J97="","",MAX($D97:J97))</f>
        <v/>
      </c>
      <c r="L97" s="7" t="str">
        <f>IF(K97="","",MAX($D97:K97))</f>
        <v/>
      </c>
      <c r="M97" s="7" t="str">
        <f>IF(L97="","",MAX($D97:L97))</f>
        <v/>
      </c>
      <c r="N97" s="7" t="str">
        <f>IF(M97="","",MAX($D97:M97))</f>
        <v/>
      </c>
    </row>
    <row r="98" spans="2:14">
      <c r="B98" t="str">
        <f>IF(ISBLANK(Tareas!B94)," - ",Tareas!B94)</f>
        <v xml:space="preserve"> - </v>
      </c>
      <c r="C98" s="2" t="str">
        <f>PV!C98</f>
        <v>-</v>
      </c>
      <c r="D98" s="7"/>
      <c r="E98" s="7" t="str">
        <f>IF(D98="","",MAX($D98:D98))</f>
        <v/>
      </c>
      <c r="F98" s="7" t="str">
        <f>IF(E98="","",MAX($D98:E98))</f>
        <v/>
      </c>
      <c r="G98" s="7" t="str">
        <f>IF(F98="","",MAX($D98:F98))</f>
        <v/>
      </c>
      <c r="H98" s="7" t="str">
        <f>IF(G98="","",MAX($D98:G98))</f>
        <v/>
      </c>
      <c r="I98" s="7" t="str">
        <f>IF(H98="","",MAX($D98:H98))</f>
        <v/>
      </c>
      <c r="J98" s="7" t="str">
        <f>IF(I98="","",MAX($D98:I98))</f>
        <v/>
      </c>
      <c r="K98" s="7" t="str">
        <f>IF(J98="","",MAX($D98:J98))</f>
        <v/>
      </c>
      <c r="L98" s="7" t="str">
        <f>IF(K98="","",MAX($D98:K98))</f>
        <v/>
      </c>
      <c r="M98" s="7" t="str">
        <f>IF(L98="","",MAX($D98:L98))</f>
        <v/>
      </c>
      <c r="N98" s="7" t="str">
        <f>IF(M98="","",MAX($D98:M98))</f>
        <v/>
      </c>
    </row>
    <row r="99" spans="2:14">
      <c r="B99" t="str">
        <f>IF(ISBLANK(Tareas!B95)," - ",Tareas!B95)</f>
        <v xml:space="preserve"> - </v>
      </c>
      <c r="C99" s="2" t="str">
        <f>PV!C99</f>
        <v>-</v>
      </c>
      <c r="D99" s="7"/>
      <c r="E99" s="7" t="str">
        <f>IF(D99="","",MAX($D99:D99))</f>
        <v/>
      </c>
      <c r="F99" s="7" t="str">
        <f>IF(E99="","",MAX($D99:E99))</f>
        <v/>
      </c>
      <c r="G99" s="7" t="str">
        <f>IF(F99="","",MAX($D99:F99))</f>
        <v/>
      </c>
      <c r="H99" s="7" t="str">
        <f>IF(G99="","",MAX($D99:G99))</f>
        <v/>
      </c>
      <c r="I99" s="7" t="str">
        <f>IF(H99="","",MAX($D99:H99))</f>
        <v/>
      </c>
      <c r="J99" s="7" t="str">
        <f>IF(I99="","",MAX($D99:I99))</f>
        <v/>
      </c>
      <c r="K99" s="7" t="str">
        <f>IF(J99="","",MAX($D99:J99))</f>
        <v/>
      </c>
      <c r="L99" s="7" t="str">
        <f>IF(K99="","",MAX($D99:K99))</f>
        <v/>
      </c>
      <c r="M99" s="7" t="str">
        <f>IF(L99="","",MAX($D99:L99))</f>
        <v/>
      </c>
      <c r="N99" s="7" t="str">
        <f>IF(M99="","",MAX($D99:M99))</f>
        <v/>
      </c>
    </row>
    <row r="100" spans="2:14">
      <c r="B100" t="str">
        <f>IF(ISBLANK(Tareas!B96)," - ",Tareas!B96)</f>
        <v xml:space="preserve"> - </v>
      </c>
      <c r="C100" s="2" t="str">
        <f>PV!C100</f>
        <v>-</v>
      </c>
      <c r="D100" s="7"/>
      <c r="E100" s="7" t="str">
        <f>IF(D100="","",MAX($D100:D100))</f>
        <v/>
      </c>
      <c r="F100" s="7" t="str">
        <f>IF(E100="","",MAX($D100:E100))</f>
        <v/>
      </c>
      <c r="G100" s="7" t="str">
        <f>IF(F100="","",MAX($D100:F100))</f>
        <v/>
      </c>
      <c r="H100" s="7" t="str">
        <f>IF(G100="","",MAX($D100:G100))</f>
        <v/>
      </c>
      <c r="I100" s="7" t="str">
        <f>IF(H100="","",MAX($D100:H100))</f>
        <v/>
      </c>
      <c r="J100" s="7" t="str">
        <f>IF(I100="","",MAX($D100:I100))</f>
        <v/>
      </c>
      <c r="K100" s="7" t="str">
        <f>IF(J100="","",MAX($D100:J100))</f>
        <v/>
      </c>
      <c r="L100" s="7" t="str">
        <f>IF(K100="","",MAX($D100:K100))</f>
        <v/>
      </c>
      <c r="M100" s="7" t="str">
        <f>IF(L100="","",MAX($D100:L100))</f>
        <v/>
      </c>
      <c r="N100" s="7" t="str">
        <f>IF(M100="","",MAX($D100:M100))</f>
        <v/>
      </c>
    </row>
    <row r="101" spans="2:14">
      <c r="B101" t="str">
        <f>IF(ISBLANK(Tareas!B97)," - ",Tareas!B97)</f>
        <v xml:space="preserve"> - </v>
      </c>
      <c r="C101" s="2" t="str">
        <f>PV!C101</f>
        <v>-</v>
      </c>
      <c r="D101" s="7"/>
      <c r="E101" s="7" t="str">
        <f>IF(D101="","",MAX($D101:D101))</f>
        <v/>
      </c>
      <c r="F101" s="7" t="str">
        <f>IF(E101="","",MAX($D101:E101))</f>
        <v/>
      </c>
      <c r="G101" s="7" t="str">
        <f>IF(F101="","",MAX($D101:F101))</f>
        <v/>
      </c>
      <c r="H101" s="7" t="str">
        <f>IF(G101="","",MAX($D101:G101))</f>
        <v/>
      </c>
      <c r="I101" s="7" t="str">
        <f>IF(H101="","",MAX($D101:H101))</f>
        <v/>
      </c>
      <c r="J101" s="7" t="str">
        <f>IF(I101="","",MAX($D101:I101))</f>
        <v/>
      </c>
      <c r="K101" s="7" t="str">
        <f>IF(J101="","",MAX($D101:J101))</f>
        <v/>
      </c>
      <c r="L101" s="7" t="str">
        <f>IF(K101="","",MAX($D101:K101))</f>
        <v/>
      </c>
      <c r="M101" s="7" t="str">
        <f>IF(L101="","",MAX($D101:L101))</f>
        <v/>
      </c>
      <c r="N101" s="7" t="str">
        <f>IF(M101="","",MAX($D101:M101))</f>
        <v/>
      </c>
    </row>
    <row r="102" spans="2:14">
      <c r="B102" t="str">
        <f>IF(ISBLANK(Tareas!B98)," - ",Tareas!B98)</f>
        <v xml:space="preserve"> - </v>
      </c>
      <c r="C102" s="2" t="str">
        <f>PV!C102</f>
        <v>-</v>
      </c>
      <c r="D102" s="7"/>
      <c r="E102" s="7" t="str">
        <f>IF(D102="","",MAX($D102:D102))</f>
        <v/>
      </c>
      <c r="F102" s="7" t="str">
        <f>IF(E102="","",MAX($D102:E102))</f>
        <v/>
      </c>
      <c r="G102" s="7" t="str">
        <f>IF(F102="","",MAX($D102:F102))</f>
        <v/>
      </c>
      <c r="H102" s="7" t="str">
        <f>IF(G102="","",MAX($D102:G102))</f>
        <v/>
      </c>
      <c r="I102" s="7" t="str">
        <f>IF(H102="","",MAX($D102:H102))</f>
        <v/>
      </c>
      <c r="J102" s="7" t="str">
        <f>IF(I102="","",MAX($D102:I102))</f>
        <v/>
      </c>
      <c r="K102" s="7" t="str">
        <f>IF(J102="","",MAX($D102:J102))</f>
        <v/>
      </c>
      <c r="L102" s="7" t="str">
        <f>IF(K102="","",MAX($D102:K102))</f>
        <v/>
      </c>
      <c r="M102" s="7" t="str">
        <f>IF(L102="","",MAX($D102:L102))</f>
        <v/>
      </c>
      <c r="N102" s="7" t="str">
        <f>IF(M102="","",MAX($D102:M102))</f>
        <v/>
      </c>
    </row>
    <row r="103" spans="2:14">
      <c r="B103" t="str">
        <f>IF(ISBLANK(Tareas!B99)," - ",Tareas!B99)</f>
        <v xml:space="preserve"> - </v>
      </c>
      <c r="C103" s="2" t="str">
        <f>PV!C103</f>
        <v>-</v>
      </c>
      <c r="D103" s="7"/>
      <c r="E103" s="7" t="str">
        <f>IF(D103="","",MAX($D103:D103))</f>
        <v/>
      </c>
      <c r="F103" s="7" t="str">
        <f>IF(E103="","",MAX($D103:E103))</f>
        <v/>
      </c>
      <c r="G103" s="7" t="str">
        <f>IF(F103="","",MAX($D103:F103))</f>
        <v/>
      </c>
      <c r="H103" s="7" t="str">
        <f>IF(G103="","",MAX($D103:G103))</f>
        <v/>
      </c>
      <c r="I103" s="7" t="str">
        <f>IF(H103="","",MAX($D103:H103))</f>
        <v/>
      </c>
      <c r="J103" s="7" t="str">
        <f>IF(I103="","",MAX($D103:I103))</f>
        <v/>
      </c>
      <c r="K103" s="7" t="str">
        <f>IF(J103="","",MAX($D103:J103))</f>
        <v/>
      </c>
      <c r="L103" s="7" t="str">
        <f>IF(K103="","",MAX($D103:K103))</f>
        <v/>
      </c>
      <c r="M103" s="7" t="str">
        <f>IF(L103="","",MAX($D103:L103))</f>
        <v/>
      </c>
      <c r="N103" s="7" t="str">
        <f>IF(M103="","",MAX($D103:M103))</f>
        <v/>
      </c>
    </row>
    <row r="104" spans="2:14">
      <c r="B104" t="str">
        <f>IF(ISBLANK(Tareas!B100)," - ",Tareas!B100)</f>
        <v xml:space="preserve"> - </v>
      </c>
      <c r="C104" s="2" t="str">
        <f>PV!C104</f>
        <v>-</v>
      </c>
      <c r="D104" s="7"/>
      <c r="E104" s="7" t="str">
        <f>IF(D104="","",MAX($D104:D104))</f>
        <v/>
      </c>
      <c r="F104" s="7" t="str">
        <f>IF(E104="","",MAX($D104:E104))</f>
        <v/>
      </c>
      <c r="G104" s="7" t="str">
        <f>IF(F104="","",MAX($D104:F104))</f>
        <v/>
      </c>
      <c r="H104" s="7" t="str">
        <f>IF(G104="","",MAX($D104:G104))</f>
        <v/>
      </c>
      <c r="I104" s="7" t="str">
        <f>IF(H104="","",MAX($D104:H104))</f>
        <v/>
      </c>
      <c r="J104" s="7" t="str">
        <f>IF(I104="","",MAX($D104:I104))</f>
        <v/>
      </c>
      <c r="K104" s="7" t="str">
        <f>IF(J104="","",MAX($D104:J104))</f>
        <v/>
      </c>
      <c r="L104" s="7" t="str">
        <f>IF(K104="","",MAX($D104:K104))</f>
        <v/>
      </c>
      <c r="M104" s="7" t="str">
        <f>IF(L104="","",MAX($D104:L104))</f>
        <v/>
      </c>
      <c r="N104" s="7" t="str">
        <f>IF(M104="","",MAX($D104:M104))</f>
        <v/>
      </c>
    </row>
    <row r="105" spans="2:14">
      <c r="B105" t="str">
        <f>IF(ISBLANK(Tareas!B101)," - ",Tareas!B101)</f>
        <v xml:space="preserve"> - </v>
      </c>
      <c r="C105" s="2" t="str">
        <f>PV!C105</f>
        <v>-</v>
      </c>
      <c r="D105" s="7"/>
      <c r="E105" s="7" t="str">
        <f>IF(D105="","",MAX($D105:D105))</f>
        <v/>
      </c>
      <c r="F105" s="7" t="str">
        <f>IF(E105="","",MAX($D105:E105))</f>
        <v/>
      </c>
      <c r="G105" s="7" t="str">
        <f>IF(F105="","",MAX($D105:F105))</f>
        <v/>
      </c>
      <c r="H105" s="7" t="str">
        <f>IF(G105="","",MAX($D105:G105))</f>
        <v/>
      </c>
      <c r="I105" s="7" t="str">
        <f>IF(H105="","",MAX($D105:H105))</f>
        <v/>
      </c>
      <c r="J105" s="7" t="str">
        <f>IF(I105="","",MAX($D105:I105))</f>
        <v/>
      </c>
      <c r="K105" s="7" t="str">
        <f>IF(J105="","",MAX($D105:J105))</f>
        <v/>
      </c>
      <c r="L105" s="7" t="str">
        <f>IF(K105="","",MAX($D105:K105))</f>
        <v/>
      </c>
      <c r="M105" s="7" t="str">
        <f>IF(L105="","",MAX($D105:L105))</f>
        <v/>
      </c>
      <c r="N105" s="7" t="str">
        <f>IF(M105="","",MAX($D105:M105))</f>
        <v/>
      </c>
    </row>
    <row r="106" spans="2:14">
      <c r="B106" t="str">
        <f>IF(ISBLANK(Tareas!B102)," - ",Tareas!B102)</f>
        <v xml:space="preserve"> - </v>
      </c>
      <c r="C106" s="2" t="str">
        <f>PV!C106</f>
        <v>-</v>
      </c>
      <c r="D106" s="7"/>
      <c r="E106" s="7" t="str">
        <f>IF(D106="","",MAX($D106:D106))</f>
        <v/>
      </c>
      <c r="F106" s="7" t="str">
        <f>IF(E106="","",MAX($D106:E106))</f>
        <v/>
      </c>
      <c r="G106" s="7" t="str">
        <f>IF(F106="","",MAX($D106:F106))</f>
        <v/>
      </c>
      <c r="H106" s="7" t="str">
        <f>IF(G106="","",MAX($D106:G106))</f>
        <v/>
      </c>
      <c r="I106" s="7" t="str">
        <f>IF(H106="","",MAX($D106:H106))</f>
        <v/>
      </c>
      <c r="J106" s="7" t="str">
        <f>IF(I106="","",MAX($D106:I106))</f>
        <v/>
      </c>
      <c r="K106" s="7" t="str">
        <f>IF(J106="","",MAX($D106:J106))</f>
        <v/>
      </c>
      <c r="L106" s="7" t="str">
        <f>IF(K106="","",MAX($D106:K106))</f>
        <v/>
      </c>
      <c r="M106" s="7" t="str">
        <f>IF(L106="","",MAX($D106:L106))</f>
        <v/>
      </c>
      <c r="N106" s="7" t="str">
        <f>IF(M106="","",MAX($D106:M106))</f>
        <v/>
      </c>
    </row>
    <row r="107" spans="2:14">
      <c r="B107" t="str">
        <f>IF(ISBLANK(Tareas!B103)," - ",Tareas!B103)</f>
        <v xml:space="preserve"> - </v>
      </c>
      <c r="C107" s="2" t="str">
        <f>PV!C107</f>
        <v>-</v>
      </c>
      <c r="D107" s="7"/>
      <c r="E107" s="7" t="str">
        <f>IF(D107="","",MAX($D107:D107))</f>
        <v/>
      </c>
      <c r="F107" s="7" t="str">
        <f>IF(E107="","",MAX($D107:E107))</f>
        <v/>
      </c>
      <c r="G107" s="7" t="str">
        <f>IF(F107="","",MAX($D107:F107))</f>
        <v/>
      </c>
      <c r="H107" s="7" t="str">
        <f>IF(G107="","",MAX($D107:G107))</f>
        <v/>
      </c>
      <c r="I107" s="7" t="str">
        <f>IF(H107="","",MAX($D107:H107))</f>
        <v/>
      </c>
      <c r="J107" s="7" t="str">
        <f>IF(I107="","",MAX($D107:I107))</f>
        <v/>
      </c>
      <c r="K107" s="7" t="str">
        <f>IF(J107="","",MAX($D107:J107))</f>
        <v/>
      </c>
      <c r="L107" s="7" t="str">
        <f>IF(K107="","",MAX($D107:K107))</f>
        <v/>
      </c>
      <c r="M107" s="7" t="str">
        <f>IF(L107="","",MAX($D107:L107))</f>
        <v/>
      </c>
      <c r="N107" s="7" t="str">
        <f>IF(M107="","",MAX($D107:M107))</f>
        <v/>
      </c>
    </row>
    <row r="108" spans="2:14">
      <c r="B108" t="str">
        <f>IF(ISBLANK(Tareas!B104)," - ",Tareas!B104)</f>
        <v xml:space="preserve"> - </v>
      </c>
      <c r="C108" s="2" t="str">
        <f>PV!C108</f>
        <v>-</v>
      </c>
      <c r="D108" s="7"/>
      <c r="E108" s="7" t="str">
        <f>IF(D108="","",MAX($D108:D108))</f>
        <v/>
      </c>
      <c r="F108" s="7" t="str">
        <f>IF(E108="","",MAX($D108:E108))</f>
        <v/>
      </c>
      <c r="G108" s="7" t="str">
        <f>IF(F108="","",MAX($D108:F108))</f>
        <v/>
      </c>
      <c r="H108" s="7" t="str">
        <f>IF(G108="","",MAX($D108:G108))</f>
        <v/>
      </c>
      <c r="I108" s="7" t="str">
        <f>IF(H108="","",MAX($D108:H108))</f>
        <v/>
      </c>
      <c r="J108" s="7" t="str">
        <f>IF(I108="","",MAX($D108:I108))</f>
        <v/>
      </c>
      <c r="K108" s="7" t="str">
        <f>IF(J108="","",MAX($D108:J108))</f>
        <v/>
      </c>
      <c r="L108" s="7" t="str">
        <f>IF(K108="","",MAX($D108:K108))</f>
        <v/>
      </c>
      <c r="M108" s="7" t="str">
        <f>IF(L108="","",MAX($D108:L108))</f>
        <v/>
      </c>
      <c r="N108" s="7" t="str">
        <f>IF(M108="","",MAX($D108:M108))</f>
        <v/>
      </c>
    </row>
    <row r="109" spans="2:14">
      <c r="C109" s="2" t="str">
        <f>PV!C109</f>
        <v>-</v>
      </c>
      <c r="D109" s="7"/>
      <c r="E109" s="7" t="str">
        <f>IF(D109="","",MAX($D109:D109))</f>
        <v/>
      </c>
      <c r="F109" s="7" t="str">
        <f>IF(E109="","",MAX($D109:E109))</f>
        <v/>
      </c>
      <c r="G109" s="7" t="str">
        <f>IF(F109="","",MAX($D109:F109))</f>
        <v/>
      </c>
      <c r="H109" s="7" t="str">
        <f>IF(G109="","",MAX($D109:G109))</f>
        <v/>
      </c>
      <c r="I109" s="7" t="str">
        <f>IF(H109="","",MAX($D109:H109))</f>
        <v/>
      </c>
      <c r="J109" s="7" t="str">
        <f>IF(I109="","",MAX($D109:I109))</f>
        <v/>
      </c>
      <c r="K109" s="7" t="str">
        <f>IF(J109="","",MAX($D109:J109))</f>
        <v/>
      </c>
      <c r="L109" s="7" t="str">
        <f>IF(K109="","",MAX($D109:K109))</f>
        <v/>
      </c>
      <c r="M109" s="7" t="str">
        <f>IF(L109="","",MAX($D109:L109))</f>
        <v/>
      </c>
      <c r="N109" s="7" t="str">
        <f>IF(M109="","",MAX($D109:M109))</f>
        <v/>
      </c>
    </row>
    <row r="110" spans="2:14">
      <c r="C110" s="2" t="str">
        <f>PV!C110</f>
        <v>-</v>
      </c>
      <c r="D110" s="7"/>
      <c r="E110" s="7" t="str">
        <f>IF(D110="","",MAX($D110:D110))</f>
        <v/>
      </c>
      <c r="F110" s="7" t="str">
        <f>IF(E110="","",MAX($D110:E110))</f>
        <v/>
      </c>
      <c r="G110" s="7" t="str">
        <f>IF(F110="","",MAX($D110:F110))</f>
        <v/>
      </c>
      <c r="H110" s="7" t="str">
        <f>IF(G110="","",MAX($D110:G110))</f>
        <v/>
      </c>
      <c r="I110" s="7" t="str">
        <f>IF(H110="","",MAX($D110:H110))</f>
        <v/>
      </c>
      <c r="J110" s="7" t="str">
        <f>IF(I110="","",MAX($D110:I110))</f>
        <v/>
      </c>
      <c r="K110" s="7" t="str">
        <f>IF(J110="","",MAX($D110:J110))</f>
        <v/>
      </c>
      <c r="L110" s="7" t="str">
        <f>IF(K110="","",MAX($D110:K110))</f>
        <v/>
      </c>
      <c r="M110" s="7" t="str">
        <f>IF(L110="","",MAX($D110:L110))</f>
        <v/>
      </c>
      <c r="N110" s="7" t="str">
        <f>IF(M110="","",MAX($D110:M110))</f>
        <v/>
      </c>
    </row>
    <row r="111" spans="2:14">
      <c r="C111" s="2" t="str">
        <f>PV!C111</f>
        <v>-</v>
      </c>
      <c r="D111" s="7"/>
      <c r="E111" s="7" t="str">
        <f>IF(D111="","",MAX($D111:D111))</f>
        <v/>
      </c>
      <c r="F111" s="7" t="str">
        <f>IF(E111="","",MAX($D111:E111))</f>
        <v/>
      </c>
      <c r="G111" s="7" t="str">
        <f>IF(F111="","",MAX($D111:F111))</f>
        <v/>
      </c>
      <c r="H111" s="7" t="str">
        <f>IF(G111="","",MAX($D111:G111))</f>
        <v/>
      </c>
      <c r="I111" s="7" t="str">
        <f>IF(H111="","",MAX($D111:H111))</f>
        <v/>
      </c>
      <c r="J111" s="7" t="str">
        <f>IF(I111="","",MAX($D111:I111))</f>
        <v/>
      </c>
      <c r="K111" s="7" t="str">
        <f>IF(J111="","",MAX($D111:J111))</f>
        <v/>
      </c>
      <c r="L111" s="7" t="str">
        <f>IF(K111="","",MAX($D111:K111))</f>
        <v/>
      </c>
      <c r="M111" s="7" t="str">
        <f>IF(L111="","",MAX($D111:L111))</f>
        <v/>
      </c>
      <c r="N111" s="7" t="str">
        <f>IF(M111="","",MAX($D111:M111))</f>
        <v/>
      </c>
    </row>
    <row r="112" spans="2:14">
      <c r="C112" s="2" t="str">
        <f>PV!C112</f>
        <v>-</v>
      </c>
      <c r="D112" s="7"/>
      <c r="E112" s="7" t="str">
        <f>IF(D112="","",MAX($D112:D112))</f>
        <v/>
      </c>
      <c r="F112" s="7" t="str">
        <f>IF(E112="","",MAX($D112:E112))</f>
        <v/>
      </c>
      <c r="G112" s="7" t="str">
        <f>IF(F112="","",MAX($D112:F112))</f>
        <v/>
      </c>
      <c r="H112" s="7" t="str">
        <f>IF(G112="","",MAX($D112:G112))</f>
        <v/>
      </c>
      <c r="I112" s="7" t="str">
        <f>IF(H112="","",MAX($D112:H112))</f>
        <v/>
      </c>
      <c r="J112" s="7" t="str">
        <f>IF(I112="","",MAX($D112:I112))</f>
        <v/>
      </c>
      <c r="K112" s="7" t="str">
        <f>IF(J112="","",MAX($D112:J112))</f>
        <v/>
      </c>
      <c r="L112" s="7" t="str">
        <f>IF(K112="","",MAX($D112:K112))</f>
        <v/>
      </c>
      <c r="M112" s="7" t="str">
        <f>IF(L112="","",MAX($D112:L112))</f>
        <v/>
      </c>
      <c r="N112" s="7" t="str">
        <f>IF(M112="","",MAX($D112:M112))</f>
        <v/>
      </c>
    </row>
    <row r="113" spans="3:14">
      <c r="C113" s="2" t="str">
        <f>PV!C113</f>
        <v>-</v>
      </c>
      <c r="D113" s="7"/>
      <c r="E113" s="7" t="str">
        <f>IF(D113="","",MAX($D113:D113))</f>
        <v/>
      </c>
      <c r="F113" s="7" t="str">
        <f>IF(E113="","",MAX($D113:E113))</f>
        <v/>
      </c>
      <c r="G113" s="7" t="str">
        <f>IF(F113="","",MAX($D113:F113))</f>
        <v/>
      </c>
      <c r="H113" s="7" t="str">
        <f>IF(G113="","",MAX($D113:G113))</f>
        <v/>
      </c>
      <c r="I113" s="7" t="str">
        <f>IF(H113="","",MAX($D113:H113))</f>
        <v/>
      </c>
      <c r="J113" s="7" t="str">
        <f>IF(I113="","",MAX($D113:I113))</f>
        <v/>
      </c>
      <c r="K113" s="7" t="str">
        <f>IF(J113="","",MAX($D113:J113))</f>
        <v/>
      </c>
      <c r="L113" s="7" t="str">
        <f>IF(K113="","",MAX($D113:K113))</f>
        <v/>
      </c>
      <c r="M113" s="7" t="str">
        <f>IF(L113="","",MAX($D113:L113))</f>
        <v/>
      </c>
      <c r="N113" s="7" t="str">
        <f>IF(M113="","",MAX($D113:M113))</f>
        <v/>
      </c>
    </row>
    <row r="114" spans="3:14">
      <c r="C114" s="2" t="str">
        <f>PV!C114</f>
        <v>-</v>
      </c>
      <c r="D114" s="7"/>
      <c r="E114" s="7" t="str">
        <f>IF(D114="","",MAX($D114:D114))</f>
        <v/>
      </c>
      <c r="F114" s="7" t="str">
        <f>IF(E114="","",MAX($D114:E114))</f>
        <v/>
      </c>
      <c r="G114" s="7" t="str">
        <f>IF(F114="","",MAX($D114:F114))</f>
        <v/>
      </c>
      <c r="H114" s="7" t="str">
        <f>IF(G114="","",MAX($D114:G114))</f>
        <v/>
      </c>
      <c r="I114" s="7" t="str">
        <f>IF(H114="","",MAX($D114:H114))</f>
        <v/>
      </c>
      <c r="J114" s="7" t="str">
        <f>IF(I114="","",MAX($D114:I114))</f>
        <v/>
      </c>
      <c r="K114" s="7" t="str">
        <f>IF(J114="","",MAX($D114:J114))</f>
        <v/>
      </c>
      <c r="L114" s="7" t="str">
        <f>IF(K114="","",MAX($D114:K114))</f>
        <v/>
      </c>
      <c r="M114" s="7" t="str">
        <f>IF(L114="","",MAX($D114:L114))</f>
        <v/>
      </c>
      <c r="N114" s="7" t="str">
        <f>IF(M114="","",MAX($D114:M114))</f>
        <v/>
      </c>
    </row>
    <row r="115" spans="3:14">
      <c r="C115" s="2" t="str">
        <f>PV!C115</f>
        <v>-</v>
      </c>
      <c r="D115" s="7"/>
      <c r="E115" s="7" t="str">
        <f>IF(D115="","",MAX($D115:D115))</f>
        <v/>
      </c>
      <c r="F115" s="7" t="str">
        <f>IF(E115="","",MAX($D115:E115))</f>
        <v/>
      </c>
      <c r="G115" s="7" t="str">
        <f>IF(F115="","",MAX($D115:F115))</f>
        <v/>
      </c>
      <c r="H115" s="7" t="str">
        <f>IF(G115="","",MAX($D115:G115))</f>
        <v/>
      </c>
      <c r="I115" s="7" t="str">
        <f>IF(H115="","",MAX($D115:H115))</f>
        <v/>
      </c>
      <c r="J115" s="7" t="str">
        <f>IF(I115="","",MAX($D115:I115))</f>
        <v/>
      </c>
      <c r="K115" s="7" t="str">
        <f>IF(J115="","",MAX($D115:J115))</f>
        <v/>
      </c>
      <c r="L115" s="7" t="str">
        <f>IF(K115="","",MAX($D115:K115))</f>
        <v/>
      </c>
      <c r="M115" s="7" t="str">
        <f>IF(L115="","",MAX($D115:L115))</f>
        <v/>
      </c>
      <c r="N115" s="7" t="str">
        <f>IF(M115="","",MAX($D115:M115))</f>
        <v/>
      </c>
    </row>
    <row r="116" spans="3:14">
      <c r="C116" s="2" t="str">
        <f>PV!C116</f>
        <v>-</v>
      </c>
      <c r="D116" s="7"/>
      <c r="E116" s="7" t="str">
        <f>IF(D116="","",MAX($D116:D116))</f>
        <v/>
      </c>
      <c r="F116" s="7" t="str">
        <f>IF(E116="","",MAX($D116:E116))</f>
        <v/>
      </c>
      <c r="G116" s="7" t="str">
        <f>IF(F116="","",MAX($D116:F116))</f>
        <v/>
      </c>
      <c r="H116" s="7" t="str">
        <f>IF(G116="","",MAX($D116:G116))</f>
        <v/>
      </c>
      <c r="I116" s="7" t="str">
        <f>IF(H116="","",MAX($D116:H116))</f>
        <v/>
      </c>
      <c r="J116" s="7" t="str">
        <f>IF(I116="","",MAX($D116:I116))</f>
        <v/>
      </c>
      <c r="K116" s="7" t="str">
        <f>IF(J116="","",MAX($D116:J116))</f>
        <v/>
      </c>
      <c r="L116" s="7" t="str">
        <f>IF(K116="","",MAX($D116:K116))</f>
        <v/>
      </c>
      <c r="M116" s="7" t="str">
        <f>IF(L116="","",MAX($D116:L116))</f>
        <v/>
      </c>
      <c r="N116" s="7" t="str">
        <f>IF(M116="","",MAX($D116:M116))</f>
        <v/>
      </c>
    </row>
    <row r="117" spans="3:14">
      <c r="C117" s="2" t="str">
        <f>PV!C117</f>
        <v>-</v>
      </c>
      <c r="D117" s="7"/>
      <c r="E117" s="7" t="str">
        <f>IF(D117="","",MAX($D117:D117))</f>
        <v/>
      </c>
      <c r="F117" s="7" t="str">
        <f>IF(E117="","",MAX($D117:E117))</f>
        <v/>
      </c>
      <c r="G117" s="7" t="str">
        <f>IF(F117="","",MAX($D117:F117))</f>
        <v/>
      </c>
      <c r="H117" s="7" t="str">
        <f>IF(G117="","",MAX($D117:G117))</f>
        <v/>
      </c>
      <c r="I117" s="7" t="str">
        <f>IF(H117="","",MAX($D117:H117))</f>
        <v/>
      </c>
      <c r="J117" s="7" t="str">
        <f>IF(I117="","",MAX($D117:I117))</f>
        <v/>
      </c>
      <c r="K117" s="7" t="str">
        <f>IF(J117="","",MAX($D117:J117))</f>
        <v/>
      </c>
      <c r="L117" s="7" t="str">
        <f>IF(K117="","",MAX($D117:K117))</f>
        <v/>
      </c>
      <c r="M117" s="7" t="str">
        <f>IF(L117="","",MAX($D117:L117))</f>
        <v/>
      </c>
      <c r="N117" s="7" t="str">
        <f>IF(M117="","",MAX($D117:M117))</f>
        <v/>
      </c>
    </row>
    <row r="118" spans="3:14">
      <c r="C118" s="2" t="str">
        <f>PV!C118</f>
        <v>-</v>
      </c>
      <c r="D118" s="7"/>
      <c r="E118" s="7" t="str">
        <f>IF(D118="","",MAX($D118:D118))</f>
        <v/>
      </c>
      <c r="F118" s="7" t="str">
        <f>IF(E118="","",MAX($D118:E118))</f>
        <v/>
      </c>
      <c r="G118" s="7" t="str">
        <f>IF(F118="","",MAX($D118:F118))</f>
        <v/>
      </c>
      <c r="H118" s="7" t="str">
        <f>IF(G118="","",MAX($D118:G118))</f>
        <v/>
      </c>
      <c r="I118" s="7" t="str">
        <f>IF(H118="","",MAX($D118:H118))</f>
        <v/>
      </c>
      <c r="J118" s="7" t="str">
        <f>IF(I118="","",MAX($D118:I118))</f>
        <v/>
      </c>
      <c r="K118" s="7" t="str">
        <f>IF(J118="","",MAX($D118:J118))</f>
        <v/>
      </c>
      <c r="L118" s="7" t="str">
        <f>IF(K118="","",MAX($D118:K118))</f>
        <v/>
      </c>
      <c r="M118" s="7" t="str">
        <f>IF(L118="","",MAX($D118:L118))</f>
        <v/>
      </c>
      <c r="N118" s="7" t="str">
        <f>IF(M118="","",MAX($D118:M118))</f>
        <v/>
      </c>
    </row>
    <row r="119" spans="3:14">
      <c r="C119" s="2" t="str">
        <f>PV!C119</f>
        <v>-</v>
      </c>
      <c r="D119" s="7"/>
      <c r="E119" s="7" t="str">
        <f>IF(D119="","",MAX($D119:D119))</f>
        <v/>
      </c>
      <c r="F119" s="7" t="str">
        <f>IF(E119="","",MAX($D119:E119))</f>
        <v/>
      </c>
      <c r="G119" s="7" t="str">
        <f>IF(F119="","",MAX($D119:F119))</f>
        <v/>
      </c>
      <c r="H119" s="7" t="str">
        <f>IF(G119="","",MAX($D119:G119))</f>
        <v/>
      </c>
      <c r="I119" s="7" t="str">
        <f>IF(H119="","",MAX($D119:H119))</f>
        <v/>
      </c>
      <c r="J119" s="7" t="str">
        <f>IF(I119="","",MAX($D119:I119))</f>
        <v/>
      </c>
      <c r="K119" s="7" t="str">
        <f>IF(J119="","",MAX($D119:J119))</f>
        <v/>
      </c>
      <c r="L119" s="7" t="str">
        <f>IF(K119="","",MAX($D119:K119))</f>
        <v/>
      </c>
      <c r="M119" s="7" t="str">
        <f>IF(L119="","",MAX($D119:L119))</f>
        <v/>
      </c>
      <c r="N119" s="7" t="str">
        <f>IF(M119="","",MAX($D119:M119))</f>
        <v/>
      </c>
    </row>
    <row r="120" spans="3:14">
      <c r="C120" s="2" t="str">
        <f>PV!C120</f>
        <v>-</v>
      </c>
      <c r="D120" s="7"/>
      <c r="E120" s="7" t="str">
        <f>IF(D120="","",MAX($D120:D120))</f>
        <v/>
      </c>
      <c r="F120" s="7" t="str">
        <f>IF(E120="","",MAX($D120:E120))</f>
        <v/>
      </c>
      <c r="G120" s="7" t="str">
        <f>IF(F120="","",MAX($D120:F120))</f>
        <v/>
      </c>
      <c r="H120" s="7" t="str">
        <f>IF(G120="","",MAX($D120:G120))</f>
        <v/>
      </c>
      <c r="I120" s="7" t="str">
        <f>IF(H120="","",MAX($D120:H120))</f>
        <v/>
      </c>
      <c r="J120" s="7" t="str">
        <f>IF(I120="","",MAX($D120:I120))</f>
        <v/>
      </c>
      <c r="K120" s="7" t="str">
        <f>IF(J120="","",MAX($D120:J120))</f>
        <v/>
      </c>
      <c r="L120" s="7" t="str">
        <f>IF(K120="","",MAX($D120:K120))</f>
        <v/>
      </c>
      <c r="M120" s="7" t="str">
        <f>IF(L120="","",MAX($D120:L120))</f>
        <v/>
      </c>
      <c r="N120" s="7" t="str">
        <f>IF(M120="","",MAX($D120:M120))</f>
        <v/>
      </c>
    </row>
    <row r="121" spans="3:14">
      <c r="C121" s="2" t="str">
        <f>PV!C121</f>
        <v>-</v>
      </c>
      <c r="D121" s="7"/>
      <c r="E121" s="7" t="str">
        <f>IF(D121="","",MAX($D121:D121))</f>
        <v/>
      </c>
      <c r="F121" s="7" t="str">
        <f>IF(E121="","",MAX($D121:E121))</f>
        <v/>
      </c>
      <c r="G121" s="7" t="str">
        <f>IF(F121="","",MAX($D121:F121))</f>
        <v/>
      </c>
      <c r="H121" s="7" t="str">
        <f>IF(G121="","",MAX($D121:G121))</f>
        <v/>
      </c>
      <c r="I121" s="7" t="str">
        <f>IF(H121="","",MAX($D121:H121))</f>
        <v/>
      </c>
      <c r="J121" s="7" t="str">
        <f>IF(I121="","",MAX($D121:I121))</f>
        <v/>
      </c>
      <c r="K121" s="7" t="str">
        <f>IF(J121="","",MAX($D121:J121))</f>
        <v/>
      </c>
      <c r="L121" s="7" t="str">
        <f>IF(K121="","",MAX($D121:K121))</f>
        <v/>
      </c>
      <c r="M121" s="7" t="str">
        <f>IF(L121="","",MAX($D121:L121))</f>
        <v/>
      </c>
      <c r="N121" s="7" t="str">
        <f>IF(M121="","",MAX($D121:M121))</f>
        <v/>
      </c>
    </row>
    <row r="122" spans="3:14">
      <c r="C122" s="2" t="str">
        <f>PV!C122</f>
        <v>-</v>
      </c>
      <c r="D122" s="7"/>
      <c r="E122" s="7" t="str">
        <f>IF(D122="","",MAX($D122:D122))</f>
        <v/>
      </c>
      <c r="F122" s="7" t="str">
        <f>IF(E122="","",MAX($D122:E122))</f>
        <v/>
      </c>
      <c r="G122" s="7" t="str">
        <f>IF(F122="","",MAX($D122:F122))</f>
        <v/>
      </c>
      <c r="H122" s="7" t="str">
        <f>IF(G122="","",MAX($D122:G122))</f>
        <v/>
      </c>
      <c r="I122" s="7" t="str">
        <f>IF(H122="","",MAX($D122:H122))</f>
        <v/>
      </c>
      <c r="J122" s="7" t="str">
        <f>IF(I122="","",MAX($D122:I122))</f>
        <v/>
      </c>
      <c r="K122" s="7" t="str">
        <f>IF(J122="","",MAX($D122:J122))</f>
        <v/>
      </c>
      <c r="L122" s="7" t="str">
        <f>IF(K122="","",MAX($D122:K122))</f>
        <v/>
      </c>
      <c r="M122" s="7" t="str">
        <f>IF(L122="","",MAX($D122:L122))</f>
        <v/>
      </c>
      <c r="N122" s="7" t="str">
        <f>IF(M122="","",MAX($D122:M122))</f>
        <v/>
      </c>
    </row>
    <row r="123" spans="3:14">
      <c r="C123" s="2" t="str">
        <f>PV!C123</f>
        <v>-</v>
      </c>
      <c r="D123" s="7"/>
      <c r="E123" s="7" t="str">
        <f>IF(D123="","",MAX($D123:D123))</f>
        <v/>
      </c>
      <c r="F123" s="7" t="str">
        <f>IF(E123="","",MAX($D123:E123))</f>
        <v/>
      </c>
      <c r="G123" s="7" t="str">
        <f>IF(F123="","",MAX($D123:F123))</f>
        <v/>
      </c>
      <c r="H123" s="7" t="str">
        <f>IF(G123="","",MAX($D123:G123))</f>
        <v/>
      </c>
      <c r="I123" s="7" t="str">
        <f>IF(H123="","",MAX($D123:H123))</f>
        <v/>
      </c>
      <c r="J123" s="7" t="str">
        <f>IF(I123="","",MAX($D123:I123))</f>
        <v/>
      </c>
      <c r="K123" s="7" t="str">
        <f>IF(J123="","",MAX($D123:J123))</f>
        <v/>
      </c>
      <c r="L123" s="7" t="str">
        <f>IF(K123="","",MAX($D123:K123))</f>
        <v/>
      </c>
      <c r="M123" s="7" t="str">
        <f>IF(L123="","",MAX($D123:L123))</f>
        <v/>
      </c>
      <c r="N123" s="7" t="str">
        <f>IF(M123="","",MAX($D123:M123))</f>
        <v/>
      </c>
    </row>
    <row r="124" spans="3:14">
      <c r="C124" s="2" t="str">
        <f>PV!C124</f>
        <v>-</v>
      </c>
      <c r="D124" s="7"/>
      <c r="E124" s="7" t="str">
        <f>IF(D124="","",MAX($D124:D124))</f>
        <v/>
      </c>
      <c r="F124" s="7" t="str">
        <f>IF(E124="","",MAX($D124:E124))</f>
        <v/>
      </c>
      <c r="G124" s="7" t="str">
        <f>IF(F124="","",MAX($D124:F124))</f>
        <v/>
      </c>
      <c r="H124" s="7" t="str">
        <f>IF(G124="","",MAX($D124:G124))</f>
        <v/>
      </c>
      <c r="I124" s="7" t="str">
        <f>IF(H124="","",MAX($D124:H124))</f>
        <v/>
      </c>
      <c r="J124" s="7" t="str">
        <f>IF(I124="","",MAX($D124:I124))</f>
        <v/>
      </c>
      <c r="K124" s="7" t="str">
        <f>IF(J124="","",MAX($D124:J124))</f>
        <v/>
      </c>
      <c r="L124" s="7" t="str">
        <f>IF(K124="","",MAX($D124:K124))</f>
        <v/>
      </c>
      <c r="M124" s="7" t="str">
        <f>IF(L124="","",MAX($D124:L124))</f>
        <v/>
      </c>
      <c r="N124" s="7" t="str">
        <f>IF(M124="","",MAX($D124:M124))</f>
        <v/>
      </c>
    </row>
    <row r="125" spans="3:14">
      <c r="C125" s="2" t="str">
        <f>PV!C125</f>
        <v>-</v>
      </c>
      <c r="D125" s="7"/>
      <c r="E125" s="7" t="str">
        <f>IF(D125="","",MAX($D125:D125))</f>
        <v/>
      </c>
      <c r="F125" s="7" t="str">
        <f>IF(E125="","",MAX($D125:E125))</f>
        <v/>
      </c>
      <c r="G125" s="7" t="str">
        <f>IF(F125="","",MAX($D125:F125))</f>
        <v/>
      </c>
      <c r="H125" s="7" t="str">
        <f>IF(G125="","",MAX($D125:G125))</f>
        <v/>
      </c>
      <c r="I125" s="7" t="str">
        <f>IF(H125="","",MAX($D125:H125))</f>
        <v/>
      </c>
      <c r="J125" s="7" t="str">
        <f>IF(I125="","",MAX($D125:I125))</f>
        <v/>
      </c>
      <c r="K125" s="7" t="str">
        <f>IF(J125="","",MAX($D125:J125))</f>
        <v/>
      </c>
      <c r="L125" s="7" t="str">
        <f>IF(K125="","",MAX($D125:K125))</f>
        <v/>
      </c>
      <c r="M125" s="7" t="str">
        <f>IF(L125="","",MAX($D125:L125))</f>
        <v/>
      </c>
      <c r="N125" s="7" t="str">
        <f>IF(M125="","",MAX($D125:M125))</f>
        <v/>
      </c>
    </row>
    <row r="126" spans="3:14">
      <c r="C126" s="2" t="str">
        <f>PV!C126</f>
        <v>-</v>
      </c>
      <c r="D126" s="7"/>
      <c r="E126" s="7" t="str">
        <f>IF(D126="","",MAX($D126:D126))</f>
        <v/>
      </c>
      <c r="F126" s="7" t="str">
        <f>IF(E126="","",MAX($D126:E126))</f>
        <v/>
      </c>
      <c r="G126" s="7" t="str">
        <f>IF(F126="","",MAX($D126:F126))</f>
        <v/>
      </c>
      <c r="H126" s="7" t="str">
        <f>IF(G126="","",MAX($D126:G126))</f>
        <v/>
      </c>
      <c r="I126" s="7" t="str">
        <f>IF(H126="","",MAX($D126:H126))</f>
        <v/>
      </c>
      <c r="J126" s="7" t="str">
        <f>IF(I126="","",MAX($D126:I126))</f>
        <v/>
      </c>
      <c r="K126" s="7" t="str">
        <f>IF(J126="","",MAX($D126:J126))</f>
        <v/>
      </c>
      <c r="L126" s="7" t="str">
        <f>IF(K126="","",MAX($D126:K126))</f>
        <v/>
      </c>
      <c r="M126" s="7" t="str">
        <f>IF(L126="","",MAX($D126:L126))</f>
        <v/>
      </c>
      <c r="N126" s="7" t="str">
        <f>IF(M126="","",MAX($D126:M126))</f>
        <v/>
      </c>
    </row>
    <row r="127" spans="3:14">
      <c r="C127" s="2" t="str">
        <f>PV!C127</f>
        <v>-</v>
      </c>
      <c r="D127" s="7"/>
      <c r="E127" s="7" t="str">
        <f>IF(D127="","",MAX($D127:D127))</f>
        <v/>
      </c>
      <c r="F127" s="7" t="str">
        <f>IF(E127="","",MAX($D127:E127))</f>
        <v/>
      </c>
      <c r="G127" s="7" t="str">
        <f>IF(F127="","",MAX($D127:F127))</f>
        <v/>
      </c>
      <c r="H127" s="7" t="str">
        <f>IF(G127="","",MAX($D127:G127))</f>
        <v/>
      </c>
      <c r="I127" s="7" t="str">
        <f>IF(H127="","",MAX($D127:H127))</f>
        <v/>
      </c>
      <c r="J127" s="7" t="str">
        <f>IF(I127="","",MAX($D127:I127))</f>
        <v/>
      </c>
      <c r="K127" s="7" t="str">
        <f>IF(J127="","",MAX($D127:J127))</f>
        <v/>
      </c>
      <c r="L127" s="7" t="str">
        <f>IF(K127="","",MAX($D127:K127))</f>
        <v/>
      </c>
      <c r="M127" s="7" t="str">
        <f>IF(L127="","",MAX($D127:L127))</f>
        <v/>
      </c>
      <c r="N127" s="7" t="str">
        <f>IF(M127="","",MAX($D127:M127))</f>
        <v/>
      </c>
    </row>
    <row r="128" spans="3:14">
      <c r="C128" s="2" t="str">
        <f>PV!C128</f>
        <v>-</v>
      </c>
      <c r="D128" s="7"/>
      <c r="E128" s="7" t="str">
        <f>IF(D128="","",MAX($D128:D128))</f>
        <v/>
      </c>
      <c r="F128" s="7" t="str">
        <f>IF(E128="","",MAX($D128:E128))</f>
        <v/>
      </c>
      <c r="G128" s="7" t="str">
        <f>IF(F128="","",MAX($D128:F128))</f>
        <v/>
      </c>
      <c r="H128" s="7" t="str">
        <f>IF(G128="","",MAX($D128:G128))</f>
        <v/>
      </c>
      <c r="I128" s="7" t="str">
        <f>IF(H128="","",MAX($D128:H128))</f>
        <v/>
      </c>
      <c r="J128" s="7" t="str">
        <f>IF(I128="","",MAX($D128:I128))</f>
        <v/>
      </c>
      <c r="K128" s="7" t="str">
        <f>IF(J128="","",MAX($D128:J128))</f>
        <v/>
      </c>
      <c r="L128" s="7" t="str">
        <f>IF(K128="","",MAX($D128:K128))</f>
        <v/>
      </c>
      <c r="M128" s="7" t="str">
        <f>IF(L128="","",MAX($D128:L128))</f>
        <v/>
      </c>
      <c r="N128" s="7" t="str">
        <f>IF(M128="","",MAX($D128:M128))</f>
        <v/>
      </c>
    </row>
    <row r="129" spans="3:14">
      <c r="C129" s="2" t="str">
        <f>PV!C129</f>
        <v>-</v>
      </c>
      <c r="D129" s="7"/>
      <c r="E129" s="7" t="str">
        <f>IF(D129="","",MAX($D129:D129))</f>
        <v/>
      </c>
      <c r="F129" s="7" t="str">
        <f>IF(E129="","",MAX($D129:E129))</f>
        <v/>
      </c>
      <c r="G129" s="7" t="str">
        <f>IF(F129="","",MAX($D129:F129))</f>
        <v/>
      </c>
      <c r="H129" s="7" t="str">
        <f>IF(G129="","",MAX($D129:G129))</f>
        <v/>
      </c>
      <c r="I129" s="7" t="str">
        <f>IF(H129="","",MAX($D129:H129))</f>
        <v/>
      </c>
      <c r="J129" s="7" t="str">
        <f>IF(I129="","",MAX($D129:I129))</f>
        <v/>
      </c>
      <c r="K129" s="7" t="str">
        <f>IF(J129="","",MAX($D129:J129))</f>
        <v/>
      </c>
      <c r="L129" s="7" t="str">
        <f>IF(K129="","",MAX($D129:K129))</f>
        <v/>
      </c>
      <c r="M129" s="7" t="str">
        <f>IF(L129="","",MAX($D129:L129))</f>
        <v/>
      </c>
      <c r="N129" s="7" t="str">
        <f>IF(M129="","",MAX($D129:M129))</f>
        <v/>
      </c>
    </row>
    <row r="130" spans="3:14">
      <c r="C130" s="2" t="str">
        <f>PV!C130</f>
        <v>-</v>
      </c>
      <c r="D130" s="7"/>
      <c r="E130" s="7" t="str">
        <f>IF(D130="","",MAX($D130:D130))</f>
        <v/>
      </c>
      <c r="F130" s="7" t="str">
        <f>IF(E130="","",MAX($D130:E130))</f>
        <v/>
      </c>
      <c r="G130" s="7" t="str">
        <f>IF(F130="","",MAX($D130:F130))</f>
        <v/>
      </c>
      <c r="H130" s="7" t="str">
        <f>IF(G130="","",MAX($D130:G130))</f>
        <v/>
      </c>
      <c r="I130" s="7" t="str">
        <f>IF(H130="","",MAX($D130:H130))</f>
        <v/>
      </c>
      <c r="J130" s="7" t="str">
        <f>IF(I130="","",MAX($D130:I130))</f>
        <v/>
      </c>
      <c r="K130" s="7" t="str">
        <f>IF(J130="","",MAX($D130:J130))</f>
        <v/>
      </c>
      <c r="L130" s="7" t="str">
        <f>IF(K130="","",MAX($D130:K130))</f>
        <v/>
      </c>
      <c r="M130" s="7" t="str">
        <f>IF(L130="","",MAX($D130:L130))</f>
        <v/>
      </c>
      <c r="N130" s="7" t="str">
        <f>IF(M130="","",MAX($D130:M130))</f>
        <v/>
      </c>
    </row>
    <row r="131" spans="3:14">
      <c r="C131" s="2" t="str">
        <f>PV!C131</f>
        <v>-</v>
      </c>
      <c r="D131" s="7"/>
      <c r="E131" s="7" t="str">
        <f>IF(D131="","",MAX($D131:D131))</f>
        <v/>
      </c>
      <c r="F131" s="7" t="str">
        <f>IF(E131="","",MAX($D131:E131))</f>
        <v/>
      </c>
      <c r="G131" s="7" t="str">
        <f>IF(F131="","",MAX($D131:F131))</f>
        <v/>
      </c>
      <c r="H131" s="7" t="str">
        <f>IF(G131="","",MAX($D131:G131))</f>
        <v/>
      </c>
      <c r="I131" s="7" t="str">
        <f>IF(H131="","",MAX($D131:H131))</f>
        <v/>
      </c>
      <c r="J131" s="7" t="str">
        <f>IF(I131="","",MAX($D131:I131))</f>
        <v/>
      </c>
      <c r="K131" s="7" t="str">
        <f>IF(J131="","",MAX($D131:J131))</f>
        <v/>
      </c>
      <c r="L131" s="7" t="str">
        <f>IF(K131="","",MAX($D131:K131))</f>
        <v/>
      </c>
      <c r="M131" s="7" t="str">
        <f>IF(L131="","",MAX($D131:L131))</f>
        <v/>
      </c>
      <c r="N131" s="7" t="str">
        <f>IF(M131="","",MAX($D131:M131))</f>
        <v/>
      </c>
    </row>
    <row r="132" spans="3:14">
      <c r="C132" s="2" t="str">
        <f>PV!C132</f>
        <v>-</v>
      </c>
      <c r="D132" s="7"/>
      <c r="E132" s="7" t="str">
        <f>IF(D132="","",MAX($D132:D132))</f>
        <v/>
      </c>
      <c r="F132" s="7" t="str">
        <f>IF(E132="","",MAX($D132:E132))</f>
        <v/>
      </c>
      <c r="G132" s="7" t="str">
        <f>IF(F132="","",MAX($D132:F132))</f>
        <v/>
      </c>
      <c r="H132" s="7" t="str">
        <f>IF(G132="","",MAX($D132:G132))</f>
        <v/>
      </c>
      <c r="I132" s="7" t="str">
        <f>IF(H132="","",MAX($D132:H132))</f>
        <v/>
      </c>
      <c r="J132" s="7" t="str">
        <f>IF(I132="","",MAX($D132:I132))</f>
        <v/>
      </c>
      <c r="K132" s="7" t="str">
        <f>IF(J132="","",MAX($D132:J132))</f>
        <v/>
      </c>
      <c r="L132" s="7" t="str">
        <f>IF(K132="","",MAX($D132:K132))</f>
        <v/>
      </c>
      <c r="M132" s="7" t="str">
        <f>IF(L132="","",MAX($D132:L132))</f>
        <v/>
      </c>
      <c r="N132" s="7" t="str">
        <f>IF(M132="","",MAX($D132:M132))</f>
        <v/>
      </c>
    </row>
    <row r="133" spans="3:14">
      <c r="C133" s="2" t="str">
        <f>PV!C133</f>
        <v>-</v>
      </c>
      <c r="D133" s="7"/>
      <c r="E133" s="7" t="str">
        <f>IF(D133="","",MAX($D133:D133))</f>
        <v/>
      </c>
      <c r="F133" s="7" t="str">
        <f>IF(E133="","",MAX($D133:E133))</f>
        <v/>
      </c>
      <c r="G133" s="7" t="str">
        <f>IF(F133="","",MAX($D133:F133))</f>
        <v/>
      </c>
      <c r="H133" s="7" t="str">
        <f>IF(G133="","",MAX($D133:G133))</f>
        <v/>
      </c>
      <c r="I133" s="7" t="str">
        <f>IF(H133="","",MAX($D133:H133))</f>
        <v/>
      </c>
      <c r="J133" s="7" t="str">
        <f>IF(I133="","",MAX($D133:I133))</f>
        <v/>
      </c>
      <c r="K133" s="7" t="str">
        <f>IF(J133="","",MAX($D133:J133))</f>
        <v/>
      </c>
      <c r="L133" s="7" t="str">
        <f>IF(K133="","",MAX($D133:K133))</f>
        <v/>
      </c>
      <c r="M133" s="7" t="str">
        <f>IF(L133="","",MAX($D133:L133))</f>
        <v/>
      </c>
      <c r="N133" s="7" t="str">
        <f>IF(M133="","",MAX($D133:M133))</f>
        <v/>
      </c>
    </row>
    <row r="134" spans="3:14">
      <c r="C134" s="2" t="str">
        <f>PV!C134</f>
        <v>-</v>
      </c>
      <c r="D134" s="7"/>
      <c r="E134" s="7" t="str">
        <f>IF(D134="","",MAX($D134:D134))</f>
        <v/>
      </c>
      <c r="F134" s="7" t="str">
        <f>IF(E134="","",MAX($D134:E134))</f>
        <v/>
      </c>
      <c r="G134" s="7" t="str">
        <f>IF(F134="","",MAX($D134:F134))</f>
        <v/>
      </c>
      <c r="H134" s="7" t="str">
        <f>IF(G134="","",MAX($D134:G134))</f>
        <v/>
      </c>
      <c r="I134" s="7" t="str">
        <f>IF(H134="","",MAX($D134:H134))</f>
        <v/>
      </c>
      <c r="J134" s="7" t="str">
        <f>IF(I134="","",MAX($D134:I134))</f>
        <v/>
      </c>
      <c r="K134" s="7" t="str">
        <f>IF(J134="","",MAX($D134:J134))</f>
        <v/>
      </c>
      <c r="L134" s="7" t="str">
        <f>IF(K134="","",MAX($D134:K134))</f>
        <v/>
      </c>
      <c r="M134" s="7" t="str">
        <f>IF(L134="","",MAX($D134:L134))</f>
        <v/>
      </c>
      <c r="N134" s="7" t="str">
        <f>IF(M134="","",MAX($D134:M134))</f>
        <v/>
      </c>
    </row>
    <row r="135" spans="3:14">
      <c r="C135" s="2" t="str">
        <f>PV!C135</f>
        <v>-</v>
      </c>
      <c r="D135" s="7"/>
      <c r="E135" s="7" t="str">
        <f>IF(D135="","",MAX($D135:D135))</f>
        <v/>
      </c>
      <c r="F135" s="7" t="str">
        <f>IF(E135="","",MAX($D135:E135))</f>
        <v/>
      </c>
      <c r="G135" s="7" t="str">
        <f>IF(F135="","",MAX($D135:F135))</f>
        <v/>
      </c>
      <c r="H135" s="7" t="str">
        <f>IF(G135="","",MAX($D135:G135))</f>
        <v/>
      </c>
      <c r="I135" s="7" t="str">
        <f>IF(H135="","",MAX($D135:H135))</f>
        <v/>
      </c>
      <c r="J135" s="7" t="str">
        <f>IF(I135="","",MAX($D135:I135))</f>
        <v/>
      </c>
      <c r="K135" s="7" t="str">
        <f>IF(J135="","",MAX($D135:J135))</f>
        <v/>
      </c>
      <c r="L135" s="7" t="str">
        <f>IF(K135="","",MAX($D135:K135))</f>
        <v/>
      </c>
      <c r="M135" s="7" t="str">
        <f>IF(L135="","",MAX($D135:L135))</f>
        <v/>
      </c>
      <c r="N135" s="7" t="str">
        <f>IF(M135="","",MAX($D135:M135))</f>
        <v/>
      </c>
    </row>
    <row r="136" spans="3:14">
      <c r="C136" s="2" t="str">
        <f>PV!C136</f>
        <v>-</v>
      </c>
      <c r="D136" s="7"/>
      <c r="E136" s="7" t="str">
        <f>IF(D136="","",MAX($D136:D136))</f>
        <v/>
      </c>
      <c r="F136" s="7" t="str">
        <f>IF(E136="","",MAX($D136:E136))</f>
        <v/>
      </c>
      <c r="G136" s="7" t="str">
        <f>IF(F136="","",MAX($D136:F136))</f>
        <v/>
      </c>
      <c r="H136" s="7" t="str">
        <f>IF(G136="","",MAX($D136:G136))</f>
        <v/>
      </c>
      <c r="I136" s="7" t="str">
        <f>IF(H136="","",MAX($D136:H136))</f>
        <v/>
      </c>
      <c r="J136" s="7" t="str">
        <f>IF(I136="","",MAX($D136:I136))</f>
        <v/>
      </c>
      <c r="K136" s="7" t="str">
        <f>IF(J136="","",MAX($D136:J136))</f>
        <v/>
      </c>
      <c r="L136" s="7" t="str">
        <f>IF(K136="","",MAX($D136:K136))</f>
        <v/>
      </c>
      <c r="M136" s="7" t="str">
        <f>IF(L136="","",MAX($D136:L136))</f>
        <v/>
      </c>
      <c r="N136" s="7" t="str">
        <f>IF(M136="","",MAX($D136:M136))</f>
        <v/>
      </c>
    </row>
    <row r="137" spans="3:14">
      <c r="C137" s="2" t="str">
        <f>PV!C137</f>
        <v>-</v>
      </c>
      <c r="D137" s="7"/>
      <c r="E137" s="7" t="str">
        <f>IF(D137="","",MAX($D137:D137))</f>
        <v/>
      </c>
      <c r="F137" s="7" t="str">
        <f>IF(E137="","",MAX($D137:E137))</f>
        <v/>
      </c>
      <c r="G137" s="7" t="str">
        <f>IF(F137="","",MAX($D137:F137))</f>
        <v/>
      </c>
      <c r="H137" s="7" t="str">
        <f>IF(G137="","",MAX($D137:G137))</f>
        <v/>
      </c>
      <c r="I137" s="7" t="str">
        <f>IF(H137="","",MAX($D137:H137))</f>
        <v/>
      </c>
      <c r="J137" s="7" t="str">
        <f>IF(I137="","",MAX($D137:I137))</f>
        <v/>
      </c>
      <c r="K137" s="7" t="str">
        <f>IF(J137="","",MAX($D137:J137))</f>
        <v/>
      </c>
      <c r="L137" s="7" t="str">
        <f>IF(K137="","",MAX($D137:K137))</f>
        <v/>
      </c>
      <c r="M137" s="7" t="str">
        <f>IF(L137="","",MAX($D137:L137))</f>
        <v/>
      </c>
      <c r="N137" s="7" t="str">
        <f>IF(M137="","",MAX($D137:M137))</f>
        <v/>
      </c>
    </row>
    <row r="138" spans="3:14">
      <c r="C138" s="2" t="str">
        <f>PV!C138</f>
        <v>-</v>
      </c>
      <c r="D138" s="7"/>
      <c r="E138" s="7" t="str">
        <f>IF(D138="","",MAX($D138:D138))</f>
        <v/>
      </c>
      <c r="F138" s="7" t="str">
        <f>IF(E138="","",MAX($D138:E138))</f>
        <v/>
      </c>
      <c r="G138" s="7" t="str">
        <f>IF(F138="","",MAX($D138:F138))</f>
        <v/>
      </c>
      <c r="H138" s="7" t="str">
        <f>IF(G138="","",MAX($D138:G138))</f>
        <v/>
      </c>
      <c r="I138" s="7" t="str">
        <f>IF(H138="","",MAX($D138:H138))</f>
        <v/>
      </c>
      <c r="J138" s="7" t="str">
        <f>IF(I138="","",MAX($D138:I138))</f>
        <v/>
      </c>
      <c r="K138" s="7" t="str">
        <f>IF(J138="","",MAX($D138:J138))</f>
        <v/>
      </c>
      <c r="L138" s="7" t="str">
        <f>IF(K138="","",MAX($D138:K138))</f>
        <v/>
      </c>
      <c r="M138" s="7" t="str">
        <f>IF(L138="","",MAX($D138:L138))</f>
        <v/>
      </c>
      <c r="N138" s="7" t="str">
        <f>IF(M138="","",MAX($D138:M138))</f>
        <v/>
      </c>
    </row>
    <row r="139" spans="3:14">
      <c r="C139" s="2" t="str">
        <f>PV!C139</f>
        <v>-</v>
      </c>
      <c r="D139" s="7"/>
      <c r="E139" s="7" t="str">
        <f>IF(D139="","",MAX($D139:D139))</f>
        <v/>
      </c>
      <c r="F139" s="7" t="str">
        <f>IF(E139="","",MAX($D139:E139))</f>
        <v/>
      </c>
      <c r="G139" s="7" t="str">
        <f>IF(F139="","",MAX($D139:F139))</f>
        <v/>
      </c>
      <c r="H139" s="7" t="str">
        <f>IF(G139="","",MAX($D139:G139))</f>
        <v/>
      </c>
      <c r="I139" s="7" t="str">
        <f>IF(H139="","",MAX($D139:H139))</f>
        <v/>
      </c>
      <c r="J139" s="7" t="str">
        <f>IF(I139="","",MAX($D139:I139))</f>
        <v/>
      </c>
      <c r="K139" s="7" t="str">
        <f>IF(J139="","",MAX($D139:J139))</f>
        <v/>
      </c>
      <c r="L139" s="7" t="str">
        <f>IF(K139="","",MAX($D139:K139))</f>
        <v/>
      </c>
      <c r="M139" s="7" t="str">
        <f>IF(L139="","",MAX($D139:L139))</f>
        <v/>
      </c>
      <c r="N139" s="7" t="str">
        <f>IF(M139="","",MAX($D139:M139))</f>
        <v/>
      </c>
    </row>
    <row r="140" spans="3:14">
      <c r="C140" s="2" t="str">
        <f>PV!C140</f>
        <v>-</v>
      </c>
      <c r="D140" s="7"/>
      <c r="E140" s="7" t="str">
        <f>IF(D140="","",MAX($D140:D140))</f>
        <v/>
      </c>
      <c r="F140" s="7" t="str">
        <f>IF(E140="","",MAX($D140:E140))</f>
        <v/>
      </c>
      <c r="G140" s="7" t="str">
        <f>IF(F140="","",MAX($D140:F140))</f>
        <v/>
      </c>
      <c r="H140" s="7" t="str">
        <f>IF(G140="","",MAX($D140:G140))</f>
        <v/>
      </c>
      <c r="I140" s="7" t="str">
        <f>IF(H140="","",MAX($D140:H140))</f>
        <v/>
      </c>
      <c r="J140" s="7" t="str">
        <f>IF(I140="","",MAX($D140:I140))</f>
        <v/>
      </c>
      <c r="K140" s="7" t="str">
        <f>IF(J140="","",MAX($D140:J140))</f>
        <v/>
      </c>
      <c r="L140" s="7" t="str">
        <f>IF(K140="","",MAX($D140:K140))</f>
        <v/>
      </c>
      <c r="M140" s="7" t="str">
        <f>IF(L140="","",MAX($D140:L140))</f>
        <v/>
      </c>
      <c r="N140" s="7" t="str">
        <f>IF(M140="","",MAX($D140:M140))</f>
        <v/>
      </c>
    </row>
    <row r="141" spans="3:14">
      <c r="C141" s="2" t="str">
        <f>PV!C141</f>
        <v>-</v>
      </c>
      <c r="D141" s="7"/>
      <c r="E141" s="7" t="str">
        <f>IF(D141="","",MAX($D141:D141))</f>
        <v/>
      </c>
      <c r="F141" s="7" t="str">
        <f>IF(E141="","",MAX($D141:E141))</f>
        <v/>
      </c>
      <c r="G141" s="7" t="str">
        <f>IF(F141="","",MAX($D141:F141))</f>
        <v/>
      </c>
      <c r="H141" s="7" t="str">
        <f>IF(G141="","",MAX($D141:G141))</f>
        <v/>
      </c>
      <c r="I141" s="7" t="str">
        <f>IF(H141="","",MAX($D141:H141))</f>
        <v/>
      </c>
      <c r="J141" s="7" t="str">
        <f>IF(I141="","",MAX($D141:I141))</f>
        <v/>
      </c>
      <c r="K141" s="7" t="str">
        <f>IF(J141="","",MAX($D141:J141))</f>
        <v/>
      </c>
      <c r="L141" s="7" t="str">
        <f>IF(K141="","",MAX($D141:K141))</f>
        <v/>
      </c>
      <c r="M141" s="7" t="str">
        <f>IF(L141="","",MAX($D141:L141))</f>
        <v/>
      </c>
      <c r="N141" s="7" t="str">
        <f>IF(M141="","",MAX($D141:M141))</f>
        <v/>
      </c>
    </row>
    <row r="142" spans="3:14">
      <c r="C142" s="2" t="str">
        <f>PV!C142</f>
        <v>-</v>
      </c>
      <c r="D142" s="7"/>
      <c r="E142" s="7" t="str">
        <f>IF(D142="","",MAX($D142:D142))</f>
        <v/>
      </c>
      <c r="F142" s="7" t="str">
        <f>IF(E142="","",MAX($D142:E142))</f>
        <v/>
      </c>
      <c r="G142" s="7" t="str">
        <f>IF(F142="","",MAX($D142:F142))</f>
        <v/>
      </c>
      <c r="H142" s="7" t="str">
        <f>IF(G142="","",MAX($D142:G142))</f>
        <v/>
      </c>
      <c r="I142" s="7" t="str">
        <f>IF(H142="","",MAX($D142:H142))</f>
        <v/>
      </c>
      <c r="J142" s="7" t="str">
        <f>IF(I142="","",MAX($D142:I142))</f>
        <v/>
      </c>
      <c r="K142" s="7" t="str">
        <f>IF(J142="","",MAX($D142:J142))</f>
        <v/>
      </c>
      <c r="L142" s="7" t="str">
        <f>IF(K142="","",MAX($D142:K142))</f>
        <v/>
      </c>
      <c r="M142" s="7" t="str">
        <f>IF(L142="","",MAX($D142:L142))</f>
        <v/>
      </c>
      <c r="N142" s="7" t="str">
        <f>IF(M142="","",MAX($D142:M142))</f>
        <v/>
      </c>
    </row>
    <row r="143" spans="3:14">
      <c r="C143" s="2" t="str">
        <f>PV!C143</f>
        <v>-</v>
      </c>
      <c r="D143" s="7"/>
      <c r="E143" s="7" t="str">
        <f>IF(D143="","",MAX($D143:D143))</f>
        <v/>
      </c>
      <c r="F143" s="7" t="str">
        <f>IF(E143="","",MAX($D143:E143))</f>
        <v/>
      </c>
      <c r="G143" s="7" t="str">
        <f>IF(F143="","",MAX($D143:F143))</f>
        <v/>
      </c>
      <c r="H143" s="7" t="str">
        <f>IF(G143="","",MAX($D143:G143))</f>
        <v/>
      </c>
      <c r="I143" s="7" t="str">
        <f>IF(H143="","",MAX($D143:H143))</f>
        <v/>
      </c>
      <c r="J143" s="7" t="str">
        <f>IF(I143="","",MAX($D143:I143))</f>
        <v/>
      </c>
      <c r="K143" s="7" t="str">
        <f>IF(J143="","",MAX($D143:J143))</f>
        <v/>
      </c>
      <c r="L143" s="7" t="str">
        <f>IF(K143="","",MAX($D143:K143))</f>
        <v/>
      </c>
      <c r="M143" s="7" t="str">
        <f>IF(L143="","",MAX($D143:L143))</f>
        <v/>
      </c>
      <c r="N143" s="7" t="str">
        <f>IF(M143="","",MAX($D143:M143))</f>
        <v/>
      </c>
    </row>
    <row r="144" spans="3:14">
      <c r="C144" s="2" t="str">
        <f>PV!C144</f>
        <v>-</v>
      </c>
      <c r="D144" s="7"/>
      <c r="E144" s="7" t="str">
        <f>IF(D144="","",MAX($D144:D144))</f>
        <v/>
      </c>
      <c r="F144" s="7" t="str">
        <f>IF(E144="","",MAX($D144:E144))</f>
        <v/>
      </c>
      <c r="G144" s="7" t="str">
        <f>IF(F144="","",MAX($D144:F144))</f>
        <v/>
      </c>
      <c r="H144" s="7" t="str">
        <f>IF(G144="","",MAX($D144:G144))</f>
        <v/>
      </c>
      <c r="I144" s="7" t="str">
        <f>IF(H144="","",MAX($D144:H144))</f>
        <v/>
      </c>
      <c r="J144" s="7" t="str">
        <f>IF(I144="","",MAX($D144:I144))</f>
        <v/>
      </c>
      <c r="K144" s="7" t="str">
        <f>IF(J144="","",MAX($D144:J144))</f>
        <v/>
      </c>
      <c r="L144" s="7" t="str">
        <f>IF(K144="","",MAX($D144:K144))</f>
        <v/>
      </c>
      <c r="M144" s="7" t="str">
        <f>IF(L144="","",MAX($D144:L144))</f>
        <v/>
      </c>
      <c r="N144" s="7" t="str">
        <f>IF(M144="","",MAX($D144:M144))</f>
        <v/>
      </c>
    </row>
    <row r="145" spans="3:14">
      <c r="C145" s="2" t="str">
        <f>PV!C145</f>
        <v>-</v>
      </c>
      <c r="D145" s="7"/>
      <c r="E145" s="7" t="str">
        <f>IF(D145="","",MAX($D145:D145))</f>
        <v/>
      </c>
      <c r="F145" s="7" t="str">
        <f>IF(E145="","",MAX($D145:E145))</f>
        <v/>
      </c>
      <c r="G145" s="7" t="str">
        <f>IF(F145="","",MAX($D145:F145))</f>
        <v/>
      </c>
      <c r="H145" s="7" t="str">
        <f>IF(G145="","",MAX($D145:G145))</f>
        <v/>
      </c>
      <c r="I145" s="7" t="str">
        <f>IF(H145="","",MAX($D145:H145))</f>
        <v/>
      </c>
      <c r="J145" s="7" t="str">
        <f>IF(I145="","",MAX($D145:I145))</f>
        <v/>
      </c>
      <c r="K145" s="7" t="str">
        <f>IF(J145="","",MAX($D145:J145))</f>
        <v/>
      </c>
      <c r="L145" s="7" t="str">
        <f>IF(K145="","",MAX($D145:K145))</f>
        <v/>
      </c>
      <c r="M145" s="7" t="str">
        <f>IF(L145="","",MAX($D145:L145))</f>
        <v/>
      </c>
      <c r="N145" s="7" t="str">
        <f>IF(M145="","",MAX($D145:M145))</f>
        <v/>
      </c>
    </row>
    <row r="146" spans="3:14">
      <c r="C146" s="2" t="str">
        <f>PV!C146</f>
        <v>-</v>
      </c>
      <c r="D146" s="7"/>
      <c r="E146" s="7" t="str">
        <f>IF(D146="","",MAX($D146:D146))</f>
        <v/>
      </c>
      <c r="F146" s="7" t="str">
        <f>IF(E146="","",MAX($D146:E146))</f>
        <v/>
      </c>
      <c r="G146" s="7" t="str">
        <f>IF(F146="","",MAX($D146:F146))</f>
        <v/>
      </c>
      <c r="H146" s="7" t="str">
        <f>IF(G146="","",MAX($D146:G146))</f>
        <v/>
      </c>
      <c r="I146" s="7" t="str">
        <f>IF(H146="","",MAX($D146:H146))</f>
        <v/>
      </c>
      <c r="J146" s="7" t="str">
        <f>IF(I146="","",MAX($D146:I146))</f>
        <v/>
      </c>
      <c r="K146" s="7" t="str">
        <f>IF(J146="","",MAX($D146:J146))</f>
        <v/>
      </c>
      <c r="L146" s="7" t="str">
        <f>IF(K146="","",MAX($D146:K146))</f>
        <v/>
      </c>
      <c r="M146" s="7" t="str">
        <f>IF(L146="","",MAX($D146:L146))</f>
        <v/>
      </c>
      <c r="N146" s="7" t="str">
        <f>IF(M146="","",MAX($D146:M146))</f>
        <v/>
      </c>
    </row>
    <row r="147" spans="3:14">
      <c r="C147" s="2" t="str">
        <f>PV!C147</f>
        <v>-</v>
      </c>
      <c r="D147" s="7"/>
      <c r="E147" s="7" t="str">
        <f>IF(D147="","",MAX($D147:D147))</f>
        <v/>
      </c>
      <c r="F147" s="7" t="str">
        <f>IF(E147="","",MAX($D147:E147))</f>
        <v/>
      </c>
      <c r="G147" s="7" t="str">
        <f>IF(F147="","",MAX($D147:F147))</f>
        <v/>
      </c>
      <c r="H147" s="7" t="str">
        <f>IF(G147="","",MAX($D147:G147))</f>
        <v/>
      </c>
      <c r="I147" s="7" t="str">
        <f>IF(H147="","",MAX($D147:H147))</f>
        <v/>
      </c>
      <c r="J147" s="7" t="str">
        <f>IF(I147="","",MAX($D147:I147))</f>
        <v/>
      </c>
      <c r="K147" s="7" t="str">
        <f>IF(J147="","",MAX($D147:J147))</f>
        <v/>
      </c>
      <c r="L147" s="7" t="str">
        <f>IF(K147="","",MAX($D147:K147))</f>
        <v/>
      </c>
      <c r="M147" s="7" t="str">
        <f>IF(L147="","",MAX($D147:L147))</f>
        <v/>
      </c>
      <c r="N147" s="7" t="str">
        <f>IF(M147="","",MAX($D147:M147))</f>
        <v/>
      </c>
    </row>
    <row r="148" spans="3:14">
      <c r="C148" s="2" t="str">
        <f>PV!C148</f>
        <v>-</v>
      </c>
      <c r="D148" s="7"/>
      <c r="E148" s="7" t="str">
        <f>IF(D148="","",MAX($D148:D148))</f>
        <v/>
      </c>
      <c r="F148" s="7" t="str">
        <f>IF(E148="","",MAX($D148:E148))</f>
        <v/>
      </c>
      <c r="G148" s="7" t="str">
        <f>IF(F148="","",MAX($D148:F148))</f>
        <v/>
      </c>
      <c r="H148" s="7" t="str">
        <f>IF(G148="","",MAX($D148:G148))</f>
        <v/>
      </c>
      <c r="I148" s="7" t="str">
        <f>IF(H148="","",MAX($D148:H148))</f>
        <v/>
      </c>
      <c r="J148" s="7" t="str">
        <f>IF(I148="","",MAX($D148:I148))</f>
        <v/>
      </c>
      <c r="K148" s="7" t="str">
        <f>IF(J148="","",MAX($D148:J148))</f>
        <v/>
      </c>
      <c r="L148" s="7" t="str">
        <f>IF(K148="","",MAX($D148:K148))</f>
        <v/>
      </c>
      <c r="M148" s="7" t="str">
        <f>IF(L148="","",MAX($D148:L148))</f>
        <v/>
      </c>
      <c r="N148" s="7" t="str">
        <f>IF(M148="","",MAX($D148:M148))</f>
        <v/>
      </c>
    </row>
    <row r="149" spans="3:14">
      <c r="C149" s="2" t="str">
        <f>PV!C149</f>
        <v>-</v>
      </c>
      <c r="D149" s="7"/>
      <c r="E149" s="7" t="str">
        <f>IF(D149="","",MAX($D149:D149))</f>
        <v/>
      </c>
      <c r="F149" s="7" t="str">
        <f>IF(E149="","",MAX($D149:E149))</f>
        <v/>
      </c>
      <c r="G149" s="7" t="str">
        <f>IF(F149="","",MAX($D149:F149))</f>
        <v/>
      </c>
      <c r="H149" s="7" t="str">
        <f>IF(G149="","",MAX($D149:G149))</f>
        <v/>
      </c>
      <c r="I149" s="7" t="str">
        <f>IF(H149="","",MAX($D149:H149))</f>
        <v/>
      </c>
      <c r="J149" s="7" t="str">
        <f>IF(I149="","",MAX($D149:I149))</f>
        <v/>
      </c>
      <c r="K149" s="7" t="str">
        <f>IF(J149="","",MAX($D149:J149))</f>
        <v/>
      </c>
      <c r="L149" s="7" t="str">
        <f>IF(K149="","",MAX($D149:K149))</f>
        <v/>
      </c>
      <c r="M149" s="7" t="str">
        <f>IF(L149="","",MAX($D149:L149))</f>
        <v/>
      </c>
      <c r="N149" s="7" t="str">
        <f>IF(M149="","",MAX($D149:M149))</f>
        <v/>
      </c>
    </row>
    <row r="150" spans="3:14">
      <c r="C150" s="2" t="str">
        <f>PV!C150</f>
        <v>-</v>
      </c>
      <c r="D150" s="7"/>
      <c r="E150" s="7" t="str">
        <f>IF(D150="","",MAX($D150:D150))</f>
        <v/>
      </c>
      <c r="F150" s="7" t="str">
        <f>IF(E150="","",MAX($D150:E150))</f>
        <v/>
      </c>
      <c r="G150" s="7" t="str">
        <f>IF(F150="","",MAX($D150:F150))</f>
        <v/>
      </c>
      <c r="H150" s="7" t="str">
        <f>IF(G150="","",MAX($D150:G150))</f>
        <v/>
      </c>
      <c r="I150" s="7" t="str">
        <f>IF(H150="","",MAX($D150:H150))</f>
        <v/>
      </c>
      <c r="J150" s="7" t="str">
        <f>IF(I150="","",MAX($D150:I150))</f>
        <v/>
      </c>
      <c r="K150" s="7" t="str">
        <f>IF(J150="","",MAX($D150:J150))</f>
        <v/>
      </c>
      <c r="L150" s="7" t="str">
        <f>IF(K150="","",MAX($D150:K150))</f>
        <v/>
      </c>
      <c r="M150" s="7" t="str">
        <f>IF(L150="","",MAX($D150:L150))</f>
        <v/>
      </c>
      <c r="N150" s="7" t="str">
        <f>IF(M150="","",MAX($D150:M150))</f>
        <v/>
      </c>
    </row>
    <row r="151" spans="3:14">
      <c r="C151" s="2" t="str">
        <f>PV!C151</f>
        <v>-</v>
      </c>
      <c r="D151" s="7"/>
      <c r="E151" s="7" t="str">
        <f>IF(D151="","",MAX($D151:D151))</f>
        <v/>
      </c>
      <c r="F151" s="7" t="str">
        <f>IF(E151="","",MAX($D151:E151))</f>
        <v/>
      </c>
      <c r="G151" s="7" t="str">
        <f>IF(F151="","",MAX($D151:F151))</f>
        <v/>
      </c>
      <c r="H151" s="7" t="str">
        <f>IF(G151="","",MAX($D151:G151))</f>
        <v/>
      </c>
      <c r="I151" s="7" t="str">
        <f>IF(H151="","",MAX($D151:H151))</f>
        <v/>
      </c>
      <c r="J151" s="7" t="str">
        <f>IF(I151="","",MAX($D151:I151))</f>
        <v/>
      </c>
      <c r="K151" s="7" t="str">
        <f>IF(J151="","",MAX($D151:J151))</f>
        <v/>
      </c>
      <c r="L151" s="7" t="str">
        <f>IF(K151="","",MAX($D151:K151))</f>
        <v/>
      </c>
      <c r="M151" s="7" t="str">
        <f>IF(L151="","",MAX($D151:L151))</f>
        <v/>
      </c>
      <c r="N151" s="7" t="str">
        <f>IF(M151="","",MAX($D151:M151))</f>
        <v/>
      </c>
    </row>
    <row r="152" spans="3:14">
      <c r="C152" s="2" t="str">
        <f>PV!C152</f>
        <v>-</v>
      </c>
      <c r="D152" s="7"/>
      <c r="E152" s="7" t="str">
        <f>IF(D152="","",MAX($D152:D152))</f>
        <v/>
      </c>
      <c r="F152" s="7" t="str">
        <f>IF(E152="","",MAX($D152:E152))</f>
        <v/>
      </c>
      <c r="G152" s="7" t="str">
        <f>IF(F152="","",MAX($D152:F152))</f>
        <v/>
      </c>
      <c r="H152" s="7" t="str">
        <f>IF(G152="","",MAX($D152:G152))</f>
        <v/>
      </c>
      <c r="I152" s="7" t="str">
        <f>IF(H152="","",MAX($D152:H152))</f>
        <v/>
      </c>
      <c r="J152" s="7" t="str">
        <f>IF(I152="","",MAX($D152:I152))</f>
        <v/>
      </c>
      <c r="K152" s="7" t="str">
        <f>IF(J152="","",MAX($D152:J152))</f>
        <v/>
      </c>
      <c r="L152" s="7" t="str">
        <f>IF(K152="","",MAX($D152:K152))</f>
        <v/>
      </c>
      <c r="M152" s="7" t="str">
        <f>IF(L152="","",MAX($D152:L152))</f>
        <v/>
      </c>
      <c r="N152" s="7" t="str">
        <f>IF(M152="","",MAX($D152:M152))</f>
        <v/>
      </c>
    </row>
    <row r="153" spans="3:14">
      <c r="C153" s="2" t="str">
        <f>PV!C153</f>
        <v>-</v>
      </c>
      <c r="D153" s="7"/>
      <c r="E153" s="7" t="str">
        <f>IF(D153="","",MAX($D153:D153))</f>
        <v/>
      </c>
      <c r="F153" s="7" t="str">
        <f>IF(E153="","",MAX($D153:E153))</f>
        <v/>
      </c>
      <c r="G153" s="7" t="str">
        <f>IF(F153="","",MAX($D153:F153))</f>
        <v/>
      </c>
      <c r="H153" s="7" t="str">
        <f>IF(G153="","",MAX($D153:G153))</f>
        <v/>
      </c>
      <c r="I153" s="7" t="str">
        <f>IF(H153="","",MAX($D153:H153))</f>
        <v/>
      </c>
      <c r="J153" s="7" t="str">
        <f>IF(I153="","",MAX($D153:I153))</f>
        <v/>
      </c>
      <c r="K153" s="7" t="str">
        <f>IF(J153="","",MAX($D153:J153))</f>
        <v/>
      </c>
      <c r="L153" s="7" t="str">
        <f>IF(K153="","",MAX($D153:K153))</f>
        <v/>
      </c>
      <c r="M153" s="7" t="str">
        <f>IF(L153="","",MAX($D153:L153))</f>
        <v/>
      </c>
      <c r="N153" s="7" t="str">
        <f>IF(M153="","",MAX($D153:M153))</f>
        <v/>
      </c>
    </row>
    <row r="154" spans="3:14">
      <c r="C154" s="2" t="str">
        <f>PV!C154</f>
        <v>-</v>
      </c>
      <c r="D154" s="7"/>
      <c r="E154" s="7" t="str">
        <f>IF(D154="","",MAX($D154:D154))</f>
        <v/>
      </c>
      <c r="F154" s="7" t="str">
        <f>IF(E154="","",MAX($D154:E154))</f>
        <v/>
      </c>
      <c r="G154" s="7" t="str">
        <f>IF(F154="","",MAX($D154:F154))</f>
        <v/>
      </c>
      <c r="H154" s="7" t="str">
        <f>IF(G154="","",MAX($D154:G154))</f>
        <v/>
      </c>
      <c r="I154" s="7" t="str">
        <f>IF(H154="","",MAX($D154:H154))</f>
        <v/>
      </c>
      <c r="J154" s="7" t="str">
        <f>IF(I154="","",MAX($D154:I154))</f>
        <v/>
      </c>
      <c r="K154" s="7" t="str">
        <f>IF(J154="","",MAX($D154:J154))</f>
        <v/>
      </c>
      <c r="L154" s="7" t="str">
        <f>IF(K154="","",MAX($D154:K154))</f>
        <v/>
      </c>
      <c r="M154" s="7" t="str">
        <f>IF(L154="","",MAX($D154:L154))</f>
        <v/>
      </c>
      <c r="N154" s="7" t="str">
        <f>IF(M154="","",MAX($D154:M154))</f>
        <v/>
      </c>
    </row>
    <row r="155" spans="3:14">
      <c r="C155" s="2" t="str">
        <f>PV!C155</f>
        <v>-</v>
      </c>
      <c r="D155" s="7"/>
      <c r="E155" s="7" t="str">
        <f>IF(D155="","",MAX($D155:D155))</f>
        <v/>
      </c>
      <c r="F155" s="7" t="str">
        <f>IF(E155="","",MAX($D155:E155))</f>
        <v/>
      </c>
      <c r="G155" s="7" t="str">
        <f>IF(F155="","",MAX($D155:F155))</f>
        <v/>
      </c>
      <c r="H155" s="7" t="str">
        <f>IF(G155="","",MAX($D155:G155))</f>
        <v/>
      </c>
      <c r="I155" s="7" t="str">
        <f>IF(H155="","",MAX($D155:H155))</f>
        <v/>
      </c>
      <c r="J155" s="7" t="str">
        <f>IF(I155="","",MAX($D155:I155))</f>
        <v/>
      </c>
      <c r="K155" s="7" t="str">
        <f>IF(J155="","",MAX($D155:J155))</f>
        <v/>
      </c>
      <c r="L155" s="7" t="str">
        <f>IF(K155="","",MAX($D155:K155))</f>
        <v/>
      </c>
      <c r="M155" s="7" t="str">
        <f>IF(L155="","",MAX($D155:L155))</f>
        <v/>
      </c>
      <c r="N155" s="7" t="str">
        <f>IF(M155="","",MAX($D155:M155))</f>
        <v/>
      </c>
    </row>
    <row r="156" spans="3:14">
      <c r="C156" s="2" t="str">
        <f>PV!C156</f>
        <v>-</v>
      </c>
      <c r="D156" s="7"/>
      <c r="E156" s="7" t="str">
        <f>IF(D156="","",MAX($D156:D156))</f>
        <v/>
      </c>
      <c r="F156" s="7" t="str">
        <f>IF(E156="","",MAX($D156:E156))</f>
        <v/>
      </c>
      <c r="G156" s="7" t="str">
        <f>IF(F156="","",MAX($D156:F156))</f>
        <v/>
      </c>
      <c r="H156" s="7" t="str">
        <f>IF(G156="","",MAX($D156:G156))</f>
        <v/>
      </c>
      <c r="I156" s="7" t="str">
        <f>IF(H156="","",MAX($D156:H156))</f>
        <v/>
      </c>
      <c r="J156" s="7" t="str">
        <f>IF(I156="","",MAX($D156:I156))</f>
        <v/>
      </c>
      <c r="K156" s="7" t="str">
        <f>IF(J156="","",MAX($D156:J156))</f>
        <v/>
      </c>
      <c r="L156" s="7" t="str">
        <f>IF(K156="","",MAX($D156:K156))</f>
        <v/>
      </c>
      <c r="M156" s="7" t="str">
        <f>IF(L156="","",MAX($D156:L156))</f>
        <v/>
      </c>
      <c r="N156" s="7" t="str">
        <f>IF(M156="","",MAX($D156:M156))</f>
        <v/>
      </c>
    </row>
    <row r="157" spans="3:14">
      <c r="C157" s="2" t="str">
        <f>PV!C157</f>
        <v>-</v>
      </c>
      <c r="D157" s="7"/>
      <c r="E157" s="7" t="str">
        <f>IF(D157="","",MAX($D157:D157))</f>
        <v/>
      </c>
      <c r="F157" s="7" t="str">
        <f>IF(E157="","",MAX($D157:E157))</f>
        <v/>
      </c>
      <c r="G157" s="7" t="str">
        <f>IF(F157="","",MAX($D157:F157))</f>
        <v/>
      </c>
      <c r="H157" s="7" t="str">
        <f>IF(G157="","",MAX($D157:G157))</f>
        <v/>
      </c>
      <c r="I157" s="7" t="str">
        <f>IF(H157="","",MAX($D157:H157))</f>
        <v/>
      </c>
      <c r="J157" s="7" t="str">
        <f>IF(I157="","",MAX($D157:I157))</f>
        <v/>
      </c>
      <c r="K157" s="7" t="str">
        <f>IF(J157="","",MAX($D157:J157))</f>
        <v/>
      </c>
      <c r="L157" s="7" t="str">
        <f>IF(K157="","",MAX($D157:K157))</f>
        <v/>
      </c>
      <c r="M157" s="7" t="str">
        <f>IF(L157="","",MAX($D157:L157))</f>
        <v/>
      </c>
      <c r="N157" s="7" t="str">
        <f>IF(M157="","",MAX($D157:M157))</f>
        <v/>
      </c>
    </row>
    <row r="158" spans="3:14">
      <c r="C158" s="2" t="str">
        <f>PV!C158</f>
        <v>-</v>
      </c>
      <c r="D158" s="7"/>
      <c r="E158" s="7" t="str">
        <f>IF(D158="","",MAX($D158:D158))</f>
        <v/>
      </c>
      <c r="F158" s="7" t="str">
        <f>IF(E158="","",MAX($D158:E158))</f>
        <v/>
      </c>
      <c r="G158" s="7" t="str">
        <f>IF(F158="","",MAX($D158:F158))</f>
        <v/>
      </c>
      <c r="H158" s="7" t="str">
        <f>IF(G158="","",MAX($D158:G158))</f>
        <v/>
      </c>
      <c r="I158" s="7" t="str">
        <f>IF(H158="","",MAX($D158:H158))</f>
        <v/>
      </c>
      <c r="J158" s="7" t="str">
        <f>IF(I158="","",MAX($D158:I158))</f>
        <v/>
      </c>
      <c r="K158" s="7" t="str">
        <f>IF(J158="","",MAX($D158:J158))</f>
        <v/>
      </c>
      <c r="L158" s="7" t="str">
        <f>IF(K158="","",MAX($D158:K158))</f>
        <v/>
      </c>
      <c r="M158" s="7" t="str">
        <f>IF(L158="","",MAX($D158:L158))</f>
        <v/>
      </c>
      <c r="N158" s="7" t="str">
        <f>IF(M158="","",MAX($D158:M158))</f>
        <v/>
      </c>
    </row>
    <row r="159" spans="3:14">
      <c r="C159" s="2" t="str">
        <f>PV!C159</f>
        <v>-</v>
      </c>
      <c r="D159" s="7"/>
      <c r="E159" s="7" t="str">
        <f>IF(D159="","",MAX($D159:D159))</f>
        <v/>
      </c>
      <c r="F159" s="7" t="str">
        <f>IF(E159="","",MAX($D159:E159))</f>
        <v/>
      </c>
      <c r="G159" s="7" t="str">
        <f>IF(F159="","",MAX($D159:F159))</f>
        <v/>
      </c>
      <c r="H159" s="7" t="str">
        <f>IF(G159="","",MAX($D159:G159))</f>
        <v/>
      </c>
      <c r="I159" s="7" t="str">
        <f>IF(H159="","",MAX($D159:H159))</f>
        <v/>
      </c>
      <c r="J159" s="7" t="str">
        <f>IF(I159="","",MAX($D159:I159))</f>
        <v/>
      </c>
      <c r="K159" s="7" t="str">
        <f>IF(J159="","",MAX($D159:J159))</f>
        <v/>
      </c>
      <c r="L159" s="7" t="str">
        <f>IF(K159="","",MAX($D159:K159))</f>
        <v/>
      </c>
      <c r="M159" s="7" t="str">
        <f>IF(L159="","",MAX($D159:L159))</f>
        <v/>
      </c>
      <c r="N159" s="7" t="str">
        <f>IF(M159="","",MAX($D159:M159))</f>
        <v/>
      </c>
    </row>
    <row r="160" spans="3:14">
      <c r="C160" s="2" t="str">
        <f>PV!C160</f>
        <v>-</v>
      </c>
      <c r="D160" s="7"/>
      <c r="E160" s="7" t="str">
        <f>IF(D160="","",MAX($D160:D160))</f>
        <v/>
      </c>
      <c r="F160" s="7" t="str">
        <f>IF(E160="","",MAX($D160:E160))</f>
        <v/>
      </c>
      <c r="G160" s="7" t="str">
        <f>IF(F160="","",MAX($D160:F160))</f>
        <v/>
      </c>
      <c r="H160" s="7" t="str">
        <f>IF(G160="","",MAX($D160:G160))</f>
        <v/>
      </c>
      <c r="I160" s="7" t="str">
        <f>IF(H160="","",MAX($D160:H160))</f>
        <v/>
      </c>
      <c r="J160" s="7" t="str">
        <f>IF(I160="","",MAX($D160:I160))</f>
        <v/>
      </c>
      <c r="K160" s="7" t="str">
        <f>IF(J160="","",MAX($D160:J160))</f>
        <v/>
      </c>
      <c r="L160" s="7" t="str">
        <f>IF(K160="","",MAX($D160:K160))</f>
        <v/>
      </c>
      <c r="M160" s="7" t="str">
        <f>IF(L160="","",MAX($D160:L160))</f>
        <v/>
      </c>
      <c r="N160" s="7" t="str">
        <f>IF(M160="","",MAX($D160:M160))</f>
        <v/>
      </c>
    </row>
    <row r="161" spans="3:14">
      <c r="C161" s="2" t="str">
        <f>PV!C161</f>
        <v>-</v>
      </c>
      <c r="D161" s="7"/>
      <c r="E161" s="7" t="str">
        <f>IF(D161="","",MAX($D161:D161))</f>
        <v/>
      </c>
      <c r="F161" s="7" t="str">
        <f>IF(E161="","",MAX($D161:E161))</f>
        <v/>
      </c>
      <c r="G161" s="7" t="str">
        <f>IF(F161="","",MAX($D161:F161))</f>
        <v/>
      </c>
      <c r="H161" s="7" t="str">
        <f>IF(G161="","",MAX($D161:G161))</f>
        <v/>
      </c>
      <c r="I161" s="7" t="str">
        <f>IF(H161="","",MAX($D161:H161))</f>
        <v/>
      </c>
      <c r="J161" s="7" t="str">
        <f>IF(I161="","",MAX($D161:I161))</f>
        <v/>
      </c>
      <c r="K161" s="7" t="str">
        <f>IF(J161="","",MAX($D161:J161))</f>
        <v/>
      </c>
      <c r="L161" s="7" t="str">
        <f>IF(K161="","",MAX($D161:K161))</f>
        <v/>
      </c>
      <c r="M161" s="7" t="str">
        <f>IF(L161="","",MAX($D161:L161))</f>
        <v/>
      </c>
      <c r="N161" s="7" t="str">
        <f>IF(M161="","",MAX($D161:M161))</f>
        <v/>
      </c>
    </row>
    <row r="162" spans="3:14">
      <c r="C162" s="2" t="str">
        <f>PV!C162</f>
        <v>-</v>
      </c>
      <c r="D162" s="7"/>
      <c r="E162" s="7" t="str">
        <f>IF(D162="","",MAX($D162:D162))</f>
        <v/>
      </c>
      <c r="F162" s="7" t="str">
        <f>IF(E162="","",MAX($D162:E162))</f>
        <v/>
      </c>
      <c r="G162" s="7" t="str">
        <f>IF(F162="","",MAX($D162:F162))</f>
        <v/>
      </c>
      <c r="H162" s="7" t="str">
        <f>IF(G162="","",MAX($D162:G162))</f>
        <v/>
      </c>
      <c r="I162" s="7" t="str">
        <f>IF(H162="","",MAX($D162:H162))</f>
        <v/>
      </c>
      <c r="J162" s="7" t="str">
        <f>IF(I162="","",MAX($D162:I162))</f>
        <v/>
      </c>
      <c r="K162" s="7" t="str">
        <f>IF(J162="","",MAX($D162:J162))</f>
        <v/>
      </c>
      <c r="L162" s="7" t="str">
        <f>IF(K162="","",MAX($D162:K162))</f>
        <v/>
      </c>
      <c r="M162" s="7" t="str">
        <f>IF(L162="","",MAX($D162:L162))</f>
        <v/>
      </c>
      <c r="N162" s="7" t="str">
        <f>IF(M162="","",MAX($D162:M162))</f>
        <v/>
      </c>
    </row>
    <row r="163" spans="3:14">
      <c r="C163" s="2" t="str">
        <f>PV!C163</f>
        <v>-</v>
      </c>
      <c r="D163" s="7"/>
      <c r="E163" s="7" t="str">
        <f>IF(D163="","",MAX($D163:D163))</f>
        <v/>
      </c>
      <c r="F163" s="7" t="str">
        <f>IF(E163="","",MAX($D163:E163))</f>
        <v/>
      </c>
      <c r="G163" s="7" t="str">
        <f>IF(F163="","",MAX($D163:F163))</f>
        <v/>
      </c>
      <c r="H163" s="7" t="str">
        <f>IF(G163="","",MAX($D163:G163))</f>
        <v/>
      </c>
      <c r="I163" s="7" t="str">
        <f>IF(H163="","",MAX($D163:H163))</f>
        <v/>
      </c>
      <c r="J163" s="7" t="str">
        <f>IF(I163="","",MAX($D163:I163))</f>
        <v/>
      </c>
      <c r="K163" s="7" t="str">
        <f>IF(J163="","",MAX($D163:J163))</f>
        <v/>
      </c>
      <c r="L163" s="7" t="str">
        <f>IF(K163="","",MAX($D163:K163))</f>
        <v/>
      </c>
      <c r="M163" s="7" t="str">
        <f>IF(L163="","",MAX($D163:L163))</f>
        <v/>
      </c>
      <c r="N163" s="7" t="str">
        <f>IF(M163="","",MAX($D163:M163))</f>
        <v/>
      </c>
    </row>
    <row r="164" spans="3:14">
      <c r="C164" s="2" t="str">
        <f>PV!C164</f>
        <v>-</v>
      </c>
      <c r="D164" s="7"/>
      <c r="E164" s="7" t="str">
        <f>IF(D164="","",MAX($D164:D164))</f>
        <v/>
      </c>
      <c r="F164" s="7" t="str">
        <f>IF(E164="","",MAX($D164:E164))</f>
        <v/>
      </c>
      <c r="G164" s="7" t="str">
        <f>IF(F164="","",MAX($D164:F164))</f>
        <v/>
      </c>
      <c r="H164" s="7" t="str">
        <f>IF(G164="","",MAX($D164:G164))</f>
        <v/>
      </c>
      <c r="I164" s="7" t="str">
        <f>IF(H164="","",MAX($D164:H164))</f>
        <v/>
      </c>
      <c r="J164" s="7" t="str">
        <f>IF(I164="","",MAX($D164:I164))</f>
        <v/>
      </c>
      <c r="K164" s="7" t="str">
        <f>IF(J164="","",MAX($D164:J164))</f>
        <v/>
      </c>
      <c r="L164" s="7" t="str">
        <f>IF(K164="","",MAX($D164:K164))</f>
        <v/>
      </c>
      <c r="M164" s="7" t="str">
        <f>IF(L164="","",MAX($D164:L164))</f>
        <v/>
      </c>
      <c r="N164" s="7" t="str">
        <f>IF(M164="","",MAX($D164:M164))</f>
        <v/>
      </c>
    </row>
    <row r="165" spans="3:14">
      <c r="C165" s="2" t="str">
        <f>PV!C165</f>
        <v>-</v>
      </c>
      <c r="D165" s="7"/>
      <c r="E165" s="7" t="str">
        <f>IF(D165="","",MAX($D165:D165))</f>
        <v/>
      </c>
      <c r="F165" s="7" t="str">
        <f>IF(E165="","",MAX($D165:E165))</f>
        <v/>
      </c>
      <c r="G165" s="7" t="str">
        <f>IF(F165="","",MAX($D165:F165))</f>
        <v/>
      </c>
      <c r="H165" s="7" t="str">
        <f>IF(G165="","",MAX($D165:G165))</f>
        <v/>
      </c>
      <c r="I165" s="7" t="str">
        <f>IF(H165="","",MAX($D165:H165))</f>
        <v/>
      </c>
      <c r="J165" s="7" t="str">
        <f>IF(I165="","",MAX($D165:I165))</f>
        <v/>
      </c>
      <c r="K165" s="7" t="str">
        <f>IF(J165="","",MAX($D165:J165))</f>
        <v/>
      </c>
      <c r="L165" s="7" t="str">
        <f>IF(K165="","",MAX($D165:K165))</f>
        <v/>
      </c>
      <c r="M165" s="7" t="str">
        <f>IF(L165="","",MAX($D165:L165))</f>
        <v/>
      </c>
      <c r="N165" s="7" t="str">
        <f>IF(M165="","",MAX($D165:M165))</f>
        <v/>
      </c>
    </row>
    <row r="166" spans="3:14">
      <c r="C166" s="2" t="str">
        <f>PV!C166</f>
        <v>-</v>
      </c>
      <c r="D166" s="7"/>
      <c r="E166" s="7" t="str">
        <f>IF(D166="","",MAX($D166:D166))</f>
        <v/>
      </c>
      <c r="F166" s="7" t="str">
        <f>IF(E166="","",MAX($D166:E166))</f>
        <v/>
      </c>
      <c r="G166" s="7" t="str">
        <f>IF(F166="","",MAX($D166:F166))</f>
        <v/>
      </c>
      <c r="H166" s="7" t="str">
        <f>IF(G166="","",MAX($D166:G166))</f>
        <v/>
      </c>
      <c r="I166" s="7" t="str">
        <f>IF(H166="","",MAX($D166:H166))</f>
        <v/>
      </c>
      <c r="J166" s="7" t="str">
        <f>IF(I166="","",MAX($D166:I166))</f>
        <v/>
      </c>
      <c r="K166" s="7" t="str">
        <f>IF(J166="","",MAX($D166:J166))</f>
        <v/>
      </c>
      <c r="L166" s="7" t="str">
        <f>IF(K166="","",MAX($D166:K166))</f>
        <v/>
      </c>
      <c r="M166" s="7" t="str">
        <f>IF(L166="","",MAX($D166:L166))</f>
        <v/>
      </c>
      <c r="N166" s="7" t="str">
        <f>IF(M166="","",MAX($D166:M166))</f>
        <v/>
      </c>
    </row>
    <row r="167" spans="3:14">
      <c r="C167" s="2" t="str">
        <f>PV!C167</f>
        <v>-</v>
      </c>
      <c r="D167" s="7"/>
      <c r="E167" s="7" t="str">
        <f>IF(D167="","",MAX($D167:D167))</f>
        <v/>
      </c>
      <c r="F167" s="7" t="str">
        <f>IF(E167="","",MAX($D167:E167))</f>
        <v/>
      </c>
      <c r="G167" s="7" t="str">
        <f>IF(F167="","",MAX($D167:F167))</f>
        <v/>
      </c>
      <c r="H167" s="7" t="str">
        <f>IF(G167="","",MAX($D167:G167))</f>
        <v/>
      </c>
      <c r="I167" s="7" t="str">
        <f>IF(H167="","",MAX($D167:H167))</f>
        <v/>
      </c>
      <c r="J167" s="7" t="str">
        <f>IF(I167="","",MAX($D167:I167))</f>
        <v/>
      </c>
      <c r="K167" s="7" t="str">
        <f>IF(J167="","",MAX($D167:J167))</f>
        <v/>
      </c>
      <c r="L167" s="7" t="str">
        <f>IF(K167="","",MAX($D167:K167))</f>
        <v/>
      </c>
      <c r="M167" s="7" t="str">
        <f>IF(L167="","",MAX($D167:L167))</f>
        <v/>
      </c>
      <c r="N167" s="7" t="str">
        <f>IF(M167="","",MAX($D167:M167))</f>
        <v/>
      </c>
    </row>
    <row r="168" spans="3:14">
      <c r="C168" s="2" t="str">
        <f>PV!C168</f>
        <v>-</v>
      </c>
      <c r="D168" s="7"/>
      <c r="E168" s="7" t="str">
        <f>IF(D168="","",MAX($D168:D168))</f>
        <v/>
      </c>
      <c r="F168" s="7" t="str">
        <f>IF(E168="","",MAX($D168:E168))</f>
        <v/>
      </c>
      <c r="G168" s="7" t="str">
        <f>IF(F168="","",MAX($D168:F168))</f>
        <v/>
      </c>
      <c r="H168" s="7" t="str">
        <f>IF(G168="","",MAX($D168:G168))</f>
        <v/>
      </c>
      <c r="I168" s="7" t="str">
        <f>IF(H168="","",MAX($D168:H168))</f>
        <v/>
      </c>
      <c r="J168" s="7" t="str">
        <f>IF(I168="","",MAX($D168:I168))</f>
        <v/>
      </c>
      <c r="K168" s="7" t="str">
        <f>IF(J168="","",MAX($D168:J168))</f>
        <v/>
      </c>
      <c r="L168" s="7" t="str">
        <f>IF(K168="","",MAX($D168:K168))</f>
        <v/>
      </c>
      <c r="M168" s="7" t="str">
        <f>IF(L168="","",MAX($D168:L168))</f>
        <v/>
      </c>
      <c r="N168" s="7" t="str">
        <f>IF(M168="","",MAX($D168:M168))</f>
        <v/>
      </c>
    </row>
    <row r="169" spans="3:14">
      <c r="C169" s="2" t="str">
        <f>PV!C169</f>
        <v>-</v>
      </c>
      <c r="D169" s="7"/>
      <c r="E169" s="7" t="str">
        <f>IF(D169="","",MAX($D169:D169))</f>
        <v/>
      </c>
      <c r="F169" s="7" t="str">
        <f>IF(E169="","",MAX($D169:E169))</f>
        <v/>
      </c>
      <c r="G169" s="7" t="str">
        <f>IF(F169="","",MAX($D169:F169))</f>
        <v/>
      </c>
      <c r="H169" s="7" t="str">
        <f>IF(G169="","",MAX($D169:G169))</f>
        <v/>
      </c>
      <c r="I169" s="7" t="str">
        <f>IF(H169="","",MAX($D169:H169))</f>
        <v/>
      </c>
      <c r="J169" s="7" t="str">
        <f>IF(I169="","",MAX($D169:I169))</f>
        <v/>
      </c>
      <c r="K169" s="7" t="str">
        <f>IF(J169="","",MAX($D169:J169))</f>
        <v/>
      </c>
      <c r="L169" s="7" t="str">
        <f>IF(K169="","",MAX($D169:K169))</f>
        <v/>
      </c>
      <c r="M169" s="7" t="str">
        <f>IF(L169="","",MAX($D169:L169))</f>
        <v/>
      </c>
      <c r="N169" s="7" t="str">
        <f>IF(M169="","",MAX($D169:M169))</f>
        <v/>
      </c>
    </row>
    <row r="170" spans="3:14">
      <c r="C170" s="2" t="str">
        <f>PV!C170</f>
        <v>-</v>
      </c>
      <c r="D170" s="7"/>
      <c r="E170" s="7" t="str">
        <f>IF(D170="","",MAX($D170:D170))</f>
        <v/>
      </c>
      <c r="F170" s="7" t="str">
        <f>IF(E170="","",MAX($D170:E170))</f>
        <v/>
      </c>
      <c r="G170" s="7" t="str">
        <f>IF(F170="","",MAX($D170:F170))</f>
        <v/>
      </c>
      <c r="H170" s="7" t="str">
        <f>IF(G170="","",MAX($D170:G170))</f>
        <v/>
      </c>
      <c r="I170" s="7" t="str">
        <f>IF(H170="","",MAX($D170:H170))</f>
        <v/>
      </c>
      <c r="J170" s="7" t="str">
        <f>IF(I170="","",MAX($D170:I170))</f>
        <v/>
      </c>
      <c r="K170" s="7" t="str">
        <f>IF(J170="","",MAX($D170:J170))</f>
        <v/>
      </c>
      <c r="L170" s="7" t="str">
        <f>IF(K170="","",MAX($D170:K170))</f>
        <v/>
      </c>
      <c r="M170" s="7" t="str">
        <f>IF(L170="","",MAX($D170:L170))</f>
        <v/>
      </c>
      <c r="N170" s="7" t="str">
        <f>IF(M170="","",MAX($D170:M170))</f>
        <v/>
      </c>
    </row>
    <row r="171" spans="3:14">
      <c r="C171" s="2" t="str">
        <f>PV!C171</f>
        <v>-</v>
      </c>
      <c r="D171" s="7"/>
      <c r="E171" s="7" t="str">
        <f>IF(D171="","",MAX($D171:D171))</f>
        <v/>
      </c>
      <c r="F171" s="7" t="str">
        <f>IF(E171="","",MAX($D171:E171))</f>
        <v/>
      </c>
      <c r="G171" s="7" t="str">
        <f>IF(F171="","",MAX($D171:F171))</f>
        <v/>
      </c>
      <c r="H171" s="7" t="str">
        <f>IF(G171="","",MAX($D171:G171))</f>
        <v/>
      </c>
      <c r="I171" s="7" t="str">
        <f>IF(H171="","",MAX($D171:H171))</f>
        <v/>
      </c>
      <c r="J171" s="7" t="str">
        <f>IF(I171="","",MAX($D171:I171))</f>
        <v/>
      </c>
      <c r="K171" s="7" t="str">
        <f>IF(J171="","",MAX($D171:J171))</f>
        <v/>
      </c>
      <c r="L171" s="7" t="str">
        <f>IF(K171="","",MAX($D171:K171))</f>
        <v/>
      </c>
      <c r="M171" s="7" t="str">
        <f>IF(L171="","",MAX($D171:L171))</f>
        <v/>
      </c>
      <c r="N171" s="7" t="str">
        <f>IF(M171="","",MAX($D171:M171))</f>
        <v/>
      </c>
    </row>
    <row r="172" spans="3:14">
      <c r="C172" s="2" t="str">
        <f>PV!C172</f>
        <v>-</v>
      </c>
      <c r="D172" s="7"/>
      <c r="E172" s="7" t="str">
        <f>IF(D172="","",MAX($D172:D172))</f>
        <v/>
      </c>
      <c r="F172" s="7" t="str">
        <f>IF(E172="","",MAX($D172:E172))</f>
        <v/>
      </c>
      <c r="G172" s="7" t="str">
        <f>IF(F172="","",MAX($D172:F172))</f>
        <v/>
      </c>
      <c r="H172" s="7" t="str">
        <f>IF(G172="","",MAX($D172:G172))</f>
        <v/>
      </c>
      <c r="I172" s="7" t="str">
        <f>IF(H172="","",MAX($D172:H172))</f>
        <v/>
      </c>
      <c r="J172" s="7" t="str">
        <f>IF(I172="","",MAX($D172:I172))</f>
        <v/>
      </c>
      <c r="K172" s="7" t="str">
        <f>IF(J172="","",MAX($D172:J172))</f>
        <v/>
      </c>
      <c r="L172" s="7" t="str">
        <f>IF(K172="","",MAX($D172:K172))</f>
        <v/>
      </c>
      <c r="M172" s="7" t="str">
        <f>IF(L172="","",MAX($D172:L172))</f>
        <v/>
      </c>
      <c r="N172" s="7" t="str">
        <f>IF(M172="","",MAX($D172:M172))</f>
        <v/>
      </c>
    </row>
    <row r="173" spans="3:14">
      <c r="C173" s="2" t="str">
        <f>PV!C173</f>
        <v>-</v>
      </c>
      <c r="D173" s="7"/>
      <c r="E173" s="7" t="str">
        <f>IF(D173="","",MAX($D173:D173))</f>
        <v/>
      </c>
      <c r="F173" s="7" t="str">
        <f>IF(E173="","",MAX($D173:E173))</f>
        <v/>
      </c>
      <c r="G173" s="7" t="str">
        <f>IF(F173="","",MAX($D173:F173))</f>
        <v/>
      </c>
      <c r="H173" s="7" t="str">
        <f>IF(G173="","",MAX($D173:G173))</f>
        <v/>
      </c>
      <c r="I173" s="7" t="str">
        <f>IF(H173="","",MAX($D173:H173))</f>
        <v/>
      </c>
      <c r="J173" s="7" t="str">
        <f>IF(I173="","",MAX($D173:I173))</f>
        <v/>
      </c>
      <c r="K173" s="7" t="str">
        <f>IF(J173="","",MAX($D173:J173))</f>
        <v/>
      </c>
      <c r="L173" s="7" t="str">
        <f>IF(K173="","",MAX($D173:K173))</f>
        <v/>
      </c>
      <c r="M173" s="7" t="str">
        <f>IF(L173="","",MAX($D173:L173))</f>
        <v/>
      </c>
      <c r="N173" s="7" t="str">
        <f>IF(M173="","",MAX($D173:M173))</f>
        <v/>
      </c>
    </row>
    <row r="174" spans="3:14">
      <c r="C174" s="2" t="str">
        <f>PV!C174</f>
        <v>-</v>
      </c>
      <c r="D174" s="7"/>
      <c r="E174" s="7" t="str">
        <f>IF(D174="","",MAX($D174:D174))</f>
        <v/>
      </c>
      <c r="F174" s="7" t="str">
        <f>IF(E174="","",MAX($D174:E174))</f>
        <v/>
      </c>
      <c r="G174" s="7" t="str">
        <f>IF(F174="","",MAX($D174:F174))</f>
        <v/>
      </c>
      <c r="H174" s="7" t="str">
        <f>IF(G174="","",MAX($D174:G174))</f>
        <v/>
      </c>
      <c r="I174" s="7" t="str">
        <f>IF(H174="","",MAX($D174:H174))</f>
        <v/>
      </c>
      <c r="J174" s="7" t="str">
        <f>IF(I174="","",MAX($D174:I174))</f>
        <v/>
      </c>
      <c r="K174" s="7" t="str">
        <f>IF(J174="","",MAX($D174:J174))</f>
        <v/>
      </c>
      <c r="L174" s="7" t="str">
        <f>IF(K174="","",MAX($D174:K174))</f>
        <v/>
      </c>
      <c r="M174" s="7" t="str">
        <f>IF(L174="","",MAX($D174:L174))</f>
        <v/>
      </c>
      <c r="N174" s="7" t="str">
        <f>IF(M174="","",MAX($D174:M174))</f>
        <v/>
      </c>
    </row>
    <row r="175" spans="3:14">
      <c r="C175" s="2" t="str">
        <f>PV!C175</f>
        <v>-</v>
      </c>
      <c r="D175" s="7"/>
      <c r="E175" s="7" t="str">
        <f>IF(D175="","",MAX($D175:D175))</f>
        <v/>
      </c>
      <c r="F175" s="7" t="str">
        <f>IF(E175="","",MAX($D175:E175))</f>
        <v/>
      </c>
      <c r="G175" s="7" t="str">
        <f>IF(F175="","",MAX($D175:F175))</f>
        <v/>
      </c>
      <c r="H175" s="7" t="str">
        <f>IF(G175="","",MAX($D175:G175))</f>
        <v/>
      </c>
      <c r="I175" s="7" t="str">
        <f>IF(H175="","",MAX($D175:H175))</f>
        <v/>
      </c>
      <c r="J175" s="7" t="str">
        <f>IF(I175="","",MAX($D175:I175))</f>
        <v/>
      </c>
      <c r="K175" s="7" t="str">
        <f>IF(J175="","",MAX($D175:J175))</f>
        <v/>
      </c>
      <c r="L175" s="7" t="str">
        <f>IF(K175="","",MAX($D175:K175))</f>
        <v/>
      </c>
      <c r="M175" s="7" t="str">
        <f>IF(L175="","",MAX($D175:L175))</f>
        <v/>
      </c>
      <c r="N175" s="7" t="str">
        <f>IF(M175="","",MAX($D175:M175))</f>
        <v/>
      </c>
    </row>
    <row r="176" spans="3:14">
      <c r="C176" s="2" t="str">
        <f>PV!C176</f>
        <v>-</v>
      </c>
      <c r="D176" s="7"/>
      <c r="E176" s="7" t="str">
        <f>IF(D176="","",MAX($D176:D176))</f>
        <v/>
      </c>
      <c r="F176" s="7" t="str">
        <f>IF(E176="","",MAX($D176:E176))</f>
        <v/>
      </c>
      <c r="G176" s="7" t="str">
        <f>IF(F176="","",MAX($D176:F176))</f>
        <v/>
      </c>
      <c r="H176" s="7" t="str">
        <f>IF(G176="","",MAX($D176:G176))</f>
        <v/>
      </c>
      <c r="I176" s="7" t="str">
        <f>IF(H176="","",MAX($D176:H176))</f>
        <v/>
      </c>
      <c r="J176" s="7" t="str">
        <f>IF(I176="","",MAX($D176:I176))</f>
        <v/>
      </c>
      <c r="K176" s="7" t="str">
        <f>IF(J176="","",MAX($D176:J176))</f>
        <v/>
      </c>
      <c r="L176" s="7" t="str">
        <f>IF(K176="","",MAX($D176:K176))</f>
        <v/>
      </c>
      <c r="M176" s="7" t="str">
        <f>IF(L176="","",MAX($D176:L176))</f>
        <v/>
      </c>
      <c r="N176" s="7" t="str">
        <f>IF(M176="","",MAX($D176:M176))</f>
        <v/>
      </c>
    </row>
    <row r="177" spans="3:14">
      <c r="C177" s="2" t="str">
        <f>PV!C177</f>
        <v>-</v>
      </c>
      <c r="D177" s="7"/>
      <c r="E177" s="7" t="str">
        <f>IF(D177="","",MAX($D177:D177))</f>
        <v/>
      </c>
      <c r="F177" s="7" t="str">
        <f>IF(E177="","",MAX($D177:E177))</f>
        <v/>
      </c>
      <c r="G177" s="7" t="str">
        <f>IF(F177="","",MAX($D177:F177))</f>
        <v/>
      </c>
      <c r="H177" s="7" t="str">
        <f>IF(G177="","",MAX($D177:G177))</f>
        <v/>
      </c>
      <c r="I177" s="7" t="str">
        <f>IF(H177="","",MAX($D177:H177))</f>
        <v/>
      </c>
      <c r="J177" s="7" t="str">
        <f>IF(I177="","",MAX($D177:I177))</f>
        <v/>
      </c>
      <c r="K177" s="7" t="str">
        <f>IF(J177="","",MAX($D177:J177))</f>
        <v/>
      </c>
      <c r="L177" s="7" t="str">
        <f>IF(K177="","",MAX($D177:K177))</f>
        <v/>
      </c>
      <c r="M177" s="7" t="str">
        <f>IF(L177="","",MAX($D177:L177))</f>
        <v/>
      </c>
      <c r="N177" s="7" t="str">
        <f>IF(M177="","",MAX($D177:M177))</f>
        <v/>
      </c>
    </row>
    <row r="178" spans="3:14">
      <c r="C178" s="2" t="str">
        <f>PV!C178</f>
        <v>-</v>
      </c>
      <c r="D178" s="7"/>
      <c r="E178" s="7" t="str">
        <f>IF(D178="","",MAX($D178:D178))</f>
        <v/>
      </c>
      <c r="F178" s="7" t="str">
        <f>IF(E178="","",MAX($D178:E178))</f>
        <v/>
      </c>
      <c r="G178" s="7" t="str">
        <f>IF(F178="","",MAX($D178:F178))</f>
        <v/>
      </c>
      <c r="H178" s="7" t="str">
        <f>IF(G178="","",MAX($D178:G178))</f>
        <v/>
      </c>
      <c r="I178" s="7" t="str">
        <f>IF(H178="","",MAX($D178:H178))</f>
        <v/>
      </c>
      <c r="J178" s="7" t="str">
        <f>IF(I178="","",MAX($D178:I178))</f>
        <v/>
      </c>
      <c r="K178" s="7" t="str">
        <f>IF(J178="","",MAX($D178:J178))</f>
        <v/>
      </c>
      <c r="L178" s="7" t="str">
        <f>IF(K178="","",MAX($D178:K178))</f>
        <v/>
      </c>
      <c r="M178" s="7" t="str">
        <f>IF(L178="","",MAX($D178:L178))</f>
        <v/>
      </c>
      <c r="N178" s="7" t="str">
        <f>IF(M178="","",MAX($D178:M178))</f>
        <v/>
      </c>
    </row>
    <row r="179" spans="3:14">
      <c r="C179" s="2" t="str">
        <f>PV!C179</f>
        <v>-</v>
      </c>
      <c r="D179" s="7"/>
      <c r="E179" s="7" t="str">
        <f>IF(D179="","",MAX($D179:D179))</f>
        <v/>
      </c>
      <c r="F179" s="7" t="str">
        <f>IF(E179="","",MAX($D179:E179))</f>
        <v/>
      </c>
      <c r="G179" s="7" t="str">
        <f>IF(F179="","",MAX($D179:F179))</f>
        <v/>
      </c>
      <c r="H179" s="7" t="str">
        <f>IF(G179="","",MAX($D179:G179))</f>
        <v/>
      </c>
      <c r="I179" s="7" t="str">
        <f>IF(H179="","",MAX($D179:H179))</f>
        <v/>
      </c>
      <c r="J179" s="7" t="str">
        <f>IF(I179="","",MAX($D179:I179))</f>
        <v/>
      </c>
      <c r="K179" s="7" t="str">
        <f>IF(J179="","",MAX($D179:J179))</f>
        <v/>
      </c>
      <c r="L179" s="7" t="str">
        <f>IF(K179="","",MAX($D179:K179))</f>
        <v/>
      </c>
      <c r="M179" s="7" t="str">
        <f>IF(L179="","",MAX($D179:L179))</f>
        <v/>
      </c>
      <c r="N179" s="7" t="str">
        <f>IF(M179="","",MAX($D179:M179))</f>
        <v/>
      </c>
    </row>
    <row r="180" spans="3:14">
      <c r="C180" s="2" t="str">
        <f>PV!C180</f>
        <v>-</v>
      </c>
      <c r="D180" s="7"/>
      <c r="E180" s="7" t="str">
        <f>IF(D180="","",MAX($D180:D180))</f>
        <v/>
      </c>
      <c r="F180" s="7" t="str">
        <f>IF(E180="","",MAX($D180:E180))</f>
        <v/>
      </c>
      <c r="G180" s="7" t="str">
        <f>IF(F180="","",MAX($D180:F180))</f>
        <v/>
      </c>
      <c r="H180" s="7" t="str">
        <f>IF(G180="","",MAX($D180:G180))</f>
        <v/>
      </c>
      <c r="I180" s="7" t="str">
        <f>IF(H180="","",MAX($D180:H180))</f>
        <v/>
      </c>
      <c r="J180" s="7" t="str">
        <f>IF(I180="","",MAX($D180:I180))</f>
        <v/>
      </c>
      <c r="K180" s="7" t="str">
        <f>IF(J180="","",MAX($D180:J180))</f>
        <v/>
      </c>
      <c r="L180" s="7" t="str">
        <f>IF(K180="","",MAX($D180:K180))</f>
        <v/>
      </c>
      <c r="M180" s="7" t="str">
        <f>IF(L180="","",MAX($D180:L180))</f>
        <v/>
      </c>
      <c r="N180" s="7" t="str">
        <f>IF(M180="","",MAX($D180:M180))</f>
        <v/>
      </c>
    </row>
    <row r="181" spans="3:14">
      <c r="C181" s="2" t="str">
        <f>PV!C181</f>
        <v>-</v>
      </c>
      <c r="D181" s="7"/>
      <c r="E181" s="7" t="str">
        <f>IF(D181="","",MAX($D181:D181))</f>
        <v/>
      </c>
      <c r="F181" s="7" t="str">
        <f>IF(E181="","",MAX($D181:E181))</f>
        <v/>
      </c>
      <c r="G181" s="7" t="str">
        <f>IF(F181="","",MAX($D181:F181))</f>
        <v/>
      </c>
      <c r="H181" s="7" t="str">
        <f>IF(G181="","",MAX($D181:G181))</f>
        <v/>
      </c>
      <c r="I181" s="7" t="str">
        <f>IF(H181="","",MAX($D181:H181))</f>
        <v/>
      </c>
      <c r="J181" s="7" t="str">
        <f>IF(I181="","",MAX($D181:I181))</f>
        <v/>
      </c>
      <c r="K181" s="7" t="str">
        <f>IF(J181="","",MAX($D181:J181))</f>
        <v/>
      </c>
      <c r="L181" s="7" t="str">
        <f>IF(K181="","",MAX($D181:K181))</f>
        <v/>
      </c>
      <c r="M181" s="7" t="str">
        <f>IF(L181="","",MAX($D181:L181))</f>
        <v/>
      </c>
      <c r="N181" s="7" t="str">
        <f>IF(M181="","",MAX($D181:M181))</f>
        <v/>
      </c>
    </row>
    <row r="182" spans="3:14">
      <c r="C182" s="2" t="str">
        <f>PV!C182</f>
        <v>-</v>
      </c>
      <c r="D182" s="7"/>
      <c r="E182" s="7" t="str">
        <f>IF(D182="","",MAX($D182:D182))</f>
        <v/>
      </c>
      <c r="F182" s="7" t="str">
        <f>IF(E182="","",MAX($D182:E182))</f>
        <v/>
      </c>
      <c r="G182" s="7" t="str">
        <f>IF(F182="","",MAX($D182:F182))</f>
        <v/>
      </c>
      <c r="H182" s="7" t="str">
        <f>IF(G182="","",MAX($D182:G182))</f>
        <v/>
      </c>
      <c r="I182" s="7" t="str">
        <f>IF(H182="","",MAX($D182:H182))</f>
        <v/>
      </c>
      <c r="J182" s="7" t="str">
        <f>IF(I182="","",MAX($D182:I182))</f>
        <v/>
      </c>
      <c r="K182" s="7" t="str">
        <f>IF(J182="","",MAX($D182:J182))</f>
        <v/>
      </c>
      <c r="L182" s="7" t="str">
        <f>IF(K182="","",MAX($D182:K182))</f>
        <v/>
      </c>
      <c r="M182" s="7" t="str">
        <f>IF(L182="","",MAX($D182:L182))</f>
        <v/>
      </c>
      <c r="N182" s="7" t="str">
        <f>IF(M182="","",MAX($D182:M182))</f>
        <v/>
      </c>
    </row>
    <row r="183" spans="3:14">
      <c r="C183" s="2" t="str">
        <f>PV!C183</f>
        <v>-</v>
      </c>
      <c r="D183" s="7"/>
      <c r="E183" s="7" t="str">
        <f>IF(D183="","",MAX($D183:D183))</f>
        <v/>
      </c>
      <c r="F183" s="7" t="str">
        <f>IF(E183="","",MAX($D183:E183))</f>
        <v/>
      </c>
      <c r="G183" s="7" t="str">
        <f>IF(F183="","",MAX($D183:F183))</f>
        <v/>
      </c>
      <c r="H183" s="7" t="str">
        <f>IF(G183="","",MAX($D183:G183))</f>
        <v/>
      </c>
      <c r="I183" s="7" t="str">
        <f>IF(H183="","",MAX($D183:H183))</f>
        <v/>
      </c>
      <c r="J183" s="7" t="str">
        <f>IF(I183="","",MAX($D183:I183))</f>
        <v/>
      </c>
      <c r="K183" s="7" t="str">
        <f>IF(J183="","",MAX($D183:J183))</f>
        <v/>
      </c>
      <c r="L183" s="7" t="str">
        <f>IF(K183="","",MAX($D183:K183))</f>
        <v/>
      </c>
      <c r="M183" s="7" t="str">
        <f>IF(L183="","",MAX($D183:L183))</f>
        <v/>
      </c>
      <c r="N183" s="7" t="str">
        <f>IF(M183="","",MAX($D183:M183))</f>
        <v/>
      </c>
    </row>
    <row r="184" spans="3:14">
      <c r="C184" s="2" t="str">
        <f>PV!C184</f>
        <v>-</v>
      </c>
      <c r="D184" s="7"/>
      <c r="E184" s="7" t="str">
        <f>IF(D184="","",MAX($D184:D184))</f>
        <v/>
      </c>
      <c r="F184" s="7" t="str">
        <f>IF(E184="","",MAX($D184:E184))</f>
        <v/>
      </c>
      <c r="G184" s="7" t="str">
        <f>IF(F184="","",MAX($D184:F184))</f>
        <v/>
      </c>
      <c r="H184" s="7" t="str">
        <f>IF(G184="","",MAX($D184:G184))</f>
        <v/>
      </c>
      <c r="I184" s="7" t="str">
        <f>IF(H184="","",MAX($D184:H184))</f>
        <v/>
      </c>
      <c r="J184" s="7" t="str">
        <f>IF(I184="","",MAX($D184:I184))</f>
        <v/>
      </c>
      <c r="K184" s="7" t="str">
        <f>IF(J184="","",MAX($D184:J184))</f>
        <v/>
      </c>
      <c r="L184" s="7" t="str">
        <f>IF(K184="","",MAX($D184:K184))</f>
        <v/>
      </c>
      <c r="M184" s="7" t="str">
        <f>IF(L184="","",MAX($D184:L184))</f>
        <v/>
      </c>
      <c r="N184" s="7" t="str">
        <f>IF(M184="","",MAX($D184:M184))</f>
        <v/>
      </c>
    </row>
    <row r="185" spans="3:14">
      <c r="C185" s="2" t="str">
        <f>PV!C185</f>
        <v>-</v>
      </c>
      <c r="D185" s="7"/>
      <c r="E185" s="7" t="str">
        <f>IF(D185="","",MAX($D185:D185))</f>
        <v/>
      </c>
      <c r="F185" s="7" t="str">
        <f>IF(E185="","",MAX($D185:E185))</f>
        <v/>
      </c>
      <c r="G185" s="7" t="str">
        <f>IF(F185="","",MAX($D185:F185))</f>
        <v/>
      </c>
      <c r="H185" s="7" t="str">
        <f>IF(G185="","",MAX($D185:G185))</f>
        <v/>
      </c>
      <c r="I185" s="7" t="str">
        <f>IF(H185="","",MAX($D185:H185))</f>
        <v/>
      </c>
      <c r="J185" s="7" t="str">
        <f>IF(I185="","",MAX($D185:I185))</f>
        <v/>
      </c>
      <c r="K185" s="7" t="str">
        <f>IF(J185="","",MAX($D185:J185))</f>
        <v/>
      </c>
      <c r="L185" s="7" t="str">
        <f>IF(K185="","",MAX($D185:K185))</f>
        <v/>
      </c>
      <c r="M185" s="7" t="str">
        <f>IF(L185="","",MAX($D185:L185))</f>
        <v/>
      </c>
      <c r="N185" s="7" t="str">
        <f>IF(M185="","",MAX($D185:M185))</f>
        <v/>
      </c>
    </row>
    <row r="186" spans="3:14">
      <c r="C186" s="2" t="str">
        <f>PV!C186</f>
        <v>-</v>
      </c>
      <c r="D186" s="7"/>
      <c r="E186" s="7" t="str">
        <f>IF(D186="","",MAX($D186:D186))</f>
        <v/>
      </c>
      <c r="F186" s="7" t="str">
        <f>IF(E186="","",MAX($D186:E186))</f>
        <v/>
      </c>
      <c r="G186" s="7" t="str">
        <f>IF(F186="","",MAX($D186:F186))</f>
        <v/>
      </c>
      <c r="H186" s="7" t="str">
        <f>IF(G186="","",MAX($D186:G186))</f>
        <v/>
      </c>
      <c r="I186" s="7" t="str">
        <f>IF(H186="","",MAX($D186:H186))</f>
        <v/>
      </c>
      <c r="J186" s="7" t="str">
        <f>IF(I186="","",MAX($D186:I186))</f>
        <v/>
      </c>
      <c r="K186" s="7" t="str">
        <f>IF(J186="","",MAX($D186:J186))</f>
        <v/>
      </c>
      <c r="L186" s="7" t="str">
        <f>IF(K186="","",MAX($D186:K186))</f>
        <v/>
      </c>
      <c r="M186" s="7" t="str">
        <f>IF(L186="","",MAX($D186:L186))</f>
        <v/>
      </c>
      <c r="N186" s="7" t="str">
        <f>IF(M186="","",MAX($D186:M186))</f>
        <v/>
      </c>
    </row>
    <row r="187" spans="3:14">
      <c r="C187" s="2" t="str">
        <f>PV!C187</f>
        <v>-</v>
      </c>
      <c r="D187" s="7"/>
      <c r="E187" s="7" t="str">
        <f>IF(D187="","",MAX($D187:D187))</f>
        <v/>
      </c>
      <c r="F187" s="7" t="str">
        <f>IF(E187="","",MAX($D187:E187))</f>
        <v/>
      </c>
      <c r="G187" s="7" t="str">
        <f>IF(F187="","",MAX($D187:F187))</f>
        <v/>
      </c>
      <c r="H187" s="7" t="str">
        <f>IF(G187="","",MAX($D187:G187))</f>
        <v/>
      </c>
      <c r="I187" s="7" t="str">
        <f>IF(H187="","",MAX($D187:H187))</f>
        <v/>
      </c>
      <c r="J187" s="7" t="str">
        <f>IF(I187="","",MAX($D187:I187))</f>
        <v/>
      </c>
      <c r="K187" s="7" t="str">
        <f>IF(J187="","",MAX($D187:J187))</f>
        <v/>
      </c>
      <c r="L187" s="7" t="str">
        <f>IF(K187="","",MAX($D187:K187))</f>
        <v/>
      </c>
      <c r="M187" s="7" t="str">
        <f>IF(L187="","",MAX($D187:L187))</f>
        <v/>
      </c>
      <c r="N187" s="7" t="str">
        <f>IF(M187="","",MAX($D187:M187))</f>
        <v/>
      </c>
    </row>
    <row r="188" spans="3:14">
      <c r="C188" s="2" t="str">
        <f>PV!C188</f>
        <v>-</v>
      </c>
      <c r="D188" s="7"/>
      <c r="E188" s="7" t="str">
        <f>IF(D188="","",MAX($D188:D188))</f>
        <v/>
      </c>
      <c r="F188" s="7" t="str">
        <f>IF(E188="","",MAX($D188:E188))</f>
        <v/>
      </c>
      <c r="G188" s="7" t="str">
        <f>IF(F188="","",MAX($D188:F188))</f>
        <v/>
      </c>
      <c r="H188" s="7" t="str">
        <f>IF(G188="","",MAX($D188:G188))</f>
        <v/>
      </c>
      <c r="I188" s="7" t="str">
        <f>IF(H188="","",MAX($D188:H188))</f>
        <v/>
      </c>
      <c r="J188" s="7" t="str">
        <f>IF(I188="","",MAX($D188:I188))</f>
        <v/>
      </c>
      <c r="K188" s="7" t="str">
        <f>IF(J188="","",MAX($D188:J188))</f>
        <v/>
      </c>
      <c r="L188" s="7" t="str">
        <f>IF(K188="","",MAX($D188:K188))</f>
        <v/>
      </c>
      <c r="M188" s="7" t="str">
        <f>IF(L188="","",MAX($D188:L188))</f>
        <v/>
      </c>
      <c r="N188" s="7" t="str">
        <f>IF(M188="","",MAX($D188:M188))</f>
        <v/>
      </c>
    </row>
    <row r="189" spans="3:14">
      <c r="C189" s="2" t="str">
        <f>PV!C189</f>
        <v>-</v>
      </c>
      <c r="D189" s="7"/>
      <c r="E189" s="7" t="str">
        <f>IF(D189="","",MAX($D189:D189))</f>
        <v/>
      </c>
      <c r="F189" s="7" t="str">
        <f>IF(E189="","",MAX($D189:E189))</f>
        <v/>
      </c>
      <c r="G189" s="7" t="str">
        <f>IF(F189="","",MAX($D189:F189))</f>
        <v/>
      </c>
      <c r="H189" s="7" t="str">
        <f>IF(G189="","",MAX($D189:G189))</f>
        <v/>
      </c>
      <c r="I189" s="7" t="str">
        <f>IF(H189="","",MAX($D189:H189))</f>
        <v/>
      </c>
      <c r="J189" s="7" t="str">
        <f>IF(I189="","",MAX($D189:I189))</f>
        <v/>
      </c>
      <c r="K189" s="7" t="str">
        <f>IF(J189="","",MAX($D189:J189))</f>
        <v/>
      </c>
      <c r="L189" s="7" t="str">
        <f>IF(K189="","",MAX($D189:K189))</f>
        <v/>
      </c>
      <c r="M189" s="7" t="str">
        <f>IF(L189="","",MAX($D189:L189))</f>
        <v/>
      </c>
      <c r="N189" s="7" t="str">
        <f>IF(M189="","",MAX($D189:M189))</f>
        <v/>
      </c>
    </row>
    <row r="190" spans="3:14">
      <c r="C190" s="2" t="str">
        <f>PV!C190</f>
        <v>-</v>
      </c>
      <c r="D190" s="7"/>
      <c r="E190" s="7" t="str">
        <f>IF(D190="","",MAX($D190:D190))</f>
        <v/>
      </c>
      <c r="F190" s="7" t="str">
        <f>IF(E190="","",MAX($D190:E190))</f>
        <v/>
      </c>
      <c r="G190" s="7" t="str">
        <f>IF(F190="","",MAX($D190:F190))</f>
        <v/>
      </c>
      <c r="H190" s="7" t="str">
        <f>IF(G190="","",MAX($D190:G190))</f>
        <v/>
      </c>
      <c r="I190" s="7" t="str">
        <f>IF(H190="","",MAX($D190:H190))</f>
        <v/>
      </c>
      <c r="J190" s="7" t="str">
        <f>IF(I190="","",MAX($D190:I190))</f>
        <v/>
      </c>
      <c r="K190" s="7" t="str">
        <f>IF(J190="","",MAX($D190:J190))</f>
        <v/>
      </c>
      <c r="L190" s="7" t="str">
        <f>IF(K190="","",MAX($D190:K190))</f>
        <v/>
      </c>
      <c r="M190" s="7" t="str">
        <f>IF(L190="","",MAX($D190:L190))</f>
        <v/>
      </c>
      <c r="N190" s="7" t="str">
        <f>IF(M190="","",MAX($D190:M190))</f>
        <v/>
      </c>
    </row>
    <row r="191" spans="3:14">
      <c r="C191" s="2" t="str">
        <f>PV!C191</f>
        <v>-</v>
      </c>
      <c r="D191" s="7"/>
      <c r="E191" s="7" t="str">
        <f>IF(D191="","",MAX($D191:D191))</f>
        <v/>
      </c>
      <c r="F191" s="7" t="str">
        <f>IF(E191="","",MAX($D191:E191))</f>
        <v/>
      </c>
      <c r="G191" s="7" t="str">
        <f>IF(F191="","",MAX($D191:F191))</f>
        <v/>
      </c>
      <c r="H191" s="7" t="str">
        <f>IF(G191="","",MAX($D191:G191))</f>
        <v/>
      </c>
      <c r="I191" s="7" t="str">
        <f>IF(H191="","",MAX($D191:H191))</f>
        <v/>
      </c>
      <c r="J191" s="7" t="str">
        <f>IF(I191="","",MAX($D191:I191))</f>
        <v/>
      </c>
      <c r="K191" s="7" t="str">
        <f>IF(J191="","",MAX($D191:J191))</f>
        <v/>
      </c>
      <c r="L191" s="7" t="str">
        <f>IF(K191="","",MAX($D191:K191))</f>
        <v/>
      </c>
      <c r="M191" s="7" t="str">
        <f>IF(L191="","",MAX($D191:L191))</f>
        <v/>
      </c>
      <c r="N191" s="7" t="str">
        <f>IF(M191="","",MAX($D191:M191))</f>
        <v/>
      </c>
    </row>
    <row r="192" spans="3:14">
      <c r="C192" s="2" t="str">
        <f>PV!C192</f>
        <v>-</v>
      </c>
      <c r="D192" s="7"/>
      <c r="E192" s="7" t="str">
        <f>IF(D192="","",MAX($D192:D192))</f>
        <v/>
      </c>
      <c r="F192" s="7" t="str">
        <f>IF(E192="","",MAX($D192:E192))</f>
        <v/>
      </c>
      <c r="G192" s="7" t="str">
        <f>IF(F192="","",MAX($D192:F192))</f>
        <v/>
      </c>
      <c r="H192" s="7" t="str">
        <f>IF(G192="","",MAX($D192:G192))</f>
        <v/>
      </c>
      <c r="I192" s="7" t="str">
        <f>IF(H192="","",MAX($D192:H192))</f>
        <v/>
      </c>
      <c r="J192" s="7" t="str">
        <f>IF(I192="","",MAX($D192:I192))</f>
        <v/>
      </c>
      <c r="K192" s="7" t="str">
        <f>IF(J192="","",MAX($D192:J192))</f>
        <v/>
      </c>
      <c r="L192" s="7" t="str">
        <f>IF(K192="","",MAX($D192:K192))</f>
        <v/>
      </c>
      <c r="M192" s="7" t="str">
        <f>IF(L192="","",MAX($D192:L192))</f>
        <v/>
      </c>
      <c r="N192" s="7" t="str">
        <f>IF(M192="","",MAX($D192:M192))</f>
        <v/>
      </c>
    </row>
    <row r="193" spans="2:14">
      <c r="C193" s="2" t="str">
        <f>PV!C193</f>
        <v>-</v>
      </c>
      <c r="D193" s="7"/>
      <c r="E193" s="7" t="str">
        <f>IF(D193="","",MAX($D193:D193))</f>
        <v/>
      </c>
      <c r="F193" s="7" t="str">
        <f>IF(E193="","",MAX($D193:E193))</f>
        <v/>
      </c>
      <c r="G193" s="7" t="str">
        <f>IF(F193="","",MAX($D193:F193))</f>
        <v/>
      </c>
      <c r="H193" s="7" t="str">
        <f>IF(G193="","",MAX($D193:G193))</f>
        <v/>
      </c>
      <c r="I193" s="7" t="str">
        <f>IF(H193="","",MAX($D193:H193))</f>
        <v/>
      </c>
      <c r="J193" s="7" t="str">
        <f>IF(I193="","",MAX($D193:I193))</f>
        <v/>
      </c>
      <c r="K193" s="7" t="str">
        <f>IF(J193="","",MAX($D193:J193))</f>
        <v/>
      </c>
      <c r="L193" s="7" t="str">
        <f>IF(K193="","",MAX($D193:K193))</f>
        <v/>
      </c>
      <c r="M193" s="7" t="str">
        <f>IF(L193="","",MAX($D193:L193))</f>
        <v/>
      </c>
      <c r="N193" s="7" t="str">
        <f>IF(M193="","",MAX($D193:M193))</f>
        <v/>
      </c>
    </row>
    <row r="194" spans="2:14">
      <c r="C194" s="2" t="str">
        <f>PV!C194</f>
        <v>-</v>
      </c>
      <c r="D194" s="7"/>
      <c r="E194" s="7" t="str">
        <f>IF(D194="","",MAX($D194:D194))</f>
        <v/>
      </c>
      <c r="F194" s="7" t="str">
        <f>IF(E194="","",MAX($D194:E194))</f>
        <v/>
      </c>
      <c r="G194" s="7" t="str">
        <f>IF(F194="","",MAX($D194:F194))</f>
        <v/>
      </c>
      <c r="H194" s="7" t="str">
        <f>IF(G194="","",MAX($D194:G194))</f>
        <v/>
      </c>
      <c r="I194" s="7" t="str">
        <f>IF(H194="","",MAX($D194:H194))</f>
        <v/>
      </c>
      <c r="J194" s="7" t="str">
        <f>IF(I194="","",MAX($D194:I194))</f>
        <v/>
      </c>
      <c r="K194" s="7" t="str">
        <f>IF(J194="","",MAX($D194:J194))</f>
        <v/>
      </c>
      <c r="L194" s="7" t="str">
        <f>IF(K194="","",MAX($D194:K194))</f>
        <v/>
      </c>
      <c r="M194" s="7" t="str">
        <f>IF(L194="","",MAX($D194:L194))</f>
        <v/>
      </c>
      <c r="N194" s="7" t="str">
        <f>IF(M194="","",MAX($D194:M194))</f>
        <v/>
      </c>
    </row>
    <row r="195" spans="2:14">
      <c r="C195" s="2" t="str">
        <f>PV!C195</f>
        <v>-</v>
      </c>
      <c r="D195" s="7"/>
      <c r="E195" s="7" t="str">
        <f>IF(D195="","",MAX($D195:D195))</f>
        <v/>
      </c>
      <c r="F195" s="7" t="str">
        <f>IF(E195="","",MAX($D195:E195))</f>
        <v/>
      </c>
      <c r="G195" s="7" t="str">
        <f>IF(F195="","",MAX($D195:F195))</f>
        <v/>
      </c>
      <c r="H195" s="7" t="str">
        <f>IF(G195="","",MAX($D195:G195))</f>
        <v/>
      </c>
      <c r="I195" s="7" t="str">
        <f>IF(H195="","",MAX($D195:H195))</f>
        <v/>
      </c>
      <c r="J195" s="7" t="str">
        <f>IF(I195="","",MAX($D195:I195))</f>
        <v/>
      </c>
      <c r="K195" s="7" t="str">
        <f>IF(J195="","",MAX($D195:J195))</f>
        <v/>
      </c>
      <c r="L195" s="7" t="str">
        <f>IF(K195="","",MAX($D195:K195))</f>
        <v/>
      </c>
      <c r="M195" s="7" t="str">
        <f>IF(L195="","",MAX($D195:L195))</f>
        <v/>
      </c>
      <c r="N195" s="7" t="str">
        <f>IF(M195="","",MAX($D195:M195))</f>
        <v/>
      </c>
    </row>
    <row r="196" spans="2:14">
      <c r="C196" s="2" t="str">
        <f>PV!C196</f>
        <v>-</v>
      </c>
      <c r="E196" s="7" t="str">
        <f>IF(D196="","",MAX($D196:D196))</f>
        <v/>
      </c>
      <c r="F196" s="7" t="str">
        <f>IF(E196="","",MAX($D196:E196))</f>
        <v/>
      </c>
      <c r="G196" s="7" t="str">
        <f>IF(F196="","",MAX($D196:F196))</f>
        <v/>
      </c>
      <c r="H196" s="7" t="str">
        <f>IF(G196="","",MAX($D196:G196))</f>
        <v/>
      </c>
      <c r="I196" s="7" t="str">
        <f>IF(H196="","",MAX($D196:H196))</f>
        <v/>
      </c>
      <c r="J196" s="7" t="str">
        <f>IF(I196="","",MAX($D196:I196))</f>
        <v/>
      </c>
      <c r="K196" s="7" t="str">
        <f>IF(J196="","",MAX($D196:J196))</f>
        <v/>
      </c>
      <c r="L196" s="7" t="str">
        <f>IF(K196="","",MAX($D196:K196))</f>
        <v/>
      </c>
      <c r="M196" s="7" t="str">
        <f>IF(L196="","",MAX($D196:L196))</f>
        <v/>
      </c>
      <c r="N196" s="7" t="str">
        <f>IF(M196="","",MAX($D196:M196))</f>
        <v/>
      </c>
    </row>
    <row r="197" spans="2:14">
      <c r="C197" s="2" t="str">
        <f>PV!C197</f>
        <v>-</v>
      </c>
      <c r="E197" s="7" t="str">
        <f>IF(D197="","",MAX($D197:D197))</f>
        <v/>
      </c>
      <c r="F197" s="7" t="str">
        <f>IF(E197="","",MAX($D197:E197))</f>
        <v/>
      </c>
      <c r="G197" s="7" t="str">
        <f>IF(F197="","",MAX($D197:F197))</f>
        <v/>
      </c>
      <c r="H197" s="7" t="str">
        <f>IF(G197="","",MAX($D197:G197))</f>
        <v/>
      </c>
      <c r="I197" s="7" t="str">
        <f>IF(H197="","",MAX($D197:H197))</f>
        <v/>
      </c>
      <c r="J197" s="7" t="str">
        <f>IF(I197="","",MAX($D197:I197))</f>
        <v/>
      </c>
      <c r="K197" s="7" t="str">
        <f>IF(J197="","",MAX($D197:J197))</f>
        <v/>
      </c>
      <c r="L197" s="7" t="str">
        <f>IF(K197="","",MAX($D197:K197))</f>
        <v/>
      </c>
      <c r="M197" s="7" t="str">
        <f>IF(L197="","",MAX($D197:L197))</f>
        <v/>
      </c>
      <c r="N197" s="7" t="str">
        <f>IF(M197="","",MAX($D197:M197))</f>
        <v/>
      </c>
    </row>
    <row r="198" spans="2:14">
      <c r="C198" s="2" t="str">
        <f>PV!C198</f>
        <v>-</v>
      </c>
      <c r="E198" s="7" t="str">
        <f>IF(D198="","",MAX($D198:D198))</f>
        <v/>
      </c>
      <c r="F198" s="7" t="str">
        <f>IF(E198="","",MAX($D198:E198))</f>
        <v/>
      </c>
      <c r="G198" s="7" t="str">
        <f>IF(F198="","",MAX($D198:F198))</f>
        <v/>
      </c>
      <c r="H198" s="7" t="str">
        <f>IF(G198="","",MAX($D198:G198))</f>
        <v/>
      </c>
      <c r="I198" s="7" t="str">
        <f>IF(H198="","",MAX($D198:H198))</f>
        <v/>
      </c>
      <c r="J198" s="7" t="str">
        <f>IF(I198="","",MAX($D198:I198))</f>
        <v/>
      </c>
      <c r="K198" s="7" t="str">
        <f>IF(J198="","",MAX($D198:J198))</f>
        <v/>
      </c>
      <c r="L198" s="7" t="str">
        <f>IF(K198="","",MAX($D198:K198))</f>
        <v/>
      </c>
      <c r="M198" s="7" t="str">
        <f>IF(L198="","",MAX($D198:L198))</f>
        <v/>
      </c>
      <c r="N198" s="7" t="str">
        <f>IF(M198="","",MAX($D198:M198))</f>
        <v/>
      </c>
    </row>
    <row r="199" spans="2:14">
      <c r="C199" s="2" t="str">
        <f>PV!C199</f>
        <v>-</v>
      </c>
      <c r="E199" s="7" t="str">
        <f>IF(D199="","",MAX($D199:D199))</f>
        <v/>
      </c>
      <c r="F199" s="7" t="str">
        <f>IF(E199="","",MAX($D199:E199))</f>
        <v/>
      </c>
      <c r="G199" s="7" t="str">
        <f>IF(F199="","",MAX($D199:F199))</f>
        <v/>
      </c>
      <c r="H199" s="7" t="str">
        <f>IF(G199="","",MAX($D199:G199))</f>
        <v/>
      </c>
      <c r="I199" s="7" t="str">
        <f>IF(H199="","",MAX($D199:H199))</f>
        <v/>
      </c>
      <c r="J199" s="7" t="str">
        <f>IF(I199="","",MAX($D199:I199))</f>
        <v/>
      </c>
      <c r="K199" s="7" t="str">
        <f>IF(J199="","",MAX($D199:J199))</f>
        <v/>
      </c>
      <c r="L199" s="7" t="str">
        <f>IF(K199="","",MAX($D199:K199))</f>
        <v/>
      </c>
      <c r="M199" s="7" t="str">
        <f>IF(L199="","",MAX($D199:L199))</f>
        <v/>
      </c>
      <c r="N199" s="7" t="str">
        <f>IF(M199="","",MAX($D199:M199))</f>
        <v/>
      </c>
    </row>
    <row r="200" spans="2:14">
      <c r="C200" s="2" t="str">
        <f>PV!C200</f>
        <v>-</v>
      </c>
      <c r="E200" s="7" t="str">
        <f>IF(D200="","",MAX($D200:D200))</f>
        <v/>
      </c>
      <c r="F200" s="7" t="str">
        <f>IF(E200="","",MAX($D200:E200))</f>
        <v/>
      </c>
      <c r="G200" s="7" t="str">
        <f>IF(F200="","",MAX($D200:F200))</f>
        <v/>
      </c>
      <c r="H200" s="7" t="str">
        <f>IF(G200="","",MAX($D200:G200))</f>
        <v/>
      </c>
      <c r="I200" s="7" t="str">
        <f>IF(H200="","",MAX($D200:H200))</f>
        <v/>
      </c>
      <c r="J200" s="7" t="str">
        <f>IF(I200="","",MAX($D200:I200))</f>
        <v/>
      </c>
      <c r="K200" s="7" t="str">
        <f>IF(J200="","",MAX($D200:J200))</f>
        <v/>
      </c>
      <c r="L200" s="7" t="str">
        <f>IF(K200="","",MAX($D200:K200))</f>
        <v/>
      </c>
      <c r="M200" s="7" t="str">
        <f>IF(L200="","",MAX($D200:L200))</f>
        <v/>
      </c>
      <c r="N200" s="7" t="str">
        <f>IF(M200="","",MAX($D200:M200))</f>
        <v/>
      </c>
    </row>
    <row r="201" spans="2:14">
      <c r="B201" t="s">
        <v>60</v>
      </c>
      <c r="C201" s="2"/>
    </row>
    <row r="202" spans="2:14">
      <c r="C202" s="2"/>
    </row>
    <row r="203" spans="2:14">
      <c r="C203" s="2"/>
    </row>
    <row r="204" spans="2:14">
      <c r="C204" s="2"/>
    </row>
    <row r="205" spans="2:14">
      <c r="C205" s="2"/>
    </row>
    <row r="206" spans="2:14">
      <c r="C206" s="2"/>
    </row>
    <row r="207" spans="2:14">
      <c r="C207" s="2"/>
    </row>
    <row r="208" spans="2:14">
      <c r="C208" s="2"/>
    </row>
    <row r="209" spans="3:3">
      <c r="C209" s="2"/>
    </row>
    <row r="210" spans="3:3">
      <c r="C210" s="2"/>
    </row>
    <row r="211" spans="3:3">
      <c r="C211" s="2"/>
    </row>
    <row r="212" spans="3:3">
      <c r="C212" s="2"/>
    </row>
    <row r="213" spans="3:3">
      <c r="C213" s="2"/>
    </row>
    <row r="214" spans="3:3">
      <c r="C214" s="2"/>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62D4A054-4DC3-0F48-B903-40398EEE7CB1}">
            <xm:f>AND(AC!D10&lt;&gt;"-",AC!D10&gt;0)</xm:f>
            <x14:dxf>
              <font>
                <color auto="1"/>
              </font>
              <fill>
                <patternFill>
                  <bgColor theme="4" tint="0.79998168889431442"/>
                </patternFill>
              </fill>
              <border>
                <left style="dashDotDot">
                  <color auto="1"/>
                </left>
                <right style="dashDotDot">
                  <color auto="1"/>
                </right>
                <top style="dashDotDot">
                  <color auto="1"/>
                </top>
                <bottom style="dashDotDot">
                  <color auto="1"/>
                </bottom>
                <vertical/>
                <horizontal/>
              </border>
            </x14:dxf>
          </x14:cfRule>
          <xm:sqref>D11:D195 D10:N10 E11:N200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96E4-03F8-D647-B685-2B2CB7FE5318}">
  <dimension ref="A1:I4"/>
  <sheetViews>
    <sheetView zoomScaleNormal="100" workbookViewId="0">
      <selection activeCell="H5" sqref="H5"/>
    </sheetView>
  </sheetViews>
  <sheetFormatPr defaultColWidth="11" defaultRowHeight="15.75"/>
  <cols>
    <col min="2" max="2" width="19" customWidth="1"/>
    <col min="3" max="8" width="16.625" customWidth="1"/>
  </cols>
  <sheetData>
    <row r="1" spans="1:9" ht="20.25">
      <c r="A1" s="12" t="s">
        <v>61</v>
      </c>
    </row>
    <row r="2" spans="1:9" ht="20.25">
      <c r="A2" s="12"/>
    </row>
    <row r="3" spans="1:9">
      <c r="B3" s="4" t="s">
        <v>62</v>
      </c>
      <c r="C3" s="5" t="s">
        <v>63</v>
      </c>
      <c r="D3" s="5" t="s">
        <v>64</v>
      </c>
      <c r="E3" s="5" t="s">
        <v>65</v>
      </c>
      <c r="F3" s="5" t="s">
        <v>66</v>
      </c>
      <c r="G3" s="5" t="s">
        <v>67</v>
      </c>
      <c r="H3" s="5" t="s">
        <v>68</v>
      </c>
      <c r="I3" s="29"/>
    </row>
    <row r="4" spans="1:9">
      <c r="B4" s="4" t="s">
        <v>69</v>
      </c>
      <c r="C4" s="5" t="s">
        <v>70</v>
      </c>
      <c r="D4" s="5" t="s">
        <v>71</v>
      </c>
      <c r="E4" s="5" t="s">
        <v>72</v>
      </c>
      <c r="F4" s="5" t="s">
        <v>73</v>
      </c>
      <c r="G4" s="5" t="s">
        <v>74</v>
      </c>
      <c r="H4" s="5" t="s">
        <v>75</v>
      </c>
      <c r="I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FD60-627E-CC4C-80D1-0A6B84C09606}">
  <dimension ref="A1:AA200"/>
  <sheetViews>
    <sheetView topLeftCell="A7" workbookViewId="0">
      <selection activeCell="B37" sqref="B37"/>
    </sheetView>
  </sheetViews>
  <sheetFormatPr defaultColWidth="11" defaultRowHeight="15.75"/>
  <cols>
    <col min="2" max="2" width="39.875" customWidth="1"/>
    <col min="3" max="3" width="11.5" bestFit="1" customWidth="1"/>
    <col min="16" max="16" width="40.375" customWidth="1"/>
  </cols>
  <sheetData>
    <row r="1" spans="1:27" ht="20.25">
      <c r="A1" s="12" t="s">
        <v>76</v>
      </c>
    </row>
    <row r="2" spans="1:27">
      <c r="B2" t="s">
        <v>77</v>
      </c>
    </row>
    <row r="3" spans="1:27">
      <c r="B3" t="s">
        <v>78</v>
      </c>
    </row>
    <row r="7" spans="1:27">
      <c r="A7" s="8" t="s">
        <v>79</v>
      </c>
      <c r="O7" s="8" t="s">
        <v>80</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2">
        <v>0.01</v>
      </c>
      <c r="D10" s="2">
        <v>8.3333333333333329E-2</v>
      </c>
      <c r="E10" s="2">
        <v>8.3333333333333329E-2</v>
      </c>
      <c r="F10" s="2">
        <v>8.3333333333333329E-2</v>
      </c>
      <c r="G10" s="2">
        <v>8.3333333333333329E-2</v>
      </c>
      <c r="H10" s="2">
        <v>8.3333333333333329E-2</v>
      </c>
      <c r="I10" s="2">
        <v>8.3333333333333329E-2</v>
      </c>
      <c r="J10" s="2">
        <v>8.3333333333333329E-2</v>
      </c>
      <c r="K10" s="2">
        <v>8.3333333333333329E-2</v>
      </c>
      <c r="L10" s="2">
        <v>8.3333333333333329E-2</v>
      </c>
      <c r="M10" s="2"/>
      <c r="N10" s="7"/>
      <c r="P10" t="str">
        <f>IF(ISBLANK(Tareas!B6)," - ",Tareas!B6)</f>
        <v>Reunión inicial</v>
      </c>
      <c r="Q10" s="2">
        <v>0.01</v>
      </c>
      <c r="R10" s="2">
        <v>8.3333333333333329E-2</v>
      </c>
      <c r="S10" s="2">
        <v>8.3333333333333329E-2</v>
      </c>
      <c r="T10" s="2">
        <v>8.3333333333333329E-2</v>
      </c>
      <c r="U10" s="2">
        <v>8.3333333333333329E-2</v>
      </c>
      <c r="V10" s="2">
        <v>8.3333333333333329E-2</v>
      </c>
      <c r="W10" s="2">
        <v>8.3333333333333329E-2</v>
      </c>
      <c r="X10" s="2">
        <v>8.3333333333333329E-2</v>
      </c>
      <c r="Y10" s="2">
        <v>8.3333333333333329E-2</v>
      </c>
      <c r="Z10" s="2">
        <v>8.3333333333333329E-2</v>
      </c>
      <c r="AA10" s="2"/>
    </row>
    <row r="11" spans="1:27">
      <c r="B11" t="str">
        <f>IF(ISBLANK(Tareas!B7)," - ",Tareas!B7)</f>
        <v>Asignación de roles</v>
      </c>
      <c r="C11" s="2"/>
      <c r="D11" s="2">
        <v>0.16666666666666666</v>
      </c>
      <c r="E11" s="2">
        <v>0.16666666666666666</v>
      </c>
      <c r="F11" s="2">
        <v>8.3333333333333329E-2</v>
      </c>
      <c r="G11" s="2">
        <v>0.1</v>
      </c>
      <c r="H11" s="2">
        <v>8.3333333333333329E-2</v>
      </c>
      <c r="I11" s="2">
        <v>0.1</v>
      </c>
      <c r="J11" s="2">
        <v>0.1</v>
      </c>
      <c r="K11" s="2">
        <v>8.3333333333333329E-2</v>
      </c>
      <c r="L11" s="2">
        <v>8.3333333333333329E-2</v>
      </c>
      <c r="M11" s="2"/>
      <c r="N11" s="7"/>
      <c r="P11" t="str">
        <f>IF(ISBLANK(Tareas!B7)," - ",Tareas!B7)</f>
        <v>Asignación de roles</v>
      </c>
      <c r="Q11" s="2"/>
      <c r="R11" s="2">
        <v>0.16666666666666666</v>
      </c>
      <c r="S11" s="2">
        <v>0.16666666666666666</v>
      </c>
      <c r="T11" s="2">
        <v>0.16666666666666666</v>
      </c>
      <c r="U11" s="2">
        <v>0.16666666666666666</v>
      </c>
      <c r="V11" s="2">
        <v>0.16666666666666666</v>
      </c>
      <c r="W11" s="2">
        <v>0.16666666666666666</v>
      </c>
      <c r="X11" s="2">
        <v>0.16666666666666666</v>
      </c>
      <c r="Y11" s="2">
        <v>0.16666666666666666</v>
      </c>
      <c r="Z11" s="2">
        <v>0.16666666666666666</v>
      </c>
      <c r="AA11" s="2"/>
    </row>
    <row r="12" spans="1:27">
      <c r="B12" t="str">
        <f>IF(ISBLANK(Tareas!B8)," - ",Tareas!B8)</f>
        <v>Resumen ejecutivo</v>
      </c>
      <c r="C12" s="2"/>
      <c r="D12" s="2"/>
      <c r="E12" s="2"/>
      <c r="F12" s="2">
        <v>2</v>
      </c>
      <c r="G12" s="2"/>
      <c r="H12" s="2"/>
      <c r="I12" s="2">
        <v>1</v>
      </c>
      <c r="J12" s="2"/>
      <c r="K12" s="2"/>
      <c r="L12" s="2"/>
      <c r="M12" s="2"/>
      <c r="N12" s="7"/>
      <c r="P12" t="str">
        <f>IF(ISBLANK(Tareas!B8)," - ",Tareas!B8)</f>
        <v>Resumen ejecutivo</v>
      </c>
      <c r="Q12" s="2"/>
      <c r="R12" s="2"/>
      <c r="S12" s="2"/>
      <c r="T12" s="2">
        <v>2.5</v>
      </c>
      <c r="U12" s="2"/>
      <c r="V12" s="2"/>
      <c r="W12" s="2"/>
      <c r="X12" s="2">
        <v>1</v>
      </c>
      <c r="Y12" s="2"/>
      <c r="Z12" s="2"/>
      <c r="AA12" s="2"/>
    </row>
    <row r="13" spans="1:27">
      <c r="B13" t="str">
        <f>IF(ISBLANK(Tareas!B9)," - ",Tareas!B9)</f>
        <v>Lectura y comprensión del proyecto</v>
      </c>
      <c r="C13" s="2"/>
      <c r="D13" s="2"/>
      <c r="E13" s="2">
        <v>0.5</v>
      </c>
      <c r="F13" s="2">
        <v>1</v>
      </c>
      <c r="G13" s="2"/>
      <c r="H13" s="2">
        <v>0.25</v>
      </c>
      <c r="I13" s="2"/>
      <c r="J13" s="2"/>
      <c r="K13" s="2"/>
      <c r="L13" s="2"/>
      <c r="M13" s="2"/>
      <c r="N13" s="7"/>
      <c r="P13" t="str">
        <f>IF(ISBLANK(Tareas!B9)," - ",Tareas!B9)</f>
        <v>Lectura y comprensión del proyecto</v>
      </c>
      <c r="Q13" s="2"/>
      <c r="R13" s="2"/>
      <c r="S13" s="2">
        <v>1</v>
      </c>
      <c r="T13" s="2">
        <v>0.5</v>
      </c>
      <c r="U13" s="2">
        <v>0.25</v>
      </c>
      <c r="V13" s="2"/>
      <c r="W13" s="2"/>
      <c r="X13" s="2"/>
      <c r="Y13" s="2"/>
      <c r="Z13" s="2"/>
      <c r="AA13" s="2"/>
    </row>
    <row r="14" spans="1:27">
      <c r="B14" t="str">
        <f>IF(ISBLANK(Tareas!B10)," - ",Tareas!B10)</f>
        <v>Planificación conjunta de realización de tareas</v>
      </c>
      <c r="C14" s="2"/>
      <c r="D14" s="2"/>
      <c r="E14" s="2">
        <v>1.5</v>
      </c>
      <c r="F14" s="2">
        <v>0.33333333333333331</v>
      </c>
      <c r="G14" s="2">
        <v>0.5</v>
      </c>
      <c r="H14" s="2">
        <v>0.33333333333333331</v>
      </c>
      <c r="I14" s="2">
        <v>0.5</v>
      </c>
      <c r="J14" s="2">
        <v>0.33333333333333331</v>
      </c>
      <c r="K14" s="2">
        <v>0.5</v>
      </c>
      <c r="L14" s="2">
        <v>0.5</v>
      </c>
      <c r="M14" s="2"/>
      <c r="N14" s="7"/>
      <c r="P14" t="str">
        <f>IF(ISBLANK(Tareas!B10)," - ",Tareas!B10)</f>
        <v>Planificación conjunta de realización de tareas</v>
      </c>
      <c r="Q14" s="2"/>
      <c r="R14" s="2"/>
      <c r="S14" s="2">
        <v>1.5</v>
      </c>
      <c r="T14" s="2">
        <v>0.33333333333333331</v>
      </c>
      <c r="U14" s="2">
        <v>0.5</v>
      </c>
      <c r="V14" s="2">
        <v>0.33333333333333331</v>
      </c>
      <c r="W14" s="2">
        <v>0.5</v>
      </c>
      <c r="X14" s="2">
        <v>0.33333333333333331</v>
      </c>
      <c r="Y14" s="2">
        <v>0.5</v>
      </c>
      <c r="Z14" s="2">
        <v>0.5</v>
      </c>
      <c r="AA14" s="2"/>
    </row>
    <row r="15" spans="1:27">
      <c r="B15" t="str">
        <f>IF(ISBLANK(Tareas!B11)," - ",Tareas!B11)</f>
        <v>Realizar estimación de tiempos de tareas</v>
      </c>
      <c r="C15" s="2"/>
      <c r="D15" s="2"/>
      <c r="E15" s="2">
        <v>0.5</v>
      </c>
      <c r="F15" s="2">
        <v>0.16666666666666666</v>
      </c>
      <c r="G15" s="2">
        <v>0.16666666666666666</v>
      </c>
      <c r="H15" s="2">
        <v>0.16666666666666666</v>
      </c>
      <c r="I15" s="2">
        <v>0.16666666666666666</v>
      </c>
      <c r="J15" s="2">
        <v>0.16666666666666666</v>
      </c>
      <c r="K15" s="2">
        <v>0.16666666666666666</v>
      </c>
      <c r="L15" s="2">
        <v>0.16666666666666666</v>
      </c>
      <c r="M15" s="2"/>
      <c r="N15" s="7"/>
      <c r="P15" t="str">
        <f>IF(ISBLANK(Tareas!B11)," - ",Tareas!B11)</f>
        <v>Realizar estimación de tiempos de tareas</v>
      </c>
      <c r="Q15" s="2"/>
      <c r="R15" s="2"/>
      <c r="S15" s="2">
        <v>0.5</v>
      </c>
      <c r="T15" s="2">
        <v>0.16666666666666666</v>
      </c>
      <c r="U15" s="2">
        <v>0.16666666666666666</v>
      </c>
      <c r="V15" s="2">
        <v>0.16666666666666666</v>
      </c>
      <c r="W15" s="2">
        <v>0.16666666666666666</v>
      </c>
      <c r="X15" s="2">
        <v>0.16666666666666666</v>
      </c>
      <c r="Y15" s="2">
        <v>0.16666666666666666</v>
      </c>
      <c r="Z15" s="2">
        <v>0.16666666666666666</v>
      </c>
      <c r="AA15" s="2"/>
    </row>
    <row r="16" spans="1:27">
      <c r="B16" t="str">
        <f>IF(ISBLANK(Tareas!B12)," - ",Tareas!B12)</f>
        <v>Establecimiento de fechas limite de realización de tareas</v>
      </c>
      <c r="C16" s="2"/>
      <c r="D16" s="2"/>
      <c r="E16" s="2">
        <v>8.3333333333333329E-2</v>
      </c>
      <c r="F16" s="2">
        <v>8.3333333333333329E-2</v>
      </c>
      <c r="G16" s="2">
        <v>0.16666666666666666</v>
      </c>
      <c r="H16" s="2"/>
      <c r="I16" s="2">
        <v>8.3333333333333329E-2</v>
      </c>
      <c r="J16" s="2"/>
      <c r="K16" s="2">
        <v>8.3333333333333329E-2</v>
      </c>
      <c r="L16" s="2">
        <v>8.3333333333333329E-2</v>
      </c>
      <c r="M16" s="2"/>
      <c r="N16" s="7"/>
      <c r="P16" t="str">
        <f>IF(ISBLANK(Tareas!B12)," - ",Tareas!B12)</f>
        <v>Establecimiento de fechas limite de realización de tareas</v>
      </c>
      <c r="Q16" s="2"/>
      <c r="R16" s="2"/>
      <c r="S16" s="2">
        <v>8.3333333333333329E-2</v>
      </c>
      <c r="T16" s="2">
        <v>8.3333333333333329E-2</v>
      </c>
      <c r="U16" s="2">
        <v>8.3333333333333329E-2</v>
      </c>
      <c r="V16" s="2">
        <v>8.3333333333333329E-2</v>
      </c>
      <c r="W16" s="2">
        <v>8.3333333333333329E-2</v>
      </c>
      <c r="X16" s="2">
        <v>8.3333333333333329E-2</v>
      </c>
      <c r="Y16" s="2">
        <v>8.3333333333333329E-2</v>
      </c>
      <c r="Z16" s="2">
        <v>8.3333333333333329E-2</v>
      </c>
      <c r="AA16" s="2"/>
    </row>
    <row r="17" spans="2:27">
      <c r="B17" t="str">
        <f>IF(ISBLANK(Tareas!B13)," - ",Tareas!B13)</f>
        <v>Reparto de tareas</v>
      </c>
      <c r="C17" s="2"/>
      <c r="D17" s="2"/>
      <c r="E17" s="2">
        <v>0.5</v>
      </c>
      <c r="F17" s="2"/>
      <c r="G17" s="2"/>
      <c r="H17" s="2"/>
      <c r="I17" s="2">
        <v>0.16666666666666666</v>
      </c>
      <c r="J17" s="2"/>
      <c r="K17" s="2"/>
      <c r="L17" s="2"/>
      <c r="M17" s="2"/>
      <c r="N17" s="7"/>
      <c r="P17" t="str">
        <f>IF(ISBLANK(Tareas!B13)," - ",Tareas!B13)</f>
        <v>Reparto de tareas</v>
      </c>
      <c r="Q17" s="2"/>
      <c r="R17" s="2"/>
      <c r="S17" s="2">
        <v>0.5</v>
      </c>
      <c r="T17" s="2"/>
      <c r="U17" s="2"/>
      <c r="V17" s="2"/>
      <c r="W17" s="2">
        <v>0.16666666666666666</v>
      </c>
      <c r="X17" s="2"/>
      <c r="Y17" s="2"/>
      <c r="Z17" s="2"/>
      <c r="AA17" s="2"/>
    </row>
    <row r="18" spans="2:27">
      <c r="B18" t="str">
        <f>IF(ISBLANK(Tareas!B14)," - ",Tareas!B14)</f>
        <v>Establecimiento de tareas ciclo 1</v>
      </c>
      <c r="C18" s="2"/>
      <c r="D18" s="2"/>
      <c r="E18" s="2"/>
      <c r="F18" s="2"/>
      <c r="G18" s="2"/>
      <c r="H18" s="2"/>
      <c r="I18" s="2"/>
      <c r="J18" s="2"/>
      <c r="K18" s="2">
        <v>1</v>
      </c>
      <c r="L18" s="2"/>
      <c r="M18" s="2"/>
      <c r="N18" s="7"/>
      <c r="P18" t="str">
        <f>IF(ISBLANK(Tareas!B14)," - ",Tareas!B14)</f>
        <v>Establecimiento de tareas ciclo 1</v>
      </c>
      <c r="Q18" s="2"/>
      <c r="R18" s="2"/>
      <c r="S18" s="2"/>
      <c r="T18" s="2"/>
      <c r="U18" s="2"/>
      <c r="V18" s="2"/>
      <c r="W18" s="2"/>
      <c r="X18" s="2"/>
      <c r="Y18" s="2">
        <v>1</v>
      </c>
      <c r="Z18" s="2"/>
      <c r="AA18" s="2"/>
    </row>
    <row r="19" spans="2:27">
      <c r="B19" t="str">
        <f>IF(ISBLANK(Tareas!B15)," - ",Tareas!B15)</f>
        <v>Realización de requisitos (ERS)</v>
      </c>
      <c r="C19" s="2"/>
      <c r="D19" s="2"/>
      <c r="E19" s="2"/>
      <c r="F19" s="2"/>
      <c r="G19" s="2">
        <v>0.5</v>
      </c>
      <c r="H19" s="2">
        <v>1</v>
      </c>
      <c r="I19" s="2">
        <v>0.5</v>
      </c>
      <c r="J19" s="2"/>
      <c r="K19" s="2">
        <v>0.16666666666666666</v>
      </c>
      <c r="L19" s="2"/>
      <c r="M19" s="2"/>
      <c r="N19" s="7"/>
      <c r="P19" t="str">
        <f>IF(ISBLANK(Tareas!B15)," - ",Tareas!B15)</f>
        <v>Realización de requisitos (ERS)</v>
      </c>
      <c r="Q19" s="2"/>
      <c r="R19" s="2"/>
      <c r="S19" s="2"/>
      <c r="T19" s="2"/>
      <c r="U19" s="2">
        <v>0.5</v>
      </c>
      <c r="V19" s="2">
        <v>1</v>
      </c>
      <c r="W19" s="2">
        <v>0.5</v>
      </c>
      <c r="X19" s="2"/>
      <c r="Y19" s="2"/>
      <c r="Z19" s="2"/>
      <c r="AA19" s="2"/>
    </row>
    <row r="20" spans="2:27">
      <c r="B20" t="str">
        <f>IF(ISBLANK(Tareas!B16)," - ",Tareas!B16)</f>
        <v>Realización de ficheros logicos internos (ILF)</v>
      </c>
      <c r="C20" s="2"/>
      <c r="D20" s="2"/>
      <c r="E20" s="2"/>
      <c r="F20" s="2"/>
      <c r="G20" s="2">
        <v>0.5</v>
      </c>
      <c r="H20" s="2">
        <v>0.75</v>
      </c>
      <c r="I20" s="2"/>
      <c r="J20" s="2"/>
      <c r="K20" s="2"/>
      <c r="L20" s="2"/>
      <c r="M20" s="2"/>
      <c r="N20" s="7"/>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2"/>
      <c r="D21" s="2"/>
      <c r="E21" s="2"/>
      <c r="F21" s="2"/>
      <c r="G21" s="2">
        <v>0.5</v>
      </c>
      <c r="H21" s="2">
        <v>0.5</v>
      </c>
      <c r="I21" s="2">
        <v>0.5</v>
      </c>
      <c r="K21" s="2"/>
      <c r="L21" s="2"/>
      <c r="M21" s="2"/>
      <c r="N21" s="7"/>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2"/>
      <c r="D22" s="2"/>
      <c r="E22" s="2"/>
      <c r="F22" s="2"/>
      <c r="G22" s="2">
        <v>0.5</v>
      </c>
      <c r="H22" s="2">
        <v>0.5</v>
      </c>
      <c r="I22" s="2">
        <v>0.5</v>
      </c>
      <c r="J22" s="2"/>
      <c r="K22" s="2"/>
      <c r="L22" s="2"/>
      <c r="M22" s="2"/>
      <c r="N22" s="7"/>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2"/>
      <c r="D23" s="2"/>
      <c r="E23" s="2"/>
      <c r="F23" s="2"/>
      <c r="G23" s="2">
        <v>0.25</v>
      </c>
      <c r="H23" s="2"/>
      <c r="I23" s="2"/>
      <c r="J23" s="2"/>
      <c r="K23" s="2"/>
      <c r="L23" s="2"/>
      <c r="M23" s="2"/>
      <c r="N23" s="7"/>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2"/>
      <c r="D24" s="2"/>
      <c r="E24" s="2"/>
      <c r="F24" s="2"/>
      <c r="G24" s="2"/>
      <c r="H24" s="2"/>
      <c r="I24" s="2">
        <v>0.5</v>
      </c>
      <c r="J24" s="2"/>
      <c r="K24" s="2"/>
      <c r="L24" s="2"/>
      <c r="M24" s="2"/>
      <c r="N24" s="7"/>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2"/>
      <c r="D25" s="2"/>
      <c r="E25" s="2"/>
      <c r="F25" s="2"/>
      <c r="G25" s="2">
        <v>0.5</v>
      </c>
      <c r="H25" s="2">
        <v>0.75</v>
      </c>
      <c r="I25" s="2">
        <v>0.25</v>
      </c>
      <c r="J25" s="2"/>
      <c r="K25" s="2"/>
      <c r="L25" s="2"/>
      <c r="M25" s="2"/>
      <c r="N25" s="7"/>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2"/>
      <c r="D26" s="2"/>
      <c r="E26" s="2"/>
      <c r="F26" s="2"/>
      <c r="G26" s="2">
        <v>0.5</v>
      </c>
      <c r="H26" s="2"/>
      <c r="I26" s="2"/>
      <c r="J26" s="2"/>
      <c r="K26" s="2"/>
      <c r="L26" s="2"/>
      <c r="M26" s="2"/>
      <c r="N26" s="7"/>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2"/>
      <c r="D27" s="2"/>
      <c r="E27" s="2"/>
      <c r="F27" s="2"/>
      <c r="G27" s="2"/>
      <c r="H27" s="2"/>
      <c r="I27" s="2">
        <v>1</v>
      </c>
      <c r="J27" s="2">
        <v>2.5</v>
      </c>
      <c r="K27" s="2">
        <v>0.5</v>
      </c>
      <c r="L27" s="2"/>
      <c r="M27" s="2"/>
      <c r="N27" s="7"/>
      <c r="P27" t="str">
        <f>IF(ISBLANK(Tareas!B23)," - ",Tareas!B23)</f>
        <v>Realización de Gestión de Configuración Software (GCS)</v>
      </c>
      <c r="Q27" s="2"/>
      <c r="R27" s="2"/>
      <c r="S27" s="2"/>
      <c r="T27" s="2"/>
      <c r="U27" s="2"/>
      <c r="V27" s="2"/>
      <c r="W27" s="2">
        <v>1</v>
      </c>
      <c r="X27" s="2">
        <v>2.5</v>
      </c>
      <c r="Y27" s="2">
        <v>0.5</v>
      </c>
      <c r="Z27" s="2"/>
      <c r="AA27" s="2"/>
    </row>
    <row r="28" spans="2:27">
      <c r="B28" t="str">
        <f>IF(ISBLANK(Tareas!B24)," - ",Tareas!B24)</f>
        <v>Revisión de tareas</v>
      </c>
      <c r="C28" s="2"/>
      <c r="D28" s="2"/>
      <c r="E28" s="2"/>
      <c r="F28" s="2"/>
      <c r="G28" s="2"/>
      <c r="H28" s="2"/>
      <c r="I28" s="2"/>
      <c r="J28" s="2"/>
      <c r="K28" s="2">
        <v>0.5</v>
      </c>
      <c r="L28" s="2"/>
      <c r="M28" s="2"/>
      <c r="N28" s="7"/>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2"/>
      <c r="D29" s="2"/>
      <c r="E29" s="2"/>
      <c r="F29" s="2">
        <v>0.5</v>
      </c>
      <c r="G29" s="2"/>
      <c r="H29" s="2">
        <v>0.5</v>
      </c>
      <c r="I29" s="2"/>
      <c r="J29" s="2"/>
      <c r="K29" s="2"/>
      <c r="L29" s="2"/>
      <c r="M29" s="2"/>
      <c r="N29" s="7"/>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2"/>
      <c r="D30" s="2"/>
      <c r="E30" s="2"/>
      <c r="F30" s="2"/>
      <c r="G30" s="2">
        <v>0.75</v>
      </c>
      <c r="H30" s="2"/>
      <c r="I30" s="2">
        <v>0.5</v>
      </c>
      <c r="J30" s="2"/>
      <c r="K30" s="2">
        <v>0.16666666666666666</v>
      </c>
      <c r="L30" s="2"/>
      <c r="M30" s="2"/>
      <c r="N30" s="7"/>
      <c r="P30" t="str">
        <f>IF(ISBLANK(Tareas!B26)," - ",Tareas!B26)</f>
        <v>Reunión de diseño</v>
      </c>
      <c r="Q30" s="2"/>
      <c r="R30" s="2"/>
      <c r="S30" s="2"/>
      <c r="T30" s="2"/>
      <c r="U30" s="2">
        <v>0.75</v>
      </c>
      <c r="V30" s="2">
        <v>0.75</v>
      </c>
      <c r="W30" s="2">
        <v>0.25</v>
      </c>
      <c r="X30" s="2"/>
      <c r="Y30" s="2">
        <v>0.16666666666666666</v>
      </c>
      <c r="Z30" s="2"/>
      <c r="AA30" s="2"/>
    </row>
    <row r="31" spans="2:27">
      <c r="B31" t="str">
        <f>IF(ISBLANK(Tareas!B27)," - ",Tareas!B27)</f>
        <v>Selección del entorno</v>
      </c>
      <c r="C31" s="2"/>
      <c r="D31" s="2"/>
      <c r="E31" s="2">
        <v>1</v>
      </c>
      <c r="F31" s="2"/>
      <c r="G31" s="2">
        <v>1</v>
      </c>
      <c r="H31" s="2"/>
      <c r="I31" s="2"/>
      <c r="J31" s="2"/>
      <c r="K31" s="2"/>
      <c r="L31" s="2"/>
      <c r="M31" s="2"/>
      <c r="N31" s="7"/>
      <c r="P31" t="str">
        <f>IF(ISBLANK(Tareas!B27)," - ",Tareas!B27)</f>
        <v>Selección del entorno</v>
      </c>
      <c r="Q31" s="2"/>
      <c r="R31" s="2"/>
      <c r="S31" s="2">
        <v>1</v>
      </c>
      <c r="T31" s="2"/>
      <c r="U31" s="2"/>
      <c r="V31" s="2"/>
      <c r="W31" s="2"/>
      <c r="X31" s="2"/>
      <c r="Y31" s="2"/>
      <c r="Z31" s="2"/>
      <c r="AA31" s="2"/>
    </row>
    <row r="32" spans="2:27">
      <c r="B32" t="str">
        <f>IF(ISBLANK(Tareas!B28)," - ",Tareas!B28)</f>
        <v>Actualización Hoja Valor Ganado</v>
      </c>
      <c r="C32" s="2"/>
      <c r="D32" s="2"/>
      <c r="E32" s="2"/>
      <c r="F32" s="2"/>
      <c r="G32" s="2"/>
      <c r="H32" s="2"/>
      <c r="I32" s="2"/>
      <c r="J32" s="2"/>
      <c r="K32" s="2">
        <v>2</v>
      </c>
      <c r="L32" s="2">
        <v>1</v>
      </c>
      <c r="M32" s="2"/>
      <c r="N32" s="7"/>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2"/>
      <c r="D33" s="2"/>
      <c r="E33" s="2"/>
      <c r="F33" s="2"/>
      <c r="G33" s="2"/>
      <c r="H33" s="2"/>
      <c r="I33" s="2"/>
      <c r="J33" s="2"/>
      <c r="K33" s="2">
        <v>2</v>
      </c>
      <c r="L33" s="2"/>
      <c r="M33" s="2"/>
      <c r="N33" s="7"/>
      <c r="P33" t="str">
        <f>IF(ISBLANK(Tareas!B29)," - ",Tareas!B29)</f>
        <v>Realizar diseño de alto nivel (DAN)</v>
      </c>
      <c r="Q33" s="2"/>
      <c r="R33" s="2"/>
      <c r="S33" s="2"/>
      <c r="T33" s="2"/>
      <c r="U33" s="2"/>
      <c r="V33" s="2"/>
      <c r="W33" s="2"/>
      <c r="X33" s="2"/>
      <c r="Y33" s="2">
        <v>2</v>
      </c>
      <c r="Z33" s="2"/>
      <c r="AA33" s="2"/>
    </row>
    <row r="34" spans="2:27">
      <c r="B34" t="str">
        <f>IF(ISBLANK(Tareas!B30)," - ",Tareas!B30)</f>
        <v>Realizar diseño de bajo nivel (DBN)</v>
      </c>
      <c r="C34" s="2"/>
      <c r="D34" s="2"/>
      <c r="E34" s="2"/>
      <c r="F34" s="2"/>
      <c r="G34" s="2"/>
      <c r="H34" s="2"/>
      <c r="I34" s="2"/>
      <c r="J34" s="2"/>
      <c r="K34" s="2">
        <v>2</v>
      </c>
      <c r="L34" s="2">
        <v>1</v>
      </c>
      <c r="M34" s="2"/>
      <c r="N34" s="7"/>
      <c r="P34" t="str">
        <f>IF(ISBLANK(Tareas!B30)," - ",Tareas!B30)</f>
        <v>Realizar diseño de bajo nivel (DBN)</v>
      </c>
      <c r="Q34" s="2"/>
      <c r="R34" s="2"/>
      <c r="S34" s="2"/>
      <c r="T34" s="2"/>
      <c r="U34" s="2"/>
      <c r="V34" s="2"/>
      <c r="W34" s="2"/>
      <c r="X34" s="2"/>
      <c r="Y34" s="2">
        <v>1</v>
      </c>
      <c r="Z34" s="2">
        <v>1</v>
      </c>
      <c r="AA34" s="2"/>
    </row>
    <row r="35" spans="2:27">
      <c r="B35" t="str">
        <f>IF(ISBLANK(Tareas!B31)," - ",Tareas!B31)</f>
        <v>Revision diseño alto nivel</v>
      </c>
      <c r="C35" s="2"/>
      <c r="D35" s="2"/>
      <c r="E35" s="2"/>
      <c r="F35" s="2"/>
      <c r="G35" s="2"/>
      <c r="H35" s="2"/>
      <c r="I35" s="2"/>
      <c r="J35" s="2"/>
      <c r="K35" s="2">
        <v>0.33333333333333331</v>
      </c>
      <c r="L35" s="2">
        <v>0.41666666666666669</v>
      </c>
      <c r="M35" s="2"/>
      <c r="N35" s="7"/>
      <c r="P35" t="str">
        <f>IF(ISBLANK(Tareas!B31)," - ",Tareas!B31)</f>
        <v>Revision diseño alto nivel</v>
      </c>
      <c r="Q35" s="2"/>
      <c r="R35" s="2"/>
      <c r="S35" s="2"/>
      <c r="T35" s="2"/>
      <c r="U35" s="2"/>
      <c r="V35" s="2"/>
      <c r="W35" s="2"/>
      <c r="X35" s="2"/>
      <c r="Y35" s="2">
        <v>0.33333333333333331</v>
      </c>
      <c r="Z35" s="2">
        <v>0.33333333333333331</v>
      </c>
      <c r="AA35" s="2"/>
    </row>
    <row r="36" spans="2:27">
      <c r="B36" t="str">
        <f>IF(ISBLANK(Tareas!B32)," - ",Tareas!B32)</f>
        <v>Revision diseño de bajo nivel</v>
      </c>
      <c r="C36" s="2"/>
      <c r="D36" s="2"/>
      <c r="E36" s="2"/>
      <c r="F36" s="2"/>
      <c r="G36" s="2"/>
      <c r="H36" s="2"/>
      <c r="I36" s="2"/>
      <c r="J36" s="2"/>
      <c r="K36" s="2">
        <v>0.41666666666666669</v>
      </c>
      <c r="L36" s="2">
        <v>0.33333333333333331</v>
      </c>
      <c r="M36" s="2"/>
      <c r="N36" s="7"/>
      <c r="P36" t="str">
        <f>IF(ISBLANK(Tareas!B32)," - ",Tareas!B32)</f>
        <v>Revision diseño de bajo nivel</v>
      </c>
      <c r="Q36" s="2"/>
      <c r="R36" s="2"/>
      <c r="S36" s="2"/>
      <c r="T36" s="2"/>
      <c r="U36" s="2"/>
      <c r="V36" s="2"/>
      <c r="W36" s="2"/>
      <c r="X36" s="2"/>
      <c r="Y36" s="2">
        <v>0.33333333333333331</v>
      </c>
      <c r="Z36" s="2">
        <v>0.33333333333333331</v>
      </c>
      <c r="AA36" s="2"/>
    </row>
    <row r="37" spans="2:27">
      <c r="B37" t="str">
        <f>IF(ISBLANK(Tareas!B33)," - ",Tareas!B33)</f>
        <v>Creación de la base de la aplicación</v>
      </c>
      <c r="C37" s="2"/>
      <c r="D37" s="2"/>
      <c r="E37" s="2"/>
      <c r="F37" s="2"/>
      <c r="G37" s="2"/>
      <c r="H37" s="2"/>
      <c r="I37" s="2"/>
      <c r="J37" s="2"/>
      <c r="K37" s="2">
        <v>2</v>
      </c>
      <c r="L37" s="2"/>
      <c r="M37" s="2"/>
      <c r="N37" s="7"/>
      <c r="P37" t="str">
        <f>IF(ISBLANK(Tareas!B33)," - ",Tareas!B33)</f>
        <v>Creación de la base de la aplicación</v>
      </c>
      <c r="Q37" s="2"/>
      <c r="R37" s="2"/>
      <c r="S37" s="2"/>
      <c r="T37" s="2"/>
      <c r="U37" s="2"/>
      <c r="V37" s="2"/>
      <c r="W37" s="2"/>
      <c r="X37" s="2"/>
      <c r="Y37" s="2">
        <v>2</v>
      </c>
      <c r="Z37" s="2"/>
      <c r="AA37" s="2"/>
    </row>
    <row r="38" spans="2:27">
      <c r="B38" t="str">
        <f>IF(ISBLANK(Tareas!B34)," - ",Tareas!B34)</f>
        <v>Implementación de Creación de Usuarios</v>
      </c>
      <c r="C38" s="1"/>
      <c r="D38" s="1"/>
      <c r="E38" s="1"/>
      <c r="F38" s="1"/>
      <c r="G38" s="1"/>
      <c r="H38" s="1"/>
      <c r="I38" s="1"/>
      <c r="J38" s="1"/>
      <c r="K38" s="1">
        <v>4</v>
      </c>
      <c r="L38" s="1">
        <v>2</v>
      </c>
      <c r="M38" s="1"/>
      <c r="N38" s="7"/>
      <c r="P38" t="str">
        <f>IF(ISBLANK(Tareas!B34)," - ",Tareas!B34)</f>
        <v>Implementación de Creación de Usuarios</v>
      </c>
      <c r="Q38" s="2"/>
      <c r="R38" s="2"/>
      <c r="S38" s="2"/>
      <c r="T38" s="2"/>
      <c r="U38" s="2"/>
      <c r="V38" s="2"/>
      <c r="W38" s="2"/>
      <c r="X38" s="2"/>
      <c r="Y38" s="2">
        <v>3.5</v>
      </c>
      <c r="Z38" s="2">
        <v>2</v>
      </c>
      <c r="AA38" s="2"/>
    </row>
    <row r="39" spans="2:27">
      <c r="B39" t="str">
        <f>IF(ISBLANK(Tareas!B35)," - ",Tareas!B35)</f>
        <v>Implementación de Modificación de Usuarios</v>
      </c>
      <c r="C39" s="1"/>
      <c r="D39" s="1"/>
      <c r="E39" s="1"/>
      <c r="F39" s="1"/>
      <c r="G39" s="1"/>
      <c r="H39" s="1"/>
      <c r="I39" s="1"/>
      <c r="J39" s="1"/>
      <c r="K39" s="1"/>
      <c r="L39" s="1"/>
      <c r="M39" s="1"/>
      <c r="N39" s="7"/>
      <c r="P39" t="str">
        <f>IF(ISBLANK(Tareas!B35)," - ",Tareas!B35)</f>
        <v>Implementación de Modificación de Usuarios</v>
      </c>
      <c r="Q39" s="2"/>
      <c r="R39" s="2"/>
      <c r="S39" s="2"/>
      <c r="T39" s="2"/>
      <c r="U39" s="2"/>
      <c r="V39" s="2"/>
      <c r="W39" s="2"/>
      <c r="X39" s="2"/>
      <c r="Y39" s="2"/>
      <c r="Z39" s="2"/>
      <c r="AA39" s="2"/>
    </row>
    <row r="40" spans="2:27">
      <c r="B40" t="str">
        <f>IF(ISBLANK(Tareas!B36)," - ",Tareas!B36)</f>
        <v>Implementación de Eliminación de Usuarios</v>
      </c>
      <c r="C40" s="1"/>
      <c r="D40" s="1"/>
      <c r="E40" s="1"/>
      <c r="F40" s="1"/>
      <c r="G40" s="1"/>
      <c r="H40" s="1"/>
      <c r="I40" s="1"/>
      <c r="J40" s="1"/>
      <c r="K40" s="1"/>
      <c r="L40" s="1"/>
      <c r="M40" s="1"/>
      <c r="N40" s="7"/>
      <c r="P40" t="str">
        <f>IF(ISBLANK(Tareas!B36)," - ",Tareas!B36)</f>
        <v>Implementación de Eliminación de Usuarios</v>
      </c>
      <c r="Q40" s="2"/>
      <c r="R40" s="2"/>
      <c r="S40" s="2"/>
      <c r="T40" s="2"/>
      <c r="U40" s="2"/>
      <c r="V40" s="2"/>
      <c r="W40" s="2"/>
      <c r="X40" s="2"/>
      <c r="Y40" s="2"/>
      <c r="Z40" s="2"/>
      <c r="AA40" s="2"/>
    </row>
    <row r="41" spans="2:27">
      <c r="B41" t="str">
        <f>IF(ISBLANK(Tareas!B37)," - ",Tareas!B37)</f>
        <v>mplementación de Roles de Usuario</v>
      </c>
      <c r="C41" s="1"/>
      <c r="D41" s="1"/>
      <c r="E41" s="1"/>
      <c r="F41" s="1"/>
      <c r="G41" s="1"/>
      <c r="H41" s="1"/>
      <c r="I41" s="1"/>
      <c r="J41" s="1"/>
      <c r="K41" s="1"/>
      <c r="L41" s="1"/>
      <c r="M41" s="1"/>
      <c r="N41" s="7"/>
      <c r="P41" t="str">
        <f>IF(ISBLANK(Tareas!B37)," - ",Tareas!B37)</f>
        <v>mplementación de Roles de Usuario</v>
      </c>
      <c r="Q41" s="2"/>
      <c r="R41" s="2"/>
      <c r="S41" s="2"/>
      <c r="T41" s="2"/>
      <c r="U41" s="2"/>
      <c r="V41" s="2"/>
      <c r="W41" s="2"/>
      <c r="X41" s="2"/>
      <c r="Y41" s="2"/>
      <c r="Z41" s="2"/>
      <c r="AA41" s="2"/>
    </row>
    <row r="42" spans="2:27">
      <c r="B42" t="str">
        <f>IF(ISBLANK(Tareas!B38)," - ",Tareas!B38)</f>
        <v>Implementación de Inicio de Sesión</v>
      </c>
      <c r="C42" s="1"/>
      <c r="D42" s="1"/>
      <c r="E42" s="1"/>
      <c r="F42" s="1"/>
      <c r="G42" s="1"/>
      <c r="H42" s="1"/>
      <c r="I42" s="1"/>
      <c r="J42" s="1"/>
      <c r="K42" s="1"/>
      <c r="L42" s="1"/>
      <c r="M42" s="1"/>
      <c r="N42" s="7"/>
      <c r="P42" t="str">
        <f>IF(ISBLANK(Tareas!B38)," - ",Tareas!B38)</f>
        <v>Implementación de Inicio de Sesión</v>
      </c>
      <c r="Q42" s="2"/>
      <c r="R42" s="2"/>
      <c r="S42" s="2"/>
      <c r="T42" s="2"/>
      <c r="U42" s="2"/>
      <c r="V42" s="2"/>
      <c r="W42" s="2"/>
      <c r="X42" s="2"/>
      <c r="Y42" s="2"/>
      <c r="Z42" s="2"/>
      <c r="AA42" s="2"/>
    </row>
    <row r="43" spans="2:27">
      <c r="B43" t="str">
        <f>IF(ISBLANK(Tareas!B39)," - ",Tareas!B39)</f>
        <v>Implementación de Creación de Torneos</v>
      </c>
      <c r="C43" s="1"/>
      <c r="D43" s="1"/>
      <c r="E43" s="1"/>
      <c r="F43" s="1"/>
      <c r="G43" s="1"/>
      <c r="H43" s="1"/>
      <c r="I43" s="1"/>
      <c r="J43" s="1"/>
      <c r="K43" s="1"/>
      <c r="L43" s="1"/>
      <c r="M43" s="1"/>
      <c r="N43" s="7"/>
      <c r="P43" t="str">
        <f>IF(ISBLANK(Tareas!B39)," - ",Tareas!B39)</f>
        <v>Implementación de Creación de Torneos</v>
      </c>
      <c r="Q43" s="2"/>
      <c r="R43" s="2"/>
      <c r="S43" s="2"/>
      <c r="T43" s="2"/>
      <c r="U43" s="2"/>
      <c r="V43" s="2"/>
      <c r="W43" s="2"/>
      <c r="X43" s="2"/>
      <c r="Y43" s="2"/>
      <c r="Z43" s="2"/>
      <c r="AA43" s="2"/>
    </row>
    <row r="44" spans="2:27">
      <c r="B44" t="str">
        <f>IF(ISBLANK(Tareas!B40)," - ",Tareas!B40)</f>
        <v>Implementación de Emparejamiento de Jugadores</v>
      </c>
      <c r="C44" s="1"/>
      <c r="D44" s="1"/>
      <c r="E44" s="1"/>
      <c r="F44" s="1"/>
      <c r="G44" s="1"/>
      <c r="H44" s="1"/>
      <c r="I44" s="1"/>
      <c r="J44" s="1"/>
      <c r="K44" s="1"/>
      <c r="L44" s="1"/>
      <c r="M44" s="1"/>
      <c r="N44" s="7"/>
      <c r="P44" t="str">
        <f>IF(ISBLANK(Tareas!B40)," - ",Tareas!B40)</f>
        <v>Implementación de Emparejamiento de Jugadores</v>
      </c>
      <c r="Q44" s="2"/>
      <c r="R44" s="2"/>
      <c r="S44" s="2"/>
      <c r="T44" s="2"/>
      <c r="U44" s="2"/>
      <c r="V44" s="2"/>
      <c r="W44" s="2"/>
      <c r="X44" s="2"/>
      <c r="Y44" s="2"/>
      <c r="Z44" s="2"/>
      <c r="AA44" s="2"/>
    </row>
    <row r="45" spans="2:27">
      <c r="B45" t="str">
        <f>IF(ISBLANK(Tareas!B41)," - ",Tareas!B41)</f>
        <v>Implementación de Actualización de Resultados</v>
      </c>
      <c r="C45" s="1"/>
      <c r="D45" s="1"/>
      <c r="E45" s="1"/>
      <c r="F45" s="1"/>
      <c r="G45" s="1"/>
      <c r="H45" s="1"/>
      <c r="I45" s="1"/>
      <c r="J45" s="1"/>
      <c r="K45" s="1"/>
      <c r="L45" s="1"/>
      <c r="M45" s="1"/>
      <c r="N45" s="7"/>
      <c r="P45" t="str">
        <f>IF(ISBLANK(Tareas!B41)," - ",Tareas!B41)</f>
        <v>Implementación de Actualización de Resultados</v>
      </c>
      <c r="Q45" s="2"/>
      <c r="R45" s="2"/>
      <c r="S45" s="2"/>
      <c r="T45" s="2"/>
      <c r="U45" s="2"/>
      <c r="V45" s="2"/>
      <c r="W45" s="2"/>
      <c r="X45" s="2"/>
      <c r="Y45" s="2"/>
      <c r="Z45" s="2"/>
      <c r="AA45" s="2"/>
    </row>
    <row r="46" spans="2:27">
      <c r="B46" t="str">
        <f>IF(ISBLANK(Tareas!B42)," - ",Tareas!B42)</f>
        <v>Implementación del Proceso de Inscripción</v>
      </c>
      <c r="C46" s="1"/>
      <c r="D46" s="1"/>
      <c r="E46" s="1"/>
      <c r="F46" s="1"/>
      <c r="G46" s="1"/>
      <c r="H46" s="1"/>
      <c r="I46" s="1"/>
      <c r="J46" s="1"/>
      <c r="K46" s="1"/>
      <c r="L46" s="1"/>
      <c r="M46" s="1"/>
      <c r="N46" s="7"/>
      <c r="P46" t="str">
        <f>IF(ISBLANK(Tareas!B42)," - ",Tareas!B42)</f>
        <v>Implementación del Proceso de Inscripción</v>
      </c>
      <c r="Q46" s="2"/>
      <c r="R46" s="2"/>
      <c r="S46" s="2"/>
      <c r="T46" s="2"/>
      <c r="U46" s="2"/>
      <c r="V46" s="2"/>
      <c r="W46" s="2"/>
      <c r="X46" s="2"/>
      <c r="Y46" s="2"/>
      <c r="Z46" s="2"/>
      <c r="AA46" s="2"/>
    </row>
    <row r="47" spans="2:27">
      <c r="B47" t="str">
        <f>IF(ISBLANK(Tareas!B43)," - ",Tareas!B43)</f>
        <v>Implementación de Selección de Jugadores</v>
      </c>
      <c r="C47" s="1"/>
      <c r="D47" s="1"/>
      <c r="E47" s="1"/>
      <c r="F47" s="1"/>
      <c r="G47" s="1"/>
      <c r="H47" s="1"/>
      <c r="I47" s="1"/>
      <c r="J47" s="1"/>
      <c r="K47" s="1"/>
      <c r="L47" s="1"/>
      <c r="M47" s="1"/>
      <c r="N47" s="7"/>
      <c r="P47" t="str">
        <f>IF(ISBLANK(Tareas!B43)," - ",Tareas!B43)</f>
        <v>Implementación de Selección de Jugadores</v>
      </c>
      <c r="Q47" s="2"/>
      <c r="R47" s="2"/>
      <c r="S47" s="2"/>
      <c r="T47" s="2"/>
      <c r="U47" s="2"/>
      <c r="V47" s="2"/>
      <c r="W47" s="2"/>
      <c r="X47" s="2"/>
      <c r="Y47" s="2"/>
      <c r="Z47" s="2"/>
      <c r="AA47" s="2"/>
    </row>
    <row r="48" spans="2:27">
      <c r="B48" t="str">
        <f>IF(ISBLANK(Tareas!B44)," - ",Tareas!B44)</f>
        <v>Implementación de Creación y Configuración de Partidos</v>
      </c>
      <c r="C48" s="1"/>
      <c r="D48" s="1"/>
      <c r="E48" s="1"/>
      <c r="F48" s="1"/>
      <c r="G48" s="1"/>
      <c r="H48" s="1"/>
      <c r="I48" s="1"/>
      <c r="J48" s="1"/>
      <c r="K48" s="1"/>
      <c r="L48" s="1"/>
      <c r="M48" s="1"/>
      <c r="N48" s="7"/>
      <c r="P48" t="str">
        <f>IF(ISBLANK(Tareas!B44)," - ",Tareas!B44)</f>
        <v>Implementación de Creación y Configuración de Partidos</v>
      </c>
      <c r="Q48" s="2"/>
      <c r="R48" s="2"/>
      <c r="S48" s="2"/>
      <c r="T48" s="2"/>
      <c r="U48" s="2"/>
      <c r="V48" s="2"/>
      <c r="W48" s="2"/>
      <c r="X48" s="2"/>
      <c r="Y48" s="2"/>
      <c r="Z48" s="2"/>
      <c r="AA48" s="2"/>
    </row>
    <row r="49" spans="2:27">
      <c r="B49" t="str">
        <f>IF(ISBLANK(Tareas!B45)," - ",Tareas!B45)</f>
        <v>Implementación del Registro de Resultados</v>
      </c>
      <c r="C49" s="1"/>
      <c r="D49" s="1"/>
      <c r="E49" s="1"/>
      <c r="F49" s="1"/>
      <c r="G49" s="1"/>
      <c r="H49" s="1"/>
      <c r="I49" s="1"/>
      <c r="J49" s="1"/>
      <c r="K49" s="1"/>
      <c r="L49" s="1"/>
      <c r="M49" s="1"/>
      <c r="N49" s="7"/>
      <c r="P49" t="str">
        <f>IF(ISBLANK(Tareas!B45)," - ",Tareas!B45)</f>
        <v>Implementación del Registro de Resultados</v>
      </c>
      <c r="Q49" s="2"/>
      <c r="R49" s="2"/>
      <c r="S49" s="2"/>
      <c r="T49" s="2"/>
      <c r="U49" s="2"/>
      <c r="V49" s="2"/>
      <c r="W49" s="2"/>
      <c r="X49" s="2"/>
      <c r="Y49" s="2"/>
      <c r="Z49" s="2"/>
      <c r="AA49" s="2"/>
    </row>
    <row r="50" spans="2:27">
      <c r="B50" t="str">
        <f>IF(ISBLANK(Tareas!B46)," - ",Tareas!B46)</f>
        <v>Implementación de Consulta de Partidos</v>
      </c>
      <c r="C50" s="1"/>
      <c r="D50" s="1"/>
      <c r="E50" s="1"/>
      <c r="F50" s="1"/>
      <c r="G50" s="1"/>
      <c r="H50" s="1"/>
      <c r="I50" s="1"/>
      <c r="J50" s="1"/>
      <c r="K50" s="1"/>
      <c r="L50" s="1"/>
      <c r="M50" s="1"/>
      <c r="N50" s="7"/>
      <c r="P50" t="str">
        <f>IF(ISBLANK(Tareas!B46)," - ",Tareas!B46)</f>
        <v>Implementación de Consulta de Partidos</v>
      </c>
      <c r="Q50" s="2"/>
      <c r="R50" s="2"/>
      <c r="S50" s="2"/>
      <c r="T50" s="2"/>
      <c r="U50" s="2"/>
      <c r="V50" s="2"/>
      <c r="W50" s="2"/>
      <c r="X50" s="2"/>
      <c r="Y50" s="2"/>
      <c r="Z50" s="2"/>
      <c r="AA50" s="2"/>
    </row>
    <row r="51" spans="2:27">
      <c r="B51" t="str">
        <f>IF(ISBLANK(Tareas!B47)," - ",Tareas!B47)</f>
        <v>Inspeccion de codigo</v>
      </c>
      <c r="C51" s="1"/>
      <c r="D51" s="1"/>
      <c r="E51" s="1"/>
      <c r="F51" s="1"/>
      <c r="G51" s="1"/>
      <c r="H51" s="1"/>
      <c r="I51" s="1"/>
      <c r="J51" s="1"/>
      <c r="K51" s="1"/>
      <c r="L51" s="1"/>
      <c r="M51" s="1"/>
      <c r="N51" s="7"/>
      <c r="P51" t="str">
        <f>IF(ISBLANK(Tareas!B47)," - ",Tareas!B47)</f>
        <v>Inspeccion de codigo</v>
      </c>
      <c r="Q51" s="2"/>
      <c r="R51" s="2"/>
      <c r="S51" s="2"/>
      <c r="T51" s="2"/>
      <c r="U51" s="2"/>
      <c r="V51" s="2"/>
      <c r="W51" s="2"/>
      <c r="X51" s="2"/>
      <c r="Y51" s="2"/>
      <c r="Z51" s="2"/>
      <c r="AA51" s="2"/>
    </row>
    <row r="52" spans="2:27">
      <c r="B52" t="str">
        <f>IF(ISBLANK(Tareas!B48)," - ",Tareas!B48)</f>
        <v>Realizacion de pruebas Unitarias</v>
      </c>
      <c r="C52" s="1"/>
      <c r="D52" s="1"/>
      <c r="E52" s="1"/>
      <c r="F52" s="1"/>
      <c r="G52" s="1"/>
      <c r="H52" s="1"/>
      <c r="I52" s="1"/>
      <c r="J52" s="1"/>
      <c r="K52" s="1"/>
      <c r="L52" s="1"/>
      <c r="M52" s="1"/>
      <c r="N52" s="7"/>
      <c r="P52" t="str">
        <f>IF(ISBLANK(Tareas!B48)," - ",Tareas!B48)</f>
        <v>Realizacion de pruebas Unitarias</v>
      </c>
      <c r="Q52" s="2"/>
      <c r="R52" s="2"/>
      <c r="S52" s="2"/>
      <c r="T52" s="2"/>
      <c r="U52" s="2"/>
      <c r="V52" s="2"/>
      <c r="W52" s="2"/>
      <c r="X52" s="2"/>
      <c r="Y52" s="2"/>
      <c r="Z52" s="2"/>
      <c r="AA52" s="2"/>
    </row>
    <row r="53" spans="2:27">
      <c r="B53" t="str">
        <f>IF(ISBLANK(Tareas!B49)," - ",Tareas!B49)</f>
        <v>Realizacion de pruebas del Sistema</v>
      </c>
      <c r="C53" s="1"/>
      <c r="D53" s="1"/>
      <c r="E53" s="1"/>
      <c r="F53" s="1"/>
      <c r="G53" s="1"/>
      <c r="H53" s="1"/>
      <c r="I53" s="1"/>
      <c r="J53" s="1"/>
      <c r="K53" s="1"/>
      <c r="L53" s="1"/>
      <c r="M53" s="1"/>
      <c r="N53" s="7"/>
      <c r="P53" t="str">
        <f>IF(ISBLANK(Tareas!B49)," - ",Tareas!B49)</f>
        <v>Realizacion de pruebas del Sistema</v>
      </c>
      <c r="Q53" s="2"/>
      <c r="R53" s="2"/>
      <c r="S53" s="2"/>
      <c r="T53" s="2"/>
      <c r="U53" s="2"/>
      <c r="V53" s="2"/>
      <c r="W53" s="2"/>
      <c r="X53" s="2"/>
      <c r="Y53" s="2"/>
      <c r="Z53" s="2"/>
      <c r="AA53" s="2"/>
    </row>
    <row r="54" spans="2:27">
      <c r="B54" t="str">
        <f>IF(ISBLANK(Tareas!B50)," - ",Tareas!B50)</f>
        <v>Reunion revisión de código y pruebas</v>
      </c>
      <c r="C54" s="1"/>
      <c r="D54" s="1"/>
      <c r="E54" s="1"/>
      <c r="F54" s="1"/>
      <c r="G54" s="1"/>
      <c r="H54" s="1"/>
      <c r="I54" s="1"/>
      <c r="J54" s="1"/>
      <c r="K54" s="1"/>
      <c r="L54" s="1"/>
      <c r="M54" s="1"/>
      <c r="N54" s="7"/>
      <c r="P54" t="str">
        <f>IF(ISBLANK(Tareas!B50)," - ",Tareas!B50)</f>
        <v>Reunion revisión de código y pruebas</v>
      </c>
      <c r="Q54" s="2"/>
      <c r="R54" s="2"/>
      <c r="S54" s="2"/>
      <c r="T54" s="2"/>
      <c r="U54" s="2"/>
      <c r="V54" s="2"/>
      <c r="W54" s="2"/>
      <c r="X54" s="2"/>
      <c r="Y54" s="2"/>
      <c r="Z54" s="2"/>
      <c r="AA54" s="2"/>
    </row>
    <row r="55" spans="2:27">
      <c r="B55" t="str">
        <f>IF(ISBLANK(Tareas!B51)," - ",Tareas!B51)</f>
        <v>DEMO</v>
      </c>
      <c r="C55" s="1"/>
      <c r="D55" s="1"/>
      <c r="E55" s="1"/>
      <c r="F55" s="1"/>
      <c r="G55" s="1"/>
      <c r="H55" s="1"/>
      <c r="I55" s="1"/>
      <c r="J55" s="1"/>
      <c r="K55" s="1"/>
      <c r="L55" s="1"/>
      <c r="M55" s="1"/>
      <c r="N55" s="7"/>
      <c r="P55" t="str">
        <f>IF(ISBLANK(Tareas!B51)," - ",Tareas!B51)</f>
        <v>DEMO</v>
      </c>
      <c r="Q55" s="2"/>
      <c r="R55" s="2"/>
      <c r="S55" s="2"/>
      <c r="T55" s="2"/>
      <c r="U55" s="2"/>
      <c r="V55" s="2"/>
      <c r="W55" s="2"/>
      <c r="X55" s="2"/>
      <c r="Y55" s="2"/>
      <c r="Z55" s="2"/>
      <c r="AA55" s="2"/>
    </row>
    <row r="56" spans="2:27">
      <c r="B56" t="str">
        <f>IF(ISBLANK(Tareas!B52)," - ",Tareas!B52)</f>
        <v>Reunión Postmortem</v>
      </c>
      <c r="C56" s="1"/>
      <c r="D56" s="1"/>
      <c r="E56" s="1"/>
      <c r="F56" s="1"/>
      <c r="G56" s="1"/>
      <c r="H56" s="1"/>
      <c r="I56" s="1"/>
      <c r="J56" s="1"/>
      <c r="K56" s="1"/>
      <c r="L56" s="1"/>
      <c r="M56" s="1"/>
      <c r="N56" s="7"/>
      <c r="P56" t="str">
        <f>IF(ISBLANK(Tareas!B52)," - ",Tareas!B52)</f>
        <v>Reunión Postmortem</v>
      </c>
      <c r="Q56" s="2"/>
      <c r="R56" s="2"/>
      <c r="S56" s="2"/>
      <c r="T56" s="2"/>
      <c r="U56" s="2"/>
      <c r="V56" s="2"/>
      <c r="W56" s="2"/>
      <c r="X56" s="2"/>
      <c r="Y56" s="2"/>
      <c r="Z56" s="2"/>
      <c r="AA56" s="2"/>
    </row>
    <row r="57" spans="2:27">
      <c r="B57" t="str">
        <f>IF(ISBLANK(Tareas!B53)," - ",Tareas!B53)</f>
        <v>Análisis Postmortem</v>
      </c>
      <c r="C57" s="1"/>
      <c r="D57" s="1"/>
      <c r="E57" s="1"/>
      <c r="F57" s="1"/>
      <c r="G57" s="1"/>
      <c r="H57" s="1"/>
      <c r="I57" s="1"/>
      <c r="J57" s="1"/>
      <c r="K57" s="1"/>
      <c r="L57" s="1"/>
      <c r="M57" s="1"/>
      <c r="N57" s="7"/>
      <c r="P57" t="str">
        <f>IF(ISBLANK(Tareas!B53)," - ",Tareas!B53)</f>
        <v>Análisis Postmortem</v>
      </c>
      <c r="Q57" s="2"/>
      <c r="R57" s="2"/>
      <c r="S57" s="2"/>
      <c r="T57" s="2"/>
      <c r="U57" s="2"/>
      <c r="V57" s="2"/>
      <c r="W57" s="2"/>
      <c r="X57" s="2"/>
      <c r="Y57" s="2"/>
      <c r="Z57" s="2"/>
      <c r="AA57" s="2"/>
    </row>
    <row r="58" spans="2:27">
      <c r="B58" t="str">
        <f>IF(ISBLANK(Tareas!B54)," - ",Tareas!B54)</f>
        <v xml:space="preserve"> - </v>
      </c>
      <c r="C58" s="1"/>
      <c r="D58" s="1"/>
      <c r="E58" s="1"/>
      <c r="F58" s="1"/>
      <c r="G58" s="1"/>
      <c r="H58" s="1"/>
      <c r="I58" s="1"/>
      <c r="J58" s="1"/>
      <c r="K58" s="1"/>
      <c r="L58" s="1"/>
      <c r="M58" s="1"/>
      <c r="N58" s="7"/>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N59" s="7"/>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N60" s="7"/>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N61" s="7"/>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N62" s="7"/>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N63" s="7"/>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N64" s="7"/>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N65" s="7"/>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N66" s="7"/>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N67" s="7"/>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N68" s="7"/>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N69" s="7"/>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N70" s="7"/>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N71" s="7"/>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N72" s="7"/>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N73" s="7"/>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N74" s="7"/>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N75" s="7"/>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N76" s="7"/>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N77" s="7"/>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N78" s="7"/>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N79" s="7"/>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N80" s="7"/>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N81" s="7"/>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N82" s="7"/>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N83" s="7"/>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N84" s="7"/>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N85" s="7"/>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N86" s="7"/>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N87" s="7"/>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N88" s="7"/>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N89" s="7"/>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N90" s="7"/>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N91" s="7"/>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N92" s="7"/>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N93" s="7"/>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N94" s="7"/>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N95" s="7"/>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N96" s="7"/>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N97" s="7"/>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N98" s="7"/>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N99" s="7"/>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N100" s="7"/>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N101" s="7"/>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N102" s="7"/>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N103" s="7"/>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N104" s="7"/>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N105" s="7"/>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N106" s="7"/>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N107" s="7"/>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N108" s="7"/>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N109" s="7"/>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N110" s="7"/>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N111" s="7"/>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N112" s="7"/>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N113" s="7"/>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N114" s="7"/>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N115" s="7"/>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N116" s="7"/>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N117" s="7"/>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N118" s="7"/>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N119" s="7"/>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N120" s="7"/>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N121" s="7"/>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N122" s="7"/>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N123" s="7"/>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N124" s="7"/>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N125" s="7"/>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N126" s="7"/>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N127" s="7"/>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N128" s="7"/>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N129" s="7"/>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N130" s="7"/>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N131" s="7"/>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N132" s="7"/>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N133" s="7"/>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N134" s="7"/>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N135" s="7"/>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N136" s="7"/>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N137" s="7"/>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N138" s="7"/>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N139" s="7"/>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N140" s="7"/>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N141" s="7"/>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N142" s="7"/>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N143" s="7"/>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N144" s="7"/>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N145" s="7"/>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N146" s="7"/>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N147" s="7"/>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N148" s="7"/>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N149" s="7"/>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N150" s="7"/>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N151" s="7"/>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N152" s="7"/>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N153" s="7"/>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N154" s="7"/>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N155" s="7"/>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N156" s="7"/>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N157" s="7"/>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N158" s="7"/>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N159" s="7"/>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N160" s="7"/>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N161" s="7"/>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N162" s="7"/>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N163" s="7"/>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N164" s="7"/>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N165" s="7"/>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N166" s="7"/>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N167" s="7"/>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N168" s="7"/>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N169" s="7"/>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N170" s="7"/>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N171" s="7"/>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N172" s="7"/>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N173" s="7"/>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N174" s="7"/>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N175" s="7"/>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N176" s="7"/>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N177" s="7"/>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N178" s="7"/>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N179" s="7"/>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N180" s="7"/>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N181" s="7"/>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N182" s="7"/>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N183" s="7"/>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N184" s="7"/>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N185" s="7"/>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N186" s="7"/>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N187" s="7"/>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N188" s="7"/>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N189" s="7"/>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N190" s="7"/>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N191" s="7"/>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N192" s="7"/>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N193" s="7"/>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N194" s="7"/>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N195" s="7"/>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N196" s="7"/>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N197" s="7"/>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N198" s="7"/>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N199" s="7"/>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N200" s="7"/>
      <c r="P200" t="str">
        <f>IF(ISBLANK(Tareas!B196)," - ",Tareas!B196)</f>
        <v xml:space="preserve"> - </v>
      </c>
      <c r="Q200" s="2"/>
      <c r="R200" s="2"/>
      <c r="S200" s="2"/>
      <c r="T200" s="2"/>
      <c r="U200" s="2"/>
      <c r="V200" s="2"/>
      <c r="W200" s="2"/>
      <c r="X200" s="2"/>
      <c r="Y200" s="2"/>
      <c r="Z200" s="2"/>
      <c r="AA20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306F0-BFA1-7345-A135-9142BA432EA8}">
  <dimension ref="A1:AA201"/>
  <sheetViews>
    <sheetView topLeftCell="J1" workbookViewId="0">
      <selection activeCell="M37" sqref="M37"/>
    </sheetView>
  </sheetViews>
  <sheetFormatPr defaultColWidth="11" defaultRowHeight="15.75"/>
  <cols>
    <col min="2" max="2" width="39.875" customWidth="1"/>
    <col min="3" max="3" width="11.5" bestFit="1" customWidth="1"/>
    <col min="16" max="16" width="40.375" customWidth="1"/>
  </cols>
  <sheetData>
    <row r="1" spans="1:27" ht="20.25">
      <c r="A1" s="12" t="s">
        <v>76</v>
      </c>
    </row>
    <row r="2" spans="1:27">
      <c r="B2" t="s">
        <v>77</v>
      </c>
    </row>
    <row r="3" spans="1:27">
      <c r="B3" t="s">
        <v>78</v>
      </c>
    </row>
    <row r="7" spans="1:27">
      <c r="A7" s="8" t="s">
        <v>79</v>
      </c>
      <c r="O7" s="8" t="s">
        <v>80</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2">
        <v>0.01</v>
      </c>
      <c r="D10" s="2">
        <v>0.1</v>
      </c>
      <c r="E10" s="2">
        <v>0.1</v>
      </c>
      <c r="F10" s="2">
        <v>0.1</v>
      </c>
      <c r="G10" s="2">
        <v>0.1</v>
      </c>
      <c r="H10" s="2">
        <v>0.1</v>
      </c>
      <c r="I10" s="2">
        <v>0.1</v>
      </c>
      <c r="J10" s="2">
        <v>0.1</v>
      </c>
      <c r="K10" s="2">
        <v>0.1</v>
      </c>
      <c r="L10" s="2">
        <v>0.1</v>
      </c>
      <c r="M10" s="2"/>
      <c r="N10" s="7"/>
      <c r="P10" t="str">
        <f>IF(ISBLANK(Tareas!B6)," - ",Tareas!B6)</f>
        <v>Reunión inicial</v>
      </c>
      <c r="Q10" s="2">
        <v>0.01</v>
      </c>
      <c r="R10" s="2">
        <v>8.3333333333333329E-2</v>
      </c>
      <c r="S10" s="2">
        <v>8.3333333333333329E-2</v>
      </c>
      <c r="T10" s="2">
        <v>8.3333333333333329E-2</v>
      </c>
      <c r="U10" s="2">
        <v>8.3333333333333329E-2</v>
      </c>
      <c r="V10" s="2">
        <v>8.3333333333333329E-2</v>
      </c>
      <c r="W10" s="2">
        <v>8.3333333333333329E-2</v>
      </c>
      <c r="X10" s="2">
        <v>8.3333333333333329E-2</v>
      </c>
      <c r="Y10" s="2">
        <v>8.3333333333333329E-2</v>
      </c>
      <c r="Z10" s="2">
        <v>8.3333333333333329E-2</v>
      </c>
      <c r="AA10" s="2"/>
    </row>
    <row r="11" spans="1:27">
      <c r="B11" t="str">
        <f>IF(ISBLANK(Tareas!B7)," - ",Tareas!B7)</f>
        <v>Asignación de roles</v>
      </c>
      <c r="C11" s="2"/>
      <c r="D11" s="2">
        <v>0.16666666666666666</v>
      </c>
      <c r="E11" s="2">
        <v>0.16666666666666666</v>
      </c>
      <c r="F11" s="2">
        <v>0.16666666666666666</v>
      </c>
      <c r="G11" s="2">
        <v>0.16666666666666666</v>
      </c>
      <c r="H11" s="2">
        <v>0.16666666666666666</v>
      </c>
      <c r="I11" s="2">
        <v>0.16666666666666666</v>
      </c>
      <c r="J11" s="2">
        <v>0.16666666666666666</v>
      </c>
      <c r="K11" s="2">
        <v>0.16666666666666666</v>
      </c>
      <c r="L11" s="2">
        <v>0.16666666666666666</v>
      </c>
      <c r="M11" s="2"/>
      <c r="N11" s="7"/>
      <c r="P11" t="str">
        <f>IF(ISBLANK(Tareas!B7)," - ",Tareas!B7)</f>
        <v>Asignación de roles</v>
      </c>
      <c r="Q11" s="2"/>
      <c r="R11" s="2">
        <v>0.16666666666666666</v>
      </c>
      <c r="S11" s="2">
        <v>0.16666666666666666</v>
      </c>
      <c r="T11" s="2">
        <v>0.16666666666666666</v>
      </c>
      <c r="U11" s="2">
        <v>0.16666666666666666</v>
      </c>
      <c r="V11" s="2">
        <v>0.16666666666666666</v>
      </c>
      <c r="W11" s="2">
        <v>0.16666666666666666</v>
      </c>
      <c r="X11" s="2">
        <v>0.16666666666666666</v>
      </c>
      <c r="Y11" s="2">
        <v>0.16666666666666666</v>
      </c>
      <c r="Z11" s="2">
        <v>0.16666666666666666</v>
      </c>
      <c r="AA11" s="2"/>
    </row>
    <row r="12" spans="1:27">
      <c r="B12" t="str">
        <f>IF(ISBLANK(Tareas!B8)," - ",Tareas!B8)</f>
        <v>Resumen ejecutivo</v>
      </c>
      <c r="C12" s="2"/>
      <c r="D12" s="2"/>
      <c r="E12" s="2"/>
      <c r="F12" s="2">
        <v>3</v>
      </c>
      <c r="G12" s="2"/>
      <c r="H12" s="2"/>
      <c r="I12" s="2"/>
      <c r="J12" s="2">
        <v>1</v>
      </c>
      <c r="K12" s="2"/>
      <c r="L12" s="2"/>
      <c r="M12" s="2"/>
      <c r="N12" s="7"/>
      <c r="P12" t="str">
        <f>IF(ISBLANK(Tareas!B8)," - ",Tareas!B8)</f>
        <v>Resumen ejecutivo</v>
      </c>
      <c r="Q12" s="2"/>
      <c r="R12" s="2"/>
      <c r="S12" s="2"/>
      <c r="T12" s="2">
        <v>2.5</v>
      </c>
      <c r="U12" s="2"/>
      <c r="V12" s="2"/>
      <c r="W12" s="2"/>
      <c r="X12" s="2">
        <v>1</v>
      </c>
      <c r="Y12" s="2"/>
      <c r="Z12" s="2"/>
      <c r="AA12" s="2"/>
    </row>
    <row r="13" spans="1:27">
      <c r="B13" t="str">
        <f>IF(ISBLANK(Tareas!B9)," - ",Tareas!B9)</f>
        <v>Lectura y comprensión del proyecto</v>
      </c>
      <c r="C13" s="2"/>
      <c r="D13" s="2"/>
      <c r="E13" s="2">
        <v>1.4</v>
      </c>
      <c r="F13" s="2">
        <v>0.5</v>
      </c>
      <c r="G13" s="2">
        <v>0.25</v>
      </c>
      <c r="H13" s="2"/>
      <c r="I13" s="2"/>
      <c r="J13" s="2"/>
      <c r="K13" s="2"/>
      <c r="L13" s="2"/>
      <c r="M13" s="2"/>
      <c r="N13" s="7"/>
      <c r="P13" t="str">
        <f>IF(ISBLANK(Tareas!B9)," - ",Tareas!B9)</f>
        <v>Lectura y comprensión del proyecto</v>
      </c>
      <c r="Q13" s="2"/>
      <c r="R13" s="2"/>
      <c r="S13" s="2">
        <v>1</v>
      </c>
      <c r="T13" s="2">
        <v>0.5</v>
      </c>
      <c r="U13" s="2">
        <v>0.25</v>
      </c>
      <c r="V13" s="2"/>
      <c r="W13" s="2"/>
      <c r="X13" s="2"/>
      <c r="Y13" s="2"/>
      <c r="Z13" s="2"/>
      <c r="AA13" s="2"/>
    </row>
    <row r="14" spans="1:27">
      <c r="B14" t="str">
        <f>IF(ISBLANK(Tareas!B10)," - ",Tareas!B10)</f>
        <v>Planificación conjunta de realización de tareas</v>
      </c>
      <c r="C14" s="2"/>
      <c r="D14" s="2"/>
      <c r="E14" s="2">
        <v>1.5</v>
      </c>
      <c r="F14" s="2">
        <v>0.33333333333333331</v>
      </c>
      <c r="G14" s="2">
        <v>0.5</v>
      </c>
      <c r="H14" s="2">
        <v>0.33333333333333331</v>
      </c>
      <c r="I14" s="2">
        <v>0.5</v>
      </c>
      <c r="J14" s="2">
        <v>0.33333333333333331</v>
      </c>
      <c r="K14" s="2">
        <v>0.5</v>
      </c>
      <c r="L14" s="2">
        <v>0.5</v>
      </c>
      <c r="M14" s="2"/>
      <c r="N14" s="7"/>
      <c r="P14" t="str">
        <f>IF(ISBLANK(Tareas!B10)," - ",Tareas!B10)</f>
        <v>Planificación conjunta de realización de tareas</v>
      </c>
      <c r="Q14" s="2"/>
      <c r="R14" s="2"/>
      <c r="S14" s="2">
        <v>1.5</v>
      </c>
      <c r="T14" s="2">
        <v>0.33333333333333331</v>
      </c>
      <c r="U14" s="2">
        <v>0.5</v>
      </c>
      <c r="V14" s="2">
        <v>0.33333333333333331</v>
      </c>
      <c r="W14" s="2">
        <v>0.5</v>
      </c>
      <c r="X14" s="2">
        <v>0.33333333333333331</v>
      </c>
      <c r="Y14" s="2">
        <v>0.5</v>
      </c>
      <c r="Z14" s="2">
        <v>0.5</v>
      </c>
      <c r="AA14" s="2"/>
    </row>
    <row r="15" spans="1:27">
      <c r="B15" t="str">
        <f>IF(ISBLANK(Tareas!B11)," - ",Tareas!B11)</f>
        <v>Realizar estimación de tiempos de tareas</v>
      </c>
      <c r="C15" s="2"/>
      <c r="D15" s="2"/>
      <c r="E15" s="2">
        <v>0.5</v>
      </c>
      <c r="F15" s="2">
        <v>0.16666666666666666</v>
      </c>
      <c r="G15" s="2">
        <v>0.16666666666666666</v>
      </c>
      <c r="H15" s="2">
        <v>0.16666666666666666</v>
      </c>
      <c r="I15" s="2">
        <v>0.16666666666666666</v>
      </c>
      <c r="J15" s="2">
        <v>0.16666666666666666</v>
      </c>
      <c r="K15" s="2">
        <v>0.16666666666666666</v>
      </c>
      <c r="L15" s="2">
        <v>0.16666666666666666</v>
      </c>
      <c r="M15" s="2"/>
      <c r="N15" s="7"/>
      <c r="P15" t="str">
        <f>IF(ISBLANK(Tareas!B11)," - ",Tareas!B11)</f>
        <v>Realizar estimación de tiempos de tareas</v>
      </c>
      <c r="Q15" s="2"/>
      <c r="R15" s="2"/>
      <c r="S15" s="2">
        <v>0.5</v>
      </c>
      <c r="T15" s="2">
        <v>0.16666666666666666</v>
      </c>
      <c r="U15" s="2">
        <v>0.16666666666666666</v>
      </c>
      <c r="V15" s="2">
        <v>0.16666666666666666</v>
      </c>
      <c r="W15" s="2">
        <v>0.16666666666666666</v>
      </c>
      <c r="X15" s="2">
        <v>0.16666666666666666</v>
      </c>
      <c r="Y15" s="2">
        <v>0.16666666666666666</v>
      </c>
      <c r="Z15" s="2">
        <v>0.16666666666666666</v>
      </c>
      <c r="AA15" s="2"/>
    </row>
    <row r="16" spans="1:27">
      <c r="B16" t="str">
        <f>IF(ISBLANK(Tareas!B12)," - ",Tareas!B12)</f>
        <v>Establecimiento de fechas limite de realización de tareas</v>
      </c>
      <c r="C16" s="2"/>
      <c r="D16" s="2"/>
      <c r="E16" s="2">
        <v>8.3333333333333329E-2</v>
      </c>
      <c r="F16" s="2">
        <v>8.3333333333333329E-2</v>
      </c>
      <c r="G16" s="2">
        <v>8.3333333333333329E-2</v>
      </c>
      <c r="H16" s="2">
        <v>8.3333333333333329E-2</v>
      </c>
      <c r="I16" s="2">
        <v>8.3333333333333329E-2</v>
      </c>
      <c r="J16" s="2">
        <v>8.3333333333333329E-2</v>
      </c>
      <c r="K16" s="2">
        <v>8.3333333333333329E-2</v>
      </c>
      <c r="L16" s="2">
        <v>8.3333333333333329E-2</v>
      </c>
      <c r="M16" s="2"/>
      <c r="P16" t="str">
        <f>IF(ISBLANK(Tareas!B12)," - ",Tareas!B12)</f>
        <v>Establecimiento de fechas limite de realización de tareas</v>
      </c>
      <c r="Q16" s="2"/>
      <c r="R16" s="2"/>
      <c r="S16" s="2">
        <v>8.3333333333333329E-2</v>
      </c>
      <c r="T16" s="2">
        <v>8.3333333333333329E-2</v>
      </c>
      <c r="U16" s="2">
        <v>8.3333333333333329E-2</v>
      </c>
      <c r="V16" s="2">
        <v>8.3333333333333329E-2</v>
      </c>
      <c r="W16" s="2">
        <v>8.3333333333333329E-2</v>
      </c>
      <c r="X16" s="2">
        <v>8.3333333333333329E-2</v>
      </c>
      <c r="Y16" s="2">
        <v>8.3333333333333329E-2</v>
      </c>
      <c r="Z16" s="2">
        <v>8.3333333333333329E-2</v>
      </c>
      <c r="AA16" s="2"/>
    </row>
    <row r="17" spans="2:27">
      <c r="B17" t="str">
        <f>IF(ISBLANK(Tareas!B13)," - ",Tareas!B13)</f>
        <v>Reparto de tareas</v>
      </c>
      <c r="C17" s="2"/>
      <c r="D17" s="2"/>
      <c r="E17" s="2">
        <v>0.5</v>
      </c>
      <c r="F17" s="2"/>
      <c r="G17" s="2"/>
      <c r="H17" s="2"/>
      <c r="I17" s="2">
        <v>0.16666666666666666</v>
      </c>
      <c r="J17" s="2"/>
      <c r="K17" s="2"/>
      <c r="L17" s="2"/>
      <c r="M17" s="2"/>
      <c r="P17" t="str">
        <f>IF(ISBLANK(Tareas!B13)," - ",Tareas!B13)</f>
        <v>Reparto de tareas</v>
      </c>
      <c r="Q17" s="2"/>
      <c r="R17" s="2"/>
      <c r="S17" s="2">
        <v>0.5</v>
      </c>
      <c r="T17" s="2"/>
      <c r="U17" s="2"/>
      <c r="V17" s="2"/>
      <c r="W17" s="2">
        <v>0.16666666666666666</v>
      </c>
      <c r="X17" s="2"/>
      <c r="Y17" s="2"/>
      <c r="Z17" s="2"/>
      <c r="AA17" s="2"/>
    </row>
    <row r="18" spans="2:27">
      <c r="B18" t="str">
        <f>IF(ISBLANK(Tareas!B14)," - ",Tareas!B14)</f>
        <v>Establecimiento de tareas ciclo 1</v>
      </c>
      <c r="C18" s="2"/>
      <c r="D18" s="2"/>
      <c r="E18" s="2"/>
      <c r="F18" s="2"/>
      <c r="G18" s="2"/>
      <c r="H18" s="2"/>
      <c r="I18" s="2"/>
      <c r="J18" s="2"/>
      <c r="K18" s="2">
        <v>1</v>
      </c>
      <c r="L18" s="2"/>
      <c r="M18" s="2"/>
      <c r="P18" t="str">
        <f>IF(ISBLANK(Tareas!B14)," - ",Tareas!B14)</f>
        <v>Establecimiento de tareas ciclo 1</v>
      </c>
      <c r="Q18" s="2"/>
      <c r="R18" s="2"/>
      <c r="S18" s="2"/>
      <c r="T18" s="2"/>
      <c r="U18" s="2"/>
      <c r="V18" s="2"/>
      <c r="W18" s="2"/>
      <c r="X18" s="2"/>
      <c r="Y18" s="2">
        <v>1</v>
      </c>
      <c r="Z18" s="2"/>
      <c r="AA18" s="2"/>
    </row>
    <row r="19" spans="2:27">
      <c r="B19" t="str">
        <f>IF(ISBLANK(Tareas!B15)," - ",Tareas!B15)</f>
        <v>Realización de requisitos (ERS)</v>
      </c>
      <c r="C19" s="2"/>
      <c r="D19" s="2"/>
      <c r="E19" s="2"/>
      <c r="F19" s="2"/>
      <c r="G19" s="2">
        <v>1</v>
      </c>
      <c r="H19" s="2">
        <v>1</v>
      </c>
      <c r="I19" s="2">
        <v>0.5</v>
      </c>
      <c r="J19" s="2"/>
      <c r="K19" s="2"/>
      <c r="L19" s="2"/>
      <c r="M19" s="2"/>
      <c r="P19" t="str">
        <f>IF(ISBLANK(Tareas!B15)," - ",Tareas!B15)</f>
        <v>Realización de requisitos (ERS)</v>
      </c>
      <c r="Q19" s="2"/>
      <c r="R19" s="2"/>
      <c r="S19" s="2"/>
      <c r="T19" s="2"/>
      <c r="U19" s="2">
        <v>0.5</v>
      </c>
      <c r="V19" s="2">
        <v>1</v>
      </c>
      <c r="W19" s="2">
        <v>0.5</v>
      </c>
      <c r="X19" s="2"/>
      <c r="Y19" s="2"/>
      <c r="Z19" s="2"/>
      <c r="AA19" s="2"/>
    </row>
    <row r="20" spans="2:27">
      <c r="B20" t="str">
        <f>IF(ISBLANK(Tareas!B16)," - ",Tareas!B16)</f>
        <v>Realización de ficheros logicos internos (ILF)</v>
      </c>
      <c r="C20" s="2"/>
      <c r="D20" s="2"/>
      <c r="E20" s="2"/>
      <c r="F20" s="2"/>
      <c r="G20" s="2">
        <v>0.75</v>
      </c>
      <c r="H20" s="2">
        <v>0.75</v>
      </c>
      <c r="I20" s="2">
        <v>0.7</v>
      </c>
      <c r="J20" s="2"/>
      <c r="K20" s="2"/>
      <c r="L20" s="2"/>
      <c r="M20" s="2"/>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2"/>
      <c r="D21" s="2"/>
      <c r="E21" s="2"/>
      <c r="F21" s="2"/>
      <c r="G21" s="2">
        <v>0.75</v>
      </c>
      <c r="H21" s="2">
        <v>0.75</v>
      </c>
      <c r="I21" s="2">
        <v>0.7</v>
      </c>
      <c r="K21" s="2"/>
      <c r="L21" s="2"/>
      <c r="M21" s="2"/>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2"/>
      <c r="D22" s="2"/>
      <c r="E22" s="2"/>
      <c r="F22" s="2"/>
      <c r="G22" s="2">
        <v>0.75</v>
      </c>
      <c r="H22" s="2">
        <v>0.75</v>
      </c>
      <c r="I22" s="2">
        <v>0.7</v>
      </c>
      <c r="J22" s="2"/>
      <c r="K22" s="2"/>
      <c r="L22" s="2"/>
      <c r="M22" s="2"/>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2"/>
      <c r="D23" s="2"/>
      <c r="E23" s="2"/>
      <c r="F23" s="2"/>
      <c r="G23" s="2">
        <v>0.75</v>
      </c>
      <c r="H23" s="2">
        <v>0.75</v>
      </c>
      <c r="I23" s="2">
        <v>0.7</v>
      </c>
      <c r="J23" s="2"/>
      <c r="K23" s="2"/>
      <c r="L23" s="2"/>
      <c r="M23" s="2"/>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2"/>
      <c r="D24" s="2"/>
      <c r="E24" s="2"/>
      <c r="F24" s="2"/>
      <c r="G24" s="2"/>
      <c r="H24" s="2"/>
      <c r="I24" s="2">
        <v>0.5</v>
      </c>
      <c r="J24" s="2"/>
      <c r="K24" s="2"/>
      <c r="L24" s="2"/>
      <c r="M24" s="2"/>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2"/>
      <c r="D25" s="2"/>
      <c r="E25" s="2"/>
      <c r="F25" s="2"/>
      <c r="G25" s="2">
        <v>0.5</v>
      </c>
      <c r="H25" s="2">
        <v>0.25</v>
      </c>
      <c r="I25" s="2">
        <v>0.25</v>
      </c>
      <c r="J25" s="2"/>
      <c r="K25" s="2"/>
      <c r="L25" s="2"/>
      <c r="M25" s="2"/>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2"/>
      <c r="D26" s="2"/>
      <c r="E26" s="2"/>
      <c r="F26" s="2"/>
      <c r="G26" s="2">
        <v>1</v>
      </c>
      <c r="H26" s="2"/>
      <c r="I26" s="2"/>
      <c r="J26" s="2"/>
      <c r="K26" s="2"/>
      <c r="L26" s="2"/>
      <c r="M26" s="2"/>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2"/>
      <c r="D27" s="2"/>
      <c r="E27" s="2"/>
      <c r="F27" s="2"/>
      <c r="G27" s="2"/>
      <c r="H27" s="2"/>
      <c r="I27" s="2">
        <v>1</v>
      </c>
      <c r="J27" s="2">
        <v>3.6</v>
      </c>
      <c r="K27" s="2"/>
      <c r="L27" s="2"/>
      <c r="M27" s="2"/>
      <c r="P27" t="str">
        <f>IF(ISBLANK(Tareas!B23)," - ",Tareas!B23)</f>
        <v>Realización de Gestión de Configuración Software (GCS)</v>
      </c>
      <c r="Q27" s="2"/>
      <c r="R27" s="2"/>
      <c r="S27" s="2"/>
      <c r="T27" s="2"/>
      <c r="U27" s="2"/>
      <c r="V27" s="2"/>
      <c r="W27" s="2">
        <v>1</v>
      </c>
      <c r="X27" s="2">
        <v>2.5</v>
      </c>
      <c r="Y27" s="2"/>
      <c r="Z27" s="2"/>
      <c r="AA27" s="2"/>
    </row>
    <row r="28" spans="2:27">
      <c r="B28" t="str">
        <f>IF(ISBLANK(Tareas!B24)," - ",Tareas!B24)</f>
        <v>Revisión de tareas</v>
      </c>
      <c r="C28" s="2"/>
      <c r="D28" s="2"/>
      <c r="E28" s="2"/>
      <c r="F28" s="2"/>
      <c r="G28" s="2"/>
      <c r="H28" s="2"/>
      <c r="I28" s="2"/>
      <c r="J28" s="2"/>
      <c r="K28" s="2">
        <v>0.5</v>
      </c>
      <c r="L28" s="2">
        <v>0.35</v>
      </c>
      <c r="M28" s="2"/>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2"/>
      <c r="D29" s="2"/>
      <c r="E29" s="2"/>
      <c r="F29" s="2">
        <v>0.5</v>
      </c>
      <c r="G29" s="2"/>
      <c r="H29" s="2">
        <v>0.5</v>
      </c>
      <c r="I29" s="2"/>
      <c r="J29" s="2"/>
      <c r="K29" s="2"/>
      <c r="L29" s="2"/>
      <c r="M29" s="2"/>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2"/>
      <c r="D30" s="2"/>
      <c r="E30" s="2"/>
      <c r="F30" s="2"/>
      <c r="G30" s="2">
        <v>0.75</v>
      </c>
      <c r="H30" s="2">
        <v>0.75</v>
      </c>
      <c r="I30" s="2">
        <v>0.25</v>
      </c>
      <c r="J30" s="2"/>
      <c r="K30" s="2">
        <v>0.1</v>
      </c>
      <c r="L30" s="2"/>
      <c r="M30" s="2"/>
      <c r="P30" t="str">
        <f>IF(ISBLANK(Tareas!B26)," - ",Tareas!B26)</f>
        <v>Reunión de diseño</v>
      </c>
      <c r="Q30" s="2"/>
      <c r="R30" s="2"/>
      <c r="S30" s="2"/>
      <c r="T30" s="2"/>
      <c r="U30" s="2">
        <v>0.75</v>
      </c>
      <c r="V30" s="2">
        <v>0.75</v>
      </c>
      <c r="W30" s="2">
        <v>0.25</v>
      </c>
      <c r="X30" s="2"/>
      <c r="Y30" s="2">
        <v>0.17</v>
      </c>
      <c r="Z30" s="2"/>
      <c r="AA30" s="2"/>
    </row>
    <row r="31" spans="2:27">
      <c r="B31" t="str">
        <f>IF(ISBLANK(Tareas!B27)," - ",Tareas!B27)</f>
        <v>Selección del entorno</v>
      </c>
      <c r="C31" s="2"/>
      <c r="D31" s="2"/>
      <c r="E31" s="2"/>
      <c r="F31" s="2"/>
      <c r="G31" s="2"/>
      <c r="H31" s="2"/>
      <c r="I31" s="2"/>
      <c r="J31" s="2"/>
      <c r="K31" s="2"/>
      <c r="L31" s="2"/>
      <c r="M31" s="2"/>
      <c r="P31" t="str">
        <f>IF(ISBLANK(Tareas!B27)," - ",Tareas!B27)</f>
        <v>Selección del entorno</v>
      </c>
      <c r="Q31" s="2"/>
      <c r="R31" s="2"/>
      <c r="S31" s="2"/>
      <c r="T31" s="2"/>
      <c r="U31" s="2"/>
      <c r="V31" s="2"/>
      <c r="W31" s="2"/>
      <c r="X31" s="2"/>
      <c r="Y31" s="2"/>
      <c r="Z31" s="2"/>
      <c r="AA31" s="2"/>
    </row>
    <row r="32" spans="2:27">
      <c r="B32" t="str">
        <f>IF(ISBLANK(Tareas!B28)," - ",Tareas!B28)</f>
        <v>Actualización Hoja Valor Ganado</v>
      </c>
      <c r="C32" s="2"/>
      <c r="D32" s="2"/>
      <c r="E32" s="2"/>
      <c r="F32" s="2"/>
      <c r="G32" s="2"/>
      <c r="H32" s="2"/>
      <c r="I32" s="2"/>
      <c r="J32" s="2"/>
      <c r="K32" s="2">
        <v>3</v>
      </c>
      <c r="L32" s="2">
        <v>4</v>
      </c>
      <c r="M32" s="2"/>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2"/>
      <c r="D33" s="2"/>
      <c r="E33" s="2"/>
      <c r="F33" s="2"/>
      <c r="G33" s="2"/>
      <c r="H33" s="2"/>
      <c r="I33" s="2"/>
      <c r="J33" s="2"/>
      <c r="K33" s="2">
        <v>3.5</v>
      </c>
      <c r="L33" s="2"/>
      <c r="M33" s="2"/>
      <c r="P33" t="str">
        <f>IF(ISBLANK(Tareas!B29)," - ",Tareas!B29)</f>
        <v>Realizar diseño de alto nivel (DAN)</v>
      </c>
      <c r="Q33" s="2"/>
      <c r="R33" s="2"/>
      <c r="S33" s="2"/>
      <c r="T33" s="2"/>
      <c r="U33" s="2"/>
      <c r="V33" s="2"/>
      <c r="W33" s="2"/>
      <c r="X33" s="2"/>
      <c r="Y33" s="2">
        <v>2</v>
      </c>
      <c r="Z33" s="2"/>
      <c r="AA33" s="2"/>
    </row>
    <row r="34" spans="2:27">
      <c r="B34" t="str">
        <f>IF(ISBLANK(Tareas!B30)," - ",Tareas!B30)</f>
        <v>Realizar diseño de bajo nivel (DBN)</v>
      </c>
      <c r="C34" s="2"/>
      <c r="D34" s="2"/>
      <c r="E34" s="2"/>
      <c r="F34" s="2"/>
      <c r="G34" s="2"/>
      <c r="H34" s="2"/>
      <c r="I34" s="2"/>
      <c r="J34" s="2"/>
      <c r="K34" s="2">
        <v>1.7</v>
      </c>
      <c r="L34" s="2">
        <v>1.5</v>
      </c>
      <c r="M34" s="2"/>
      <c r="P34" t="str">
        <f>IF(ISBLANK(Tareas!B30)," - ",Tareas!B30)</f>
        <v>Realizar diseño de bajo nivel (DBN)</v>
      </c>
      <c r="Q34" s="2"/>
      <c r="R34" s="2"/>
      <c r="S34" s="2"/>
      <c r="T34" s="2"/>
      <c r="U34" s="2"/>
      <c r="V34" s="2"/>
      <c r="W34" s="2"/>
      <c r="X34" s="2"/>
      <c r="Y34" s="2">
        <v>1</v>
      </c>
      <c r="Z34" s="2">
        <v>1</v>
      </c>
      <c r="AA34" s="2"/>
    </row>
    <row r="35" spans="2:27">
      <c r="B35" t="str">
        <f>IF(ISBLANK(Tareas!B31)," - ",Tareas!B31)</f>
        <v>Revision diseño alto nivel</v>
      </c>
      <c r="C35" s="2"/>
      <c r="D35" s="2"/>
      <c r="E35" s="2"/>
      <c r="F35" s="2"/>
      <c r="G35" s="2"/>
      <c r="H35" s="2"/>
      <c r="I35" s="2"/>
      <c r="J35" s="2"/>
      <c r="K35" s="2">
        <v>0.6</v>
      </c>
      <c r="L35" s="2">
        <v>0.33333333333333331</v>
      </c>
      <c r="M35" s="2"/>
      <c r="P35" t="str">
        <f>IF(ISBLANK(Tareas!B31)," - ",Tareas!B31)</f>
        <v>Revision diseño alto nivel</v>
      </c>
      <c r="Q35" s="2"/>
      <c r="R35" s="2"/>
      <c r="S35" s="2"/>
      <c r="T35" s="2"/>
      <c r="U35" s="2"/>
      <c r="V35" s="2"/>
      <c r="W35" s="2"/>
      <c r="X35" s="2"/>
      <c r="Y35" s="2">
        <v>0.33333333333333331</v>
      </c>
      <c r="Z35" s="2">
        <v>0.33333333333333331</v>
      </c>
      <c r="AA35" s="2"/>
    </row>
    <row r="36" spans="2:27">
      <c r="B36" t="str">
        <f>IF(ISBLANK(Tareas!B32)," - ",Tareas!B32)</f>
        <v>Revision diseño de bajo nivel</v>
      </c>
      <c r="C36" s="2"/>
      <c r="D36" s="2"/>
      <c r="E36" s="2"/>
      <c r="F36" s="2"/>
      <c r="G36" s="2"/>
      <c r="H36" s="2"/>
      <c r="I36" s="2"/>
      <c r="J36" s="2"/>
      <c r="K36" s="2">
        <v>0.5</v>
      </c>
      <c r="L36" s="2">
        <v>0.33333333333333331</v>
      </c>
      <c r="M36" s="2"/>
      <c r="P36" t="str">
        <f>IF(ISBLANK(Tareas!B32)," - ",Tareas!B32)</f>
        <v>Revision diseño de bajo nivel</v>
      </c>
      <c r="Q36" s="2"/>
      <c r="R36" s="2"/>
      <c r="S36" s="2"/>
      <c r="T36" s="2"/>
      <c r="U36" s="2"/>
      <c r="V36" s="2"/>
      <c r="W36" s="2"/>
      <c r="X36" s="2"/>
      <c r="Y36" s="2">
        <v>0.33333333333333331</v>
      </c>
      <c r="Z36" s="2">
        <v>0.33333333333333331</v>
      </c>
      <c r="AA36" s="2"/>
    </row>
    <row r="37" spans="2:27">
      <c r="B37" t="str">
        <f>IF(ISBLANK(Tareas!B33)," - ",Tareas!B33)</f>
        <v>Creación de la base de la aplicación</v>
      </c>
      <c r="C37" s="1"/>
      <c r="D37" s="1"/>
      <c r="E37" s="1"/>
      <c r="F37" s="1"/>
      <c r="G37" s="1"/>
      <c r="H37" s="1"/>
      <c r="I37" s="1"/>
      <c r="J37" s="1"/>
      <c r="K37" s="1"/>
      <c r="L37" s="1"/>
      <c r="M37" s="1"/>
      <c r="P37" t="str">
        <f>IF(ISBLANK(Tareas!B33)," - ",Tareas!B33)</f>
        <v>Creación de la base de la aplicación</v>
      </c>
      <c r="Q37" s="2"/>
      <c r="R37" s="2"/>
      <c r="S37" s="2"/>
      <c r="T37" s="2"/>
      <c r="U37" s="2"/>
      <c r="V37" s="2"/>
      <c r="W37" s="2"/>
      <c r="X37" s="2"/>
      <c r="Y37" s="2"/>
      <c r="Z37" s="2"/>
      <c r="AA37" s="2"/>
    </row>
    <row r="38" spans="2:27">
      <c r="B38" t="str">
        <f>IF(ISBLANK(Tareas!B34)," - ",Tareas!B34)</f>
        <v>Implementación de Creación de Usuarios</v>
      </c>
      <c r="C38" s="1"/>
      <c r="D38" s="1"/>
      <c r="E38" s="1"/>
      <c r="F38" s="1"/>
      <c r="G38" s="1"/>
      <c r="H38" s="1"/>
      <c r="I38" s="1"/>
      <c r="J38" s="1"/>
      <c r="K38" s="1"/>
      <c r="L38" s="1"/>
      <c r="M38" s="1"/>
      <c r="P38" t="str">
        <f>IF(ISBLANK(Tareas!B34)," - ",Tareas!B34)</f>
        <v>Implementación de Creación de Usuarios</v>
      </c>
      <c r="Q38" s="2"/>
      <c r="R38" s="2"/>
      <c r="S38" s="2"/>
      <c r="T38" s="2"/>
      <c r="U38" s="2"/>
      <c r="V38" s="2"/>
      <c r="W38" s="2"/>
      <c r="X38" s="2"/>
      <c r="Y38" s="2"/>
      <c r="Z38" s="2"/>
      <c r="AA38" s="2"/>
    </row>
    <row r="39" spans="2:27">
      <c r="B39" t="str">
        <f>IF(ISBLANK(Tareas!B35)," - ",Tareas!B35)</f>
        <v>Implementación de Modificación de Usuarios</v>
      </c>
      <c r="C39" s="1"/>
      <c r="D39" s="1"/>
      <c r="E39" s="1"/>
      <c r="F39" s="1"/>
      <c r="G39" s="1"/>
      <c r="H39" s="1"/>
      <c r="I39" s="1"/>
      <c r="J39" s="1"/>
      <c r="K39" s="1"/>
      <c r="L39" s="1"/>
      <c r="M39" s="1"/>
      <c r="P39" t="str">
        <f>IF(ISBLANK(Tareas!B35)," - ",Tareas!B35)</f>
        <v>Implementación de Modificación de Usuarios</v>
      </c>
      <c r="Q39" s="2"/>
      <c r="R39" s="2"/>
      <c r="S39" s="2"/>
      <c r="T39" s="2"/>
      <c r="U39" s="2"/>
      <c r="V39" s="2"/>
      <c r="W39" s="2"/>
      <c r="X39" s="2"/>
      <c r="Y39" s="2"/>
      <c r="Z39" s="2"/>
      <c r="AA39" s="2"/>
    </row>
    <row r="40" spans="2:27">
      <c r="B40" t="str">
        <f>IF(ISBLANK(Tareas!B36)," - ",Tareas!B36)</f>
        <v>Implementación de Eliminación de Usuarios</v>
      </c>
      <c r="C40" s="1"/>
      <c r="D40" s="1"/>
      <c r="E40" s="1"/>
      <c r="F40" s="1"/>
      <c r="G40" s="1"/>
      <c r="H40" s="1"/>
      <c r="I40" s="1"/>
      <c r="J40" s="1"/>
      <c r="K40" s="1"/>
      <c r="L40" s="1"/>
      <c r="M40" s="1"/>
      <c r="P40" t="str">
        <f>IF(ISBLANK(Tareas!B36)," - ",Tareas!B36)</f>
        <v>Implementación de Eliminación de Usuarios</v>
      </c>
      <c r="Q40" s="2"/>
      <c r="R40" s="2"/>
      <c r="S40" s="2"/>
      <c r="T40" s="2"/>
      <c r="U40" s="2"/>
      <c r="V40" s="2"/>
      <c r="W40" s="2"/>
      <c r="X40" s="2"/>
      <c r="Y40" s="2"/>
      <c r="Z40" s="2"/>
      <c r="AA40" s="2"/>
    </row>
    <row r="41" spans="2:27">
      <c r="B41" t="str">
        <f>IF(ISBLANK(Tareas!B37)," - ",Tareas!B37)</f>
        <v>mplementación de Roles de Usuario</v>
      </c>
      <c r="C41" s="1"/>
      <c r="D41" s="1"/>
      <c r="E41" s="1"/>
      <c r="F41" s="1"/>
      <c r="G41" s="1"/>
      <c r="H41" s="1"/>
      <c r="I41" s="1"/>
      <c r="J41" s="1"/>
      <c r="K41" s="1"/>
      <c r="L41" s="1"/>
      <c r="M41" s="1"/>
      <c r="P41" t="str">
        <f>IF(ISBLANK(Tareas!B37)," - ",Tareas!B37)</f>
        <v>mplementación de Roles de Usuario</v>
      </c>
      <c r="Q41" s="2"/>
      <c r="R41" s="2"/>
      <c r="S41" s="2"/>
      <c r="T41" s="2"/>
      <c r="U41" s="2"/>
      <c r="V41" s="2"/>
      <c r="W41" s="2"/>
      <c r="X41" s="2"/>
      <c r="Y41" s="2"/>
      <c r="Z41" s="2"/>
      <c r="AA41" s="2"/>
    </row>
    <row r="42" spans="2:27">
      <c r="B42" t="str">
        <f>IF(ISBLANK(Tareas!B38)," - ",Tareas!B38)</f>
        <v>Implementación de Inicio de Sesión</v>
      </c>
      <c r="C42" s="1"/>
      <c r="D42" s="1"/>
      <c r="E42" s="1"/>
      <c r="F42" s="1"/>
      <c r="G42" s="1"/>
      <c r="H42" s="1"/>
      <c r="I42" s="1"/>
      <c r="J42" s="1"/>
      <c r="K42" s="1"/>
      <c r="L42" s="1"/>
      <c r="M42" s="1"/>
      <c r="P42" t="str">
        <f>IF(ISBLANK(Tareas!B38)," - ",Tareas!B38)</f>
        <v>Implementación de Inicio de Sesión</v>
      </c>
      <c r="Q42" s="2"/>
      <c r="R42" s="2"/>
      <c r="S42" s="2"/>
      <c r="T42" s="2"/>
      <c r="U42" s="2"/>
      <c r="V42" s="2"/>
      <c r="W42" s="2"/>
      <c r="X42" s="2"/>
      <c r="Y42" s="2"/>
      <c r="Z42" s="2"/>
      <c r="AA42" s="2"/>
    </row>
    <row r="43" spans="2:27">
      <c r="B43" t="str">
        <f>IF(ISBLANK(Tareas!B39)," - ",Tareas!B39)</f>
        <v>Implementación de Creación de Torneos</v>
      </c>
      <c r="C43" s="1"/>
      <c r="D43" s="1"/>
      <c r="E43" s="1"/>
      <c r="F43" s="1"/>
      <c r="G43" s="1"/>
      <c r="H43" s="1"/>
      <c r="I43" s="1"/>
      <c r="J43" s="1"/>
      <c r="K43" s="1"/>
      <c r="L43" s="1"/>
      <c r="M43" s="1"/>
      <c r="P43" t="str">
        <f>IF(ISBLANK(Tareas!B39)," - ",Tareas!B39)</f>
        <v>Implementación de Creación de Torneos</v>
      </c>
      <c r="Q43" s="2"/>
      <c r="R43" s="2"/>
      <c r="S43" s="2"/>
      <c r="T43" s="2"/>
      <c r="U43" s="2"/>
      <c r="V43" s="2"/>
      <c r="W43" s="2"/>
      <c r="X43" s="2"/>
      <c r="Y43" s="2"/>
      <c r="Z43" s="2"/>
      <c r="AA43" s="2"/>
    </row>
    <row r="44" spans="2:27">
      <c r="B44" t="str">
        <f>IF(ISBLANK(Tareas!B40)," - ",Tareas!B40)</f>
        <v>Implementación de Emparejamiento de Jugadores</v>
      </c>
      <c r="C44" s="1"/>
      <c r="D44" s="1"/>
      <c r="E44" s="1"/>
      <c r="F44" s="1"/>
      <c r="G44" s="1"/>
      <c r="H44" s="1"/>
      <c r="I44" s="1"/>
      <c r="J44" s="1"/>
      <c r="K44" s="1"/>
      <c r="L44" s="1"/>
      <c r="M44" s="1"/>
      <c r="P44" t="str">
        <f>IF(ISBLANK(Tareas!B40)," - ",Tareas!B40)</f>
        <v>Implementación de Emparejamiento de Jugadores</v>
      </c>
      <c r="Q44" s="2"/>
      <c r="R44" s="2"/>
      <c r="S44" s="2"/>
      <c r="T44" s="2"/>
      <c r="U44" s="2"/>
      <c r="V44" s="2"/>
      <c r="W44" s="2"/>
      <c r="X44" s="2"/>
      <c r="Y44" s="2"/>
      <c r="Z44" s="2"/>
      <c r="AA44" s="2"/>
    </row>
    <row r="45" spans="2:27">
      <c r="B45" t="str">
        <f>IF(ISBLANK(Tareas!B41)," - ",Tareas!B41)</f>
        <v>Implementación de Actualización de Resultados</v>
      </c>
      <c r="C45" s="1"/>
      <c r="D45" s="1"/>
      <c r="E45" s="1"/>
      <c r="F45" s="1"/>
      <c r="G45" s="1"/>
      <c r="H45" s="1"/>
      <c r="I45" s="1"/>
      <c r="J45" s="1"/>
      <c r="K45" s="1"/>
      <c r="L45" s="1"/>
      <c r="M45" s="1"/>
      <c r="P45" t="str">
        <f>IF(ISBLANK(Tareas!B41)," - ",Tareas!B41)</f>
        <v>Implementación de Actualización de Resultados</v>
      </c>
      <c r="Q45" s="2"/>
      <c r="R45" s="2"/>
      <c r="S45" s="2"/>
      <c r="T45" s="2"/>
      <c r="U45" s="2"/>
      <c r="V45" s="2"/>
      <c r="W45" s="2"/>
      <c r="X45" s="2"/>
      <c r="Y45" s="2"/>
      <c r="Z45" s="2"/>
      <c r="AA45" s="2"/>
    </row>
    <row r="46" spans="2:27">
      <c r="B46" t="str">
        <f>IF(ISBLANK(Tareas!B42)," - ",Tareas!B42)</f>
        <v>Implementación del Proceso de Inscripción</v>
      </c>
      <c r="C46" s="1"/>
      <c r="D46" s="1"/>
      <c r="E46" s="1"/>
      <c r="F46" s="1"/>
      <c r="G46" s="1"/>
      <c r="H46" s="1"/>
      <c r="I46" s="1"/>
      <c r="J46" s="1"/>
      <c r="K46" s="1"/>
      <c r="L46" s="1"/>
      <c r="M46" s="1"/>
      <c r="P46" t="str">
        <f>IF(ISBLANK(Tareas!B42)," - ",Tareas!B42)</f>
        <v>Implementación del Proceso de Inscripción</v>
      </c>
      <c r="Q46" s="2"/>
      <c r="R46" s="2"/>
      <c r="S46" s="2"/>
      <c r="T46" s="2"/>
      <c r="U46" s="2"/>
      <c r="V46" s="2"/>
      <c r="W46" s="2"/>
      <c r="X46" s="2"/>
      <c r="Y46" s="2"/>
      <c r="Z46" s="2"/>
      <c r="AA46" s="2"/>
    </row>
    <row r="47" spans="2:27">
      <c r="B47" t="str">
        <f>IF(ISBLANK(Tareas!B43)," - ",Tareas!B43)</f>
        <v>Implementación de Selección de Jugadores</v>
      </c>
      <c r="C47" s="1"/>
      <c r="D47" s="1"/>
      <c r="E47" s="1"/>
      <c r="F47" s="1"/>
      <c r="G47" s="1"/>
      <c r="H47" s="1"/>
      <c r="I47" s="1"/>
      <c r="J47" s="1"/>
      <c r="K47" s="1"/>
      <c r="L47" s="1"/>
      <c r="M47" s="1"/>
      <c r="P47" t="str">
        <f>IF(ISBLANK(Tareas!B43)," - ",Tareas!B43)</f>
        <v>Implementación de Selección de Jugadores</v>
      </c>
      <c r="Q47" s="2"/>
      <c r="R47" s="2"/>
      <c r="S47" s="2"/>
      <c r="T47" s="2"/>
      <c r="U47" s="2"/>
      <c r="V47" s="2"/>
      <c r="W47" s="2"/>
      <c r="X47" s="2"/>
      <c r="Y47" s="2"/>
      <c r="Z47" s="2"/>
      <c r="AA47" s="2"/>
    </row>
    <row r="48" spans="2:27">
      <c r="B48" t="str">
        <f>IF(ISBLANK(Tareas!B44)," - ",Tareas!B44)</f>
        <v>Implementación de Creación y Configuración de Partidos</v>
      </c>
      <c r="C48" s="1"/>
      <c r="D48" s="1"/>
      <c r="E48" s="1"/>
      <c r="F48" s="1"/>
      <c r="G48" s="1"/>
      <c r="H48" s="1"/>
      <c r="I48" s="1"/>
      <c r="J48" s="1"/>
      <c r="K48" s="1"/>
      <c r="L48" s="1"/>
      <c r="M48" s="1"/>
      <c r="P48" t="str">
        <f>IF(ISBLANK(Tareas!B44)," - ",Tareas!B44)</f>
        <v>Implementación de Creación y Configuración de Partidos</v>
      </c>
      <c r="Q48" s="2"/>
      <c r="R48" s="2"/>
      <c r="S48" s="2"/>
      <c r="T48" s="2"/>
      <c r="U48" s="2"/>
      <c r="V48" s="2"/>
      <c r="W48" s="2"/>
      <c r="X48" s="2"/>
      <c r="Y48" s="2"/>
      <c r="Z48" s="2"/>
      <c r="AA48" s="2"/>
    </row>
    <row r="49" spans="2:27">
      <c r="B49" t="str">
        <f>IF(ISBLANK(Tareas!B45)," - ",Tareas!B45)</f>
        <v>Implementación del Registro de Resultados</v>
      </c>
      <c r="C49" s="1"/>
      <c r="D49" s="1"/>
      <c r="E49" s="1"/>
      <c r="F49" s="1"/>
      <c r="G49" s="1"/>
      <c r="H49" s="1"/>
      <c r="I49" s="1"/>
      <c r="J49" s="1"/>
      <c r="K49" s="1"/>
      <c r="L49" s="1"/>
      <c r="M49" s="1"/>
      <c r="P49" t="str">
        <f>IF(ISBLANK(Tareas!B45)," - ",Tareas!B45)</f>
        <v>Implementación del Registro de Resultados</v>
      </c>
      <c r="Q49" s="2"/>
      <c r="R49" s="2"/>
      <c r="S49" s="2"/>
      <c r="T49" s="2"/>
      <c r="U49" s="2"/>
      <c r="V49" s="2"/>
      <c r="W49" s="2"/>
      <c r="X49" s="2"/>
      <c r="Y49" s="2"/>
      <c r="Z49" s="2"/>
      <c r="AA49" s="2"/>
    </row>
    <row r="50" spans="2:27">
      <c r="B50" t="str">
        <f>IF(ISBLANK(Tareas!B46)," - ",Tareas!B46)</f>
        <v>Implementación de Consulta de Partidos</v>
      </c>
      <c r="C50" s="1"/>
      <c r="D50" s="1"/>
      <c r="E50" s="1"/>
      <c r="F50" s="1"/>
      <c r="G50" s="1"/>
      <c r="H50" s="1"/>
      <c r="I50" s="1"/>
      <c r="J50" s="1"/>
      <c r="K50" s="1"/>
      <c r="L50" s="1"/>
      <c r="M50" s="1"/>
      <c r="P50" t="str">
        <f>IF(ISBLANK(Tareas!B46)," - ",Tareas!B46)</f>
        <v>Implementación de Consulta de Partidos</v>
      </c>
      <c r="Q50" s="2"/>
      <c r="R50" s="2"/>
      <c r="S50" s="2"/>
      <c r="T50" s="2"/>
      <c r="U50" s="2"/>
      <c r="V50" s="2"/>
      <c r="W50" s="2"/>
      <c r="X50" s="2"/>
      <c r="Y50" s="2"/>
      <c r="Z50" s="2"/>
      <c r="AA50" s="2"/>
    </row>
    <row r="51" spans="2:27">
      <c r="B51" t="str">
        <f>IF(ISBLANK(Tareas!B47)," - ",Tareas!B47)</f>
        <v>Inspeccion de codigo</v>
      </c>
      <c r="C51" s="1"/>
      <c r="D51" s="1"/>
      <c r="E51" s="1"/>
      <c r="F51" s="1"/>
      <c r="G51" s="1"/>
      <c r="H51" s="1"/>
      <c r="I51" s="1"/>
      <c r="J51" s="1"/>
      <c r="K51" s="1"/>
      <c r="L51" s="1"/>
      <c r="M51" s="1"/>
      <c r="P51" t="str">
        <f>IF(ISBLANK(Tareas!B47)," - ",Tareas!B47)</f>
        <v>Inspeccion de codigo</v>
      </c>
      <c r="Q51" s="2"/>
      <c r="R51" s="2"/>
      <c r="S51" s="2"/>
      <c r="T51" s="2"/>
      <c r="U51" s="2"/>
      <c r="V51" s="2"/>
      <c r="W51" s="2"/>
      <c r="X51" s="2"/>
      <c r="Y51" s="2"/>
      <c r="Z51" s="2"/>
      <c r="AA51" s="2"/>
    </row>
    <row r="52" spans="2:27">
      <c r="B52" t="str">
        <f>IF(ISBLANK(Tareas!B48)," - ",Tareas!B48)</f>
        <v>Realizacion de pruebas Unitarias</v>
      </c>
      <c r="C52" s="1"/>
      <c r="D52" s="1"/>
      <c r="E52" s="1"/>
      <c r="F52" s="1"/>
      <c r="G52" s="1"/>
      <c r="H52" s="1"/>
      <c r="I52" s="1"/>
      <c r="J52" s="1"/>
      <c r="K52" s="1"/>
      <c r="L52" s="1"/>
      <c r="M52" s="1"/>
      <c r="P52" t="str">
        <f>IF(ISBLANK(Tareas!B48)," - ",Tareas!B48)</f>
        <v>Realizacion de pruebas Unitarias</v>
      </c>
      <c r="Q52" s="2"/>
      <c r="R52" s="2"/>
      <c r="S52" s="2"/>
      <c r="T52" s="2"/>
      <c r="U52" s="2"/>
      <c r="V52" s="2"/>
      <c r="W52" s="2"/>
      <c r="X52" s="2"/>
      <c r="Y52" s="2"/>
      <c r="Z52" s="2"/>
      <c r="AA52" s="2"/>
    </row>
    <row r="53" spans="2:27">
      <c r="B53" t="str">
        <f>IF(ISBLANK(Tareas!B49)," - ",Tareas!B49)</f>
        <v>Realizacion de pruebas del Sistema</v>
      </c>
      <c r="C53" s="1"/>
      <c r="D53" s="1"/>
      <c r="E53" s="1"/>
      <c r="F53" s="1"/>
      <c r="G53" s="1"/>
      <c r="H53" s="1"/>
      <c r="I53" s="1"/>
      <c r="J53" s="1"/>
      <c r="K53" s="1"/>
      <c r="L53" s="1"/>
      <c r="M53" s="1"/>
      <c r="P53" t="str">
        <f>IF(ISBLANK(Tareas!B49)," - ",Tareas!B49)</f>
        <v>Realizacion de pruebas del Sistema</v>
      </c>
      <c r="Q53" s="2"/>
      <c r="R53" s="2"/>
      <c r="S53" s="2"/>
      <c r="T53" s="2"/>
      <c r="U53" s="2"/>
      <c r="V53" s="2"/>
      <c r="W53" s="2"/>
      <c r="X53" s="2"/>
      <c r="Y53" s="2"/>
      <c r="Z53" s="2"/>
      <c r="AA53" s="2"/>
    </row>
    <row r="54" spans="2:27">
      <c r="B54" t="str">
        <f>IF(ISBLANK(Tareas!B50)," - ",Tareas!B50)</f>
        <v>Reunion revisión de código y pruebas</v>
      </c>
      <c r="C54" s="1"/>
      <c r="D54" s="1"/>
      <c r="E54" s="1"/>
      <c r="F54" s="1"/>
      <c r="G54" s="1"/>
      <c r="H54" s="1"/>
      <c r="I54" s="1"/>
      <c r="J54" s="1"/>
      <c r="K54" s="1"/>
      <c r="L54" s="1"/>
      <c r="M54" s="1"/>
      <c r="P54" t="str">
        <f>IF(ISBLANK(Tareas!B50)," - ",Tareas!B50)</f>
        <v>Reunion revisión de código y pruebas</v>
      </c>
      <c r="Q54" s="2"/>
      <c r="R54" s="2"/>
      <c r="S54" s="2"/>
      <c r="T54" s="2"/>
      <c r="U54" s="2"/>
      <c r="V54" s="2"/>
      <c r="W54" s="2"/>
      <c r="X54" s="2"/>
      <c r="Y54" s="2"/>
      <c r="Z54" s="2"/>
      <c r="AA54" s="2"/>
    </row>
    <row r="55" spans="2:27">
      <c r="B55" t="str">
        <f>IF(ISBLANK(Tareas!B51)," - ",Tareas!B51)</f>
        <v>DEMO</v>
      </c>
      <c r="C55" s="1"/>
      <c r="D55" s="1"/>
      <c r="E55" s="1"/>
      <c r="F55" s="1"/>
      <c r="G55" s="1"/>
      <c r="H55" s="1"/>
      <c r="I55" s="1"/>
      <c r="J55" s="1"/>
      <c r="K55" s="1"/>
      <c r="L55" s="1"/>
      <c r="M55" s="1"/>
      <c r="P55" t="str">
        <f>IF(ISBLANK(Tareas!B51)," - ",Tareas!B51)</f>
        <v>DEMO</v>
      </c>
      <c r="Q55" s="2"/>
      <c r="R55" s="2"/>
      <c r="S55" s="2"/>
      <c r="T55" s="2"/>
      <c r="U55" s="2"/>
      <c r="V55" s="2"/>
      <c r="W55" s="2"/>
      <c r="X55" s="2"/>
      <c r="Y55" s="2"/>
      <c r="Z55" s="2"/>
      <c r="AA55" s="2"/>
    </row>
    <row r="56" spans="2:27">
      <c r="B56" t="str">
        <f>IF(ISBLANK(Tareas!B52)," - ",Tareas!B52)</f>
        <v>Reunión Postmortem</v>
      </c>
      <c r="C56" s="1"/>
      <c r="D56" s="1"/>
      <c r="E56" s="1"/>
      <c r="F56" s="1"/>
      <c r="G56" s="1"/>
      <c r="H56" s="1"/>
      <c r="I56" s="1"/>
      <c r="J56" s="1"/>
      <c r="K56" s="1"/>
      <c r="L56" s="1"/>
      <c r="M56" s="1"/>
      <c r="P56" t="str">
        <f>IF(ISBLANK(Tareas!B52)," - ",Tareas!B52)</f>
        <v>Reunión Postmortem</v>
      </c>
      <c r="Q56" s="2"/>
      <c r="R56" s="2"/>
      <c r="S56" s="2"/>
      <c r="T56" s="2"/>
      <c r="U56" s="2"/>
      <c r="V56" s="2"/>
      <c r="W56" s="2"/>
      <c r="X56" s="2"/>
      <c r="Y56" s="2"/>
      <c r="Z56" s="2"/>
      <c r="AA56" s="2"/>
    </row>
    <row r="57" spans="2:27">
      <c r="B57" t="str">
        <f>IF(ISBLANK(Tareas!B53)," - ",Tareas!B53)</f>
        <v>Análisis Postmortem</v>
      </c>
      <c r="C57" s="1"/>
      <c r="D57" s="1"/>
      <c r="E57" s="1"/>
      <c r="F57" s="1"/>
      <c r="G57" s="1"/>
      <c r="H57" s="1"/>
      <c r="I57" s="1"/>
      <c r="J57" s="1"/>
      <c r="K57" s="1"/>
      <c r="L57" s="1"/>
      <c r="M57" s="1"/>
      <c r="P57" t="str">
        <f>IF(ISBLANK(Tareas!B53)," - ",Tareas!B53)</f>
        <v>Análisis Postmortem</v>
      </c>
      <c r="Q57" s="2"/>
      <c r="R57" s="2"/>
      <c r="S57" s="2"/>
      <c r="T57" s="2"/>
      <c r="U57" s="2"/>
      <c r="V57" s="2"/>
      <c r="W57" s="2"/>
      <c r="X57" s="2"/>
      <c r="Y57" s="2"/>
      <c r="Z57" s="2"/>
      <c r="AA57" s="2"/>
    </row>
    <row r="58" spans="2:27">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7194-6C84-9E48-A516-1093769E0715}">
  <dimension ref="A1:AA201"/>
  <sheetViews>
    <sheetView topLeftCell="Q9" workbookViewId="0">
      <selection activeCell="Q10" sqref="Q10"/>
    </sheetView>
  </sheetViews>
  <sheetFormatPr defaultColWidth="11" defaultRowHeight="15.75"/>
  <cols>
    <col min="2" max="2" width="39.875" customWidth="1"/>
    <col min="3" max="3" width="11.5" bestFit="1" customWidth="1"/>
    <col min="16" max="16" width="40.375" customWidth="1"/>
  </cols>
  <sheetData>
    <row r="1" spans="1:27" ht="20.25">
      <c r="A1" s="12" t="s">
        <v>76</v>
      </c>
    </row>
    <row r="2" spans="1:27">
      <c r="B2" t="s">
        <v>77</v>
      </c>
    </row>
    <row r="3" spans="1:27">
      <c r="B3" t="s">
        <v>78</v>
      </c>
    </row>
    <row r="7" spans="1:27">
      <c r="A7" s="8" t="s">
        <v>79</v>
      </c>
      <c r="O7" s="8" t="s">
        <v>80</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2">
        <v>0.01</v>
      </c>
      <c r="D10" s="2">
        <v>8.3333333333333329E-2</v>
      </c>
      <c r="E10" s="2">
        <v>8.3333333333333329E-2</v>
      </c>
      <c r="F10" s="2">
        <v>8.3333333333333329E-2</v>
      </c>
      <c r="G10" s="2">
        <v>8.3333333333333329E-2</v>
      </c>
      <c r="H10" s="2">
        <v>8.3333333333333329E-2</v>
      </c>
      <c r="I10" s="2">
        <v>8.3333333333333329E-2</v>
      </c>
      <c r="J10" s="2">
        <v>8.3333333333333329E-2</v>
      </c>
      <c r="K10" s="2">
        <v>8.3333333333333329E-2</v>
      </c>
      <c r="L10" s="2">
        <v>8.3333333333333329E-2</v>
      </c>
      <c r="M10" s="2"/>
      <c r="N10" s="7"/>
      <c r="P10" t="str">
        <f>IF(ISBLANK(Tareas!B6)," - ",Tareas!B6)</f>
        <v>Reunión inicial</v>
      </c>
      <c r="Q10" s="2">
        <v>0.01</v>
      </c>
      <c r="R10" s="2">
        <v>8.3333333333333329E-2</v>
      </c>
      <c r="S10" s="2">
        <v>8.3333333333333329E-2</v>
      </c>
      <c r="T10" s="2">
        <v>8.3333333333333329E-2</v>
      </c>
      <c r="U10" s="2">
        <v>8.3333333333333329E-2</v>
      </c>
      <c r="V10" s="2">
        <v>8.3333333333333329E-2</v>
      </c>
      <c r="W10" s="2">
        <v>8.3333333333333329E-2</v>
      </c>
      <c r="X10" s="2">
        <v>8.3333333333333329E-2</v>
      </c>
      <c r="Y10" s="2">
        <v>8.3333333333333329E-2</v>
      </c>
      <c r="Z10" s="2">
        <v>8.3333333333333329E-2</v>
      </c>
      <c r="AA10" s="2"/>
    </row>
    <row r="11" spans="1:27">
      <c r="B11" t="str">
        <f>IF(ISBLANK(Tareas!B7)," - ",Tareas!B7)</f>
        <v>Asignación de roles</v>
      </c>
      <c r="C11" s="1"/>
      <c r="D11" s="2">
        <v>0.16666666666666666</v>
      </c>
      <c r="E11" s="2">
        <v>0.2</v>
      </c>
      <c r="F11" s="2">
        <v>0.16666666666666666</v>
      </c>
      <c r="G11" s="2">
        <v>0.2</v>
      </c>
      <c r="H11" s="2">
        <v>0.16666666666666666</v>
      </c>
      <c r="I11" s="2">
        <v>0.16666666666666666</v>
      </c>
      <c r="J11" s="2">
        <v>0.2</v>
      </c>
      <c r="K11" s="2">
        <v>0.2</v>
      </c>
      <c r="L11" s="2">
        <v>0.16666666666666666</v>
      </c>
      <c r="M11" s="1"/>
      <c r="N11" s="7"/>
      <c r="P11" t="str">
        <f>IF(ISBLANK(Tareas!B7)," - ",Tareas!B7)</f>
        <v>Asignación de roles</v>
      </c>
      <c r="Q11" s="2"/>
      <c r="R11" s="2">
        <v>0.16666666666666666</v>
      </c>
      <c r="S11" s="2">
        <v>0.16666666666666666</v>
      </c>
      <c r="T11" s="2">
        <v>0.16666666666666666</v>
      </c>
      <c r="U11" s="2">
        <v>0.16666666666666666</v>
      </c>
      <c r="V11" s="2">
        <v>0.16666666666666666</v>
      </c>
      <c r="W11" s="2">
        <v>0.16666666666666666</v>
      </c>
      <c r="X11" s="2">
        <v>0.16666666666666666</v>
      </c>
      <c r="Y11" s="2">
        <v>0.16666666666666666</v>
      </c>
      <c r="Z11" s="2">
        <v>0.16666666666666666</v>
      </c>
      <c r="AA11" s="2"/>
    </row>
    <row r="12" spans="1:27">
      <c r="B12" t="str">
        <f>IF(ISBLANK(Tareas!B8)," - ",Tareas!B8)</f>
        <v>Resumen ejecutivo</v>
      </c>
      <c r="C12" s="2"/>
      <c r="D12" s="2"/>
      <c r="E12" s="2"/>
      <c r="F12" s="2">
        <v>2.5</v>
      </c>
      <c r="G12" s="2"/>
      <c r="H12" s="2"/>
      <c r="I12" s="2"/>
      <c r="J12" s="2">
        <v>1.5</v>
      </c>
      <c r="K12" s="1"/>
      <c r="L12" s="1"/>
      <c r="M12" s="1"/>
      <c r="N12" s="7"/>
      <c r="P12" t="str">
        <f>IF(ISBLANK(Tareas!B8)," - ",Tareas!B8)</f>
        <v>Resumen ejecutivo</v>
      </c>
      <c r="Q12" s="2"/>
      <c r="R12" s="2"/>
      <c r="S12" s="2"/>
      <c r="T12" s="2">
        <v>2.5</v>
      </c>
      <c r="U12" s="2"/>
      <c r="V12" s="2"/>
      <c r="W12" s="2"/>
      <c r="X12" s="2">
        <v>1</v>
      </c>
      <c r="Y12" s="2"/>
      <c r="Z12" s="2"/>
      <c r="AA12" s="2"/>
    </row>
    <row r="13" spans="1:27">
      <c r="B13" t="str">
        <f>IF(ISBLANK(Tareas!B9)," - ",Tareas!B9)</f>
        <v>Lectura y comprensión del proyecto</v>
      </c>
      <c r="C13" s="2"/>
      <c r="D13" s="2"/>
      <c r="E13" s="2">
        <v>1.5</v>
      </c>
      <c r="F13" s="2">
        <v>0.5</v>
      </c>
      <c r="G13" s="2">
        <v>0.5</v>
      </c>
      <c r="H13" s="1"/>
      <c r="I13" s="1"/>
      <c r="J13" s="1"/>
      <c r="K13" s="1"/>
      <c r="L13" s="1"/>
      <c r="M13" s="1"/>
      <c r="N13" s="7"/>
      <c r="P13" t="str">
        <f>IF(ISBLANK(Tareas!B9)," - ",Tareas!B9)</f>
        <v>Lectura y comprensión del proyecto</v>
      </c>
      <c r="Q13" s="2"/>
      <c r="R13" s="2"/>
      <c r="S13" s="2">
        <v>1</v>
      </c>
      <c r="T13" s="2">
        <v>0.5</v>
      </c>
      <c r="U13" s="2">
        <v>0.25</v>
      </c>
      <c r="V13" s="2"/>
      <c r="W13" s="2"/>
      <c r="X13" s="2"/>
      <c r="Y13" s="2"/>
      <c r="Z13" s="2"/>
      <c r="AA13" s="2"/>
    </row>
    <row r="14" spans="1:27">
      <c r="B14" t="str">
        <f>IF(ISBLANK(Tareas!B10)," - ",Tareas!B10)</f>
        <v>Planificación conjunta de realización de tareas</v>
      </c>
      <c r="C14" s="2"/>
      <c r="D14" s="2"/>
      <c r="E14" s="2">
        <v>1.5</v>
      </c>
      <c r="F14" s="2">
        <v>0.33333333333333331</v>
      </c>
      <c r="G14" s="2">
        <v>0.5</v>
      </c>
      <c r="H14" s="2">
        <v>0.45</v>
      </c>
      <c r="I14" s="2">
        <v>0.5</v>
      </c>
      <c r="J14" s="2">
        <v>0.33333333333333331</v>
      </c>
      <c r="K14" s="2">
        <v>0.5</v>
      </c>
      <c r="L14" s="2">
        <v>0.5</v>
      </c>
      <c r="M14" s="1"/>
      <c r="N14" s="7"/>
      <c r="P14" t="str">
        <f>IF(ISBLANK(Tareas!B10)," - ",Tareas!B10)</f>
        <v>Planificación conjunta de realización de tareas</v>
      </c>
      <c r="Q14" s="2"/>
      <c r="R14" s="2"/>
      <c r="S14" s="2">
        <v>1.5</v>
      </c>
      <c r="T14" s="2">
        <v>0.33333333333333331</v>
      </c>
      <c r="U14" s="2">
        <v>0.5</v>
      </c>
      <c r="V14" s="2">
        <v>0.33333333333333331</v>
      </c>
      <c r="W14" s="2">
        <v>0.5</v>
      </c>
      <c r="X14" s="2">
        <v>0.33333333333333331</v>
      </c>
      <c r="Y14" s="2">
        <v>0.5</v>
      </c>
      <c r="Z14" s="2">
        <v>0.5</v>
      </c>
      <c r="AA14" s="2"/>
    </row>
    <row r="15" spans="1:27">
      <c r="B15" t="str">
        <f>IF(ISBLANK(Tareas!B11)," - ",Tareas!B11)</f>
        <v>Realizar estimación de tiempos de tareas</v>
      </c>
      <c r="C15" s="1"/>
      <c r="D15" s="1"/>
      <c r="E15" s="2">
        <v>0.5</v>
      </c>
      <c r="F15" s="2">
        <v>0.16666666666666666</v>
      </c>
      <c r="G15" s="2">
        <v>0.16666666666666666</v>
      </c>
      <c r="H15" s="2">
        <v>0.1</v>
      </c>
      <c r="I15" s="2">
        <v>0.1</v>
      </c>
      <c r="J15" s="2">
        <v>0.1</v>
      </c>
      <c r="K15" s="2">
        <v>0.1</v>
      </c>
      <c r="L15" s="2">
        <v>0.1</v>
      </c>
      <c r="M15" s="1"/>
      <c r="N15" s="7"/>
      <c r="P15" t="str">
        <f>IF(ISBLANK(Tareas!B11)," - ",Tareas!B11)</f>
        <v>Realizar estimación de tiempos de tareas</v>
      </c>
      <c r="Q15" s="2"/>
      <c r="R15" s="2"/>
      <c r="S15" s="2">
        <v>0.5</v>
      </c>
      <c r="T15" s="2">
        <v>0.16666666666666666</v>
      </c>
      <c r="U15" s="2">
        <v>0.16666666666666666</v>
      </c>
      <c r="V15" s="2">
        <v>0.16666666666666666</v>
      </c>
      <c r="W15" s="2">
        <v>0.16666666666666666</v>
      </c>
      <c r="X15" s="2">
        <v>0.16666666666666666</v>
      </c>
      <c r="Y15" s="2">
        <v>0.16666666666666666</v>
      </c>
      <c r="Z15" s="2">
        <v>0.16666666666666666</v>
      </c>
      <c r="AA15" s="2"/>
    </row>
    <row r="16" spans="1:27">
      <c r="B16" t="str">
        <f>IF(ISBLANK(Tareas!B12)," - ",Tareas!B12)</f>
        <v>Establecimiento de fechas limite de realización de tareas</v>
      </c>
      <c r="C16" s="1"/>
      <c r="D16" s="1"/>
      <c r="E16" s="2">
        <v>8.3333333333333329E-2</v>
      </c>
      <c r="F16" s="2">
        <v>8.3333333333333329E-2</v>
      </c>
      <c r="G16" s="2">
        <v>8.3333333333333329E-2</v>
      </c>
      <c r="H16" s="2">
        <v>8.3333333333333329E-2</v>
      </c>
      <c r="I16" s="2">
        <v>8.3333333333333329E-2</v>
      </c>
      <c r="J16" s="2">
        <v>8.3333333333333329E-2</v>
      </c>
      <c r="K16" s="2">
        <v>8.3333333333333329E-2</v>
      </c>
      <c r="L16" s="2">
        <v>8.3333333333333329E-2</v>
      </c>
      <c r="M16" s="1"/>
      <c r="P16" t="str">
        <f>IF(ISBLANK(Tareas!B12)," - ",Tareas!B12)</f>
        <v>Establecimiento de fechas limite de realización de tareas</v>
      </c>
      <c r="Q16" s="2"/>
      <c r="R16" s="2"/>
      <c r="S16" s="2">
        <v>8.3333333333333329E-2</v>
      </c>
      <c r="T16" s="2">
        <v>8.3333333333333329E-2</v>
      </c>
      <c r="U16" s="2">
        <v>8.3333333333333329E-2</v>
      </c>
      <c r="V16" s="2">
        <v>8.3333333333333329E-2</v>
      </c>
      <c r="W16" s="2">
        <v>8.3333333333333329E-2</v>
      </c>
      <c r="X16" s="2">
        <v>8.3333333333333329E-2</v>
      </c>
      <c r="Y16" s="2">
        <v>8.3333333333333329E-2</v>
      </c>
      <c r="Z16" s="2">
        <v>8.3333333333333329E-2</v>
      </c>
      <c r="AA16" s="2"/>
    </row>
    <row r="17" spans="2:27">
      <c r="B17" t="str">
        <f>IF(ISBLANK(Tareas!B13)," - ",Tareas!B13)</f>
        <v>Reparto de tareas</v>
      </c>
      <c r="C17" s="1"/>
      <c r="D17" s="1"/>
      <c r="E17" s="2">
        <v>0.5</v>
      </c>
      <c r="F17" s="2"/>
      <c r="G17" s="2"/>
      <c r="H17" s="2"/>
      <c r="I17" s="2">
        <v>0.2</v>
      </c>
      <c r="J17" s="1"/>
      <c r="K17" s="1"/>
      <c r="L17" s="1"/>
      <c r="M17" s="1"/>
      <c r="P17" t="str">
        <f>IF(ISBLANK(Tareas!B13)," - ",Tareas!B13)</f>
        <v>Reparto de tareas</v>
      </c>
      <c r="Q17" s="2"/>
      <c r="R17" s="2"/>
      <c r="S17" s="2">
        <v>0.5</v>
      </c>
      <c r="T17" s="2"/>
      <c r="U17" s="2"/>
      <c r="V17" s="2"/>
      <c r="W17" s="2">
        <v>0.16666666666666666</v>
      </c>
      <c r="X17" s="2"/>
      <c r="Y17" s="2"/>
      <c r="Z17" s="2"/>
      <c r="AA17" s="2"/>
    </row>
    <row r="18" spans="2:27">
      <c r="B18" t="str">
        <f>IF(ISBLANK(Tareas!B14)," - ",Tareas!B14)</f>
        <v>Establecimiento de tareas ciclo 1</v>
      </c>
      <c r="C18" s="1"/>
      <c r="D18" s="1"/>
      <c r="E18" s="1"/>
      <c r="F18" s="1"/>
      <c r="G18" s="1"/>
      <c r="H18" s="1"/>
      <c r="I18" s="1"/>
      <c r="J18" s="1"/>
      <c r="K18" s="1">
        <v>1.2</v>
      </c>
      <c r="L18" s="1"/>
      <c r="M18" s="1"/>
      <c r="P18" t="str">
        <f>IF(ISBLANK(Tareas!B14)," - ",Tareas!B14)</f>
        <v>Establecimiento de tareas ciclo 1</v>
      </c>
      <c r="Q18" s="2"/>
      <c r="R18" s="2"/>
      <c r="S18" s="2"/>
      <c r="T18" s="2"/>
      <c r="U18" s="2"/>
      <c r="V18" s="2"/>
      <c r="W18" s="2"/>
      <c r="X18" s="2"/>
      <c r="Y18" s="2">
        <v>1</v>
      </c>
      <c r="Z18" s="2"/>
      <c r="AA18" s="2"/>
    </row>
    <row r="19" spans="2:27">
      <c r="B19" t="str">
        <f>IF(ISBLANK(Tareas!B15)," - ",Tareas!B15)</f>
        <v>Realización de requisitos (ERS)</v>
      </c>
      <c r="C19" s="1"/>
      <c r="D19" s="1"/>
      <c r="E19" s="1"/>
      <c r="F19" s="1"/>
      <c r="G19" s="2">
        <v>1.5</v>
      </c>
      <c r="H19" s="2">
        <v>0.5</v>
      </c>
      <c r="I19" s="2">
        <v>0.5</v>
      </c>
      <c r="J19" s="1"/>
      <c r="K19" s="1"/>
      <c r="L19" s="1"/>
      <c r="M19" s="1"/>
      <c r="P19" t="str">
        <f>IF(ISBLANK(Tareas!B15)," - ",Tareas!B15)</f>
        <v>Realización de requisitos (ERS)</v>
      </c>
      <c r="Q19" s="2"/>
      <c r="R19" s="2"/>
      <c r="S19" s="2"/>
      <c r="T19" s="2"/>
      <c r="U19" s="2">
        <v>2</v>
      </c>
      <c r="V19" s="2">
        <v>1</v>
      </c>
      <c r="W19" s="2">
        <v>0.5</v>
      </c>
      <c r="X19" s="2"/>
      <c r="Y19" s="2"/>
      <c r="Z19" s="2"/>
      <c r="AA19" s="2"/>
    </row>
    <row r="20" spans="2:27">
      <c r="B20" t="str">
        <f>IF(ISBLANK(Tareas!B16)," - ",Tareas!B16)</f>
        <v>Realización de ficheros logicos internos (ILF)</v>
      </c>
      <c r="C20" s="1"/>
      <c r="D20" s="1"/>
      <c r="E20" s="1"/>
      <c r="F20" s="1"/>
      <c r="G20" s="2">
        <v>1</v>
      </c>
      <c r="H20" s="2">
        <v>0.5</v>
      </c>
      <c r="I20" s="2">
        <v>0.5</v>
      </c>
      <c r="J20" s="1"/>
      <c r="K20" s="1"/>
      <c r="L20" s="1"/>
      <c r="M20" s="1"/>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1"/>
      <c r="D21" s="1"/>
      <c r="E21" s="1"/>
      <c r="F21" s="1"/>
      <c r="G21" s="2">
        <v>0.5</v>
      </c>
      <c r="H21" s="2">
        <v>1</v>
      </c>
      <c r="I21" s="2">
        <v>1</v>
      </c>
      <c r="J21" s="1"/>
      <c r="K21" s="1"/>
      <c r="L21" s="1"/>
      <c r="M21" s="1"/>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1"/>
      <c r="D22" s="1"/>
      <c r="E22" s="1"/>
      <c r="F22" s="1"/>
      <c r="G22" s="2">
        <v>0.5</v>
      </c>
      <c r="H22" s="2">
        <v>0.5</v>
      </c>
      <c r="I22" s="2">
        <v>1</v>
      </c>
      <c r="J22" s="1"/>
      <c r="K22" s="1"/>
      <c r="L22" s="1"/>
      <c r="M22" s="1"/>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1"/>
      <c r="D23" s="1"/>
      <c r="E23" s="1"/>
      <c r="F23" s="1"/>
      <c r="G23" s="2">
        <v>0.5</v>
      </c>
      <c r="H23" s="2">
        <v>0.5</v>
      </c>
      <c r="I23" s="2">
        <v>1</v>
      </c>
      <c r="J23" s="1"/>
      <c r="K23" s="1"/>
      <c r="L23" s="1"/>
      <c r="M23" s="1"/>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1"/>
      <c r="D24" s="1"/>
      <c r="E24" s="1"/>
      <c r="F24" s="1"/>
      <c r="G24" s="2"/>
      <c r="H24" s="2"/>
      <c r="I24" s="2">
        <v>0.5</v>
      </c>
      <c r="J24" s="1"/>
      <c r="K24" s="1"/>
      <c r="L24" s="1"/>
      <c r="M24" s="1"/>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1"/>
      <c r="D25" s="1"/>
      <c r="E25" s="1"/>
      <c r="F25" s="1"/>
      <c r="G25" s="2">
        <v>0.25</v>
      </c>
      <c r="H25" s="2">
        <v>0.5</v>
      </c>
      <c r="I25" s="2">
        <v>0.25</v>
      </c>
      <c r="J25" s="1"/>
      <c r="K25" s="1"/>
      <c r="L25" s="1"/>
      <c r="M25" s="1"/>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1"/>
      <c r="D26" s="1"/>
      <c r="E26" s="1"/>
      <c r="F26" s="1"/>
      <c r="G26" s="2">
        <v>0.5</v>
      </c>
      <c r="H26" s="2"/>
      <c r="I26" s="2"/>
      <c r="J26" s="1"/>
      <c r="K26" s="1"/>
      <c r="L26" s="1"/>
      <c r="M26" s="1"/>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2"/>
      <c r="D27" s="2"/>
      <c r="E27" s="2"/>
      <c r="F27" s="2"/>
      <c r="G27" s="2"/>
      <c r="H27" s="2"/>
      <c r="I27" s="2">
        <v>2</v>
      </c>
      <c r="J27" s="2">
        <v>2.5</v>
      </c>
      <c r="K27" s="2">
        <v>0.5</v>
      </c>
      <c r="L27" s="2"/>
      <c r="M27" s="1"/>
      <c r="P27" t="str">
        <f>IF(ISBLANK(Tareas!B23)," - ",Tareas!B23)</f>
        <v>Realización de Gestión de Configuración Software (GCS)</v>
      </c>
      <c r="Q27" s="2"/>
      <c r="R27" s="2"/>
      <c r="S27" s="2"/>
      <c r="T27" s="2"/>
      <c r="U27" s="2"/>
      <c r="V27" s="2"/>
      <c r="W27" s="2">
        <v>1</v>
      </c>
      <c r="X27" s="2">
        <v>2.5</v>
      </c>
      <c r="Y27" s="2">
        <v>0.5</v>
      </c>
      <c r="Z27" s="2"/>
      <c r="AA27" s="2"/>
    </row>
    <row r="28" spans="2:27">
      <c r="B28" t="str">
        <f>IF(ISBLANK(Tareas!B24)," - ",Tareas!B24)</f>
        <v>Revisión de tareas</v>
      </c>
      <c r="C28" s="1"/>
      <c r="D28" s="1"/>
      <c r="E28" s="1"/>
      <c r="F28" s="1"/>
      <c r="G28" s="1"/>
      <c r="H28" s="1"/>
      <c r="I28" s="1"/>
      <c r="J28" s="1"/>
      <c r="K28" s="2">
        <v>0.5</v>
      </c>
      <c r="L28" s="2">
        <v>0.25</v>
      </c>
      <c r="M28" s="1"/>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1"/>
      <c r="D29" s="1"/>
      <c r="E29" s="1"/>
      <c r="F29" s="2">
        <v>0.5</v>
      </c>
      <c r="G29" s="2"/>
      <c r="H29" s="2">
        <v>0.5</v>
      </c>
      <c r="I29" s="1"/>
      <c r="J29" s="1"/>
      <c r="K29" s="1"/>
      <c r="L29" s="1"/>
      <c r="M29" s="1"/>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1"/>
      <c r="D30" s="1"/>
      <c r="E30" s="1"/>
      <c r="F30" s="1"/>
      <c r="G30" s="2">
        <v>1</v>
      </c>
      <c r="H30" s="2">
        <v>0.75</v>
      </c>
      <c r="I30" s="2">
        <v>0.25</v>
      </c>
      <c r="J30" s="2"/>
      <c r="K30" s="2">
        <v>0.16666666666666666</v>
      </c>
      <c r="L30" s="1"/>
      <c r="M30" s="1"/>
      <c r="P30" t="str">
        <f>IF(ISBLANK(Tareas!B26)," - ",Tareas!B26)</f>
        <v>Reunión de diseño</v>
      </c>
      <c r="Q30" s="2"/>
      <c r="R30" s="2"/>
      <c r="S30" s="2"/>
      <c r="T30" s="2"/>
      <c r="U30" s="2">
        <v>0.75</v>
      </c>
      <c r="V30" s="2">
        <v>0.75</v>
      </c>
      <c r="W30" s="2">
        <v>0.25</v>
      </c>
      <c r="X30" s="2"/>
      <c r="Y30" s="2">
        <v>0.16666666666666666</v>
      </c>
      <c r="Z30" s="2"/>
      <c r="AA30" s="2"/>
    </row>
    <row r="31" spans="2:27">
      <c r="B31" t="str">
        <f>IF(ISBLANK(Tareas!B27)," - ",Tareas!B27)</f>
        <v>Selección del entorno</v>
      </c>
      <c r="C31" s="1"/>
      <c r="D31" s="1"/>
      <c r="E31" s="1"/>
      <c r="F31" s="1"/>
      <c r="G31" s="1"/>
      <c r="H31" s="1"/>
      <c r="I31" s="1"/>
      <c r="J31" s="1"/>
      <c r="K31" s="1"/>
      <c r="L31" s="1"/>
      <c r="M31" s="1"/>
      <c r="P31" t="str">
        <f>IF(ISBLANK(Tareas!B27)," - ",Tareas!B27)</f>
        <v>Selección del entorno</v>
      </c>
      <c r="Q31" s="2"/>
      <c r="R31" s="2"/>
      <c r="S31" s="2"/>
      <c r="T31" s="2"/>
      <c r="U31" s="2"/>
      <c r="V31" s="2"/>
      <c r="W31" s="2"/>
      <c r="X31" s="2"/>
      <c r="Y31" s="2"/>
      <c r="Z31" s="2"/>
      <c r="AA31" s="2"/>
    </row>
    <row r="32" spans="2:27">
      <c r="B32" t="str">
        <f>IF(ISBLANK(Tareas!B28)," - ",Tareas!B28)</f>
        <v>Actualización Hoja Valor Ganado</v>
      </c>
      <c r="C32" s="1"/>
      <c r="D32" s="1"/>
      <c r="E32" s="1"/>
      <c r="F32" s="1"/>
      <c r="G32" s="1"/>
      <c r="H32" s="1"/>
      <c r="I32" s="1"/>
      <c r="J32" s="1"/>
      <c r="K32" s="2">
        <v>2.5</v>
      </c>
      <c r="L32" s="2">
        <v>1.5</v>
      </c>
      <c r="M32" s="1"/>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1"/>
      <c r="D33" s="1"/>
      <c r="E33" s="1"/>
      <c r="F33" s="1"/>
      <c r="G33" s="1"/>
      <c r="H33" s="1"/>
      <c r="I33" s="1"/>
      <c r="J33" s="1"/>
      <c r="K33" s="1"/>
      <c r="L33" s="1"/>
      <c r="M33" s="1"/>
      <c r="P33" t="str">
        <f>IF(ISBLANK(Tareas!B29)," - ",Tareas!B29)</f>
        <v>Realizar diseño de alto nivel (DAN)</v>
      </c>
      <c r="Q33" s="2"/>
      <c r="R33" s="2"/>
      <c r="S33" s="2"/>
      <c r="T33" s="2"/>
      <c r="U33" s="2"/>
      <c r="V33" s="2"/>
      <c r="W33" s="2"/>
      <c r="X33" s="2"/>
      <c r="Y33" s="2"/>
      <c r="Z33" s="2"/>
      <c r="AA33" s="2"/>
    </row>
    <row r="34" spans="2:27">
      <c r="B34" t="str">
        <f>IF(ISBLANK(Tareas!B30)," - ",Tareas!B30)</f>
        <v>Realizar diseño de bajo nivel (DBN)</v>
      </c>
      <c r="C34" s="1"/>
      <c r="D34" s="1"/>
      <c r="E34" s="1"/>
      <c r="F34" s="1"/>
      <c r="G34" s="1"/>
      <c r="H34" s="1"/>
      <c r="I34" s="1"/>
      <c r="J34" s="1"/>
      <c r="K34" s="2">
        <v>1</v>
      </c>
      <c r="L34" s="2">
        <v>1</v>
      </c>
      <c r="M34" s="1"/>
      <c r="P34" t="str">
        <f>IF(ISBLANK(Tareas!B30)," - ",Tareas!B30)</f>
        <v>Realizar diseño de bajo nivel (DBN)</v>
      </c>
      <c r="Q34" s="2"/>
      <c r="R34" s="2"/>
      <c r="S34" s="2"/>
      <c r="T34" s="2"/>
      <c r="U34" s="2"/>
      <c r="V34" s="2"/>
      <c r="W34" s="2"/>
      <c r="X34" s="2"/>
      <c r="Y34" s="2">
        <v>1</v>
      </c>
      <c r="Z34" s="2">
        <v>1</v>
      </c>
      <c r="AA34" s="2"/>
    </row>
    <row r="35" spans="2:27">
      <c r="B35" t="str">
        <f>IF(ISBLANK(Tareas!B31)," - ",Tareas!B31)</f>
        <v>Revision diseño alto nivel</v>
      </c>
      <c r="C35" s="1"/>
      <c r="D35" s="1"/>
      <c r="E35" s="1"/>
      <c r="F35" s="1"/>
      <c r="G35" s="1"/>
      <c r="H35" s="1"/>
      <c r="I35" s="1"/>
      <c r="J35" s="1"/>
      <c r="K35" s="2"/>
      <c r="L35" s="2"/>
      <c r="M35" s="1"/>
      <c r="P35" t="str">
        <f>IF(ISBLANK(Tareas!B31)," - ",Tareas!B31)</f>
        <v>Revision diseño alto nivel</v>
      </c>
      <c r="Q35" s="2"/>
      <c r="R35" s="2"/>
      <c r="S35" s="2"/>
      <c r="T35" s="2"/>
      <c r="U35" s="2"/>
      <c r="V35" s="2"/>
      <c r="W35" s="2"/>
      <c r="X35" s="2"/>
      <c r="Y35" s="2"/>
      <c r="Z35" s="2"/>
      <c r="AA35" s="2"/>
    </row>
    <row r="36" spans="2:27">
      <c r="B36" t="str">
        <f>IF(ISBLANK(Tareas!B32)," - ",Tareas!B32)</f>
        <v>Revision diseño de bajo nivel</v>
      </c>
      <c r="C36" s="1"/>
      <c r="D36" s="1"/>
      <c r="E36" s="1"/>
      <c r="F36" s="1"/>
      <c r="G36" s="1"/>
      <c r="H36" s="1"/>
      <c r="I36" s="1"/>
      <c r="J36" s="1"/>
      <c r="K36" s="2">
        <v>0.5</v>
      </c>
      <c r="L36" s="2">
        <v>0.5</v>
      </c>
      <c r="M36" s="1"/>
      <c r="P36" t="str">
        <f>IF(ISBLANK(Tareas!B32)," - ",Tareas!B32)</f>
        <v>Revision diseño de bajo nivel</v>
      </c>
      <c r="Q36" s="2"/>
      <c r="R36" s="2"/>
      <c r="S36" s="2"/>
      <c r="T36" s="2"/>
      <c r="U36" s="2"/>
      <c r="V36" s="2"/>
      <c r="W36" s="2"/>
      <c r="X36" s="2"/>
      <c r="Y36" s="2">
        <v>0.16666666660000001</v>
      </c>
      <c r="Z36" s="2">
        <v>0.16666665999999999</v>
      </c>
      <c r="AA36" s="2"/>
    </row>
    <row r="37" spans="2:27">
      <c r="B37" t="str">
        <f>IF(ISBLANK(Tareas!B33)," - ",Tareas!B33)</f>
        <v>Creación de la base de la aplicación</v>
      </c>
      <c r="C37" s="1"/>
      <c r="D37" s="1"/>
      <c r="E37" s="1"/>
      <c r="F37" s="1"/>
      <c r="G37" s="1"/>
      <c r="H37" s="1"/>
      <c r="I37" s="1"/>
      <c r="J37" s="1"/>
      <c r="K37" s="2"/>
      <c r="L37" s="2"/>
      <c r="M37" s="1"/>
      <c r="P37" t="str">
        <f>IF(ISBLANK(Tareas!B33)," - ",Tareas!B33)</f>
        <v>Creación de la base de la aplicación</v>
      </c>
      <c r="Q37" s="2"/>
      <c r="R37" s="2"/>
      <c r="S37" s="2"/>
      <c r="T37" s="2"/>
      <c r="U37" s="2"/>
      <c r="V37" s="2"/>
      <c r="W37" s="2"/>
      <c r="X37" s="2"/>
      <c r="Y37" s="2"/>
      <c r="Z37" s="2"/>
      <c r="AA37" s="2"/>
    </row>
    <row r="38" spans="2:27">
      <c r="B38" t="str">
        <f>IF(ISBLANK(Tareas!B34)," - ",Tareas!B34)</f>
        <v>Implementación de Creación de Usuarios</v>
      </c>
      <c r="C38" s="1"/>
      <c r="D38" s="1"/>
      <c r="E38" s="1"/>
      <c r="F38" s="1"/>
      <c r="G38" s="1"/>
      <c r="H38" s="1"/>
      <c r="I38" s="1"/>
      <c r="J38" s="1"/>
      <c r="K38" s="1"/>
      <c r="L38" s="1"/>
      <c r="M38" s="1"/>
      <c r="P38" t="str">
        <f>IF(ISBLANK(Tareas!B34)," - ",Tareas!B34)</f>
        <v>Implementación de Creación de Usuarios</v>
      </c>
      <c r="Q38" s="2"/>
      <c r="R38" s="2"/>
      <c r="S38" s="2"/>
      <c r="T38" s="2"/>
      <c r="U38" s="2"/>
      <c r="V38" s="2"/>
      <c r="W38" s="2"/>
      <c r="X38" s="2"/>
      <c r="Y38" s="2"/>
      <c r="Z38" s="2"/>
      <c r="AA38" s="2"/>
    </row>
    <row r="39" spans="2:27">
      <c r="B39" t="str">
        <f>IF(ISBLANK(Tareas!B35)," - ",Tareas!B35)</f>
        <v>Implementación de Modificación de Usuarios</v>
      </c>
      <c r="C39" s="1"/>
      <c r="D39" s="1"/>
      <c r="E39" s="1"/>
      <c r="F39" s="1"/>
      <c r="G39" s="1"/>
      <c r="H39" s="1"/>
      <c r="I39" s="1"/>
      <c r="J39" s="1"/>
      <c r="K39" s="1"/>
      <c r="L39" s="1"/>
      <c r="M39" s="1"/>
      <c r="P39" t="str">
        <f>IF(ISBLANK(Tareas!B35)," - ",Tareas!B35)</f>
        <v>Implementación de Modificación de Usuarios</v>
      </c>
      <c r="Q39" s="2"/>
      <c r="R39" s="2"/>
      <c r="S39" s="2"/>
      <c r="T39" s="2"/>
      <c r="U39" s="2"/>
      <c r="V39" s="2"/>
      <c r="W39" s="2"/>
      <c r="X39" s="2"/>
      <c r="Y39" s="2"/>
      <c r="Z39" s="2"/>
      <c r="AA39" s="2"/>
    </row>
    <row r="40" spans="2:27">
      <c r="B40" t="str">
        <f>IF(ISBLANK(Tareas!B36)," - ",Tareas!B36)</f>
        <v>Implementación de Eliminación de Usuarios</v>
      </c>
      <c r="C40" s="1"/>
      <c r="D40" s="1"/>
      <c r="E40" s="1"/>
      <c r="F40" s="1"/>
      <c r="G40" s="1"/>
      <c r="H40" s="1"/>
      <c r="I40" s="1"/>
      <c r="J40" s="1"/>
      <c r="K40" s="1"/>
      <c r="L40" s="1"/>
      <c r="M40" s="1"/>
      <c r="P40" t="str">
        <f>IF(ISBLANK(Tareas!B36)," - ",Tareas!B36)</f>
        <v>Implementación de Eliminación de Usuarios</v>
      </c>
      <c r="Q40" s="2"/>
      <c r="R40" s="2"/>
      <c r="S40" s="2"/>
      <c r="T40" s="2"/>
      <c r="U40" s="2"/>
      <c r="V40" s="2"/>
      <c r="W40" s="2"/>
      <c r="X40" s="2"/>
      <c r="Y40" s="2"/>
      <c r="Z40" s="2"/>
      <c r="AA40" s="2"/>
    </row>
    <row r="41" spans="2:27">
      <c r="B41" t="str">
        <f>IF(ISBLANK(Tareas!B37)," - ",Tareas!B37)</f>
        <v>mplementación de Roles de Usuario</v>
      </c>
      <c r="C41" s="1"/>
      <c r="D41" s="1"/>
      <c r="E41" s="1"/>
      <c r="F41" s="1"/>
      <c r="G41" s="1"/>
      <c r="H41" s="1"/>
      <c r="I41" s="1"/>
      <c r="J41" s="1"/>
      <c r="K41" s="1"/>
      <c r="L41" s="1"/>
      <c r="M41" s="1"/>
      <c r="P41" t="str">
        <f>IF(ISBLANK(Tareas!B37)," - ",Tareas!B37)</f>
        <v>mplementación de Roles de Usuario</v>
      </c>
      <c r="Q41" s="2"/>
      <c r="R41" s="2"/>
      <c r="S41" s="2"/>
      <c r="T41" s="2"/>
      <c r="U41" s="2"/>
      <c r="V41" s="2"/>
      <c r="W41" s="2"/>
      <c r="X41" s="2"/>
      <c r="Y41" s="2"/>
      <c r="Z41" s="2"/>
      <c r="AA41" s="2"/>
    </row>
    <row r="42" spans="2:27">
      <c r="B42" t="str">
        <f>IF(ISBLANK(Tareas!B38)," - ",Tareas!B38)</f>
        <v>Implementación de Inicio de Sesión</v>
      </c>
      <c r="C42" s="1"/>
      <c r="D42" s="1"/>
      <c r="E42" s="1"/>
      <c r="F42" s="1"/>
      <c r="G42" s="1"/>
      <c r="H42" s="1"/>
      <c r="I42" s="1"/>
      <c r="J42" s="1"/>
      <c r="K42" s="1"/>
      <c r="L42" s="1"/>
      <c r="M42" s="1"/>
      <c r="P42" t="str">
        <f>IF(ISBLANK(Tareas!B38)," - ",Tareas!B38)</f>
        <v>Implementación de Inicio de Sesión</v>
      </c>
      <c r="Q42" s="2"/>
      <c r="R42" s="2"/>
      <c r="S42" s="2"/>
      <c r="T42" s="2"/>
      <c r="U42" s="2"/>
      <c r="V42" s="2"/>
      <c r="W42" s="2"/>
      <c r="X42" s="2"/>
      <c r="Y42" s="2"/>
      <c r="Z42" s="2"/>
      <c r="AA42" s="2"/>
    </row>
    <row r="43" spans="2:27">
      <c r="B43" t="str">
        <f>IF(ISBLANK(Tareas!B39)," - ",Tareas!B39)</f>
        <v>Implementación de Creación de Torneos</v>
      </c>
      <c r="C43" s="1"/>
      <c r="D43" s="1"/>
      <c r="E43" s="1"/>
      <c r="F43" s="1"/>
      <c r="G43" s="1"/>
      <c r="H43" s="1"/>
      <c r="I43" s="1"/>
      <c r="J43" s="1"/>
      <c r="K43" s="1"/>
      <c r="L43" s="1"/>
      <c r="M43" s="1"/>
      <c r="P43" t="str">
        <f>IF(ISBLANK(Tareas!B39)," - ",Tareas!B39)</f>
        <v>Implementación de Creación de Torneos</v>
      </c>
      <c r="Q43" s="2"/>
      <c r="R43" s="2"/>
      <c r="S43" s="2"/>
      <c r="T43" s="2"/>
      <c r="U43" s="2"/>
      <c r="V43" s="2"/>
      <c r="W43" s="2"/>
      <c r="X43" s="2"/>
      <c r="Y43" s="2"/>
      <c r="Z43" s="2"/>
      <c r="AA43" s="2"/>
    </row>
    <row r="44" spans="2:27">
      <c r="B44" t="str">
        <f>IF(ISBLANK(Tareas!B40)," - ",Tareas!B40)</f>
        <v>Implementación de Emparejamiento de Jugadores</v>
      </c>
      <c r="C44" s="1"/>
      <c r="D44" s="1"/>
      <c r="E44" s="1"/>
      <c r="F44" s="1"/>
      <c r="G44" s="1"/>
      <c r="H44" s="1"/>
      <c r="I44" s="1"/>
      <c r="J44" s="1"/>
      <c r="K44" s="1"/>
      <c r="L44" s="1"/>
      <c r="M44" s="1"/>
      <c r="P44" t="str">
        <f>IF(ISBLANK(Tareas!B40)," - ",Tareas!B40)</f>
        <v>Implementación de Emparejamiento de Jugadores</v>
      </c>
      <c r="Q44" s="2"/>
      <c r="R44" s="2"/>
      <c r="S44" s="2"/>
      <c r="T44" s="2"/>
      <c r="U44" s="2"/>
      <c r="V44" s="2"/>
      <c r="W44" s="2"/>
      <c r="X44" s="2"/>
      <c r="Y44" s="2"/>
      <c r="Z44" s="2"/>
      <c r="AA44" s="2"/>
    </row>
    <row r="45" spans="2:27">
      <c r="B45" t="str">
        <f>IF(ISBLANK(Tareas!B41)," - ",Tareas!B41)</f>
        <v>Implementación de Actualización de Resultados</v>
      </c>
      <c r="C45" s="1"/>
      <c r="D45" s="1"/>
      <c r="E45" s="1"/>
      <c r="F45" s="1"/>
      <c r="G45" s="1"/>
      <c r="H45" s="1"/>
      <c r="I45" s="1"/>
      <c r="J45" s="1"/>
      <c r="K45" s="1"/>
      <c r="L45" s="1"/>
      <c r="M45" s="1"/>
      <c r="P45" t="str">
        <f>IF(ISBLANK(Tareas!B41)," - ",Tareas!B41)</f>
        <v>Implementación de Actualización de Resultados</v>
      </c>
      <c r="Q45" s="2"/>
      <c r="R45" s="2"/>
      <c r="S45" s="2"/>
      <c r="T45" s="2"/>
      <c r="U45" s="2"/>
      <c r="V45" s="2"/>
      <c r="W45" s="2"/>
      <c r="X45" s="2"/>
      <c r="Y45" s="2"/>
      <c r="Z45" s="2"/>
      <c r="AA45" s="2"/>
    </row>
    <row r="46" spans="2:27">
      <c r="B46" t="str">
        <f>IF(ISBLANK(Tareas!B42)," - ",Tareas!B42)</f>
        <v>Implementación del Proceso de Inscripción</v>
      </c>
      <c r="C46" s="1"/>
      <c r="D46" s="1"/>
      <c r="E46" s="1"/>
      <c r="F46" s="1"/>
      <c r="G46" s="1"/>
      <c r="H46" s="1"/>
      <c r="I46" s="1"/>
      <c r="J46" s="1"/>
      <c r="K46" s="1"/>
      <c r="L46" s="1"/>
      <c r="M46" s="1"/>
      <c r="P46" t="str">
        <f>IF(ISBLANK(Tareas!B42)," - ",Tareas!B42)</f>
        <v>Implementación del Proceso de Inscripción</v>
      </c>
      <c r="Q46" s="2"/>
      <c r="R46" s="2"/>
      <c r="S46" s="2"/>
      <c r="T46" s="2"/>
      <c r="U46" s="2"/>
      <c r="V46" s="2"/>
      <c r="W46" s="2"/>
      <c r="X46" s="2"/>
      <c r="Y46" s="2"/>
      <c r="Z46" s="2"/>
      <c r="AA46" s="2"/>
    </row>
    <row r="47" spans="2:27">
      <c r="B47" t="str">
        <f>IF(ISBLANK(Tareas!B43)," - ",Tareas!B43)</f>
        <v>Implementación de Selección de Jugadores</v>
      </c>
      <c r="C47" s="1"/>
      <c r="D47" s="1"/>
      <c r="E47" s="1"/>
      <c r="F47" s="1"/>
      <c r="G47" s="1"/>
      <c r="H47" s="1"/>
      <c r="I47" s="1"/>
      <c r="J47" s="1"/>
      <c r="K47" s="1"/>
      <c r="L47" s="1"/>
      <c r="M47" s="1"/>
      <c r="P47" t="str">
        <f>IF(ISBLANK(Tareas!B43)," - ",Tareas!B43)</f>
        <v>Implementación de Selección de Jugadores</v>
      </c>
      <c r="Q47" s="2"/>
      <c r="R47" s="2"/>
      <c r="S47" s="2"/>
      <c r="T47" s="2"/>
      <c r="U47" s="2"/>
      <c r="V47" s="2"/>
      <c r="W47" s="2"/>
      <c r="X47" s="2"/>
      <c r="Y47" s="2"/>
      <c r="Z47" s="2"/>
      <c r="AA47" s="2"/>
    </row>
    <row r="48" spans="2:27">
      <c r="B48" t="str">
        <f>IF(ISBLANK(Tareas!B44)," - ",Tareas!B44)</f>
        <v>Implementación de Creación y Configuración de Partidos</v>
      </c>
      <c r="C48" s="1"/>
      <c r="D48" s="1"/>
      <c r="E48" s="1"/>
      <c r="F48" s="1"/>
      <c r="G48" s="1"/>
      <c r="H48" s="1"/>
      <c r="I48" s="1"/>
      <c r="J48" s="1"/>
      <c r="K48" s="1"/>
      <c r="L48" s="1"/>
      <c r="M48" s="1"/>
      <c r="P48" t="str">
        <f>IF(ISBLANK(Tareas!B44)," - ",Tareas!B44)</f>
        <v>Implementación de Creación y Configuración de Partidos</v>
      </c>
      <c r="Q48" s="2"/>
      <c r="R48" s="2"/>
      <c r="S48" s="2"/>
      <c r="T48" s="2"/>
      <c r="U48" s="2"/>
      <c r="V48" s="2"/>
      <c r="W48" s="2"/>
      <c r="X48" s="2"/>
      <c r="Y48" s="2"/>
      <c r="Z48" s="2"/>
      <c r="AA48" s="2"/>
    </row>
    <row r="49" spans="2:27">
      <c r="B49" t="str">
        <f>IF(ISBLANK(Tareas!B45)," - ",Tareas!B45)</f>
        <v>Implementación del Registro de Resultados</v>
      </c>
      <c r="C49" s="1"/>
      <c r="D49" s="1"/>
      <c r="E49" s="1"/>
      <c r="F49" s="1"/>
      <c r="G49" s="1"/>
      <c r="H49" s="1"/>
      <c r="I49" s="1"/>
      <c r="J49" s="1"/>
      <c r="K49" s="1"/>
      <c r="L49" s="1"/>
      <c r="M49" s="1"/>
      <c r="P49" t="str">
        <f>IF(ISBLANK(Tareas!B45)," - ",Tareas!B45)</f>
        <v>Implementación del Registro de Resultados</v>
      </c>
      <c r="Q49" s="2"/>
      <c r="R49" s="2"/>
      <c r="S49" s="2"/>
      <c r="T49" s="2"/>
      <c r="U49" s="2"/>
      <c r="V49" s="2"/>
      <c r="W49" s="2"/>
      <c r="X49" s="2"/>
      <c r="Y49" s="2"/>
      <c r="Z49" s="2"/>
      <c r="AA49" s="2"/>
    </row>
    <row r="50" spans="2:27">
      <c r="B50" t="str">
        <f>IF(ISBLANK(Tareas!B46)," - ",Tareas!B46)</f>
        <v>Implementación de Consulta de Partidos</v>
      </c>
      <c r="C50" s="1"/>
      <c r="D50" s="1"/>
      <c r="E50" s="1"/>
      <c r="F50" s="1"/>
      <c r="G50" s="1"/>
      <c r="H50" s="1"/>
      <c r="I50" s="1"/>
      <c r="J50" s="1"/>
      <c r="K50" s="1"/>
      <c r="L50" s="1"/>
      <c r="M50" s="1"/>
      <c r="P50" t="str">
        <f>IF(ISBLANK(Tareas!B46)," - ",Tareas!B46)</f>
        <v>Implementación de Consulta de Partidos</v>
      </c>
      <c r="Q50" s="2"/>
      <c r="R50" s="2"/>
      <c r="S50" s="2"/>
      <c r="T50" s="2"/>
      <c r="U50" s="2"/>
      <c r="V50" s="2"/>
      <c r="W50" s="2"/>
      <c r="X50" s="2"/>
      <c r="Y50" s="2"/>
      <c r="Z50" s="2"/>
      <c r="AA50" s="2"/>
    </row>
    <row r="51" spans="2:27">
      <c r="B51" t="str">
        <f>IF(ISBLANK(Tareas!B47)," - ",Tareas!B47)</f>
        <v>Inspeccion de codigo</v>
      </c>
      <c r="C51" s="1"/>
      <c r="D51" s="1"/>
      <c r="E51" s="1"/>
      <c r="F51" s="1"/>
      <c r="G51" s="1"/>
      <c r="H51" s="1"/>
      <c r="I51" s="1"/>
      <c r="J51" s="1"/>
      <c r="K51" s="1"/>
      <c r="L51" s="1"/>
      <c r="M51" s="1"/>
      <c r="P51" t="str">
        <f>IF(ISBLANK(Tareas!B47)," - ",Tareas!B47)</f>
        <v>Inspeccion de codigo</v>
      </c>
      <c r="Q51" s="2"/>
      <c r="R51" s="2"/>
      <c r="S51" s="2"/>
      <c r="T51" s="2"/>
      <c r="U51" s="2"/>
      <c r="V51" s="2"/>
      <c r="W51" s="2"/>
      <c r="X51" s="2"/>
      <c r="Y51" s="2"/>
      <c r="Z51" s="2"/>
      <c r="AA51" s="2"/>
    </row>
    <row r="52" spans="2:27">
      <c r="B52" t="str">
        <f>IF(ISBLANK(Tareas!B48)," - ",Tareas!B48)</f>
        <v>Realizacion de pruebas Unitarias</v>
      </c>
      <c r="C52" s="1"/>
      <c r="D52" s="1"/>
      <c r="E52" s="1"/>
      <c r="F52" s="1"/>
      <c r="G52" s="1"/>
      <c r="H52" s="1"/>
      <c r="I52" s="1"/>
      <c r="J52" s="1"/>
      <c r="K52" s="1"/>
      <c r="L52" s="1"/>
      <c r="M52" s="1"/>
      <c r="P52" t="str">
        <f>IF(ISBLANK(Tareas!B48)," - ",Tareas!B48)</f>
        <v>Realizacion de pruebas Unitarias</v>
      </c>
      <c r="Q52" s="2"/>
      <c r="R52" s="2"/>
      <c r="S52" s="2"/>
      <c r="T52" s="2"/>
      <c r="U52" s="2"/>
      <c r="V52" s="2"/>
      <c r="W52" s="2"/>
      <c r="X52" s="2"/>
      <c r="Y52" s="2"/>
      <c r="Z52" s="2"/>
      <c r="AA52" s="2"/>
    </row>
    <row r="53" spans="2:27">
      <c r="B53" t="str">
        <f>IF(ISBLANK(Tareas!B49)," - ",Tareas!B49)</f>
        <v>Realizacion de pruebas del Sistema</v>
      </c>
      <c r="C53" s="1"/>
      <c r="D53" s="1"/>
      <c r="E53" s="1"/>
      <c r="F53" s="1"/>
      <c r="G53" s="1"/>
      <c r="H53" s="1"/>
      <c r="I53" s="1"/>
      <c r="J53" s="1"/>
      <c r="K53" s="1"/>
      <c r="L53" s="1"/>
      <c r="M53" s="1"/>
      <c r="P53" t="str">
        <f>IF(ISBLANK(Tareas!B49)," - ",Tareas!B49)</f>
        <v>Realizacion de pruebas del Sistema</v>
      </c>
      <c r="Q53" s="2"/>
      <c r="R53" s="2"/>
      <c r="S53" s="2"/>
      <c r="T53" s="2"/>
      <c r="U53" s="2"/>
      <c r="V53" s="2"/>
      <c r="W53" s="2"/>
      <c r="X53" s="2"/>
      <c r="Y53" s="2"/>
      <c r="Z53" s="2"/>
      <c r="AA53" s="2"/>
    </row>
    <row r="54" spans="2:27">
      <c r="B54" t="str">
        <f>IF(ISBLANK(Tareas!B50)," - ",Tareas!B50)</f>
        <v>Reunion revisión de código y pruebas</v>
      </c>
      <c r="C54" s="1"/>
      <c r="D54" s="1"/>
      <c r="E54" s="1"/>
      <c r="F54" s="1"/>
      <c r="G54" s="1"/>
      <c r="H54" s="1"/>
      <c r="I54" s="1"/>
      <c r="J54" s="1"/>
      <c r="K54" s="1"/>
      <c r="L54" s="1"/>
      <c r="M54" s="1"/>
      <c r="P54" t="str">
        <f>IF(ISBLANK(Tareas!B50)," - ",Tareas!B50)</f>
        <v>Reunion revisión de código y pruebas</v>
      </c>
      <c r="Q54" s="2"/>
      <c r="R54" s="2"/>
      <c r="S54" s="2"/>
      <c r="T54" s="2"/>
      <c r="U54" s="2"/>
      <c r="V54" s="2"/>
      <c r="W54" s="2"/>
      <c r="X54" s="2"/>
      <c r="Y54" s="2"/>
      <c r="Z54" s="2"/>
      <c r="AA54" s="2"/>
    </row>
    <row r="55" spans="2:27">
      <c r="B55" t="str">
        <f>IF(ISBLANK(Tareas!B51)," - ",Tareas!B51)</f>
        <v>DEMO</v>
      </c>
      <c r="C55" s="1"/>
      <c r="D55" s="1"/>
      <c r="E55" s="1"/>
      <c r="F55" s="1"/>
      <c r="G55" s="1"/>
      <c r="H55" s="1"/>
      <c r="I55" s="1"/>
      <c r="J55" s="1"/>
      <c r="K55" s="1"/>
      <c r="L55" s="1"/>
      <c r="M55" s="1"/>
      <c r="P55" t="str">
        <f>IF(ISBLANK(Tareas!B51)," - ",Tareas!B51)</f>
        <v>DEMO</v>
      </c>
      <c r="Q55" s="2"/>
      <c r="R55" s="2"/>
      <c r="S55" s="2"/>
      <c r="T55" s="2"/>
      <c r="U55" s="2"/>
      <c r="V55" s="2"/>
      <c r="W55" s="2"/>
      <c r="X55" s="2"/>
      <c r="Y55" s="2"/>
      <c r="Z55" s="2"/>
      <c r="AA55" s="2"/>
    </row>
    <row r="56" spans="2:27">
      <c r="B56" t="str">
        <f>IF(ISBLANK(Tareas!B52)," - ",Tareas!B52)</f>
        <v>Reunión Postmortem</v>
      </c>
      <c r="C56" s="1"/>
      <c r="D56" s="1"/>
      <c r="E56" s="1"/>
      <c r="F56" s="1"/>
      <c r="G56" s="1"/>
      <c r="H56" s="1"/>
      <c r="I56" s="1"/>
      <c r="J56" s="1"/>
      <c r="K56" s="1"/>
      <c r="L56" s="1"/>
      <c r="M56" s="1"/>
      <c r="P56" t="str">
        <f>IF(ISBLANK(Tareas!B52)," - ",Tareas!B52)</f>
        <v>Reunión Postmortem</v>
      </c>
      <c r="Q56" s="2"/>
      <c r="R56" s="2"/>
      <c r="S56" s="2"/>
      <c r="T56" s="2"/>
      <c r="U56" s="2"/>
      <c r="V56" s="2"/>
      <c r="W56" s="2"/>
      <c r="X56" s="2"/>
      <c r="Y56" s="2"/>
      <c r="Z56" s="2"/>
      <c r="AA56" s="2"/>
    </row>
    <row r="57" spans="2:27">
      <c r="B57" t="str">
        <f>IF(ISBLANK(Tareas!B53)," - ",Tareas!B53)</f>
        <v>Análisis Postmortem</v>
      </c>
      <c r="C57" s="1"/>
      <c r="D57" s="1"/>
      <c r="E57" s="1"/>
      <c r="F57" s="1"/>
      <c r="G57" s="1"/>
      <c r="H57" s="1"/>
      <c r="I57" s="1"/>
      <c r="J57" s="1"/>
      <c r="K57" s="1"/>
      <c r="L57" s="1"/>
      <c r="M57" s="1"/>
      <c r="P57" t="str">
        <f>IF(ISBLANK(Tareas!B53)," - ",Tareas!B53)</f>
        <v>Análisis Postmortem</v>
      </c>
      <c r="Q57" s="2"/>
      <c r="R57" s="2"/>
      <c r="S57" s="2"/>
      <c r="T57" s="2"/>
      <c r="U57" s="2"/>
      <c r="V57" s="2"/>
      <c r="W57" s="2"/>
      <c r="X57" s="2"/>
      <c r="Y57" s="2"/>
      <c r="Z57" s="2"/>
      <c r="AA57" s="2"/>
    </row>
    <row r="58" spans="2:27">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57E89-4188-0A4D-A887-E2F8CF328E63}">
  <dimension ref="A1:AA201"/>
  <sheetViews>
    <sheetView workbookViewId="0">
      <selection activeCell="L34" sqref="L34"/>
    </sheetView>
  </sheetViews>
  <sheetFormatPr defaultColWidth="11" defaultRowHeight="15.75"/>
  <cols>
    <col min="2" max="2" width="39.875" customWidth="1"/>
    <col min="3" max="3" width="11.5" bestFit="1" customWidth="1"/>
    <col min="16" max="16" width="46.375" customWidth="1"/>
  </cols>
  <sheetData>
    <row r="1" spans="1:27" ht="20.25">
      <c r="A1" s="12" t="s">
        <v>76</v>
      </c>
    </row>
    <row r="2" spans="1:27">
      <c r="B2" t="s">
        <v>77</v>
      </c>
    </row>
    <row r="3" spans="1:27">
      <c r="B3" t="s">
        <v>78</v>
      </c>
    </row>
    <row r="7" spans="1:27">
      <c r="A7" s="8" t="s">
        <v>79</v>
      </c>
      <c r="O7" s="8" t="s">
        <v>80</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2">
        <v>0.01</v>
      </c>
      <c r="D10" s="2">
        <v>0.1</v>
      </c>
      <c r="E10" s="2">
        <v>0.1</v>
      </c>
      <c r="F10" s="2">
        <v>0.1</v>
      </c>
      <c r="G10" s="2">
        <v>0.1</v>
      </c>
      <c r="H10" s="2">
        <v>0.1</v>
      </c>
      <c r="I10" s="2">
        <v>0.1</v>
      </c>
      <c r="J10" s="2">
        <v>0.1</v>
      </c>
      <c r="K10" s="2">
        <v>0.1</v>
      </c>
      <c r="L10" s="2">
        <v>0.1</v>
      </c>
      <c r="M10" s="2"/>
      <c r="N10" s="7"/>
      <c r="P10" t="str">
        <f>IF(ISBLANK(Tareas!B6)," - ",Tareas!B6)</f>
        <v>Reunión inicial</v>
      </c>
      <c r="Q10" s="2">
        <v>0.01</v>
      </c>
      <c r="R10" s="2">
        <v>8.3333333333333329E-2</v>
      </c>
      <c r="S10" s="2">
        <v>8.3333333333333329E-2</v>
      </c>
      <c r="T10" s="2">
        <v>8.3333333333333329E-2</v>
      </c>
      <c r="U10" s="2">
        <v>8.3333333333333329E-2</v>
      </c>
      <c r="V10" s="2">
        <v>8.3333333333333329E-2</v>
      </c>
      <c r="W10" s="2">
        <v>8.3333333333333329E-2</v>
      </c>
      <c r="X10" s="2">
        <v>8.3333333333333329E-2</v>
      </c>
      <c r="Y10" s="2">
        <v>8.3333333333333329E-2</v>
      </c>
      <c r="Z10" s="2">
        <v>8.3333333333333329E-2</v>
      </c>
      <c r="AA10" s="2"/>
    </row>
    <row r="11" spans="1:27">
      <c r="B11" t="str">
        <f>IF(ISBLANK(Tareas!B7)," - ",Tareas!B7)</f>
        <v>Asignación de roles</v>
      </c>
      <c r="C11" s="2"/>
      <c r="D11" s="2">
        <v>0.16666666666666666</v>
      </c>
      <c r="E11" s="2">
        <v>0.16666666666666666</v>
      </c>
      <c r="F11" s="2">
        <v>0.16666666666666666</v>
      </c>
      <c r="G11" s="2">
        <v>0.16666666666666666</v>
      </c>
      <c r="H11" s="2">
        <v>0.16666666666666666</v>
      </c>
      <c r="I11" s="2">
        <v>0.16666666666666666</v>
      </c>
      <c r="J11" s="2">
        <v>0.16666666666666666</v>
      </c>
      <c r="K11" s="2">
        <v>0.16666666666666666</v>
      </c>
      <c r="L11" s="2">
        <v>0.16666666666666666</v>
      </c>
      <c r="M11" s="2"/>
      <c r="N11" s="7"/>
      <c r="P11" t="str">
        <f>IF(ISBLANK(Tareas!B7)," - ",Tareas!B7)</f>
        <v>Asignación de roles</v>
      </c>
      <c r="Q11" s="2"/>
      <c r="R11" s="2">
        <v>0.16666666666666666</v>
      </c>
      <c r="S11" s="2">
        <v>0.16666666666666666</v>
      </c>
      <c r="T11" s="2">
        <v>0.16666666666666666</v>
      </c>
      <c r="U11" s="2">
        <v>0.16666666666666666</v>
      </c>
      <c r="V11" s="2">
        <v>0.16666666666666666</v>
      </c>
      <c r="W11" s="2">
        <v>0.16666666666666666</v>
      </c>
      <c r="X11" s="2">
        <v>0.16666666666666666</v>
      </c>
      <c r="Y11" s="2">
        <v>0.16666666666666666</v>
      </c>
      <c r="Z11" s="2">
        <v>0.16666666666666666</v>
      </c>
      <c r="AA11" s="2"/>
    </row>
    <row r="12" spans="1:27">
      <c r="B12" t="str">
        <f>IF(ISBLANK(Tareas!B8)," - ",Tareas!B8)</f>
        <v>Resumen ejecutivo</v>
      </c>
      <c r="C12" s="2"/>
      <c r="D12" s="2"/>
      <c r="E12" s="2"/>
      <c r="F12" s="2">
        <v>3</v>
      </c>
      <c r="G12" s="2"/>
      <c r="H12" s="2"/>
      <c r="I12" s="2"/>
      <c r="J12" s="2">
        <v>1</v>
      </c>
      <c r="K12" s="2"/>
      <c r="L12" s="2"/>
      <c r="M12" s="2"/>
      <c r="N12" s="7"/>
      <c r="P12" t="str">
        <f>IF(ISBLANK(Tareas!B8)," - ",Tareas!B8)</f>
        <v>Resumen ejecutivo</v>
      </c>
      <c r="Q12" s="2"/>
      <c r="R12" s="2"/>
      <c r="S12" s="2"/>
      <c r="T12" s="2">
        <v>2.5</v>
      </c>
      <c r="U12" s="2"/>
      <c r="V12" s="2"/>
      <c r="W12" s="2"/>
      <c r="X12" s="2">
        <v>1</v>
      </c>
      <c r="Y12" s="2"/>
      <c r="Z12" s="2"/>
      <c r="AA12" s="2"/>
    </row>
    <row r="13" spans="1:27">
      <c r="B13" t="str">
        <f>IF(ISBLANK(Tareas!B9)," - ",Tareas!B9)</f>
        <v>Lectura y comprensión del proyecto</v>
      </c>
      <c r="C13" s="2"/>
      <c r="D13" s="2"/>
      <c r="E13" s="2">
        <v>1</v>
      </c>
      <c r="F13" s="2">
        <v>0.5</v>
      </c>
      <c r="G13" s="2">
        <v>0.25</v>
      </c>
      <c r="H13" s="2"/>
      <c r="I13" s="2"/>
      <c r="J13" s="2"/>
      <c r="K13" s="2"/>
      <c r="L13" s="2"/>
      <c r="M13" s="2"/>
      <c r="N13" s="7"/>
      <c r="P13" t="str">
        <f>IF(ISBLANK(Tareas!B9)," - ",Tareas!B9)</f>
        <v>Lectura y comprensión del proyecto</v>
      </c>
      <c r="Q13" s="2"/>
      <c r="R13" s="2"/>
      <c r="S13" s="2">
        <v>1</v>
      </c>
      <c r="T13" s="2">
        <v>0.5</v>
      </c>
      <c r="U13" s="2">
        <v>0.25</v>
      </c>
      <c r="V13" s="2"/>
      <c r="W13" s="2"/>
      <c r="X13" s="2"/>
      <c r="Y13" s="2"/>
      <c r="Z13" s="2"/>
      <c r="AA13" s="2"/>
    </row>
    <row r="14" spans="1:27">
      <c r="B14" t="str">
        <f>IF(ISBLANK(Tareas!B10)," - ",Tareas!B10)</f>
        <v>Planificación conjunta de realización de tareas</v>
      </c>
      <c r="C14" s="2"/>
      <c r="D14" s="2"/>
      <c r="E14" s="2">
        <v>1.5</v>
      </c>
      <c r="F14" s="2">
        <v>0.33333333333333331</v>
      </c>
      <c r="G14" s="2">
        <v>0.5</v>
      </c>
      <c r="H14" s="2">
        <v>0.33333333333333331</v>
      </c>
      <c r="I14" s="2">
        <v>0.5</v>
      </c>
      <c r="J14" s="2">
        <v>0.33333333333333331</v>
      </c>
      <c r="K14" s="2">
        <v>0.5</v>
      </c>
      <c r="L14" s="2">
        <v>0.5</v>
      </c>
      <c r="M14" s="2"/>
      <c r="N14" s="7"/>
      <c r="P14" t="str">
        <f>IF(ISBLANK(Tareas!B10)," - ",Tareas!B10)</f>
        <v>Planificación conjunta de realización de tareas</v>
      </c>
      <c r="Q14" s="2"/>
      <c r="R14" s="2"/>
      <c r="S14" s="2">
        <v>1.5</v>
      </c>
      <c r="T14" s="2">
        <v>0.33333333333333331</v>
      </c>
      <c r="U14" s="2">
        <v>0.5</v>
      </c>
      <c r="V14" s="2">
        <v>0.33333333333333331</v>
      </c>
      <c r="W14" s="2">
        <v>0.5</v>
      </c>
      <c r="X14" s="2">
        <v>0.33333333333333331</v>
      </c>
      <c r="Y14" s="2">
        <v>0.5</v>
      </c>
      <c r="Z14" s="2">
        <v>0.5</v>
      </c>
      <c r="AA14" s="2"/>
    </row>
    <row r="15" spans="1:27">
      <c r="B15" t="str">
        <f>IF(ISBLANK(Tareas!B11)," - ",Tareas!B11)</f>
        <v>Realizar estimación de tiempos de tareas</v>
      </c>
      <c r="C15" s="2"/>
      <c r="D15" s="2"/>
      <c r="E15" s="2">
        <v>0.5</v>
      </c>
      <c r="F15" s="2">
        <v>0.16666666666666666</v>
      </c>
      <c r="G15" s="2">
        <v>0.16666666666666666</v>
      </c>
      <c r="H15" s="2">
        <v>0.16666666666666666</v>
      </c>
      <c r="I15" s="2">
        <v>0.16666666666666666</v>
      </c>
      <c r="J15" s="2">
        <v>0.16666666666666666</v>
      </c>
      <c r="K15" s="2">
        <v>0.16666666666666666</v>
      </c>
      <c r="L15" s="2">
        <v>0.16666666666666666</v>
      </c>
      <c r="M15" s="2"/>
      <c r="N15" s="7"/>
      <c r="P15" t="str">
        <f>IF(ISBLANK(Tareas!B11)," - ",Tareas!B11)</f>
        <v>Realizar estimación de tiempos de tareas</v>
      </c>
      <c r="Q15" s="2"/>
      <c r="R15" s="2"/>
      <c r="S15" s="2">
        <v>0.5</v>
      </c>
      <c r="T15" s="2">
        <v>0.16666666666666666</v>
      </c>
      <c r="U15" s="2">
        <v>0.16666666666666666</v>
      </c>
      <c r="V15" s="2">
        <v>0.16666666666666666</v>
      </c>
      <c r="W15" s="2">
        <v>0.16666666666666666</v>
      </c>
      <c r="X15" s="2">
        <v>0.16666666666666666</v>
      </c>
      <c r="Y15" s="2">
        <v>0.16666666666666666</v>
      </c>
      <c r="Z15" s="2">
        <v>0.16666666666666666</v>
      </c>
      <c r="AA15" s="2"/>
    </row>
    <row r="16" spans="1:27">
      <c r="B16" t="str">
        <f>IF(ISBLANK(Tareas!B12)," - ",Tareas!B12)</f>
        <v>Establecimiento de fechas limite de realización de tareas</v>
      </c>
      <c r="C16" s="2"/>
      <c r="D16" s="2"/>
      <c r="E16" s="2">
        <v>8.3333333333333329E-2</v>
      </c>
      <c r="F16" s="2">
        <v>8.3333333333333329E-2</v>
      </c>
      <c r="G16" s="2">
        <v>8.3333333333333329E-2</v>
      </c>
      <c r="H16" s="2">
        <v>8.3333333333333329E-2</v>
      </c>
      <c r="I16" s="2">
        <v>8.3333333333333329E-2</v>
      </c>
      <c r="J16" s="2">
        <v>8.3333333333333329E-2</v>
      </c>
      <c r="K16" s="2">
        <v>8.3333333333333329E-2</v>
      </c>
      <c r="L16" s="2">
        <v>8.3333333333333329E-2</v>
      </c>
      <c r="M16" s="2"/>
      <c r="P16" t="str">
        <f>IF(ISBLANK(Tareas!B12)," - ",Tareas!B12)</f>
        <v>Establecimiento de fechas limite de realización de tareas</v>
      </c>
      <c r="Q16" s="2"/>
      <c r="R16" s="2"/>
      <c r="S16" s="2">
        <v>8.3333333333333329E-2</v>
      </c>
      <c r="T16" s="2">
        <v>8.3333333333333329E-2</v>
      </c>
      <c r="U16" s="2">
        <v>8.3333333333333329E-2</v>
      </c>
      <c r="V16" s="2">
        <v>8.3333333333333329E-2</v>
      </c>
      <c r="W16" s="2">
        <v>8.3333333333333329E-2</v>
      </c>
      <c r="X16" s="2">
        <v>8.3333333333333329E-2</v>
      </c>
      <c r="Y16" s="2">
        <v>8.3333333333333329E-2</v>
      </c>
      <c r="Z16" s="2">
        <v>8.3333333333333329E-2</v>
      </c>
      <c r="AA16" s="2"/>
    </row>
    <row r="17" spans="2:27">
      <c r="B17" t="str">
        <f>IF(ISBLANK(Tareas!B13)," - ",Tareas!B13)</f>
        <v>Reparto de tareas</v>
      </c>
      <c r="C17" s="2"/>
      <c r="D17" s="2"/>
      <c r="E17" s="2">
        <v>0.5</v>
      </c>
      <c r="F17" s="2"/>
      <c r="G17" s="2"/>
      <c r="H17" s="2"/>
      <c r="I17" s="2">
        <v>0.16666666666666666</v>
      </c>
      <c r="J17" s="2"/>
      <c r="K17" s="2"/>
      <c r="L17" s="2"/>
      <c r="M17" s="2"/>
      <c r="P17" t="str">
        <f>IF(ISBLANK(Tareas!B13)," - ",Tareas!B13)</f>
        <v>Reparto de tareas</v>
      </c>
      <c r="Q17" s="2"/>
      <c r="R17" s="2"/>
      <c r="S17" s="2">
        <v>0.5</v>
      </c>
      <c r="T17" s="2"/>
      <c r="U17" s="2"/>
      <c r="V17" s="2"/>
      <c r="W17" s="2">
        <v>0.16666666666666666</v>
      </c>
      <c r="X17" s="2"/>
      <c r="Y17" s="2"/>
      <c r="Z17" s="2"/>
      <c r="AA17" s="2"/>
    </row>
    <row r="18" spans="2:27">
      <c r="B18" t="str">
        <f>IF(ISBLANK(Tareas!B14)," - ",Tareas!B14)</f>
        <v>Establecimiento de tareas ciclo 1</v>
      </c>
      <c r="C18" s="2"/>
      <c r="D18" s="2"/>
      <c r="E18" s="2"/>
      <c r="F18" s="2"/>
      <c r="G18" s="2"/>
      <c r="H18" s="2"/>
      <c r="I18" s="2"/>
      <c r="J18" s="2"/>
      <c r="K18" s="2">
        <v>1</v>
      </c>
      <c r="L18" s="2"/>
      <c r="M18" s="2"/>
      <c r="P18" t="str">
        <f>IF(ISBLANK(Tareas!B14)," - ",Tareas!B14)</f>
        <v>Establecimiento de tareas ciclo 1</v>
      </c>
      <c r="Q18" s="2"/>
      <c r="R18" s="2"/>
      <c r="S18" s="2"/>
      <c r="T18" s="2"/>
      <c r="U18" s="2"/>
      <c r="V18" s="2"/>
      <c r="W18" s="2"/>
      <c r="X18" s="2"/>
      <c r="Y18" s="2">
        <v>1</v>
      </c>
      <c r="Z18" s="2"/>
      <c r="AA18" s="2"/>
    </row>
    <row r="19" spans="2:27">
      <c r="B19" t="str">
        <f>IF(ISBLANK(Tareas!B15)," - ",Tareas!B15)</f>
        <v>Realización de requisitos (ERS)</v>
      </c>
      <c r="C19" s="2"/>
      <c r="D19" s="2"/>
      <c r="E19" s="2"/>
      <c r="F19" s="2"/>
      <c r="G19" s="2">
        <v>1</v>
      </c>
      <c r="H19" s="2">
        <v>1</v>
      </c>
      <c r="I19" s="2">
        <v>0.5</v>
      </c>
      <c r="J19" s="2"/>
      <c r="K19" s="2"/>
      <c r="L19" s="2"/>
      <c r="M19" s="2"/>
      <c r="P19" t="str">
        <f>IF(ISBLANK(Tareas!B15)," - ",Tareas!B15)</f>
        <v>Realización de requisitos (ERS)</v>
      </c>
      <c r="Q19" s="2"/>
      <c r="R19" s="2"/>
      <c r="S19" s="2"/>
      <c r="T19" s="2"/>
      <c r="U19" s="2">
        <v>0.5</v>
      </c>
      <c r="V19" s="2">
        <v>1</v>
      </c>
      <c r="W19" s="2">
        <v>0.5</v>
      </c>
      <c r="X19" s="2"/>
      <c r="Y19" s="2"/>
      <c r="Z19" s="2"/>
      <c r="AA19" s="2"/>
    </row>
    <row r="20" spans="2:27">
      <c r="B20" t="str">
        <f>IF(ISBLANK(Tareas!B16)," - ",Tareas!B16)</f>
        <v>Realización de ficheros logicos internos (ILF)</v>
      </c>
      <c r="C20" s="2"/>
      <c r="D20" s="2"/>
      <c r="E20" s="2"/>
      <c r="F20" s="2"/>
      <c r="G20" s="2">
        <v>0.75</v>
      </c>
      <c r="H20" s="2">
        <v>0.75</v>
      </c>
      <c r="I20" s="2">
        <v>0.75</v>
      </c>
      <c r="J20" s="2"/>
      <c r="K20" s="2"/>
      <c r="L20" s="2"/>
      <c r="M20" s="2"/>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2"/>
      <c r="D21" s="2"/>
      <c r="E21" s="2"/>
      <c r="F21" s="2"/>
      <c r="G21" s="2">
        <v>0.75</v>
      </c>
      <c r="H21" s="2">
        <v>0.75</v>
      </c>
      <c r="I21" s="2">
        <v>0.75</v>
      </c>
      <c r="K21" s="2"/>
      <c r="L21" s="2"/>
      <c r="M21" s="2"/>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2"/>
      <c r="D22" s="2"/>
      <c r="E22" s="2"/>
      <c r="F22" s="2"/>
      <c r="G22" s="2">
        <v>0.75</v>
      </c>
      <c r="H22" s="2">
        <v>0.75</v>
      </c>
      <c r="I22" s="2">
        <v>0.75</v>
      </c>
      <c r="J22" s="2"/>
      <c r="K22" s="2"/>
      <c r="L22" s="2"/>
      <c r="M22" s="2"/>
      <c r="N22" s="7"/>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2"/>
      <c r="D23" s="2"/>
      <c r="E23" s="2"/>
      <c r="F23" s="2"/>
      <c r="G23" s="2">
        <v>0.75</v>
      </c>
      <c r="H23" s="2">
        <v>0.75</v>
      </c>
      <c r="I23" s="2">
        <v>0.75</v>
      </c>
      <c r="J23" s="2"/>
      <c r="K23" s="2"/>
      <c r="L23" s="2"/>
      <c r="M23" s="2"/>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2"/>
      <c r="D24" s="2"/>
      <c r="E24" s="2"/>
      <c r="F24" s="2"/>
      <c r="G24" s="2"/>
      <c r="H24" s="2"/>
      <c r="I24" s="2">
        <v>0.5</v>
      </c>
      <c r="J24" s="2"/>
      <c r="K24" s="2"/>
      <c r="L24" s="2"/>
      <c r="M24" s="2"/>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2"/>
      <c r="D25" s="2"/>
      <c r="E25" s="2"/>
      <c r="F25" s="2"/>
      <c r="G25" s="2">
        <v>0.5</v>
      </c>
      <c r="H25" s="2">
        <v>0.25</v>
      </c>
      <c r="I25" s="2">
        <v>0.25</v>
      </c>
      <c r="J25" s="2"/>
      <c r="K25" s="2"/>
      <c r="L25" s="2"/>
      <c r="M25" s="2"/>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2"/>
      <c r="D26" s="2"/>
      <c r="E26" s="2"/>
      <c r="F26" s="2"/>
      <c r="G26" s="2">
        <v>1</v>
      </c>
      <c r="H26" s="2"/>
      <c r="I26" s="2"/>
      <c r="J26" s="2"/>
      <c r="K26" s="2"/>
      <c r="L26" s="2"/>
      <c r="M26" s="2"/>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2"/>
      <c r="D27" s="2"/>
      <c r="E27" s="2"/>
      <c r="F27" s="2"/>
      <c r="G27" s="2"/>
      <c r="H27" s="2"/>
      <c r="I27" s="2">
        <v>1</v>
      </c>
      <c r="J27" s="2">
        <v>3</v>
      </c>
      <c r="K27" s="2"/>
      <c r="L27" s="2"/>
      <c r="M27" s="2"/>
      <c r="P27" t="str">
        <f>IF(ISBLANK(Tareas!B23)," - ",Tareas!B23)</f>
        <v>Realización de Gestión de Configuración Software (GCS)</v>
      </c>
      <c r="Q27" s="2"/>
      <c r="R27" s="2"/>
      <c r="S27" s="2"/>
      <c r="T27" s="2"/>
      <c r="U27" s="2"/>
      <c r="V27" s="2"/>
      <c r="W27" s="2">
        <v>1</v>
      </c>
      <c r="X27" s="2">
        <v>2.5</v>
      </c>
      <c r="Y27" s="2"/>
      <c r="Z27" s="2"/>
      <c r="AA27" s="2"/>
    </row>
    <row r="28" spans="2:27">
      <c r="B28" t="str">
        <f>IF(ISBLANK(Tareas!B24)," - ",Tareas!B24)</f>
        <v>Revisión de tareas</v>
      </c>
      <c r="C28" s="2"/>
      <c r="D28" s="2"/>
      <c r="E28" s="2"/>
      <c r="F28" s="2"/>
      <c r="G28" s="2"/>
      <c r="H28" s="2"/>
      <c r="I28" s="2"/>
      <c r="J28" s="2"/>
      <c r="K28" s="2">
        <v>0.5</v>
      </c>
      <c r="L28" s="2">
        <v>0.25</v>
      </c>
      <c r="M28" s="2"/>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2"/>
      <c r="D29" s="2"/>
      <c r="E29" s="2"/>
      <c r="F29" s="2">
        <v>0.5</v>
      </c>
      <c r="G29" s="2"/>
      <c r="H29" s="2">
        <v>0.5</v>
      </c>
      <c r="I29" s="2"/>
      <c r="J29" s="2"/>
      <c r="K29" s="2"/>
      <c r="L29" s="2"/>
      <c r="M29" s="2"/>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2"/>
      <c r="D30" s="2"/>
      <c r="E30" s="2"/>
      <c r="F30" s="2"/>
      <c r="G30" s="2">
        <v>0.75</v>
      </c>
      <c r="H30" s="2">
        <v>0.75</v>
      </c>
      <c r="I30" s="2">
        <v>0.25</v>
      </c>
      <c r="J30" s="2"/>
      <c r="K30" s="2">
        <v>0.17</v>
      </c>
      <c r="L30" s="2"/>
      <c r="M30" s="2"/>
      <c r="P30" t="str">
        <f>IF(ISBLANK(Tareas!B26)," - ",Tareas!B26)</f>
        <v>Reunión de diseño</v>
      </c>
      <c r="Q30" s="2"/>
      <c r="R30" s="2"/>
      <c r="S30" s="2"/>
      <c r="T30" s="2"/>
      <c r="U30" s="2">
        <v>0.75</v>
      </c>
      <c r="V30" s="2">
        <v>0.75</v>
      </c>
      <c r="W30" s="2">
        <v>0.25</v>
      </c>
      <c r="X30" s="2"/>
      <c r="Y30" s="2">
        <v>0.17</v>
      </c>
      <c r="Z30" s="2"/>
      <c r="AA30" s="2"/>
    </row>
    <row r="31" spans="2:27">
      <c r="B31" t="str">
        <f>IF(ISBLANK(Tareas!B27)," - ",Tareas!B27)</f>
        <v>Selección del entorno</v>
      </c>
      <c r="C31" s="2"/>
      <c r="D31" s="2"/>
      <c r="E31" s="2"/>
      <c r="F31" s="2"/>
      <c r="G31" s="2"/>
      <c r="H31" s="2"/>
      <c r="I31" s="2"/>
      <c r="J31" s="2"/>
      <c r="K31" s="2"/>
      <c r="L31" s="2"/>
      <c r="M31" s="2"/>
      <c r="P31" t="str">
        <f>IF(ISBLANK(Tareas!B27)," - ",Tareas!B27)</f>
        <v>Selección del entorno</v>
      </c>
      <c r="Q31" s="2"/>
      <c r="R31" s="2"/>
      <c r="S31" s="2"/>
      <c r="T31" s="2"/>
      <c r="U31" s="2"/>
      <c r="V31" s="2"/>
      <c r="W31" s="2"/>
      <c r="X31" s="2"/>
      <c r="Y31" s="2"/>
      <c r="Z31" s="2"/>
      <c r="AA31" s="2"/>
    </row>
    <row r="32" spans="2:27">
      <c r="B32" t="str">
        <f>IF(ISBLANK(Tareas!B28)," - ",Tareas!B28)</f>
        <v>Actualización Hoja Valor Ganado</v>
      </c>
      <c r="C32" s="2"/>
      <c r="D32" s="2"/>
      <c r="E32" s="2"/>
      <c r="F32" s="2"/>
      <c r="G32" s="2"/>
      <c r="H32" s="2"/>
      <c r="I32" s="2"/>
      <c r="J32" s="2"/>
      <c r="K32" s="2">
        <v>4</v>
      </c>
      <c r="L32" s="2">
        <v>4</v>
      </c>
      <c r="M32" s="2"/>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2"/>
      <c r="D33" s="2"/>
      <c r="E33" s="2"/>
      <c r="F33" s="2"/>
      <c r="G33" s="2"/>
      <c r="H33" s="2"/>
      <c r="I33" s="2"/>
      <c r="J33" s="2"/>
      <c r="K33" s="2">
        <v>2</v>
      </c>
      <c r="L33" s="2"/>
      <c r="M33" s="2"/>
      <c r="P33" t="str">
        <f>IF(ISBLANK(Tareas!B29)," - ",Tareas!B29)</f>
        <v>Realizar diseño de alto nivel (DAN)</v>
      </c>
      <c r="Q33" s="2"/>
      <c r="R33" s="2"/>
      <c r="S33" s="2"/>
      <c r="T33" s="2"/>
      <c r="U33" s="2"/>
      <c r="V33" s="2"/>
      <c r="W33" s="2"/>
      <c r="X33" s="2"/>
      <c r="Y33" s="2">
        <v>2</v>
      </c>
      <c r="Z33" s="2"/>
      <c r="AA33" s="2"/>
    </row>
    <row r="34" spans="2:27">
      <c r="B34" t="str">
        <f>IF(ISBLANK(Tareas!B30)," - ",Tareas!B30)</f>
        <v>Realizar diseño de bajo nivel (DBN)</v>
      </c>
      <c r="C34" s="2"/>
      <c r="D34" s="2"/>
      <c r="E34" s="2"/>
      <c r="F34" s="2"/>
      <c r="G34" s="2"/>
      <c r="H34" s="2"/>
      <c r="I34" s="2"/>
      <c r="J34" s="2"/>
      <c r="K34" s="2">
        <v>1.5</v>
      </c>
      <c r="L34" s="2">
        <v>1.5</v>
      </c>
      <c r="M34" s="2"/>
      <c r="P34" t="str">
        <f>IF(ISBLANK(Tareas!B30)," - ",Tareas!B30)</f>
        <v>Realizar diseño de bajo nivel (DBN)</v>
      </c>
      <c r="Q34" s="2"/>
      <c r="R34" s="2"/>
      <c r="S34" s="2"/>
      <c r="T34" s="2"/>
      <c r="U34" s="2"/>
      <c r="V34" s="2"/>
      <c r="W34" s="2"/>
      <c r="X34" s="2"/>
      <c r="Y34" s="2">
        <v>1</v>
      </c>
      <c r="Z34" s="2">
        <v>1</v>
      </c>
      <c r="AA34" s="2"/>
    </row>
    <row r="35" spans="2:27">
      <c r="B35" t="str">
        <f>IF(ISBLANK(Tareas!B31)," - ",Tareas!B31)</f>
        <v>Revision diseño alto nivel</v>
      </c>
      <c r="C35" s="2"/>
      <c r="D35" s="2"/>
      <c r="E35" s="2"/>
      <c r="F35" s="2"/>
      <c r="G35" s="2"/>
      <c r="H35" s="2"/>
      <c r="I35" s="2"/>
      <c r="J35" s="2"/>
      <c r="K35" s="2">
        <v>0.5</v>
      </c>
      <c r="L35" s="2">
        <v>0.33333333333333331</v>
      </c>
      <c r="M35" s="2"/>
      <c r="P35" t="str">
        <f>IF(ISBLANK(Tareas!B31)," - ",Tareas!B31)</f>
        <v>Revision diseño alto nivel</v>
      </c>
      <c r="Q35" s="2"/>
      <c r="R35" s="2"/>
      <c r="S35" s="2"/>
      <c r="T35" s="2"/>
      <c r="U35" s="2"/>
      <c r="V35" s="2"/>
      <c r="W35" s="2"/>
      <c r="X35" s="2"/>
      <c r="Y35" s="2">
        <v>0.33333333333333331</v>
      </c>
      <c r="Z35" s="2">
        <v>0.33333333333333331</v>
      </c>
      <c r="AA35" s="2"/>
    </row>
    <row r="36" spans="2:27">
      <c r="B36" t="str">
        <f>IF(ISBLANK(Tareas!B32)," - ",Tareas!B32)</f>
        <v>Revision diseño de bajo nivel</v>
      </c>
      <c r="C36" s="2"/>
      <c r="D36" s="2"/>
      <c r="E36" s="2"/>
      <c r="F36" s="2"/>
      <c r="G36" s="2"/>
      <c r="H36" s="2"/>
      <c r="I36" s="2"/>
      <c r="J36" s="2"/>
      <c r="K36" s="2">
        <v>0.5</v>
      </c>
      <c r="L36" s="2">
        <v>0.33333333333333331</v>
      </c>
      <c r="M36" s="2"/>
      <c r="P36" t="str">
        <f>IF(ISBLANK(Tareas!B32)," - ",Tareas!B32)</f>
        <v>Revision diseño de bajo nivel</v>
      </c>
      <c r="Q36" s="2"/>
      <c r="R36" s="2"/>
      <c r="S36" s="2"/>
      <c r="T36" s="2"/>
      <c r="U36" s="2"/>
      <c r="V36" s="2"/>
      <c r="W36" s="2"/>
      <c r="X36" s="2"/>
      <c r="Y36" s="2">
        <v>0.33333333333333331</v>
      </c>
      <c r="Z36" s="2">
        <v>0.33333333333333331</v>
      </c>
      <c r="AA36" s="2"/>
    </row>
    <row r="37" spans="2:27">
      <c r="B37" t="str">
        <f>IF(ISBLANK(Tareas!B33)," - ",Tareas!B33)</f>
        <v>Creación de la base de la aplicación</v>
      </c>
      <c r="C37" s="1"/>
      <c r="D37" s="1"/>
      <c r="E37" s="1"/>
      <c r="F37" s="1"/>
      <c r="G37" s="1"/>
      <c r="H37" s="1"/>
      <c r="I37" s="1"/>
      <c r="J37" s="1"/>
      <c r="K37" s="1"/>
      <c r="L37" s="1"/>
      <c r="M37" s="1"/>
      <c r="P37" t="str">
        <f>IF(ISBLANK(Tareas!B33)," - ",Tareas!B33)</f>
        <v>Creación de la base de la aplicación</v>
      </c>
      <c r="Q37" s="2"/>
      <c r="R37" s="2"/>
      <c r="S37" s="2"/>
      <c r="T37" s="2"/>
      <c r="U37" s="2"/>
      <c r="V37" s="2"/>
      <c r="W37" s="2"/>
      <c r="X37" s="2"/>
      <c r="Y37" s="2"/>
      <c r="Z37" s="2"/>
      <c r="AA37" s="2"/>
    </row>
    <row r="38" spans="2:27">
      <c r="B38" t="str">
        <f>IF(ISBLANK(Tareas!B34)," - ",Tareas!B34)</f>
        <v>Implementación de Creación de Usuarios</v>
      </c>
      <c r="C38" s="1"/>
      <c r="D38" s="1"/>
      <c r="E38" s="1"/>
      <c r="F38" s="1"/>
      <c r="G38" s="1"/>
      <c r="H38" s="1"/>
      <c r="I38" s="1"/>
      <c r="J38" s="1"/>
      <c r="K38" s="1"/>
      <c r="L38" s="1"/>
      <c r="M38" s="1"/>
      <c r="P38" t="str">
        <f>IF(ISBLANK(Tareas!B34)," - ",Tareas!B34)</f>
        <v>Implementación de Creación de Usuarios</v>
      </c>
      <c r="Q38" s="2"/>
      <c r="R38" s="2"/>
      <c r="S38" s="2"/>
      <c r="T38" s="2"/>
      <c r="U38" s="2"/>
      <c r="V38" s="2"/>
      <c r="W38" s="2"/>
      <c r="X38" s="2"/>
      <c r="Y38" s="2"/>
      <c r="Z38" s="2"/>
      <c r="AA38" s="2"/>
    </row>
    <row r="39" spans="2:27">
      <c r="B39" t="str">
        <f>IF(ISBLANK(Tareas!B35)," - ",Tareas!B35)</f>
        <v>Implementación de Modificación de Usuarios</v>
      </c>
      <c r="C39" s="1"/>
      <c r="D39" s="1"/>
      <c r="E39" s="1"/>
      <c r="F39" s="1"/>
      <c r="G39" s="1"/>
      <c r="H39" s="1"/>
      <c r="I39" s="1"/>
      <c r="J39" s="1"/>
      <c r="K39" s="1"/>
      <c r="L39" s="1"/>
      <c r="M39" s="1"/>
      <c r="P39" t="str">
        <f>IF(ISBLANK(Tareas!B35)," - ",Tareas!B35)</f>
        <v>Implementación de Modificación de Usuarios</v>
      </c>
      <c r="Q39" s="2"/>
      <c r="R39" s="2"/>
      <c r="S39" s="2"/>
      <c r="T39" s="2"/>
      <c r="U39" s="2"/>
      <c r="V39" s="2"/>
      <c r="W39" s="2"/>
      <c r="X39" s="2"/>
      <c r="Y39" s="2"/>
      <c r="Z39" s="2"/>
      <c r="AA39" s="2"/>
    </row>
    <row r="40" spans="2:27">
      <c r="B40" t="str">
        <f>IF(ISBLANK(Tareas!B36)," - ",Tareas!B36)</f>
        <v>Implementación de Eliminación de Usuarios</v>
      </c>
      <c r="C40" s="1"/>
      <c r="D40" s="1"/>
      <c r="E40" s="1"/>
      <c r="F40" s="1"/>
      <c r="G40" s="1"/>
      <c r="H40" s="1"/>
      <c r="I40" s="1"/>
      <c r="J40" s="1"/>
      <c r="K40" s="1"/>
      <c r="L40" s="1"/>
      <c r="M40" s="1"/>
      <c r="P40" t="str">
        <f>IF(ISBLANK(Tareas!B36)," - ",Tareas!B36)</f>
        <v>Implementación de Eliminación de Usuarios</v>
      </c>
      <c r="Q40" s="2"/>
      <c r="R40" s="2"/>
      <c r="S40" s="2"/>
      <c r="T40" s="2"/>
      <c r="U40" s="2"/>
      <c r="V40" s="2"/>
      <c r="W40" s="2"/>
      <c r="X40" s="2"/>
      <c r="Y40" s="2"/>
      <c r="Z40" s="2"/>
      <c r="AA40" s="2"/>
    </row>
    <row r="41" spans="2:27">
      <c r="B41" t="str">
        <f>IF(ISBLANK(Tareas!B37)," - ",Tareas!B37)</f>
        <v>mplementación de Roles de Usuario</v>
      </c>
      <c r="C41" s="1"/>
      <c r="D41" s="1"/>
      <c r="E41" s="1"/>
      <c r="F41" s="1"/>
      <c r="G41" s="1"/>
      <c r="H41" s="1"/>
      <c r="I41" s="1"/>
      <c r="J41" s="1"/>
      <c r="K41" s="1"/>
      <c r="L41" s="1"/>
      <c r="M41" s="1"/>
      <c r="P41" t="str">
        <f>IF(ISBLANK(Tareas!B37)," - ",Tareas!B37)</f>
        <v>mplementación de Roles de Usuario</v>
      </c>
      <c r="Q41" s="2"/>
      <c r="R41" s="2"/>
      <c r="S41" s="2"/>
      <c r="T41" s="2"/>
      <c r="U41" s="2"/>
      <c r="V41" s="2"/>
      <c r="W41" s="2"/>
      <c r="X41" s="2"/>
      <c r="Y41" s="2"/>
      <c r="Z41" s="2"/>
      <c r="AA41" s="2"/>
    </row>
    <row r="42" spans="2:27">
      <c r="B42" t="str">
        <f>IF(ISBLANK(Tareas!B38)," - ",Tareas!B38)</f>
        <v>Implementación de Inicio de Sesión</v>
      </c>
      <c r="C42" s="1"/>
      <c r="D42" s="1"/>
      <c r="E42" s="1"/>
      <c r="F42" s="1"/>
      <c r="G42" s="1"/>
      <c r="H42" s="1"/>
      <c r="I42" s="1"/>
      <c r="J42" s="1"/>
      <c r="K42" s="1"/>
      <c r="L42" s="1"/>
      <c r="M42" s="1"/>
      <c r="P42" t="str">
        <f>IF(ISBLANK(Tareas!B38)," - ",Tareas!B38)</f>
        <v>Implementación de Inicio de Sesión</v>
      </c>
      <c r="Q42" s="2"/>
      <c r="R42" s="2"/>
      <c r="S42" s="2"/>
      <c r="T42" s="2"/>
      <c r="U42" s="2"/>
      <c r="V42" s="2"/>
      <c r="W42" s="2"/>
      <c r="X42" s="2"/>
      <c r="Y42" s="2"/>
      <c r="Z42" s="2"/>
      <c r="AA42" s="2"/>
    </row>
    <row r="43" spans="2:27">
      <c r="B43" t="str">
        <f>IF(ISBLANK(Tareas!B39)," - ",Tareas!B39)</f>
        <v>Implementación de Creación de Torneos</v>
      </c>
      <c r="C43" s="1"/>
      <c r="D43" s="1"/>
      <c r="E43" s="1"/>
      <c r="F43" s="1"/>
      <c r="G43" s="1"/>
      <c r="H43" s="1"/>
      <c r="I43" s="1"/>
      <c r="J43" s="1"/>
      <c r="K43" s="1"/>
      <c r="L43" s="1"/>
      <c r="M43" s="1"/>
      <c r="P43" t="str">
        <f>IF(ISBLANK(Tareas!B39)," - ",Tareas!B39)</f>
        <v>Implementación de Creación de Torneos</v>
      </c>
      <c r="Q43" s="2"/>
      <c r="R43" s="2"/>
      <c r="S43" s="2"/>
      <c r="T43" s="2"/>
      <c r="U43" s="2"/>
      <c r="V43" s="2"/>
      <c r="W43" s="2"/>
      <c r="X43" s="2"/>
      <c r="Y43" s="2"/>
      <c r="Z43" s="2"/>
      <c r="AA43" s="2"/>
    </row>
    <row r="44" spans="2:27">
      <c r="B44" t="str">
        <f>IF(ISBLANK(Tareas!B40)," - ",Tareas!B40)</f>
        <v>Implementación de Emparejamiento de Jugadores</v>
      </c>
      <c r="C44" s="1"/>
      <c r="D44" s="1"/>
      <c r="E44" s="1"/>
      <c r="F44" s="1"/>
      <c r="G44" s="1"/>
      <c r="H44" s="1"/>
      <c r="I44" s="1"/>
      <c r="J44" s="1"/>
      <c r="K44" s="1"/>
      <c r="L44" s="1"/>
      <c r="M44" s="1"/>
      <c r="P44" t="str">
        <f>IF(ISBLANK(Tareas!B40)," - ",Tareas!B40)</f>
        <v>Implementación de Emparejamiento de Jugadores</v>
      </c>
      <c r="Q44" s="2"/>
      <c r="R44" s="2"/>
      <c r="S44" s="2"/>
      <c r="T44" s="2"/>
      <c r="U44" s="2"/>
      <c r="V44" s="2"/>
      <c r="W44" s="2"/>
      <c r="X44" s="2"/>
      <c r="Y44" s="2"/>
      <c r="Z44" s="2"/>
      <c r="AA44" s="2"/>
    </row>
    <row r="45" spans="2:27">
      <c r="B45" t="str">
        <f>IF(ISBLANK(Tareas!B41)," - ",Tareas!B41)</f>
        <v>Implementación de Actualización de Resultados</v>
      </c>
      <c r="C45" s="1"/>
      <c r="D45" s="1"/>
      <c r="E45" s="1"/>
      <c r="F45" s="1"/>
      <c r="G45" s="1"/>
      <c r="H45" s="1"/>
      <c r="I45" s="1"/>
      <c r="J45" s="1"/>
      <c r="K45" s="1"/>
      <c r="L45" s="1"/>
      <c r="M45" s="1"/>
      <c r="P45" t="str">
        <f>IF(ISBLANK(Tareas!B41)," - ",Tareas!B41)</f>
        <v>Implementación de Actualización de Resultados</v>
      </c>
      <c r="Q45" s="2"/>
      <c r="R45" s="2"/>
      <c r="S45" s="2"/>
      <c r="T45" s="2"/>
      <c r="U45" s="2"/>
      <c r="V45" s="2"/>
      <c r="W45" s="2"/>
      <c r="X45" s="2"/>
      <c r="Y45" s="2"/>
      <c r="Z45" s="2"/>
      <c r="AA45" s="2"/>
    </row>
    <row r="46" spans="2:27">
      <c r="B46" t="str">
        <f>IF(ISBLANK(Tareas!B42)," - ",Tareas!B42)</f>
        <v>Implementación del Proceso de Inscripción</v>
      </c>
      <c r="C46" s="1"/>
      <c r="D46" s="1"/>
      <c r="E46" s="1"/>
      <c r="F46" s="1"/>
      <c r="G46" s="1"/>
      <c r="H46" s="1"/>
      <c r="I46" s="1"/>
      <c r="J46" s="1"/>
      <c r="K46" s="1"/>
      <c r="L46" s="1"/>
      <c r="M46" s="1"/>
      <c r="P46" t="str">
        <f>IF(ISBLANK(Tareas!B42)," - ",Tareas!B42)</f>
        <v>Implementación del Proceso de Inscripción</v>
      </c>
      <c r="Q46" s="2"/>
      <c r="R46" s="2"/>
      <c r="S46" s="2"/>
      <c r="T46" s="2"/>
      <c r="U46" s="2"/>
      <c r="V46" s="2"/>
      <c r="W46" s="2"/>
      <c r="X46" s="2"/>
      <c r="Y46" s="2"/>
      <c r="Z46" s="2"/>
      <c r="AA46" s="2"/>
    </row>
    <row r="47" spans="2:27">
      <c r="B47" t="str">
        <f>IF(ISBLANK(Tareas!B43)," - ",Tareas!B43)</f>
        <v>Implementación de Selección de Jugadores</v>
      </c>
      <c r="C47" s="1"/>
      <c r="D47" s="1"/>
      <c r="E47" s="1"/>
      <c r="F47" s="1"/>
      <c r="G47" s="1"/>
      <c r="H47" s="1"/>
      <c r="I47" s="1"/>
      <c r="J47" s="1"/>
      <c r="K47" s="1"/>
      <c r="L47" s="1"/>
      <c r="M47" s="1"/>
      <c r="P47" t="str">
        <f>IF(ISBLANK(Tareas!B43)," - ",Tareas!B43)</f>
        <v>Implementación de Selección de Jugadores</v>
      </c>
      <c r="Q47" s="2"/>
      <c r="R47" s="2"/>
      <c r="S47" s="2"/>
      <c r="T47" s="2"/>
      <c r="U47" s="2"/>
      <c r="V47" s="2"/>
      <c r="W47" s="2"/>
      <c r="X47" s="2"/>
      <c r="Y47" s="2"/>
      <c r="Z47" s="2"/>
      <c r="AA47" s="2"/>
    </row>
    <row r="48" spans="2:27">
      <c r="B48" t="str">
        <f>IF(ISBLANK(Tareas!B44)," - ",Tareas!B44)</f>
        <v>Implementación de Creación y Configuración de Partidos</v>
      </c>
      <c r="C48" s="1"/>
      <c r="D48" s="1"/>
      <c r="E48" s="1"/>
      <c r="F48" s="1"/>
      <c r="G48" s="1"/>
      <c r="H48" s="1"/>
      <c r="I48" s="1"/>
      <c r="J48" s="1"/>
      <c r="K48" s="1"/>
      <c r="L48" s="1"/>
      <c r="M48" s="1"/>
      <c r="P48" t="str">
        <f>IF(ISBLANK(Tareas!B44)," - ",Tareas!B44)</f>
        <v>Implementación de Creación y Configuración de Partidos</v>
      </c>
      <c r="Q48" s="2"/>
      <c r="R48" s="2"/>
      <c r="S48" s="2"/>
      <c r="T48" s="2"/>
      <c r="U48" s="2"/>
      <c r="V48" s="2"/>
      <c r="W48" s="2"/>
      <c r="X48" s="2"/>
      <c r="Y48" s="2"/>
      <c r="Z48" s="2"/>
      <c r="AA48" s="2"/>
    </row>
    <row r="49" spans="2:27">
      <c r="B49" t="str">
        <f>IF(ISBLANK(Tareas!B45)," - ",Tareas!B45)</f>
        <v>Implementación del Registro de Resultados</v>
      </c>
      <c r="C49" s="1"/>
      <c r="D49" s="1"/>
      <c r="E49" s="1"/>
      <c r="F49" s="1"/>
      <c r="G49" s="1"/>
      <c r="H49" s="1"/>
      <c r="I49" s="1"/>
      <c r="J49" s="1"/>
      <c r="K49" s="1"/>
      <c r="L49" s="1"/>
      <c r="M49" s="1"/>
      <c r="P49" t="str">
        <f>IF(ISBLANK(Tareas!B45)," - ",Tareas!B45)</f>
        <v>Implementación del Registro de Resultados</v>
      </c>
      <c r="Q49" s="2"/>
      <c r="R49" s="2"/>
      <c r="S49" s="2"/>
      <c r="T49" s="2"/>
      <c r="U49" s="2"/>
      <c r="V49" s="2"/>
      <c r="W49" s="2"/>
      <c r="X49" s="2"/>
      <c r="Y49" s="2"/>
      <c r="Z49" s="2"/>
      <c r="AA49" s="2"/>
    </row>
    <row r="50" spans="2:27">
      <c r="B50" t="str">
        <f>IF(ISBLANK(Tareas!B46)," - ",Tareas!B46)</f>
        <v>Implementación de Consulta de Partidos</v>
      </c>
      <c r="C50" s="1"/>
      <c r="D50" s="1"/>
      <c r="E50" s="1"/>
      <c r="F50" s="1"/>
      <c r="G50" s="1"/>
      <c r="H50" s="1"/>
      <c r="I50" s="1"/>
      <c r="J50" s="1"/>
      <c r="K50" s="1"/>
      <c r="L50" s="1"/>
      <c r="M50" s="1"/>
      <c r="P50" t="str">
        <f>IF(ISBLANK(Tareas!B46)," - ",Tareas!B46)</f>
        <v>Implementación de Consulta de Partidos</v>
      </c>
      <c r="Q50" s="2"/>
      <c r="R50" s="2"/>
      <c r="S50" s="2"/>
      <c r="T50" s="2"/>
      <c r="U50" s="2"/>
      <c r="V50" s="2"/>
      <c r="W50" s="2"/>
      <c r="X50" s="2"/>
      <c r="Y50" s="2"/>
      <c r="Z50" s="2"/>
      <c r="AA50" s="2"/>
    </row>
    <row r="51" spans="2:27">
      <c r="B51" t="str">
        <f>IF(ISBLANK(Tareas!B47)," - ",Tareas!B47)</f>
        <v>Inspeccion de codigo</v>
      </c>
      <c r="C51" s="1"/>
      <c r="D51" s="1"/>
      <c r="E51" s="1"/>
      <c r="F51" s="1"/>
      <c r="G51" s="1"/>
      <c r="H51" s="1"/>
      <c r="I51" s="1"/>
      <c r="J51" s="1"/>
      <c r="K51" s="1"/>
      <c r="L51" s="1"/>
      <c r="M51" s="1"/>
      <c r="P51" t="str">
        <f>IF(ISBLANK(Tareas!B47)," - ",Tareas!B47)</f>
        <v>Inspeccion de codigo</v>
      </c>
      <c r="Q51" s="2"/>
      <c r="R51" s="2"/>
      <c r="S51" s="2"/>
      <c r="T51" s="2"/>
      <c r="U51" s="2"/>
      <c r="V51" s="2"/>
      <c r="W51" s="2"/>
      <c r="X51" s="2"/>
      <c r="Y51" s="2"/>
      <c r="Z51" s="2"/>
      <c r="AA51" s="2"/>
    </row>
    <row r="52" spans="2:27">
      <c r="B52" t="str">
        <f>IF(ISBLANK(Tareas!B48)," - ",Tareas!B48)</f>
        <v>Realizacion de pruebas Unitarias</v>
      </c>
      <c r="C52" s="1"/>
      <c r="D52" s="1"/>
      <c r="E52" s="1"/>
      <c r="F52" s="1"/>
      <c r="G52" s="1"/>
      <c r="H52" s="1"/>
      <c r="I52" s="1"/>
      <c r="J52" s="1"/>
      <c r="K52" s="1"/>
      <c r="L52" s="1"/>
      <c r="M52" s="1"/>
      <c r="P52" t="str">
        <f>IF(ISBLANK(Tareas!B48)," - ",Tareas!B48)</f>
        <v>Realizacion de pruebas Unitarias</v>
      </c>
      <c r="Q52" s="2"/>
      <c r="R52" s="2"/>
      <c r="S52" s="2"/>
      <c r="T52" s="2"/>
      <c r="U52" s="2"/>
      <c r="V52" s="2"/>
      <c r="W52" s="2"/>
      <c r="X52" s="2"/>
      <c r="Y52" s="2"/>
      <c r="Z52" s="2"/>
      <c r="AA52" s="2"/>
    </row>
    <row r="53" spans="2:27">
      <c r="B53" t="str">
        <f>IF(ISBLANK(Tareas!B49)," - ",Tareas!B49)</f>
        <v>Realizacion de pruebas del Sistema</v>
      </c>
      <c r="C53" s="1"/>
      <c r="D53" s="1"/>
      <c r="E53" s="1"/>
      <c r="F53" s="1"/>
      <c r="G53" s="1"/>
      <c r="H53" s="1"/>
      <c r="I53" s="1"/>
      <c r="J53" s="1"/>
      <c r="K53" s="1"/>
      <c r="L53" s="1"/>
      <c r="M53" s="1"/>
      <c r="P53" t="str">
        <f>IF(ISBLANK(Tareas!B49)," - ",Tareas!B49)</f>
        <v>Realizacion de pruebas del Sistema</v>
      </c>
      <c r="Q53" s="2"/>
      <c r="R53" s="2"/>
      <c r="S53" s="2"/>
      <c r="T53" s="2"/>
      <c r="U53" s="2"/>
      <c r="V53" s="2"/>
      <c r="W53" s="2"/>
      <c r="X53" s="2"/>
      <c r="Y53" s="2"/>
      <c r="Z53" s="2"/>
      <c r="AA53" s="2"/>
    </row>
    <row r="54" spans="2:27">
      <c r="B54" t="str">
        <f>IF(ISBLANK(Tareas!B50)," - ",Tareas!B50)</f>
        <v>Reunion revisión de código y pruebas</v>
      </c>
      <c r="C54" s="1"/>
      <c r="D54" s="1"/>
      <c r="E54" s="1"/>
      <c r="F54" s="1"/>
      <c r="G54" s="1"/>
      <c r="H54" s="1"/>
      <c r="I54" s="1"/>
      <c r="J54" s="1"/>
      <c r="K54" s="1"/>
      <c r="L54" s="1"/>
      <c r="M54" s="1"/>
      <c r="P54" t="str">
        <f>IF(ISBLANK(Tareas!B50)," - ",Tareas!B50)</f>
        <v>Reunion revisión de código y pruebas</v>
      </c>
      <c r="Q54" s="2"/>
      <c r="R54" s="2"/>
      <c r="S54" s="2"/>
      <c r="T54" s="2"/>
      <c r="U54" s="2"/>
      <c r="V54" s="2"/>
      <c r="W54" s="2"/>
      <c r="X54" s="2"/>
      <c r="Y54" s="2"/>
      <c r="Z54" s="2"/>
      <c r="AA54" s="2"/>
    </row>
    <row r="55" spans="2:27">
      <c r="B55" t="str">
        <f>IF(ISBLANK(Tareas!B51)," - ",Tareas!B51)</f>
        <v>DEMO</v>
      </c>
      <c r="C55" s="1"/>
      <c r="D55" s="1"/>
      <c r="E55" s="1"/>
      <c r="F55" s="1"/>
      <c r="G55" s="1"/>
      <c r="H55" s="1"/>
      <c r="I55" s="1"/>
      <c r="J55" s="1"/>
      <c r="K55" s="1"/>
      <c r="L55" s="1"/>
      <c r="M55" s="1"/>
      <c r="P55" t="str">
        <f>IF(ISBLANK(Tareas!B51)," - ",Tareas!B51)</f>
        <v>DEMO</v>
      </c>
      <c r="Q55" s="2"/>
      <c r="R55" s="2"/>
      <c r="S55" s="2"/>
      <c r="T55" s="2"/>
      <c r="U55" s="2"/>
      <c r="V55" s="2"/>
      <c r="W55" s="2"/>
      <c r="X55" s="2"/>
      <c r="Y55" s="2"/>
      <c r="Z55" s="2"/>
      <c r="AA55" s="2"/>
    </row>
    <row r="56" spans="2:27">
      <c r="B56" t="str">
        <f>IF(ISBLANK(Tareas!B52)," - ",Tareas!B52)</f>
        <v>Reunión Postmortem</v>
      </c>
      <c r="C56" s="1"/>
      <c r="D56" s="1"/>
      <c r="E56" s="1"/>
      <c r="F56" s="1"/>
      <c r="G56" s="1"/>
      <c r="H56" s="1"/>
      <c r="I56" s="1"/>
      <c r="J56" s="1"/>
      <c r="K56" s="1"/>
      <c r="L56" s="1"/>
      <c r="M56" s="1"/>
      <c r="P56" t="str">
        <f>IF(ISBLANK(Tareas!B52)," - ",Tareas!B52)</f>
        <v>Reunión Postmortem</v>
      </c>
      <c r="Q56" s="2"/>
      <c r="R56" s="2"/>
      <c r="S56" s="2"/>
      <c r="T56" s="2"/>
      <c r="U56" s="2"/>
      <c r="V56" s="2"/>
      <c r="W56" s="2"/>
      <c r="X56" s="2"/>
      <c r="Y56" s="2"/>
      <c r="Z56" s="2"/>
      <c r="AA56" s="2"/>
    </row>
    <row r="57" spans="2:27">
      <c r="B57" t="str">
        <f>IF(ISBLANK(Tareas!B53)," - ",Tareas!B53)</f>
        <v>Análisis Postmortem</v>
      </c>
      <c r="C57" s="1"/>
      <c r="D57" s="1"/>
      <c r="E57" s="1"/>
      <c r="F57" s="1"/>
      <c r="G57" s="1"/>
      <c r="H57" s="1"/>
      <c r="I57" s="1"/>
      <c r="J57" s="1"/>
      <c r="K57" s="1"/>
      <c r="L57" s="1"/>
      <c r="M57" s="1"/>
      <c r="P57" t="str">
        <f>IF(ISBLANK(Tareas!B53)," - ",Tareas!B53)</f>
        <v>Análisis Postmortem</v>
      </c>
      <c r="Q57" s="2"/>
      <c r="R57" s="2"/>
      <c r="S57" s="2"/>
      <c r="T57" s="2"/>
      <c r="U57" s="2"/>
      <c r="V57" s="2"/>
      <c r="W57" s="2"/>
      <c r="X57" s="2"/>
      <c r="Y57" s="2"/>
      <c r="Z57" s="2"/>
      <c r="AA57" s="2"/>
    </row>
    <row r="58" spans="2:27">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6131-FB11-4647-8441-0570172D85FC}">
  <dimension ref="A1:AA201"/>
  <sheetViews>
    <sheetView topLeftCell="A7" workbookViewId="0">
      <selection activeCell="L35" sqref="L35"/>
    </sheetView>
  </sheetViews>
  <sheetFormatPr defaultColWidth="11" defaultRowHeight="15.75"/>
  <cols>
    <col min="2" max="2" width="39.875" customWidth="1"/>
    <col min="3" max="3" width="11.5" bestFit="1" customWidth="1"/>
    <col min="16" max="16" width="40.375" customWidth="1"/>
  </cols>
  <sheetData>
    <row r="1" spans="1:27" ht="20.25">
      <c r="A1" s="12" t="s">
        <v>76</v>
      </c>
    </row>
    <row r="2" spans="1:27">
      <c r="B2" t="s">
        <v>77</v>
      </c>
    </row>
    <row r="3" spans="1:27">
      <c r="B3" t="s">
        <v>78</v>
      </c>
    </row>
    <row r="7" spans="1:27">
      <c r="A7" s="8" t="s">
        <v>79</v>
      </c>
      <c r="O7" s="8" t="s">
        <v>80</v>
      </c>
    </row>
    <row r="9" spans="1:27">
      <c r="B9" s="22" t="s">
        <v>58</v>
      </c>
      <c r="C9" s="22" t="str">
        <f>Informe!D22</f>
        <v>S1</v>
      </c>
      <c r="D9" s="22" t="str">
        <f>Informe!E22</f>
        <v>S2</v>
      </c>
      <c r="E9" s="22" t="str">
        <f>Informe!F22</f>
        <v>S3</v>
      </c>
      <c r="F9" s="22" t="str">
        <f>Informe!G22</f>
        <v>S4</v>
      </c>
      <c r="G9" s="22" t="str">
        <f>Informe!H22</f>
        <v>S5</v>
      </c>
      <c r="H9" s="22" t="str">
        <f>Informe!I22</f>
        <v>S6</v>
      </c>
      <c r="I9" s="22" t="str">
        <f>Informe!J22</f>
        <v>S7</v>
      </c>
      <c r="J9" s="22" t="str">
        <f>Informe!K22</f>
        <v>S8</v>
      </c>
      <c r="K9" s="22" t="str">
        <f>Informe!L22</f>
        <v>S9</v>
      </c>
      <c r="L9" s="22" t="str">
        <f>Informe!M22</f>
        <v>S10</v>
      </c>
      <c r="M9" s="22" t="str">
        <f>Informe!N22</f>
        <v>S11</v>
      </c>
      <c r="P9" s="22" t="s">
        <v>58</v>
      </c>
      <c r="Q9" s="22" t="str">
        <f>Informe!D22</f>
        <v>S1</v>
      </c>
      <c r="R9" s="22" t="str">
        <f>Informe!E22</f>
        <v>S2</v>
      </c>
      <c r="S9" s="22" t="str">
        <f>Informe!F22</f>
        <v>S3</v>
      </c>
      <c r="T9" s="22" t="str">
        <f>Informe!G22</f>
        <v>S4</v>
      </c>
      <c r="U9" s="22" t="str">
        <f>Informe!H22</f>
        <v>S5</v>
      </c>
      <c r="V9" s="22" t="str">
        <f>Informe!I22</f>
        <v>S6</v>
      </c>
      <c r="W9" s="22" t="str">
        <f>Informe!J22</f>
        <v>S7</v>
      </c>
      <c r="X9" s="22" t="str">
        <f>Informe!K22</f>
        <v>S8</v>
      </c>
      <c r="Y9" s="22" t="str">
        <f>Informe!L22</f>
        <v>S9</v>
      </c>
      <c r="Z9" s="22" t="str">
        <f>Informe!M22</f>
        <v>S10</v>
      </c>
      <c r="AA9" s="22" t="str">
        <f>Informe!N22</f>
        <v>S11</v>
      </c>
    </row>
    <row r="10" spans="1:27">
      <c r="B10" t="str">
        <f>IF(ISBLANK(Tareas!B6)," - ",Tareas!B6)</f>
        <v>Reunión inicial</v>
      </c>
      <c r="C10" s="2">
        <v>0.01</v>
      </c>
      <c r="D10" s="2">
        <v>8.3333333333333301E-2</v>
      </c>
      <c r="E10" s="2">
        <v>8.3333333333333329E-2</v>
      </c>
      <c r="F10" s="2">
        <v>8.3333333333333329E-2</v>
      </c>
      <c r="G10" s="2">
        <v>8.3333333333333329E-2</v>
      </c>
      <c r="H10" s="2">
        <v>8.3333333333333329E-2</v>
      </c>
      <c r="I10" s="2">
        <v>8.3333333333333329E-2</v>
      </c>
      <c r="J10" s="2"/>
      <c r="K10" s="2"/>
      <c r="L10" s="2">
        <v>8.3333333333333329E-2</v>
      </c>
      <c r="M10" s="1"/>
      <c r="N10" s="7"/>
      <c r="P10" t="str">
        <f>IF(ISBLANK(Tareas!B6)," - ",Tareas!B6)</f>
        <v>Reunión inicial</v>
      </c>
      <c r="Q10" s="2">
        <v>0.01</v>
      </c>
      <c r="R10" s="2">
        <v>8.3333333333333329E-2</v>
      </c>
      <c r="S10" s="2">
        <v>8.3333333333333329E-2</v>
      </c>
      <c r="T10" s="2">
        <v>8.3333333333333329E-2</v>
      </c>
      <c r="U10" s="2">
        <v>8.3333333333333329E-2</v>
      </c>
      <c r="V10" s="2">
        <v>8.3333333333333329E-2</v>
      </c>
      <c r="W10" s="2">
        <v>8.3333333333333329E-2</v>
      </c>
      <c r="X10" s="2">
        <v>8.3333333333333329E-2</v>
      </c>
      <c r="Y10" s="2">
        <v>8.3333333333333329E-2</v>
      </c>
      <c r="Z10" s="2">
        <v>8.3333333333333329E-2</v>
      </c>
      <c r="AA10" s="2"/>
    </row>
    <row r="11" spans="1:27">
      <c r="B11" t="str">
        <f>IF(ISBLANK(Tareas!B7)," - ",Tareas!B7)</f>
        <v>Asignación de roles</v>
      </c>
      <c r="C11" s="2"/>
      <c r="D11" s="2">
        <v>0.16666666666666666</v>
      </c>
      <c r="E11" s="2">
        <v>0.16666666666666666</v>
      </c>
      <c r="F11" s="2">
        <v>8.3333333333333329E-2</v>
      </c>
      <c r="G11" s="2">
        <v>0.1</v>
      </c>
      <c r="H11" s="2">
        <v>8.3333333333333329E-2</v>
      </c>
      <c r="I11" s="2">
        <v>0.1</v>
      </c>
      <c r="J11" s="2"/>
      <c r="K11" s="2"/>
      <c r="L11" s="2">
        <v>8.3333333333333329E-2</v>
      </c>
      <c r="M11" s="1"/>
      <c r="N11" s="7"/>
      <c r="P11" t="str">
        <f>IF(ISBLANK(Tareas!B7)," - ",Tareas!B7)</f>
        <v>Asignación de roles</v>
      </c>
      <c r="Q11" s="2"/>
      <c r="R11" s="2">
        <v>0.16666666666666666</v>
      </c>
      <c r="S11" s="2">
        <v>0.16666666666666666</v>
      </c>
      <c r="T11" s="2">
        <v>0.16666666666666666</v>
      </c>
      <c r="U11" s="2">
        <v>0.16666666666666666</v>
      </c>
      <c r="V11" s="2">
        <v>0.16666666666666666</v>
      </c>
      <c r="W11" s="2">
        <v>0.16666666666666666</v>
      </c>
      <c r="X11" s="2">
        <v>0.16666666666666666</v>
      </c>
      <c r="Y11" s="2">
        <v>0.16666666666666666</v>
      </c>
      <c r="Z11" s="2">
        <v>0.16666666666666666</v>
      </c>
      <c r="AA11" s="2"/>
    </row>
    <row r="12" spans="1:27">
      <c r="B12" t="str">
        <f>IF(ISBLANK(Tareas!B8)," - ",Tareas!B8)</f>
        <v>Resumen ejecutivo</v>
      </c>
      <c r="C12" s="2"/>
      <c r="D12" s="2"/>
      <c r="E12" s="2"/>
      <c r="F12" s="2">
        <v>2</v>
      </c>
      <c r="G12" s="2"/>
      <c r="H12" s="2"/>
      <c r="I12" s="2">
        <v>1</v>
      </c>
      <c r="J12" s="2"/>
      <c r="K12" s="2"/>
      <c r="L12" s="2"/>
      <c r="M12" s="1"/>
      <c r="N12" s="7"/>
      <c r="P12" t="str">
        <f>IF(ISBLANK(Tareas!B8)," - ",Tareas!B8)</f>
        <v>Resumen ejecutivo</v>
      </c>
      <c r="Q12" s="2"/>
      <c r="R12" s="2"/>
      <c r="S12" s="2"/>
      <c r="T12" s="2">
        <v>2.5</v>
      </c>
      <c r="U12" s="2"/>
      <c r="V12" s="2"/>
      <c r="W12" s="2"/>
      <c r="X12" s="2">
        <v>1</v>
      </c>
      <c r="Y12" s="2"/>
      <c r="Z12" s="2"/>
      <c r="AA12" s="2"/>
    </row>
    <row r="13" spans="1:27">
      <c r="B13" t="str">
        <f>IF(ISBLANK(Tareas!B9)," - ",Tareas!B9)</f>
        <v>Lectura y comprensión del proyecto</v>
      </c>
      <c r="C13" s="2"/>
      <c r="D13" s="2"/>
      <c r="E13" s="2">
        <v>0.5</v>
      </c>
      <c r="F13" s="2">
        <v>1</v>
      </c>
      <c r="G13" s="2"/>
      <c r="H13" s="2">
        <v>0.25</v>
      </c>
      <c r="I13" s="2"/>
      <c r="J13" s="2"/>
      <c r="K13" s="2"/>
      <c r="L13" s="2"/>
      <c r="M13" s="1"/>
      <c r="N13" s="7"/>
      <c r="P13" t="str">
        <f>IF(ISBLANK(Tareas!B9)," - ",Tareas!B9)</f>
        <v>Lectura y comprensión del proyecto</v>
      </c>
      <c r="Q13" s="2"/>
      <c r="R13" s="2"/>
      <c r="S13" s="2">
        <v>1</v>
      </c>
      <c r="T13" s="2">
        <v>0.5</v>
      </c>
      <c r="U13" s="2">
        <v>0.25</v>
      </c>
      <c r="V13" s="2"/>
      <c r="W13" s="2"/>
      <c r="X13" s="2"/>
      <c r="Y13" s="2"/>
      <c r="Z13" s="2"/>
      <c r="AA13" s="2"/>
    </row>
    <row r="14" spans="1:27">
      <c r="B14" t="str">
        <f>IF(ISBLANK(Tareas!B10)," - ",Tareas!B10)</f>
        <v>Planificación conjunta de realización de tareas</v>
      </c>
      <c r="C14" s="2"/>
      <c r="D14" s="2"/>
      <c r="E14" s="2">
        <v>1.5</v>
      </c>
      <c r="F14" s="2">
        <v>0.33333333333333331</v>
      </c>
      <c r="G14" s="2">
        <v>0.5</v>
      </c>
      <c r="H14" s="2">
        <v>0.33333333333333331</v>
      </c>
      <c r="I14" s="2">
        <v>0.5</v>
      </c>
      <c r="J14" s="2"/>
      <c r="K14" s="2"/>
      <c r="L14" s="2">
        <v>0.5</v>
      </c>
      <c r="M14" s="1"/>
      <c r="N14" s="7"/>
      <c r="P14" t="str">
        <f>IF(ISBLANK(Tareas!B10)," - ",Tareas!B10)</f>
        <v>Planificación conjunta de realización de tareas</v>
      </c>
      <c r="Q14" s="2"/>
      <c r="R14" s="2"/>
      <c r="S14" s="2">
        <v>1.5</v>
      </c>
      <c r="T14" s="2">
        <v>0.33333333333333331</v>
      </c>
      <c r="U14" s="2">
        <v>0.5</v>
      </c>
      <c r="V14" s="2">
        <v>0.33333333333333331</v>
      </c>
      <c r="W14" s="2">
        <v>0.5</v>
      </c>
      <c r="X14" s="2">
        <v>0.33333333333333331</v>
      </c>
      <c r="Y14" s="2">
        <v>0.5</v>
      </c>
      <c r="Z14" s="2">
        <v>0.5</v>
      </c>
      <c r="AA14" s="2"/>
    </row>
    <row r="15" spans="1:27">
      <c r="B15" t="str">
        <f>IF(ISBLANK(Tareas!B11)," - ",Tareas!B11)</f>
        <v>Realizar estimación de tiempos de tareas</v>
      </c>
      <c r="C15" s="2"/>
      <c r="D15" s="2"/>
      <c r="E15" s="2">
        <v>0.5</v>
      </c>
      <c r="F15" s="2">
        <v>0.16666666666666666</v>
      </c>
      <c r="G15" s="2">
        <v>0.16666666666666666</v>
      </c>
      <c r="H15" s="2">
        <v>0.16666666666666666</v>
      </c>
      <c r="I15" s="2">
        <v>0.16666666666666666</v>
      </c>
      <c r="J15" s="2"/>
      <c r="K15" s="2"/>
      <c r="L15" s="2">
        <v>0.16666666666666666</v>
      </c>
      <c r="M15" s="1"/>
      <c r="N15" s="7"/>
      <c r="P15" t="str">
        <f>IF(ISBLANK(Tareas!B11)," - ",Tareas!B11)</f>
        <v>Realizar estimación de tiempos de tareas</v>
      </c>
      <c r="Q15" s="2"/>
      <c r="R15" s="2"/>
      <c r="S15" s="2">
        <v>0.5</v>
      </c>
      <c r="T15" s="2">
        <v>0.16666666666666666</v>
      </c>
      <c r="U15" s="2">
        <v>0.16666666666666666</v>
      </c>
      <c r="V15" s="2">
        <v>0.16666666666666666</v>
      </c>
      <c r="W15" s="2">
        <v>0.16666666666666666</v>
      </c>
      <c r="X15" s="2">
        <v>0.16666666666666666</v>
      </c>
      <c r="Y15" s="2">
        <v>0.16666666666666666</v>
      </c>
      <c r="Z15" s="2">
        <v>0.16666666666666666</v>
      </c>
      <c r="AA15" s="2"/>
    </row>
    <row r="16" spans="1:27">
      <c r="B16" t="str">
        <f>IF(ISBLANK(Tareas!B12)," - ",Tareas!B12)</f>
        <v>Establecimiento de fechas limite de realización de tareas</v>
      </c>
      <c r="C16" s="2"/>
      <c r="D16" s="2"/>
      <c r="E16" s="2">
        <v>8.3333333333333329E-2</v>
      </c>
      <c r="F16" s="2">
        <v>8.3333333333333329E-2</v>
      </c>
      <c r="G16" s="2">
        <v>0.16666666666666666</v>
      </c>
      <c r="H16" s="2"/>
      <c r="I16" s="2">
        <v>8.3333333333333329E-2</v>
      </c>
      <c r="J16" s="2"/>
      <c r="K16" s="2"/>
      <c r="L16" s="2">
        <v>8.3333333333333329E-2</v>
      </c>
      <c r="M16" s="1"/>
      <c r="P16" t="str">
        <f>IF(ISBLANK(Tareas!B12)," - ",Tareas!B12)</f>
        <v>Establecimiento de fechas limite de realización de tareas</v>
      </c>
      <c r="Q16" s="2"/>
      <c r="R16" s="2"/>
      <c r="S16" s="2">
        <v>8.3333333333333329E-2</v>
      </c>
      <c r="T16" s="2">
        <v>8.3333333333333329E-2</v>
      </c>
      <c r="U16" s="2">
        <v>8.3333333333333329E-2</v>
      </c>
      <c r="V16" s="2">
        <v>8.3333333333333329E-2</v>
      </c>
      <c r="W16" s="2">
        <v>8.3333333333333329E-2</v>
      </c>
      <c r="X16" s="2">
        <v>8.3333333333333329E-2</v>
      </c>
      <c r="Y16" s="2">
        <v>8.3333333333333329E-2</v>
      </c>
      <c r="Z16" s="2">
        <v>8.3333333333333329E-2</v>
      </c>
      <c r="AA16" s="2"/>
    </row>
    <row r="17" spans="2:27">
      <c r="B17" t="str">
        <f>IF(ISBLANK(Tareas!B13)," - ",Tareas!B13)</f>
        <v>Reparto de tareas</v>
      </c>
      <c r="C17" s="2"/>
      <c r="D17" s="2"/>
      <c r="E17" s="2">
        <v>0.5</v>
      </c>
      <c r="F17" s="2"/>
      <c r="G17" s="2"/>
      <c r="H17" s="2"/>
      <c r="I17" s="2">
        <v>0.16666666666666666</v>
      </c>
      <c r="J17" s="2"/>
      <c r="K17" s="2"/>
      <c r="L17" s="2"/>
      <c r="M17" s="1"/>
      <c r="P17" t="str">
        <f>IF(ISBLANK(Tareas!B13)," - ",Tareas!B13)</f>
        <v>Reparto de tareas</v>
      </c>
      <c r="Q17" s="2"/>
      <c r="R17" s="2"/>
      <c r="S17" s="2">
        <v>0.5</v>
      </c>
      <c r="T17" s="2"/>
      <c r="U17" s="2"/>
      <c r="V17" s="2"/>
      <c r="W17" s="2">
        <v>0.16666666666666666</v>
      </c>
      <c r="X17" s="2"/>
      <c r="Y17" s="2"/>
      <c r="Z17" s="2"/>
      <c r="AA17" s="2"/>
    </row>
    <row r="18" spans="2:27">
      <c r="B18" t="str">
        <f>IF(ISBLANK(Tareas!B14)," - ",Tareas!B14)</f>
        <v>Establecimiento de tareas ciclo 1</v>
      </c>
      <c r="C18" s="2"/>
      <c r="D18" s="2"/>
      <c r="E18" s="2"/>
      <c r="F18" s="2"/>
      <c r="G18" s="2"/>
      <c r="H18" s="2"/>
      <c r="I18" s="2"/>
      <c r="J18" s="2"/>
      <c r="K18" s="2"/>
      <c r="L18" s="2"/>
      <c r="M18" s="1"/>
      <c r="P18" t="str">
        <f>IF(ISBLANK(Tareas!B14)," - ",Tareas!B14)</f>
        <v>Establecimiento de tareas ciclo 1</v>
      </c>
      <c r="Q18" s="2"/>
      <c r="R18" s="2"/>
      <c r="S18" s="2"/>
      <c r="T18" s="2"/>
      <c r="U18" s="2"/>
      <c r="V18" s="2"/>
      <c r="W18" s="2"/>
      <c r="X18" s="2"/>
      <c r="Y18" s="2">
        <v>1</v>
      </c>
      <c r="Z18" s="2"/>
      <c r="AA18" s="2"/>
    </row>
    <row r="19" spans="2:27">
      <c r="B19" t="str">
        <f>IF(ISBLANK(Tareas!B15)," - ",Tareas!B15)</f>
        <v>Realización de requisitos (ERS)</v>
      </c>
      <c r="C19" s="2"/>
      <c r="D19" s="2"/>
      <c r="E19" s="2"/>
      <c r="F19" s="2"/>
      <c r="G19" s="2">
        <v>0.5</v>
      </c>
      <c r="H19" s="2">
        <v>1</v>
      </c>
      <c r="I19" s="2">
        <v>0.5</v>
      </c>
      <c r="J19" s="2"/>
      <c r="K19" s="2"/>
      <c r="L19" s="2"/>
      <c r="M19" s="1"/>
      <c r="P19" t="str">
        <f>IF(ISBLANK(Tareas!B15)," - ",Tareas!B15)</f>
        <v>Realización de requisitos (ERS)</v>
      </c>
      <c r="Q19" s="2"/>
      <c r="R19" s="2"/>
      <c r="S19" s="2"/>
      <c r="T19" s="2"/>
      <c r="U19" s="2">
        <v>0.5</v>
      </c>
      <c r="V19" s="2">
        <v>1</v>
      </c>
      <c r="W19" s="2">
        <v>0.5</v>
      </c>
      <c r="X19" s="2"/>
      <c r="Y19" s="2"/>
      <c r="Z19" s="2"/>
      <c r="AA19" s="2"/>
    </row>
    <row r="20" spans="2:27">
      <c r="B20" t="str">
        <f>IF(ISBLANK(Tareas!B16)," - ",Tareas!B16)</f>
        <v>Realización de ficheros logicos internos (ILF)</v>
      </c>
      <c r="C20" s="2"/>
      <c r="D20" s="2"/>
      <c r="E20" s="2"/>
      <c r="F20" s="2"/>
      <c r="G20" s="2">
        <v>0.5</v>
      </c>
      <c r="H20" s="2">
        <v>0.75</v>
      </c>
      <c r="I20" s="2"/>
      <c r="J20" s="2"/>
      <c r="K20" s="2"/>
      <c r="L20" s="2"/>
      <c r="M20" s="1"/>
      <c r="P20" t="str">
        <f>IF(ISBLANK(Tareas!B16)," - ",Tareas!B16)</f>
        <v>Realización de ficheros logicos internos (ILF)</v>
      </c>
      <c r="Q20" s="2"/>
      <c r="R20" s="2"/>
      <c r="S20" s="2"/>
      <c r="T20" s="2"/>
      <c r="U20" s="2">
        <v>0.5</v>
      </c>
      <c r="V20" s="2">
        <v>0.5</v>
      </c>
      <c r="W20" s="2">
        <v>0.5</v>
      </c>
      <c r="X20" s="2"/>
      <c r="Y20" s="2"/>
      <c r="Z20" s="2"/>
      <c r="AA20" s="2"/>
    </row>
    <row r="21" spans="2:27">
      <c r="B21" t="str">
        <f>IF(ISBLANK(Tareas!B17)," - ",Tareas!B17)</f>
        <v>Realización de ficheros lógicos externos (EIF)</v>
      </c>
      <c r="C21" s="2"/>
      <c r="D21" s="2"/>
      <c r="E21" s="2"/>
      <c r="F21" s="2"/>
      <c r="G21" s="2">
        <v>0.5</v>
      </c>
      <c r="H21" s="2">
        <v>0.5</v>
      </c>
      <c r="I21" s="2">
        <v>0.5</v>
      </c>
      <c r="K21" s="2"/>
      <c r="L21" s="2"/>
      <c r="M21" s="1"/>
      <c r="P21" t="str">
        <f>IF(ISBLANK(Tareas!B17)," - ",Tareas!B17)</f>
        <v>Realización de ficheros lógicos externos (EIF)</v>
      </c>
      <c r="Q21" s="2"/>
      <c r="R21" s="2"/>
      <c r="S21" s="2"/>
      <c r="T21" s="2"/>
      <c r="U21" s="2">
        <v>0.5</v>
      </c>
      <c r="V21" s="2">
        <v>0.5</v>
      </c>
      <c r="W21" s="2">
        <v>0.5</v>
      </c>
      <c r="Y21" s="2"/>
      <c r="Z21" s="2"/>
      <c r="AA21" s="2"/>
    </row>
    <row r="22" spans="2:27">
      <c r="B22" t="str">
        <f>IF(ISBLANK(Tareas!B18)," - ",Tareas!B18)</f>
        <v>Realización de consultas externas (EQ)</v>
      </c>
      <c r="C22" s="2"/>
      <c r="D22" s="2"/>
      <c r="E22" s="2"/>
      <c r="F22" s="2"/>
      <c r="G22" s="2">
        <v>0.5</v>
      </c>
      <c r="H22" s="2">
        <v>0.5</v>
      </c>
      <c r="I22" s="2">
        <v>0.5</v>
      </c>
      <c r="J22" s="2"/>
      <c r="K22" s="2"/>
      <c r="L22" s="2"/>
      <c r="M22" s="1"/>
      <c r="N22" s="7"/>
      <c r="P22" t="str">
        <f>IF(ISBLANK(Tareas!B18)," - ",Tareas!B18)</f>
        <v>Realización de consultas externas (EQ)</v>
      </c>
      <c r="Q22" s="2"/>
      <c r="R22" s="2"/>
      <c r="S22" s="2"/>
      <c r="T22" s="2"/>
      <c r="U22" s="2">
        <v>0.5</v>
      </c>
      <c r="V22" s="2">
        <v>0.5</v>
      </c>
      <c r="W22" s="2">
        <v>0.5</v>
      </c>
      <c r="X22" s="2"/>
      <c r="Y22" s="2"/>
      <c r="Z22" s="2"/>
      <c r="AA22" s="2"/>
    </row>
    <row r="23" spans="2:27">
      <c r="B23" t="str">
        <f>IF(ISBLANK(Tareas!B19)," - ",Tareas!B19)</f>
        <v>Realización de Entradas externas (EI)</v>
      </c>
      <c r="C23" s="2"/>
      <c r="D23" s="2"/>
      <c r="E23" s="2"/>
      <c r="F23" s="2"/>
      <c r="G23" s="2">
        <v>0.25</v>
      </c>
      <c r="H23" s="2"/>
      <c r="I23" s="2"/>
      <c r="J23" s="2"/>
      <c r="K23" s="2"/>
      <c r="L23" s="2"/>
      <c r="M23" s="1"/>
      <c r="P23" t="str">
        <f>IF(ISBLANK(Tareas!B19)," - ",Tareas!B19)</f>
        <v>Realización de Entradas externas (EI)</v>
      </c>
      <c r="Q23" s="2"/>
      <c r="R23" s="2"/>
      <c r="S23" s="2"/>
      <c r="T23" s="2"/>
      <c r="U23" s="2">
        <v>0.5</v>
      </c>
      <c r="V23" s="2">
        <v>0.5</v>
      </c>
      <c r="W23" s="2">
        <v>0.5</v>
      </c>
      <c r="X23" s="2"/>
      <c r="Y23" s="2"/>
      <c r="Z23" s="2"/>
      <c r="AA23" s="2"/>
    </row>
    <row r="24" spans="2:27">
      <c r="B24" t="str">
        <f>IF(ISBLANK(Tareas!B20)," - ",Tareas!B20)</f>
        <v>Revisión de requisitos I</v>
      </c>
      <c r="C24" s="2"/>
      <c r="D24" s="2"/>
      <c r="E24" s="2"/>
      <c r="F24" s="2"/>
      <c r="G24" s="2"/>
      <c r="H24" s="2"/>
      <c r="I24" s="2">
        <v>0.5</v>
      </c>
      <c r="J24" s="2"/>
      <c r="K24" s="2"/>
      <c r="L24" s="2"/>
      <c r="M24" s="1"/>
      <c r="P24" t="str">
        <f>IF(ISBLANK(Tareas!B20)," - ",Tareas!B20)</f>
        <v>Revisión de requisitos I</v>
      </c>
      <c r="Q24" s="2"/>
      <c r="R24" s="2"/>
      <c r="S24" s="2"/>
      <c r="T24" s="2"/>
      <c r="U24" s="2"/>
      <c r="V24" s="2"/>
      <c r="W24" s="2">
        <v>0.5</v>
      </c>
      <c r="X24" s="2"/>
      <c r="Y24" s="2"/>
      <c r="Z24" s="2"/>
      <c r="AA24" s="2"/>
    </row>
    <row r="25" spans="2:27">
      <c r="B25" t="str">
        <f>IF(ISBLANK(Tareas!B21)," - ",Tareas!B21)</f>
        <v>Cálculo de puntos de función</v>
      </c>
      <c r="C25" s="2"/>
      <c r="D25" s="2"/>
      <c r="E25" s="2"/>
      <c r="F25" s="2"/>
      <c r="G25" s="2">
        <v>0.5</v>
      </c>
      <c r="H25" s="2">
        <v>0.75</v>
      </c>
      <c r="I25" s="2">
        <v>0.25</v>
      </c>
      <c r="J25" s="2"/>
      <c r="K25" s="2"/>
      <c r="L25" s="2"/>
      <c r="M25" s="1"/>
      <c r="P25" t="str">
        <f>IF(ISBLANK(Tareas!B21)," - ",Tareas!B21)</f>
        <v>Cálculo de puntos de función</v>
      </c>
      <c r="Q25" s="2"/>
      <c r="R25" s="2"/>
      <c r="S25" s="2"/>
      <c r="T25" s="2"/>
      <c r="U25" s="2">
        <v>0.25</v>
      </c>
      <c r="V25" s="2">
        <v>0.25</v>
      </c>
      <c r="W25" s="2">
        <v>0.25</v>
      </c>
      <c r="X25" s="2"/>
      <c r="Y25" s="2"/>
      <c r="Z25" s="2"/>
      <c r="AA25" s="2"/>
    </row>
    <row r="26" spans="2:27">
      <c r="B26" t="str">
        <f>IF(ISBLANK(Tareas!B22)," - ",Tareas!B22)</f>
        <v>Selección de requisitos a desarrollar</v>
      </c>
      <c r="C26" s="2"/>
      <c r="D26" s="2"/>
      <c r="E26" s="2"/>
      <c r="F26" s="2"/>
      <c r="G26" s="2">
        <v>0.5</v>
      </c>
      <c r="H26" s="2"/>
      <c r="I26" s="2"/>
      <c r="J26" s="2"/>
      <c r="K26" s="2"/>
      <c r="L26" s="2"/>
      <c r="M26" s="1"/>
      <c r="P26" t="str">
        <f>IF(ISBLANK(Tareas!B22)," - ",Tareas!B22)</f>
        <v>Selección de requisitos a desarrollar</v>
      </c>
      <c r="Q26" s="2"/>
      <c r="R26" s="2"/>
      <c r="S26" s="2"/>
      <c r="T26" s="2"/>
      <c r="U26" s="2">
        <v>0.5</v>
      </c>
      <c r="V26" s="2"/>
      <c r="W26" s="2"/>
      <c r="X26" s="2"/>
      <c r="Y26" s="2"/>
      <c r="Z26" s="2"/>
      <c r="AA26" s="2"/>
    </row>
    <row r="27" spans="2:27">
      <c r="B27" t="str">
        <f>IF(ISBLANK(Tareas!B23)," - ",Tareas!B23)</f>
        <v>Realización de Gestión de Configuración Software (GCS)</v>
      </c>
      <c r="C27" s="2"/>
      <c r="D27" s="2"/>
      <c r="E27" s="2"/>
      <c r="F27" s="2"/>
      <c r="G27" s="2"/>
      <c r="H27" s="2"/>
      <c r="I27" s="2">
        <v>1</v>
      </c>
      <c r="J27" s="2"/>
      <c r="K27" s="2"/>
      <c r="L27" s="2"/>
      <c r="M27" s="1"/>
      <c r="P27" t="str">
        <f>IF(ISBLANK(Tareas!B23)," - ",Tareas!B23)</f>
        <v>Realización de Gestión de Configuración Software (GCS)</v>
      </c>
      <c r="Q27" s="2"/>
      <c r="R27" s="2"/>
      <c r="S27" s="2"/>
      <c r="T27" s="2"/>
      <c r="U27" s="2"/>
      <c r="V27" s="2"/>
      <c r="W27" s="2">
        <v>1</v>
      </c>
      <c r="X27" s="2">
        <v>2.5</v>
      </c>
      <c r="Y27" s="2"/>
      <c r="Z27" s="2"/>
      <c r="AA27" s="2"/>
    </row>
    <row r="28" spans="2:27">
      <c r="B28" t="str">
        <f>IF(ISBLANK(Tareas!B24)," - ",Tareas!B24)</f>
        <v>Revisión de tareas</v>
      </c>
      <c r="C28" s="2"/>
      <c r="D28" s="2"/>
      <c r="E28" s="2"/>
      <c r="F28" s="2"/>
      <c r="G28" s="2"/>
      <c r="H28" s="2"/>
      <c r="I28" s="2"/>
      <c r="J28" s="2"/>
      <c r="K28" s="2"/>
      <c r="L28" s="2"/>
      <c r="M28" s="1"/>
      <c r="P28" t="str">
        <f>IF(ISBLANK(Tareas!B24)," - ",Tareas!B24)</f>
        <v>Revisión de tareas</v>
      </c>
      <c r="Q28" s="2"/>
      <c r="R28" s="2"/>
      <c r="S28" s="2"/>
      <c r="T28" s="2"/>
      <c r="U28" s="2"/>
      <c r="V28" s="2"/>
      <c r="W28" s="2"/>
      <c r="X28" s="2"/>
      <c r="Y28" s="2">
        <v>0.5</v>
      </c>
      <c r="Z28" s="2">
        <v>0.25</v>
      </c>
      <c r="AA28" s="2"/>
    </row>
    <row r="29" spans="2:27">
      <c r="B29" t="str">
        <f>IF(ISBLANK(Tareas!B25)," - ",Tareas!B25)</f>
        <v>Reunion de planificacion</v>
      </c>
      <c r="C29" s="2"/>
      <c r="D29" s="2"/>
      <c r="E29" s="2"/>
      <c r="F29" s="2">
        <v>0.5</v>
      </c>
      <c r="G29" s="2"/>
      <c r="H29" s="2">
        <v>0.5</v>
      </c>
      <c r="I29" s="2"/>
      <c r="J29" s="2"/>
      <c r="K29" s="2"/>
      <c r="L29" s="2"/>
      <c r="M29" s="1"/>
      <c r="P29" t="str">
        <f>IF(ISBLANK(Tareas!B25)," - ",Tareas!B25)</f>
        <v>Reunion de planificacion</v>
      </c>
      <c r="Q29" s="2"/>
      <c r="R29" s="2"/>
      <c r="S29" s="2"/>
      <c r="T29" s="2">
        <v>0.5</v>
      </c>
      <c r="U29" s="2"/>
      <c r="V29" s="2">
        <v>0.5</v>
      </c>
      <c r="W29" s="2"/>
      <c r="X29" s="2"/>
      <c r="Y29" s="2"/>
      <c r="Z29" s="2"/>
      <c r="AA29" s="2"/>
    </row>
    <row r="30" spans="2:27">
      <c r="B30" t="str">
        <f>IF(ISBLANK(Tareas!B26)," - ",Tareas!B26)</f>
        <v>Reunión de diseño</v>
      </c>
      <c r="C30" s="2"/>
      <c r="D30" s="2"/>
      <c r="E30" s="2"/>
      <c r="F30" s="2"/>
      <c r="G30" s="2">
        <v>0.75</v>
      </c>
      <c r="H30" s="2"/>
      <c r="I30" s="2">
        <v>0.5</v>
      </c>
      <c r="J30" s="2"/>
      <c r="K30" s="2"/>
      <c r="L30" s="2"/>
      <c r="M30" s="1"/>
      <c r="P30" t="str">
        <f>IF(ISBLANK(Tareas!B26)," - ",Tareas!B26)</f>
        <v>Reunión de diseño</v>
      </c>
      <c r="Q30" s="2"/>
      <c r="R30" s="2"/>
      <c r="S30" s="2"/>
      <c r="T30" s="2"/>
      <c r="U30" s="2">
        <v>0.75</v>
      </c>
      <c r="V30" s="2">
        <v>0.75</v>
      </c>
      <c r="W30" s="2">
        <v>0.25</v>
      </c>
      <c r="X30" s="2"/>
      <c r="Y30" s="2">
        <v>0.16666666666666666</v>
      </c>
      <c r="Z30" s="2"/>
      <c r="AA30" s="2"/>
    </row>
    <row r="31" spans="2:27">
      <c r="B31" t="str">
        <f>IF(ISBLANK(Tareas!B27)," - ",Tareas!B27)</f>
        <v>Selección del entorno</v>
      </c>
      <c r="C31" s="2"/>
      <c r="D31" s="2"/>
      <c r="E31" s="2">
        <v>1</v>
      </c>
      <c r="F31" s="2"/>
      <c r="G31" s="2">
        <v>1</v>
      </c>
      <c r="H31" s="2"/>
      <c r="I31" s="2"/>
      <c r="J31" s="2"/>
      <c r="K31" s="2"/>
      <c r="L31" s="2"/>
      <c r="M31" s="1"/>
      <c r="P31" t="str">
        <f>IF(ISBLANK(Tareas!B27)," - ",Tareas!B27)</f>
        <v>Selección del entorno</v>
      </c>
      <c r="Q31" s="2"/>
      <c r="R31" s="2"/>
      <c r="S31" s="2"/>
      <c r="T31" s="2"/>
      <c r="U31" s="2"/>
      <c r="V31" s="2"/>
      <c r="W31" s="2"/>
      <c r="X31" s="2"/>
      <c r="Y31" s="2"/>
      <c r="Z31" s="2"/>
      <c r="AA31" s="2"/>
    </row>
    <row r="32" spans="2:27">
      <c r="B32" t="str">
        <f>IF(ISBLANK(Tareas!B28)," - ",Tareas!B28)</f>
        <v>Actualización Hoja Valor Ganado</v>
      </c>
      <c r="C32" s="2"/>
      <c r="D32" s="2"/>
      <c r="E32" s="2"/>
      <c r="F32" s="2"/>
      <c r="G32" s="2"/>
      <c r="H32" s="2"/>
      <c r="I32" s="2"/>
      <c r="J32" s="2"/>
      <c r="K32" s="2"/>
      <c r="L32" s="2">
        <v>1</v>
      </c>
      <c r="M32" s="1"/>
      <c r="P32" t="str">
        <f>IF(ISBLANK(Tareas!B28)," - ",Tareas!B28)</f>
        <v>Actualización Hoja Valor Ganado</v>
      </c>
      <c r="Q32" s="2"/>
      <c r="R32" s="2"/>
      <c r="S32" s="2"/>
      <c r="T32" s="2"/>
      <c r="U32" s="2"/>
      <c r="V32" s="2"/>
      <c r="W32" s="2"/>
      <c r="X32" s="2"/>
      <c r="Y32" s="2">
        <v>1</v>
      </c>
      <c r="Z32" s="2">
        <v>2</v>
      </c>
      <c r="AA32" s="2"/>
    </row>
    <row r="33" spans="2:27">
      <c r="B33" t="str">
        <f>IF(ISBLANK(Tareas!B29)," - ",Tareas!B29)</f>
        <v>Realizar diseño de alto nivel (DAN)</v>
      </c>
      <c r="C33" s="2"/>
      <c r="D33" s="2"/>
      <c r="E33" s="2"/>
      <c r="F33" s="2"/>
      <c r="G33" s="2"/>
      <c r="H33" s="2"/>
      <c r="I33" s="2"/>
      <c r="J33" s="2"/>
      <c r="K33" s="2"/>
      <c r="L33" s="2"/>
      <c r="M33" s="1"/>
      <c r="P33" t="str">
        <f>IF(ISBLANK(Tareas!B29)," - ",Tareas!B29)</f>
        <v>Realizar diseño de alto nivel (DAN)</v>
      </c>
      <c r="Q33" s="2"/>
      <c r="R33" s="2"/>
      <c r="S33" s="2"/>
      <c r="T33" s="2"/>
      <c r="U33" s="2"/>
      <c r="V33" s="2"/>
      <c r="W33" s="35"/>
      <c r="X33" s="2"/>
      <c r="Y33" s="2">
        <v>2</v>
      </c>
      <c r="Z33" s="2"/>
      <c r="AA33" s="2"/>
    </row>
    <row r="34" spans="2:27">
      <c r="B34" t="str">
        <f>IF(ISBLANK(Tareas!B30)," - ",Tareas!B30)</f>
        <v>Realizar diseño de bajo nivel (DBN)</v>
      </c>
      <c r="C34" s="2"/>
      <c r="D34" s="2"/>
      <c r="E34" s="2"/>
      <c r="F34" s="2"/>
      <c r="G34" s="2"/>
      <c r="H34" s="2"/>
      <c r="I34" s="2"/>
      <c r="J34" s="2"/>
      <c r="K34" s="2"/>
      <c r="L34" s="2"/>
      <c r="M34" s="1"/>
      <c r="P34" t="str">
        <f>IF(ISBLANK(Tareas!B30)," - ",Tareas!B30)</f>
        <v>Realizar diseño de bajo nivel (DBN)</v>
      </c>
      <c r="Q34" s="2"/>
      <c r="R34" s="2"/>
      <c r="S34" s="2"/>
      <c r="T34" s="2"/>
      <c r="U34" s="2"/>
      <c r="V34" s="2"/>
      <c r="W34" s="2"/>
      <c r="X34" s="2"/>
      <c r="Y34" s="2">
        <v>1</v>
      </c>
      <c r="Z34" s="2">
        <v>1</v>
      </c>
      <c r="AA34" s="2"/>
    </row>
    <row r="35" spans="2:27">
      <c r="B35" t="str">
        <f>IF(ISBLANK(Tareas!B31)," - ",Tareas!B31)</f>
        <v>Revision diseño alto nivel</v>
      </c>
      <c r="C35" s="2"/>
      <c r="D35" s="2"/>
      <c r="E35" s="2"/>
      <c r="F35" s="2"/>
      <c r="G35" s="2"/>
      <c r="H35" s="2"/>
      <c r="I35" s="2"/>
      <c r="J35" s="2"/>
      <c r="K35" s="2"/>
      <c r="L35" s="2">
        <v>0.41666666666666669</v>
      </c>
      <c r="M35" s="1"/>
      <c r="P35" t="str">
        <f>IF(ISBLANK(Tareas!B31)," - ",Tareas!B31)</f>
        <v>Revision diseño alto nivel</v>
      </c>
      <c r="Q35" s="2"/>
      <c r="R35" s="2"/>
      <c r="S35" s="2"/>
      <c r="T35" s="2"/>
      <c r="U35" s="2"/>
      <c r="V35" s="2"/>
      <c r="W35" s="2"/>
      <c r="X35" s="2"/>
      <c r="Y35" s="2">
        <v>0.33333333333333331</v>
      </c>
      <c r="Z35" s="2">
        <v>0.33333333333333331</v>
      </c>
      <c r="AA35" s="2"/>
    </row>
    <row r="36" spans="2:27">
      <c r="B36" t="str">
        <f>IF(ISBLANK(Tareas!B32)," - ",Tareas!B32)</f>
        <v>Revision diseño de bajo nivel</v>
      </c>
      <c r="C36" s="2"/>
      <c r="D36" s="2"/>
      <c r="E36" s="2"/>
      <c r="F36" s="2"/>
      <c r="G36" s="2"/>
      <c r="H36" s="2"/>
      <c r="I36" s="2"/>
      <c r="J36" s="2"/>
      <c r="K36" s="2"/>
      <c r="L36" s="2"/>
      <c r="M36" s="1"/>
      <c r="P36" t="str">
        <f>IF(ISBLANK(Tareas!B32)," - ",Tareas!B32)</f>
        <v>Revision diseño de bajo nivel</v>
      </c>
      <c r="Q36" s="2"/>
      <c r="R36" s="2"/>
      <c r="S36" s="2"/>
      <c r="T36" s="2"/>
      <c r="U36" s="2"/>
      <c r="V36" s="2"/>
      <c r="W36" s="2"/>
      <c r="X36" s="2"/>
      <c r="Y36" s="2">
        <v>0.33333333333333331</v>
      </c>
      <c r="Z36" s="2">
        <v>0.33333333333333331</v>
      </c>
      <c r="AA36" s="2"/>
    </row>
    <row r="37" spans="2:27">
      <c r="B37" t="str">
        <f>IF(ISBLANK(Tareas!B33)," - ",Tareas!B33)</f>
        <v>Creación de la base de la aplicación</v>
      </c>
      <c r="C37" s="2"/>
      <c r="D37" s="2"/>
      <c r="E37" s="2"/>
      <c r="F37" s="2"/>
      <c r="G37" s="2"/>
      <c r="H37" s="2"/>
      <c r="I37" s="2"/>
      <c r="J37" s="2"/>
      <c r="K37" s="2"/>
      <c r="L37" s="2"/>
      <c r="M37" s="1"/>
      <c r="P37" t="str">
        <f>IF(ISBLANK(Tareas!B33)," - ",Tareas!B33)</f>
        <v>Creación de la base de la aplicación</v>
      </c>
      <c r="Q37" s="2"/>
      <c r="R37" s="2"/>
      <c r="S37" s="2"/>
      <c r="T37" s="2"/>
      <c r="U37" s="2"/>
      <c r="V37" s="2"/>
      <c r="W37" s="2"/>
      <c r="X37" s="2"/>
      <c r="Y37" s="2"/>
      <c r="Z37" s="2"/>
      <c r="AA37" s="2"/>
    </row>
    <row r="38" spans="2:27">
      <c r="B38" t="str">
        <f>IF(ISBLANK(Tareas!B34)," - ",Tareas!B34)</f>
        <v>Implementación de Creación de Usuarios</v>
      </c>
      <c r="C38" s="1"/>
      <c r="D38" s="1"/>
      <c r="E38" s="1"/>
      <c r="F38" s="1"/>
      <c r="G38" s="1"/>
      <c r="H38" s="1"/>
      <c r="I38" s="1"/>
      <c r="J38" s="1"/>
      <c r="K38" s="1"/>
      <c r="L38" s="1"/>
      <c r="M38" s="1"/>
      <c r="P38" t="str">
        <f>IF(ISBLANK(Tareas!B34)," - ",Tareas!B34)</f>
        <v>Implementación de Creación de Usuarios</v>
      </c>
      <c r="Q38" s="2"/>
      <c r="R38" s="2"/>
      <c r="S38" s="2"/>
      <c r="T38" s="2"/>
      <c r="U38" s="2"/>
      <c r="V38" s="2"/>
      <c r="W38" s="2"/>
      <c r="X38" s="2"/>
      <c r="Y38" s="2"/>
      <c r="Z38" s="2"/>
      <c r="AA38" s="2"/>
    </row>
    <row r="39" spans="2:27">
      <c r="B39" t="str">
        <f>IF(ISBLANK(Tareas!B35)," - ",Tareas!B35)</f>
        <v>Implementación de Modificación de Usuarios</v>
      </c>
      <c r="C39" s="1"/>
      <c r="D39" s="1"/>
      <c r="E39" s="1"/>
      <c r="F39" s="1"/>
      <c r="G39" s="1"/>
      <c r="H39" s="1"/>
      <c r="I39" s="1"/>
      <c r="J39" s="1"/>
      <c r="K39" s="1"/>
      <c r="L39" s="1"/>
      <c r="M39" s="1"/>
      <c r="P39" t="str">
        <f>IF(ISBLANK(Tareas!B35)," - ",Tareas!B35)</f>
        <v>Implementación de Modificación de Usuarios</v>
      </c>
      <c r="Q39" s="2"/>
      <c r="R39" s="2"/>
      <c r="S39" s="2"/>
      <c r="T39" s="2"/>
      <c r="U39" s="2"/>
      <c r="V39" s="2"/>
      <c r="W39" s="2"/>
      <c r="X39" s="2"/>
      <c r="Y39" s="2"/>
      <c r="Z39" s="2"/>
      <c r="AA39" s="2"/>
    </row>
    <row r="40" spans="2:27">
      <c r="B40" t="str">
        <f>IF(ISBLANK(Tareas!B36)," - ",Tareas!B36)</f>
        <v>Implementación de Eliminación de Usuarios</v>
      </c>
      <c r="C40" s="1"/>
      <c r="D40" s="1"/>
      <c r="E40" s="1"/>
      <c r="F40" s="1"/>
      <c r="G40" s="1"/>
      <c r="H40" s="1"/>
      <c r="I40" s="1"/>
      <c r="J40" s="1"/>
      <c r="K40" s="1"/>
      <c r="L40" s="1"/>
      <c r="M40" s="1"/>
      <c r="P40" t="str">
        <f>IF(ISBLANK(Tareas!B36)," - ",Tareas!B36)</f>
        <v>Implementación de Eliminación de Usuarios</v>
      </c>
      <c r="Q40" s="2"/>
      <c r="R40" s="2"/>
      <c r="S40" s="2"/>
      <c r="T40" s="2"/>
      <c r="U40" s="2"/>
      <c r="V40" s="2"/>
      <c r="W40" s="2"/>
      <c r="X40" s="2"/>
      <c r="Y40" s="2"/>
      <c r="Z40" s="2"/>
      <c r="AA40" s="2"/>
    </row>
    <row r="41" spans="2:27">
      <c r="B41" t="str">
        <f>IF(ISBLANK(Tareas!B37)," - ",Tareas!B37)</f>
        <v>mplementación de Roles de Usuario</v>
      </c>
      <c r="C41" s="1"/>
      <c r="D41" s="1"/>
      <c r="E41" s="1"/>
      <c r="F41" s="1"/>
      <c r="G41" s="1"/>
      <c r="H41" s="1"/>
      <c r="I41" s="1"/>
      <c r="J41" s="1"/>
      <c r="K41" s="1"/>
      <c r="L41" s="1"/>
      <c r="M41" s="1"/>
      <c r="P41" t="str">
        <f>IF(ISBLANK(Tareas!B37)," - ",Tareas!B37)</f>
        <v>mplementación de Roles de Usuario</v>
      </c>
      <c r="Q41" s="2"/>
      <c r="R41" s="2"/>
      <c r="S41" s="2"/>
      <c r="T41" s="2"/>
      <c r="U41" s="2"/>
      <c r="V41" s="2"/>
      <c r="W41" s="2"/>
      <c r="X41" s="2"/>
      <c r="Y41" s="2"/>
      <c r="Z41" s="2"/>
      <c r="AA41" s="2"/>
    </row>
    <row r="42" spans="2:27">
      <c r="B42" t="str">
        <f>IF(ISBLANK(Tareas!B38)," - ",Tareas!B38)</f>
        <v>Implementación de Inicio de Sesión</v>
      </c>
      <c r="C42" s="1"/>
      <c r="D42" s="1"/>
      <c r="E42" s="1"/>
      <c r="F42" s="1"/>
      <c r="G42" s="1"/>
      <c r="H42" s="1"/>
      <c r="I42" s="1"/>
      <c r="J42" s="1"/>
      <c r="K42" s="1"/>
      <c r="L42" s="1"/>
      <c r="M42" s="1"/>
      <c r="P42" t="str">
        <f>IF(ISBLANK(Tareas!B38)," - ",Tareas!B38)</f>
        <v>Implementación de Inicio de Sesión</v>
      </c>
      <c r="Q42" s="2"/>
      <c r="R42" s="2"/>
      <c r="S42" s="2"/>
      <c r="T42" s="2"/>
      <c r="U42" s="2"/>
      <c r="V42" s="2"/>
      <c r="W42" s="2"/>
      <c r="X42" s="2"/>
      <c r="Y42" s="2"/>
      <c r="Z42" s="2"/>
      <c r="AA42" s="2"/>
    </row>
    <row r="43" spans="2:27">
      <c r="B43" t="str">
        <f>IF(ISBLANK(Tareas!B39)," - ",Tareas!B39)</f>
        <v>Implementación de Creación de Torneos</v>
      </c>
      <c r="C43" s="1"/>
      <c r="D43" s="1"/>
      <c r="E43" s="1"/>
      <c r="F43" s="1"/>
      <c r="G43" s="1"/>
      <c r="H43" s="1"/>
      <c r="I43" s="1"/>
      <c r="J43" s="1"/>
      <c r="K43" s="1"/>
      <c r="L43" s="1"/>
      <c r="M43" s="1"/>
      <c r="P43" t="str">
        <f>IF(ISBLANK(Tareas!B39)," - ",Tareas!B39)</f>
        <v>Implementación de Creación de Torneos</v>
      </c>
      <c r="Q43" s="2"/>
      <c r="R43" s="2"/>
      <c r="S43" s="2"/>
      <c r="T43" s="2"/>
      <c r="U43" s="2"/>
      <c r="V43" s="2"/>
      <c r="W43" s="2"/>
      <c r="X43" s="2"/>
      <c r="Y43" s="2"/>
      <c r="Z43" s="2"/>
      <c r="AA43" s="2"/>
    </row>
    <row r="44" spans="2:27">
      <c r="B44" t="str">
        <f>IF(ISBLANK(Tareas!B40)," - ",Tareas!B40)</f>
        <v>Implementación de Emparejamiento de Jugadores</v>
      </c>
      <c r="C44" s="1"/>
      <c r="D44" s="1"/>
      <c r="E44" s="1"/>
      <c r="F44" s="1"/>
      <c r="G44" s="1"/>
      <c r="H44" s="1"/>
      <c r="I44" s="1"/>
      <c r="J44" s="1"/>
      <c r="K44" s="1"/>
      <c r="L44" s="1"/>
      <c r="M44" s="1"/>
      <c r="P44" t="str">
        <f>IF(ISBLANK(Tareas!B40)," - ",Tareas!B40)</f>
        <v>Implementación de Emparejamiento de Jugadores</v>
      </c>
      <c r="Q44" s="2"/>
      <c r="R44" s="2"/>
      <c r="S44" s="2"/>
      <c r="T44" s="2"/>
      <c r="U44" s="2"/>
      <c r="V44" s="2"/>
      <c r="W44" s="2"/>
      <c r="X44" s="2"/>
      <c r="Y44" s="2"/>
      <c r="Z44" s="2"/>
      <c r="AA44" s="2"/>
    </row>
    <row r="45" spans="2:27">
      <c r="B45" t="str">
        <f>IF(ISBLANK(Tareas!B41)," - ",Tareas!B41)</f>
        <v>Implementación de Actualización de Resultados</v>
      </c>
      <c r="C45" s="1"/>
      <c r="D45" s="1"/>
      <c r="E45" s="1"/>
      <c r="F45" s="1"/>
      <c r="G45" s="1"/>
      <c r="H45" s="1"/>
      <c r="I45" s="1"/>
      <c r="J45" s="1"/>
      <c r="K45" s="1"/>
      <c r="L45" s="1"/>
      <c r="M45" s="1"/>
      <c r="P45" t="str">
        <f>IF(ISBLANK(Tareas!B41)," - ",Tareas!B41)</f>
        <v>Implementación de Actualización de Resultados</v>
      </c>
      <c r="Q45" s="2"/>
      <c r="R45" s="2"/>
      <c r="S45" s="2"/>
      <c r="T45" s="2"/>
      <c r="U45" s="2"/>
      <c r="V45" s="2"/>
      <c r="W45" s="2"/>
      <c r="X45" s="2"/>
      <c r="Y45" s="2"/>
      <c r="Z45" s="2"/>
      <c r="AA45" s="2"/>
    </row>
    <row r="46" spans="2:27">
      <c r="B46" t="str">
        <f>IF(ISBLANK(Tareas!B42)," - ",Tareas!B42)</f>
        <v>Implementación del Proceso de Inscripción</v>
      </c>
      <c r="C46" s="1"/>
      <c r="D46" s="1"/>
      <c r="E46" s="1"/>
      <c r="F46" s="1"/>
      <c r="G46" s="1"/>
      <c r="H46" s="1"/>
      <c r="I46" s="1"/>
      <c r="J46" s="1"/>
      <c r="K46" s="1"/>
      <c r="L46" s="1"/>
      <c r="M46" s="1"/>
      <c r="P46" t="str">
        <f>IF(ISBLANK(Tareas!B42)," - ",Tareas!B42)</f>
        <v>Implementación del Proceso de Inscripción</v>
      </c>
      <c r="Q46" s="2"/>
      <c r="R46" s="2"/>
      <c r="S46" s="2"/>
      <c r="T46" s="2"/>
      <c r="U46" s="2"/>
      <c r="V46" s="2"/>
      <c r="W46" s="2"/>
      <c r="X46" s="2"/>
      <c r="Y46" s="2"/>
      <c r="Z46" s="2"/>
      <c r="AA46" s="2"/>
    </row>
    <row r="47" spans="2:27">
      <c r="B47" t="str">
        <f>IF(ISBLANK(Tareas!B43)," - ",Tareas!B43)</f>
        <v>Implementación de Selección de Jugadores</v>
      </c>
      <c r="C47" s="1"/>
      <c r="D47" s="1"/>
      <c r="E47" s="1"/>
      <c r="F47" s="1"/>
      <c r="G47" s="1"/>
      <c r="H47" s="1"/>
      <c r="I47" s="1"/>
      <c r="J47" s="1"/>
      <c r="K47" s="1"/>
      <c r="L47" s="1"/>
      <c r="M47" s="1"/>
      <c r="P47" t="str">
        <f>IF(ISBLANK(Tareas!B43)," - ",Tareas!B43)</f>
        <v>Implementación de Selección de Jugadores</v>
      </c>
      <c r="Q47" s="2"/>
      <c r="R47" s="2"/>
      <c r="S47" s="2"/>
      <c r="T47" s="2"/>
      <c r="U47" s="2"/>
      <c r="V47" s="2"/>
      <c r="W47" s="2"/>
      <c r="X47" s="2"/>
      <c r="Y47" s="2"/>
      <c r="Z47" s="2"/>
      <c r="AA47" s="2"/>
    </row>
    <row r="48" spans="2:27">
      <c r="B48" t="str">
        <f>IF(ISBLANK(Tareas!B44)," - ",Tareas!B44)</f>
        <v>Implementación de Creación y Configuración de Partidos</v>
      </c>
      <c r="C48" s="1"/>
      <c r="D48" s="1"/>
      <c r="E48" s="1"/>
      <c r="F48" s="1"/>
      <c r="G48" s="1"/>
      <c r="H48" s="1"/>
      <c r="I48" s="1"/>
      <c r="J48" s="1"/>
      <c r="K48" s="1"/>
      <c r="L48" s="1"/>
      <c r="M48" s="1"/>
      <c r="P48" t="str">
        <f>IF(ISBLANK(Tareas!B44)," - ",Tareas!B44)</f>
        <v>Implementación de Creación y Configuración de Partidos</v>
      </c>
      <c r="Q48" s="2"/>
      <c r="R48" s="2"/>
      <c r="S48" s="2"/>
      <c r="T48" s="2"/>
      <c r="U48" s="2"/>
      <c r="V48" s="2"/>
      <c r="W48" s="2"/>
      <c r="X48" s="2"/>
      <c r="Y48" s="2"/>
      <c r="Z48" s="2"/>
      <c r="AA48" s="2"/>
    </row>
    <row r="49" spans="2:27">
      <c r="B49" t="str">
        <f>IF(ISBLANK(Tareas!B45)," - ",Tareas!B45)</f>
        <v>Implementación del Registro de Resultados</v>
      </c>
      <c r="C49" s="1"/>
      <c r="D49" s="1"/>
      <c r="E49" s="1"/>
      <c r="F49" s="1"/>
      <c r="G49" s="1"/>
      <c r="H49" s="1"/>
      <c r="I49" s="1"/>
      <c r="J49" s="1"/>
      <c r="K49" s="1"/>
      <c r="L49" s="1"/>
      <c r="M49" s="1"/>
      <c r="P49" t="str">
        <f>IF(ISBLANK(Tareas!B45)," - ",Tareas!B45)</f>
        <v>Implementación del Registro de Resultados</v>
      </c>
      <c r="Q49" s="2"/>
      <c r="R49" s="2"/>
      <c r="S49" s="2"/>
      <c r="T49" s="2"/>
      <c r="U49" s="2"/>
      <c r="V49" s="2"/>
      <c r="W49" s="2"/>
      <c r="X49" s="2"/>
      <c r="Y49" s="2"/>
      <c r="Z49" s="2"/>
      <c r="AA49" s="2"/>
    </row>
    <row r="50" spans="2:27">
      <c r="B50" t="str">
        <f>IF(ISBLANK(Tareas!B46)," - ",Tareas!B46)</f>
        <v>Implementación de Consulta de Partidos</v>
      </c>
      <c r="C50" s="1"/>
      <c r="D50" s="1"/>
      <c r="E50" s="1"/>
      <c r="F50" s="1"/>
      <c r="G50" s="1"/>
      <c r="H50" s="1"/>
      <c r="I50" s="1"/>
      <c r="J50" s="1"/>
      <c r="K50" s="1"/>
      <c r="L50" s="1"/>
      <c r="M50" s="1"/>
      <c r="P50" t="str">
        <f>IF(ISBLANK(Tareas!B46)," - ",Tareas!B46)</f>
        <v>Implementación de Consulta de Partidos</v>
      </c>
      <c r="Q50" s="2"/>
      <c r="R50" s="2"/>
      <c r="S50" s="2"/>
      <c r="T50" s="2"/>
      <c r="U50" s="2"/>
      <c r="V50" s="2"/>
      <c r="W50" s="2"/>
      <c r="X50" s="2"/>
      <c r="Y50" s="2"/>
      <c r="Z50" s="2"/>
      <c r="AA50" s="2"/>
    </row>
    <row r="51" spans="2:27">
      <c r="B51" t="str">
        <f>IF(ISBLANK(Tareas!B47)," - ",Tareas!B47)</f>
        <v>Inspeccion de codigo</v>
      </c>
      <c r="C51" s="1"/>
      <c r="D51" s="1"/>
      <c r="E51" s="1"/>
      <c r="F51" s="1"/>
      <c r="G51" s="1"/>
      <c r="H51" s="1"/>
      <c r="I51" s="1"/>
      <c r="J51" s="1"/>
      <c r="K51" s="1"/>
      <c r="L51" s="1"/>
      <c r="M51" s="1"/>
      <c r="P51" t="str">
        <f>IF(ISBLANK(Tareas!B47)," - ",Tareas!B47)</f>
        <v>Inspeccion de codigo</v>
      </c>
      <c r="Q51" s="2"/>
      <c r="R51" s="2"/>
      <c r="S51" s="2"/>
      <c r="T51" s="2"/>
      <c r="U51" s="2"/>
      <c r="V51" s="2"/>
      <c r="W51" s="2"/>
      <c r="X51" s="2"/>
      <c r="Y51" s="2"/>
      <c r="Z51" s="2"/>
      <c r="AA51" s="2"/>
    </row>
    <row r="52" spans="2:27">
      <c r="B52" t="str">
        <f>IF(ISBLANK(Tareas!B48)," - ",Tareas!B48)</f>
        <v>Realizacion de pruebas Unitarias</v>
      </c>
      <c r="C52" s="1"/>
      <c r="D52" s="1"/>
      <c r="E52" s="1"/>
      <c r="F52" s="1"/>
      <c r="G52" s="1"/>
      <c r="H52" s="1"/>
      <c r="I52" s="1"/>
      <c r="J52" s="1"/>
      <c r="K52" s="1"/>
      <c r="L52" s="1"/>
      <c r="M52" s="1"/>
      <c r="P52" t="str">
        <f>IF(ISBLANK(Tareas!B48)," - ",Tareas!B48)</f>
        <v>Realizacion de pruebas Unitarias</v>
      </c>
      <c r="Q52" s="2"/>
      <c r="R52" s="2"/>
      <c r="S52" s="2"/>
      <c r="T52" s="2"/>
      <c r="U52" s="2"/>
      <c r="V52" s="2"/>
      <c r="W52" s="2"/>
      <c r="X52" s="2"/>
      <c r="Y52" s="2"/>
      <c r="Z52" s="2"/>
      <c r="AA52" s="2"/>
    </row>
    <row r="53" spans="2:27">
      <c r="B53" t="str">
        <f>IF(ISBLANK(Tareas!B49)," - ",Tareas!B49)</f>
        <v>Realizacion de pruebas del Sistema</v>
      </c>
      <c r="C53" s="1"/>
      <c r="D53" s="1"/>
      <c r="E53" s="1"/>
      <c r="F53" s="1"/>
      <c r="G53" s="1"/>
      <c r="H53" s="1"/>
      <c r="I53" s="1"/>
      <c r="J53" s="1"/>
      <c r="K53" s="1"/>
      <c r="L53" s="1"/>
      <c r="M53" s="1"/>
      <c r="P53" t="str">
        <f>IF(ISBLANK(Tareas!B49)," - ",Tareas!B49)</f>
        <v>Realizacion de pruebas del Sistema</v>
      </c>
      <c r="Q53" s="2"/>
      <c r="R53" s="2"/>
      <c r="S53" s="2"/>
      <c r="T53" s="2"/>
      <c r="U53" s="2"/>
      <c r="V53" s="2"/>
      <c r="W53" s="2"/>
      <c r="X53" s="2"/>
      <c r="Y53" s="2"/>
      <c r="Z53" s="2"/>
      <c r="AA53" s="2"/>
    </row>
    <row r="54" spans="2:27">
      <c r="B54" t="str">
        <f>IF(ISBLANK(Tareas!B50)," - ",Tareas!B50)</f>
        <v>Reunion revisión de código y pruebas</v>
      </c>
      <c r="C54" s="1"/>
      <c r="D54" s="1"/>
      <c r="E54" s="1"/>
      <c r="F54" s="1"/>
      <c r="G54" s="1"/>
      <c r="H54" s="1"/>
      <c r="I54" s="1"/>
      <c r="J54" s="1"/>
      <c r="K54" s="1"/>
      <c r="L54" s="1"/>
      <c r="M54" s="1"/>
      <c r="P54" t="str">
        <f>IF(ISBLANK(Tareas!B50)," - ",Tareas!B50)</f>
        <v>Reunion revisión de código y pruebas</v>
      </c>
      <c r="Q54" s="2"/>
      <c r="R54" s="2"/>
      <c r="S54" s="2"/>
      <c r="T54" s="2"/>
      <c r="U54" s="2"/>
      <c r="V54" s="2"/>
      <c r="W54" s="2"/>
      <c r="X54" s="2"/>
      <c r="Y54" s="2"/>
      <c r="Z54" s="2"/>
      <c r="AA54" s="2"/>
    </row>
    <row r="55" spans="2:27">
      <c r="B55" t="str">
        <f>IF(ISBLANK(Tareas!B51)," - ",Tareas!B51)</f>
        <v>DEMO</v>
      </c>
      <c r="C55" s="1"/>
      <c r="D55" s="1"/>
      <c r="E55" s="1"/>
      <c r="F55" s="1"/>
      <c r="G55" s="1"/>
      <c r="H55" s="1"/>
      <c r="I55" s="1"/>
      <c r="J55" s="1"/>
      <c r="K55" s="1"/>
      <c r="L55" s="1"/>
      <c r="M55" s="1"/>
      <c r="P55" t="str">
        <f>IF(ISBLANK(Tareas!B51)," - ",Tareas!B51)</f>
        <v>DEMO</v>
      </c>
      <c r="Q55" s="2"/>
      <c r="R55" s="2"/>
      <c r="S55" s="2"/>
      <c r="T55" s="2"/>
      <c r="U55" s="2"/>
      <c r="V55" s="2"/>
      <c r="W55" s="2"/>
      <c r="X55" s="2"/>
      <c r="Y55" s="2"/>
      <c r="Z55" s="2"/>
      <c r="AA55" s="2"/>
    </row>
    <row r="56" spans="2:27">
      <c r="B56" t="str">
        <f>IF(ISBLANK(Tareas!B52)," - ",Tareas!B52)</f>
        <v>Reunión Postmortem</v>
      </c>
      <c r="C56" s="1"/>
      <c r="D56" s="1"/>
      <c r="E56" s="1"/>
      <c r="F56" s="1"/>
      <c r="G56" s="1"/>
      <c r="H56" s="1"/>
      <c r="I56" s="1"/>
      <c r="J56" s="1"/>
      <c r="K56" s="1"/>
      <c r="L56" s="1"/>
      <c r="M56" s="1"/>
      <c r="P56" t="str">
        <f>IF(ISBLANK(Tareas!B52)," - ",Tareas!B52)</f>
        <v>Reunión Postmortem</v>
      </c>
      <c r="Q56" s="2"/>
      <c r="R56" s="2"/>
      <c r="S56" s="2"/>
      <c r="T56" s="2"/>
      <c r="U56" s="2"/>
      <c r="V56" s="2"/>
      <c r="W56" s="2"/>
      <c r="X56" s="2"/>
      <c r="Y56" s="2"/>
      <c r="Z56" s="2"/>
      <c r="AA56" s="2"/>
    </row>
    <row r="57" spans="2:27">
      <c r="B57" t="str">
        <f>IF(ISBLANK(Tareas!B53)," - ",Tareas!B53)</f>
        <v>Análisis Postmortem</v>
      </c>
      <c r="C57" s="1"/>
      <c r="D57" s="1"/>
      <c r="E57" s="1"/>
      <c r="F57" s="1"/>
      <c r="G57" s="1"/>
      <c r="H57" s="1"/>
      <c r="I57" s="1"/>
      <c r="J57" s="1"/>
      <c r="K57" s="1"/>
      <c r="L57" s="1"/>
      <c r="M57" s="1"/>
      <c r="P57" t="str">
        <f>IF(ISBLANK(Tareas!B53)," - ",Tareas!B53)</f>
        <v>Análisis Postmortem</v>
      </c>
      <c r="Q57" s="2"/>
      <c r="R57" s="2"/>
      <c r="S57" s="2"/>
      <c r="T57" s="2"/>
      <c r="U57" s="2"/>
      <c r="V57" s="2"/>
      <c r="W57" s="2"/>
      <c r="X57" s="2"/>
      <c r="Y57" s="2"/>
      <c r="Z57" s="2"/>
      <c r="AA57" s="2"/>
    </row>
    <row r="58" spans="2:27">
      <c r="B58" t="str">
        <f>IF(ISBLANK(Tareas!B54)," - ",Tareas!B54)</f>
        <v xml:space="preserve"> - </v>
      </c>
      <c r="C58" s="1"/>
      <c r="D58" s="1"/>
      <c r="E58" s="1"/>
      <c r="F58" s="1"/>
      <c r="G58" s="1"/>
      <c r="H58" s="1"/>
      <c r="I58" s="1"/>
      <c r="J58" s="1"/>
      <c r="K58" s="1"/>
      <c r="L58" s="1"/>
      <c r="M58" s="1"/>
      <c r="P58" t="str">
        <f>IF(ISBLANK(Tareas!B54)," - ",Tareas!B54)</f>
        <v xml:space="preserve"> - </v>
      </c>
      <c r="Q58" s="2"/>
      <c r="R58" s="2"/>
      <c r="S58" s="2"/>
      <c r="T58" s="2"/>
      <c r="U58" s="2"/>
      <c r="V58" s="2"/>
      <c r="W58" s="2"/>
      <c r="X58" s="2"/>
      <c r="Y58" s="2"/>
      <c r="Z58" s="2"/>
      <c r="AA58" s="2"/>
    </row>
    <row r="59" spans="2:27">
      <c r="B59" t="str">
        <f>IF(ISBLANK(Tareas!B55)," - ",Tareas!B55)</f>
        <v xml:space="preserve"> - </v>
      </c>
      <c r="C59" s="1"/>
      <c r="D59" s="1"/>
      <c r="E59" s="1"/>
      <c r="F59" s="1"/>
      <c r="G59" s="1"/>
      <c r="H59" s="1"/>
      <c r="I59" s="1"/>
      <c r="J59" s="1"/>
      <c r="K59" s="1"/>
      <c r="L59" s="1"/>
      <c r="M59" s="1"/>
      <c r="P59" t="str">
        <f>IF(ISBLANK(Tareas!B55)," - ",Tareas!B55)</f>
        <v xml:space="preserve"> - </v>
      </c>
      <c r="Q59" s="2"/>
      <c r="R59" s="2"/>
      <c r="S59" s="2"/>
      <c r="T59" s="2"/>
      <c r="U59" s="2"/>
      <c r="V59" s="2"/>
      <c r="W59" s="2"/>
      <c r="X59" s="2"/>
      <c r="Y59" s="2"/>
      <c r="Z59" s="2"/>
      <c r="AA59" s="2"/>
    </row>
    <row r="60" spans="2:27">
      <c r="B60" t="str">
        <f>IF(ISBLANK(Tareas!B56)," - ",Tareas!B56)</f>
        <v xml:space="preserve"> - </v>
      </c>
      <c r="C60" s="1"/>
      <c r="D60" s="1"/>
      <c r="E60" s="1"/>
      <c r="F60" s="1"/>
      <c r="G60" s="1"/>
      <c r="H60" s="1"/>
      <c r="I60" s="1"/>
      <c r="J60" s="1"/>
      <c r="K60" s="1"/>
      <c r="L60" s="1"/>
      <c r="M60" s="1"/>
      <c r="P60" t="str">
        <f>IF(ISBLANK(Tareas!B56)," - ",Tareas!B56)</f>
        <v xml:space="preserve"> - </v>
      </c>
      <c r="Q60" s="2"/>
      <c r="R60" s="2"/>
      <c r="S60" s="2"/>
      <c r="T60" s="2"/>
      <c r="U60" s="2"/>
      <c r="V60" s="2"/>
      <c r="W60" s="2"/>
      <c r="X60" s="2"/>
      <c r="Y60" s="2"/>
      <c r="Z60" s="2"/>
      <c r="AA60" s="2"/>
    </row>
    <row r="61" spans="2:27">
      <c r="B61" t="str">
        <f>IF(ISBLANK(Tareas!B57)," - ",Tareas!B57)</f>
        <v xml:space="preserve"> - </v>
      </c>
      <c r="C61" s="1"/>
      <c r="D61" s="1"/>
      <c r="E61" s="1"/>
      <c r="F61" s="1"/>
      <c r="G61" s="1"/>
      <c r="H61" s="1"/>
      <c r="I61" s="1"/>
      <c r="J61" s="1"/>
      <c r="K61" s="1"/>
      <c r="L61" s="1"/>
      <c r="M61" s="1"/>
      <c r="P61" t="str">
        <f>IF(ISBLANK(Tareas!B57)," - ",Tareas!B57)</f>
        <v xml:space="preserve"> - </v>
      </c>
      <c r="Q61" s="2"/>
      <c r="R61" s="2"/>
      <c r="S61" s="2"/>
      <c r="T61" s="2"/>
      <c r="U61" s="2"/>
      <c r="V61" s="2"/>
      <c r="W61" s="2"/>
      <c r="X61" s="2"/>
      <c r="Y61" s="2"/>
      <c r="Z61" s="2"/>
      <c r="AA61" s="2"/>
    </row>
    <row r="62" spans="2:27">
      <c r="B62" t="str">
        <f>IF(ISBLANK(Tareas!B58)," - ",Tareas!B58)</f>
        <v xml:space="preserve"> - </v>
      </c>
      <c r="C62" s="1"/>
      <c r="D62" s="1"/>
      <c r="E62" s="1"/>
      <c r="F62" s="1"/>
      <c r="G62" s="1"/>
      <c r="H62" s="1"/>
      <c r="I62" s="1"/>
      <c r="J62" s="1"/>
      <c r="K62" s="1"/>
      <c r="L62" s="1"/>
      <c r="M62" s="1"/>
      <c r="P62" t="str">
        <f>IF(ISBLANK(Tareas!B58)," - ",Tareas!B58)</f>
        <v xml:space="preserve"> - </v>
      </c>
      <c r="Q62" s="2"/>
      <c r="R62" s="2"/>
      <c r="S62" s="2"/>
      <c r="T62" s="2"/>
      <c r="U62" s="2"/>
      <c r="V62" s="2"/>
      <c r="W62" s="2"/>
      <c r="X62" s="2"/>
      <c r="Y62" s="2"/>
      <c r="Z62" s="2"/>
      <c r="AA62" s="2"/>
    </row>
    <row r="63" spans="2:27">
      <c r="B63" t="str">
        <f>IF(ISBLANK(Tareas!B59)," - ",Tareas!B59)</f>
        <v xml:space="preserve"> - </v>
      </c>
      <c r="C63" s="1"/>
      <c r="D63" s="1"/>
      <c r="E63" s="1"/>
      <c r="F63" s="1"/>
      <c r="G63" s="1"/>
      <c r="H63" s="1"/>
      <c r="I63" s="1"/>
      <c r="J63" s="1"/>
      <c r="K63" s="1"/>
      <c r="L63" s="1"/>
      <c r="M63" s="1"/>
      <c r="P63" t="str">
        <f>IF(ISBLANK(Tareas!B59)," - ",Tareas!B59)</f>
        <v xml:space="preserve"> - </v>
      </c>
      <c r="Q63" s="2"/>
      <c r="R63" s="2"/>
      <c r="S63" s="2"/>
      <c r="T63" s="2"/>
      <c r="U63" s="2"/>
      <c r="V63" s="2"/>
      <c r="W63" s="2"/>
      <c r="X63" s="2"/>
      <c r="Y63" s="2"/>
      <c r="Z63" s="2"/>
      <c r="AA63" s="2"/>
    </row>
    <row r="64" spans="2:27">
      <c r="B64" t="str">
        <f>IF(ISBLANK(Tareas!B60)," - ",Tareas!B60)</f>
        <v xml:space="preserve"> - </v>
      </c>
      <c r="C64" s="1"/>
      <c r="D64" s="1"/>
      <c r="E64" s="1"/>
      <c r="F64" s="1"/>
      <c r="G64" s="1"/>
      <c r="H64" s="1"/>
      <c r="I64" s="1"/>
      <c r="J64" s="1"/>
      <c r="K64" s="1"/>
      <c r="L64" s="1"/>
      <c r="M64" s="1"/>
      <c r="P64" t="str">
        <f>IF(ISBLANK(Tareas!B60)," - ",Tareas!B60)</f>
        <v xml:space="preserve"> - </v>
      </c>
      <c r="Q64" s="2"/>
      <c r="R64" s="2"/>
      <c r="S64" s="2"/>
      <c r="T64" s="2"/>
      <c r="U64" s="2"/>
      <c r="V64" s="2"/>
      <c r="W64" s="2"/>
      <c r="X64" s="2"/>
      <c r="Y64" s="2"/>
      <c r="Z64" s="2"/>
      <c r="AA64" s="2"/>
    </row>
    <row r="65" spans="2:27">
      <c r="B65" t="str">
        <f>IF(ISBLANK(Tareas!B61)," - ",Tareas!B61)</f>
        <v xml:space="preserve"> - </v>
      </c>
      <c r="C65" s="1"/>
      <c r="D65" s="1"/>
      <c r="E65" s="1"/>
      <c r="F65" s="1"/>
      <c r="G65" s="1"/>
      <c r="H65" s="1"/>
      <c r="I65" s="1"/>
      <c r="J65" s="1"/>
      <c r="K65" s="1"/>
      <c r="L65" s="1"/>
      <c r="M65" s="1"/>
      <c r="P65" t="str">
        <f>IF(ISBLANK(Tareas!B61)," - ",Tareas!B61)</f>
        <v xml:space="preserve"> - </v>
      </c>
      <c r="Q65" s="2"/>
      <c r="R65" s="2"/>
      <c r="S65" s="2"/>
      <c r="T65" s="2"/>
      <c r="U65" s="2"/>
      <c r="V65" s="2"/>
      <c r="W65" s="2"/>
      <c r="X65" s="2"/>
      <c r="Y65" s="2"/>
      <c r="Z65" s="2"/>
      <c r="AA65" s="2"/>
    </row>
    <row r="66" spans="2:27">
      <c r="B66" t="str">
        <f>IF(ISBLANK(Tareas!B62)," - ",Tareas!B62)</f>
        <v xml:space="preserve"> - </v>
      </c>
      <c r="C66" s="1"/>
      <c r="D66" s="1"/>
      <c r="E66" s="1"/>
      <c r="F66" s="1"/>
      <c r="G66" s="1"/>
      <c r="H66" s="1"/>
      <c r="I66" s="1"/>
      <c r="J66" s="1"/>
      <c r="K66" s="1"/>
      <c r="L66" s="1"/>
      <c r="M66" s="1"/>
      <c r="P66" t="str">
        <f>IF(ISBLANK(Tareas!B62)," - ",Tareas!B62)</f>
        <v xml:space="preserve"> - </v>
      </c>
      <c r="Q66" s="2"/>
      <c r="R66" s="2"/>
      <c r="S66" s="2"/>
      <c r="T66" s="2"/>
      <c r="U66" s="2"/>
      <c r="V66" s="2"/>
      <c r="W66" s="2"/>
      <c r="X66" s="2"/>
      <c r="Y66" s="2"/>
      <c r="Z66" s="2"/>
      <c r="AA66" s="2"/>
    </row>
    <row r="67" spans="2:27">
      <c r="B67" t="str">
        <f>IF(ISBLANK(Tareas!B63)," - ",Tareas!B63)</f>
        <v xml:space="preserve"> - </v>
      </c>
      <c r="C67" s="1"/>
      <c r="D67" s="1"/>
      <c r="E67" s="1"/>
      <c r="F67" s="1"/>
      <c r="G67" s="1"/>
      <c r="H67" s="1"/>
      <c r="I67" s="1"/>
      <c r="J67" s="1"/>
      <c r="K67" s="1"/>
      <c r="L67" s="1"/>
      <c r="M67" s="1"/>
      <c r="P67" t="str">
        <f>IF(ISBLANK(Tareas!B63)," - ",Tareas!B63)</f>
        <v xml:space="preserve"> - </v>
      </c>
      <c r="Q67" s="2"/>
      <c r="R67" s="2"/>
      <c r="S67" s="2"/>
      <c r="T67" s="2"/>
      <c r="U67" s="2"/>
      <c r="V67" s="2"/>
      <c r="W67" s="2"/>
      <c r="X67" s="2"/>
      <c r="Y67" s="2"/>
      <c r="Z67" s="2"/>
      <c r="AA67" s="2"/>
    </row>
    <row r="68" spans="2:27">
      <c r="B68" t="str">
        <f>IF(ISBLANK(Tareas!B64)," - ",Tareas!B64)</f>
        <v xml:space="preserve"> - </v>
      </c>
      <c r="C68" s="1"/>
      <c r="D68" s="1"/>
      <c r="E68" s="1"/>
      <c r="F68" s="1"/>
      <c r="G68" s="1"/>
      <c r="H68" s="1"/>
      <c r="I68" s="1"/>
      <c r="J68" s="1"/>
      <c r="K68" s="1"/>
      <c r="L68" s="1"/>
      <c r="M68" s="1"/>
      <c r="P68" t="str">
        <f>IF(ISBLANK(Tareas!B64)," - ",Tareas!B64)</f>
        <v xml:space="preserve"> - </v>
      </c>
      <c r="Q68" s="2"/>
      <c r="R68" s="2"/>
      <c r="S68" s="2"/>
      <c r="T68" s="2"/>
      <c r="U68" s="2"/>
      <c r="V68" s="2"/>
      <c r="W68" s="2"/>
      <c r="X68" s="2"/>
      <c r="Y68" s="2"/>
      <c r="Z68" s="2"/>
      <c r="AA68" s="2"/>
    </row>
    <row r="69" spans="2:27">
      <c r="B69" t="str">
        <f>IF(ISBLANK(Tareas!B65)," - ",Tareas!B65)</f>
        <v xml:space="preserve"> - </v>
      </c>
      <c r="C69" s="1"/>
      <c r="D69" s="1"/>
      <c r="E69" s="1"/>
      <c r="F69" s="1"/>
      <c r="G69" s="1"/>
      <c r="H69" s="1"/>
      <c r="I69" s="1"/>
      <c r="J69" s="1"/>
      <c r="K69" s="1"/>
      <c r="L69" s="1"/>
      <c r="M69" s="1"/>
      <c r="P69" t="str">
        <f>IF(ISBLANK(Tareas!B65)," - ",Tareas!B65)</f>
        <v xml:space="preserve"> - </v>
      </c>
      <c r="Q69" s="2"/>
      <c r="R69" s="2"/>
      <c r="S69" s="2"/>
      <c r="T69" s="2"/>
      <c r="U69" s="2"/>
      <c r="V69" s="2"/>
      <c r="W69" s="2"/>
      <c r="X69" s="2"/>
      <c r="Y69" s="2"/>
      <c r="Z69" s="2"/>
      <c r="AA69" s="2"/>
    </row>
    <row r="70" spans="2:27">
      <c r="B70" t="str">
        <f>IF(ISBLANK(Tareas!B66)," - ",Tareas!B66)</f>
        <v xml:space="preserve"> - </v>
      </c>
      <c r="C70" s="1"/>
      <c r="D70" s="1"/>
      <c r="E70" s="1"/>
      <c r="F70" s="1"/>
      <c r="G70" s="1"/>
      <c r="H70" s="1"/>
      <c r="I70" s="1"/>
      <c r="J70" s="1"/>
      <c r="K70" s="1"/>
      <c r="L70" s="1"/>
      <c r="M70" s="1"/>
      <c r="P70" t="str">
        <f>IF(ISBLANK(Tareas!B66)," - ",Tareas!B66)</f>
        <v xml:space="preserve"> - </v>
      </c>
      <c r="Q70" s="2"/>
      <c r="R70" s="2"/>
      <c r="S70" s="2"/>
      <c r="T70" s="2"/>
      <c r="U70" s="2"/>
      <c r="V70" s="2"/>
      <c r="W70" s="2"/>
      <c r="X70" s="2"/>
      <c r="Y70" s="2"/>
      <c r="Z70" s="2"/>
      <c r="AA70" s="2"/>
    </row>
    <row r="71" spans="2:27">
      <c r="B71" t="str">
        <f>IF(ISBLANK(Tareas!B67)," - ",Tareas!B67)</f>
        <v xml:space="preserve"> - </v>
      </c>
      <c r="C71" s="1"/>
      <c r="D71" s="1"/>
      <c r="E71" s="1"/>
      <c r="F71" s="1"/>
      <c r="G71" s="1"/>
      <c r="H71" s="1"/>
      <c r="I71" s="1"/>
      <c r="J71" s="1"/>
      <c r="K71" s="1"/>
      <c r="L71" s="1"/>
      <c r="M71" s="1"/>
      <c r="P71" t="str">
        <f>IF(ISBLANK(Tareas!B67)," - ",Tareas!B67)</f>
        <v xml:space="preserve"> - </v>
      </c>
      <c r="Q71" s="2"/>
      <c r="R71" s="2"/>
      <c r="S71" s="2"/>
      <c r="T71" s="2"/>
      <c r="U71" s="2"/>
      <c r="V71" s="2"/>
      <c r="W71" s="2"/>
      <c r="X71" s="2"/>
      <c r="Y71" s="2"/>
      <c r="Z71" s="2"/>
      <c r="AA71" s="2"/>
    </row>
    <row r="72" spans="2:27">
      <c r="B72" t="str">
        <f>IF(ISBLANK(Tareas!B68)," - ",Tareas!B68)</f>
        <v xml:space="preserve"> - </v>
      </c>
      <c r="C72" s="1"/>
      <c r="D72" s="1"/>
      <c r="E72" s="1"/>
      <c r="F72" s="1"/>
      <c r="G72" s="1"/>
      <c r="H72" s="1"/>
      <c r="I72" s="1"/>
      <c r="J72" s="1"/>
      <c r="K72" s="1"/>
      <c r="L72" s="1"/>
      <c r="M72" s="1"/>
      <c r="P72" t="str">
        <f>IF(ISBLANK(Tareas!B68)," - ",Tareas!B68)</f>
        <v xml:space="preserve"> - </v>
      </c>
      <c r="Q72" s="2"/>
      <c r="R72" s="2"/>
      <c r="S72" s="2"/>
      <c r="T72" s="2"/>
      <c r="U72" s="2"/>
      <c r="V72" s="2"/>
      <c r="W72" s="2"/>
      <c r="X72" s="2"/>
      <c r="Y72" s="2"/>
      <c r="Z72" s="2"/>
      <c r="AA72" s="2"/>
    </row>
    <row r="73" spans="2:27">
      <c r="B73" t="str">
        <f>IF(ISBLANK(Tareas!B69)," - ",Tareas!B69)</f>
        <v xml:space="preserve"> - </v>
      </c>
      <c r="C73" s="1"/>
      <c r="D73" s="1"/>
      <c r="E73" s="1"/>
      <c r="F73" s="1"/>
      <c r="G73" s="1"/>
      <c r="H73" s="1"/>
      <c r="I73" s="1"/>
      <c r="J73" s="1"/>
      <c r="K73" s="1"/>
      <c r="L73" s="1"/>
      <c r="M73" s="1"/>
      <c r="P73" t="str">
        <f>IF(ISBLANK(Tareas!B69)," - ",Tareas!B69)</f>
        <v xml:space="preserve"> - </v>
      </c>
      <c r="Q73" s="2"/>
      <c r="R73" s="2"/>
      <c r="S73" s="2"/>
      <c r="T73" s="2"/>
      <c r="U73" s="2"/>
      <c r="V73" s="2"/>
      <c r="W73" s="2"/>
      <c r="X73" s="2"/>
      <c r="Y73" s="2"/>
      <c r="Z73" s="2"/>
      <c r="AA73" s="2"/>
    </row>
    <row r="74" spans="2:27">
      <c r="B74" t="str">
        <f>IF(ISBLANK(Tareas!B70)," - ",Tareas!B70)</f>
        <v xml:space="preserve"> - </v>
      </c>
      <c r="C74" s="1"/>
      <c r="D74" s="1"/>
      <c r="E74" s="1"/>
      <c r="F74" s="1"/>
      <c r="G74" s="1"/>
      <c r="H74" s="1"/>
      <c r="I74" s="1"/>
      <c r="J74" s="1"/>
      <c r="K74" s="1"/>
      <c r="L74" s="1"/>
      <c r="M74" s="1"/>
      <c r="P74" t="str">
        <f>IF(ISBLANK(Tareas!B70)," - ",Tareas!B70)</f>
        <v xml:space="preserve"> - </v>
      </c>
      <c r="Q74" s="2"/>
      <c r="R74" s="2"/>
      <c r="S74" s="2"/>
      <c r="T74" s="2"/>
      <c r="U74" s="2"/>
      <c r="V74" s="2"/>
      <c r="W74" s="2"/>
      <c r="X74" s="2"/>
      <c r="Y74" s="2"/>
      <c r="Z74" s="2"/>
      <c r="AA74" s="2"/>
    </row>
    <row r="75" spans="2:27">
      <c r="B75" t="str">
        <f>IF(ISBLANK(Tareas!B71)," - ",Tareas!B71)</f>
        <v xml:space="preserve"> - </v>
      </c>
      <c r="C75" s="1"/>
      <c r="D75" s="1"/>
      <c r="E75" s="1"/>
      <c r="F75" s="1"/>
      <c r="G75" s="1"/>
      <c r="H75" s="1"/>
      <c r="I75" s="1"/>
      <c r="J75" s="1"/>
      <c r="K75" s="1"/>
      <c r="L75" s="1"/>
      <c r="M75" s="1"/>
      <c r="P75" t="str">
        <f>IF(ISBLANK(Tareas!B71)," - ",Tareas!B71)</f>
        <v xml:space="preserve"> - </v>
      </c>
      <c r="Q75" s="2"/>
      <c r="R75" s="2"/>
      <c r="S75" s="2"/>
      <c r="T75" s="2"/>
      <c r="U75" s="2"/>
      <c r="V75" s="2"/>
      <c r="W75" s="2"/>
      <c r="X75" s="2"/>
      <c r="Y75" s="2"/>
      <c r="Z75" s="2"/>
      <c r="AA75" s="2"/>
    </row>
    <row r="76" spans="2:27">
      <c r="B76" t="str">
        <f>IF(ISBLANK(Tareas!B72)," - ",Tareas!B72)</f>
        <v xml:space="preserve"> - </v>
      </c>
      <c r="C76" s="1"/>
      <c r="D76" s="1"/>
      <c r="E76" s="1"/>
      <c r="F76" s="1"/>
      <c r="G76" s="1"/>
      <c r="H76" s="1"/>
      <c r="I76" s="1"/>
      <c r="J76" s="1"/>
      <c r="K76" s="1"/>
      <c r="L76" s="1"/>
      <c r="M76" s="1"/>
      <c r="P76" t="str">
        <f>IF(ISBLANK(Tareas!B72)," - ",Tareas!B72)</f>
        <v xml:space="preserve"> - </v>
      </c>
      <c r="Q76" s="2"/>
      <c r="R76" s="2"/>
      <c r="S76" s="2"/>
      <c r="T76" s="2"/>
      <c r="U76" s="2"/>
      <c r="V76" s="2"/>
      <c r="W76" s="2"/>
      <c r="X76" s="2"/>
      <c r="Y76" s="2"/>
      <c r="Z76" s="2"/>
      <c r="AA76" s="2"/>
    </row>
    <row r="77" spans="2:27">
      <c r="B77" t="str">
        <f>IF(ISBLANK(Tareas!B73)," - ",Tareas!B73)</f>
        <v xml:space="preserve"> - </v>
      </c>
      <c r="C77" s="1"/>
      <c r="D77" s="1"/>
      <c r="E77" s="1"/>
      <c r="F77" s="1"/>
      <c r="G77" s="1"/>
      <c r="H77" s="1"/>
      <c r="I77" s="1"/>
      <c r="J77" s="1"/>
      <c r="K77" s="1"/>
      <c r="L77" s="1"/>
      <c r="M77" s="1"/>
      <c r="P77" t="str">
        <f>IF(ISBLANK(Tareas!B73)," - ",Tareas!B73)</f>
        <v xml:space="preserve"> - </v>
      </c>
      <c r="Q77" s="2"/>
      <c r="R77" s="2"/>
      <c r="S77" s="2"/>
      <c r="T77" s="2"/>
      <c r="U77" s="2"/>
      <c r="V77" s="2"/>
      <c r="W77" s="2"/>
      <c r="X77" s="2"/>
      <c r="Y77" s="2"/>
      <c r="Z77" s="2"/>
      <c r="AA77" s="2"/>
    </row>
    <row r="78" spans="2:27">
      <c r="B78" t="str">
        <f>IF(ISBLANK(Tareas!B74)," - ",Tareas!B74)</f>
        <v xml:space="preserve"> - </v>
      </c>
      <c r="C78" s="1"/>
      <c r="D78" s="1"/>
      <c r="E78" s="1"/>
      <c r="F78" s="1"/>
      <c r="G78" s="1"/>
      <c r="H78" s="1"/>
      <c r="I78" s="1"/>
      <c r="J78" s="1"/>
      <c r="K78" s="1"/>
      <c r="L78" s="1"/>
      <c r="M78" s="1"/>
      <c r="P78" t="str">
        <f>IF(ISBLANK(Tareas!B74)," - ",Tareas!B74)</f>
        <v xml:space="preserve"> - </v>
      </c>
      <c r="Q78" s="2"/>
      <c r="R78" s="2"/>
      <c r="S78" s="2"/>
      <c r="T78" s="2"/>
      <c r="U78" s="2"/>
      <c r="V78" s="2"/>
      <c r="W78" s="2"/>
      <c r="X78" s="2"/>
      <c r="Y78" s="2"/>
      <c r="Z78" s="2"/>
      <c r="AA78" s="2"/>
    </row>
    <row r="79" spans="2:27">
      <c r="B79" t="str">
        <f>IF(ISBLANK(Tareas!B75)," - ",Tareas!B75)</f>
        <v xml:space="preserve"> - </v>
      </c>
      <c r="C79" s="1"/>
      <c r="D79" s="1"/>
      <c r="E79" s="1"/>
      <c r="F79" s="1"/>
      <c r="G79" s="1"/>
      <c r="H79" s="1"/>
      <c r="I79" s="1"/>
      <c r="J79" s="1"/>
      <c r="K79" s="1"/>
      <c r="L79" s="1"/>
      <c r="M79" s="1"/>
      <c r="P79" t="str">
        <f>IF(ISBLANK(Tareas!B75)," - ",Tareas!B75)</f>
        <v xml:space="preserve"> - </v>
      </c>
      <c r="Q79" s="2"/>
      <c r="R79" s="2"/>
      <c r="S79" s="2"/>
      <c r="T79" s="2"/>
      <c r="U79" s="2"/>
      <c r="V79" s="2"/>
      <c r="W79" s="2"/>
      <c r="X79" s="2"/>
      <c r="Y79" s="2"/>
      <c r="Z79" s="2"/>
      <c r="AA79" s="2"/>
    </row>
    <row r="80" spans="2:27">
      <c r="B80" t="str">
        <f>IF(ISBLANK(Tareas!B76)," - ",Tareas!B76)</f>
        <v xml:space="preserve"> - </v>
      </c>
      <c r="C80" s="1"/>
      <c r="D80" s="1"/>
      <c r="E80" s="1"/>
      <c r="F80" s="1"/>
      <c r="G80" s="1"/>
      <c r="H80" s="1"/>
      <c r="I80" s="1"/>
      <c r="J80" s="1"/>
      <c r="K80" s="1"/>
      <c r="L80" s="1"/>
      <c r="M80" s="1"/>
      <c r="P80" t="str">
        <f>IF(ISBLANK(Tareas!B76)," - ",Tareas!B76)</f>
        <v xml:space="preserve"> - </v>
      </c>
      <c r="Q80" s="2"/>
      <c r="R80" s="2"/>
      <c r="S80" s="2"/>
      <c r="T80" s="2"/>
      <c r="U80" s="2"/>
      <c r="V80" s="2"/>
      <c r="W80" s="2"/>
      <c r="X80" s="2"/>
      <c r="Y80" s="2"/>
      <c r="Z80" s="2"/>
      <c r="AA80" s="2"/>
    </row>
    <row r="81" spans="2:27">
      <c r="B81" t="str">
        <f>IF(ISBLANK(Tareas!B77)," - ",Tareas!B77)</f>
        <v xml:space="preserve"> - </v>
      </c>
      <c r="C81" s="1"/>
      <c r="D81" s="1"/>
      <c r="E81" s="1"/>
      <c r="F81" s="1"/>
      <c r="G81" s="1"/>
      <c r="H81" s="1"/>
      <c r="I81" s="1"/>
      <c r="J81" s="1"/>
      <c r="K81" s="1"/>
      <c r="L81" s="1"/>
      <c r="M81" s="1"/>
      <c r="P81" t="str">
        <f>IF(ISBLANK(Tareas!B77)," - ",Tareas!B77)</f>
        <v xml:space="preserve"> - </v>
      </c>
      <c r="Q81" s="2"/>
      <c r="R81" s="2"/>
      <c r="S81" s="2"/>
      <c r="T81" s="2"/>
      <c r="U81" s="2"/>
      <c r="V81" s="2"/>
      <c r="W81" s="2"/>
      <c r="X81" s="2"/>
      <c r="Y81" s="2"/>
      <c r="Z81" s="2"/>
      <c r="AA81" s="2"/>
    </row>
    <row r="82" spans="2:27">
      <c r="B82" t="str">
        <f>IF(ISBLANK(Tareas!B78)," - ",Tareas!B78)</f>
        <v xml:space="preserve"> - </v>
      </c>
      <c r="C82" s="1"/>
      <c r="D82" s="1"/>
      <c r="E82" s="1"/>
      <c r="F82" s="1"/>
      <c r="G82" s="1"/>
      <c r="H82" s="1"/>
      <c r="I82" s="1"/>
      <c r="J82" s="1"/>
      <c r="K82" s="1"/>
      <c r="L82" s="1"/>
      <c r="M82" s="1"/>
      <c r="P82" t="str">
        <f>IF(ISBLANK(Tareas!B78)," - ",Tareas!B78)</f>
        <v xml:space="preserve"> - </v>
      </c>
      <c r="Q82" s="2"/>
      <c r="R82" s="2"/>
      <c r="S82" s="2"/>
      <c r="T82" s="2"/>
      <c r="U82" s="2"/>
      <c r="V82" s="2"/>
      <c r="W82" s="2"/>
      <c r="X82" s="2"/>
      <c r="Y82" s="2"/>
      <c r="Z82" s="2"/>
      <c r="AA82" s="2"/>
    </row>
    <row r="83" spans="2:27">
      <c r="B83" t="str">
        <f>IF(ISBLANK(Tareas!B79)," - ",Tareas!B79)</f>
        <v xml:space="preserve"> - </v>
      </c>
      <c r="C83" s="1"/>
      <c r="D83" s="1"/>
      <c r="E83" s="1"/>
      <c r="F83" s="1"/>
      <c r="G83" s="1"/>
      <c r="H83" s="1"/>
      <c r="I83" s="1"/>
      <c r="J83" s="1"/>
      <c r="K83" s="1"/>
      <c r="L83" s="1"/>
      <c r="M83" s="1"/>
      <c r="P83" t="str">
        <f>IF(ISBLANK(Tareas!B79)," - ",Tareas!B79)</f>
        <v xml:space="preserve"> - </v>
      </c>
      <c r="Q83" s="2"/>
      <c r="R83" s="2"/>
      <c r="S83" s="2"/>
      <c r="T83" s="2"/>
      <c r="U83" s="2"/>
      <c r="V83" s="2"/>
      <c r="W83" s="2"/>
      <c r="X83" s="2"/>
      <c r="Y83" s="2"/>
      <c r="Z83" s="2"/>
      <c r="AA83" s="2"/>
    </row>
    <row r="84" spans="2:27">
      <c r="B84" t="str">
        <f>IF(ISBLANK(Tareas!B80)," - ",Tareas!B80)</f>
        <v xml:space="preserve"> - </v>
      </c>
      <c r="C84" s="1"/>
      <c r="D84" s="1"/>
      <c r="E84" s="1"/>
      <c r="F84" s="1"/>
      <c r="G84" s="1"/>
      <c r="H84" s="1"/>
      <c r="I84" s="1"/>
      <c r="J84" s="1"/>
      <c r="K84" s="1"/>
      <c r="L84" s="1"/>
      <c r="M84" s="1"/>
      <c r="P84" t="str">
        <f>IF(ISBLANK(Tareas!B80)," - ",Tareas!B80)</f>
        <v xml:space="preserve"> - </v>
      </c>
      <c r="Q84" s="2"/>
      <c r="R84" s="2"/>
      <c r="S84" s="2"/>
      <c r="T84" s="2"/>
      <c r="U84" s="2"/>
      <c r="V84" s="2"/>
      <c r="W84" s="2"/>
      <c r="X84" s="2"/>
      <c r="Y84" s="2"/>
      <c r="Z84" s="2"/>
      <c r="AA84" s="2"/>
    </row>
    <row r="85" spans="2:27">
      <c r="B85" t="str">
        <f>IF(ISBLANK(Tareas!B81)," - ",Tareas!B81)</f>
        <v xml:space="preserve"> - </v>
      </c>
      <c r="C85" s="1"/>
      <c r="D85" s="1"/>
      <c r="E85" s="1"/>
      <c r="F85" s="1"/>
      <c r="G85" s="1"/>
      <c r="H85" s="1"/>
      <c r="I85" s="1"/>
      <c r="J85" s="1"/>
      <c r="K85" s="1"/>
      <c r="L85" s="1"/>
      <c r="M85" s="1"/>
      <c r="P85" t="str">
        <f>IF(ISBLANK(Tareas!B81)," - ",Tareas!B81)</f>
        <v xml:space="preserve"> - </v>
      </c>
      <c r="Q85" s="2"/>
      <c r="R85" s="2"/>
      <c r="S85" s="2"/>
      <c r="T85" s="2"/>
      <c r="U85" s="2"/>
      <c r="V85" s="2"/>
      <c r="W85" s="2"/>
      <c r="X85" s="2"/>
      <c r="Y85" s="2"/>
      <c r="Z85" s="2"/>
      <c r="AA85" s="2"/>
    </row>
    <row r="86" spans="2:27">
      <c r="B86" t="str">
        <f>IF(ISBLANK(Tareas!B82)," - ",Tareas!B82)</f>
        <v xml:space="preserve"> - </v>
      </c>
      <c r="C86" s="1"/>
      <c r="D86" s="1"/>
      <c r="E86" s="1"/>
      <c r="F86" s="1"/>
      <c r="G86" s="1"/>
      <c r="H86" s="1"/>
      <c r="I86" s="1"/>
      <c r="J86" s="1"/>
      <c r="K86" s="1"/>
      <c r="L86" s="1"/>
      <c r="M86" s="1"/>
      <c r="P86" t="str">
        <f>IF(ISBLANK(Tareas!B82)," - ",Tareas!B82)</f>
        <v xml:space="preserve"> - </v>
      </c>
      <c r="Q86" s="2"/>
      <c r="R86" s="2"/>
      <c r="S86" s="2"/>
      <c r="T86" s="2"/>
      <c r="U86" s="2"/>
      <c r="V86" s="2"/>
      <c r="W86" s="2"/>
      <c r="X86" s="2"/>
      <c r="Y86" s="2"/>
      <c r="Z86" s="2"/>
      <c r="AA86" s="2"/>
    </row>
    <row r="87" spans="2:27">
      <c r="B87" t="str">
        <f>IF(ISBLANK(Tareas!B83)," - ",Tareas!B83)</f>
        <v xml:space="preserve"> - </v>
      </c>
      <c r="C87" s="1"/>
      <c r="D87" s="1"/>
      <c r="E87" s="1"/>
      <c r="F87" s="1"/>
      <c r="G87" s="1"/>
      <c r="H87" s="1"/>
      <c r="I87" s="1"/>
      <c r="J87" s="1"/>
      <c r="K87" s="1"/>
      <c r="L87" s="1"/>
      <c r="M87" s="1"/>
      <c r="P87" t="str">
        <f>IF(ISBLANK(Tareas!B83)," - ",Tareas!B83)</f>
        <v xml:space="preserve"> - </v>
      </c>
      <c r="Q87" s="2"/>
      <c r="R87" s="2"/>
      <c r="S87" s="2"/>
      <c r="T87" s="2"/>
      <c r="U87" s="2"/>
      <c r="V87" s="2"/>
      <c r="W87" s="2"/>
      <c r="X87" s="2"/>
      <c r="Y87" s="2"/>
      <c r="Z87" s="2"/>
      <c r="AA87" s="2"/>
    </row>
    <row r="88" spans="2:27">
      <c r="B88" t="str">
        <f>IF(ISBLANK(Tareas!B84)," - ",Tareas!B84)</f>
        <v xml:space="preserve"> - </v>
      </c>
      <c r="C88" s="1"/>
      <c r="D88" s="1"/>
      <c r="E88" s="1"/>
      <c r="F88" s="1"/>
      <c r="G88" s="1"/>
      <c r="H88" s="1"/>
      <c r="I88" s="1"/>
      <c r="J88" s="1"/>
      <c r="K88" s="1"/>
      <c r="L88" s="1"/>
      <c r="M88" s="1"/>
      <c r="P88" t="str">
        <f>IF(ISBLANK(Tareas!B84)," - ",Tareas!B84)</f>
        <v xml:space="preserve"> - </v>
      </c>
      <c r="Q88" s="2"/>
      <c r="R88" s="2"/>
      <c r="S88" s="2"/>
      <c r="T88" s="2"/>
      <c r="U88" s="2"/>
      <c r="V88" s="2"/>
      <c r="W88" s="2"/>
      <c r="X88" s="2"/>
      <c r="Y88" s="2"/>
      <c r="Z88" s="2"/>
      <c r="AA88" s="2"/>
    </row>
    <row r="89" spans="2:27">
      <c r="B89" t="str">
        <f>IF(ISBLANK(Tareas!B85)," - ",Tareas!B85)</f>
        <v xml:space="preserve"> - </v>
      </c>
      <c r="C89" s="1"/>
      <c r="D89" s="1"/>
      <c r="E89" s="1"/>
      <c r="F89" s="1"/>
      <c r="G89" s="1"/>
      <c r="H89" s="1"/>
      <c r="I89" s="1"/>
      <c r="J89" s="1"/>
      <c r="K89" s="1"/>
      <c r="L89" s="1"/>
      <c r="M89" s="1"/>
      <c r="P89" t="str">
        <f>IF(ISBLANK(Tareas!B85)," - ",Tareas!B85)</f>
        <v xml:space="preserve"> - </v>
      </c>
      <c r="Q89" s="2"/>
      <c r="R89" s="2"/>
      <c r="S89" s="2"/>
      <c r="T89" s="2"/>
      <c r="U89" s="2"/>
      <c r="V89" s="2"/>
      <c r="W89" s="2"/>
      <c r="X89" s="2"/>
      <c r="Y89" s="2"/>
      <c r="Z89" s="2"/>
      <c r="AA89" s="2"/>
    </row>
    <row r="90" spans="2:27">
      <c r="B90" t="str">
        <f>IF(ISBLANK(Tareas!B86)," - ",Tareas!B86)</f>
        <v xml:space="preserve"> - </v>
      </c>
      <c r="C90" s="1"/>
      <c r="D90" s="1"/>
      <c r="E90" s="1"/>
      <c r="F90" s="1"/>
      <c r="G90" s="1"/>
      <c r="H90" s="1"/>
      <c r="I90" s="1"/>
      <c r="J90" s="1"/>
      <c r="K90" s="1"/>
      <c r="L90" s="1"/>
      <c r="M90" s="1"/>
      <c r="P90" t="str">
        <f>IF(ISBLANK(Tareas!B86)," - ",Tareas!B86)</f>
        <v xml:space="preserve"> - </v>
      </c>
      <c r="Q90" s="2"/>
      <c r="R90" s="2"/>
      <c r="S90" s="2"/>
      <c r="T90" s="2"/>
      <c r="U90" s="2"/>
      <c r="V90" s="2"/>
      <c r="W90" s="2"/>
      <c r="X90" s="2"/>
      <c r="Y90" s="2"/>
      <c r="Z90" s="2"/>
      <c r="AA90" s="2"/>
    </row>
    <row r="91" spans="2:27">
      <c r="B91" t="str">
        <f>IF(ISBLANK(Tareas!B87)," - ",Tareas!B87)</f>
        <v xml:space="preserve"> - </v>
      </c>
      <c r="C91" s="1"/>
      <c r="D91" s="1"/>
      <c r="E91" s="1"/>
      <c r="F91" s="1"/>
      <c r="G91" s="1"/>
      <c r="H91" s="1"/>
      <c r="I91" s="1"/>
      <c r="J91" s="1"/>
      <c r="K91" s="1"/>
      <c r="L91" s="1"/>
      <c r="M91" s="1"/>
      <c r="P91" t="str">
        <f>IF(ISBLANK(Tareas!B87)," - ",Tareas!B87)</f>
        <v xml:space="preserve"> - </v>
      </c>
      <c r="Q91" s="2"/>
      <c r="R91" s="2"/>
      <c r="S91" s="2"/>
      <c r="T91" s="2"/>
      <c r="U91" s="2"/>
      <c r="V91" s="2"/>
      <c r="W91" s="2"/>
      <c r="X91" s="2"/>
      <c r="Y91" s="2"/>
      <c r="Z91" s="2"/>
      <c r="AA91" s="2"/>
    </row>
    <row r="92" spans="2:27">
      <c r="B92" t="str">
        <f>IF(ISBLANK(Tareas!B88)," - ",Tareas!B88)</f>
        <v xml:space="preserve"> - </v>
      </c>
      <c r="C92" s="1"/>
      <c r="D92" s="1"/>
      <c r="E92" s="1"/>
      <c r="F92" s="1"/>
      <c r="G92" s="1"/>
      <c r="H92" s="1"/>
      <c r="I92" s="1"/>
      <c r="J92" s="1"/>
      <c r="K92" s="1"/>
      <c r="L92" s="1"/>
      <c r="M92" s="1"/>
      <c r="P92" t="str">
        <f>IF(ISBLANK(Tareas!B88)," - ",Tareas!B88)</f>
        <v xml:space="preserve"> - </v>
      </c>
      <c r="Q92" s="2"/>
      <c r="R92" s="2"/>
      <c r="S92" s="2"/>
      <c r="T92" s="2"/>
      <c r="U92" s="2"/>
      <c r="V92" s="2"/>
      <c r="W92" s="2"/>
      <c r="X92" s="2"/>
      <c r="Y92" s="2"/>
      <c r="Z92" s="2"/>
      <c r="AA92" s="2"/>
    </row>
    <row r="93" spans="2:27">
      <c r="B93" t="str">
        <f>IF(ISBLANK(Tareas!B89)," - ",Tareas!B89)</f>
        <v xml:space="preserve"> - </v>
      </c>
      <c r="C93" s="1"/>
      <c r="D93" s="1"/>
      <c r="E93" s="1"/>
      <c r="F93" s="1"/>
      <c r="G93" s="1"/>
      <c r="H93" s="1"/>
      <c r="I93" s="1"/>
      <c r="J93" s="1"/>
      <c r="K93" s="1"/>
      <c r="L93" s="1"/>
      <c r="M93" s="1"/>
      <c r="P93" t="str">
        <f>IF(ISBLANK(Tareas!B89)," - ",Tareas!B89)</f>
        <v xml:space="preserve"> - </v>
      </c>
      <c r="Q93" s="2"/>
      <c r="R93" s="2"/>
      <c r="S93" s="2"/>
      <c r="T93" s="2"/>
      <c r="U93" s="2"/>
      <c r="V93" s="2"/>
      <c r="W93" s="2"/>
      <c r="X93" s="2"/>
      <c r="Y93" s="2"/>
      <c r="Z93" s="2"/>
      <c r="AA93" s="2"/>
    </row>
    <row r="94" spans="2:27">
      <c r="B94" t="str">
        <f>IF(ISBLANK(Tareas!B90)," - ",Tareas!B90)</f>
        <v xml:space="preserve"> - </v>
      </c>
      <c r="C94" s="1"/>
      <c r="D94" s="1"/>
      <c r="E94" s="1"/>
      <c r="F94" s="1"/>
      <c r="G94" s="1"/>
      <c r="H94" s="1"/>
      <c r="I94" s="1"/>
      <c r="J94" s="1"/>
      <c r="K94" s="1"/>
      <c r="L94" s="1"/>
      <c r="M94" s="1"/>
      <c r="P94" t="str">
        <f>IF(ISBLANK(Tareas!B90)," - ",Tareas!B90)</f>
        <v xml:space="preserve"> - </v>
      </c>
      <c r="Q94" s="2"/>
      <c r="R94" s="2"/>
      <c r="S94" s="2"/>
      <c r="T94" s="2"/>
      <c r="U94" s="2"/>
      <c r="V94" s="2"/>
      <c r="W94" s="2"/>
      <c r="X94" s="2"/>
      <c r="Y94" s="2"/>
      <c r="Z94" s="2"/>
      <c r="AA94" s="2"/>
    </row>
    <row r="95" spans="2:27">
      <c r="B95" t="str">
        <f>IF(ISBLANK(Tareas!B91)," - ",Tareas!B91)</f>
        <v xml:space="preserve"> - </v>
      </c>
      <c r="C95" s="1"/>
      <c r="D95" s="1"/>
      <c r="E95" s="1"/>
      <c r="F95" s="1"/>
      <c r="G95" s="1"/>
      <c r="H95" s="1"/>
      <c r="I95" s="1"/>
      <c r="J95" s="1"/>
      <c r="K95" s="1"/>
      <c r="L95" s="1"/>
      <c r="M95" s="1"/>
      <c r="P95" t="str">
        <f>IF(ISBLANK(Tareas!B91)," - ",Tareas!B91)</f>
        <v xml:space="preserve"> - </v>
      </c>
      <c r="Q95" s="2"/>
      <c r="R95" s="2"/>
      <c r="S95" s="2"/>
      <c r="T95" s="2"/>
      <c r="U95" s="2"/>
      <c r="V95" s="2"/>
      <c r="W95" s="2"/>
      <c r="X95" s="2"/>
      <c r="Y95" s="2"/>
      <c r="Z95" s="2"/>
      <c r="AA95" s="2"/>
    </row>
    <row r="96" spans="2:27">
      <c r="B96" t="str">
        <f>IF(ISBLANK(Tareas!B92)," - ",Tareas!B92)</f>
        <v xml:space="preserve"> - </v>
      </c>
      <c r="C96" s="1"/>
      <c r="D96" s="1"/>
      <c r="E96" s="1"/>
      <c r="F96" s="1"/>
      <c r="G96" s="1"/>
      <c r="H96" s="1"/>
      <c r="I96" s="1"/>
      <c r="J96" s="1"/>
      <c r="K96" s="1"/>
      <c r="L96" s="1"/>
      <c r="M96" s="1"/>
      <c r="P96" t="str">
        <f>IF(ISBLANK(Tareas!B92)," - ",Tareas!B92)</f>
        <v xml:space="preserve"> - </v>
      </c>
      <c r="Q96" s="2"/>
      <c r="R96" s="2"/>
      <c r="S96" s="2"/>
      <c r="T96" s="2"/>
      <c r="U96" s="2"/>
      <c r="V96" s="2"/>
      <c r="W96" s="2"/>
      <c r="X96" s="2"/>
      <c r="Y96" s="2"/>
      <c r="Z96" s="2"/>
      <c r="AA96" s="2"/>
    </row>
    <row r="97" spans="2:27">
      <c r="B97" t="str">
        <f>IF(ISBLANK(Tareas!B93)," - ",Tareas!B93)</f>
        <v xml:space="preserve"> - </v>
      </c>
      <c r="C97" s="1"/>
      <c r="D97" s="1"/>
      <c r="E97" s="1"/>
      <c r="F97" s="1"/>
      <c r="G97" s="1"/>
      <c r="H97" s="1"/>
      <c r="I97" s="1"/>
      <c r="J97" s="1"/>
      <c r="K97" s="1"/>
      <c r="L97" s="1"/>
      <c r="M97" s="1"/>
      <c r="P97" t="str">
        <f>IF(ISBLANK(Tareas!B93)," - ",Tareas!B93)</f>
        <v xml:space="preserve"> - </v>
      </c>
      <c r="Q97" s="2"/>
      <c r="R97" s="2"/>
      <c r="S97" s="2"/>
      <c r="T97" s="2"/>
      <c r="U97" s="2"/>
      <c r="V97" s="2"/>
      <c r="W97" s="2"/>
      <c r="X97" s="2"/>
      <c r="Y97" s="2"/>
      <c r="Z97" s="2"/>
      <c r="AA97" s="2"/>
    </row>
    <row r="98" spans="2:27">
      <c r="B98" t="str">
        <f>IF(ISBLANK(Tareas!B94)," - ",Tareas!B94)</f>
        <v xml:space="preserve"> - </v>
      </c>
      <c r="C98" s="1"/>
      <c r="D98" s="1"/>
      <c r="E98" s="1"/>
      <c r="F98" s="1"/>
      <c r="G98" s="1"/>
      <c r="H98" s="1"/>
      <c r="I98" s="1"/>
      <c r="J98" s="1"/>
      <c r="K98" s="1"/>
      <c r="L98" s="1"/>
      <c r="M98" s="1"/>
      <c r="P98" t="str">
        <f>IF(ISBLANK(Tareas!B94)," - ",Tareas!B94)</f>
        <v xml:space="preserve"> - </v>
      </c>
      <c r="Q98" s="2"/>
      <c r="R98" s="2"/>
      <c r="S98" s="2"/>
      <c r="T98" s="2"/>
      <c r="U98" s="2"/>
      <c r="V98" s="2"/>
      <c r="W98" s="2"/>
      <c r="X98" s="2"/>
      <c r="Y98" s="2"/>
      <c r="Z98" s="2"/>
      <c r="AA98" s="2"/>
    </row>
    <row r="99" spans="2:27">
      <c r="B99" t="str">
        <f>IF(ISBLANK(Tareas!B95)," - ",Tareas!B95)</f>
        <v xml:space="preserve"> - </v>
      </c>
      <c r="C99" s="1"/>
      <c r="D99" s="1"/>
      <c r="E99" s="1"/>
      <c r="F99" s="1"/>
      <c r="G99" s="1"/>
      <c r="H99" s="1"/>
      <c r="I99" s="1"/>
      <c r="J99" s="1"/>
      <c r="K99" s="1"/>
      <c r="L99" s="1"/>
      <c r="M99" s="1"/>
      <c r="P99" t="str">
        <f>IF(ISBLANK(Tareas!B95)," - ",Tareas!B95)</f>
        <v xml:space="preserve"> - </v>
      </c>
      <c r="Q99" s="2"/>
      <c r="R99" s="2"/>
      <c r="S99" s="2"/>
      <c r="T99" s="2"/>
      <c r="U99" s="2"/>
      <c r="V99" s="2"/>
      <c r="W99" s="2"/>
      <c r="X99" s="2"/>
      <c r="Y99" s="2"/>
      <c r="Z99" s="2"/>
      <c r="AA99" s="2"/>
    </row>
    <row r="100" spans="2:27">
      <c r="B100" t="str">
        <f>IF(ISBLANK(Tareas!B96)," - ",Tareas!B96)</f>
        <v xml:space="preserve"> - </v>
      </c>
      <c r="C100" s="1"/>
      <c r="D100" s="1"/>
      <c r="E100" s="1"/>
      <c r="F100" s="1"/>
      <c r="G100" s="1"/>
      <c r="H100" s="1"/>
      <c r="I100" s="1"/>
      <c r="J100" s="1"/>
      <c r="K100" s="1"/>
      <c r="L100" s="1"/>
      <c r="M100" s="1"/>
      <c r="P100" t="str">
        <f>IF(ISBLANK(Tareas!B96)," - ",Tareas!B96)</f>
        <v xml:space="preserve"> - </v>
      </c>
      <c r="Q100" s="2"/>
      <c r="R100" s="2"/>
      <c r="S100" s="2"/>
      <c r="T100" s="2"/>
      <c r="U100" s="2"/>
      <c r="V100" s="2"/>
      <c r="W100" s="2"/>
      <c r="X100" s="2"/>
      <c r="Y100" s="2"/>
      <c r="Z100" s="2"/>
      <c r="AA100" s="2"/>
    </row>
    <row r="101" spans="2:27">
      <c r="B101" t="str">
        <f>IF(ISBLANK(Tareas!B97)," - ",Tareas!B97)</f>
        <v xml:space="preserve"> - </v>
      </c>
      <c r="C101" s="1"/>
      <c r="D101" s="1"/>
      <c r="E101" s="1"/>
      <c r="F101" s="1"/>
      <c r="G101" s="1"/>
      <c r="H101" s="1"/>
      <c r="I101" s="1"/>
      <c r="J101" s="1"/>
      <c r="K101" s="1"/>
      <c r="L101" s="1"/>
      <c r="M101" s="1"/>
      <c r="P101" t="str">
        <f>IF(ISBLANK(Tareas!B97)," - ",Tareas!B97)</f>
        <v xml:space="preserve"> - </v>
      </c>
      <c r="Q101" s="2"/>
      <c r="R101" s="2"/>
      <c r="S101" s="2"/>
      <c r="T101" s="2"/>
      <c r="U101" s="2"/>
      <c r="V101" s="2"/>
      <c r="W101" s="2"/>
      <c r="X101" s="2"/>
      <c r="Y101" s="2"/>
      <c r="Z101" s="2"/>
      <c r="AA101" s="2"/>
    </row>
    <row r="102" spans="2:27">
      <c r="B102" t="str">
        <f>IF(ISBLANK(Tareas!B98)," - ",Tareas!B98)</f>
        <v xml:space="preserve"> - </v>
      </c>
      <c r="C102" s="1"/>
      <c r="D102" s="1"/>
      <c r="E102" s="1"/>
      <c r="F102" s="1"/>
      <c r="G102" s="1"/>
      <c r="H102" s="1"/>
      <c r="I102" s="1"/>
      <c r="J102" s="1"/>
      <c r="K102" s="1"/>
      <c r="L102" s="1"/>
      <c r="M102" s="1"/>
      <c r="P102" t="str">
        <f>IF(ISBLANK(Tareas!B98)," - ",Tareas!B98)</f>
        <v xml:space="preserve"> - </v>
      </c>
      <c r="Q102" s="2"/>
      <c r="R102" s="2"/>
      <c r="S102" s="2"/>
      <c r="T102" s="2"/>
      <c r="U102" s="2"/>
      <c r="V102" s="2"/>
      <c r="W102" s="2"/>
      <c r="X102" s="2"/>
      <c r="Y102" s="2"/>
      <c r="Z102" s="2"/>
      <c r="AA102" s="2"/>
    </row>
    <row r="103" spans="2:27">
      <c r="B103" t="str">
        <f>IF(ISBLANK(Tareas!B99)," - ",Tareas!B99)</f>
        <v xml:space="preserve"> - </v>
      </c>
      <c r="C103" s="1"/>
      <c r="D103" s="1"/>
      <c r="E103" s="1"/>
      <c r="F103" s="1"/>
      <c r="G103" s="1"/>
      <c r="H103" s="1"/>
      <c r="I103" s="1"/>
      <c r="J103" s="1"/>
      <c r="K103" s="1"/>
      <c r="L103" s="1"/>
      <c r="M103" s="1"/>
      <c r="P103" t="str">
        <f>IF(ISBLANK(Tareas!B99)," - ",Tareas!B99)</f>
        <v xml:space="preserve"> - </v>
      </c>
      <c r="Q103" s="2"/>
      <c r="R103" s="2"/>
      <c r="S103" s="2"/>
      <c r="T103" s="2"/>
      <c r="U103" s="2"/>
      <c r="V103" s="2"/>
      <c r="W103" s="2"/>
      <c r="X103" s="2"/>
      <c r="Y103" s="2"/>
      <c r="Z103" s="2"/>
      <c r="AA103" s="2"/>
    </row>
    <row r="104" spans="2:27">
      <c r="B104" t="str">
        <f>IF(ISBLANK(Tareas!B100)," - ",Tareas!B100)</f>
        <v xml:space="preserve"> - </v>
      </c>
      <c r="C104" s="1"/>
      <c r="D104" s="1"/>
      <c r="E104" s="1"/>
      <c r="F104" s="1"/>
      <c r="G104" s="1"/>
      <c r="H104" s="1"/>
      <c r="I104" s="1"/>
      <c r="J104" s="1"/>
      <c r="K104" s="1"/>
      <c r="L104" s="1"/>
      <c r="M104" s="1"/>
      <c r="P104" t="str">
        <f>IF(ISBLANK(Tareas!B100)," - ",Tareas!B100)</f>
        <v xml:space="preserve"> - </v>
      </c>
      <c r="Q104" s="2"/>
      <c r="R104" s="2"/>
      <c r="S104" s="2"/>
      <c r="T104" s="2"/>
      <c r="U104" s="2"/>
      <c r="V104" s="2"/>
      <c r="W104" s="2"/>
      <c r="X104" s="2"/>
      <c r="Y104" s="2"/>
      <c r="Z104" s="2"/>
      <c r="AA104" s="2"/>
    </row>
    <row r="105" spans="2:27">
      <c r="B105" t="str">
        <f>IF(ISBLANK(Tareas!B101)," - ",Tareas!B101)</f>
        <v xml:space="preserve"> - </v>
      </c>
      <c r="C105" s="1"/>
      <c r="D105" s="1"/>
      <c r="E105" s="1"/>
      <c r="F105" s="1"/>
      <c r="G105" s="1"/>
      <c r="H105" s="1"/>
      <c r="I105" s="1"/>
      <c r="J105" s="1"/>
      <c r="K105" s="1"/>
      <c r="L105" s="1"/>
      <c r="M105" s="1"/>
      <c r="P105" t="str">
        <f>IF(ISBLANK(Tareas!B101)," - ",Tareas!B101)</f>
        <v xml:space="preserve"> - </v>
      </c>
      <c r="Q105" s="2"/>
      <c r="R105" s="2"/>
      <c r="S105" s="2"/>
      <c r="T105" s="2"/>
      <c r="U105" s="2"/>
      <c r="V105" s="2"/>
      <c r="W105" s="2"/>
      <c r="X105" s="2"/>
      <c r="Y105" s="2"/>
      <c r="Z105" s="2"/>
      <c r="AA105" s="2"/>
    </row>
    <row r="106" spans="2:27">
      <c r="B106" t="str">
        <f>IF(ISBLANK(Tareas!B102)," - ",Tareas!B102)</f>
        <v xml:space="preserve"> - </v>
      </c>
      <c r="C106" s="1"/>
      <c r="D106" s="1"/>
      <c r="E106" s="1"/>
      <c r="F106" s="1"/>
      <c r="G106" s="1"/>
      <c r="H106" s="1"/>
      <c r="I106" s="1"/>
      <c r="J106" s="1"/>
      <c r="K106" s="1"/>
      <c r="L106" s="1"/>
      <c r="M106" s="1"/>
      <c r="P106" t="str">
        <f>IF(ISBLANK(Tareas!B102)," - ",Tareas!B102)</f>
        <v xml:space="preserve"> - </v>
      </c>
      <c r="Q106" s="2"/>
      <c r="R106" s="2"/>
      <c r="S106" s="2"/>
      <c r="T106" s="2"/>
      <c r="U106" s="2"/>
      <c r="V106" s="2"/>
      <c r="W106" s="2"/>
      <c r="X106" s="2"/>
      <c r="Y106" s="2"/>
      <c r="Z106" s="2"/>
      <c r="AA106" s="2"/>
    </row>
    <row r="107" spans="2:27">
      <c r="B107" t="str">
        <f>IF(ISBLANK(Tareas!B103)," - ",Tareas!B103)</f>
        <v xml:space="preserve"> - </v>
      </c>
      <c r="C107" s="1"/>
      <c r="D107" s="1"/>
      <c r="E107" s="1"/>
      <c r="F107" s="1"/>
      <c r="G107" s="1"/>
      <c r="H107" s="1"/>
      <c r="I107" s="1"/>
      <c r="J107" s="1"/>
      <c r="K107" s="1"/>
      <c r="L107" s="1"/>
      <c r="M107" s="1"/>
      <c r="P107" t="str">
        <f>IF(ISBLANK(Tareas!B103)," - ",Tareas!B103)</f>
        <v xml:space="preserve"> - </v>
      </c>
      <c r="Q107" s="2"/>
      <c r="R107" s="2"/>
      <c r="S107" s="2"/>
      <c r="T107" s="2"/>
      <c r="U107" s="2"/>
      <c r="V107" s="2"/>
      <c r="W107" s="2"/>
      <c r="X107" s="2"/>
      <c r="Y107" s="2"/>
      <c r="Z107" s="2"/>
      <c r="AA107" s="2"/>
    </row>
    <row r="108" spans="2:27">
      <c r="B108" t="str">
        <f>IF(ISBLANK(Tareas!B104)," - ",Tareas!B104)</f>
        <v xml:space="preserve"> - </v>
      </c>
      <c r="C108" s="1"/>
      <c r="D108" s="1"/>
      <c r="E108" s="1"/>
      <c r="F108" s="1"/>
      <c r="G108" s="1"/>
      <c r="H108" s="1"/>
      <c r="I108" s="1"/>
      <c r="J108" s="1"/>
      <c r="K108" s="1"/>
      <c r="L108" s="1"/>
      <c r="M108" s="1"/>
      <c r="P108" t="str">
        <f>IF(ISBLANK(Tareas!B104)," - ",Tareas!B104)</f>
        <v xml:space="preserve"> - </v>
      </c>
      <c r="Q108" s="2"/>
      <c r="R108" s="2"/>
      <c r="S108" s="2"/>
      <c r="T108" s="2"/>
      <c r="U108" s="2"/>
      <c r="V108" s="2"/>
      <c r="W108" s="2"/>
      <c r="X108" s="2"/>
      <c r="Y108" s="2"/>
      <c r="Z108" s="2"/>
      <c r="AA108" s="2"/>
    </row>
    <row r="109" spans="2:27">
      <c r="B109" t="str">
        <f>IF(ISBLANK(Tareas!B105)," - ",Tareas!B105)</f>
        <v xml:space="preserve"> - </v>
      </c>
      <c r="C109" s="1"/>
      <c r="D109" s="1"/>
      <c r="E109" s="1"/>
      <c r="F109" s="1"/>
      <c r="G109" s="1"/>
      <c r="H109" s="1"/>
      <c r="I109" s="1"/>
      <c r="J109" s="1"/>
      <c r="K109" s="1"/>
      <c r="L109" s="1"/>
      <c r="M109" s="1"/>
      <c r="P109" t="str">
        <f>IF(ISBLANK(Tareas!B105)," - ",Tareas!B105)</f>
        <v xml:space="preserve"> - </v>
      </c>
      <c r="Q109" s="2"/>
      <c r="R109" s="2"/>
      <c r="S109" s="2"/>
      <c r="T109" s="2"/>
      <c r="U109" s="2"/>
      <c r="V109" s="2"/>
      <c r="W109" s="2"/>
      <c r="X109" s="2"/>
      <c r="Y109" s="2"/>
      <c r="Z109" s="2"/>
      <c r="AA109" s="2"/>
    </row>
    <row r="110" spans="2:27">
      <c r="B110" t="str">
        <f>IF(ISBLANK(Tareas!B106)," - ",Tareas!B106)</f>
        <v xml:space="preserve"> - </v>
      </c>
      <c r="C110" s="1"/>
      <c r="D110" s="1"/>
      <c r="E110" s="1"/>
      <c r="F110" s="1"/>
      <c r="G110" s="1"/>
      <c r="H110" s="1"/>
      <c r="I110" s="1"/>
      <c r="J110" s="1"/>
      <c r="K110" s="1"/>
      <c r="L110" s="1"/>
      <c r="M110" s="1"/>
      <c r="P110" t="str">
        <f>IF(ISBLANK(Tareas!B106)," - ",Tareas!B106)</f>
        <v xml:space="preserve"> - </v>
      </c>
      <c r="Q110" s="2"/>
      <c r="R110" s="2"/>
      <c r="S110" s="2"/>
      <c r="T110" s="2"/>
      <c r="U110" s="2"/>
      <c r="V110" s="2"/>
      <c r="W110" s="2"/>
      <c r="X110" s="2"/>
      <c r="Y110" s="2"/>
      <c r="Z110" s="2"/>
      <c r="AA110" s="2"/>
    </row>
    <row r="111" spans="2:27">
      <c r="B111" t="str">
        <f>IF(ISBLANK(Tareas!B107)," - ",Tareas!B107)</f>
        <v xml:space="preserve"> - </v>
      </c>
      <c r="C111" s="1"/>
      <c r="D111" s="1"/>
      <c r="E111" s="1"/>
      <c r="F111" s="1"/>
      <c r="G111" s="1"/>
      <c r="H111" s="1"/>
      <c r="I111" s="1"/>
      <c r="J111" s="1"/>
      <c r="K111" s="1"/>
      <c r="L111" s="1"/>
      <c r="M111" s="1"/>
      <c r="P111" t="str">
        <f>IF(ISBLANK(Tareas!B107)," - ",Tareas!B107)</f>
        <v xml:space="preserve"> - </v>
      </c>
      <c r="Q111" s="2"/>
      <c r="R111" s="2"/>
      <c r="S111" s="2"/>
      <c r="T111" s="2"/>
      <c r="U111" s="2"/>
      <c r="V111" s="2"/>
      <c r="W111" s="2"/>
      <c r="X111" s="2"/>
      <c r="Y111" s="2"/>
      <c r="Z111" s="2"/>
      <c r="AA111" s="2"/>
    </row>
    <row r="112" spans="2:27">
      <c r="B112" t="str">
        <f>IF(ISBLANK(Tareas!B108)," - ",Tareas!B108)</f>
        <v xml:space="preserve"> - </v>
      </c>
      <c r="C112" s="1"/>
      <c r="D112" s="1"/>
      <c r="E112" s="1"/>
      <c r="F112" s="1"/>
      <c r="G112" s="1"/>
      <c r="H112" s="1"/>
      <c r="I112" s="1"/>
      <c r="J112" s="1"/>
      <c r="K112" s="1"/>
      <c r="L112" s="1"/>
      <c r="M112" s="1"/>
      <c r="P112" t="str">
        <f>IF(ISBLANK(Tareas!B108)," - ",Tareas!B108)</f>
        <v xml:space="preserve"> - </v>
      </c>
      <c r="Q112" s="2"/>
      <c r="R112" s="2"/>
      <c r="S112" s="2"/>
      <c r="T112" s="2"/>
      <c r="U112" s="2"/>
      <c r="V112" s="2"/>
      <c r="W112" s="2"/>
      <c r="X112" s="2"/>
      <c r="Y112" s="2"/>
      <c r="Z112" s="2"/>
      <c r="AA112" s="2"/>
    </row>
    <row r="113" spans="2:27">
      <c r="B113" t="str">
        <f>IF(ISBLANK(Tareas!B109)," - ",Tareas!B109)</f>
        <v xml:space="preserve"> - </v>
      </c>
      <c r="C113" s="1"/>
      <c r="D113" s="1"/>
      <c r="E113" s="1"/>
      <c r="F113" s="1"/>
      <c r="G113" s="1"/>
      <c r="H113" s="1"/>
      <c r="I113" s="1"/>
      <c r="J113" s="1"/>
      <c r="K113" s="1"/>
      <c r="L113" s="1"/>
      <c r="M113" s="1"/>
      <c r="P113" t="str">
        <f>IF(ISBLANK(Tareas!B109)," - ",Tareas!B109)</f>
        <v xml:space="preserve"> - </v>
      </c>
      <c r="Q113" s="2"/>
      <c r="R113" s="2"/>
      <c r="S113" s="2"/>
      <c r="T113" s="2"/>
      <c r="U113" s="2"/>
      <c r="V113" s="2"/>
      <c r="W113" s="2"/>
      <c r="X113" s="2"/>
      <c r="Y113" s="2"/>
      <c r="Z113" s="2"/>
      <c r="AA113" s="2"/>
    </row>
    <row r="114" spans="2:27">
      <c r="B114" t="str">
        <f>IF(ISBLANK(Tareas!B110)," - ",Tareas!B110)</f>
        <v xml:space="preserve"> - </v>
      </c>
      <c r="C114" s="1"/>
      <c r="D114" s="1"/>
      <c r="E114" s="1"/>
      <c r="F114" s="1"/>
      <c r="G114" s="1"/>
      <c r="H114" s="1"/>
      <c r="I114" s="1"/>
      <c r="J114" s="1"/>
      <c r="K114" s="1"/>
      <c r="L114" s="1"/>
      <c r="M114" s="1"/>
      <c r="P114" t="str">
        <f>IF(ISBLANK(Tareas!B110)," - ",Tareas!B110)</f>
        <v xml:space="preserve"> - </v>
      </c>
      <c r="Q114" s="2"/>
      <c r="R114" s="2"/>
      <c r="S114" s="2"/>
      <c r="T114" s="2"/>
      <c r="U114" s="2"/>
      <c r="V114" s="2"/>
      <c r="W114" s="2"/>
      <c r="X114" s="2"/>
      <c r="Y114" s="2"/>
      <c r="Z114" s="2"/>
      <c r="AA114" s="2"/>
    </row>
    <row r="115" spans="2:27">
      <c r="B115" t="str">
        <f>IF(ISBLANK(Tareas!B111)," - ",Tareas!B111)</f>
        <v xml:space="preserve"> - </v>
      </c>
      <c r="C115" s="1"/>
      <c r="D115" s="1"/>
      <c r="E115" s="1"/>
      <c r="F115" s="1"/>
      <c r="G115" s="1"/>
      <c r="H115" s="1"/>
      <c r="I115" s="1"/>
      <c r="J115" s="1"/>
      <c r="K115" s="1"/>
      <c r="L115" s="1"/>
      <c r="M115" s="1"/>
      <c r="P115" t="str">
        <f>IF(ISBLANK(Tareas!B111)," - ",Tareas!B111)</f>
        <v xml:space="preserve"> - </v>
      </c>
      <c r="Q115" s="2"/>
      <c r="R115" s="2"/>
      <c r="S115" s="2"/>
      <c r="T115" s="2"/>
      <c r="U115" s="2"/>
      <c r="V115" s="2"/>
      <c r="W115" s="2"/>
      <c r="X115" s="2"/>
      <c r="Y115" s="2"/>
      <c r="Z115" s="2"/>
      <c r="AA115" s="2"/>
    </row>
    <row r="116" spans="2:27">
      <c r="B116" t="str">
        <f>IF(ISBLANK(Tareas!B112)," - ",Tareas!B112)</f>
        <v xml:space="preserve"> - </v>
      </c>
      <c r="C116" s="1"/>
      <c r="D116" s="1"/>
      <c r="E116" s="1"/>
      <c r="F116" s="1"/>
      <c r="G116" s="1"/>
      <c r="H116" s="1"/>
      <c r="I116" s="1"/>
      <c r="J116" s="1"/>
      <c r="K116" s="1"/>
      <c r="L116" s="1"/>
      <c r="M116" s="1"/>
      <c r="P116" t="str">
        <f>IF(ISBLANK(Tareas!B112)," - ",Tareas!B112)</f>
        <v xml:space="preserve"> - </v>
      </c>
      <c r="Q116" s="2"/>
      <c r="R116" s="2"/>
      <c r="S116" s="2"/>
      <c r="T116" s="2"/>
      <c r="U116" s="2"/>
      <c r="V116" s="2"/>
      <c r="W116" s="2"/>
      <c r="X116" s="2"/>
      <c r="Y116" s="2"/>
      <c r="Z116" s="2"/>
      <c r="AA116" s="2"/>
    </row>
    <row r="117" spans="2:27">
      <c r="B117" t="str">
        <f>IF(ISBLANK(Tareas!B113)," - ",Tareas!B113)</f>
        <v xml:space="preserve"> - </v>
      </c>
      <c r="C117" s="1"/>
      <c r="D117" s="1"/>
      <c r="E117" s="1"/>
      <c r="F117" s="1"/>
      <c r="G117" s="1"/>
      <c r="H117" s="1"/>
      <c r="I117" s="1"/>
      <c r="J117" s="1"/>
      <c r="K117" s="1"/>
      <c r="L117" s="1"/>
      <c r="M117" s="1"/>
      <c r="P117" t="str">
        <f>IF(ISBLANK(Tareas!B113)," - ",Tareas!B113)</f>
        <v xml:space="preserve"> - </v>
      </c>
      <c r="Q117" s="2"/>
      <c r="R117" s="2"/>
      <c r="S117" s="2"/>
      <c r="T117" s="2"/>
      <c r="U117" s="2"/>
      <c r="V117" s="2"/>
      <c r="W117" s="2"/>
      <c r="X117" s="2"/>
      <c r="Y117" s="2"/>
      <c r="Z117" s="2"/>
      <c r="AA117" s="2"/>
    </row>
    <row r="118" spans="2:27">
      <c r="B118" t="str">
        <f>IF(ISBLANK(Tareas!B114)," - ",Tareas!B114)</f>
        <v xml:space="preserve"> - </v>
      </c>
      <c r="C118" s="1"/>
      <c r="D118" s="1"/>
      <c r="E118" s="1"/>
      <c r="F118" s="1"/>
      <c r="G118" s="1"/>
      <c r="H118" s="1"/>
      <c r="I118" s="1"/>
      <c r="J118" s="1"/>
      <c r="K118" s="1"/>
      <c r="L118" s="1"/>
      <c r="M118" s="1"/>
      <c r="P118" t="str">
        <f>IF(ISBLANK(Tareas!B114)," - ",Tareas!B114)</f>
        <v xml:space="preserve"> - </v>
      </c>
      <c r="Q118" s="2"/>
      <c r="R118" s="2"/>
      <c r="S118" s="2"/>
      <c r="T118" s="2"/>
      <c r="U118" s="2"/>
      <c r="V118" s="2"/>
      <c r="W118" s="2"/>
      <c r="X118" s="2"/>
      <c r="Y118" s="2"/>
      <c r="Z118" s="2"/>
      <c r="AA118" s="2"/>
    </row>
    <row r="119" spans="2:27">
      <c r="B119" t="str">
        <f>IF(ISBLANK(Tareas!B115)," - ",Tareas!B115)</f>
        <v xml:space="preserve"> - </v>
      </c>
      <c r="C119" s="1"/>
      <c r="D119" s="1"/>
      <c r="E119" s="1"/>
      <c r="F119" s="1"/>
      <c r="G119" s="1"/>
      <c r="H119" s="1"/>
      <c r="I119" s="1"/>
      <c r="J119" s="1"/>
      <c r="K119" s="1"/>
      <c r="L119" s="1"/>
      <c r="M119" s="1"/>
      <c r="P119" t="str">
        <f>IF(ISBLANK(Tareas!B115)," - ",Tareas!B115)</f>
        <v xml:space="preserve"> - </v>
      </c>
      <c r="Q119" s="2"/>
      <c r="R119" s="2"/>
      <c r="S119" s="2"/>
      <c r="T119" s="2"/>
      <c r="U119" s="2"/>
      <c r="V119" s="2"/>
      <c r="W119" s="2"/>
      <c r="X119" s="2"/>
      <c r="Y119" s="2"/>
      <c r="Z119" s="2"/>
      <c r="AA119" s="2"/>
    </row>
    <row r="120" spans="2:27">
      <c r="B120" t="str">
        <f>IF(ISBLANK(Tareas!B116)," - ",Tareas!B116)</f>
        <v xml:space="preserve"> - </v>
      </c>
      <c r="C120" s="1"/>
      <c r="D120" s="1"/>
      <c r="E120" s="1"/>
      <c r="F120" s="1"/>
      <c r="G120" s="1"/>
      <c r="H120" s="1"/>
      <c r="I120" s="1"/>
      <c r="J120" s="1"/>
      <c r="K120" s="1"/>
      <c r="L120" s="1"/>
      <c r="M120" s="1"/>
      <c r="P120" t="str">
        <f>IF(ISBLANK(Tareas!B116)," - ",Tareas!B116)</f>
        <v xml:space="preserve"> - </v>
      </c>
      <c r="Q120" s="2"/>
      <c r="R120" s="2"/>
      <c r="S120" s="2"/>
      <c r="T120" s="2"/>
      <c r="U120" s="2"/>
      <c r="V120" s="2"/>
      <c r="W120" s="2"/>
      <c r="X120" s="2"/>
      <c r="Y120" s="2"/>
      <c r="Z120" s="2"/>
      <c r="AA120" s="2"/>
    </row>
    <row r="121" spans="2:27">
      <c r="B121" t="str">
        <f>IF(ISBLANK(Tareas!B117)," - ",Tareas!B117)</f>
        <v xml:space="preserve"> - </v>
      </c>
      <c r="C121" s="1"/>
      <c r="D121" s="1"/>
      <c r="E121" s="1"/>
      <c r="F121" s="1"/>
      <c r="G121" s="1"/>
      <c r="H121" s="1"/>
      <c r="I121" s="1"/>
      <c r="J121" s="1"/>
      <c r="K121" s="1"/>
      <c r="L121" s="1"/>
      <c r="M121" s="1"/>
      <c r="P121" t="str">
        <f>IF(ISBLANK(Tareas!B117)," - ",Tareas!B117)</f>
        <v xml:space="preserve"> - </v>
      </c>
      <c r="Q121" s="2"/>
      <c r="R121" s="2"/>
      <c r="S121" s="2"/>
      <c r="T121" s="2"/>
      <c r="U121" s="2"/>
      <c r="V121" s="2"/>
      <c r="W121" s="2"/>
      <c r="X121" s="2"/>
      <c r="Y121" s="2"/>
      <c r="Z121" s="2"/>
      <c r="AA121" s="2"/>
    </row>
    <row r="122" spans="2:27">
      <c r="B122" t="str">
        <f>IF(ISBLANK(Tareas!B118)," - ",Tareas!B118)</f>
        <v xml:space="preserve"> - </v>
      </c>
      <c r="C122" s="1"/>
      <c r="D122" s="1"/>
      <c r="E122" s="1"/>
      <c r="F122" s="1"/>
      <c r="G122" s="1"/>
      <c r="H122" s="1"/>
      <c r="I122" s="1"/>
      <c r="J122" s="1"/>
      <c r="K122" s="1"/>
      <c r="L122" s="1"/>
      <c r="M122" s="1"/>
      <c r="P122" t="str">
        <f>IF(ISBLANK(Tareas!B118)," - ",Tareas!B118)</f>
        <v xml:space="preserve"> - </v>
      </c>
      <c r="Q122" s="2"/>
      <c r="R122" s="2"/>
      <c r="S122" s="2"/>
      <c r="T122" s="2"/>
      <c r="U122" s="2"/>
      <c r="V122" s="2"/>
      <c r="W122" s="2"/>
      <c r="X122" s="2"/>
      <c r="Y122" s="2"/>
      <c r="Z122" s="2"/>
      <c r="AA122" s="2"/>
    </row>
    <row r="123" spans="2:27">
      <c r="B123" t="str">
        <f>IF(ISBLANK(Tareas!B119)," - ",Tareas!B119)</f>
        <v xml:space="preserve"> - </v>
      </c>
      <c r="C123" s="1"/>
      <c r="D123" s="1"/>
      <c r="E123" s="1"/>
      <c r="F123" s="1"/>
      <c r="G123" s="1"/>
      <c r="H123" s="1"/>
      <c r="I123" s="1"/>
      <c r="J123" s="1"/>
      <c r="K123" s="1"/>
      <c r="L123" s="1"/>
      <c r="M123" s="1"/>
      <c r="P123" t="str">
        <f>IF(ISBLANK(Tareas!B119)," - ",Tareas!B119)</f>
        <v xml:space="preserve"> - </v>
      </c>
      <c r="Q123" s="2"/>
      <c r="R123" s="2"/>
      <c r="S123" s="2"/>
      <c r="T123" s="2"/>
      <c r="U123" s="2"/>
      <c r="V123" s="2"/>
      <c r="W123" s="2"/>
      <c r="X123" s="2"/>
      <c r="Y123" s="2"/>
      <c r="Z123" s="2"/>
      <c r="AA123" s="2"/>
    </row>
    <row r="124" spans="2:27">
      <c r="B124" t="str">
        <f>IF(ISBLANK(Tareas!B120)," - ",Tareas!B120)</f>
        <v xml:space="preserve"> - </v>
      </c>
      <c r="C124" s="1"/>
      <c r="D124" s="1"/>
      <c r="E124" s="1"/>
      <c r="F124" s="1"/>
      <c r="G124" s="1"/>
      <c r="H124" s="1"/>
      <c r="I124" s="1"/>
      <c r="J124" s="1"/>
      <c r="K124" s="1"/>
      <c r="L124" s="1"/>
      <c r="M124" s="1"/>
      <c r="P124" t="str">
        <f>IF(ISBLANK(Tareas!B120)," - ",Tareas!B120)</f>
        <v xml:space="preserve"> - </v>
      </c>
      <c r="Q124" s="2"/>
      <c r="R124" s="2"/>
      <c r="S124" s="2"/>
      <c r="T124" s="2"/>
      <c r="U124" s="2"/>
      <c r="V124" s="2"/>
      <c r="W124" s="2"/>
      <c r="X124" s="2"/>
      <c r="Y124" s="2"/>
      <c r="Z124" s="2"/>
      <c r="AA124" s="2"/>
    </row>
    <row r="125" spans="2:27">
      <c r="B125" t="str">
        <f>IF(ISBLANK(Tareas!B121)," - ",Tareas!B121)</f>
        <v xml:space="preserve"> - </v>
      </c>
      <c r="C125" s="1"/>
      <c r="D125" s="1"/>
      <c r="E125" s="1"/>
      <c r="F125" s="1"/>
      <c r="G125" s="1"/>
      <c r="H125" s="1"/>
      <c r="I125" s="1"/>
      <c r="J125" s="1"/>
      <c r="K125" s="1"/>
      <c r="L125" s="1"/>
      <c r="M125" s="1"/>
      <c r="P125" t="str">
        <f>IF(ISBLANK(Tareas!B121)," - ",Tareas!B121)</f>
        <v xml:space="preserve"> - </v>
      </c>
      <c r="Q125" s="2"/>
      <c r="R125" s="2"/>
      <c r="S125" s="2"/>
      <c r="T125" s="2"/>
      <c r="U125" s="2"/>
      <c r="V125" s="2"/>
      <c r="W125" s="2"/>
      <c r="X125" s="2"/>
      <c r="Y125" s="2"/>
      <c r="Z125" s="2"/>
      <c r="AA125" s="2"/>
    </row>
    <row r="126" spans="2:27">
      <c r="B126" t="str">
        <f>IF(ISBLANK(Tareas!B122)," - ",Tareas!B122)</f>
        <v xml:space="preserve"> - </v>
      </c>
      <c r="C126" s="1"/>
      <c r="D126" s="1"/>
      <c r="E126" s="1"/>
      <c r="F126" s="1"/>
      <c r="G126" s="1"/>
      <c r="H126" s="1"/>
      <c r="I126" s="1"/>
      <c r="J126" s="1"/>
      <c r="K126" s="1"/>
      <c r="L126" s="1"/>
      <c r="M126" s="1"/>
      <c r="P126" t="str">
        <f>IF(ISBLANK(Tareas!B122)," - ",Tareas!B122)</f>
        <v xml:space="preserve"> - </v>
      </c>
      <c r="Q126" s="2"/>
      <c r="R126" s="2"/>
      <c r="S126" s="2"/>
      <c r="T126" s="2"/>
      <c r="U126" s="2"/>
      <c r="V126" s="2"/>
      <c r="W126" s="2"/>
      <c r="X126" s="2"/>
      <c r="Y126" s="2"/>
      <c r="Z126" s="2"/>
      <c r="AA126" s="2"/>
    </row>
    <row r="127" spans="2:27">
      <c r="B127" t="str">
        <f>IF(ISBLANK(Tareas!B123)," - ",Tareas!B123)</f>
        <v xml:space="preserve"> - </v>
      </c>
      <c r="C127" s="1"/>
      <c r="D127" s="1"/>
      <c r="E127" s="1"/>
      <c r="F127" s="1"/>
      <c r="G127" s="1"/>
      <c r="H127" s="1"/>
      <c r="I127" s="1"/>
      <c r="J127" s="1"/>
      <c r="K127" s="1"/>
      <c r="L127" s="1"/>
      <c r="M127" s="1"/>
      <c r="P127" t="str">
        <f>IF(ISBLANK(Tareas!B123)," - ",Tareas!B123)</f>
        <v xml:space="preserve"> - </v>
      </c>
      <c r="Q127" s="2"/>
      <c r="R127" s="2"/>
      <c r="S127" s="2"/>
      <c r="T127" s="2"/>
      <c r="U127" s="2"/>
      <c r="V127" s="2"/>
      <c r="W127" s="2"/>
      <c r="X127" s="2"/>
      <c r="Y127" s="2"/>
      <c r="Z127" s="2"/>
      <c r="AA127" s="2"/>
    </row>
    <row r="128" spans="2:27">
      <c r="B128" t="str">
        <f>IF(ISBLANK(Tareas!B124)," - ",Tareas!B124)</f>
        <v xml:space="preserve"> - </v>
      </c>
      <c r="C128" s="1"/>
      <c r="D128" s="1"/>
      <c r="E128" s="1"/>
      <c r="F128" s="1"/>
      <c r="G128" s="1"/>
      <c r="H128" s="1"/>
      <c r="I128" s="1"/>
      <c r="J128" s="1"/>
      <c r="K128" s="1"/>
      <c r="L128" s="1"/>
      <c r="M128" s="1"/>
      <c r="P128" t="str">
        <f>IF(ISBLANK(Tareas!B124)," - ",Tareas!B124)</f>
        <v xml:space="preserve"> - </v>
      </c>
      <c r="Q128" s="2"/>
      <c r="R128" s="2"/>
      <c r="S128" s="2"/>
      <c r="T128" s="2"/>
      <c r="U128" s="2"/>
      <c r="V128" s="2"/>
      <c r="W128" s="2"/>
      <c r="X128" s="2"/>
      <c r="Y128" s="2"/>
      <c r="Z128" s="2"/>
      <c r="AA128" s="2"/>
    </row>
    <row r="129" spans="2:27">
      <c r="B129" t="str">
        <f>IF(ISBLANK(Tareas!B125)," - ",Tareas!B125)</f>
        <v xml:space="preserve"> - </v>
      </c>
      <c r="C129" s="1"/>
      <c r="D129" s="1"/>
      <c r="E129" s="1"/>
      <c r="F129" s="1"/>
      <c r="G129" s="1"/>
      <c r="H129" s="1"/>
      <c r="I129" s="1"/>
      <c r="J129" s="1"/>
      <c r="K129" s="1"/>
      <c r="L129" s="1"/>
      <c r="M129" s="1"/>
      <c r="P129" t="str">
        <f>IF(ISBLANK(Tareas!B125)," - ",Tareas!B125)</f>
        <v xml:space="preserve"> - </v>
      </c>
      <c r="Q129" s="2"/>
      <c r="R129" s="2"/>
      <c r="S129" s="2"/>
      <c r="T129" s="2"/>
      <c r="U129" s="2"/>
      <c r="V129" s="2"/>
      <c r="W129" s="2"/>
      <c r="X129" s="2"/>
      <c r="Y129" s="2"/>
      <c r="Z129" s="2"/>
      <c r="AA129" s="2"/>
    </row>
    <row r="130" spans="2:27">
      <c r="B130" t="str">
        <f>IF(ISBLANK(Tareas!B126)," - ",Tareas!B126)</f>
        <v xml:space="preserve"> - </v>
      </c>
      <c r="C130" s="1"/>
      <c r="D130" s="1"/>
      <c r="E130" s="1"/>
      <c r="F130" s="1"/>
      <c r="G130" s="1"/>
      <c r="H130" s="1"/>
      <c r="I130" s="1"/>
      <c r="J130" s="1"/>
      <c r="K130" s="1"/>
      <c r="L130" s="1"/>
      <c r="M130" s="1"/>
      <c r="P130" t="str">
        <f>IF(ISBLANK(Tareas!B126)," - ",Tareas!B126)</f>
        <v xml:space="preserve"> - </v>
      </c>
      <c r="Q130" s="2"/>
      <c r="R130" s="2"/>
      <c r="S130" s="2"/>
      <c r="T130" s="2"/>
      <c r="U130" s="2"/>
      <c r="V130" s="2"/>
      <c r="W130" s="2"/>
      <c r="X130" s="2"/>
      <c r="Y130" s="2"/>
      <c r="Z130" s="2"/>
      <c r="AA130" s="2"/>
    </row>
    <row r="131" spans="2:27">
      <c r="B131" t="str">
        <f>IF(ISBLANK(Tareas!B127)," - ",Tareas!B127)</f>
        <v xml:space="preserve"> - </v>
      </c>
      <c r="C131" s="1"/>
      <c r="D131" s="1"/>
      <c r="E131" s="1"/>
      <c r="F131" s="1"/>
      <c r="G131" s="1"/>
      <c r="H131" s="1"/>
      <c r="I131" s="1"/>
      <c r="J131" s="1"/>
      <c r="K131" s="1"/>
      <c r="L131" s="1"/>
      <c r="M131" s="1"/>
      <c r="P131" t="str">
        <f>IF(ISBLANK(Tareas!B127)," - ",Tareas!B127)</f>
        <v xml:space="preserve"> - </v>
      </c>
      <c r="Q131" s="2"/>
      <c r="R131" s="2"/>
      <c r="S131" s="2"/>
      <c r="T131" s="2"/>
      <c r="U131" s="2"/>
      <c r="V131" s="2"/>
      <c r="W131" s="2"/>
      <c r="X131" s="2"/>
      <c r="Y131" s="2"/>
      <c r="Z131" s="2"/>
      <c r="AA131" s="2"/>
    </row>
    <row r="132" spans="2:27">
      <c r="B132" t="str">
        <f>IF(ISBLANK(Tareas!B128)," - ",Tareas!B128)</f>
        <v xml:space="preserve"> - </v>
      </c>
      <c r="C132" s="1"/>
      <c r="D132" s="1"/>
      <c r="E132" s="1"/>
      <c r="F132" s="1"/>
      <c r="G132" s="1"/>
      <c r="H132" s="1"/>
      <c r="I132" s="1"/>
      <c r="J132" s="1"/>
      <c r="K132" s="1"/>
      <c r="L132" s="1"/>
      <c r="M132" s="1"/>
      <c r="P132" t="str">
        <f>IF(ISBLANK(Tareas!B128)," - ",Tareas!B128)</f>
        <v xml:space="preserve"> - </v>
      </c>
      <c r="Q132" s="2"/>
      <c r="R132" s="2"/>
      <c r="S132" s="2"/>
      <c r="T132" s="2"/>
      <c r="U132" s="2"/>
      <c r="V132" s="2"/>
      <c r="W132" s="2"/>
      <c r="X132" s="2"/>
      <c r="Y132" s="2"/>
      <c r="Z132" s="2"/>
      <c r="AA132" s="2"/>
    </row>
    <row r="133" spans="2:27">
      <c r="B133" t="str">
        <f>IF(ISBLANK(Tareas!B129)," - ",Tareas!B129)</f>
        <v xml:space="preserve"> - </v>
      </c>
      <c r="C133" s="1"/>
      <c r="D133" s="1"/>
      <c r="E133" s="1"/>
      <c r="F133" s="1"/>
      <c r="G133" s="1"/>
      <c r="H133" s="1"/>
      <c r="I133" s="1"/>
      <c r="J133" s="1"/>
      <c r="K133" s="1"/>
      <c r="L133" s="1"/>
      <c r="M133" s="1"/>
      <c r="P133" t="str">
        <f>IF(ISBLANK(Tareas!B129)," - ",Tareas!B129)</f>
        <v xml:space="preserve"> - </v>
      </c>
      <c r="Q133" s="2"/>
      <c r="R133" s="2"/>
      <c r="S133" s="2"/>
      <c r="T133" s="2"/>
      <c r="U133" s="2"/>
      <c r="V133" s="2"/>
      <c r="W133" s="2"/>
      <c r="X133" s="2"/>
      <c r="Y133" s="2"/>
      <c r="Z133" s="2"/>
      <c r="AA133" s="2"/>
    </row>
    <row r="134" spans="2:27">
      <c r="B134" t="str">
        <f>IF(ISBLANK(Tareas!B130)," - ",Tareas!B130)</f>
        <v xml:space="preserve"> - </v>
      </c>
      <c r="C134" s="1"/>
      <c r="D134" s="1"/>
      <c r="E134" s="1"/>
      <c r="F134" s="1"/>
      <c r="G134" s="1"/>
      <c r="H134" s="1"/>
      <c r="I134" s="1"/>
      <c r="J134" s="1"/>
      <c r="K134" s="1"/>
      <c r="L134" s="1"/>
      <c r="M134" s="1"/>
      <c r="P134" t="str">
        <f>IF(ISBLANK(Tareas!B130)," - ",Tareas!B130)</f>
        <v xml:space="preserve"> - </v>
      </c>
      <c r="Q134" s="2"/>
      <c r="R134" s="2"/>
      <c r="S134" s="2"/>
      <c r="T134" s="2"/>
      <c r="U134" s="2"/>
      <c r="V134" s="2"/>
      <c r="W134" s="2"/>
      <c r="X134" s="2"/>
      <c r="Y134" s="2"/>
      <c r="Z134" s="2"/>
      <c r="AA134" s="2"/>
    </row>
    <row r="135" spans="2:27">
      <c r="B135" t="str">
        <f>IF(ISBLANK(Tareas!B131)," - ",Tareas!B131)</f>
        <v xml:space="preserve"> - </v>
      </c>
      <c r="C135" s="1"/>
      <c r="D135" s="1"/>
      <c r="E135" s="1"/>
      <c r="F135" s="1"/>
      <c r="G135" s="1"/>
      <c r="H135" s="1"/>
      <c r="I135" s="1"/>
      <c r="J135" s="1"/>
      <c r="K135" s="1"/>
      <c r="L135" s="1"/>
      <c r="M135" s="1"/>
      <c r="P135" t="str">
        <f>IF(ISBLANK(Tareas!B131)," - ",Tareas!B131)</f>
        <v xml:space="preserve"> - </v>
      </c>
      <c r="Q135" s="2"/>
      <c r="R135" s="2"/>
      <c r="S135" s="2"/>
      <c r="T135" s="2"/>
      <c r="U135" s="2"/>
      <c r="V135" s="2"/>
      <c r="W135" s="2"/>
      <c r="X135" s="2"/>
      <c r="Y135" s="2"/>
      <c r="Z135" s="2"/>
      <c r="AA135" s="2"/>
    </row>
    <row r="136" spans="2:27">
      <c r="B136" t="str">
        <f>IF(ISBLANK(Tareas!B132)," - ",Tareas!B132)</f>
        <v xml:space="preserve"> - </v>
      </c>
      <c r="C136" s="1"/>
      <c r="D136" s="1"/>
      <c r="E136" s="1"/>
      <c r="F136" s="1"/>
      <c r="G136" s="1"/>
      <c r="H136" s="1"/>
      <c r="I136" s="1"/>
      <c r="J136" s="1"/>
      <c r="K136" s="1"/>
      <c r="L136" s="1"/>
      <c r="M136" s="1"/>
      <c r="P136" t="str">
        <f>IF(ISBLANK(Tareas!B132)," - ",Tareas!B132)</f>
        <v xml:space="preserve"> - </v>
      </c>
      <c r="Q136" s="2"/>
      <c r="R136" s="2"/>
      <c r="S136" s="2"/>
      <c r="T136" s="2"/>
      <c r="U136" s="2"/>
      <c r="V136" s="2"/>
      <c r="W136" s="2"/>
      <c r="X136" s="2"/>
      <c r="Y136" s="2"/>
      <c r="Z136" s="2"/>
      <c r="AA136" s="2"/>
    </row>
    <row r="137" spans="2:27">
      <c r="B137" t="str">
        <f>IF(ISBLANK(Tareas!B133)," - ",Tareas!B133)</f>
        <v xml:space="preserve"> - </v>
      </c>
      <c r="C137" s="1"/>
      <c r="D137" s="1"/>
      <c r="E137" s="1"/>
      <c r="F137" s="1"/>
      <c r="G137" s="1"/>
      <c r="H137" s="1"/>
      <c r="I137" s="1"/>
      <c r="J137" s="1"/>
      <c r="K137" s="1"/>
      <c r="L137" s="1"/>
      <c r="M137" s="1"/>
      <c r="P137" t="str">
        <f>IF(ISBLANK(Tareas!B133)," - ",Tareas!B133)</f>
        <v xml:space="preserve"> - </v>
      </c>
      <c r="Q137" s="2"/>
      <c r="R137" s="2"/>
      <c r="S137" s="2"/>
      <c r="T137" s="2"/>
      <c r="U137" s="2"/>
      <c r="V137" s="2"/>
      <c r="W137" s="2"/>
      <c r="X137" s="2"/>
      <c r="Y137" s="2"/>
      <c r="Z137" s="2"/>
      <c r="AA137" s="2"/>
    </row>
    <row r="138" spans="2:27">
      <c r="B138" t="str">
        <f>IF(ISBLANK(Tareas!B134)," - ",Tareas!B134)</f>
        <v xml:space="preserve"> - </v>
      </c>
      <c r="C138" s="1"/>
      <c r="D138" s="1"/>
      <c r="E138" s="1"/>
      <c r="F138" s="1"/>
      <c r="G138" s="1"/>
      <c r="H138" s="1"/>
      <c r="I138" s="1"/>
      <c r="J138" s="1"/>
      <c r="K138" s="1"/>
      <c r="L138" s="1"/>
      <c r="M138" s="1"/>
      <c r="P138" t="str">
        <f>IF(ISBLANK(Tareas!B134)," - ",Tareas!B134)</f>
        <v xml:space="preserve"> - </v>
      </c>
      <c r="Q138" s="2"/>
      <c r="R138" s="2"/>
      <c r="S138" s="2"/>
      <c r="T138" s="2"/>
      <c r="U138" s="2"/>
      <c r="V138" s="2"/>
      <c r="W138" s="2"/>
      <c r="X138" s="2"/>
      <c r="Y138" s="2"/>
      <c r="Z138" s="2"/>
      <c r="AA138" s="2"/>
    </row>
    <row r="139" spans="2:27">
      <c r="B139" t="str">
        <f>IF(ISBLANK(Tareas!B135)," - ",Tareas!B135)</f>
        <v xml:space="preserve"> - </v>
      </c>
      <c r="C139" s="1"/>
      <c r="D139" s="1"/>
      <c r="E139" s="1"/>
      <c r="F139" s="1"/>
      <c r="G139" s="1"/>
      <c r="H139" s="1"/>
      <c r="I139" s="1"/>
      <c r="J139" s="1"/>
      <c r="K139" s="1"/>
      <c r="L139" s="1"/>
      <c r="M139" s="1"/>
      <c r="P139" t="str">
        <f>IF(ISBLANK(Tareas!B135)," - ",Tareas!B135)</f>
        <v xml:space="preserve"> - </v>
      </c>
      <c r="Q139" s="2"/>
      <c r="R139" s="2"/>
      <c r="S139" s="2"/>
      <c r="T139" s="2"/>
      <c r="U139" s="2"/>
      <c r="V139" s="2"/>
      <c r="W139" s="2"/>
      <c r="X139" s="2"/>
      <c r="Y139" s="2"/>
      <c r="Z139" s="2"/>
      <c r="AA139" s="2"/>
    </row>
    <row r="140" spans="2:27">
      <c r="B140" t="str">
        <f>IF(ISBLANK(Tareas!B136)," - ",Tareas!B136)</f>
        <v xml:space="preserve"> - </v>
      </c>
      <c r="C140" s="1"/>
      <c r="D140" s="1"/>
      <c r="E140" s="1"/>
      <c r="F140" s="1"/>
      <c r="G140" s="1"/>
      <c r="H140" s="1"/>
      <c r="I140" s="1"/>
      <c r="J140" s="1"/>
      <c r="K140" s="1"/>
      <c r="L140" s="1"/>
      <c r="M140" s="1"/>
      <c r="P140" t="str">
        <f>IF(ISBLANK(Tareas!B136)," - ",Tareas!B136)</f>
        <v xml:space="preserve"> - </v>
      </c>
      <c r="Q140" s="2"/>
      <c r="R140" s="2"/>
      <c r="S140" s="2"/>
      <c r="T140" s="2"/>
      <c r="U140" s="2"/>
      <c r="V140" s="2"/>
      <c r="W140" s="2"/>
      <c r="X140" s="2"/>
      <c r="Y140" s="2"/>
      <c r="Z140" s="2"/>
      <c r="AA140" s="2"/>
    </row>
    <row r="141" spans="2:27">
      <c r="B141" t="str">
        <f>IF(ISBLANK(Tareas!B137)," - ",Tareas!B137)</f>
        <v xml:space="preserve"> - </v>
      </c>
      <c r="C141" s="1"/>
      <c r="D141" s="1"/>
      <c r="E141" s="1"/>
      <c r="F141" s="1"/>
      <c r="G141" s="1"/>
      <c r="H141" s="1"/>
      <c r="I141" s="1"/>
      <c r="J141" s="1"/>
      <c r="K141" s="1"/>
      <c r="L141" s="1"/>
      <c r="M141" s="1"/>
      <c r="P141" t="str">
        <f>IF(ISBLANK(Tareas!B137)," - ",Tareas!B137)</f>
        <v xml:space="preserve"> - </v>
      </c>
      <c r="Q141" s="2"/>
      <c r="R141" s="2"/>
      <c r="S141" s="2"/>
      <c r="T141" s="2"/>
      <c r="U141" s="2"/>
      <c r="V141" s="2"/>
      <c r="W141" s="2"/>
      <c r="X141" s="2"/>
      <c r="Y141" s="2"/>
      <c r="Z141" s="2"/>
      <c r="AA141" s="2"/>
    </row>
    <row r="142" spans="2:27">
      <c r="B142" t="str">
        <f>IF(ISBLANK(Tareas!B138)," - ",Tareas!B138)</f>
        <v xml:space="preserve"> - </v>
      </c>
      <c r="C142" s="1"/>
      <c r="D142" s="1"/>
      <c r="E142" s="1"/>
      <c r="F142" s="1"/>
      <c r="G142" s="1"/>
      <c r="H142" s="1"/>
      <c r="I142" s="1"/>
      <c r="J142" s="1"/>
      <c r="K142" s="1"/>
      <c r="L142" s="1"/>
      <c r="M142" s="1"/>
      <c r="P142" t="str">
        <f>IF(ISBLANK(Tareas!B138)," - ",Tareas!B138)</f>
        <v xml:space="preserve"> - </v>
      </c>
      <c r="Q142" s="2"/>
      <c r="R142" s="2"/>
      <c r="S142" s="2"/>
      <c r="T142" s="2"/>
      <c r="U142" s="2"/>
      <c r="V142" s="2"/>
      <c r="W142" s="2"/>
      <c r="X142" s="2"/>
      <c r="Y142" s="2"/>
      <c r="Z142" s="2"/>
      <c r="AA142" s="2"/>
    </row>
    <row r="143" spans="2:27">
      <c r="B143" t="str">
        <f>IF(ISBLANK(Tareas!B139)," - ",Tareas!B139)</f>
        <v xml:space="preserve"> - </v>
      </c>
      <c r="C143" s="1"/>
      <c r="D143" s="1"/>
      <c r="E143" s="1"/>
      <c r="F143" s="1"/>
      <c r="G143" s="1"/>
      <c r="H143" s="1"/>
      <c r="I143" s="1"/>
      <c r="J143" s="1"/>
      <c r="K143" s="1"/>
      <c r="L143" s="1"/>
      <c r="M143" s="1"/>
      <c r="P143" t="str">
        <f>IF(ISBLANK(Tareas!B139)," - ",Tareas!B139)</f>
        <v xml:space="preserve"> - </v>
      </c>
      <c r="Q143" s="2"/>
      <c r="R143" s="2"/>
      <c r="S143" s="2"/>
      <c r="T143" s="2"/>
      <c r="U143" s="2"/>
      <c r="V143" s="2"/>
      <c r="W143" s="2"/>
      <c r="X143" s="2"/>
      <c r="Y143" s="2"/>
      <c r="Z143" s="2"/>
      <c r="AA143" s="2"/>
    </row>
    <row r="144" spans="2:27">
      <c r="B144" t="str">
        <f>IF(ISBLANK(Tareas!B140)," - ",Tareas!B140)</f>
        <v xml:space="preserve"> - </v>
      </c>
      <c r="C144" s="1"/>
      <c r="D144" s="1"/>
      <c r="E144" s="1"/>
      <c r="F144" s="1"/>
      <c r="G144" s="1"/>
      <c r="H144" s="1"/>
      <c r="I144" s="1"/>
      <c r="J144" s="1"/>
      <c r="K144" s="1"/>
      <c r="L144" s="1"/>
      <c r="M144" s="1"/>
      <c r="P144" t="str">
        <f>IF(ISBLANK(Tareas!B140)," - ",Tareas!B140)</f>
        <v xml:space="preserve"> - </v>
      </c>
      <c r="Q144" s="2"/>
      <c r="R144" s="2"/>
      <c r="S144" s="2"/>
      <c r="T144" s="2"/>
      <c r="U144" s="2"/>
      <c r="V144" s="2"/>
      <c r="W144" s="2"/>
      <c r="X144" s="2"/>
      <c r="Y144" s="2"/>
      <c r="Z144" s="2"/>
      <c r="AA144" s="2"/>
    </row>
    <row r="145" spans="2:27">
      <c r="B145" t="str">
        <f>IF(ISBLANK(Tareas!B141)," - ",Tareas!B141)</f>
        <v xml:space="preserve"> - </v>
      </c>
      <c r="C145" s="1"/>
      <c r="D145" s="1"/>
      <c r="E145" s="1"/>
      <c r="F145" s="1"/>
      <c r="G145" s="1"/>
      <c r="H145" s="1"/>
      <c r="I145" s="1"/>
      <c r="J145" s="1"/>
      <c r="K145" s="1"/>
      <c r="L145" s="1"/>
      <c r="M145" s="1"/>
      <c r="P145" t="str">
        <f>IF(ISBLANK(Tareas!B141)," - ",Tareas!B141)</f>
        <v xml:space="preserve"> - </v>
      </c>
      <c r="Q145" s="2"/>
      <c r="R145" s="2"/>
      <c r="S145" s="2"/>
      <c r="T145" s="2"/>
      <c r="U145" s="2"/>
      <c r="V145" s="2"/>
      <c r="W145" s="2"/>
      <c r="X145" s="2"/>
      <c r="Y145" s="2"/>
      <c r="Z145" s="2"/>
      <c r="AA145" s="2"/>
    </row>
    <row r="146" spans="2:27">
      <c r="B146" t="str">
        <f>IF(ISBLANK(Tareas!B142)," - ",Tareas!B142)</f>
        <v xml:space="preserve"> - </v>
      </c>
      <c r="C146" s="1"/>
      <c r="D146" s="1"/>
      <c r="E146" s="1"/>
      <c r="F146" s="1"/>
      <c r="G146" s="1"/>
      <c r="H146" s="1"/>
      <c r="I146" s="1"/>
      <c r="J146" s="1"/>
      <c r="K146" s="1"/>
      <c r="L146" s="1"/>
      <c r="M146" s="1"/>
      <c r="P146" t="str">
        <f>IF(ISBLANK(Tareas!B142)," - ",Tareas!B142)</f>
        <v xml:space="preserve"> - </v>
      </c>
      <c r="Q146" s="2"/>
      <c r="R146" s="2"/>
      <c r="S146" s="2"/>
      <c r="T146" s="2"/>
      <c r="U146" s="2"/>
      <c r="V146" s="2"/>
      <c r="W146" s="2"/>
      <c r="X146" s="2"/>
      <c r="Y146" s="2"/>
      <c r="Z146" s="2"/>
      <c r="AA146" s="2"/>
    </row>
    <row r="147" spans="2:27">
      <c r="B147" t="str">
        <f>IF(ISBLANK(Tareas!B143)," - ",Tareas!B143)</f>
        <v xml:space="preserve"> - </v>
      </c>
      <c r="C147" s="1"/>
      <c r="D147" s="1"/>
      <c r="E147" s="1"/>
      <c r="F147" s="1"/>
      <c r="G147" s="1"/>
      <c r="H147" s="1"/>
      <c r="I147" s="1"/>
      <c r="J147" s="1"/>
      <c r="K147" s="1"/>
      <c r="L147" s="1"/>
      <c r="M147" s="1"/>
      <c r="P147" t="str">
        <f>IF(ISBLANK(Tareas!B143)," - ",Tareas!B143)</f>
        <v xml:space="preserve"> - </v>
      </c>
      <c r="Q147" s="2"/>
      <c r="R147" s="2"/>
      <c r="S147" s="2"/>
      <c r="T147" s="2"/>
      <c r="U147" s="2"/>
      <c r="V147" s="2"/>
      <c r="W147" s="2"/>
      <c r="X147" s="2"/>
      <c r="Y147" s="2"/>
      <c r="Z147" s="2"/>
      <c r="AA147" s="2"/>
    </row>
    <row r="148" spans="2:27">
      <c r="B148" t="str">
        <f>IF(ISBLANK(Tareas!B144)," - ",Tareas!B144)</f>
        <v xml:space="preserve"> - </v>
      </c>
      <c r="C148" s="1"/>
      <c r="D148" s="1"/>
      <c r="E148" s="1"/>
      <c r="F148" s="1"/>
      <c r="G148" s="1"/>
      <c r="H148" s="1"/>
      <c r="I148" s="1"/>
      <c r="J148" s="1"/>
      <c r="K148" s="1"/>
      <c r="L148" s="1"/>
      <c r="M148" s="1"/>
      <c r="P148" t="str">
        <f>IF(ISBLANK(Tareas!B144)," - ",Tareas!B144)</f>
        <v xml:space="preserve"> - </v>
      </c>
      <c r="Q148" s="2"/>
      <c r="R148" s="2"/>
      <c r="S148" s="2"/>
      <c r="T148" s="2"/>
      <c r="U148" s="2"/>
      <c r="V148" s="2"/>
      <c r="W148" s="2"/>
      <c r="X148" s="2"/>
      <c r="Y148" s="2"/>
      <c r="Z148" s="2"/>
      <c r="AA148" s="2"/>
    </row>
    <row r="149" spans="2:27">
      <c r="B149" t="str">
        <f>IF(ISBLANK(Tareas!B145)," - ",Tareas!B145)</f>
        <v xml:space="preserve"> - </v>
      </c>
      <c r="C149" s="1"/>
      <c r="D149" s="1"/>
      <c r="E149" s="1"/>
      <c r="F149" s="1"/>
      <c r="G149" s="1"/>
      <c r="H149" s="1"/>
      <c r="I149" s="1"/>
      <c r="J149" s="1"/>
      <c r="K149" s="1"/>
      <c r="L149" s="1"/>
      <c r="M149" s="1"/>
      <c r="P149" t="str">
        <f>IF(ISBLANK(Tareas!B145)," - ",Tareas!B145)</f>
        <v xml:space="preserve"> - </v>
      </c>
      <c r="Q149" s="2"/>
      <c r="R149" s="2"/>
      <c r="S149" s="2"/>
      <c r="T149" s="2"/>
      <c r="U149" s="2"/>
      <c r="V149" s="2"/>
      <c r="W149" s="2"/>
      <c r="X149" s="2"/>
      <c r="Y149" s="2"/>
      <c r="Z149" s="2"/>
      <c r="AA149" s="2"/>
    </row>
    <row r="150" spans="2:27">
      <c r="B150" t="str">
        <f>IF(ISBLANK(Tareas!B146)," - ",Tareas!B146)</f>
        <v xml:space="preserve"> - </v>
      </c>
      <c r="C150" s="1"/>
      <c r="D150" s="1"/>
      <c r="E150" s="1"/>
      <c r="F150" s="1"/>
      <c r="G150" s="1"/>
      <c r="H150" s="1"/>
      <c r="I150" s="1"/>
      <c r="J150" s="1"/>
      <c r="K150" s="1"/>
      <c r="L150" s="1"/>
      <c r="M150" s="1"/>
      <c r="P150" t="str">
        <f>IF(ISBLANK(Tareas!B146)," - ",Tareas!B146)</f>
        <v xml:space="preserve"> - </v>
      </c>
      <c r="Q150" s="2"/>
      <c r="R150" s="2"/>
      <c r="S150" s="2"/>
      <c r="T150" s="2"/>
      <c r="U150" s="2"/>
      <c r="V150" s="2"/>
      <c r="W150" s="2"/>
      <c r="X150" s="2"/>
      <c r="Y150" s="2"/>
      <c r="Z150" s="2"/>
      <c r="AA150" s="2"/>
    </row>
    <row r="151" spans="2:27">
      <c r="B151" t="str">
        <f>IF(ISBLANK(Tareas!B147)," - ",Tareas!B147)</f>
        <v xml:space="preserve"> - </v>
      </c>
      <c r="C151" s="1"/>
      <c r="D151" s="1"/>
      <c r="E151" s="1"/>
      <c r="F151" s="1"/>
      <c r="G151" s="1"/>
      <c r="H151" s="1"/>
      <c r="I151" s="1"/>
      <c r="J151" s="1"/>
      <c r="K151" s="1"/>
      <c r="L151" s="1"/>
      <c r="M151" s="1"/>
      <c r="P151" t="str">
        <f>IF(ISBLANK(Tareas!B147)," - ",Tareas!B147)</f>
        <v xml:space="preserve"> - </v>
      </c>
      <c r="Q151" s="2"/>
      <c r="R151" s="2"/>
      <c r="S151" s="2"/>
      <c r="T151" s="2"/>
      <c r="U151" s="2"/>
      <c r="V151" s="2"/>
      <c r="W151" s="2"/>
      <c r="X151" s="2"/>
      <c r="Y151" s="2"/>
      <c r="Z151" s="2"/>
      <c r="AA151" s="2"/>
    </row>
    <row r="152" spans="2:27">
      <c r="B152" t="str">
        <f>IF(ISBLANK(Tareas!B148)," - ",Tareas!B148)</f>
        <v xml:space="preserve"> - </v>
      </c>
      <c r="C152" s="1"/>
      <c r="D152" s="1"/>
      <c r="E152" s="1"/>
      <c r="F152" s="1"/>
      <c r="G152" s="1"/>
      <c r="H152" s="1"/>
      <c r="I152" s="1"/>
      <c r="J152" s="1"/>
      <c r="K152" s="1"/>
      <c r="L152" s="1"/>
      <c r="M152" s="1"/>
      <c r="P152" t="str">
        <f>IF(ISBLANK(Tareas!B148)," - ",Tareas!B148)</f>
        <v xml:space="preserve"> - </v>
      </c>
      <c r="Q152" s="2"/>
      <c r="R152" s="2"/>
      <c r="S152" s="2"/>
      <c r="T152" s="2"/>
      <c r="U152" s="2"/>
      <c r="V152" s="2"/>
      <c r="W152" s="2"/>
      <c r="X152" s="2"/>
      <c r="Y152" s="2"/>
      <c r="Z152" s="2"/>
      <c r="AA152" s="2"/>
    </row>
    <row r="153" spans="2:27">
      <c r="B153" t="str">
        <f>IF(ISBLANK(Tareas!B149)," - ",Tareas!B149)</f>
        <v xml:space="preserve"> - </v>
      </c>
      <c r="C153" s="1"/>
      <c r="D153" s="1"/>
      <c r="E153" s="1"/>
      <c r="F153" s="1"/>
      <c r="G153" s="1"/>
      <c r="H153" s="1"/>
      <c r="I153" s="1"/>
      <c r="J153" s="1"/>
      <c r="K153" s="1"/>
      <c r="L153" s="1"/>
      <c r="M153" s="1"/>
      <c r="P153" t="str">
        <f>IF(ISBLANK(Tareas!B149)," - ",Tareas!B149)</f>
        <v xml:space="preserve"> - </v>
      </c>
      <c r="Q153" s="2"/>
      <c r="R153" s="2"/>
      <c r="S153" s="2"/>
      <c r="T153" s="2"/>
      <c r="U153" s="2"/>
      <c r="V153" s="2"/>
      <c r="W153" s="2"/>
      <c r="X153" s="2"/>
      <c r="Y153" s="2"/>
      <c r="Z153" s="2"/>
      <c r="AA153" s="2"/>
    </row>
    <row r="154" spans="2:27">
      <c r="B154" t="str">
        <f>IF(ISBLANK(Tareas!B150)," - ",Tareas!B150)</f>
        <v xml:space="preserve"> - </v>
      </c>
      <c r="C154" s="1"/>
      <c r="D154" s="1"/>
      <c r="E154" s="1"/>
      <c r="F154" s="1"/>
      <c r="G154" s="1"/>
      <c r="H154" s="1"/>
      <c r="I154" s="1"/>
      <c r="J154" s="1"/>
      <c r="K154" s="1"/>
      <c r="L154" s="1"/>
      <c r="M154" s="1"/>
      <c r="P154" t="str">
        <f>IF(ISBLANK(Tareas!B150)," - ",Tareas!B150)</f>
        <v xml:space="preserve"> - </v>
      </c>
      <c r="Q154" s="2"/>
      <c r="R154" s="2"/>
      <c r="S154" s="2"/>
      <c r="T154" s="2"/>
      <c r="U154" s="2"/>
      <c r="V154" s="2"/>
      <c r="W154" s="2"/>
      <c r="X154" s="2"/>
      <c r="Y154" s="2"/>
      <c r="Z154" s="2"/>
      <c r="AA154" s="2"/>
    </row>
    <row r="155" spans="2:27">
      <c r="B155" t="str">
        <f>IF(ISBLANK(Tareas!B151)," - ",Tareas!B151)</f>
        <v xml:space="preserve"> - </v>
      </c>
      <c r="C155" s="1"/>
      <c r="D155" s="1"/>
      <c r="E155" s="1"/>
      <c r="F155" s="1"/>
      <c r="G155" s="1"/>
      <c r="H155" s="1"/>
      <c r="I155" s="1"/>
      <c r="J155" s="1"/>
      <c r="K155" s="1"/>
      <c r="L155" s="1"/>
      <c r="M155" s="1"/>
      <c r="P155" t="str">
        <f>IF(ISBLANK(Tareas!B151)," - ",Tareas!B151)</f>
        <v xml:space="preserve"> - </v>
      </c>
      <c r="Q155" s="2"/>
      <c r="R155" s="2"/>
      <c r="S155" s="2"/>
      <c r="T155" s="2"/>
      <c r="U155" s="2"/>
      <c r="V155" s="2"/>
      <c r="W155" s="2"/>
      <c r="X155" s="2"/>
      <c r="Y155" s="2"/>
      <c r="Z155" s="2"/>
      <c r="AA155" s="2"/>
    </row>
    <row r="156" spans="2:27">
      <c r="B156" t="str">
        <f>IF(ISBLANK(Tareas!B152)," - ",Tareas!B152)</f>
        <v xml:space="preserve"> - </v>
      </c>
      <c r="C156" s="1"/>
      <c r="D156" s="1"/>
      <c r="E156" s="1"/>
      <c r="F156" s="1"/>
      <c r="G156" s="1"/>
      <c r="H156" s="1"/>
      <c r="I156" s="1"/>
      <c r="J156" s="1"/>
      <c r="K156" s="1"/>
      <c r="L156" s="1"/>
      <c r="M156" s="1"/>
      <c r="P156" t="str">
        <f>IF(ISBLANK(Tareas!B152)," - ",Tareas!B152)</f>
        <v xml:space="preserve"> - </v>
      </c>
      <c r="Q156" s="2"/>
      <c r="R156" s="2"/>
      <c r="S156" s="2"/>
      <c r="T156" s="2"/>
      <c r="U156" s="2"/>
      <c r="V156" s="2"/>
      <c r="W156" s="2"/>
      <c r="X156" s="2"/>
      <c r="Y156" s="2"/>
      <c r="Z156" s="2"/>
      <c r="AA156" s="2"/>
    </row>
    <row r="157" spans="2:27">
      <c r="B157" t="str">
        <f>IF(ISBLANK(Tareas!B153)," - ",Tareas!B153)</f>
        <v xml:space="preserve"> - </v>
      </c>
      <c r="C157" s="1"/>
      <c r="D157" s="1"/>
      <c r="E157" s="1"/>
      <c r="F157" s="1"/>
      <c r="G157" s="1"/>
      <c r="H157" s="1"/>
      <c r="I157" s="1"/>
      <c r="J157" s="1"/>
      <c r="K157" s="1"/>
      <c r="L157" s="1"/>
      <c r="M157" s="1"/>
      <c r="P157" t="str">
        <f>IF(ISBLANK(Tareas!B153)," - ",Tareas!B153)</f>
        <v xml:space="preserve"> - </v>
      </c>
      <c r="Q157" s="2"/>
      <c r="R157" s="2"/>
      <c r="S157" s="2"/>
      <c r="T157" s="2"/>
      <c r="U157" s="2"/>
      <c r="V157" s="2"/>
      <c r="W157" s="2"/>
      <c r="X157" s="2"/>
      <c r="Y157" s="2"/>
      <c r="Z157" s="2"/>
      <c r="AA157" s="2"/>
    </row>
    <row r="158" spans="2:27">
      <c r="B158" t="str">
        <f>IF(ISBLANK(Tareas!B154)," - ",Tareas!B154)</f>
        <v xml:space="preserve"> - </v>
      </c>
      <c r="C158" s="1"/>
      <c r="D158" s="1"/>
      <c r="E158" s="1"/>
      <c r="F158" s="1"/>
      <c r="G158" s="1"/>
      <c r="H158" s="1"/>
      <c r="I158" s="1"/>
      <c r="J158" s="1"/>
      <c r="K158" s="1"/>
      <c r="L158" s="1"/>
      <c r="M158" s="1"/>
      <c r="P158" t="str">
        <f>IF(ISBLANK(Tareas!B154)," - ",Tareas!B154)</f>
        <v xml:space="preserve"> - </v>
      </c>
      <c r="Q158" s="2"/>
      <c r="R158" s="2"/>
      <c r="S158" s="2"/>
      <c r="T158" s="2"/>
      <c r="U158" s="2"/>
      <c r="V158" s="2"/>
      <c r="W158" s="2"/>
      <c r="X158" s="2"/>
      <c r="Y158" s="2"/>
      <c r="Z158" s="2"/>
      <c r="AA158" s="2"/>
    </row>
    <row r="159" spans="2:27">
      <c r="B159" t="str">
        <f>IF(ISBLANK(Tareas!B155)," - ",Tareas!B155)</f>
        <v xml:space="preserve"> - </v>
      </c>
      <c r="C159" s="1"/>
      <c r="D159" s="1"/>
      <c r="E159" s="1"/>
      <c r="F159" s="1"/>
      <c r="G159" s="1"/>
      <c r="H159" s="1"/>
      <c r="I159" s="1"/>
      <c r="J159" s="1"/>
      <c r="K159" s="1"/>
      <c r="L159" s="1"/>
      <c r="M159" s="1"/>
      <c r="P159" t="str">
        <f>IF(ISBLANK(Tareas!B155)," - ",Tareas!B155)</f>
        <v xml:space="preserve"> - </v>
      </c>
      <c r="Q159" s="2"/>
      <c r="R159" s="2"/>
      <c r="S159" s="2"/>
      <c r="T159" s="2"/>
      <c r="U159" s="2"/>
      <c r="V159" s="2"/>
      <c r="W159" s="2"/>
      <c r="X159" s="2"/>
      <c r="Y159" s="2"/>
      <c r="Z159" s="2"/>
      <c r="AA159" s="2"/>
    </row>
    <row r="160" spans="2:27">
      <c r="B160" t="str">
        <f>IF(ISBLANK(Tareas!B156)," - ",Tareas!B156)</f>
        <v xml:space="preserve"> - </v>
      </c>
      <c r="C160" s="1"/>
      <c r="D160" s="1"/>
      <c r="E160" s="1"/>
      <c r="F160" s="1"/>
      <c r="G160" s="1"/>
      <c r="H160" s="1"/>
      <c r="I160" s="1"/>
      <c r="J160" s="1"/>
      <c r="K160" s="1"/>
      <c r="L160" s="1"/>
      <c r="M160" s="1"/>
      <c r="P160" t="str">
        <f>IF(ISBLANK(Tareas!B156)," - ",Tareas!B156)</f>
        <v xml:space="preserve"> - </v>
      </c>
      <c r="Q160" s="2"/>
      <c r="R160" s="2"/>
      <c r="S160" s="2"/>
      <c r="T160" s="2"/>
      <c r="U160" s="2"/>
      <c r="V160" s="2"/>
      <c r="W160" s="2"/>
      <c r="X160" s="2"/>
      <c r="Y160" s="2"/>
      <c r="Z160" s="2"/>
      <c r="AA160" s="2"/>
    </row>
    <row r="161" spans="2:27">
      <c r="B161" t="str">
        <f>IF(ISBLANK(Tareas!B157)," - ",Tareas!B157)</f>
        <v xml:space="preserve"> - </v>
      </c>
      <c r="C161" s="1"/>
      <c r="D161" s="1"/>
      <c r="E161" s="1"/>
      <c r="F161" s="1"/>
      <c r="G161" s="1"/>
      <c r="H161" s="1"/>
      <c r="I161" s="1"/>
      <c r="J161" s="1"/>
      <c r="K161" s="1"/>
      <c r="L161" s="1"/>
      <c r="M161" s="1"/>
      <c r="P161" t="str">
        <f>IF(ISBLANK(Tareas!B157)," - ",Tareas!B157)</f>
        <v xml:space="preserve"> - </v>
      </c>
      <c r="Q161" s="2"/>
      <c r="R161" s="2"/>
      <c r="S161" s="2"/>
      <c r="T161" s="2"/>
      <c r="U161" s="2"/>
      <c r="V161" s="2"/>
      <c r="W161" s="2"/>
      <c r="X161" s="2"/>
      <c r="Y161" s="2"/>
      <c r="Z161" s="2"/>
      <c r="AA161" s="2"/>
    </row>
    <row r="162" spans="2:27">
      <c r="B162" t="str">
        <f>IF(ISBLANK(Tareas!B158)," - ",Tareas!B158)</f>
        <v xml:space="preserve"> - </v>
      </c>
      <c r="C162" s="1"/>
      <c r="D162" s="1"/>
      <c r="E162" s="1"/>
      <c r="F162" s="1"/>
      <c r="G162" s="1"/>
      <c r="H162" s="1"/>
      <c r="I162" s="1"/>
      <c r="J162" s="1"/>
      <c r="K162" s="1"/>
      <c r="L162" s="1"/>
      <c r="M162" s="1"/>
      <c r="P162" t="str">
        <f>IF(ISBLANK(Tareas!B158)," - ",Tareas!B158)</f>
        <v xml:space="preserve"> - </v>
      </c>
      <c r="Q162" s="2"/>
      <c r="R162" s="2"/>
      <c r="S162" s="2"/>
      <c r="T162" s="2"/>
      <c r="U162" s="2"/>
      <c r="V162" s="2"/>
      <c r="W162" s="2"/>
      <c r="X162" s="2"/>
      <c r="Y162" s="2"/>
      <c r="Z162" s="2"/>
      <c r="AA162" s="2"/>
    </row>
    <row r="163" spans="2:27">
      <c r="B163" t="str">
        <f>IF(ISBLANK(Tareas!B159)," - ",Tareas!B159)</f>
        <v xml:space="preserve"> - </v>
      </c>
      <c r="C163" s="1"/>
      <c r="D163" s="1"/>
      <c r="E163" s="1"/>
      <c r="F163" s="1"/>
      <c r="G163" s="1"/>
      <c r="H163" s="1"/>
      <c r="I163" s="1"/>
      <c r="J163" s="1"/>
      <c r="K163" s="1"/>
      <c r="L163" s="1"/>
      <c r="M163" s="1"/>
      <c r="P163" t="str">
        <f>IF(ISBLANK(Tareas!B159)," - ",Tareas!B159)</f>
        <v xml:space="preserve"> - </v>
      </c>
      <c r="Q163" s="2"/>
      <c r="R163" s="2"/>
      <c r="S163" s="2"/>
      <c r="T163" s="2"/>
      <c r="U163" s="2"/>
      <c r="V163" s="2"/>
      <c r="W163" s="2"/>
      <c r="X163" s="2"/>
      <c r="Y163" s="2"/>
      <c r="Z163" s="2"/>
      <c r="AA163" s="2"/>
    </row>
    <row r="164" spans="2:27">
      <c r="B164" t="str">
        <f>IF(ISBLANK(Tareas!B160)," - ",Tareas!B160)</f>
        <v xml:space="preserve"> - </v>
      </c>
      <c r="C164" s="1"/>
      <c r="D164" s="1"/>
      <c r="E164" s="1"/>
      <c r="F164" s="1"/>
      <c r="G164" s="1"/>
      <c r="H164" s="1"/>
      <c r="I164" s="1"/>
      <c r="J164" s="1"/>
      <c r="K164" s="1"/>
      <c r="L164" s="1"/>
      <c r="M164" s="1"/>
      <c r="P164" t="str">
        <f>IF(ISBLANK(Tareas!B160)," - ",Tareas!B160)</f>
        <v xml:space="preserve"> - </v>
      </c>
      <c r="Q164" s="2"/>
      <c r="R164" s="2"/>
      <c r="S164" s="2"/>
      <c r="T164" s="2"/>
      <c r="U164" s="2"/>
      <c r="V164" s="2"/>
      <c r="W164" s="2"/>
      <c r="X164" s="2"/>
      <c r="Y164" s="2"/>
      <c r="Z164" s="2"/>
      <c r="AA164" s="2"/>
    </row>
    <row r="165" spans="2:27">
      <c r="B165" t="str">
        <f>IF(ISBLANK(Tareas!B161)," - ",Tareas!B161)</f>
        <v xml:space="preserve"> - </v>
      </c>
      <c r="C165" s="1"/>
      <c r="D165" s="1"/>
      <c r="E165" s="1"/>
      <c r="F165" s="1"/>
      <c r="G165" s="1"/>
      <c r="H165" s="1"/>
      <c r="I165" s="1"/>
      <c r="J165" s="1"/>
      <c r="K165" s="1"/>
      <c r="L165" s="1"/>
      <c r="M165" s="1"/>
      <c r="P165" t="str">
        <f>IF(ISBLANK(Tareas!B161)," - ",Tareas!B161)</f>
        <v xml:space="preserve"> - </v>
      </c>
      <c r="Q165" s="2"/>
      <c r="R165" s="2"/>
      <c r="S165" s="2"/>
      <c r="T165" s="2"/>
      <c r="U165" s="2"/>
      <c r="V165" s="2"/>
      <c r="W165" s="2"/>
      <c r="X165" s="2"/>
      <c r="Y165" s="2"/>
      <c r="Z165" s="2"/>
      <c r="AA165" s="2"/>
    </row>
    <row r="166" spans="2:27">
      <c r="B166" t="str">
        <f>IF(ISBLANK(Tareas!B162)," - ",Tareas!B162)</f>
        <v xml:space="preserve"> - </v>
      </c>
      <c r="C166" s="1"/>
      <c r="D166" s="1"/>
      <c r="E166" s="1"/>
      <c r="F166" s="1"/>
      <c r="G166" s="1"/>
      <c r="H166" s="1"/>
      <c r="I166" s="1"/>
      <c r="J166" s="1"/>
      <c r="K166" s="1"/>
      <c r="L166" s="1"/>
      <c r="M166" s="1"/>
      <c r="P166" t="str">
        <f>IF(ISBLANK(Tareas!B162)," - ",Tareas!B162)</f>
        <v xml:space="preserve"> - </v>
      </c>
      <c r="Q166" s="2"/>
      <c r="R166" s="2"/>
      <c r="S166" s="2"/>
      <c r="T166" s="2"/>
      <c r="U166" s="2"/>
      <c r="V166" s="2"/>
      <c r="W166" s="2"/>
      <c r="X166" s="2"/>
      <c r="Y166" s="2"/>
      <c r="Z166" s="2"/>
      <c r="AA166" s="2"/>
    </row>
    <row r="167" spans="2:27">
      <c r="B167" t="str">
        <f>IF(ISBLANK(Tareas!B163)," - ",Tareas!B163)</f>
        <v xml:space="preserve"> - </v>
      </c>
      <c r="C167" s="1"/>
      <c r="D167" s="1"/>
      <c r="E167" s="1"/>
      <c r="F167" s="1"/>
      <c r="G167" s="1"/>
      <c r="H167" s="1"/>
      <c r="I167" s="1"/>
      <c r="J167" s="1"/>
      <c r="K167" s="1"/>
      <c r="L167" s="1"/>
      <c r="M167" s="1"/>
      <c r="P167" t="str">
        <f>IF(ISBLANK(Tareas!B163)," - ",Tareas!B163)</f>
        <v xml:space="preserve"> - </v>
      </c>
      <c r="Q167" s="2"/>
      <c r="R167" s="2"/>
      <c r="S167" s="2"/>
      <c r="T167" s="2"/>
      <c r="U167" s="2"/>
      <c r="V167" s="2"/>
      <c r="W167" s="2"/>
      <c r="X167" s="2"/>
      <c r="Y167" s="2"/>
      <c r="Z167" s="2"/>
      <c r="AA167" s="2"/>
    </row>
    <row r="168" spans="2:27">
      <c r="B168" t="str">
        <f>IF(ISBLANK(Tareas!B164)," - ",Tareas!B164)</f>
        <v xml:space="preserve"> - </v>
      </c>
      <c r="C168" s="1"/>
      <c r="D168" s="1"/>
      <c r="E168" s="1"/>
      <c r="F168" s="1"/>
      <c r="G168" s="1"/>
      <c r="H168" s="1"/>
      <c r="I168" s="1"/>
      <c r="J168" s="1"/>
      <c r="K168" s="1"/>
      <c r="L168" s="1"/>
      <c r="M168" s="1"/>
      <c r="P168" t="str">
        <f>IF(ISBLANK(Tareas!B164)," - ",Tareas!B164)</f>
        <v xml:space="preserve"> - </v>
      </c>
      <c r="Q168" s="2"/>
      <c r="R168" s="2"/>
      <c r="S168" s="2"/>
      <c r="T168" s="2"/>
      <c r="U168" s="2"/>
      <c r="V168" s="2"/>
      <c r="W168" s="2"/>
      <c r="X168" s="2"/>
      <c r="Y168" s="2"/>
      <c r="Z168" s="2"/>
      <c r="AA168" s="2"/>
    </row>
    <row r="169" spans="2:27">
      <c r="B169" t="str">
        <f>IF(ISBLANK(Tareas!B165)," - ",Tareas!B165)</f>
        <v xml:space="preserve"> - </v>
      </c>
      <c r="C169" s="1"/>
      <c r="D169" s="1"/>
      <c r="E169" s="1"/>
      <c r="F169" s="1"/>
      <c r="G169" s="1"/>
      <c r="H169" s="1"/>
      <c r="I169" s="1"/>
      <c r="J169" s="1"/>
      <c r="K169" s="1"/>
      <c r="L169" s="1"/>
      <c r="M169" s="1"/>
      <c r="P169" t="str">
        <f>IF(ISBLANK(Tareas!B165)," - ",Tareas!B165)</f>
        <v xml:space="preserve"> - </v>
      </c>
      <c r="Q169" s="2"/>
      <c r="R169" s="2"/>
      <c r="S169" s="2"/>
      <c r="T169" s="2"/>
      <c r="U169" s="2"/>
      <c r="V169" s="2"/>
      <c r="W169" s="2"/>
      <c r="X169" s="2"/>
      <c r="Y169" s="2"/>
      <c r="Z169" s="2"/>
      <c r="AA169" s="2"/>
    </row>
    <row r="170" spans="2:27">
      <c r="B170" t="str">
        <f>IF(ISBLANK(Tareas!B166)," - ",Tareas!B166)</f>
        <v xml:space="preserve"> - </v>
      </c>
      <c r="C170" s="1"/>
      <c r="D170" s="1"/>
      <c r="E170" s="1"/>
      <c r="F170" s="1"/>
      <c r="G170" s="1"/>
      <c r="H170" s="1"/>
      <c r="I170" s="1"/>
      <c r="J170" s="1"/>
      <c r="K170" s="1"/>
      <c r="L170" s="1"/>
      <c r="M170" s="1"/>
      <c r="P170" t="str">
        <f>IF(ISBLANK(Tareas!B166)," - ",Tareas!B166)</f>
        <v xml:space="preserve"> - </v>
      </c>
      <c r="Q170" s="2"/>
      <c r="R170" s="2"/>
      <c r="S170" s="2"/>
      <c r="T170" s="2"/>
      <c r="U170" s="2"/>
      <c r="V170" s="2"/>
      <c r="W170" s="2"/>
      <c r="X170" s="2"/>
      <c r="Y170" s="2"/>
      <c r="Z170" s="2"/>
      <c r="AA170" s="2"/>
    </row>
    <row r="171" spans="2:27">
      <c r="B171" t="str">
        <f>IF(ISBLANK(Tareas!B167)," - ",Tareas!B167)</f>
        <v xml:space="preserve"> - </v>
      </c>
      <c r="C171" s="1"/>
      <c r="D171" s="1"/>
      <c r="E171" s="1"/>
      <c r="F171" s="1"/>
      <c r="G171" s="1"/>
      <c r="H171" s="1"/>
      <c r="I171" s="1"/>
      <c r="J171" s="1"/>
      <c r="K171" s="1"/>
      <c r="L171" s="1"/>
      <c r="M171" s="1"/>
      <c r="P171" t="str">
        <f>IF(ISBLANK(Tareas!B167)," - ",Tareas!B167)</f>
        <v xml:space="preserve"> - </v>
      </c>
      <c r="Q171" s="2"/>
      <c r="R171" s="2"/>
      <c r="S171" s="2"/>
      <c r="T171" s="2"/>
      <c r="U171" s="2"/>
      <c r="V171" s="2"/>
      <c r="W171" s="2"/>
      <c r="X171" s="2"/>
      <c r="Y171" s="2"/>
      <c r="Z171" s="2"/>
      <c r="AA171" s="2"/>
    </row>
    <row r="172" spans="2:27">
      <c r="B172" t="str">
        <f>IF(ISBLANK(Tareas!B168)," - ",Tareas!B168)</f>
        <v xml:space="preserve"> - </v>
      </c>
      <c r="C172" s="1"/>
      <c r="D172" s="1"/>
      <c r="E172" s="1"/>
      <c r="F172" s="1"/>
      <c r="G172" s="1"/>
      <c r="H172" s="1"/>
      <c r="I172" s="1"/>
      <c r="J172" s="1"/>
      <c r="K172" s="1"/>
      <c r="L172" s="1"/>
      <c r="M172" s="1"/>
      <c r="P172" t="str">
        <f>IF(ISBLANK(Tareas!B168)," - ",Tareas!B168)</f>
        <v xml:space="preserve"> - </v>
      </c>
      <c r="Q172" s="2"/>
      <c r="R172" s="2"/>
      <c r="S172" s="2"/>
      <c r="T172" s="2"/>
      <c r="U172" s="2"/>
      <c r="V172" s="2"/>
      <c r="W172" s="2"/>
      <c r="X172" s="2"/>
      <c r="Y172" s="2"/>
      <c r="Z172" s="2"/>
      <c r="AA172" s="2"/>
    </row>
    <row r="173" spans="2:27">
      <c r="B173" t="str">
        <f>IF(ISBLANK(Tareas!B169)," - ",Tareas!B169)</f>
        <v xml:space="preserve"> - </v>
      </c>
      <c r="C173" s="1"/>
      <c r="D173" s="1"/>
      <c r="E173" s="1"/>
      <c r="F173" s="1"/>
      <c r="G173" s="1"/>
      <c r="H173" s="1"/>
      <c r="I173" s="1"/>
      <c r="J173" s="1"/>
      <c r="K173" s="1"/>
      <c r="L173" s="1"/>
      <c r="M173" s="1"/>
      <c r="P173" t="str">
        <f>IF(ISBLANK(Tareas!B169)," - ",Tareas!B169)</f>
        <v xml:space="preserve"> - </v>
      </c>
      <c r="Q173" s="2"/>
      <c r="R173" s="2"/>
      <c r="S173" s="2"/>
      <c r="T173" s="2"/>
      <c r="U173" s="2"/>
      <c r="V173" s="2"/>
      <c r="W173" s="2"/>
      <c r="X173" s="2"/>
      <c r="Y173" s="2"/>
      <c r="Z173" s="2"/>
      <c r="AA173" s="2"/>
    </row>
    <row r="174" spans="2:27">
      <c r="B174" t="str">
        <f>IF(ISBLANK(Tareas!B170)," - ",Tareas!B170)</f>
        <v xml:space="preserve"> - </v>
      </c>
      <c r="C174" s="1"/>
      <c r="D174" s="1"/>
      <c r="E174" s="1"/>
      <c r="F174" s="1"/>
      <c r="G174" s="1"/>
      <c r="H174" s="1"/>
      <c r="I174" s="1"/>
      <c r="J174" s="1"/>
      <c r="K174" s="1"/>
      <c r="L174" s="1"/>
      <c r="M174" s="1"/>
      <c r="P174" t="str">
        <f>IF(ISBLANK(Tareas!B170)," - ",Tareas!B170)</f>
        <v xml:space="preserve"> - </v>
      </c>
      <c r="Q174" s="2"/>
      <c r="R174" s="2"/>
      <c r="S174" s="2"/>
      <c r="T174" s="2"/>
      <c r="U174" s="2"/>
      <c r="V174" s="2"/>
      <c r="W174" s="2"/>
      <c r="X174" s="2"/>
      <c r="Y174" s="2"/>
      <c r="Z174" s="2"/>
      <c r="AA174" s="2"/>
    </row>
    <row r="175" spans="2:27">
      <c r="B175" t="str">
        <f>IF(ISBLANK(Tareas!B171)," - ",Tareas!B171)</f>
        <v xml:space="preserve"> - </v>
      </c>
      <c r="C175" s="1"/>
      <c r="D175" s="1"/>
      <c r="E175" s="1"/>
      <c r="F175" s="1"/>
      <c r="G175" s="1"/>
      <c r="H175" s="1"/>
      <c r="I175" s="1"/>
      <c r="J175" s="1"/>
      <c r="K175" s="1"/>
      <c r="L175" s="1"/>
      <c r="M175" s="1"/>
      <c r="P175" t="str">
        <f>IF(ISBLANK(Tareas!B171)," - ",Tareas!B171)</f>
        <v xml:space="preserve"> - </v>
      </c>
      <c r="Q175" s="2"/>
      <c r="R175" s="2"/>
      <c r="S175" s="2"/>
      <c r="T175" s="2"/>
      <c r="U175" s="2"/>
      <c r="V175" s="2"/>
      <c r="W175" s="2"/>
      <c r="X175" s="2"/>
      <c r="Y175" s="2"/>
      <c r="Z175" s="2"/>
      <c r="AA175" s="2"/>
    </row>
    <row r="176" spans="2:27">
      <c r="B176" t="str">
        <f>IF(ISBLANK(Tareas!B172)," - ",Tareas!B172)</f>
        <v xml:space="preserve"> - </v>
      </c>
      <c r="C176" s="1"/>
      <c r="D176" s="1"/>
      <c r="E176" s="1"/>
      <c r="F176" s="1"/>
      <c r="G176" s="1"/>
      <c r="H176" s="1"/>
      <c r="I176" s="1"/>
      <c r="J176" s="1"/>
      <c r="K176" s="1"/>
      <c r="L176" s="1"/>
      <c r="M176" s="1"/>
      <c r="P176" t="str">
        <f>IF(ISBLANK(Tareas!B172)," - ",Tareas!B172)</f>
        <v xml:space="preserve"> - </v>
      </c>
      <c r="Q176" s="2"/>
      <c r="R176" s="2"/>
      <c r="S176" s="2"/>
      <c r="T176" s="2"/>
      <c r="U176" s="2"/>
      <c r="V176" s="2"/>
      <c r="W176" s="2"/>
      <c r="X176" s="2"/>
      <c r="Y176" s="2"/>
      <c r="Z176" s="2"/>
      <c r="AA176" s="2"/>
    </row>
    <row r="177" spans="2:27">
      <c r="B177" t="str">
        <f>IF(ISBLANK(Tareas!B173)," - ",Tareas!B173)</f>
        <v xml:space="preserve"> - </v>
      </c>
      <c r="C177" s="1"/>
      <c r="D177" s="1"/>
      <c r="E177" s="1"/>
      <c r="F177" s="1"/>
      <c r="G177" s="1"/>
      <c r="H177" s="1"/>
      <c r="I177" s="1"/>
      <c r="J177" s="1"/>
      <c r="K177" s="1"/>
      <c r="L177" s="1"/>
      <c r="M177" s="1"/>
      <c r="P177" t="str">
        <f>IF(ISBLANK(Tareas!B173)," - ",Tareas!B173)</f>
        <v xml:space="preserve"> - </v>
      </c>
      <c r="Q177" s="2"/>
      <c r="R177" s="2"/>
      <c r="S177" s="2"/>
      <c r="T177" s="2"/>
      <c r="U177" s="2"/>
      <c r="V177" s="2"/>
      <c r="W177" s="2"/>
      <c r="X177" s="2"/>
      <c r="Y177" s="2"/>
      <c r="Z177" s="2"/>
      <c r="AA177" s="2"/>
    </row>
    <row r="178" spans="2:27">
      <c r="B178" t="str">
        <f>IF(ISBLANK(Tareas!B174)," - ",Tareas!B174)</f>
        <v xml:space="preserve"> - </v>
      </c>
      <c r="C178" s="1"/>
      <c r="D178" s="1"/>
      <c r="E178" s="1"/>
      <c r="F178" s="1"/>
      <c r="G178" s="1"/>
      <c r="H178" s="1"/>
      <c r="I178" s="1"/>
      <c r="J178" s="1"/>
      <c r="K178" s="1"/>
      <c r="L178" s="1"/>
      <c r="M178" s="1"/>
      <c r="P178" t="str">
        <f>IF(ISBLANK(Tareas!B174)," - ",Tareas!B174)</f>
        <v xml:space="preserve"> - </v>
      </c>
      <c r="Q178" s="2"/>
      <c r="R178" s="2"/>
      <c r="S178" s="2"/>
      <c r="T178" s="2"/>
      <c r="U178" s="2"/>
      <c r="V178" s="2"/>
      <c r="W178" s="2"/>
      <c r="X178" s="2"/>
      <c r="Y178" s="2"/>
      <c r="Z178" s="2"/>
      <c r="AA178" s="2"/>
    </row>
    <row r="179" spans="2:27">
      <c r="B179" t="str">
        <f>IF(ISBLANK(Tareas!B175)," - ",Tareas!B175)</f>
        <v xml:space="preserve"> - </v>
      </c>
      <c r="C179" s="1"/>
      <c r="D179" s="1"/>
      <c r="E179" s="1"/>
      <c r="F179" s="1"/>
      <c r="G179" s="1"/>
      <c r="H179" s="1"/>
      <c r="I179" s="1"/>
      <c r="J179" s="1"/>
      <c r="K179" s="1"/>
      <c r="L179" s="1"/>
      <c r="M179" s="1"/>
      <c r="P179" t="str">
        <f>IF(ISBLANK(Tareas!B175)," - ",Tareas!B175)</f>
        <v xml:space="preserve"> - </v>
      </c>
      <c r="Q179" s="2"/>
      <c r="R179" s="2"/>
      <c r="S179" s="2"/>
      <c r="T179" s="2"/>
      <c r="U179" s="2"/>
      <c r="V179" s="2"/>
      <c r="W179" s="2"/>
      <c r="X179" s="2"/>
      <c r="Y179" s="2"/>
      <c r="Z179" s="2"/>
      <c r="AA179" s="2"/>
    </row>
    <row r="180" spans="2:27">
      <c r="B180" t="str">
        <f>IF(ISBLANK(Tareas!B176)," - ",Tareas!B176)</f>
        <v xml:space="preserve"> - </v>
      </c>
      <c r="C180" s="1"/>
      <c r="D180" s="1"/>
      <c r="E180" s="1"/>
      <c r="F180" s="1"/>
      <c r="G180" s="1"/>
      <c r="H180" s="1"/>
      <c r="I180" s="1"/>
      <c r="J180" s="1"/>
      <c r="K180" s="1"/>
      <c r="L180" s="1"/>
      <c r="M180" s="1"/>
      <c r="P180" t="str">
        <f>IF(ISBLANK(Tareas!B176)," - ",Tareas!B176)</f>
        <v xml:space="preserve"> - </v>
      </c>
      <c r="Q180" s="2"/>
      <c r="R180" s="2"/>
      <c r="S180" s="2"/>
      <c r="T180" s="2"/>
      <c r="U180" s="2"/>
      <c r="V180" s="2"/>
      <c r="W180" s="2"/>
      <c r="X180" s="2"/>
      <c r="Y180" s="2"/>
      <c r="Z180" s="2"/>
      <c r="AA180" s="2"/>
    </row>
    <row r="181" spans="2:27">
      <c r="B181" t="str">
        <f>IF(ISBLANK(Tareas!B177)," - ",Tareas!B177)</f>
        <v xml:space="preserve"> - </v>
      </c>
      <c r="C181" s="1"/>
      <c r="D181" s="1"/>
      <c r="E181" s="1"/>
      <c r="F181" s="1"/>
      <c r="G181" s="1"/>
      <c r="H181" s="1"/>
      <c r="I181" s="1"/>
      <c r="J181" s="1"/>
      <c r="K181" s="1"/>
      <c r="L181" s="1"/>
      <c r="M181" s="1"/>
      <c r="P181" t="str">
        <f>IF(ISBLANK(Tareas!B177)," - ",Tareas!B177)</f>
        <v xml:space="preserve"> - </v>
      </c>
      <c r="Q181" s="2"/>
      <c r="R181" s="2"/>
      <c r="S181" s="2"/>
      <c r="T181" s="2"/>
      <c r="U181" s="2"/>
      <c r="V181" s="2"/>
      <c r="W181" s="2"/>
      <c r="X181" s="2"/>
      <c r="Y181" s="2"/>
      <c r="Z181" s="2"/>
      <c r="AA181" s="2"/>
    </row>
    <row r="182" spans="2:27">
      <c r="B182" t="str">
        <f>IF(ISBLANK(Tareas!B178)," - ",Tareas!B178)</f>
        <v xml:space="preserve"> - </v>
      </c>
      <c r="C182" s="1"/>
      <c r="D182" s="1"/>
      <c r="E182" s="1"/>
      <c r="F182" s="1"/>
      <c r="G182" s="1"/>
      <c r="H182" s="1"/>
      <c r="I182" s="1"/>
      <c r="J182" s="1"/>
      <c r="K182" s="1"/>
      <c r="L182" s="1"/>
      <c r="M182" s="1"/>
      <c r="P182" t="str">
        <f>IF(ISBLANK(Tareas!B178)," - ",Tareas!B178)</f>
        <v xml:space="preserve"> - </v>
      </c>
      <c r="Q182" s="2"/>
      <c r="R182" s="2"/>
      <c r="S182" s="2"/>
      <c r="T182" s="2"/>
      <c r="U182" s="2"/>
      <c r="V182" s="2"/>
      <c r="W182" s="2"/>
      <c r="X182" s="2"/>
      <c r="Y182" s="2"/>
      <c r="Z182" s="2"/>
      <c r="AA182" s="2"/>
    </row>
    <row r="183" spans="2:27">
      <c r="B183" t="str">
        <f>IF(ISBLANK(Tareas!B179)," - ",Tareas!B179)</f>
        <v xml:space="preserve"> - </v>
      </c>
      <c r="C183" s="1"/>
      <c r="D183" s="1"/>
      <c r="E183" s="1"/>
      <c r="F183" s="1"/>
      <c r="G183" s="1"/>
      <c r="H183" s="1"/>
      <c r="I183" s="1"/>
      <c r="J183" s="1"/>
      <c r="K183" s="1"/>
      <c r="L183" s="1"/>
      <c r="M183" s="1"/>
      <c r="P183" t="str">
        <f>IF(ISBLANK(Tareas!B179)," - ",Tareas!B179)</f>
        <v xml:space="preserve"> - </v>
      </c>
      <c r="Q183" s="2"/>
      <c r="R183" s="2"/>
      <c r="S183" s="2"/>
      <c r="T183" s="2"/>
      <c r="U183" s="2"/>
      <c r="V183" s="2"/>
      <c r="W183" s="2"/>
      <c r="X183" s="2"/>
      <c r="Y183" s="2"/>
      <c r="Z183" s="2"/>
      <c r="AA183" s="2"/>
    </row>
    <row r="184" spans="2:27">
      <c r="B184" t="str">
        <f>IF(ISBLANK(Tareas!B180)," - ",Tareas!B180)</f>
        <v xml:space="preserve"> - </v>
      </c>
      <c r="C184" s="1"/>
      <c r="D184" s="1"/>
      <c r="E184" s="1"/>
      <c r="F184" s="1"/>
      <c r="G184" s="1"/>
      <c r="H184" s="1"/>
      <c r="I184" s="1"/>
      <c r="J184" s="1"/>
      <c r="K184" s="1"/>
      <c r="L184" s="1"/>
      <c r="M184" s="1"/>
      <c r="P184" t="str">
        <f>IF(ISBLANK(Tareas!B180)," - ",Tareas!B180)</f>
        <v xml:space="preserve"> - </v>
      </c>
      <c r="Q184" s="2"/>
      <c r="R184" s="2"/>
      <c r="S184" s="2"/>
      <c r="T184" s="2"/>
      <c r="U184" s="2"/>
      <c r="V184" s="2"/>
      <c r="W184" s="2"/>
      <c r="X184" s="2"/>
      <c r="Y184" s="2"/>
      <c r="Z184" s="2"/>
      <c r="AA184" s="2"/>
    </row>
    <row r="185" spans="2:27">
      <c r="B185" t="str">
        <f>IF(ISBLANK(Tareas!B181)," - ",Tareas!B181)</f>
        <v xml:space="preserve"> - </v>
      </c>
      <c r="C185" s="1"/>
      <c r="D185" s="1"/>
      <c r="E185" s="1"/>
      <c r="F185" s="1"/>
      <c r="G185" s="1"/>
      <c r="H185" s="1"/>
      <c r="I185" s="1"/>
      <c r="J185" s="1"/>
      <c r="K185" s="1"/>
      <c r="L185" s="1"/>
      <c r="M185" s="1"/>
      <c r="P185" t="str">
        <f>IF(ISBLANK(Tareas!B181)," - ",Tareas!B181)</f>
        <v xml:space="preserve"> - </v>
      </c>
      <c r="Q185" s="2"/>
      <c r="R185" s="2"/>
      <c r="S185" s="2"/>
      <c r="T185" s="2"/>
      <c r="U185" s="2"/>
      <c r="V185" s="2"/>
      <c r="W185" s="2"/>
      <c r="X185" s="2"/>
      <c r="Y185" s="2"/>
      <c r="Z185" s="2"/>
      <c r="AA185" s="2"/>
    </row>
    <row r="186" spans="2:27">
      <c r="B186" t="str">
        <f>IF(ISBLANK(Tareas!B182)," - ",Tareas!B182)</f>
        <v xml:space="preserve"> - </v>
      </c>
      <c r="C186" s="1"/>
      <c r="D186" s="1"/>
      <c r="E186" s="1"/>
      <c r="F186" s="1"/>
      <c r="G186" s="1"/>
      <c r="H186" s="1"/>
      <c r="I186" s="1"/>
      <c r="J186" s="1"/>
      <c r="K186" s="1"/>
      <c r="L186" s="1"/>
      <c r="M186" s="1"/>
      <c r="P186" t="str">
        <f>IF(ISBLANK(Tareas!B182)," - ",Tareas!B182)</f>
        <v xml:space="preserve"> - </v>
      </c>
      <c r="Q186" s="2"/>
      <c r="R186" s="2"/>
      <c r="S186" s="2"/>
      <c r="T186" s="2"/>
      <c r="U186" s="2"/>
      <c r="V186" s="2"/>
      <c r="W186" s="2"/>
      <c r="X186" s="2"/>
      <c r="Y186" s="2"/>
      <c r="Z186" s="2"/>
      <c r="AA186" s="2"/>
    </row>
    <row r="187" spans="2:27">
      <c r="B187" t="str">
        <f>IF(ISBLANK(Tareas!B183)," - ",Tareas!B183)</f>
        <v xml:space="preserve"> - </v>
      </c>
      <c r="C187" s="1"/>
      <c r="D187" s="1"/>
      <c r="E187" s="1"/>
      <c r="F187" s="1"/>
      <c r="G187" s="1"/>
      <c r="H187" s="1"/>
      <c r="I187" s="1"/>
      <c r="J187" s="1"/>
      <c r="K187" s="1"/>
      <c r="L187" s="1"/>
      <c r="M187" s="1"/>
      <c r="P187" t="str">
        <f>IF(ISBLANK(Tareas!B183)," - ",Tareas!B183)</f>
        <v xml:space="preserve"> - </v>
      </c>
      <c r="Q187" s="2"/>
      <c r="R187" s="2"/>
      <c r="S187" s="2"/>
      <c r="T187" s="2"/>
      <c r="U187" s="2"/>
      <c r="V187" s="2"/>
      <c r="W187" s="2"/>
      <c r="X187" s="2"/>
      <c r="Y187" s="2"/>
      <c r="Z187" s="2"/>
      <c r="AA187" s="2"/>
    </row>
    <row r="188" spans="2:27">
      <c r="B188" t="str">
        <f>IF(ISBLANK(Tareas!B184)," - ",Tareas!B184)</f>
        <v xml:space="preserve"> - </v>
      </c>
      <c r="C188" s="1"/>
      <c r="D188" s="1"/>
      <c r="E188" s="1"/>
      <c r="F188" s="1"/>
      <c r="G188" s="1"/>
      <c r="H188" s="1"/>
      <c r="I188" s="1"/>
      <c r="J188" s="1"/>
      <c r="K188" s="1"/>
      <c r="L188" s="1"/>
      <c r="M188" s="1"/>
      <c r="P188" t="str">
        <f>IF(ISBLANK(Tareas!B184)," - ",Tareas!B184)</f>
        <v xml:space="preserve"> - </v>
      </c>
      <c r="Q188" s="2"/>
      <c r="R188" s="2"/>
      <c r="S188" s="2"/>
      <c r="T188" s="2"/>
      <c r="U188" s="2"/>
      <c r="V188" s="2"/>
      <c r="W188" s="2"/>
      <c r="X188" s="2"/>
      <c r="Y188" s="2"/>
      <c r="Z188" s="2"/>
      <c r="AA188" s="2"/>
    </row>
    <row r="189" spans="2:27">
      <c r="B189" t="str">
        <f>IF(ISBLANK(Tareas!B185)," - ",Tareas!B185)</f>
        <v xml:space="preserve"> - </v>
      </c>
      <c r="C189" s="1"/>
      <c r="D189" s="1"/>
      <c r="E189" s="1"/>
      <c r="F189" s="1"/>
      <c r="G189" s="1"/>
      <c r="H189" s="1"/>
      <c r="I189" s="1"/>
      <c r="J189" s="1"/>
      <c r="K189" s="1"/>
      <c r="L189" s="1"/>
      <c r="M189" s="1"/>
      <c r="P189" t="str">
        <f>IF(ISBLANK(Tareas!B185)," - ",Tareas!B185)</f>
        <v xml:space="preserve"> - </v>
      </c>
      <c r="Q189" s="2"/>
      <c r="R189" s="2"/>
      <c r="S189" s="2"/>
      <c r="T189" s="2"/>
      <c r="U189" s="2"/>
      <c r="V189" s="2"/>
      <c r="W189" s="2"/>
      <c r="X189" s="2"/>
      <c r="Y189" s="2"/>
      <c r="Z189" s="2"/>
      <c r="AA189" s="2"/>
    </row>
    <row r="190" spans="2:27">
      <c r="B190" t="str">
        <f>IF(ISBLANK(Tareas!B186)," - ",Tareas!B186)</f>
        <v xml:space="preserve"> - </v>
      </c>
      <c r="C190" s="1"/>
      <c r="D190" s="1"/>
      <c r="E190" s="1"/>
      <c r="F190" s="1"/>
      <c r="G190" s="1"/>
      <c r="H190" s="1"/>
      <c r="I190" s="1"/>
      <c r="J190" s="1"/>
      <c r="K190" s="1"/>
      <c r="L190" s="1"/>
      <c r="M190" s="1"/>
      <c r="P190" t="str">
        <f>IF(ISBLANK(Tareas!B186)," - ",Tareas!B186)</f>
        <v xml:space="preserve"> - </v>
      </c>
      <c r="Q190" s="2"/>
      <c r="R190" s="2"/>
      <c r="S190" s="2"/>
      <c r="T190" s="2"/>
      <c r="U190" s="2"/>
      <c r="V190" s="2"/>
      <c r="W190" s="2"/>
      <c r="X190" s="2"/>
      <c r="Y190" s="2"/>
      <c r="Z190" s="2"/>
      <c r="AA190" s="2"/>
    </row>
    <row r="191" spans="2:27">
      <c r="B191" t="str">
        <f>IF(ISBLANK(Tareas!B187)," - ",Tareas!B187)</f>
        <v xml:space="preserve"> - </v>
      </c>
      <c r="C191" s="1"/>
      <c r="D191" s="1"/>
      <c r="E191" s="1"/>
      <c r="F191" s="1"/>
      <c r="G191" s="1"/>
      <c r="H191" s="1"/>
      <c r="I191" s="1"/>
      <c r="J191" s="1"/>
      <c r="K191" s="1"/>
      <c r="L191" s="1"/>
      <c r="M191" s="1"/>
      <c r="P191" t="str">
        <f>IF(ISBLANK(Tareas!B187)," - ",Tareas!B187)</f>
        <v xml:space="preserve"> - </v>
      </c>
      <c r="Q191" s="2"/>
      <c r="R191" s="2"/>
      <c r="S191" s="2"/>
      <c r="T191" s="2"/>
      <c r="U191" s="2"/>
      <c r="V191" s="2"/>
      <c r="W191" s="2"/>
      <c r="X191" s="2"/>
      <c r="Y191" s="2"/>
      <c r="Z191" s="2"/>
      <c r="AA191" s="2"/>
    </row>
    <row r="192" spans="2:27">
      <c r="B192" t="str">
        <f>IF(ISBLANK(Tareas!B188)," - ",Tareas!B188)</f>
        <v xml:space="preserve"> - </v>
      </c>
      <c r="C192" s="1"/>
      <c r="D192" s="1"/>
      <c r="E192" s="1"/>
      <c r="F192" s="1"/>
      <c r="G192" s="1"/>
      <c r="H192" s="1"/>
      <c r="I192" s="1"/>
      <c r="J192" s="1"/>
      <c r="K192" s="1"/>
      <c r="L192" s="1"/>
      <c r="M192" s="1"/>
      <c r="P192" t="str">
        <f>IF(ISBLANK(Tareas!B188)," - ",Tareas!B188)</f>
        <v xml:space="preserve"> - </v>
      </c>
      <c r="Q192" s="2"/>
      <c r="R192" s="2"/>
      <c r="S192" s="2"/>
      <c r="T192" s="2"/>
      <c r="U192" s="2"/>
      <c r="V192" s="2"/>
      <c r="W192" s="2"/>
      <c r="X192" s="2"/>
      <c r="Y192" s="2"/>
      <c r="Z192" s="2"/>
      <c r="AA192" s="2"/>
    </row>
    <row r="193" spans="2:27">
      <c r="B193" t="str">
        <f>IF(ISBLANK(Tareas!B189)," - ",Tareas!B189)</f>
        <v xml:space="preserve"> - </v>
      </c>
      <c r="C193" s="1"/>
      <c r="D193" s="1"/>
      <c r="E193" s="1"/>
      <c r="F193" s="1"/>
      <c r="G193" s="1"/>
      <c r="H193" s="1"/>
      <c r="I193" s="1"/>
      <c r="J193" s="1"/>
      <c r="K193" s="1"/>
      <c r="L193" s="1"/>
      <c r="M193" s="1"/>
      <c r="P193" t="str">
        <f>IF(ISBLANK(Tareas!B189)," - ",Tareas!B189)</f>
        <v xml:space="preserve"> - </v>
      </c>
      <c r="Q193" s="2"/>
      <c r="R193" s="2"/>
      <c r="S193" s="2"/>
      <c r="T193" s="2"/>
      <c r="U193" s="2"/>
      <c r="V193" s="2"/>
      <c r="W193" s="2"/>
      <c r="X193" s="2"/>
      <c r="Y193" s="2"/>
      <c r="Z193" s="2"/>
      <c r="AA193" s="2"/>
    </row>
    <row r="194" spans="2:27">
      <c r="B194" t="str">
        <f>IF(ISBLANK(Tareas!B190)," - ",Tareas!B190)</f>
        <v xml:space="preserve"> - </v>
      </c>
      <c r="C194" s="1"/>
      <c r="D194" s="1"/>
      <c r="E194" s="1"/>
      <c r="F194" s="1"/>
      <c r="G194" s="1"/>
      <c r="H194" s="1"/>
      <c r="I194" s="1"/>
      <c r="J194" s="1"/>
      <c r="K194" s="1"/>
      <c r="L194" s="1"/>
      <c r="M194" s="1"/>
      <c r="P194" t="str">
        <f>IF(ISBLANK(Tareas!B190)," - ",Tareas!B190)</f>
        <v xml:space="preserve"> - </v>
      </c>
      <c r="Q194" s="2"/>
      <c r="R194" s="2"/>
      <c r="S194" s="2"/>
      <c r="T194" s="2"/>
      <c r="U194" s="2"/>
      <c r="V194" s="2"/>
      <c r="W194" s="2"/>
      <c r="X194" s="2"/>
      <c r="Y194" s="2"/>
      <c r="Z194" s="2"/>
      <c r="AA194" s="2"/>
    </row>
    <row r="195" spans="2:27">
      <c r="B195" t="str">
        <f>IF(ISBLANK(Tareas!B191)," - ",Tareas!B191)</f>
        <v xml:space="preserve"> - </v>
      </c>
      <c r="C195" s="1"/>
      <c r="D195" s="1"/>
      <c r="E195" s="1"/>
      <c r="F195" s="1"/>
      <c r="G195" s="1"/>
      <c r="H195" s="1"/>
      <c r="I195" s="1"/>
      <c r="J195" s="1"/>
      <c r="K195" s="1"/>
      <c r="L195" s="1"/>
      <c r="M195" s="1"/>
      <c r="P195" t="str">
        <f>IF(ISBLANK(Tareas!B191)," - ",Tareas!B191)</f>
        <v xml:space="preserve"> - </v>
      </c>
      <c r="Q195" s="2"/>
      <c r="R195" s="2"/>
      <c r="S195" s="2"/>
      <c r="T195" s="2"/>
      <c r="U195" s="2"/>
      <c r="V195" s="2"/>
      <c r="W195" s="2"/>
      <c r="X195" s="2"/>
      <c r="Y195" s="2"/>
      <c r="Z195" s="2"/>
      <c r="AA195" s="2"/>
    </row>
    <row r="196" spans="2:27">
      <c r="B196" t="str">
        <f>IF(ISBLANK(Tareas!B192)," - ",Tareas!B192)</f>
        <v xml:space="preserve"> - </v>
      </c>
      <c r="C196" s="1"/>
      <c r="D196" s="1"/>
      <c r="E196" s="1"/>
      <c r="F196" s="1"/>
      <c r="G196" s="1"/>
      <c r="H196" s="1"/>
      <c r="I196" s="1"/>
      <c r="J196" s="1"/>
      <c r="K196" s="1"/>
      <c r="L196" s="1"/>
      <c r="M196" s="1"/>
      <c r="P196" t="str">
        <f>IF(ISBLANK(Tareas!B192)," - ",Tareas!B192)</f>
        <v xml:space="preserve"> - </v>
      </c>
      <c r="Q196" s="2"/>
      <c r="R196" s="2"/>
      <c r="S196" s="2"/>
      <c r="T196" s="2"/>
      <c r="U196" s="2"/>
      <c r="V196" s="2"/>
      <c r="W196" s="2"/>
      <c r="X196" s="2"/>
      <c r="Y196" s="2"/>
      <c r="Z196" s="2"/>
      <c r="AA196" s="2"/>
    </row>
    <row r="197" spans="2:27">
      <c r="B197" t="str">
        <f>IF(ISBLANK(Tareas!B193)," - ",Tareas!B193)</f>
        <v xml:space="preserve"> - </v>
      </c>
      <c r="C197" s="1"/>
      <c r="D197" s="1"/>
      <c r="E197" s="1"/>
      <c r="F197" s="1"/>
      <c r="G197" s="1"/>
      <c r="H197" s="1"/>
      <c r="I197" s="1"/>
      <c r="J197" s="1"/>
      <c r="K197" s="1"/>
      <c r="L197" s="1"/>
      <c r="M197" s="1"/>
      <c r="P197" t="str">
        <f>IF(ISBLANK(Tareas!B193)," - ",Tareas!B193)</f>
        <v xml:space="preserve"> - </v>
      </c>
      <c r="Q197" s="2"/>
      <c r="R197" s="2"/>
      <c r="S197" s="2"/>
      <c r="T197" s="2"/>
      <c r="U197" s="2"/>
      <c r="V197" s="2"/>
      <c r="W197" s="2"/>
      <c r="X197" s="2"/>
      <c r="Y197" s="2"/>
      <c r="Z197" s="2"/>
      <c r="AA197" s="2"/>
    </row>
    <row r="198" spans="2:27">
      <c r="B198" t="str">
        <f>IF(ISBLANK(Tareas!B194)," - ",Tareas!B194)</f>
        <v xml:space="preserve"> - </v>
      </c>
      <c r="C198" s="1"/>
      <c r="D198" s="1"/>
      <c r="E198" s="1"/>
      <c r="F198" s="1"/>
      <c r="G198" s="1"/>
      <c r="H198" s="1"/>
      <c r="I198" s="1"/>
      <c r="J198" s="1"/>
      <c r="K198" s="1"/>
      <c r="L198" s="1"/>
      <c r="M198" s="1"/>
      <c r="P198" t="str">
        <f>IF(ISBLANK(Tareas!B194)," - ",Tareas!B194)</f>
        <v xml:space="preserve"> - </v>
      </c>
      <c r="Q198" s="2"/>
      <c r="R198" s="2"/>
      <c r="S198" s="2"/>
      <c r="T198" s="2"/>
      <c r="U198" s="2"/>
      <c r="V198" s="2"/>
      <c r="W198" s="2"/>
      <c r="X198" s="2"/>
      <c r="Y198" s="2"/>
      <c r="Z198" s="2"/>
      <c r="AA198" s="2"/>
    </row>
    <row r="199" spans="2:27">
      <c r="B199" t="str">
        <f>IF(ISBLANK(Tareas!B195)," - ",Tareas!B195)</f>
        <v xml:space="preserve"> - </v>
      </c>
      <c r="C199" s="1"/>
      <c r="D199" s="1"/>
      <c r="E199" s="1"/>
      <c r="F199" s="1"/>
      <c r="G199" s="1"/>
      <c r="H199" s="1"/>
      <c r="I199" s="1"/>
      <c r="J199" s="1"/>
      <c r="K199" s="1"/>
      <c r="L199" s="1"/>
      <c r="M199" s="1"/>
      <c r="P199" t="str">
        <f>IF(ISBLANK(Tareas!B195)," - ",Tareas!B195)</f>
        <v xml:space="preserve"> - </v>
      </c>
      <c r="Q199" s="2"/>
      <c r="R199" s="2"/>
      <c r="S199" s="2"/>
      <c r="T199" s="2"/>
      <c r="U199" s="2"/>
      <c r="V199" s="2"/>
      <c r="W199" s="2"/>
      <c r="X199" s="2"/>
      <c r="Y199" s="2"/>
      <c r="Z199" s="2"/>
      <c r="AA199" s="2"/>
    </row>
    <row r="200" spans="2:27">
      <c r="B200" t="str">
        <f>IF(ISBLANK(Tareas!B196)," - ",Tareas!B196)</f>
        <v xml:space="preserve"> - </v>
      </c>
      <c r="C200" s="1"/>
      <c r="D200" s="1"/>
      <c r="E200" s="1"/>
      <c r="F200" s="1"/>
      <c r="G200" s="1"/>
      <c r="H200" s="1"/>
      <c r="I200" s="1"/>
      <c r="J200" s="1"/>
      <c r="K200" s="1"/>
      <c r="L200" s="1"/>
      <c r="M200" s="1"/>
      <c r="P200" t="str">
        <f>IF(ISBLANK(Tareas!B196)," - ",Tareas!B196)</f>
        <v xml:space="preserve"> - </v>
      </c>
      <c r="Q200" s="2"/>
      <c r="R200" s="2"/>
      <c r="S200" s="2"/>
      <c r="T200" s="2"/>
      <c r="U200" s="2"/>
      <c r="V200" s="2"/>
      <c r="W200" s="2"/>
      <c r="X200" s="2"/>
      <c r="Y200" s="2"/>
      <c r="Z200" s="2"/>
      <c r="AA200" s="2"/>
    </row>
    <row r="201" spans="2:27">
      <c r="B201" t="str">
        <f>IF(ISBLANK(Tareas!B197)," - ",Tareas!B197)</f>
        <v xml:space="preserve"> - </v>
      </c>
      <c r="C201" s="1"/>
      <c r="D201" s="1"/>
      <c r="E201" s="1"/>
      <c r="F201" s="1"/>
      <c r="G201" s="1"/>
      <c r="H201" s="1"/>
      <c r="I201" s="1"/>
      <c r="J201" s="1"/>
      <c r="K201" s="1"/>
      <c r="L201" s="1"/>
      <c r="M201" s="1"/>
      <c r="P201" t="str">
        <f>IF(ISBLANK(Tareas!B197)," - ",Tareas!B197)</f>
        <v xml:space="preserve"> - </v>
      </c>
      <c r="Q201" s="2"/>
      <c r="R201" s="2"/>
      <c r="S201" s="2"/>
      <c r="T201" s="2"/>
      <c r="U201" s="2"/>
      <c r="V201" s="2"/>
      <c r="W201" s="2"/>
      <c r="X201" s="2"/>
      <c r="Y201" s="2"/>
      <c r="Z201" s="2"/>
      <c r="AA201"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D77BBEDE7E292418764F69484D94F7D" ma:contentTypeVersion="4" ma:contentTypeDescription="Crear nuevo documento." ma:contentTypeScope="" ma:versionID="6ee17d5a0554caac4e45930ba9e1990c">
  <xsd:schema xmlns:xsd="http://www.w3.org/2001/XMLSchema" xmlns:xs="http://www.w3.org/2001/XMLSchema" xmlns:p="http://schemas.microsoft.com/office/2006/metadata/properties" xmlns:ns2="8d1ebcae-f553-482e-8cce-40b03cc7a9a4" targetNamespace="http://schemas.microsoft.com/office/2006/metadata/properties" ma:root="true" ma:fieldsID="db6ef04660d4b92a3b5b8f7e49b057b0" ns2:_="">
    <xsd:import namespace="8d1ebcae-f553-482e-8cce-40b03cc7a9a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1ebcae-f553-482e-8cce-40b03cc7a9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A06393-7139-4A8A-84EB-B95FA8AFF431}"/>
</file>

<file path=customXml/itemProps2.xml><?xml version="1.0" encoding="utf-8"?>
<ds:datastoreItem xmlns:ds="http://schemas.openxmlformats.org/officeDocument/2006/customXml" ds:itemID="{8C48D1B6-5CBA-4BE8-866E-92D0904C0975}"/>
</file>

<file path=customXml/itemProps3.xml><?xml version="1.0" encoding="utf-8"?>
<ds:datastoreItem xmlns:ds="http://schemas.openxmlformats.org/officeDocument/2006/customXml" ds:itemID="{C8810168-3AB1-4ED0-B219-40229EB0D2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 de Microsoft Office</dc:creator>
  <cp:keywords/>
  <dc:description/>
  <cp:lastModifiedBy/>
  <cp:revision/>
  <dcterms:created xsi:type="dcterms:W3CDTF">2017-03-07T10:39:41Z</dcterms:created>
  <dcterms:modified xsi:type="dcterms:W3CDTF">2024-11-07T15:13:11Z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0x0101009D77BBEDE7E292418764F69484D94F7D</vt:lpwstr>
  </property>
</Properties>
</file>