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Škola\Praktika\Úloha_24\"/>
    </mc:Choice>
  </mc:AlternateContent>
  <xr:revisionPtr revIDLastSave="0" documentId="13_ncr:1_{D3DBAB17-FD0C-4906-91FF-4E2BD5C52211}" xr6:coauthVersionLast="47" xr6:coauthVersionMax="47" xr10:uidLastSave="{00000000-0000-0000-0000-000000000000}"/>
  <bookViews>
    <workbookView xWindow="-108" yWindow="-108" windowWidth="23256" windowHeight="12456" xr2:uid="{CB1BF429-60E1-4B36-A280-3C5E56C3C11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  <c r="Q4" i="1"/>
  <c r="Q5" i="1"/>
  <c r="Q6" i="1"/>
  <c r="Q7" i="1"/>
  <c r="Q3" i="1"/>
  <c r="N12" i="1"/>
  <c r="N13" i="1"/>
  <c r="N14" i="1"/>
  <c r="N15" i="1"/>
  <c r="N11" i="1"/>
  <c r="O12" i="1"/>
  <c r="O13" i="1"/>
  <c r="O14" i="1"/>
  <c r="O15" i="1"/>
  <c r="O11" i="1"/>
  <c r="P4" i="1"/>
  <c r="P5" i="1"/>
  <c r="P6" i="1"/>
  <c r="P7" i="1"/>
  <c r="P3" i="1"/>
</calcChain>
</file>

<file path=xl/sharedStrings.xml><?xml version="1.0" encoding="utf-8"?>
<sst xmlns="http://schemas.openxmlformats.org/spreadsheetml/2006/main" count="49" uniqueCount="26">
  <si>
    <t>hodnota</t>
  </si>
  <si>
    <t>odchylka</t>
  </si>
  <si>
    <t>teplota</t>
  </si>
  <si>
    <t>0,4 °C</t>
  </si>
  <si>
    <t>tlak</t>
  </si>
  <si>
    <t>2 hPa</t>
  </si>
  <si>
    <t>vlhkost</t>
  </si>
  <si>
    <t>hliník</t>
  </si>
  <si>
    <t>t (°C)</t>
  </si>
  <si>
    <t>ocel</t>
  </si>
  <si>
    <t>měď</t>
  </si>
  <si>
    <t>mosaz</t>
  </si>
  <si>
    <t>sklo</t>
  </si>
  <si>
    <t>59,8 cm</t>
  </si>
  <si>
    <t xml:space="preserve">Δl (10‾⁵ m) </t>
  </si>
  <si>
    <t>+-0,1 cm</t>
  </si>
  <si>
    <t>+-0,01 mm</t>
  </si>
  <si>
    <t>25,5 °C</t>
  </si>
  <si>
    <t>989 hPa</t>
  </si>
  <si>
    <t>error</t>
  </si>
  <si>
    <t>l0*alfa (10^-5 m/K)</t>
  </si>
  <si>
    <t>alfa (10^-6 / K)</t>
  </si>
  <si>
    <t>&lt;-- l_0 (cm)</t>
  </si>
  <si>
    <t>eta l_0</t>
  </si>
  <si>
    <t>eta l_0*alfa</t>
  </si>
  <si>
    <t>eta 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</si>
</sst>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Teplotní roztažnost pevných látek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7850376694273905E-2"/>
          <c:y val="9.6430651447161481E-2"/>
          <c:w val="0.68514509390429867"/>
          <c:h val="0.84381970582122978"/>
        </c:manualLayout>
      </c:layout>
      <c:scatterChart>
        <c:scatterStyle val="lineMarker"/>
        <c:varyColors val="0"/>
        <c:ser>
          <c:idx val="1"/>
          <c:order val="0"/>
          <c:tx>
            <c:v>ocel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List1!$C$3:$C$22</c:f>
              <c:numCache>
                <c:formatCode>General</c:formatCode>
                <c:ptCount val="20"/>
                <c:pt idx="0">
                  <c:v>21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</c:numCache>
            </c:numRef>
          </c:xVal>
          <c:yVal>
            <c:numRef>
              <c:f>List1!$D$3:$D$22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1-4EBD-AB76-EACFBBC94864}"/>
            </c:ext>
          </c:extLst>
        </c:ser>
        <c:ser>
          <c:idx val="2"/>
          <c:order val="1"/>
          <c:tx>
            <c:v>měď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List1!$E$3:$E$22</c:f>
              <c:numCache>
                <c:formatCode>General</c:formatCode>
                <c:ptCount val="2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</c:numCache>
            </c:numRef>
          </c:xVal>
          <c:yVal>
            <c:numRef>
              <c:f>List1!$F$3:$F$22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1-4EBD-AB76-EACFBBC94864}"/>
            </c:ext>
          </c:extLst>
        </c:ser>
        <c:ser>
          <c:idx val="3"/>
          <c:order val="2"/>
          <c:tx>
            <c:v>mosaz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List1!$G$3:$G$22</c:f>
              <c:numCache>
                <c:formatCode>General</c:formatCode>
                <c:ptCount val="20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</c:numCache>
            </c:numRef>
          </c:xVal>
          <c:yVal>
            <c:numRef>
              <c:f>List1!$H$3:$H$22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26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40</c:v>
                </c:pt>
                <c:pt idx="1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71-4EBD-AB76-EACFBBC94864}"/>
            </c:ext>
          </c:extLst>
        </c:ser>
        <c:ser>
          <c:idx val="0"/>
          <c:order val="3"/>
          <c:tx>
            <c:v>hliník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List1!$A$3:$A$21</c:f>
              <c:numCache>
                <c:formatCode>General</c:formatCode>
                <c:ptCount val="19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48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</c:numCache>
            </c:numRef>
          </c:xVal>
          <c:yVal>
            <c:numRef>
              <c:f>List1!$B$3:$B$21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1-4EBD-AB76-EACFBBC94864}"/>
            </c:ext>
          </c:extLst>
        </c:ser>
        <c:ser>
          <c:idx val="4"/>
          <c:order val="4"/>
          <c:tx>
            <c:v>sklo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List1!$I$3:$I$22</c:f>
              <c:numCache>
                <c:formatCode>General</c:formatCode>
                <c:ptCount val="2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</c:numCache>
            </c:numRef>
          </c:xVal>
          <c:yVal>
            <c:numRef>
              <c:f>List1!$J$3:$J$22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71-4EBD-AB76-EACFBBC9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61087"/>
        <c:axId val="649659647"/>
      </c:scatterChart>
      <c:valAx>
        <c:axId val="649661087"/>
        <c:scaling>
          <c:orientation val="minMax"/>
          <c:max val="61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t (°C)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9659647"/>
        <c:crosses val="autoZero"/>
        <c:crossBetween val="midCat"/>
      </c:valAx>
      <c:valAx>
        <c:axId val="6496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cs-CZ" sz="1000" b="0" i="0" u="none" strike="noStrike" baseline="0">
                    <a:effectLst/>
                  </a:rPr>
                  <a:t>l (10‾⁵ m)</a:t>
                </a:r>
                <a:r>
                  <a:rPr lang="cs-CZ" sz="1000" b="0" i="0" u="none" strike="noStrike" baseline="0"/>
                  <a:t> </a:t>
                </a:r>
                <a:endParaRPr lang="cs-CZ" b="0"/>
              </a:p>
            </c:rich>
          </c:tx>
          <c:layout>
            <c:manualLayout>
              <c:xMode val="edge"/>
              <c:yMode val="edge"/>
              <c:x val="3.1455105638792988E-2"/>
              <c:y val="0.43513750663864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966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36084420332987"/>
          <c:y val="8.7958579957563954E-2"/>
          <c:w val="0.19263923720244289"/>
          <c:h val="0.64252786158739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87630</xdr:rowOff>
    </xdr:from>
    <xdr:to>
      <xdr:col>10</xdr:col>
      <xdr:colOff>320040</xdr:colOff>
      <xdr:row>42</xdr:row>
      <xdr:rowOff>99060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5F914CE6-EFE4-91D6-7376-3BE225542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8A25-0B91-4EE0-8771-C32AA9312024}">
  <dimension ref="A1:Q47"/>
  <sheetViews>
    <sheetView tabSelected="1" zoomScaleNormal="100" workbookViewId="0">
      <selection activeCell="P7" sqref="P7"/>
    </sheetView>
  </sheetViews>
  <sheetFormatPr defaultRowHeight="14.4" x14ac:dyDescent="0.3"/>
  <cols>
    <col min="1" max="1" width="5.21875" bestFit="1" customWidth="1"/>
    <col min="2" max="2" width="9.6640625" bestFit="1" customWidth="1"/>
    <col min="3" max="3" width="5" bestFit="1" customWidth="1"/>
    <col min="4" max="4" width="9.6640625" bestFit="1" customWidth="1"/>
    <col min="5" max="5" width="5" bestFit="1" customWidth="1"/>
    <col min="6" max="6" width="9.6640625" bestFit="1" customWidth="1"/>
    <col min="7" max="7" width="6.21875" bestFit="1" customWidth="1"/>
    <col min="8" max="8" width="8.88671875" customWidth="1"/>
    <col min="9" max="9" width="6.21875" customWidth="1"/>
    <col min="10" max="10" width="9.6640625" bestFit="1" customWidth="1"/>
    <col min="11" max="11" width="9.5546875" customWidth="1"/>
    <col min="13" max="13" width="6.21875" bestFit="1" customWidth="1"/>
    <col min="14" max="14" width="16.21875" bestFit="1" customWidth="1"/>
    <col min="15" max="15" width="9.44140625" customWidth="1"/>
    <col min="16" max="16" width="12.44140625" bestFit="1" customWidth="1"/>
    <col min="17" max="17" width="12" bestFit="1" customWidth="1"/>
  </cols>
  <sheetData>
    <row r="1" spans="1:17" x14ac:dyDescent="0.3">
      <c r="A1" t="s">
        <v>7</v>
      </c>
      <c r="B1" t="s">
        <v>13</v>
      </c>
      <c r="C1" t="s">
        <v>9</v>
      </c>
      <c r="D1" t="s">
        <v>13</v>
      </c>
      <c r="E1" t="s">
        <v>10</v>
      </c>
      <c r="F1" t="s">
        <v>13</v>
      </c>
      <c r="G1" t="s">
        <v>11</v>
      </c>
      <c r="H1" t="s">
        <v>13</v>
      </c>
      <c r="I1" t="s">
        <v>12</v>
      </c>
      <c r="J1" t="s">
        <v>13</v>
      </c>
      <c r="K1" s="2" t="s">
        <v>15</v>
      </c>
      <c r="M1">
        <v>59.8</v>
      </c>
      <c r="N1" t="s">
        <v>22</v>
      </c>
    </row>
    <row r="2" spans="1:17" x14ac:dyDescent="0.3">
      <c r="A2" t="s">
        <v>8</v>
      </c>
      <c r="B2" t="s">
        <v>14</v>
      </c>
      <c r="C2" t="s">
        <v>8</v>
      </c>
      <c r="D2" t="s">
        <v>14</v>
      </c>
      <c r="E2" t="s">
        <v>8</v>
      </c>
      <c r="F2" t="s">
        <v>14</v>
      </c>
      <c r="G2" t="s">
        <v>8</v>
      </c>
      <c r="H2" t="s">
        <v>14</v>
      </c>
      <c r="I2" t="s">
        <v>8</v>
      </c>
      <c r="J2" t="s">
        <v>14</v>
      </c>
      <c r="K2" s="2" t="s">
        <v>16</v>
      </c>
      <c r="N2" t="s">
        <v>20</v>
      </c>
      <c r="O2" t="s">
        <v>19</v>
      </c>
      <c r="P2" t="s">
        <v>21</v>
      </c>
      <c r="Q2" t="s">
        <v>19</v>
      </c>
    </row>
    <row r="3" spans="1:17" x14ac:dyDescent="0.3">
      <c r="A3">
        <v>24</v>
      </c>
      <c r="B3">
        <v>0</v>
      </c>
      <c r="C3">
        <v>21</v>
      </c>
      <c r="D3">
        <v>0</v>
      </c>
      <c r="E3">
        <v>22</v>
      </c>
      <c r="F3">
        <v>0</v>
      </c>
      <c r="G3">
        <v>23</v>
      </c>
      <c r="H3">
        <v>0</v>
      </c>
      <c r="I3">
        <v>22</v>
      </c>
      <c r="J3">
        <v>0</v>
      </c>
      <c r="M3" t="s">
        <v>7</v>
      </c>
      <c r="N3">
        <v>1.27982</v>
      </c>
      <c r="O3">
        <v>7.9000000000000008E-3</v>
      </c>
      <c r="P3">
        <f>N3/100000/($M$1/100)*1000000</f>
        <v>21.401672240802675</v>
      </c>
      <c r="Q3">
        <f>P3*SUMSQ(O3/N3,0.1/$M$1)^0.5</f>
        <v>0.13686891623064207</v>
      </c>
    </row>
    <row r="4" spans="1:17" x14ac:dyDescent="0.3">
      <c r="A4">
        <v>26</v>
      </c>
      <c r="B4">
        <v>2</v>
      </c>
      <c r="C4">
        <v>24</v>
      </c>
      <c r="D4">
        <v>2</v>
      </c>
      <c r="E4">
        <v>24</v>
      </c>
      <c r="F4">
        <v>1</v>
      </c>
      <c r="G4">
        <v>25</v>
      </c>
      <c r="H4">
        <v>2</v>
      </c>
      <c r="I4">
        <v>24</v>
      </c>
      <c r="J4">
        <v>0</v>
      </c>
      <c r="M4" t="s">
        <v>9</v>
      </c>
      <c r="N4">
        <v>0.70299999999999996</v>
      </c>
      <c r="O4">
        <v>7.4799999999999997E-3</v>
      </c>
      <c r="P4">
        <f t="shared" ref="P4:P7" si="0">N4/100000/($M$1/100)*1000000</f>
        <v>11.755852842809364</v>
      </c>
      <c r="Q4">
        <f t="shared" ref="Q4:Q7" si="1">P4*SUMSQ(O4/N4,0.1/$M$1)^0.5</f>
        <v>0.12661900021426431</v>
      </c>
    </row>
    <row r="5" spans="1:17" x14ac:dyDescent="0.3">
      <c r="A5">
        <v>28</v>
      </c>
      <c r="B5">
        <v>5</v>
      </c>
      <c r="C5">
        <v>26</v>
      </c>
      <c r="D5">
        <v>4</v>
      </c>
      <c r="E5">
        <v>26</v>
      </c>
      <c r="F5">
        <v>2</v>
      </c>
      <c r="G5">
        <v>26</v>
      </c>
      <c r="H5">
        <v>3</v>
      </c>
      <c r="I5">
        <v>26</v>
      </c>
      <c r="J5">
        <v>1</v>
      </c>
      <c r="M5" t="s">
        <v>10</v>
      </c>
      <c r="N5">
        <v>1.02895</v>
      </c>
      <c r="O5">
        <v>1.6299999999999999E-2</v>
      </c>
      <c r="P5">
        <f t="shared" si="0"/>
        <v>17.206521739130437</v>
      </c>
      <c r="Q5">
        <f t="shared" si="1"/>
        <v>0.27408972739290483</v>
      </c>
    </row>
    <row r="6" spans="1:17" x14ac:dyDescent="0.3">
      <c r="A6">
        <v>30</v>
      </c>
      <c r="B6">
        <v>8</v>
      </c>
      <c r="C6">
        <v>28</v>
      </c>
      <c r="D6">
        <v>5</v>
      </c>
      <c r="E6">
        <v>28</v>
      </c>
      <c r="F6">
        <v>4</v>
      </c>
      <c r="G6">
        <v>28</v>
      </c>
      <c r="H6">
        <v>6</v>
      </c>
      <c r="I6">
        <v>28</v>
      </c>
      <c r="J6">
        <v>1</v>
      </c>
      <c r="M6" t="s">
        <v>11</v>
      </c>
      <c r="N6">
        <v>1.1296999999999999</v>
      </c>
      <c r="O6">
        <v>8.5199999999999998E-3</v>
      </c>
      <c r="P6">
        <f t="shared" si="0"/>
        <v>18.891304347826086</v>
      </c>
      <c r="Q6">
        <f t="shared" si="1"/>
        <v>0.14593519477087399</v>
      </c>
    </row>
    <row r="7" spans="1:17" x14ac:dyDescent="0.3">
      <c r="A7">
        <v>32</v>
      </c>
      <c r="B7">
        <v>10</v>
      </c>
      <c r="C7">
        <v>30</v>
      </c>
      <c r="D7">
        <v>7</v>
      </c>
      <c r="E7">
        <v>30</v>
      </c>
      <c r="F7">
        <v>5</v>
      </c>
      <c r="G7">
        <v>30</v>
      </c>
      <c r="H7">
        <v>9</v>
      </c>
      <c r="I7">
        <v>30</v>
      </c>
      <c r="J7">
        <v>1</v>
      </c>
      <c r="M7" t="s">
        <v>12</v>
      </c>
      <c r="N7">
        <v>0.16841999999999999</v>
      </c>
      <c r="O7">
        <v>6.0400000000000002E-3</v>
      </c>
      <c r="P7">
        <f t="shared" si="0"/>
        <v>2.8163879598662205</v>
      </c>
      <c r="Q7">
        <f t="shared" si="1"/>
        <v>0.10111308852695161</v>
      </c>
    </row>
    <row r="8" spans="1:17" x14ac:dyDescent="0.3">
      <c r="A8">
        <v>34</v>
      </c>
      <c r="B8">
        <v>13</v>
      </c>
      <c r="C8">
        <v>32</v>
      </c>
      <c r="D8">
        <v>8</v>
      </c>
      <c r="E8">
        <v>32</v>
      </c>
      <c r="F8">
        <v>7</v>
      </c>
      <c r="G8">
        <v>32</v>
      </c>
      <c r="H8">
        <v>11</v>
      </c>
      <c r="I8">
        <v>32</v>
      </c>
      <c r="J8">
        <v>2</v>
      </c>
    </row>
    <row r="9" spans="1:17" x14ac:dyDescent="0.3">
      <c r="A9">
        <v>36</v>
      </c>
      <c r="B9">
        <v>15</v>
      </c>
      <c r="C9">
        <v>34</v>
      </c>
      <c r="D9">
        <v>9</v>
      </c>
      <c r="E9">
        <v>34</v>
      </c>
      <c r="F9">
        <v>9</v>
      </c>
      <c r="G9">
        <v>34</v>
      </c>
      <c r="H9">
        <v>13</v>
      </c>
      <c r="I9">
        <v>34</v>
      </c>
      <c r="J9">
        <v>2</v>
      </c>
    </row>
    <row r="10" spans="1:17" x14ac:dyDescent="0.3">
      <c r="A10">
        <v>38</v>
      </c>
      <c r="B10">
        <v>18</v>
      </c>
      <c r="C10">
        <v>36</v>
      </c>
      <c r="D10">
        <v>11</v>
      </c>
      <c r="E10">
        <v>36</v>
      </c>
      <c r="F10">
        <v>11</v>
      </c>
      <c r="G10">
        <v>36</v>
      </c>
      <c r="H10">
        <v>15</v>
      </c>
      <c r="I10">
        <v>36</v>
      </c>
      <c r="J10">
        <v>2</v>
      </c>
      <c r="N10" t="s">
        <v>23</v>
      </c>
      <c r="O10" t="s">
        <v>24</v>
      </c>
      <c r="P10" t="s">
        <v>25</v>
      </c>
    </row>
    <row r="11" spans="1:17" x14ac:dyDescent="0.3">
      <c r="A11">
        <v>40</v>
      </c>
      <c r="B11">
        <v>21</v>
      </c>
      <c r="C11">
        <v>38</v>
      </c>
      <c r="D11">
        <v>13</v>
      </c>
      <c r="E11">
        <v>38</v>
      </c>
      <c r="F11">
        <v>14</v>
      </c>
      <c r="G11">
        <v>38</v>
      </c>
      <c r="H11">
        <v>17</v>
      </c>
      <c r="I11">
        <v>38</v>
      </c>
      <c r="J11">
        <v>3</v>
      </c>
      <c r="M11" t="s">
        <v>7</v>
      </c>
      <c r="N11">
        <f>0.1/$M$1</f>
        <v>1.6722408026755855E-3</v>
      </c>
      <c r="O11">
        <f>O3/N3</f>
        <v>6.1727430419902807E-3</v>
      </c>
      <c r="P11">
        <f>Q3/P3</f>
        <v>6.3952440113394038E-3</v>
      </c>
    </row>
    <row r="12" spans="1:17" x14ac:dyDescent="0.3">
      <c r="A12">
        <v>42</v>
      </c>
      <c r="B12">
        <v>23</v>
      </c>
      <c r="C12">
        <v>40</v>
      </c>
      <c r="D12">
        <v>14</v>
      </c>
      <c r="E12">
        <v>40</v>
      </c>
      <c r="F12">
        <v>16</v>
      </c>
      <c r="G12">
        <v>40</v>
      </c>
      <c r="H12">
        <v>19</v>
      </c>
      <c r="I12">
        <v>40</v>
      </c>
      <c r="J12">
        <v>3</v>
      </c>
      <c r="M12" t="s">
        <v>9</v>
      </c>
      <c r="N12">
        <f t="shared" ref="N12:N15" si="2">0.1/$M$1</f>
        <v>1.6722408026755855E-3</v>
      </c>
      <c r="O12">
        <f>O4/N4</f>
        <v>1.0640113798008536E-2</v>
      </c>
      <c r="P12">
        <f t="shared" ref="P12:P15" si="3">Q4/P4</f>
        <v>1.0770720075125187E-2</v>
      </c>
    </row>
    <row r="13" spans="1:17" x14ac:dyDescent="0.3">
      <c r="A13">
        <v>44</v>
      </c>
      <c r="B13">
        <v>26</v>
      </c>
      <c r="C13">
        <v>42</v>
      </c>
      <c r="D13">
        <v>15</v>
      </c>
      <c r="E13">
        <v>42</v>
      </c>
      <c r="F13">
        <v>19</v>
      </c>
      <c r="G13">
        <v>42</v>
      </c>
      <c r="H13">
        <v>21</v>
      </c>
      <c r="I13">
        <v>42</v>
      </c>
      <c r="J13">
        <v>3</v>
      </c>
      <c r="M13" t="s">
        <v>10</v>
      </c>
      <c r="N13">
        <f t="shared" si="2"/>
        <v>1.6722408026755855E-3</v>
      </c>
      <c r="O13">
        <f>O5/N5</f>
        <v>1.5841391709995625E-2</v>
      </c>
      <c r="P13">
        <f t="shared" si="3"/>
        <v>1.592940929889276E-2</v>
      </c>
    </row>
    <row r="14" spans="1:17" x14ac:dyDescent="0.3">
      <c r="A14">
        <v>46</v>
      </c>
      <c r="B14">
        <v>29</v>
      </c>
      <c r="C14">
        <v>44</v>
      </c>
      <c r="D14">
        <v>17</v>
      </c>
      <c r="E14">
        <v>44</v>
      </c>
      <c r="F14">
        <v>21</v>
      </c>
      <c r="G14">
        <v>44</v>
      </c>
      <c r="H14">
        <v>24</v>
      </c>
      <c r="I14">
        <v>44</v>
      </c>
      <c r="J14">
        <v>4</v>
      </c>
      <c r="M14" t="s">
        <v>11</v>
      </c>
      <c r="N14">
        <f t="shared" si="2"/>
        <v>1.6722408026755855E-3</v>
      </c>
      <c r="O14">
        <f>O6/N6</f>
        <v>7.5418252633442512E-3</v>
      </c>
      <c r="P14">
        <f t="shared" si="3"/>
        <v>7.7249930488609946E-3</v>
      </c>
    </row>
    <row r="15" spans="1:17" x14ac:dyDescent="0.3">
      <c r="A15">
        <v>48</v>
      </c>
      <c r="B15">
        <v>31</v>
      </c>
      <c r="C15">
        <v>46</v>
      </c>
      <c r="D15">
        <v>18</v>
      </c>
      <c r="E15">
        <v>46</v>
      </c>
      <c r="F15">
        <v>23</v>
      </c>
      <c r="G15">
        <v>46</v>
      </c>
      <c r="H15">
        <v>26</v>
      </c>
      <c r="I15">
        <v>46</v>
      </c>
      <c r="J15">
        <v>4</v>
      </c>
      <c r="M15" t="s">
        <v>12</v>
      </c>
      <c r="N15">
        <f t="shared" si="2"/>
        <v>1.6722408026755855E-3</v>
      </c>
      <c r="O15">
        <f>O7/N7</f>
        <v>3.586272414202589E-2</v>
      </c>
      <c r="P15">
        <f t="shared" si="3"/>
        <v>3.5901690380665638E-2</v>
      </c>
    </row>
    <row r="16" spans="1:17" x14ac:dyDescent="0.3">
      <c r="A16">
        <v>50</v>
      </c>
      <c r="B16">
        <v>33</v>
      </c>
      <c r="C16">
        <v>48</v>
      </c>
      <c r="D16">
        <v>19</v>
      </c>
      <c r="E16">
        <v>48</v>
      </c>
      <c r="F16">
        <v>25</v>
      </c>
      <c r="G16">
        <v>48</v>
      </c>
      <c r="H16">
        <v>29</v>
      </c>
      <c r="I16">
        <v>48</v>
      </c>
      <c r="J16">
        <v>5</v>
      </c>
    </row>
    <row r="17" spans="1:10" x14ac:dyDescent="0.3">
      <c r="A17">
        <v>52</v>
      </c>
      <c r="B17">
        <v>36</v>
      </c>
      <c r="C17">
        <v>50</v>
      </c>
      <c r="D17">
        <v>21</v>
      </c>
      <c r="E17">
        <v>50</v>
      </c>
      <c r="F17">
        <v>27</v>
      </c>
      <c r="G17">
        <v>50</v>
      </c>
      <c r="H17">
        <v>31</v>
      </c>
      <c r="I17">
        <v>50</v>
      </c>
      <c r="J17">
        <v>5</v>
      </c>
    </row>
    <row r="18" spans="1:10" x14ac:dyDescent="0.3">
      <c r="A18">
        <v>54</v>
      </c>
      <c r="B18">
        <v>38</v>
      </c>
      <c r="C18">
        <v>52</v>
      </c>
      <c r="D18">
        <v>22</v>
      </c>
      <c r="E18">
        <v>52</v>
      </c>
      <c r="F18">
        <v>29</v>
      </c>
      <c r="G18">
        <v>52</v>
      </c>
      <c r="H18">
        <v>33</v>
      </c>
      <c r="I18">
        <v>52</v>
      </c>
      <c r="J18">
        <v>5</v>
      </c>
    </row>
    <row r="19" spans="1:10" x14ac:dyDescent="0.3">
      <c r="A19">
        <v>56</v>
      </c>
      <c r="B19">
        <v>41</v>
      </c>
      <c r="C19">
        <v>54</v>
      </c>
      <c r="D19">
        <v>24</v>
      </c>
      <c r="E19">
        <v>54</v>
      </c>
      <c r="F19">
        <v>31</v>
      </c>
      <c r="G19">
        <v>54</v>
      </c>
      <c r="H19">
        <v>35</v>
      </c>
      <c r="I19">
        <v>54</v>
      </c>
      <c r="J19">
        <v>5</v>
      </c>
    </row>
    <row r="20" spans="1:10" x14ac:dyDescent="0.3">
      <c r="A20">
        <v>58</v>
      </c>
      <c r="B20">
        <v>43</v>
      </c>
      <c r="C20">
        <v>56</v>
      </c>
      <c r="D20">
        <v>25</v>
      </c>
      <c r="E20">
        <v>56</v>
      </c>
      <c r="F20">
        <v>33</v>
      </c>
      <c r="G20">
        <v>56</v>
      </c>
      <c r="H20">
        <v>37</v>
      </c>
      <c r="I20">
        <v>56</v>
      </c>
      <c r="J20">
        <v>6</v>
      </c>
    </row>
    <row r="21" spans="1:10" x14ac:dyDescent="0.3">
      <c r="A21">
        <v>60</v>
      </c>
      <c r="B21">
        <v>46</v>
      </c>
      <c r="C21">
        <v>58</v>
      </c>
      <c r="D21">
        <v>26</v>
      </c>
      <c r="E21">
        <v>58</v>
      </c>
      <c r="F21">
        <v>35</v>
      </c>
      <c r="G21">
        <v>58</v>
      </c>
      <c r="H21">
        <v>40</v>
      </c>
      <c r="I21">
        <v>58</v>
      </c>
      <c r="J21">
        <v>6</v>
      </c>
    </row>
    <row r="22" spans="1:10" x14ac:dyDescent="0.3">
      <c r="C22">
        <v>60</v>
      </c>
      <c r="D22">
        <v>27</v>
      </c>
      <c r="E22">
        <v>60</v>
      </c>
      <c r="F22">
        <v>37</v>
      </c>
      <c r="G22">
        <v>60</v>
      </c>
      <c r="H22">
        <v>42</v>
      </c>
      <c r="I22">
        <v>60</v>
      </c>
      <c r="J22">
        <v>6</v>
      </c>
    </row>
    <row r="44" spans="9:11" x14ac:dyDescent="0.3">
      <c r="J44" t="s">
        <v>0</v>
      </c>
      <c r="K44" t="s">
        <v>1</v>
      </c>
    </row>
    <row r="45" spans="9:11" x14ac:dyDescent="0.3">
      <c r="I45" t="s">
        <v>2</v>
      </c>
      <c r="J45" t="s">
        <v>17</v>
      </c>
      <c r="K45" t="s">
        <v>3</v>
      </c>
    </row>
    <row r="46" spans="9:11" x14ac:dyDescent="0.3">
      <c r="I46" t="s">
        <v>4</v>
      </c>
      <c r="J46" t="s">
        <v>18</v>
      </c>
      <c r="K46" t="s">
        <v>5</v>
      </c>
    </row>
    <row r="47" spans="9:11" x14ac:dyDescent="0.3">
      <c r="I47" t="s">
        <v>6</v>
      </c>
      <c r="J47" s="1">
        <v>0.314</v>
      </c>
      <c r="K47" s="1">
        <v>2.5000000000000001E-2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cp:lastPrinted>2025-04-22T14:11:49Z</cp:lastPrinted>
  <dcterms:created xsi:type="dcterms:W3CDTF">2025-04-22T12:01:16Z</dcterms:created>
  <dcterms:modified xsi:type="dcterms:W3CDTF">2025-05-06T04:48:48Z</dcterms:modified>
</cp:coreProperties>
</file>