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4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7" i="1"/>
  <c r="O27" i="1"/>
  <c r="O26" i="1"/>
  <c r="O22" i="1"/>
  <c r="O21" i="1"/>
  <c r="L23" i="1"/>
  <c r="L22" i="1"/>
  <c r="O17" i="1"/>
  <c r="O16" i="1"/>
  <c r="H16" i="1"/>
  <c r="H15" i="1"/>
  <c r="E17" i="1"/>
  <c r="E16" i="1"/>
  <c r="O11" i="1"/>
  <c r="O10" i="1"/>
  <c r="H11" i="1"/>
  <c r="H10" i="1"/>
</calcChain>
</file>

<file path=xl/sharedStrings.xml><?xml version="1.0" encoding="utf-8"?>
<sst xmlns="http://schemas.openxmlformats.org/spreadsheetml/2006/main" count="41" uniqueCount="15">
  <si>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</si>
  <si>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</si>
  <si>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</si>
  <si>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</si>
  <si>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n</t>
  </si>
  <si>
    <t>95% ci</t>
  </si>
  <si>
    <t>lower</t>
  </si>
  <si>
    <t>upper</t>
  </si>
  <si>
    <t>s</t>
  </si>
  <si>
    <t>x-bar</t>
  </si>
  <si>
    <t>sigma</t>
  </si>
  <si>
    <t>phat</t>
  </si>
  <si>
    <t>99% ci</t>
  </si>
  <si>
    <t>95%ci</t>
  </si>
  <si>
    <t>x-hat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</si>
</sst>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0" workbookViewId="0">
      <selection activeCell="D25" sqref="D25"/>
    </sheetView>
  </sheetViews>
  <sheetFormatPr defaultRowHeight="15" x14ac:dyDescent="0.25"/>
  <cols>
    <col min="1" max="1" width="68.140625" customWidth="1"/>
    <col min="4" max="4" width="10.7109375" customWidth="1"/>
    <col min="11" max="11" width="12.5703125" bestFit="1" customWidth="1"/>
  </cols>
  <sheetData>
    <row r="1" spans="1:15" x14ac:dyDescent="0.25">
      <c r="A1" s="1" t="s">
        <v>3</v>
      </c>
      <c r="B1" s="1"/>
      <c r="C1" s="1"/>
    </row>
    <row r="2" spans="1:15" ht="45" x14ac:dyDescent="0.25">
      <c r="A2" s="4" t="s">
        <v>2</v>
      </c>
    </row>
    <row r="3" spans="1:15" x14ac:dyDescent="0.25">
      <c r="A3" s="2"/>
    </row>
    <row r="4" spans="1:15" ht="47.25" customHeight="1" x14ac:dyDescent="0.25">
      <c r="A4" s="4" t="s">
        <v>0</v>
      </c>
    </row>
    <row r="5" spans="1:15" ht="47.25" customHeight="1" x14ac:dyDescent="0.25">
      <c r="A5" s="4"/>
    </row>
    <row r="6" spans="1:15" ht="30" x14ac:dyDescent="0.25">
      <c r="A6" s="4" t="s">
        <v>1</v>
      </c>
    </row>
    <row r="7" spans="1:15" x14ac:dyDescent="0.25">
      <c r="A7" s="3"/>
    </row>
    <row r="8" spans="1:15" x14ac:dyDescent="0.25">
      <c r="A8" s="4"/>
    </row>
    <row r="9" spans="1:15" x14ac:dyDescent="0.25">
      <c r="A9" s="2"/>
    </row>
    <row r="10" spans="1:15" x14ac:dyDescent="0.25">
      <c r="A10" s="2"/>
      <c r="D10" t="s">
        <v>4</v>
      </c>
      <c r="E10">
        <v>100</v>
      </c>
      <c r="G10" t="s">
        <v>6</v>
      </c>
      <c r="H10">
        <f>E12-1.96*1000/SQRT(100)</f>
        <v>4804</v>
      </c>
      <c r="K10" t="s">
        <v>4</v>
      </c>
      <c r="L10">
        <v>100</v>
      </c>
      <c r="N10" t="s">
        <v>6</v>
      </c>
      <c r="O10">
        <f>L12-1.96*L11/SQRT(L10)</f>
        <v>164.12</v>
      </c>
    </row>
    <row r="11" spans="1:15" x14ac:dyDescent="0.25">
      <c r="A11" s="2"/>
      <c r="D11" t="s">
        <v>10</v>
      </c>
      <c r="E11">
        <v>1000</v>
      </c>
      <c r="G11" t="s">
        <v>7</v>
      </c>
      <c r="H11">
        <f>E12+1.96*E11/SQRT(E10)</f>
        <v>5196</v>
      </c>
      <c r="K11" t="s">
        <v>8</v>
      </c>
      <c r="L11">
        <v>30</v>
      </c>
      <c r="N11" t="s">
        <v>7</v>
      </c>
      <c r="O11">
        <f>L12+1.96*L11/SQRT(L10)</f>
        <v>175.88</v>
      </c>
    </row>
    <row r="12" spans="1:15" x14ac:dyDescent="0.25">
      <c r="A12" s="4"/>
      <c r="D12" t="s">
        <v>9</v>
      </c>
      <c r="E12">
        <v>5000</v>
      </c>
      <c r="K12" t="s">
        <v>9</v>
      </c>
      <c r="L12">
        <v>170</v>
      </c>
    </row>
    <row r="13" spans="1:15" x14ac:dyDescent="0.25">
      <c r="A13" s="2"/>
      <c r="D13" t="s">
        <v>5</v>
      </c>
      <c r="K13" t="s">
        <v>5</v>
      </c>
    </row>
    <row r="14" spans="1:15" x14ac:dyDescent="0.25">
      <c r="A14" s="3"/>
    </row>
    <row r="15" spans="1:15" x14ac:dyDescent="0.25">
      <c r="A15" s="4"/>
      <c r="D15" t="s">
        <v>4</v>
      </c>
      <c r="E15">
        <v>100</v>
      </c>
      <c r="G15" t="s">
        <v>6</v>
      </c>
      <c r="H15">
        <f>E16-1.96*E17</f>
        <v>0.72160000000000002</v>
      </c>
    </row>
    <row r="16" spans="1:15" x14ac:dyDescent="0.25">
      <c r="A16" s="2"/>
      <c r="D16" t="s">
        <v>11</v>
      </c>
      <c r="E16">
        <f>80/100</f>
        <v>0.8</v>
      </c>
      <c r="G16" t="s">
        <v>7</v>
      </c>
      <c r="H16">
        <f>E16+1.96*E17</f>
        <v>0.87840000000000007</v>
      </c>
      <c r="K16" t="s">
        <v>4</v>
      </c>
      <c r="L16">
        <v>64</v>
      </c>
      <c r="N16" t="s">
        <v>6</v>
      </c>
      <c r="O16">
        <f>L18-2.575*L17/SQRT(L16)</f>
        <v>287.125</v>
      </c>
    </row>
    <row r="17" spans="4:15" x14ac:dyDescent="0.25">
      <c r="D17" t="s">
        <v>8</v>
      </c>
      <c r="E17">
        <f>SQRT(0.8*0.2/100)</f>
        <v>0.04</v>
      </c>
      <c r="K17" t="s">
        <v>8</v>
      </c>
      <c r="L17">
        <v>40</v>
      </c>
      <c r="N17" t="s">
        <v>7</v>
      </c>
      <c r="O17">
        <f>L18+2.575*L17/SQRT(L16)</f>
        <v>312.875</v>
      </c>
    </row>
    <row r="18" spans="4:15" x14ac:dyDescent="0.25">
      <c r="D18" t="s">
        <v>5</v>
      </c>
      <c r="K18" t="s">
        <v>9</v>
      </c>
      <c r="L18">
        <v>300</v>
      </c>
    </row>
    <row r="19" spans="4:15" x14ac:dyDescent="0.25">
      <c r="K19" t="s">
        <v>12</v>
      </c>
    </row>
    <row r="21" spans="4:15" x14ac:dyDescent="0.25">
      <c r="D21" t="s">
        <v>10</v>
      </c>
      <c r="E21">
        <v>20000</v>
      </c>
      <c r="K21" t="s">
        <v>4</v>
      </c>
      <c r="L21">
        <v>100</v>
      </c>
      <c r="N21" t="s">
        <v>6</v>
      </c>
      <c r="O21">
        <f>L22-1.96*L23</f>
        <v>1.5920008331597735E-3</v>
      </c>
    </row>
    <row r="22" spans="4:15" x14ac:dyDescent="0.25">
      <c r="K22" t="s">
        <v>11</v>
      </c>
      <c r="L22">
        <f>4/L21</f>
        <v>0.04</v>
      </c>
      <c r="N22" t="s">
        <v>7</v>
      </c>
      <c r="O22">
        <f>L22+1.96*L23</f>
        <v>7.8407999166840228E-2</v>
      </c>
    </row>
    <row r="23" spans="4:15" x14ac:dyDescent="0.25">
      <c r="K23" t="s">
        <v>8</v>
      </c>
      <c r="L23">
        <f>SQRT(0.04*0.96/100)</f>
        <v>1.9595917942265423E-2</v>
      </c>
    </row>
    <row r="24" spans="4:15" x14ac:dyDescent="0.25">
      <c r="D24" s="5"/>
      <c r="E24" s="5"/>
      <c r="F24" s="5"/>
      <c r="G24" s="5"/>
      <c r="H24" s="5"/>
      <c r="K24" t="s">
        <v>13</v>
      </c>
    </row>
    <row r="25" spans="4:15" x14ac:dyDescent="0.25">
      <c r="D25" s="5">
        <f>1.96^2*0.5*0.5/0.025^2</f>
        <v>1536.6399999999996</v>
      </c>
      <c r="E25" s="5"/>
      <c r="F25" s="5"/>
      <c r="G25" s="5"/>
      <c r="H25" s="5"/>
    </row>
    <row r="26" spans="4:15" x14ac:dyDescent="0.25">
      <c r="D26" s="5"/>
      <c r="E26" s="5"/>
      <c r="F26" s="5"/>
      <c r="G26" s="5"/>
      <c r="H26" s="5"/>
      <c r="K26" t="s">
        <v>4</v>
      </c>
      <c r="L26">
        <v>200</v>
      </c>
      <c r="N26" t="s">
        <v>6</v>
      </c>
      <c r="O26">
        <f>L27-2.575*L28/SQRT(L26)</f>
        <v>33.179200038444641</v>
      </c>
    </row>
    <row r="27" spans="4:15" x14ac:dyDescent="0.25">
      <c r="D27" s="5">
        <f>2.575^2/(4*(0.03^2))</f>
        <v>1841.8402777777781</v>
      </c>
      <c r="E27" s="5"/>
      <c r="F27" s="5"/>
      <c r="G27" s="5"/>
      <c r="H27" s="5"/>
      <c r="K27" t="s">
        <v>14</v>
      </c>
      <c r="L27">
        <v>35</v>
      </c>
      <c r="N27" t="s">
        <v>7</v>
      </c>
      <c r="O27">
        <f>L27+2.575*L28/SQRT(L26)</f>
        <v>36.820799961555359</v>
      </c>
    </row>
    <row r="28" spans="4:15" x14ac:dyDescent="0.25">
      <c r="D28" s="5"/>
      <c r="E28" s="5"/>
      <c r="F28" s="5"/>
      <c r="G28" s="5"/>
      <c r="H28" s="5"/>
      <c r="K28" t="s">
        <v>8</v>
      </c>
      <c r="L28">
        <v>10</v>
      </c>
    </row>
    <row r="29" spans="4:15" x14ac:dyDescent="0.25">
      <c r="D29" s="5"/>
      <c r="E29" s="5"/>
      <c r="F29" s="5"/>
      <c r="G29" s="5"/>
      <c r="H29" s="5"/>
      <c r="K29" t="s">
        <v>12</v>
      </c>
    </row>
    <row r="30" spans="4:15" x14ac:dyDescent="0.25">
      <c r="D30" s="5"/>
      <c r="E30" s="5"/>
      <c r="F30" s="5"/>
      <c r="G30" s="5"/>
      <c r="H30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2017-01-03T00:21:42Z</dcterms:created>
  <dcterms:modified xsi:type="dcterms:W3CDTF">2018-02-26T18:14:02Z</dcterms:modified>
</cp:coreProperties>
</file>