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4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G24" i="1"/>
  <c r="E25" i="1" s="1"/>
  <c r="I12" i="1"/>
  <c r="Q17" i="1"/>
  <c r="Q13" i="1"/>
  <c r="Q8" i="1"/>
  <c r="G19" i="1"/>
  <c r="E16" i="1"/>
  <c r="D16" i="1"/>
  <c r="I10" i="1"/>
  <c r="G12" i="1"/>
  <c r="G10" i="1"/>
  <c r="E9" i="1"/>
  <c r="E10" i="1"/>
  <c r="E11" i="1"/>
  <c r="E12" i="1"/>
  <c r="E8" i="1"/>
  <c r="G8" i="1"/>
  <c r="E24" i="1" l="1"/>
  <c r="E27" i="1"/>
  <c r="E26" i="1"/>
  <c r="G26" i="1" l="1"/>
  <c r="I26" i="1" l="1"/>
  <c r="I29" i="1" s="1"/>
</calcChain>
</file>

<file path=xl/sharedStrings.xml><?xml version="1.0" encoding="utf-8"?>
<sst xmlns="http://schemas.openxmlformats.org/spreadsheetml/2006/main" count="37" uniqueCount="28">
  <si>
    <t>Homework 4_2</t>
  </si>
  <si>
    <t>1. 5 chips (numbered 1-5) are in a bowl. Two chips are drawn repeatedly (with replacement) from the bowl. Let the random variable xbar be the mean of the two chips drawn. Find the mean and variance of xbar.</t>
  </si>
  <si>
    <t>2. The number of ounces in a soda can follows a normal random variable with mean = 12.1 ounces and standard deviation = 0.05 ounces. Assume the number of ounces in each can of soda in a six pack are independent random variables. What is the mean and standard deviation of the mean number of ounces in a six pack of soda?</t>
  </si>
  <si>
    <t>3. Let phat be the fraction of heads observed when we toss a fair coin 1600 times. Find the mean and standard deviation of phat.</t>
  </si>
  <si>
    <t>Probability</t>
  </si>
  <si>
    <t>Squared Dev</t>
  </si>
  <si>
    <t>Mean Xbar</t>
  </si>
  <si>
    <t>Variance Xbar</t>
  </si>
  <si>
    <t>Std Dev Xbar</t>
  </si>
  <si>
    <t>Draw</t>
  </si>
  <si>
    <t>Variances 2 Draws</t>
  </si>
  <si>
    <t>Mean</t>
  </si>
  <si>
    <t>Sigma</t>
  </si>
  <si>
    <t>n</t>
  </si>
  <si>
    <t>E(phat)</t>
  </si>
  <si>
    <t>phat</t>
  </si>
  <si>
    <t>smean</t>
  </si>
  <si>
    <t>sstdev</t>
  </si>
  <si>
    <t>sigma</t>
  </si>
  <si>
    <t>st dev</t>
  </si>
  <si>
    <t>mu</t>
  </si>
  <si>
    <t>s</t>
  </si>
  <si>
    <t>x</t>
  </si>
  <si>
    <t>Prob</t>
  </si>
  <si>
    <t>Var Xbar</t>
  </si>
  <si>
    <t>Var X</t>
  </si>
  <si>
    <t>StDev Xbar</t>
  </si>
  <si>
    <t>p(x&lt;=390)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</si>
</sst>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4" workbookViewId="0">
      <selection activeCell="I29" sqref="I29"/>
    </sheetView>
  </sheetViews>
  <sheetFormatPr defaultRowHeight="15" x14ac:dyDescent="0.25"/>
  <cols>
    <col min="1" max="1" width="43.85546875" customWidth="1"/>
    <col min="3" max="3" width="10.7109375" bestFit="1" customWidth="1"/>
    <col min="4" max="4" width="9" bestFit="1" customWidth="1"/>
    <col min="5" max="5" width="11.5703125" bestFit="1" customWidth="1"/>
    <col min="7" max="7" width="12.140625" bestFit="1" customWidth="1"/>
    <col min="9" max="9" width="17" bestFit="1" customWidth="1"/>
  </cols>
  <sheetData>
    <row r="1" spans="1:17" x14ac:dyDescent="0.25">
      <c r="A1" s="1" t="s">
        <v>0</v>
      </c>
      <c r="B1" s="1"/>
      <c r="C1" s="1"/>
    </row>
    <row r="3" spans="1:17" ht="111" customHeight="1" x14ac:dyDescent="0.25">
      <c r="A3" s="2" t="s">
        <v>1</v>
      </c>
    </row>
    <row r="4" spans="1:17" ht="120" x14ac:dyDescent="0.25">
      <c r="A4" s="2" t="s">
        <v>2</v>
      </c>
    </row>
    <row r="5" spans="1:17" ht="45" x14ac:dyDescent="0.25">
      <c r="A5" s="2" t="s">
        <v>3</v>
      </c>
      <c r="G5" s="3"/>
    </row>
    <row r="6" spans="1:17" x14ac:dyDescent="0.25">
      <c r="A6" s="2"/>
    </row>
    <row r="7" spans="1:17" x14ac:dyDescent="0.25">
      <c r="A7" s="2"/>
      <c r="C7" t="s">
        <v>4</v>
      </c>
      <c r="D7" t="s">
        <v>9</v>
      </c>
      <c r="E7" t="s">
        <v>5</v>
      </c>
      <c r="G7" t="s">
        <v>6</v>
      </c>
      <c r="M7" t="s">
        <v>16</v>
      </c>
      <c r="N7">
        <v>500</v>
      </c>
    </row>
    <row r="8" spans="1:17" x14ac:dyDescent="0.25">
      <c r="A8" s="2"/>
      <c r="C8">
        <v>0.2</v>
      </c>
      <c r="D8">
        <v>1</v>
      </c>
      <c r="E8">
        <f>(D8-$G$8)^2</f>
        <v>4</v>
      </c>
      <c r="G8">
        <f>SUMPRODUCT(D8:D12,C8:C12)</f>
        <v>3</v>
      </c>
      <c r="M8" t="s">
        <v>17</v>
      </c>
      <c r="N8">
        <v>25</v>
      </c>
      <c r="P8" t="s">
        <v>18</v>
      </c>
      <c r="Q8">
        <f>N8/SQRT(N9)</f>
        <v>4.5643546458763842</v>
      </c>
    </row>
    <row r="9" spans="1:17" x14ac:dyDescent="0.25">
      <c r="A9" s="2"/>
      <c r="C9">
        <v>0.2</v>
      </c>
      <c r="D9">
        <v>2</v>
      </c>
      <c r="E9">
        <f t="shared" ref="E9:E12" si="0">(D9-$G$8)^2</f>
        <v>1</v>
      </c>
      <c r="G9" t="s">
        <v>7</v>
      </c>
      <c r="I9" t="s">
        <v>10</v>
      </c>
      <c r="M9" t="s">
        <v>13</v>
      </c>
      <c r="N9">
        <v>30</v>
      </c>
    </row>
    <row r="10" spans="1:17" x14ac:dyDescent="0.25">
      <c r="C10">
        <v>0.2</v>
      </c>
      <c r="D10">
        <v>3</v>
      </c>
      <c r="E10">
        <f t="shared" si="0"/>
        <v>0</v>
      </c>
      <c r="G10">
        <f>SUMPRODUCT(E8:E12,C8:C12)</f>
        <v>2</v>
      </c>
      <c r="I10">
        <f>G10/2</f>
        <v>1</v>
      </c>
    </row>
    <row r="11" spans="1:17" x14ac:dyDescent="0.25">
      <c r="C11">
        <v>0.2</v>
      </c>
      <c r="D11">
        <v>4</v>
      </c>
      <c r="E11">
        <f t="shared" si="0"/>
        <v>1</v>
      </c>
      <c r="G11" t="s">
        <v>8</v>
      </c>
      <c r="I11" t="s">
        <v>8</v>
      </c>
    </row>
    <row r="12" spans="1:17" x14ac:dyDescent="0.25">
      <c r="C12">
        <v>0.2</v>
      </c>
      <c r="D12">
        <v>5</v>
      </c>
      <c r="E12">
        <f t="shared" si="0"/>
        <v>4</v>
      </c>
      <c r="G12">
        <f>SQRT(G10)</f>
        <v>1.4142135623730951</v>
      </c>
      <c r="I12">
        <f>SQRT(I10)</f>
        <v>1</v>
      </c>
    </row>
    <row r="13" spans="1:17" x14ac:dyDescent="0.25">
      <c r="M13" t="s">
        <v>15</v>
      </c>
      <c r="N13">
        <v>0.08</v>
      </c>
      <c r="P13" t="s">
        <v>19</v>
      </c>
      <c r="Q13">
        <f>SQRT(0.08*0.92/50)</f>
        <v>3.836665218650176E-2</v>
      </c>
    </row>
    <row r="14" spans="1:17" x14ac:dyDescent="0.25">
      <c r="M14" t="s">
        <v>13</v>
      </c>
      <c r="N14">
        <v>50</v>
      </c>
    </row>
    <row r="15" spans="1:17" x14ac:dyDescent="0.25">
      <c r="C15" t="s">
        <v>11</v>
      </c>
      <c r="D15">
        <v>12.1</v>
      </c>
    </row>
    <row r="16" spans="1:17" x14ac:dyDescent="0.25">
      <c r="C16" t="s">
        <v>12</v>
      </c>
      <c r="D16">
        <f>0.05</f>
        <v>0.05</v>
      </c>
      <c r="E16">
        <f>D16/SQRT(6)</f>
        <v>2.0412414523193152E-2</v>
      </c>
      <c r="M16" t="s">
        <v>20</v>
      </c>
      <c r="N16">
        <v>400</v>
      </c>
      <c r="P16" t="s">
        <v>22</v>
      </c>
      <c r="Q16">
        <v>400</v>
      </c>
    </row>
    <row r="17" spans="3:17" x14ac:dyDescent="0.25">
      <c r="M17" t="s">
        <v>21</v>
      </c>
      <c r="N17">
        <v>20</v>
      </c>
      <c r="P17" t="s">
        <v>18</v>
      </c>
      <c r="Q17">
        <f>N17/SQRT(N18)</f>
        <v>4</v>
      </c>
    </row>
    <row r="18" spans="3:17" x14ac:dyDescent="0.25">
      <c r="M18" t="s">
        <v>13</v>
      </c>
      <c r="N18">
        <v>25</v>
      </c>
    </row>
    <row r="19" spans="3:17" x14ac:dyDescent="0.25">
      <c r="C19" t="s">
        <v>15</v>
      </c>
      <c r="D19">
        <v>0.5</v>
      </c>
      <c r="F19" t="s">
        <v>14</v>
      </c>
      <c r="G19">
        <f>SQRT(0.5*0.5/1600)</f>
        <v>1.2500000000000001E-2</v>
      </c>
      <c r="P19" t="s">
        <v>27</v>
      </c>
      <c r="Q19">
        <f>_xlfn.NORM.DIST(390,400,4,TRUE)</f>
        <v>6.2096653257761331E-3</v>
      </c>
    </row>
    <row r="20" spans="3:17" x14ac:dyDescent="0.25">
      <c r="C20" t="s">
        <v>13</v>
      </c>
      <c r="D20">
        <v>1600</v>
      </c>
    </row>
    <row r="23" spans="3:17" x14ac:dyDescent="0.25">
      <c r="C23" t="s">
        <v>23</v>
      </c>
      <c r="D23" t="s">
        <v>9</v>
      </c>
      <c r="E23" t="s">
        <v>5</v>
      </c>
      <c r="G23" t="s">
        <v>6</v>
      </c>
    </row>
    <row r="24" spans="3:17" x14ac:dyDescent="0.25">
      <c r="C24">
        <v>0.25</v>
      </c>
      <c r="D24">
        <v>2</v>
      </c>
      <c r="E24">
        <f>(D24-$G$24)^2</f>
        <v>6.25</v>
      </c>
      <c r="G24">
        <f>SUMPRODUCT(D24:D27,C24:C27)</f>
        <v>4.5</v>
      </c>
    </row>
    <row r="25" spans="3:17" x14ac:dyDescent="0.25">
      <c r="C25">
        <v>0.25</v>
      </c>
      <c r="D25">
        <v>3</v>
      </c>
      <c r="E25">
        <f t="shared" ref="E25:E27" si="1">(D25-$G$24)^2</f>
        <v>2.25</v>
      </c>
      <c r="G25" t="s">
        <v>25</v>
      </c>
      <c r="I25" t="s">
        <v>24</v>
      </c>
    </row>
    <row r="26" spans="3:17" x14ac:dyDescent="0.25">
      <c r="C26">
        <v>0.25</v>
      </c>
      <c r="D26">
        <v>5</v>
      </c>
      <c r="E26">
        <f t="shared" si="1"/>
        <v>0.25</v>
      </c>
      <c r="G26">
        <f>SUMPRODUCT(E24:E27,C24:C27)</f>
        <v>5.25</v>
      </c>
      <c r="I26">
        <f>G26/3</f>
        <v>1.75</v>
      </c>
    </row>
    <row r="27" spans="3:17" x14ac:dyDescent="0.25">
      <c r="C27">
        <v>0.25</v>
      </c>
      <c r="D27">
        <v>8</v>
      </c>
      <c r="E27">
        <f t="shared" si="1"/>
        <v>12.25</v>
      </c>
    </row>
    <row r="28" spans="3:17" x14ac:dyDescent="0.25">
      <c r="I28" t="s">
        <v>26</v>
      </c>
    </row>
    <row r="29" spans="3:17" x14ac:dyDescent="0.25">
      <c r="I29">
        <f>SQRT(I26)</f>
        <v>1.3228756555322954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2017-01-02T20:48:20Z</dcterms:created>
  <dcterms:modified xsi:type="dcterms:W3CDTF">2018-02-26T17:10:29Z</dcterms:modified>
</cp:coreProperties>
</file>