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10mo\Topicos_avanzados_de_sensores\MPL3115A2_Temp_Pressure\Humidity\"/>
    </mc:Choice>
  </mc:AlternateContent>
  <xr:revisionPtr revIDLastSave="0" documentId="13_ncr:1_{A7F7BE77-A699-47D9-AD43-E0AA2EAD443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OWER_Point_Daily_20230301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A23" i="1"/>
  <c r="J26" i="1"/>
  <c r="I26" i="1"/>
  <c r="M26" i="1" s="1"/>
  <c r="G23" i="1"/>
</calcChain>
</file>

<file path=xl/sharedStrings.xml><?xml version="1.0" encoding="utf-8"?>
<sst xmlns="http://schemas.openxmlformats.org/spreadsheetml/2006/main" count="55" uniqueCount="51">
  <si>
    <t>-BEGIN HEADER-</t>
  </si>
  <si>
    <t xml:space="preserve">NASA/POWER CERES/MERRA2 Native Resolution Daily Data </t>
  </si>
  <si>
    <t xml:space="preserve">Dates (month/day/year): 03/01/2023 through 03/02/2023 </t>
  </si>
  <si>
    <t xml:space="preserve">Location: Latitude  22.7839   Longitude -102.6161 </t>
  </si>
  <si>
    <t>Elevation from MERRA-2: Average for 0.5 x 0.625 degree lat/lon region = 2139.84 meters</t>
  </si>
  <si>
    <t xml:space="preserve">The value for missing source data that cannot be computed or is outside of the sources availability range: -999 </t>
  </si>
  <si>
    <t xml:space="preserve">Parameter(s): </t>
  </si>
  <si>
    <t xml:space="preserve">PS              MERRA-2 Surface Pressure (kPa) </t>
  </si>
  <si>
    <t xml:space="preserve">WS10M           MERRA-2 Wind Speed at 10 Meters (m/s) </t>
  </si>
  <si>
    <t xml:space="preserve">WS10M_MIN       MERRA-2 Wind Speed at 10 Meters Minimum (m/s) </t>
  </si>
  <si>
    <t xml:space="preserve">WS10M_MAX       MERRA-2 Wind Speed at 10 Meters Maximum (m/s) </t>
  </si>
  <si>
    <t xml:space="preserve">WS10M_RANGE     MERRA-2 Wind Speed at 10 Meters Range (m/s) </t>
  </si>
  <si>
    <t xml:space="preserve">WD10M           MERRA-2 Wind Direction at 10 Meters (Degrees) </t>
  </si>
  <si>
    <t xml:space="preserve">RH2M            MERRA-2 Relative Humidity at 2 Meters (%) </t>
  </si>
  <si>
    <t xml:space="preserve">QV2M            MERRA-2 Specific Humidity at 2 Meters (g/kg) </t>
  </si>
  <si>
    <t>-END HEADER-</t>
  </si>
  <si>
    <t>YEAR</t>
  </si>
  <si>
    <t>MO</t>
  </si>
  <si>
    <t>DY</t>
  </si>
  <si>
    <t>PS</t>
  </si>
  <si>
    <t>WS10M</t>
  </si>
  <si>
    <t>WS10M_MIN</t>
  </si>
  <si>
    <t>WS10M_MAX</t>
  </si>
  <si>
    <t>WS10M_RANGE</t>
  </si>
  <si>
    <t>WD10M</t>
  </si>
  <si>
    <t>RH2M</t>
  </si>
  <si>
    <t>QV2M</t>
  </si>
  <si>
    <t>Avg wind speed at 10m range</t>
  </si>
  <si>
    <t>Densidad del aire de acuerdo a la formula CIPM-2007</t>
  </si>
  <si>
    <t>Densidad del aire usando:</t>
  </si>
  <si>
    <t>D = PM/R*T</t>
  </si>
  <si>
    <t>Presión (Pa)</t>
  </si>
  <si>
    <t>Temperatura (K)</t>
  </si>
  <si>
    <t>Cte. R</t>
  </si>
  <si>
    <t>Cte. M</t>
  </si>
  <si>
    <t>Densidad del aire (kg/m3)</t>
  </si>
  <si>
    <t>Cte. Z</t>
  </si>
  <si>
    <t>Cte. Ma</t>
  </si>
  <si>
    <t>Cte. Mv</t>
  </si>
  <si>
    <t>Xv</t>
  </si>
  <si>
    <t>Densidad del aire de acuerdo a la formula CIPM-2007 simplificada</t>
  </si>
  <si>
    <t>Avg relative humidity</t>
  </si>
  <si>
    <t>Dentro</t>
  </si>
  <si>
    <t>Fuera</t>
  </si>
  <si>
    <t>Medición de la presión dentro y fuera de un edificio (hPa)</t>
  </si>
  <si>
    <t>Medición de 3 espacios sin ventilación</t>
  </si>
  <si>
    <t>Mochila</t>
  </si>
  <si>
    <t>Coche</t>
  </si>
  <si>
    <t>Cubiculo</t>
  </si>
  <si>
    <t>Con ventilación</t>
  </si>
  <si>
    <t>10 ubicaciones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</si>
</sst>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7</xdr:col>
      <xdr:colOff>95482</xdr:colOff>
      <xdr:row>41</xdr:row>
      <xdr:rowOff>57637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594CAA-C33B-3C69-55A8-AAB30010D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4381500"/>
          <a:ext cx="4010585" cy="34866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153869</xdr:colOff>
      <xdr:row>67</xdr:row>
      <xdr:rowOff>638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AD56A87-821D-42E6-B238-B52CAF632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914" y="8191500"/>
          <a:ext cx="3458058" cy="4572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33" zoomScale="145" zoomScaleNormal="145" workbookViewId="0">
      <selection activeCell="I46" sqref="I46"/>
    </sheetView>
  </sheetViews>
  <sheetFormatPr defaultRowHeight="15" x14ac:dyDescent="0.25"/>
  <cols>
    <col min="5" max="5" width="12.85546875" customWidth="1"/>
    <col min="8" max="8" width="1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3" x14ac:dyDescent="0.25">
      <c r="A17" t="s">
        <v>16</v>
      </c>
      <c r="B17" t="s">
        <v>17</v>
      </c>
      <c r="C17" t="s">
        <v>18</v>
      </c>
      <c r="D17" t="s">
        <v>19</v>
      </c>
      <c r="E17" s="1" t="s">
        <v>20</v>
      </c>
      <c r="F17" t="s">
        <v>21</v>
      </c>
      <c r="G17" t="s">
        <v>22</v>
      </c>
      <c r="H17" s="1" t="s">
        <v>23</v>
      </c>
      <c r="I17" t="s">
        <v>24</v>
      </c>
      <c r="J17" s="1" t="s">
        <v>25</v>
      </c>
      <c r="K17" t="s">
        <v>26</v>
      </c>
    </row>
    <row r="18" spans="1:13" x14ac:dyDescent="0.25">
      <c r="A18">
        <v>2023</v>
      </c>
      <c r="B18">
        <v>3</v>
      </c>
      <c r="C18">
        <v>1</v>
      </c>
      <c r="D18">
        <v>78.87</v>
      </c>
      <c r="E18">
        <v>5.36</v>
      </c>
      <c r="F18">
        <v>3.04</v>
      </c>
      <c r="G18">
        <v>6.95</v>
      </c>
      <c r="H18">
        <v>3.91</v>
      </c>
      <c r="I18">
        <v>254.81</v>
      </c>
      <c r="J18">
        <v>34.25</v>
      </c>
      <c r="K18">
        <v>4.88</v>
      </c>
    </row>
    <row r="19" spans="1:13" x14ac:dyDescent="0.25">
      <c r="A19">
        <v>2023</v>
      </c>
      <c r="B19">
        <v>3</v>
      </c>
      <c r="C19">
        <v>2</v>
      </c>
      <c r="D19">
        <v>78.59</v>
      </c>
      <c r="E19">
        <v>7.95</v>
      </c>
      <c r="F19">
        <v>4.59</v>
      </c>
      <c r="G19">
        <v>12.09</v>
      </c>
      <c r="H19">
        <v>7.5</v>
      </c>
      <c r="I19">
        <v>245.44</v>
      </c>
      <c r="J19">
        <v>41.75</v>
      </c>
      <c r="K19">
        <v>5</v>
      </c>
    </row>
    <row r="22" spans="1:13" x14ac:dyDescent="0.25">
      <c r="A22" s="1" t="s">
        <v>41</v>
      </c>
      <c r="G22" s="1" t="s">
        <v>27</v>
      </c>
    </row>
    <row r="23" spans="1:13" x14ac:dyDescent="0.25">
      <c r="A23">
        <f>(J18+J19)/2</f>
        <v>38</v>
      </c>
      <c r="G23">
        <f>(H18+H19)/2</f>
        <v>5.7050000000000001</v>
      </c>
    </row>
    <row r="24" spans="1:13" x14ac:dyDescent="0.25">
      <c r="I24" t="s">
        <v>29</v>
      </c>
      <c r="L24" t="s">
        <v>30</v>
      </c>
    </row>
    <row r="25" spans="1:13" x14ac:dyDescent="0.25">
      <c r="I25" t="s">
        <v>31</v>
      </c>
      <c r="J25" t="s">
        <v>32</v>
      </c>
      <c r="K25" t="s">
        <v>33</v>
      </c>
      <c r="L25" t="s">
        <v>34</v>
      </c>
      <c r="M25" s="1" t="s">
        <v>35</v>
      </c>
    </row>
    <row r="26" spans="1:13" x14ac:dyDescent="0.25">
      <c r="I26">
        <f>766.06*100</f>
        <v>76606</v>
      </c>
      <c r="J26">
        <f>27.94+273.15</f>
        <v>301.08999999999997</v>
      </c>
      <c r="K26">
        <v>8.3140000000000001</v>
      </c>
      <c r="L26">
        <v>2.8964500000000001E-2</v>
      </c>
      <c r="M26">
        <f>(I26*L26)/(K26*J26)</f>
        <v>0.88638514727577933</v>
      </c>
    </row>
    <row r="28" spans="1:13" x14ac:dyDescent="0.25">
      <c r="I28" t="s">
        <v>28</v>
      </c>
    </row>
    <row r="29" spans="1:13" x14ac:dyDescent="0.25">
      <c r="I29" t="s">
        <v>36</v>
      </c>
      <c r="J29" t="s">
        <v>37</v>
      </c>
      <c r="K29" t="s">
        <v>39</v>
      </c>
      <c r="L29" t="s">
        <v>38</v>
      </c>
      <c r="M29" s="1" t="s">
        <v>35</v>
      </c>
    </row>
    <row r="31" spans="1:13" x14ac:dyDescent="0.25">
      <c r="I31" s="1" t="s">
        <v>40</v>
      </c>
    </row>
    <row r="32" spans="1:13" x14ac:dyDescent="0.25">
      <c r="I32">
        <f>(0.34848*(I26/100)-0.009*A23*EXP(0.061*(J26-273.15)))/J26</f>
        <v>0.88038910712707685</v>
      </c>
    </row>
    <row r="34" spans="9:11" x14ac:dyDescent="0.25">
      <c r="I34" t="s">
        <v>44</v>
      </c>
    </row>
    <row r="35" spans="9:11" x14ac:dyDescent="0.25">
      <c r="I35" t="s">
        <v>42</v>
      </c>
      <c r="J35" t="s">
        <v>43</v>
      </c>
    </row>
    <row r="36" spans="9:11" x14ac:dyDescent="0.25">
      <c r="I36">
        <v>766.4</v>
      </c>
      <c r="J36">
        <v>767</v>
      </c>
    </row>
    <row r="38" spans="9:11" x14ac:dyDescent="0.25">
      <c r="I38" t="s">
        <v>45</v>
      </c>
    </row>
    <row r="39" spans="9:11" x14ac:dyDescent="0.25">
      <c r="I39" t="s">
        <v>47</v>
      </c>
      <c r="J39" t="s">
        <v>48</v>
      </c>
      <c r="K39" t="s">
        <v>46</v>
      </c>
    </row>
    <row r="40" spans="9:11" x14ac:dyDescent="0.25">
      <c r="I40">
        <v>765.5</v>
      </c>
      <c r="J40">
        <v>765.83</v>
      </c>
      <c r="K40">
        <v>765.97</v>
      </c>
    </row>
    <row r="41" spans="9:11" x14ac:dyDescent="0.25">
      <c r="I41" t="s">
        <v>49</v>
      </c>
    </row>
    <row r="42" spans="9:11" x14ac:dyDescent="0.25">
      <c r="I42" t="s">
        <v>47</v>
      </c>
      <c r="J42" t="s">
        <v>48</v>
      </c>
      <c r="K42" t="s">
        <v>46</v>
      </c>
    </row>
    <row r="43" spans="9:11" x14ac:dyDescent="0.25">
      <c r="I43">
        <v>765.6</v>
      </c>
      <c r="J43">
        <v>765.83</v>
      </c>
      <c r="K43">
        <v>765.9</v>
      </c>
    </row>
    <row r="45" spans="9:11" x14ac:dyDescent="0.25">
      <c r="I45" t="s">
        <v>50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POWER_Point_Daily_20230301_2023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alfredo</dc:creator>
  <cp:lastModifiedBy>Jesús Alfredo</cp:lastModifiedBy>
  <dcterms:modified xsi:type="dcterms:W3CDTF">2023-04-04T19:02:37Z</dcterms:modified>
</cp:coreProperties>
</file>