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fred\Desktop\"/>
    </mc:Choice>
  </mc:AlternateContent>
  <bookViews>
    <workbookView xWindow="0" yWindow="0" windowWidth="19200" windowHeight="8730" activeTab="1"/>
  </bookViews>
  <sheets>
    <sheet name="Fases y Coeficientes" sheetId="1" r:id="rId1"/>
    <sheet name="Escala &amp; Análisis" sheetId="2" r:id="rId2"/>
  </sheets>
  <definedNames>
    <definedName name="Agr">'Escala &amp; Análisis'!$G$52</definedName>
    <definedName name="CriterioAgresion">'Escala &amp; Análisis'!$C$99:$C$104</definedName>
    <definedName name="CriterioExtension">'Escala &amp; Análisis'!$C$91:$C$96</definedName>
    <definedName name="CriterioFuncion">'Escala &amp; Análisis'!$C$66:$C$70</definedName>
    <definedName name="CriterioFunciones">'Escala &amp; Análisis'!$C$66:$C$71</definedName>
    <definedName name="CriterioPerturbaciones">'Escala &amp; Análisis'!$C$83:$C$88</definedName>
    <definedName name="CriterioSustitucion">'Escala &amp; Análisis'!$C$74:$C$79</definedName>
    <definedName name="CriterioVulnerabilidad">'Escala &amp; Análisis'!$C$108:$C$113</definedName>
    <definedName name="Ext">'Escala &amp; Análisis'!$F$52</definedName>
    <definedName name="Fu">'Escala &amp; Análisis'!$C$52</definedName>
    <definedName name="Per">'Escala &amp; Análisis'!$E$52</definedName>
    <definedName name="Su">'Escala &amp; Análisis'!$D$52</definedName>
    <definedName name="Vul">'Escala &amp; Análisis'!$H$52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" i="2" l="1"/>
  <c r="M57" i="2"/>
  <c r="L56" i="2"/>
  <c r="J56" i="2"/>
  <c r="I56" i="2"/>
  <c r="L55" i="2"/>
  <c r="J55" i="2"/>
  <c r="I55" i="2"/>
  <c r="L54" i="2"/>
  <c r="J54" i="2"/>
  <c r="I54" i="2"/>
  <c r="L42" i="2"/>
  <c r="J42" i="2"/>
  <c r="I42" i="2"/>
  <c r="L53" i="2"/>
  <c r="J53" i="2"/>
  <c r="I53" i="2"/>
  <c r="L52" i="2"/>
  <c r="J52" i="2"/>
  <c r="I52" i="2"/>
  <c r="L41" i="2"/>
  <c r="J41" i="2"/>
  <c r="I41" i="2"/>
  <c r="J19" i="2"/>
  <c r="L11" i="2"/>
  <c r="L12" i="2"/>
  <c r="L13" i="2"/>
  <c r="L14" i="2"/>
  <c r="L15" i="2"/>
  <c r="L16" i="2"/>
  <c r="L17" i="2"/>
  <c r="L18" i="2"/>
  <c r="L19" i="2"/>
  <c r="J11" i="2"/>
  <c r="J12" i="2"/>
  <c r="J13" i="2"/>
  <c r="J14" i="2"/>
  <c r="J15" i="2"/>
  <c r="J16" i="2"/>
  <c r="J17" i="2"/>
  <c r="J18" i="2"/>
  <c r="I11" i="2"/>
  <c r="I12" i="2"/>
  <c r="I13" i="2"/>
  <c r="I14" i="2"/>
  <c r="I15" i="2"/>
  <c r="I16" i="2"/>
  <c r="I17" i="2"/>
  <c r="I18" i="2"/>
  <c r="I19" i="2"/>
  <c r="L36" i="2"/>
  <c r="L37" i="2"/>
  <c r="L38" i="2"/>
  <c r="L39" i="2"/>
  <c r="L40" i="2"/>
  <c r="J36" i="2"/>
  <c r="J37" i="2"/>
  <c r="J38" i="2"/>
  <c r="J39" i="2"/>
  <c r="J40" i="2"/>
  <c r="I36" i="2"/>
  <c r="I37" i="2"/>
  <c r="I38" i="2"/>
  <c r="I39" i="2"/>
  <c r="I40" i="2"/>
  <c r="L35" i="2"/>
  <c r="J35" i="2"/>
  <c r="I35" i="2"/>
  <c r="L10" i="2"/>
  <c r="J10" i="2"/>
  <c r="I10" i="2"/>
  <c r="K56" i="2" l="1"/>
  <c r="M56" i="2" s="1"/>
  <c r="K55" i="2"/>
  <c r="M55" i="2" s="1"/>
  <c r="K42" i="2"/>
  <c r="M42" i="2" s="1"/>
  <c r="K54" i="2"/>
  <c r="M54" i="2" s="1"/>
  <c r="K53" i="2"/>
  <c r="M53" i="2" s="1"/>
  <c r="K18" i="2"/>
  <c r="M18" i="2" s="1"/>
  <c r="K14" i="2"/>
  <c r="M14" i="2" s="1"/>
  <c r="K13" i="2"/>
  <c r="M13" i="2" s="1"/>
  <c r="K11" i="2"/>
  <c r="M11" i="2" s="1"/>
  <c r="K12" i="2"/>
  <c r="M12" i="2" s="1"/>
  <c r="K16" i="2"/>
  <c r="M16" i="2" s="1"/>
  <c r="K15" i="2"/>
  <c r="M15" i="2" s="1"/>
  <c r="K17" i="2"/>
  <c r="M17" i="2" s="1"/>
  <c r="K52" i="2"/>
  <c r="M52" i="2" s="1"/>
  <c r="K41" i="2"/>
  <c r="M41" i="2" s="1"/>
  <c r="K35" i="2"/>
  <c r="M35" i="2" s="1"/>
  <c r="M43" i="2" s="1"/>
  <c r="K19" i="2"/>
  <c r="M19" i="2" s="1"/>
  <c r="K10" i="2"/>
  <c r="M10" i="2" s="1"/>
  <c r="K36" i="2"/>
  <c r="M36" i="2" s="1"/>
  <c r="K40" i="2"/>
  <c r="M40" i="2" s="1"/>
  <c r="K38" i="2"/>
  <c r="M38" i="2" s="1"/>
  <c r="K39" i="2"/>
  <c r="M39" i="2" s="1"/>
  <c r="K37" i="2"/>
  <c r="M37" i="2" s="1"/>
  <c r="E19" i="1"/>
  <c r="C19" i="1"/>
  <c r="B19" i="1"/>
  <c r="D19" i="1" s="1"/>
  <c r="M20" i="2" l="1"/>
</calcChain>
</file>

<file path=xl/sharedStrings.xml><?xml version="1.0" encoding="utf-8"?>
<sst xmlns="http://schemas.openxmlformats.org/spreadsheetml/2006/main" count="269" uniqueCount="133">
  <si>
    <t>Criterio de Función</t>
  </si>
  <si>
    <t>(S)</t>
  </si>
  <si>
    <t>Criterio de Sustitución</t>
  </si>
  <si>
    <t>(F)</t>
  </si>
  <si>
    <t>Fase 2 Analisis de Riesgo</t>
  </si>
  <si>
    <t>Criterio de Profundidad o Perturbación</t>
  </si>
  <si>
    <t>(P)</t>
  </si>
  <si>
    <t>Criterio de Extensión</t>
  </si>
  <si>
    <t>(E)</t>
  </si>
  <si>
    <t>Criterio de Agresión</t>
  </si>
  <si>
    <t>(A)</t>
  </si>
  <si>
    <t>Criterio de Vulnerabilidad</t>
  </si>
  <si>
    <t>(V)</t>
  </si>
  <si>
    <t>Muy Gravemente (5)</t>
  </si>
  <si>
    <t>Gravemente (4)</t>
  </si>
  <si>
    <t>Medianamente (3)</t>
  </si>
  <si>
    <t>Levemente (2)</t>
  </si>
  <si>
    <t>Muy Levemente (1)</t>
  </si>
  <si>
    <t>Muy Dificilmente (5)</t>
  </si>
  <si>
    <t>Dificilmente (4)</t>
  </si>
  <si>
    <t>Sin muchas Dificultades(3)</t>
  </si>
  <si>
    <t>Fácilmente (2)</t>
  </si>
  <si>
    <t>Muy Facilmente (1)</t>
  </si>
  <si>
    <t>Graves Perturbaciones (4)</t>
  </si>
  <si>
    <t>Perturbaciones muy Graves (5)</t>
  </si>
  <si>
    <t>Perturbaciones limitadas(3)</t>
  </si>
  <si>
    <t>Perturbaciones leves (2)</t>
  </si>
  <si>
    <t>Perturbaciones muy leves(1)</t>
  </si>
  <si>
    <t>De carácter internacional (5)</t>
  </si>
  <si>
    <t>De carácter Nacional (4)</t>
  </si>
  <si>
    <t>De carácter regional (3)</t>
  </si>
  <si>
    <t>De carácter local (2)</t>
  </si>
  <si>
    <t>De carácter Individual (1)</t>
  </si>
  <si>
    <t>Muy Alta (5)</t>
  </si>
  <si>
    <t>Alta (4)</t>
  </si>
  <si>
    <t>Normal (3)</t>
  </si>
  <si>
    <t>Baja(2)</t>
  </si>
  <si>
    <t>Muy Baja(1)</t>
  </si>
  <si>
    <t>Fase 3 Evaluación del Riesgo</t>
  </si>
  <si>
    <t>I=  F x S</t>
  </si>
  <si>
    <t>Resultado --&gt;</t>
  </si>
  <si>
    <t>PR</t>
  </si>
  <si>
    <t>F</t>
  </si>
  <si>
    <t>C</t>
  </si>
  <si>
    <t>Cálculo Carácter del Riesgo "C"</t>
  </si>
  <si>
    <t>I. Importancia del Suceso</t>
  </si>
  <si>
    <t>D. Daños Ocasionados</t>
  </si>
  <si>
    <t>D= P x E</t>
  </si>
  <si>
    <t>C = I + D</t>
  </si>
  <si>
    <t xml:space="preserve">I. Riesgo </t>
  </si>
  <si>
    <t>Cálculo de Probabilidad "PR"</t>
  </si>
  <si>
    <t>PR. Probabilidad</t>
  </si>
  <si>
    <t>PR= A x V</t>
  </si>
  <si>
    <t>Cuantificación del Riesgo Considerado</t>
  </si>
  <si>
    <t>ER. Riesgo Considerado</t>
  </si>
  <si>
    <t>Fase 4 Cálculo y Clasificación del Riesgo</t>
  </si>
  <si>
    <t>Aunque el resultado es numérico es una escala Cualitativa.</t>
  </si>
  <si>
    <t>Cálculo de Base de Riesgo</t>
  </si>
  <si>
    <t>Puntaje</t>
  </si>
  <si>
    <t>Riesgo</t>
  </si>
  <si>
    <t>Entre 1 y 250</t>
  </si>
  <si>
    <t>251 y 500</t>
  </si>
  <si>
    <t>501 y 750</t>
  </si>
  <si>
    <t>751 y 1000</t>
  </si>
  <si>
    <t>1001 y 1250</t>
  </si>
  <si>
    <t>Riesgo muy Bajo</t>
  </si>
  <si>
    <t>Riesgo Bajo</t>
  </si>
  <si>
    <t>Riesgo Normal</t>
  </si>
  <si>
    <t>Riesgo Elevado</t>
  </si>
  <si>
    <t>Riesgo Muy Elevado</t>
  </si>
  <si>
    <t xml:space="preserve">Puntaje </t>
  </si>
  <si>
    <t>Entre 1 y 200</t>
  </si>
  <si>
    <t xml:space="preserve">201 y 600 </t>
  </si>
  <si>
    <t>601 y más</t>
  </si>
  <si>
    <t>Riesgo Medio</t>
  </si>
  <si>
    <t>Riesgo Alto</t>
  </si>
  <si>
    <t>Otras Escalas</t>
  </si>
  <si>
    <t>Tipo de Riesgo</t>
  </si>
  <si>
    <t>Análisis de Riesgo</t>
  </si>
  <si>
    <t>S</t>
  </si>
  <si>
    <t>P</t>
  </si>
  <si>
    <t>E</t>
  </si>
  <si>
    <t>A</t>
  </si>
  <si>
    <t>V</t>
  </si>
  <si>
    <t>Evaluación de Riesgo</t>
  </si>
  <si>
    <t>I</t>
  </si>
  <si>
    <t>D</t>
  </si>
  <si>
    <t>ER</t>
  </si>
  <si>
    <t>FxS</t>
  </si>
  <si>
    <t>PxE</t>
  </si>
  <si>
    <t>I+D</t>
  </si>
  <si>
    <t>AxV</t>
  </si>
  <si>
    <t>CxPR</t>
  </si>
  <si>
    <t>Espionaje Industrial</t>
  </si>
  <si>
    <t>Manipulación de Datos</t>
  </si>
  <si>
    <t>Tráfico de Datos</t>
  </si>
  <si>
    <t>Riesgos causados por Delitos</t>
  </si>
  <si>
    <t>Amenaza de Bombas</t>
  </si>
  <si>
    <t>Disturbios Públicos</t>
  </si>
  <si>
    <t>Sabotaje y Manipulación</t>
  </si>
  <si>
    <t>Chantaje/Extorsión</t>
  </si>
  <si>
    <t>Robo Hurto</t>
  </si>
  <si>
    <t>Vandalismo</t>
  </si>
  <si>
    <t>Atentado</t>
  </si>
  <si>
    <t>Inundaciones</t>
  </si>
  <si>
    <t>Sequía</t>
  </si>
  <si>
    <t>Tormenta/Rayos</t>
  </si>
  <si>
    <t>Nieves/Heladas</t>
  </si>
  <si>
    <t>Granizo</t>
  </si>
  <si>
    <t>Viento</t>
  </si>
  <si>
    <t>Riesgos Causados por Naturaleza</t>
  </si>
  <si>
    <t>ANÁLISIS CUANTITATIVO DE RIESGOS: MÉTODO MOSLER</t>
  </si>
  <si>
    <t>Sismo/Terremoto</t>
  </si>
  <si>
    <t>Criterio de Perturbaciones(P)</t>
  </si>
  <si>
    <t>Null</t>
  </si>
  <si>
    <t>Muy Bajo</t>
  </si>
  <si>
    <t>Bajo</t>
  </si>
  <si>
    <t>Promedio</t>
  </si>
  <si>
    <t>Huracán/Tifón</t>
  </si>
  <si>
    <t>Normal</t>
  </si>
  <si>
    <t>Promedio:</t>
  </si>
  <si>
    <t>Riesgos causados por el Ser Humano</t>
  </si>
  <si>
    <t>Error de Infraestructura</t>
  </si>
  <si>
    <t>Seguridad y Sis.Protec.</t>
  </si>
  <si>
    <t>Reduc.deMateriales</t>
  </si>
  <si>
    <t>Error de diseño</t>
  </si>
  <si>
    <t>Fallos en sistemas</t>
  </si>
  <si>
    <t>Muy Elevado</t>
  </si>
  <si>
    <t>Elevado</t>
  </si>
  <si>
    <t>CALCULO Y CALIFICACION DEL RIESGO:</t>
  </si>
  <si>
    <t>BAJO</t>
  </si>
  <si>
    <t xml:space="preserve">Activo analizado: </t>
  </si>
  <si>
    <t>Generación de energía eléctrica mediante turbina de central Hidroelectrica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</si>
</sst>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495057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2" fillId="4" borderId="4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6" borderId="6" xfId="0" applyFill="1" applyBorder="1"/>
    <xf numFmtId="0" fontId="0" fillId="6" borderId="1" xfId="0" applyFill="1" applyBorder="1"/>
    <xf numFmtId="0" fontId="4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7" borderId="1" xfId="0" applyFill="1" applyBorder="1"/>
    <xf numFmtId="0" fontId="5" fillId="7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2" xfId="0" applyFill="1" applyBorder="1"/>
    <xf numFmtId="0" fontId="0" fillId="8" borderId="1" xfId="0" applyFill="1" applyBorder="1"/>
    <xf numFmtId="0" fontId="0" fillId="9" borderId="1" xfId="0" applyFill="1" applyBorder="1" applyAlignment="1"/>
    <xf numFmtId="0" fontId="0" fillId="0" borderId="0" xfId="0" applyBorder="1"/>
    <xf numFmtId="0" fontId="6" fillId="0" borderId="0" xfId="0" applyFont="1"/>
    <xf numFmtId="0" fontId="0" fillId="5" borderId="11" xfId="0" applyFill="1" applyBorder="1"/>
    <xf numFmtId="0" fontId="0" fillId="6" borderId="12" xfId="0" applyFill="1" applyBorder="1"/>
    <xf numFmtId="0" fontId="0" fillId="5" borderId="13" xfId="0" applyFill="1" applyBorder="1"/>
    <xf numFmtId="0" fontId="0" fillId="6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10" borderId="1" xfId="0" applyFill="1" applyBorder="1"/>
    <xf numFmtId="0" fontId="7" fillId="0" borderId="0" xfId="0" applyFont="1"/>
    <xf numFmtId="0" fontId="0" fillId="11" borderId="1" xfId="0" applyFill="1" applyBorder="1"/>
    <xf numFmtId="0" fontId="8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2" fontId="0" fillId="16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2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2" borderId="1" xfId="0" applyFill="1" applyBorder="1" applyAlignment="1">
      <alignment vertical="top"/>
    </xf>
    <xf numFmtId="0" fontId="0" fillId="8" borderId="1" xfId="0" applyFill="1" applyBorder="1" applyAlignment="1"/>
    <xf numFmtId="0" fontId="0" fillId="9" borderId="1" xfId="0" applyFill="1" applyBorder="1" applyAlignment="1"/>
    <xf numFmtId="0" fontId="0" fillId="2" borderId="1" xfId="0" applyFill="1" applyBorder="1" applyAlignme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4"/>
  <sheetViews>
    <sheetView topLeftCell="A12" zoomScale="85" zoomScaleNormal="85" workbookViewId="0">
      <selection activeCell="D6" sqref="D6:G11"/>
    </sheetView>
  </sheetViews>
  <sheetFormatPr baseColWidth="10" defaultRowHeight="15" x14ac:dyDescent="0.25"/>
  <cols>
    <col min="1" max="1" width="12.7109375" bestFit="1" customWidth="1"/>
    <col min="2" max="2" width="19.28515625" bestFit="1" customWidth="1"/>
    <col min="3" max="3" width="24.5703125" bestFit="1" customWidth="1"/>
    <col min="4" max="4" width="28.42578125" bestFit="1" customWidth="1"/>
    <col min="5" max="5" width="26.140625" bestFit="1" customWidth="1"/>
    <col min="6" max="6" width="13" bestFit="1" customWidth="1"/>
    <col min="7" max="7" width="14.7109375" customWidth="1"/>
  </cols>
  <sheetData>
    <row r="1" spans="1:7" x14ac:dyDescent="0.25">
      <c r="C1" s="7" t="s">
        <v>111</v>
      </c>
    </row>
    <row r="2" spans="1:7" x14ac:dyDescent="0.25">
      <c r="C2" s="7"/>
    </row>
    <row r="4" spans="1:7" x14ac:dyDescent="0.25">
      <c r="B4" s="44" t="s">
        <v>4</v>
      </c>
      <c r="C4" s="45"/>
      <c r="D4" s="45"/>
      <c r="E4" s="45"/>
      <c r="F4" s="45"/>
      <c r="G4" s="46"/>
    </row>
    <row r="5" spans="1:7" ht="30" x14ac:dyDescent="0.25">
      <c r="B5" s="5" t="s">
        <v>0</v>
      </c>
      <c r="C5" s="5" t="s">
        <v>2</v>
      </c>
      <c r="D5" s="6" t="s">
        <v>5</v>
      </c>
      <c r="E5" s="6" t="s">
        <v>7</v>
      </c>
      <c r="F5" s="6" t="s">
        <v>9</v>
      </c>
      <c r="G5" s="6" t="s">
        <v>11</v>
      </c>
    </row>
    <row r="6" spans="1:7" x14ac:dyDescent="0.25">
      <c r="B6" s="4" t="s">
        <v>3</v>
      </c>
      <c r="C6" s="4" t="s">
        <v>1</v>
      </c>
      <c r="D6" s="4" t="s">
        <v>6</v>
      </c>
      <c r="E6" s="4" t="s">
        <v>8</v>
      </c>
      <c r="F6" s="4" t="s">
        <v>10</v>
      </c>
      <c r="G6" s="4" t="s">
        <v>12</v>
      </c>
    </row>
    <row r="7" spans="1:7" x14ac:dyDescent="0.25">
      <c r="B7" s="1" t="s">
        <v>13</v>
      </c>
      <c r="C7" s="2" t="s">
        <v>18</v>
      </c>
      <c r="D7" s="1" t="s">
        <v>24</v>
      </c>
      <c r="E7" s="1" t="s">
        <v>28</v>
      </c>
      <c r="F7" s="1" t="s">
        <v>33</v>
      </c>
      <c r="G7" s="1" t="s">
        <v>33</v>
      </c>
    </row>
    <row r="8" spans="1:7" x14ac:dyDescent="0.25">
      <c r="B8" s="3" t="s">
        <v>14</v>
      </c>
      <c r="C8" s="3" t="s">
        <v>19</v>
      </c>
      <c r="D8" s="1" t="s">
        <v>23</v>
      </c>
      <c r="E8" s="1" t="s">
        <v>29</v>
      </c>
      <c r="F8" s="1" t="s">
        <v>34</v>
      </c>
      <c r="G8" s="1" t="s">
        <v>34</v>
      </c>
    </row>
    <row r="9" spans="1:7" x14ac:dyDescent="0.25">
      <c r="B9" s="1" t="s">
        <v>15</v>
      </c>
      <c r="C9" s="3" t="s">
        <v>20</v>
      </c>
      <c r="D9" s="1" t="s">
        <v>25</v>
      </c>
      <c r="E9" s="1" t="s">
        <v>30</v>
      </c>
      <c r="F9" s="1" t="s">
        <v>35</v>
      </c>
      <c r="G9" s="1" t="s">
        <v>35</v>
      </c>
    </row>
    <row r="10" spans="1:7" x14ac:dyDescent="0.25">
      <c r="B10" s="1" t="s">
        <v>16</v>
      </c>
      <c r="C10" s="3" t="s">
        <v>21</v>
      </c>
      <c r="D10" s="1" t="s">
        <v>26</v>
      </c>
      <c r="E10" s="1" t="s">
        <v>31</v>
      </c>
      <c r="F10" s="1" t="s">
        <v>36</v>
      </c>
      <c r="G10" s="1" t="s">
        <v>36</v>
      </c>
    </row>
    <row r="11" spans="1:7" x14ac:dyDescent="0.25">
      <c r="B11" s="1" t="s">
        <v>17</v>
      </c>
      <c r="C11" s="3" t="s">
        <v>22</v>
      </c>
      <c r="D11" s="1" t="s">
        <v>27</v>
      </c>
      <c r="E11" s="1" t="s">
        <v>32</v>
      </c>
      <c r="F11" s="1" t="s">
        <v>37</v>
      </c>
      <c r="G11" s="1" t="s">
        <v>37</v>
      </c>
    </row>
    <row r="12" spans="1:7" x14ac:dyDescent="0.25">
      <c r="A12" t="s">
        <v>40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B13" s="27"/>
      <c r="C13" s="27"/>
      <c r="D13" s="27"/>
      <c r="E13" s="27"/>
      <c r="F13" s="27"/>
      <c r="G13" s="27"/>
    </row>
    <row r="15" spans="1:7" x14ac:dyDescent="0.25">
      <c r="B15" s="44" t="s">
        <v>38</v>
      </c>
      <c r="C15" s="45"/>
      <c r="D15" s="45"/>
      <c r="E15" s="45"/>
      <c r="F15" s="45"/>
      <c r="G15" s="46"/>
    </row>
    <row r="16" spans="1:7" x14ac:dyDescent="0.25">
      <c r="B16" s="49" t="s">
        <v>44</v>
      </c>
      <c r="C16" s="50"/>
      <c r="D16" s="51"/>
      <c r="E16" s="11" t="s">
        <v>50</v>
      </c>
      <c r="F16" s="52" t="s">
        <v>53</v>
      </c>
      <c r="G16" s="53"/>
    </row>
    <row r="17" spans="2:7" ht="30" x14ac:dyDescent="0.25">
      <c r="B17" s="6" t="s">
        <v>45</v>
      </c>
      <c r="C17" s="6" t="s">
        <v>46</v>
      </c>
      <c r="D17" s="6" t="s">
        <v>49</v>
      </c>
      <c r="E17" s="10" t="s">
        <v>51</v>
      </c>
      <c r="F17" s="56" t="s">
        <v>54</v>
      </c>
      <c r="G17" s="55"/>
    </row>
    <row r="18" spans="2:7" x14ac:dyDescent="0.25">
      <c r="B18" s="8" t="s">
        <v>39</v>
      </c>
      <c r="C18" s="8" t="s">
        <v>47</v>
      </c>
      <c r="D18" s="8" t="s">
        <v>48</v>
      </c>
      <c r="E18" s="2" t="s">
        <v>52</v>
      </c>
      <c r="F18" s="54"/>
      <c r="G18" s="55"/>
    </row>
    <row r="19" spans="2:7" x14ac:dyDescent="0.25">
      <c r="B19" s="1">
        <f>B12*C12</f>
        <v>0</v>
      </c>
      <c r="C19" s="1">
        <f>D12*E12</f>
        <v>0</v>
      </c>
      <c r="D19" s="9">
        <f>$B$19+$C$19</f>
        <v>0</v>
      </c>
      <c r="E19" s="1">
        <f>F12*G12</f>
        <v>0</v>
      </c>
      <c r="F19" s="54"/>
      <c r="G19" s="55"/>
    </row>
    <row r="24" spans="2:7" x14ac:dyDescent="0.25">
      <c r="B24" s="44" t="s">
        <v>55</v>
      </c>
      <c r="C24" s="45"/>
      <c r="D24" s="45"/>
      <c r="E24" s="45"/>
      <c r="F24" s="45"/>
      <c r="G24" s="46"/>
    </row>
    <row r="25" spans="2:7" x14ac:dyDescent="0.25">
      <c r="B25" s="47" t="s">
        <v>56</v>
      </c>
      <c r="C25" s="48"/>
      <c r="D25" s="48"/>
      <c r="E25" s="48"/>
      <c r="F25" s="48"/>
      <c r="G25" s="48"/>
    </row>
    <row r="27" spans="2:7" ht="15.75" thickBot="1" x14ac:dyDescent="0.3"/>
    <row r="28" spans="2:7" ht="15.75" thickBot="1" x14ac:dyDescent="0.3">
      <c r="B28" s="18" t="s">
        <v>57</v>
      </c>
      <c r="C28" s="19"/>
      <c r="E28" t="s">
        <v>76</v>
      </c>
    </row>
    <row r="29" spans="2:7" ht="15.75" thickBot="1" x14ac:dyDescent="0.3">
      <c r="B29" s="14" t="s">
        <v>58</v>
      </c>
      <c r="C29" s="15" t="s">
        <v>59</v>
      </c>
      <c r="E29" s="21" t="s">
        <v>70</v>
      </c>
      <c r="F29" s="21" t="s">
        <v>59</v>
      </c>
    </row>
    <row r="30" spans="2:7" x14ac:dyDescent="0.25">
      <c r="B30" s="13" t="s">
        <v>60</v>
      </c>
      <c r="C30" s="16" t="s">
        <v>65</v>
      </c>
      <c r="E30" s="20" t="s">
        <v>71</v>
      </c>
      <c r="F30" s="1" t="s">
        <v>66</v>
      </c>
    </row>
    <row r="31" spans="2:7" x14ac:dyDescent="0.25">
      <c r="B31" s="12" t="s">
        <v>61</v>
      </c>
      <c r="C31" s="17" t="s">
        <v>66</v>
      </c>
      <c r="E31" s="20" t="s">
        <v>72</v>
      </c>
      <c r="F31" s="1" t="s">
        <v>74</v>
      </c>
    </row>
    <row r="32" spans="2:7" x14ac:dyDescent="0.25">
      <c r="B32" s="12" t="s">
        <v>62</v>
      </c>
      <c r="C32" s="17" t="s">
        <v>67</v>
      </c>
      <c r="E32" s="20" t="s">
        <v>73</v>
      </c>
      <c r="F32" s="1" t="s">
        <v>75</v>
      </c>
    </row>
    <row r="33" spans="2:3" x14ac:dyDescent="0.25">
      <c r="B33" s="12" t="s">
        <v>63</v>
      </c>
      <c r="C33" s="17" t="s">
        <v>68</v>
      </c>
    </row>
    <row r="34" spans="2:3" x14ac:dyDescent="0.25">
      <c r="B34" s="12" t="s">
        <v>64</v>
      </c>
      <c r="C34" s="17" t="s">
        <v>69</v>
      </c>
    </row>
  </sheetData>
  <mergeCells count="9">
    <mergeCell ref="B24:G24"/>
    <mergeCell ref="B25:G25"/>
    <mergeCell ref="B4:G4"/>
    <mergeCell ref="B15:G15"/>
    <mergeCell ref="B16:D16"/>
    <mergeCell ref="F16:G16"/>
    <mergeCell ref="F18:G18"/>
    <mergeCell ref="F19:G19"/>
    <mergeCell ref="F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29" workbookViewId="0">
      <selection activeCell="J3" sqref="J3"/>
    </sheetView>
  </sheetViews>
  <sheetFormatPr baseColWidth="10" defaultRowHeight="15" x14ac:dyDescent="0.25"/>
  <cols>
    <col min="2" max="2" width="22.85546875" bestFit="1" customWidth="1"/>
    <col min="14" max="14" width="13.5703125" bestFit="1" customWidth="1"/>
  </cols>
  <sheetData>
    <row r="1" spans="2:14" x14ac:dyDescent="0.25">
      <c r="E1" s="7" t="s">
        <v>111</v>
      </c>
    </row>
    <row r="2" spans="2:14" x14ac:dyDescent="0.25">
      <c r="E2" t="s">
        <v>131</v>
      </c>
      <c r="G2" s="61" t="s">
        <v>132</v>
      </c>
    </row>
    <row r="4" spans="2:14" ht="18.75" x14ac:dyDescent="0.3">
      <c r="E4" s="28" t="s">
        <v>96</v>
      </c>
    </row>
    <row r="6" spans="2:14" x14ac:dyDescent="0.25">
      <c r="B6" s="60" t="s">
        <v>77</v>
      </c>
      <c r="C6" s="57" t="s">
        <v>78</v>
      </c>
      <c r="D6" s="57"/>
      <c r="E6" s="57"/>
      <c r="F6" s="57"/>
      <c r="G6" s="57"/>
      <c r="H6" s="57"/>
      <c r="I6" s="58" t="s">
        <v>84</v>
      </c>
      <c r="J6" s="58"/>
      <c r="K6" s="58"/>
      <c r="L6" s="58"/>
      <c r="M6" s="58"/>
      <c r="N6" s="59" t="s">
        <v>59</v>
      </c>
    </row>
    <row r="7" spans="2:14" x14ac:dyDescent="0.25">
      <c r="B7" s="60"/>
      <c r="C7" s="57"/>
      <c r="D7" s="57"/>
      <c r="E7" s="57"/>
      <c r="F7" s="57"/>
      <c r="G7" s="57"/>
      <c r="H7" s="57"/>
      <c r="I7" s="25" t="s">
        <v>85</v>
      </c>
      <c r="J7" s="25" t="s">
        <v>86</v>
      </c>
      <c r="K7" s="25" t="s">
        <v>43</v>
      </c>
      <c r="L7" s="25" t="s">
        <v>41</v>
      </c>
      <c r="M7" s="25" t="s">
        <v>87</v>
      </c>
      <c r="N7" s="59"/>
    </row>
    <row r="8" spans="2:14" x14ac:dyDescent="0.25">
      <c r="B8" s="60"/>
      <c r="C8" s="23" t="s">
        <v>42</v>
      </c>
      <c r="D8" s="23" t="s">
        <v>79</v>
      </c>
      <c r="E8" s="23" t="s">
        <v>80</v>
      </c>
      <c r="F8" s="23" t="s">
        <v>81</v>
      </c>
      <c r="G8" s="23" t="s">
        <v>82</v>
      </c>
      <c r="H8" s="24" t="s">
        <v>83</v>
      </c>
      <c r="I8" s="25" t="s">
        <v>88</v>
      </c>
      <c r="J8" s="25" t="s">
        <v>89</v>
      </c>
      <c r="K8" s="25" t="s">
        <v>90</v>
      </c>
      <c r="L8" s="25" t="s">
        <v>91</v>
      </c>
      <c r="M8" s="25" t="s">
        <v>92</v>
      </c>
      <c r="N8" s="59"/>
    </row>
    <row r="9" spans="2:14" x14ac:dyDescent="0.25">
      <c r="B9" s="22"/>
      <c r="C9" s="23"/>
      <c r="D9" s="23"/>
      <c r="E9" s="23"/>
      <c r="F9" s="23"/>
      <c r="G9" s="23"/>
      <c r="H9" s="24"/>
      <c r="I9" s="25"/>
      <c r="J9" s="25"/>
      <c r="K9" s="25"/>
      <c r="L9" s="25"/>
      <c r="M9" s="25"/>
      <c r="N9" s="26"/>
    </row>
    <row r="10" spans="2:14" x14ac:dyDescent="0.25">
      <c r="B10" s="1" t="s">
        <v>93</v>
      </c>
      <c r="C10" s="1">
        <v>1</v>
      </c>
      <c r="D10" s="1">
        <v>1</v>
      </c>
      <c r="E10" s="1">
        <v>3</v>
      </c>
      <c r="F10" s="1">
        <v>2</v>
      </c>
      <c r="G10" s="1">
        <v>4</v>
      </c>
      <c r="H10" s="1">
        <v>1</v>
      </c>
      <c r="I10" s="1">
        <f>C10*D10</f>
        <v>1</v>
      </c>
      <c r="J10" s="1">
        <f>E10*F10</f>
        <v>6</v>
      </c>
      <c r="K10" s="1">
        <f>I10+J10</f>
        <v>7</v>
      </c>
      <c r="L10" s="1">
        <f>G10*H10</f>
        <v>4</v>
      </c>
      <c r="M10" s="1">
        <f>K10*L10</f>
        <v>28</v>
      </c>
      <c r="N10" s="38" t="s">
        <v>115</v>
      </c>
    </row>
    <row r="11" spans="2:14" x14ac:dyDescent="0.25">
      <c r="B11" s="1" t="s">
        <v>94</v>
      </c>
      <c r="C11" s="1">
        <v>1</v>
      </c>
      <c r="D11" s="1">
        <v>1</v>
      </c>
      <c r="E11" s="1">
        <v>5</v>
      </c>
      <c r="F11" s="1">
        <v>2</v>
      </c>
      <c r="G11" s="1">
        <v>4</v>
      </c>
      <c r="H11" s="1">
        <v>3</v>
      </c>
      <c r="I11" s="1">
        <f t="shared" ref="I11:I19" si="0">C11*D11</f>
        <v>1</v>
      </c>
      <c r="J11" s="1">
        <f t="shared" ref="J11:J19" si="1">E11*F11</f>
        <v>10</v>
      </c>
      <c r="K11" s="1">
        <f t="shared" ref="K11:K19" si="2">I11+J11</f>
        <v>11</v>
      </c>
      <c r="L11" s="1">
        <f t="shared" ref="L11:L19" si="3">G11*H11</f>
        <v>12</v>
      </c>
      <c r="M11" s="1">
        <f t="shared" ref="M11:M19" si="4">K11*L11</f>
        <v>132</v>
      </c>
      <c r="N11" s="38" t="s">
        <v>115</v>
      </c>
    </row>
    <row r="12" spans="2:14" x14ac:dyDescent="0.25">
      <c r="B12" s="1" t="s">
        <v>95</v>
      </c>
      <c r="C12" s="1">
        <v>1</v>
      </c>
      <c r="D12" s="1">
        <v>1</v>
      </c>
      <c r="E12" s="1">
        <v>2</v>
      </c>
      <c r="F12" s="1">
        <v>3</v>
      </c>
      <c r="G12" s="1">
        <v>4</v>
      </c>
      <c r="H12" s="1">
        <v>1</v>
      </c>
      <c r="I12" s="1">
        <f t="shared" si="0"/>
        <v>1</v>
      </c>
      <c r="J12" s="1">
        <f t="shared" si="1"/>
        <v>6</v>
      </c>
      <c r="K12" s="1">
        <f t="shared" si="2"/>
        <v>7</v>
      </c>
      <c r="L12" s="1">
        <f t="shared" si="3"/>
        <v>4</v>
      </c>
      <c r="M12" s="1">
        <f t="shared" si="4"/>
        <v>28</v>
      </c>
      <c r="N12" s="38" t="s">
        <v>115</v>
      </c>
    </row>
    <row r="13" spans="2:14" x14ac:dyDescent="0.25">
      <c r="B13" s="3" t="s">
        <v>97</v>
      </c>
      <c r="C13" s="1">
        <v>5</v>
      </c>
      <c r="D13" s="1">
        <v>1</v>
      </c>
      <c r="E13" s="1">
        <v>5</v>
      </c>
      <c r="F13" s="1">
        <v>4</v>
      </c>
      <c r="G13" s="1">
        <v>2</v>
      </c>
      <c r="H13" s="1">
        <v>2</v>
      </c>
      <c r="I13" s="1">
        <f t="shared" si="0"/>
        <v>5</v>
      </c>
      <c r="J13" s="1">
        <f t="shared" si="1"/>
        <v>20</v>
      </c>
      <c r="K13" s="1">
        <f t="shared" si="2"/>
        <v>25</v>
      </c>
      <c r="L13" s="1">
        <f t="shared" si="3"/>
        <v>4</v>
      </c>
      <c r="M13" s="1">
        <f t="shared" si="4"/>
        <v>100</v>
      </c>
      <c r="N13" s="38" t="s">
        <v>115</v>
      </c>
    </row>
    <row r="14" spans="2:14" x14ac:dyDescent="0.25">
      <c r="B14" s="3" t="s">
        <v>98</v>
      </c>
      <c r="C14" s="1">
        <v>2</v>
      </c>
      <c r="D14" s="1">
        <v>1</v>
      </c>
      <c r="E14" s="1">
        <v>2</v>
      </c>
      <c r="F14" s="1">
        <v>2</v>
      </c>
      <c r="G14" s="1">
        <v>5</v>
      </c>
      <c r="H14" s="1">
        <v>1</v>
      </c>
      <c r="I14" s="1">
        <f t="shared" si="0"/>
        <v>2</v>
      </c>
      <c r="J14" s="1">
        <f t="shared" si="1"/>
        <v>4</v>
      </c>
      <c r="K14" s="1">
        <f t="shared" si="2"/>
        <v>6</v>
      </c>
      <c r="L14" s="1">
        <f t="shared" si="3"/>
        <v>5</v>
      </c>
      <c r="M14" s="1">
        <f t="shared" si="4"/>
        <v>30</v>
      </c>
      <c r="N14" s="38" t="s">
        <v>115</v>
      </c>
    </row>
    <row r="15" spans="2:14" x14ac:dyDescent="0.25">
      <c r="B15" s="3" t="s">
        <v>99</v>
      </c>
      <c r="C15" s="1">
        <v>5</v>
      </c>
      <c r="D15" s="1">
        <v>5</v>
      </c>
      <c r="E15" s="1">
        <v>5</v>
      </c>
      <c r="F15" s="1">
        <v>4</v>
      </c>
      <c r="G15" s="1">
        <v>2</v>
      </c>
      <c r="H15" s="1">
        <v>5</v>
      </c>
      <c r="I15" s="1">
        <f t="shared" si="0"/>
        <v>25</v>
      </c>
      <c r="J15" s="1">
        <f t="shared" si="1"/>
        <v>20</v>
      </c>
      <c r="K15" s="1">
        <f t="shared" si="2"/>
        <v>45</v>
      </c>
      <c r="L15" s="1">
        <f t="shared" si="3"/>
        <v>10</v>
      </c>
      <c r="M15" s="1">
        <f t="shared" si="4"/>
        <v>450</v>
      </c>
      <c r="N15" s="37" t="s">
        <v>116</v>
      </c>
    </row>
    <row r="16" spans="2:14" x14ac:dyDescent="0.25">
      <c r="B16" s="3" t="s">
        <v>100</v>
      </c>
      <c r="C16" s="1">
        <v>3</v>
      </c>
      <c r="D16" s="1">
        <v>1</v>
      </c>
      <c r="E16" s="1">
        <v>2</v>
      </c>
      <c r="F16" s="1">
        <v>2</v>
      </c>
      <c r="G16" s="1">
        <v>2</v>
      </c>
      <c r="H16" s="1">
        <v>2</v>
      </c>
      <c r="I16" s="1">
        <f t="shared" si="0"/>
        <v>3</v>
      </c>
      <c r="J16" s="1">
        <f t="shared" si="1"/>
        <v>4</v>
      </c>
      <c r="K16" s="1">
        <f t="shared" si="2"/>
        <v>7</v>
      </c>
      <c r="L16" s="1">
        <f t="shared" si="3"/>
        <v>4</v>
      </c>
      <c r="M16" s="1">
        <f t="shared" si="4"/>
        <v>28</v>
      </c>
      <c r="N16" s="39" t="s">
        <v>115</v>
      </c>
    </row>
    <row r="17" spans="1:14" x14ac:dyDescent="0.25">
      <c r="B17" s="3" t="s">
        <v>101</v>
      </c>
      <c r="C17" s="1">
        <v>1</v>
      </c>
      <c r="D17" s="1">
        <v>5</v>
      </c>
      <c r="E17" s="1">
        <v>2</v>
      </c>
      <c r="F17" s="1">
        <v>4</v>
      </c>
      <c r="G17" s="1">
        <v>1</v>
      </c>
      <c r="H17" s="1">
        <v>5</v>
      </c>
      <c r="I17" s="1">
        <f t="shared" si="0"/>
        <v>5</v>
      </c>
      <c r="J17" s="1">
        <f t="shared" si="1"/>
        <v>8</v>
      </c>
      <c r="K17" s="1">
        <f t="shared" si="2"/>
        <v>13</v>
      </c>
      <c r="L17" s="1">
        <f t="shared" si="3"/>
        <v>5</v>
      </c>
      <c r="M17" s="1">
        <f t="shared" si="4"/>
        <v>65</v>
      </c>
      <c r="N17" s="39" t="s">
        <v>115</v>
      </c>
    </row>
    <row r="18" spans="1:14" x14ac:dyDescent="0.25">
      <c r="B18" s="3" t="s">
        <v>102</v>
      </c>
      <c r="C18" s="1">
        <v>3</v>
      </c>
      <c r="D18" s="1">
        <v>4</v>
      </c>
      <c r="E18" s="1">
        <v>1</v>
      </c>
      <c r="F18" s="1">
        <v>4</v>
      </c>
      <c r="G18" s="1">
        <v>2</v>
      </c>
      <c r="H18" s="1">
        <v>4</v>
      </c>
      <c r="I18" s="1">
        <f t="shared" si="0"/>
        <v>12</v>
      </c>
      <c r="J18" s="1">
        <f t="shared" si="1"/>
        <v>4</v>
      </c>
      <c r="K18" s="1">
        <f t="shared" si="2"/>
        <v>16</v>
      </c>
      <c r="L18" s="1">
        <f t="shared" si="3"/>
        <v>8</v>
      </c>
      <c r="M18" s="1">
        <f t="shared" si="4"/>
        <v>128</v>
      </c>
      <c r="N18" s="39" t="s">
        <v>115</v>
      </c>
    </row>
    <row r="19" spans="1:14" x14ac:dyDescent="0.25">
      <c r="B19" s="3" t="s">
        <v>103</v>
      </c>
      <c r="C19" s="1">
        <v>5</v>
      </c>
      <c r="D19" s="1">
        <v>5</v>
      </c>
      <c r="E19" s="1">
        <v>5</v>
      </c>
      <c r="F19" s="1">
        <v>4</v>
      </c>
      <c r="G19" s="1">
        <v>1</v>
      </c>
      <c r="H19" s="1">
        <v>5</v>
      </c>
      <c r="I19" s="1">
        <f t="shared" si="0"/>
        <v>25</v>
      </c>
      <c r="J19" s="1">
        <f t="shared" si="1"/>
        <v>20</v>
      </c>
      <c r="K19" s="1">
        <f t="shared" si="2"/>
        <v>45</v>
      </c>
      <c r="L19" s="1">
        <f t="shared" si="3"/>
        <v>5</v>
      </c>
      <c r="M19" s="1">
        <f t="shared" si="4"/>
        <v>225</v>
      </c>
      <c r="N19" s="39" t="s">
        <v>115</v>
      </c>
    </row>
    <row r="20" spans="1:14" x14ac:dyDescent="0.25">
      <c r="L20" s="36" t="s">
        <v>117</v>
      </c>
      <c r="M20" s="3">
        <f>AVERAGE(M10:M19)</f>
        <v>121.4</v>
      </c>
    </row>
    <row r="21" spans="1:14" ht="15.75" thickBot="1" x14ac:dyDescent="0.3"/>
    <row r="22" spans="1:14" ht="15.75" thickBot="1" x14ac:dyDescent="0.3">
      <c r="A22" s="18" t="s">
        <v>57</v>
      </c>
      <c r="B22" s="19"/>
      <c r="D22" t="s">
        <v>76</v>
      </c>
    </row>
    <row r="23" spans="1:14" ht="15.75" thickBot="1" x14ac:dyDescent="0.3">
      <c r="A23" s="14" t="s">
        <v>58</v>
      </c>
      <c r="B23" s="15" t="s">
        <v>59</v>
      </c>
      <c r="D23" s="21" t="s">
        <v>70</v>
      </c>
      <c r="E23" s="21" t="s">
        <v>59</v>
      </c>
    </row>
    <row r="24" spans="1:14" x14ac:dyDescent="0.25">
      <c r="A24" s="29" t="s">
        <v>60</v>
      </c>
      <c r="B24" s="30" t="s">
        <v>65</v>
      </c>
      <c r="D24" s="20" t="s">
        <v>71</v>
      </c>
      <c r="E24" s="1" t="s">
        <v>66</v>
      </c>
    </row>
    <row r="25" spans="1:14" x14ac:dyDescent="0.25">
      <c r="A25" s="31" t="s">
        <v>61</v>
      </c>
      <c r="B25" s="32" t="s">
        <v>66</v>
      </c>
      <c r="D25" s="20" t="s">
        <v>72</v>
      </c>
      <c r="E25" s="1" t="s">
        <v>74</v>
      </c>
    </row>
    <row r="26" spans="1:14" x14ac:dyDescent="0.25">
      <c r="A26" s="31" t="s">
        <v>62</v>
      </c>
      <c r="B26" s="32" t="s">
        <v>67</v>
      </c>
      <c r="D26" s="20" t="s">
        <v>73</v>
      </c>
      <c r="E26" s="1" t="s">
        <v>75</v>
      </c>
    </row>
    <row r="27" spans="1:14" x14ac:dyDescent="0.25">
      <c r="A27" s="31" t="s">
        <v>63</v>
      </c>
      <c r="B27" s="32" t="s">
        <v>68</v>
      </c>
    </row>
    <row r="28" spans="1:14" ht="15.75" thickBot="1" x14ac:dyDescent="0.3">
      <c r="A28" s="33" t="s">
        <v>64</v>
      </c>
      <c r="B28" s="34" t="s">
        <v>69</v>
      </c>
    </row>
    <row r="30" spans="1:14" ht="18.75" x14ac:dyDescent="0.3">
      <c r="F30" s="28" t="s">
        <v>110</v>
      </c>
    </row>
    <row r="32" spans="1:14" x14ac:dyDescent="0.25">
      <c r="B32" s="60" t="s">
        <v>77</v>
      </c>
      <c r="C32" s="57" t="s">
        <v>78</v>
      </c>
      <c r="D32" s="57"/>
      <c r="E32" s="57"/>
      <c r="F32" s="57"/>
      <c r="G32" s="57"/>
      <c r="H32" s="57"/>
      <c r="I32" s="58" t="s">
        <v>84</v>
      </c>
      <c r="J32" s="58"/>
      <c r="K32" s="58"/>
      <c r="L32" s="58"/>
      <c r="M32" s="58"/>
      <c r="N32" s="59" t="s">
        <v>59</v>
      </c>
    </row>
    <row r="33" spans="2:14" x14ac:dyDescent="0.25">
      <c r="B33" s="60"/>
      <c r="C33" s="57"/>
      <c r="D33" s="57"/>
      <c r="E33" s="57"/>
      <c r="F33" s="57"/>
      <c r="G33" s="57"/>
      <c r="H33" s="57"/>
      <c r="I33" s="25" t="s">
        <v>85</v>
      </c>
      <c r="J33" s="25" t="s">
        <v>86</v>
      </c>
      <c r="K33" s="25" t="s">
        <v>43</v>
      </c>
      <c r="L33" s="25" t="s">
        <v>41</v>
      </c>
      <c r="M33" s="25" t="s">
        <v>87</v>
      </c>
      <c r="N33" s="59"/>
    </row>
    <row r="34" spans="2:14" x14ac:dyDescent="0.25">
      <c r="B34" s="60"/>
      <c r="C34" s="23" t="s">
        <v>42</v>
      </c>
      <c r="D34" s="23" t="s">
        <v>79</v>
      </c>
      <c r="E34" s="23" t="s">
        <v>80</v>
      </c>
      <c r="F34" s="23" t="s">
        <v>81</v>
      </c>
      <c r="G34" s="23" t="s">
        <v>82</v>
      </c>
      <c r="H34" s="24" t="s">
        <v>83</v>
      </c>
      <c r="I34" s="25" t="s">
        <v>88</v>
      </c>
      <c r="J34" s="25" t="s">
        <v>89</v>
      </c>
      <c r="K34" s="25" t="s">
        <v>90</v>
      </c>
      <c r="L34" s="25" t="s">
        <v>91</v>
      </c>
      <c r="M34" s="25" t="s">
        <v>92</v>
      </c>
      <c r="N34" s="59"/>
    </row>
    <row r="35" spans="2:14" x14ac:dyDescent="0.25">
      <c r="B35" s="1" t="s">
        <v>104</v>
      </c>
      <c r="C35" s="1">
        <v>5</v>
      </c>
      <c r="D35" s="1">
        <v>4</v>
      </c>
      <c r="E35" s="1">
        <v>3</v>
      </c>
      <c r="F35" s="1">
        <v>3</v>
      </c>
      <c r="G35" s="1">
        <v>3</v>
      </c>
      <c r="H35" s="1">
        <v>4</v>
      </c>
      <c r="I35" s="1">
        <f>C35*D35</f>
        <v>20</v>
      </c>
      <c r="J35" s="1">
        <f>E35*F35</f>
        <v>9</v>
      </c>
      <c r="K35" s="1">
        <f>I35+J35</f>
        <v>29</v>
      </c>
      <c r="L35" s="1">
        <f>G35*H35</f>
        <v>12</v>
      </c>
      <c r="M35" s="1">
        <f>K35*L35</f>
        <v>348</v>
      </c>
      <c r="N35" s="37" t="s">
        <v>116</v>
      </c>
    </row>
    <row r="36" spans="2:14" x14ac:dyDescent="0.25">
      <c r="B36" s="1" t="s">
        <v>105</v>
      </c>
      <c r="C36" s="1">
        <v>5</v>
      </c>
      <c r="D36" s="1">
        <v>1</v>
      </c>
      <c r="E36" s="1">
        <v>5</v>
      </c>
      <c r="F36" s="1">
        <v>4</v>
      </c>
      <c r="G36" s="1">
        <v>4</v>
      </c>
      <c r="H36" s="1">
        <v>4</v>
      </c>
      <c r="I36" s="1">
        <f t="shared" ref="I36:I42" si="5">C36*D36</f>
        <v>5</v>
      </c>
      <c r="J36" s="1">
        <f t="shared" ref="J36:J42" si="6">E36*F36</f>
        <v>20</v>
      </c>
      <c r="K36" s="1">
        <f t="shared" ref="K36:K42" si="7">I36+J36</f>
        <v>25</v>
      </c>
      <c r="L36" s="1">
        <f t="shared" ref="L36:L39" si="8">G36*H36</f>
        <v>16</v>
      </c>
      <c r="M36" s="1">
        <f t="shared" ref="M36:M42" si="9">K36*L36</f>
        <v>400</v>
      </c>
      <c r="N36" s="37" t="s">
        <v>116</v>
      </c>
    </row>
    <row r="37" spans="2:14" x14ac:dyDescent="0.25">
      <c r="B37" s="1" t="s">
        <v>106</v>
      </c>
      <c r="C37" s="1">
        <v>2</v>
      </c>
      <c r="D37" s="1">
        <v>2</v>
      </c>
      <c r="E37" s="1">
        <v>1</v>
      </c>
      <c r="F37" s="1">
        <v>1</v>
      </c>
      <c r="G37" s="1">
        <v>3</v>
      </c>
      <c r="H37" s="1">
        <v>1</v>
      </c>
      <c r="I37" s="1">
        <f t="shared" si="5"/>
        <v>4</v>
      </c>
      <c r="J37" s="1">
        <f t="shared" si="6"/>
        <v>1</v>
      </c>
      <c r="K37" s="1">
        <f t="shared" si="7"/>
        <v>5</v>
      </c>
      <c r="L37" s="1">
        <f t="shared" si="8"/>
        <v>3</v>
      </c>
      <c r="M37" s="1">
        <f t="shared" si="9"/>
        <v>15</v>
      </c>
      <c r="N37" s="39" t="s">
        <v>115</v>
      </c>
    </row>
    <row r="38" spans="2:14" x14ac:dyDescent="0.25">
      <c r="B38" s="3" t="s">
        <v>107</v>
      </c>
      <c r="C38" s="1">
        <v>4</v>
      </c>
      <c r="D38" s="1">
        <v>1</v>
      </c>
      <c r="E38" s="1">
        <v>2</v>
      </c>
      <c r="F38" s="1">
        <v>3</v>
      </c>
      <c r="G38" s="1">
        <v>3</v>
      </c>
      <c r="H38" s="1">
        <v>4</v>
      </c>
      <c r="I38" s="1">
        <f t="shared" si="5"/>
        <v>4</v>
      </c>
      <c r="J38" s="1">
        <f t="shared" si="6"/>
        <v>6</v>
      </c>
      <c r="K38" s="1">
        <f t="shared" si="7"/>
        <v>10</v>
      </c>
      <c r="L38" s="1">
        <f t="shared" si="8"/>
        <v>12</v>
      </c>
      <c r="M38" s="1">
        <f t="shared" si="9"/>
        <v>120</v>
      </c>
      <c r="N38" s="39" t="s">
        <v>115</v>
      </c>
    </row>
    <row r="39" spans="2:14" x14ac:dyDescent="0.25">
      <c r="B39" s="3" t="s">
        <v>108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f t="shared" si="5"/>
        <v>1</v>
      </c>
      <c r="J39" s="1">
        <f t="shared" si="6"/>
        <v>1</v>
      </c>
      <c r="K39" s="1">
        <f t="shared" si="7"/>
        <v>2</v>
      </c>
      <c r="L39" s="1">
        <f t="shared" si="8"/>
        <v>1</v>
      </c>
      <c r="M39" s="1">
        <f t="shared" si="9"/>
        <v>2</v>
      </c>
      <c r="N39" s="39" t="s">
        <v>115</v>
      </c>
    </row>
    <row r="40" spans="2:14" x14ac:dyDescent="0.25">
      <c r="B40" s="3" t="s">
        <v>109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f t="shared" si="5"/>
        <v>1</v>
      </c>
      <c r="J40" s="1">
        <f t="shared" si="6"/>
        <v>1</v>
      </c>
      <c r="K40" s="1">
        <f t="shared" si="7"/>
        <v>2</v>
      </c>
      <c r="L40" s="1">
        <f>G40*H40</f>
        <v>1</v>
      </c>
      <c r="M40" s="1">
        <f t="shared" si="9"/>
        <v>2</v>
      </c>
      <c r="N40" s="39" t="s">
        <v>115</v>
      </c>
    </row>
    <row r="41" spans="2:14" x14ac:dyDescent="0.25">
      <c r="B41" s="3" t="s">
        <v>112</v>
      </c>
      <c r="C41" s="1">
        <v>5</v>
      </c>
      <c r="D41" s="1">
        <v>5</v>
      </c>
      <c r="E41" s="1">
        <v>5</v>
      </c>
      <c r="F41" s="1">
        <v>4</v>
      </c>
      <c r="G41" s="1">
        <v>3</v>
      </c>
      <c r="H41" s="1">
        <v>5</v>
      </c>
      <c r="I41" s="1">
        <f t="shared" si="5"/>
        <v>25</v>
      </c>
      <c r="J41" s="1">
        <f t="shared" si="6"/>
        <v>20</v>
      </c>
      <c r="K41" s="1">
        <f t="shared" si="7"/>
        <v>45</v>
      </c>
      <c r="L41" s="1">
        <f>G41*H41</f>
        <v>15</v>
      </c>
      <c r="M41" s="1">
        <f t="shared" si="9"/>
        <v>675</v>
      </c>
      <c r="N41" s="40" t="s">
        <v>119</v>
      </c>
    </row>
    <row r="42" spans="2:14" x14ac:dyDescent="0.25">
      <c r="B42" s="3" t="s">
        <v>118</v>
      </c>
      <c r="C42" s="1">
        <v>4</v>
      </c>
      <c r="D42" s="1">
        <v>5</v>
      </c>
      <c r="E42" s="1">
        <v>3</v>
      </c>
      <c r="F42" s="1">
        <v>4</v>
      </c>
      <c r="G42" s="1">
        <v>1</v>
      </c>
      <c r="H42" s="1">
        <v>5</v>
      </c>
      <c r="I42" s="1">
        <f t="shared" si="5"/>
        <v>20</v>
      </c>
      <c r="J42" s="1">
        <f t="shared" si="6"/>
        <v>12</v>
      </c>
      <c r="K42" s="1">
        <f t="shared" si="7"/>
        <v>32</v>
      </c>
      <c r="L42" s="1">
        <f>G42*H42</f>
        <v>5</v>
      </c>
      <c r="M42" s="1">
        <f t="shared" si="9"/>
        <v>160</v>
      </c>
      <c r="N42" s="39" t="s">
        <v>115</v>
      </c>
    </row>
    <row r="43" spans="2:14" x14ac:dyDescent="0.25">
      <c r="B43" s="3"/>
      <c r="C43" s="1"/>
      <c r="D43" s="1"/>
      <c r="E43" s="1"/>
      <c r="F43" s="1"/>
      <c r="G43" s="1"/>
      <c r="H43" s="1"/>
      <c r="I43" s="1"/>
      <c r="J43" s="1"/>
      <c r="K43" s="1"/>
      <c r="L43" s="36" t="s">
        <v>120</v>
      </c>
      <c r="M43" s="1">
        <f>AVERAGE(M35:M42)</f>
        <v>215.25</v>
      </c>
      <c r="N43" s="1"/>
    </row>
    <row r="44" spans="2:14" x14ac:dyDescent="0.25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7" spans="2:14" ht="18.75" x14ac:dyDescent="0.3">
      <c r="F47" s="28" t="s">
        <v>121</v>
      </c>
    </row>
    <row r="49" spans="2:14" x14ac:dyDescent="0.25">
      <c r="B49" s="60" t="s">
        <v>77</v>
      </c>
      <c r="C49" s="57" t="s">
        <v>78</v>
      </c>
      <c r="D49" s="57"/>
      <c r="E49" s="57"/>
      <c r="F49" s="57"/>
      <c r="G49" s="57"/>
      <c r="H49" s="57"/>
      <c r="I49" s="58" t="s">
        <v>84</v>
      </c>
      <c r="J49" s="58"/>
      <c r="K49" s="58"/>
      <c r="L49" s="58"/>
      <c r="M49" s="58"/>
      <c r="N49" s="59" t="s">
        <v>59</v>
      </c>
    </row>
    <row r="50" spans="2:14" x14ac:dyDescent="0.25">
      <c r="B50" s="60"/>
      <c r="C50" s="57"/>
      <c r="D50" s="57"/>
      <c r="E50" s="57"/>
      <c r="F50" s="57"/>
      <c r="G50" s="57"/>
      <c r="H50" s="57"/>
      <c r="I50" s="25" t="s">
        <v>85</v>
      </c>
      <c r="J50" s="25" t="s">
        <v>86</v>
      </c>
      <c r="K50" s="25" t="s">
        <v>43</v>
      </c>
      <c r="L50" s="25" t="s">
        <v>41</v>
      </c>
      <c r="M50" s="25" t="s">
        <v>87</v>
      </c>
      <c r="N50" s="59"/>
    </row>
    <row r="51" spans="2:14" x14ac:dyDescent="0.25">
      <c r="B51" s="60"/>
      <c r="C51" s="23" t="s">
        <v>42</v>
      </c>
      <c r="D51" s="23" t="s">
        <v>79</v>
      </c>
      <c r="E51" s="23" t="s">
        <v>80</v>
      </c>
      <c r="F51" s="23" t="s">
        <v>81</v>
      </c>
      <c r="G51" s="23" t="s">
        <v>82</v>
      </c>
      <c r="H51" s="24" t="s">
        <v>83</v>
      </c>
      <c r="I51" s="25" t="s">
        <v>88</v>
      </c>
      <c r="J51" s="25" t="s">
        <v>89</v>
      </c>
      <c r="K51" s="25" t="s">
        <v>90</v>
      </c>
      <c r="L51" s="25" t="s">
        <v>91</v>
      </c>
      <c r="M51" s="25" t="s">
        <v>92</v>
      </c>
      <c r="N51" s="59"/>
    </row>
    <row r="52" spans="2:14" x14ac:dyDescent="0.25">
      <c r="B52" s="1" t="s">
        <v>122</v>
      </c>
      <c r="C52" s="1">
        <v>5</v>
      </c>
      <c r="D52" s="1">
        <v>5</v>
      </c>
      <c r="E52" s="1">
        <v>5</v>
      </c>
      <c r="F52" s="1">
        <v>4</v>
      </c>
      <c r="G52" s="1">
        <v>5</v>
      </c>
      <c r="H52" s="1">
        <v>5</v>
      </c>
      <c r="I52" s="1">
        <f>C52*D52</f>
        <v>25</v>
      </c>
      <c r="J52" s="1">
        <f>E52*F52</f>
        <v>20</v>
      </c>
      <c r="K52" s="1">
        <f>I52+J52</f>
        <v>45</v>
      </c>
      <c r="L52" s="1">
        <f>G52*H52</f>
        <v>25</v>
      </c>
      <c r="M52" s="1">
        <f>K52*L52</f>
        <v>1125</v>
      </c>
      <c r="N52" s="42" t="s">
        <v>127</v>
      </c>
    </row>
    <row r="53" spans="2:14" x14ac:dyDescent="0.25">
      <c r="B53" s="1" t="s">
        <v>123</v>
      </c>
      <c r="C53" s="1">
        <v>5</v>
      </c>
      <c r="D53" s="1">
        <v>4</v>
      </c>
      <c r="E53" s="1">
        <v>5</v>
      </c>
      <c r="F53" s="1">
        <v>3</v>
      </c>
      <c r="G53" s="1">
        <v>5</v>
      </c>
      <c r="H53" s="1">
        <v>5</v>
      </c>
      <c r="I53" s="1">
        <f t="shared" ref="I53" si="10">C53*D53</f>
        <v>20</v>
      </c>
      <c r="J53" s="1">
        <f t="shared" ref="J53" si="11">E53*F53</f>
        <v>15</v>
      </c>
      <c r="K53" s="1">
        <f t="shared" ref="K53" si="12">I53+J53</f>
        <v>35</v>
      </c>
      <c r="L53" s="1">
        <f t="shared" ref="L53" si="13">G53*H53</f>
        <v>25</v>
      </c>
      <c r="M53" s="1">
        <f t="shared" ref="M53" si="14">K53*L53</f>
        <v>875</v>
      </c>
      <c r="N53" s="41" t="s">
        <v>128</v>
      </c>
    </row>
    <row r="54" spans="2:14" x14ac:dyDescent="0.25">
      <c r="B54" s="1" t="s">
        <v>124</v>
      </c>
      <c r="C54" s="1">
        <v>5</v>
      </c>
      <c r="D54" s="1">
        <v>5</v>
      </c>
      <c r="E54" s="1">
        <v>5</v>
      </c>
      <c r="F54" s="1">
        <v>4</v>
      </c>
      <c r="G54" s="1">
        <v>5</v>
      </c>
      <c r="H54" s="1">
        <v>5</v>
      </c>
      <c r="I54" s="1">
        <f t="shared" ref="I54:I56" si="15">C54*D54</f>
        <v>25</v>
      </c>
      <c r="J54" s="1">
        <f t="shared" ref="J54:J56" si="16">E54*F54</f>
        <v>20</v>
      </c>
      <c r="K54" s="1">
        <f t="shared" ref="K54:K56" si="17">I54+J54</f>
        <v>45</v>
      </c>
      <c r="L54" s="1">
        <f t="shared" ref="L54:L56" si="18">G54*H54</f>
        <v>25</v>
      </c>
      <c r="M54" s="1">
        <f t="shared" ref="M54:M56" si="19">K54*L54</f>
        <v>1125</v>
      </c>
      <c r="N54" s="42" t="s">
        <v>127</v>
      </c>
    </row>
    <row r="55" spans="2:14" x14ac:dyDescent="0.25">
      <c r="B55" s="1" t="s">
        <v>125</v>
      </c>
      <c r="C55" s="1">
        <v>5</v>
      </c>
      <c r="D55" s="1">
        <v>5</v>
      </c>
      <c r="E55" s="1">
        <v>5</v>
      </c>
      <c r="F55" s="1">
        <v>4</v>
      </c>
      <c r="G55" s="1">
        <v>3</v>
      </c>
      <c r="H55" s="1">
        <v>5</v>
      </c>
      <c r="I55" s="1">
        <f t="shared" si="15"/>
        <v>25</v>
      </c>
      <c r="J55" s="1">
        <f t="shared" si="16"/>
        <v>20</v>
      </c>
      <c r="K55" s="1">
        <f t="shared" si="17"/>
        <v>45</v>
      </c>
      <c r="L55" s="1">
        <f t="shared" si="18"/>
        <v>15</v>
      </c>
      <c r="M55" s="1">
        <f t="shared" si="19"/>
        <v>675</v>
      </c>
      <c r="N55" s="40" t="s">
        <v>119</v>
      </c>
    </row>
    <row r="56" spans="2:14" x14ac:dyDescent="0.25">
      <c r="B56" s="1" t="s">
        <v>126</v>
      </c>
      <c r="C56" s="1">
        <v>5</v>
      </c>
      <c r="D56" s="1">
        <v>5</v>
      </c>
      <c r="E56" s="1">
        <v>5</v>
      </c>
      <c r="F56" s="1">
        <v>3</v>
      </c>
      <c r="G56" s="1">
        <v>4</v>
      </c>
      <c r="H56" s="1">
        <v>5</v>
      </c>
      <c r="I56" s="1">
        <f t="shared" si="15"/>
        <v>25</v>
      </c>
      <c r="J56" s="1">
        <f t="shared" si="16"/>
        <v>15</v>
      </c>
      <c r="K56" s="1">
        <f t="shared" si="17"/>
        <v>40</v>
      </c>
      <c r="L56" s="1">
        <f t="shared" si="18"/>
        <v>20</v>
      </c>
      <c r="M56" s="1">
        <f t="shared" si="19"/>
        <v>800</v>
      </c>
      <c r="N56" s="41" t="s">
        <v>128</v>
      </c>
    </row>
    <row r="57" spans="2:14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36" t="s">
        <v>120</v>
      </c>
      <c r="M57" s="1">
        <f>AVERAGE(M52:M56)</f>
        <v>920</v>
      </c>
      <c r="N57" s="1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2:14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2:14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2:14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1" t="s">
        <v>129</v>
      </c>
      <c r="L62" s="1"/>
      <c r="M62" s="1"/>
      <c r="N62" s="43">
        <f>AVERAGE(M20,M43,M57)</f>
        <v>418.88333333333338</v>
      </c>
    </row>
    <row r="63" spans="2:14" x14ac:dyDescent="0.25">
      <c r="N63" s="43" t="s">
        <v>130</v>
      </c>
    </row>
    <row r="65" spans="2:12" x14ac:dyDescent="0.25">
      <c r="B65" s="35" t="s">
        <v>0</v>
      </c>
      <c r="C65" s="35" t="s">
        <v>42</v>
      </c>
    </row>
    <row r="66" spans="2:12" x14ac:dyDescent="0.25">
      <c r="B66" s="1" t="s">
        <v>13</v>
      </c>
      <c r="C66" s="1">
        <v>5</v>
      </c>
      <c r="L66" s="27"/>
    </row>
    <row r="67" spans="2:12" x14ac:dyDescent="0.25">
      <c r="B67" s="3" t="s">
        <v>14</v>
      </c>
      <c r="C67" s="1">
        <v>4</v>
      </c>
    </row>
    <row r="68" spans="2:12" x14ac:dyDescent="0.25">
      <c r="B68" s="1" t="s">
        <v>15</v>
      </c>
      <c r="C68" s="1">
        <v>3</v>
      </c>
    </row>
    <row r="69" spans="2:12" x14ac:dyDescent="0.25">
      <c r="B69" s="1" t="s">
        <v>16</v>
      </c>
      <c r="C69" s="1">
        <v>2</v>
      </c>
    </row>
    <row r="70" spans="2:12" x14ac:dyDescent="0.25">
      <c r="B70" s="1" t="s">
        <v>17</v>
      </c>
      <c r="C70" s="1">
        <v>1</v>
      </c>
    </row>
    <row r="71" spans="2:12" x14ac:dyDescent="0.25">
      <c r="B71" s="1" t="s">
        <v>114</v>
      </c>
      <c r="C71" s="1">
        <v>0</v>
      </c>
    </row>
    <row r="73" spans="2:12" x14ac:dyDescent="0.25">
      <c r="B73" s="35" t="s">
        <v>2</v>
      </c>
      <c r="C73" s="35" t="s">
        <v>79</v>
      </c>
    </row>
    <row r="74" spans="2:12" x14ac:dyDescent="0.25">
      <c r="B74" s="1" t="s">
        <v>18</v>
      </c>
      <c r="C74" s="1">
        <v>5</v>
      </c>
    </row>
    <row r="75" spans="2:12" x14ac:dyDescent="0.25">
      <c r="B75" s="3" t="s">
        <v>19</v>
      </c>
      <c r="C75" s="1">
        <v>4</v>
      </c>
    </row>
    <row r="76" spans="2:12" x14ac:dyDescent="0.25">
      <c r="B76" s="3" t="s">
        <v>20</v>
      </c>
      <c r="C76" s="1">
        <v>3</v>
      </c>
    </row>
    <row r="77" spans="2:12" x14ac:dyDescent="0.25">
      <c r="B77" s="3" t="s">
        <v>21</v>
      </c>
      <c r="C77" s="1">
        <v>2</v>
      </c>
    </row>
    <row r="78" spans="2:12" x14ac:dyDescent="0.25">
      <c r="B78" s="3" t="s">
        <v>22</v>
      </c>
      <c r="C78" s="1">
        <v>1</v>
      </c>
    </row>
    <row r="79" spans="2:12" x14ac:dyDescent="0.25">
      <c r="B79" s="1" t="s">
        <v>114</v>
      </c>
      <c r="C79" s="1">
        <v>0</v>
      </c>
    </row>
    <row r="82" spans="2:3" x14ac:dyDescent="0.25">
      <c r="B82" s="4" t="s">
        <v>113</v>
      </c>
      <c r="C82" s="35" t="s">
        <v>80</v>
      </c>
    </row>
    <row r="83" spans="2:3" x14ac:dyDescent="0.25">
      <c r="B83" s="1" t="s">
        <v>24</v>
      </c>
      <c r="C83" s="1">
        <v>5</v>
      </c>
    </row>
    <row r="84" spans="2:3" x14ac:dyDescent="0.25">
      <c r="B84" s="1" t="s">
        <v>23</v>
      </c>
      <c r="C84" s="1">
        <v>4</v>
      </c>
    </row>
    <row r="85" spans="2:3" x14ac:dyDescent="0.25">
      <c r="B85" s="1" t="s">
        <v>25</v>
      </c>
      <c r="C85" s="1">
        <v>3</v>
      </c>
    </row>
    <row r="86" spans="2:3" x14ac:dyDescent="0.25">
      <c r="B86" s="1" t="s">
        <v>26</v>
      </c>
      <c r="C86" s="1">
        <v>2</v>
      </c>
    </row>
    <row r="87" spans="2:3" x14ac:dyDescent="0.25">
      <c r="B87" s="1" t="s">
        <v>27</v>
      </c>
      <c r="C87" s="1">
        <v>1</v>
      </c>
    </row>
    <row r="88" spans="2:3" x14ac:dyDescent="0.25">
      <c r="B88" s="1" t="s">
        <v>114</v>
      </c>
      <c r="C88" s="1">
        <v>0</v>
      </c>
    </row>
    <row r="90" spans="2:3" x14ac:dyDescent="0.25">
      <c r="B90" s="4" t="s">
        <v>7</v>
      </c>
      <c r="C90" s="35" t="s">
        <v>81</v>
      </c>
    </row>
    <row r="91" spans="2:3" x14ac:dyDescent="0.25">
      <c r="B91" s="1" t="s">
        <v>28</v>
      </c>
      <c r="C91" s="1">
        <v>5</v>
      </c>
    </row>
    <row r="92" spans="2:3" x14ac:dyDescent="0.25">
      <c r="B92" s="1" t="s">
        <v>29</v>
      </c>
      <c r="C92" s="1">
        <v>4</v>
      </c>
    </row>
    <row r="93" spans="2:3" x14ac:dyDescent="0.25">
      <c r="B93" s="1" t="s">
        <v>30</v>
      </c>
      <c r="C93" s="1">
        <v>3</v>
      </c>
    </row>
    <row r="94" spans="2:3" x14ac:dyDescent="0.25">
      <c r="B94" s="1" t="s">
        <v>31</v>
      </c>
      <c r="C94" s="1">
        <v>2</v>
      </c>
    </row>
    <row r="95" spans="2:3" x14ac:dyDescent="0.25">
      <c r="B95" s="1" t="s">
        <v>32</v>
      </c>
      <c r="C95" s="1">
        <v>1</v>
      </c>
    </row>
    <row r="96" spans="2:3" x14ac:dyDescent="0.25">
      <c r="B96" s="1" t="s">
        <v>114</v>
      </c>
      <c r="C96" s="1">
        <v>0</v>
      </c>
    </row>
    <row r="98" spans="2:3" x14ac:dyDescent="0.25">
      <c r="B98" s="4" t="s">
        <v>9</v>
      </c>
      <c r="C98" s="35" t="s">
        <v>82</v>
      </c>
    </row>
    <row r="99" spans="2:3" x14ac:dyDescent="0.25">
      <c r="B99" s="1" t="s">
        <v>33</v>
      </c>
      <c r="C99" s="1">
        <v>5</v>
      </c>
    </row>
    <row r="100" spans="2:3" x14ac:dyDescent="0.25">
      <c r="B100" s="1" t="s">
        <v>34</v>
      </c>
      <c r="C100" s="1">
        <v>4</v>
      </c>
    </row>
    <row r="101" spans="2:3" x14ac:dyDescent="0.25">
      <c r="B101" s="1" t="s">
        <v>35</v>
      </c>
      <c r="C101" s="1">
        <v>3</v>
      </c>
    </row>
    <row r="102" spans="2:3" x14ac:dyDescent="0.25">
      <c r="B102" s="1" t="s">
        <v>36</v>
      </c>
      <c r="C102" s="1">
        <v>2</v>
      </c>
    </row>
    <row r="103" spans="2:3" x14ac:dyDescent="0.25">
      <c r="B103" s="1" t="s">
        <v>37</v>
      </c>
      <c r="C103" s="1">
        <v>1</v>
      </c>
    </row>
    <row r="104" spans="2:3" x14ac:dyDescent="0.25">
      <c r="B104" s="1" t="s">
        <v>114</v>
      </c>
      <c r="C104" s="1">
        <v>0</v>
      </c>
    </row>
    <row r="107" spans="2:3" x14ac:dyDescent="0.25">
      <c r="B107" s="4" t="s">
        <v>11</v>
      </c>
      <c r="C107" s="35" t="s">
        <v>83</v>
      </c>
    </row>
    <row r="108" spans="2:3" x14ac:dyDescent="0.25">
      <c r="B108" s="1" t="s">
        <v>33</v>
      </c>
      <c r="C108" s="1">
        <v>5</v>
      </c>
    </row>
    <row r="109" spans="2:3" x14ac:dyDescent="0.25">
      <c r="B109" s="1" t="s">
        <v>34</v>
      </c>
      <c r="C109" s="1">
        <v>4</v>
      </c>
    </row>
    <row r="110" spans="2:3" x14ac:dyDescent="0.25">
      <c r="B110" s="1" t="s">
        <v>35</v>
      </c>
      <c r="C110" s="1">
        <v>3</v>
      </c>
    </row>
    <row r="111" spans="2:3" x14ac:dyDescent="0.25">
      <c r="B111" s="1" t="s">
        <v>36</v>
      </c>
      <c r="C111" s="1">
        <v>2</v>
      </c>
    </row>
    <row r="112" spans="2:3" x14ac:dyDescent="0.25">
      <c r="B112" s="1" t="s">
        <v>37</v>
      </c>
      <c r="C112" s="1">
        <v>1</v>
      </c>
    </row>
    <row r="113" spans="2:3" x14ac:dyDescent="0.25">
      <c r="B113" s="1" t="s">
        <v>114</v>
      </c>
      <c r="C113" s="1">
        <v>0</v>
      </c>
    </row>
  </sheetData>
  <mergeCells count="12">
    <mergeCell ref="C6:H7"/>
    <mergeCell ref="I6:M6"/>
    <mergeCell ref="N6:N8"/>
    <mergeCell ref="B6:B8"/>
    <mergeCell ref="B49:B51"/>
    <mergeCell ref="C49:H50"/>
    <mergeCell ref="I49:M49"/>
    <mergeCell ref="N49:N51"/>
    <mergeCell ref="B32:B34"/>
    <mergeCell ref="C32:H33"/>
    <mergeCell ref="I32:M32"/>
    <mergeCell ref="N32:N34"/>
  </mergeCells>
  <dataValidations disablePrompts="1" count="7">
    <dataValidation type="list" allowBlank="1" showInputMessage="1" showErrorMessage="1" sqref="C10:C19 C35:C42 C52">
      <formula1>CriterioFunciones</formula1>
    </dataValidation>
    <dataValidation type="list" allowBlank="1" showInputMessage="1" showErrorMessage="1" sqref="D35:D42 D10 D52:D56">
      <formula1>CriterioSustitucion</formula1>
    </dataValidation>
    <dataValidation type="list" allowBlank="1" showInputMessage="1" showErrorMessage="1" sqref="E10:E19 E35:E42 E52:E56">
      <formula1>CriterioPerturbaciones</formula1>
    </dataValidation>
    <dataValidation type="list" allowBlank="1" showInputMessage="1" showErrorMessage="1" sqref="F10:F19 F35:F42 F52:F56">
      <formula1>CriterioExtension</formula1>
    </dataValidation>
    <dataValidation type="list" allowBlank="1" showInputMessage="1" showErrorMessage="1" sqref="G10:G19 G35:G42 G52:G56">
      <formula1>CriterioAgresion</formula1>
    </dataValidation>
    <dataValidation type="list" allowBlank="1" showInputMessage="1" showErrorMessage="1" sqref="H10:H19 H35:H42 H52">
      <formula1>CriterioVulnerabilidad</formula1>
    </dataValidation>
    <dataValidation type="list" allowBlank="1" showInputMessage="1" showErrorMessage="1" sqref="C9">
      <formula1>$B$66:$B$70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Fases y Coeficientes</vt:lpstr>
      <vt:lpstr>Escala &amp; Análisis</vt:lpstr>
      <vt:lpstr>Agr</vt:lpstr>
      <vt:lpstr>CriterioAgresion</vt:lpstr>
      <vt:lpstr>CriterioExtension</vt:lpstr>
      <vt:lpstr>CriterioFuncion</vt:lpstr>
      <vt:lpstr>CriterioFunciones</vt:lpstr>
      <vt:lpstr>CriterioPerturbaciones</vt:lpstr>
      <vt:lpstr>CriterioSustitucion</vt:lpstr>
      <vt:lpstr>CriterioVulnerabilidad</vt:lpstr>
      <vt:lpstr>Ext</vt:lpstr>
      <vt:lpstr>Fu</vt:lpstr>
      <vt:lpstr>Per</vt:lpstr>
      <vt:lpstr>Su</vt:lpstr>
      <vt:lpstr>Vul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Castro</dc:creator>
  <cp:lastModifiedBy>Alfred</cp:lastModifiedBy>
  <dcterms:created xsi:type="dcterms:W3CDTF">2022-09-07T18:28:58Z</dcterms:created>
  <dcterms:modified xsi:type="dcterms:W3CDTF">2022-09-10T00:51:58Z</dcterms:modified>
</cp:coreProperties>
</file>