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lfre\Downloads\"/>
    </mc:Choice>
  </mc:AlternateContent>
  <xr:revisionPtr revIDLastSave="0" documentId="13_ncr:1_{101E67E9-688C-4A8A-A876-128B093E65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08-04-2022" sheetId="2" r:id="rId1"/>
    <sheet name="Pagado" sheetId="5" state="hidden" r:id="rId2"/>
    <sheet name="No pagar" sheetId="4" state="hidden" r:id="rId3"/>
  </sheets>
  <definedNames>
    <definedName name="_xlnm._FilterDatabase" localSheetId="0" hidden="1">'08-04-2022'!$A$4:$I$22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21" i="2"/>
  <c r="E23" i="2"/>
  <c r="E5" i="2"/>
  <c r="E22" i="2"/>
  <c r="E16" i="2"/>
  <c r="E17" i="2"/>
  <c r="E15" i="2"/>
  <c r="E13" i="2"/>
  <c r="E25" i="2"/>
  <c r="E24" i="2"/>
  <c r="E11" i="2"/>
  <c r="E10" i="2"/>
  <c r="E12" i="2"/>
  <c r="E9" i="2"/>
  <c r="E14" i="2"/>
  <c r="E27" i="2"/>
  <c r="E20" i="2"/>
  <c r="E19" i="2"/>
  <c r="AM2" i="2"/>
  <c r="E7" i="2"/>
  <c r="AM2" i="5"/>
  <c r="I7" i="4"/>
</calcChain>
</file>

<file path=xl/sharedStrings.xml><?xml version="1.0" encoding="utf-8"?>
<sst xmlns="http://schemas.openxmlformats.org/spreadsheetml/2006/main" count="250" uniqueCount="110">
  <si>
    <t xml:space="preserve">INVERSIONES RIVAESCA E.I.R.L  </t>
  </si>
  <si>
    <t>CTDOCU16</t>
  </si>
  <si>
    <t>CUENTA</t>
  </si>
  <si>
    <t>DESCRIPCION</t>
  </si>
  <si>
    <t>ANEXO</t>
  </si>
  <si>
    <t>TD</t>
  </si>
  <si>
    <t>NUM.DOC.</t>
  </si>
  <si>
    <t>FEC.DOC.</t>
  </si>
  <si>
    <t>REFERENCIA</t>
  </si>
  <si>
    <t>SAL.M.NACIONAL</t>
  </si>
  <si>
    <t xml:space="preserve">421201  </t>
  </si>
  <si>
    <t xml:space="preserve">FACTURAS EMITIDAS POR PAGAR M.N. TERCEROS         </t>
  </si>
  <si>
    <t>FT</t>
  </si>
  <si>
    <t>NUMERO DE CUENTA</t>
  </si>
  <si>
    <t>BANCO</t>
  </si>
  <si>
    <t>STATUS</t>
  </si>
  <si>
    <t>BCP</t>
  </si>
  <si>
    <t>E001-402</t>
  </si>
  <si>
    <t>VENCE JULIO</t>
  </si>
  <si>
    <t>VENCE AGOSTO</t>
  </si>
  <si>
    <t xml:space="preserve">CORPORACION DJEL S.A.C.                 </t>
  </si>
  <si>
    <t xml:space="preserve">E001-418            </t>
  </si>
  <si>
    <t xml:space="preserve">E001-419            </t>
  </si>
  <si>
    <t xml:space="preserve">20602700411       </t>
  </si>
  <si>
    <t>no pagar</t>
  </si>
  <si>
    <t xml:space="preserve">FEC.VEN. </t>
  </si>
  <si>
    <t xml:space="preserve">AC COMERCIAL DEL PERU S.A.C.            </t>
  </si>
  <si>
    <t xml:space="preserve">INVERSIONES MACSIGAL S.A.C.             </t>
  </si>
  <si>
    <t>1911462165042</t>
  </si>
  <si>
    <t xml:space="preserve">                                                                                             CUENTA : Desde : 121201   hasta : 471202                                                                                                    </t>
  </si>
  <si>
    <t xml:space="preserve">                                                                        DOCUMENTOS PENDIENTES                                                                                                              </t>
  </si>
  <si>
    <t xml:space="preserve">20546793517       </t>
  </si>
  <si>
    <t xml:space="preserve">20509422444       </t>
  </si>
  <si>
    <t xml:space="preserve">ICO LOGISTICA S.A.C.                    </t>
  </si>
  <si>
    <t>1942142222005</t>
  </si>
  <si>
    <t>1931891626031</t>
  </si>
  <si>
    <t>31/08/2021</t>
  </si>
  <si>
    <t>1942661882095</t>
  </si>
  <si>
    <t xml:space="preserve">                            AL 30 DE SEMPTIEMBRE DE 2021                                         </t>
  </si>
  <si>
    <t>1941862767026</t>
  </si>
  <si>
    <t xml:space="preserve">20535689394       </t>
  </si>
  <si>
    <t xml:space="preserve">AGRO INTERNATIONAL BUSINESS A&amp;C S.A.C   </t>
  </si>
  <si>
    <t>1922159701060</t>
  </si>
  <si>
    <t xml:space="preserve">20553675741       </t>
  </si>
  <si>
    <t>DOCUMENTOS PENDIENTES</t>
  </si>
  <si>
    <t xml:space="preserve">20601378567       </t>
  </si>
  <si>
    <t xml:space="preserve">AZOKA INVERSIONES E.I.R.L.              </t>
  </si>
  <si>
    <t>Total S/</t>
  </si>
  <si>
    <t xml:space="preserve">20604247307       </t>
  </si>
  <si>
    <t xml:space="preserve">SALAZAR BARRAZA S.A.C.                  </t>
  </si>
  <si>
    <t>WESTPHALIA ALIMENTOS SOCIEDAD ANONIMA CE</t>
  </si>
  <si>
    <t xml:space="preserve">OVERPRIME MANUFACTURING S.A.C.          </t>
  </si>
  <si>
    <t>22/02/2022</t>
  </si>
  <si>
    <t>23/02/2022</t>
  </si>
  <si>
    <t>1942591557041</t>
  </si>
  <si>
    <t xml:space="preserve">FE01-5529           </t>
  </si>
  <si>
    <t>011-117-00020049029795</t>
  </si>
  <si>
    <t>CONTINENTAL</t>
  </si>
  <si>
    <t xml:space="preserve">E001-2885           </t>
  </si>
  <si>
    <t xml:space="preserve">F001-167271         </t>
  </si>
  <si>
    <t xml:space="preserve">E001-2899           </t>
  </si>
  <si>
    <t xml:space="preserve">E001-2901           </t>
  </si>
  <si>
    <t xml:space="preserve">E001-2902           </t>
  </si>
  <si>
    <t xml:space="preserve">E001-2903           </t>
  </si>
  <si>
    <t xml:space="preserve">E001-2908           </t>
  </si>
  <si>
    <t xml:space="preserve">E001-2909           </t>
  </si>
  <si>
    <t xml:space="preserve">E001-2922           </t>
  </si>
  <si>
    <t xml:space="preserve">E001-2923           </t>
  </si>
  <si>
    <t xml:space="preserve">E001-2942           </t>
  </si>
  <si>
    <t xml:space="preserve">E001-206            </t>
  </si>
  <si>
    <t xml:space="preserve">F001-9443           </t>
  </si>
  <si>
    <t>14/02/2022</t>
  </si>
  <si>
    <t>19/02/2022</t>
  </si>
  <si>
    <t>21/02/2022</t>
  </si>
  <si>
    <t>02/03/2022</t>
  </si>
  <si>
    <t>08/03/2022</t>
  </si>
  <si>
    <t>OK</t>
  </si>
  <si>
    <t>SANEAMIENTO AMBIENTAL ESPECIALIZADO SRL</t>
  </si>
  <si>
    <t xml:space="preserve">F001-206043      </t>
  </si>
  <si>
    <t>FF3-1706</t>
  </si>
  <si>
    <t xml:space="preserve">CORSUN S.A.C.                           </t>
  </si>
  <si>
    <t>F019-29977</t>
  </si>
  <si>
    <t>1931456859045</t>
  </si>
  <si>
    <t>F001-172794</t>
  </si>
  <si>
    <t xml:space="preserve">ALABAMA FOODS S.A.C.                    </t>
  </si>
  <si>
    <t>BCP soles</t>
  </si>
  <si>
    <t>F001-3270</t>
  </si>
  <si>
    <t>1932485680077</t>
  </si>
  <si>
    <t>F114-00097849</t>
  </si>
  <si>
    <t xml:space="preserve">E001-3066     </t>
  </si>
  <si>
    <t>F114-00097656</t>
  </si>
  <si>
    <t>FF3-1573</t>
  </si>
  <si>
    <t>F001-172144</t>
  </si>
  <si>
    <t>E001-1748</t>
  </si>
  <si>
    <t>E001-1749</t>
  </si>
  <si>
    <t>E001-3069</t>
  </si>
  <si>
    <t>E001-3078</t>
  </si>
  <si>
    <t>E001-3091</t>
  </si>
  <si>
    <t>E001-3079</t>
  </si>
  <si>
    <t xml:space="preserve">F001-206132  </t>
  </si>
  <si>
    <t xml:space="preserve">VILLALVA  RAMIREZ MARLENE JENNY         </t>
  </si>
  <si>
    <t xml:space="preserve">E001-37             </t>
  </si>
  <si>
    <t>19129930035057</t>
  </si>
  <si>
    <t>F114-00099647</t>
  </si>
  <si>
    <t>SECURITY TECHNOLOGY &amp; SERVICES S.A.C.</t>
  </si>
  <si>
    <t>E001-259</t>
  </si>
  <si>
    <t>011-352-000100030459-20</t>
  </si>
  <si>
    <t xml:space="preserve">MONTIPAST S.A.C                         </t>
  </si>
  <si>
    <t xml:space="preserve">F001-638     </t>
  </si>
  <si>
    <t>1942268580048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</si>
</sst>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 &quot;S/.&quot;* #,##0.00_ ;_ &quot;S/.&quot;* \-#,##0.00_ ;_ &quot;S/.&quot;* &quot;-&quot;??_ ;_ @_ 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Times New Roman"/>
      <family val="1"/>
    </font>
    <font>
      <i/>
      <sz val="8"/>
      <color rgb="FF000000"/>
      <name val="Times New Roman"/>
      <family val="1"/>
    </font>
    <font>
      <i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63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14" fontId="7" fillId="2" borderId="0" xfId="17" applyNumberFormat="1" applyFont="1" applyFill="1" applyBorder="1" applyAlignment="1">
      <alignment horizontal="left" vertical="center"/>
    </xf>
    <xf numFmtId="14" fontId="6" fillId="2" borderId="8" xfId="0" applyNumberFormat="1" applyFont="1" applyFill="1" applyBorder="1" applyAlignment="1">
      <alignment horizontal="left" vertical="center"/>
    </xf>
    <xf numFmtId="165" fontId="8" fillId="0" borderId="0" xfId="18" applyFont="1" applyFill="1" applyAlignment="1">
      <alignment vertical="center"/>
    </xf>
    <xf numFmtId="165" fontId="8" fillId="0" borderId="1" xfId="18" applyFont="1" applyFill="1" applyBorder="1" applyAlignment="1">
      <alignment horizontal="center" vertical="center" wrapText="1"/>
    </xf>
    <xf numFmtId="0" fontId="8" fillId="0" borderId="0" xfId="0" applyFont="1"/>
    <xf numFmtId="14" fontId="7" fillId="2" borderId="8" xfId="0" quotePrefix="1" applyNumberFormat="1" applyFont="1" applyFill="1" applyBorder="1"/>
    <xf numFmtId="14" fontId="7" fillId="2" borderId="0" xfId="0" quotePrefix="1" applyNumberFormat="1" applyFont="1" applyFill="1" applyBorder="1" applyAlignment="1">
      <alignment vertical="center"/>
    </xf>
    <xf numFmtId="14" fontId="6" fillId="2" borderId="8" xfId="0" applyNumberFormat="1" applyFont="1" applyFill="1" applyBorder="1" applyAlignment="1">
      <alignment vertical="center"/>
    </xf>
    <xf numFmtId="165" fontId="7" fillId="2" borderId="8" xfId="18" applyFont="1" applyFill="1" applyBorder="1" applyAlignment="1">
      <alignment vertical="center"/>
    </xf>
    <xf numFmtId="0" fontId="7" fillId="2" borderId="8" xfId="0" quotePrefix="1" applyFont="1" applyFill="1" applyBorder="1"/>
    <xf numFmtId="49" fontId="7" fillId="2" borderId="0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165" fontId="10" fillId="0" borderId="0" xfId="18" applyFont="1" applyFill="1" applyAlignment="1">
      <alignment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5" fontId="10" fillId="0" borderId="1" xfId="18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/>
    </xf>
    <xf numFmtId="0" fontId="13" fillId="6" borderId="8" xfId="0" applyFont="1" applyFill="1" applyBorder="1"/>
    <xf numFmtId="165" fontId="11" fillId="3" borderId="8" xfId="18" applyFont="1" applyFill="1" applyBorder="1" applyAlignment="1">
      <alignment vertical="center"/>
    </xf>
    <xf numFmtId="49" fontId="11" fillId="3" borderId="0" xfId="0" applyNumberFormat="1" applyFont="1" applyFill="1" applyAlignment="1">
      <alignment horizontal="left" vertical="center"/>
    </xf>
    <xf numFmtId="0" fontId="13" fillId="6" borderId="8" xfId="0" applyFont="1" applyFill="1" applyBorder="1" applyAlignment="1">
      <alignment vertical="center"/>
    </xf>
    <xf numFmtId="14" fontId="13" fillId="6" borderId="0" xfId="0" applyNumberFormat="1" applyFont="1" applyFill="1" applyAlignment="1">
      <alignment horizontal="left"/>
    </xf>
    <xf numFmtId="14" fontId="13" fillId="6" borderId="8" xfId="0" applyNumberFormat="1" applyFont="1" applyFill="1" applyBorder="1" applyAlignment="1">
      <alignment horizontal="right"/>
    </xf>
    <xf numFmtId="0" fontId="11" fillId="0" borderId="0" xfId="0" applyFont="1" applyFill="1" applyAlignment="1">
      <alignment horizontal="left" vertical="center"/>
    </xf>
    <xf numFmtId="165" fontId="11" fillId="0" borderId="0" xfId="18" applyFont="1" applyFill="1" applyAlignment="1">
      <alignment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165" fontId="10" fillId="3" borderId="1" xfId="18" applyFont="1" applyFill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0" fontId="14" fillId="6" borderId="8" xfId="0" applyFont="1" applyFill="1" applyBorder="1"/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26">
    <cellStyle name="Millares" xfId="17" builtinId="3"/>
    <cellStyle name="Millares 2" xfId="1" xr:uid="{00000000-0005-0000-0000-000001000000}"/>
    <cellStyle name="Millares 2 2" xfId="2" xr:uid="{00000000-0005-0000-0000-000002000000}"/>
    <cellStyle name="Millares 2 2 2" xfId="4" xr:uid="{00000000-0005-0000-0000-000003000000}"/>
    <cellStyle name="Millares 2 2 2 2" xfId="8" xr:uid="{00000000-0005-0000-0000-000004000000}"/>
    <cellStyle name="Millares 2 2 2 2 2" xfId="16" xr:uid="{00000000-0005-0000-0000-000005000000}"/>
    <cellStyle name="Millares 2 2 2 3" xfId="12" xr:uid="{00000000-0005-0000-0000-000006000000}"/>
    <cellStyle name="Millares 2 2 3" xfId="6" xr:uid="{00000000-0005-0000-0000-000007000000}"/>
    <cellStyle name="Millares 2 2 3 2" xfId="14" xr:uid="{00000000-0005-0000-0000-000008000000}"/>
    <cellStyle name="Millares 2 2 4" xfId="10" xr:uid="{00000000-0005-0000-0000-000009000000}"/>
    <cellStyle name="Millares 2 3" xfId="3" xr:uid="{00000000-0005-0000-0000-00000A000000}"/>
    <cellStyle name="Millares 2 3 2" xfId="7" xr:uid="{00000000-0005-0000-0000-00000B000000}"/>
    <cellStyle name="Millares 2 3 2 2" xfId="15" xr:uid="{00000000-0005-0000-0000-00000C000000}"/>
    <cellStyle name="Millares 2 3 3" xfId="11" xr:uid="{00000000-0005-0000-0000-00000D000000}"/>
    <cellStyle name="Millares 2 4" xfId="5" xr:uid="{00000000-0005-0000-0000-00000E000000}"/>
    <cellStyle name="Millares 2 4 2" xfId="13" xr:uid="{00000000-0005-0000-0000-00000F000000}"/>
    <cellStyle name="Millares 2 5" xfId="9" xr:uid="{00000000-0005-0000-0000-000010000000}"/>
    <cellStyle name="Millares 3" xfId="19" xr:uid="{00000000-0005-0000-0000-000011000000}"/>
    <cellStyle name="Millares 3 2" xfId="21" xr:uid="{197D8B49-C7AA-4E56-AC19-409AF1D8B9D9}"/>
    <cellStyle name="Millares 4" xfId="20" xr:uid="{B7EB97F1-0D15-4406-B9C2-D6037F970C8A}"/>
    <cellStyle name="Moneda" xfId="18" builtinId="4"/>
    <cellStyle name="Normal" xfId="0" builtinId="0"/>
    <cellStyle name="Normal 2" xfId="22" xr:uid="{FCDB20EA-A005-487C-9D90-C84056450E84}"/>
    <cellStyle name="Normal 3" xfId="23" xr:uid="{D28810F8-CEFB-48B7-89EC-C7D6E9DD8755}"/>
    <cellStyle name="Normal 4" xfId="24" xr:uid="{C1612119-025B-4A7A-AF95-025A5BC8810C}"/>
    <cellStyle name="Normal 5" xfId="25" xr:uid="{98D260BE-9533-40FE-B221-DA70401B02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showGridLines="0" tabSelected="1" zoomScaleNormal="100" workbookViewId="0">
      <pane xSplit="4" ySplit="4" topLeftCell="E5" activePane="bottomRight" state="frozen"/>
      <selection pane="topRight" activeCell="I1" sqref="I1"/>
      <selection pane="bottomLeft" activeCell="A7" sqref="A7"/>
      <selection pane="bottomRight" activeCell="G11" sqref="G11:G12"/>
    </sheetView>
  </sheetViews>
  <sheetFormatPr baseColWidth="10" defaultColWidth="0.109375" defaultRowHeight="10.199999999999999" outlineLevelCol="1" x14ac:dyDescent="0.3"/>
  <cols>
    <col min="1" max="1" width="12.109375" style="25" bestFit="1" customWidth="1" outlineLevel="1"/>
    <col min="2" max="2" width="34.5546875" style="25" bestFit="1" customWidth="1"/>
    <col min="3" max="3" width="12.6640625" style="25" bestFit="1" customWidth="1"/>
    <col min="4" max="4" width="12.33203125" style="43" bestFit="1" customWidth="1" outlineLevel="1"/>
    <col min="5" max="5" width="12.33203125" style="43" bestFit="1" customWidth="1"/>
    <col min="6" max="6" width="18.109375" style="44" bestFit="1" customWidth="1"/>
    <col min="7" max="7" width="20.6640625" style="45" bestFit="1" customWidth="1"/>
    <col min="8" max="8" width="10.77734375" style="25" bestFit="1" customWidth="1"/>
    <col min="9" max="9" width="11" style="46" bestFit="1" customWidth="1"/>
    <col min="10" max="10" width="3.5546875" style="25" hidden="1" customWidth="1"/>
    <col min="11" max="12" width="8.6640625" style="25" hidden="1" customWidth="1"/>
    <col min="13" max="21" width="0" style="25" hidden="1" customWidth="1"/>
    <col min="22" max="37" width="0.109375" style="25"/>
    <col min="38" max="38" width="6.109375" style="25" bestFit="1" customWidth="1"/>
    <col min="39" max="39" width="10" style="25" bestFit="1" customWidth="1"/>
    <col min="40" max="16384" width="0.109375" style="25"/>
  </cols>
  <sheetData>
    <row r="1" spans="1:39" ht="10.8" x14ac:dyDescent="0.3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39" ht="10.8" x14ac:dyDescent="0.3">
      <c r="A2" s="52" t="s">
        <v>44</v>
      </c>
      <c r="B2" s="53"/>
      <c r="C2" s="53"/>
      <c r="D2" s="53"/>
      <c r="E2" s="53"/>
      <c r="F2" s="53"/>
      <c r="G2" s="53"/>
      <c r="H2" s="53"/>
      <c r="I2" s="54"/>
      <c r="AL2" s="47" t="s">
        <v>47</v>
      </c>
      <c r="AM2" s="48">
        <f>SUM(F5:F437)</f>
        <v>-8058.6299999999992</v>
      </c>
    </row>
    <row r="3" spans="1:39" ht="10.8" x14ac:dyDescent="0.3">
      <c r="A3" s="26"/>
      <c r="B3" s="26"/>
      <c r="C3" s="26"/>
      <c r="D3" s="27"/>
      <c r="E3" s="27"/>
      <c r="F3" s="28"/>
      <c r="G3" s="29"/>
      <c r="H3" s="26"/>
      <c r="I3" s="30"/>
    </row>
    <row r="4" spans="1:39" s="35" customFormat="1" ht="10.8" x14ac:dyDescent="0.3">
      <c r="A4" s="31" t="s">
        <v>4</v>
      </c>
      <c r="B4" s="31" t="s">
        <v>3</v>
      </c>
      <c r="C4" s="31" t="s">
        <v>6</v>
      </c>
      <c r="D4" s="32" t="s">
        <v>7</v>
      </c>
      <c r="E4" s="33" t="s">
        <v>25</v>
      </c>
      <c r="F4" s="34" t="s">
        <v>9</v>
      </c>
      <c r="G4" s="31" t="s">
        <v>13</v>
      </c>
      <c r="H4" s="31" t="s">
        <v>14</v>
      </c>
      <c r="I4" s="31" t="s">
        <v>15</v>
      </c>
    </row>
    <row r="5" spans="1:39" x14ac:dyDescent="0.2">
      <c r="A5" s="36">
        <v>10401464609</v>
      </c>
      <c r="B5" s="51" t="s">
        <v>100</v>
      </c>
      <c r="C5" s="37" t="s">
        <v>101</v>
      </c>
      <c r="D5" s="41">
        <v>44633</v>
      </c>
      <c r="E5" s="42">
        <f>+D5+15</f>
        <v>44648</v>
      </c>
      <c r="F5" s="38">
        <v>-649</v>
      </c>
      <c r="G5" s="39" t="s">
        <v>102</v>
      </c>
      <c r="H5" s="40" t="s">
        <v>16</v>
      </c>
      <c r="I5" s="50"/>
    </row>
    <row r="6" spans="1:39" x14ac:dyDescent="0.2">
      <c r="A6" s="36">
        <v>20600648323</v>
      </c>
      <c r="B6" s="37" t="s">
        <v>107</v>
      </c>
      <c r="C6" s="37" t="s">
        <v>108</v>
      </c>
      <c r="D6" s="41">
        <v>44639</v>
      </c>
      <c r="E6" s="42">
        <f>+D6+15</f>
        <v>44654</v>
      </c>
      <c r="F6" s="38">
        <v>-160</v>
      </c>
      <c r="G6" s="39" t="s">
        <v>109</v>
      </c>
      <c r="H6" s="40" t="s">
        <v>16</v>
      </c>
      <c r="I6" s="50"/>
    </row>
    <row r="7" spans="1:39" x14ac:dyDescent="0.2">
      <c r="A7" s="36">
        <v>20416703800</v>
      </c>
      <c r="B7" s="51" t="s">
        <v>77</v>
      </c>
      <c r="C7" s="37" t="s">
        <v>55</v>
      </c>
      <c r="D7" s="41">
        <v>44624</v>
      </c>
      <c r="E7" s="42">
        <f>+D7+30</f>
        <v>44654</v>
      </c>
      <c r="F7" s="38">
        <v>-283.2</v>
      </c>
      <c r="G7" s="39" t="s">
        <v>56</v>
      </c>
      <c r="H7" s="40" t="s">
        <v>57</v>
      </c>
      <c r="I7" s="50"/>
    </row>
    <row r="8" spans="1:39" x14ac:dyDescent="0.2">
      <c r="A8" s="36" t="s">
        <v>40</v>
      </c>
      <c r="B8" s="37" t="s">
        <v>51</v>
      </c>
      <c r="C8" s="37" t="s">
        <v>70</v>
      </c>
      <c r="D8" s="41" t="s">
        <v>75</v>
      </c>
      <c r="E8" s="42">
        <v>44658</v>
      </c>
      <c r="F8" s="38">
        <v>-92</v>
      </c>
      <c r="G8" s="39" t="s">
        <v>39</v>
      </c>
      <c r="H8" s="40" t="s">
        <v>16</v>
      </c>
      <c r="I8" s="50"/>
    </row>
    <row r="9" spans="1:39" x14ac:dyDescent="0.2">
      <c r="A9" s="36">
        <v>20604247307</v>
      </c>
      <c r="B9" s="51" t="s">
        <v>49</v>
      </c>
      <c r="C9" s="37" t="s">
        <v>89</v>
      </c>
      <c r="D9" s="41">
        <v>44643</v>
      </c>
      <c r="E9" s="42">
        <f>+D9+15</f>
        <v>44658</v>
      </c>
      <c r="F9" s="38">
        <v>-348.5</v>
      </c>
      <c r="G9" s="39" t="s">
        <v>54</v>
      </c>
      <c r="H9" s="40" t="s">
        <v>16</v>
      </c>
      <c r="I9" s="50"/>
    </row>
    <row r="10" spans="1:39" x14ac:dyDescent="0.2">
      <c r="A10" s="36">
        <v>20509719293</v>
      </c>
      <c r="B10" s="51" t="s">
        <v>27</v>
      </c>
      <c r="C10" s="37" t="s">
        <v>91</v>
      </c>
      <c r="D10" s="41">
        <v>44644</v>
      </c>
      <c r="E10" s="42">
        <f>+D10+15</f>
        <v>44659</v>
      </c>
      <c r="F10" s="38">
        <v>-393.39</v>
      </c>
      <c r="G10" s="39" t="s">
        <v>28</v>
      </c>
      <c r="H10" s="40" t="s">
        <v>16</v>
      </c>
      <c r="I10" s="50"/>
    </row>
    <row r="11" spans="1:39" x14ac:dyDescent="0.2">
      <c r="A11" s="36">
        <v>20546793517</v>
      </c>
      <c r="B11" s="51" t="s">
        <v>50</v>
      </c>
      <c r="C11" s="37" t="s">
        <v>92</v>
      </c>
      <c r="D11" s="41">
        <v>44645</v>
      </c>
      <c r="E11" s="42">
        <f>+D11+15</f>
        <v>44660</v>
      </c>
      <c r="F11" s="38">
        <v>-735.53</v>
      </c>
      <c r="G11" s="39" t="s">
        <v>34</v>
      </c>
      <c r="H11" s="40" t="s">
        <v>16</v>
      </c>
      <c r="I11" s="50"/>
    </row>
    <row r="12" spans="1:39" x14ac:dyDescent="0.2">
      <c r="A12" s="36">
        <v>20603138831</v>
      </c>
      <c r="B12" s="37" t="s">
        <v>26</v>
      </c>
      <c r="C12" s="37" t="s">
        <v>90</v>
      </c>
      <c r="D12" s="41">
        <v>44646</v>
      </c>
      <c r="E12" s="42">
        <f>+D12+15</f>
        <v>44661</v>
      </c>
      <c r="F12" s="38">
        <v>-117.12</v>
      </c>
      <c r="G12" s="39">
        <v>1121750</v>
      </c>
      <c r="H12" s="40" t="s">
        <v>16</v>
      </c>
      <c r="I12" s="49"/>
    </row>
    <row r="13" spans="1:39" x14ac:dyDescent="0.2">
      <c r="A13" s="36">
        <v>20604247307</v>
      </c>
      <c r="B13" s="51" t="s">
        <v>49</v>
      </c>
      <c r="C13" s="37" t="s">
        <v>95</v>
      </c>
      <c r="D13" s="41">
        <v>44647</v>
      </c>
      <c r="E13" s="42">
        <f>+D13+15</f>
        <v>44662</v>
      </c>
      <c r="F13" s="38">
        <v>-449.4</v>
      </c>
      <c r="G13" s="39" t="s">
        <v>54</v>
      </c>
      <c r="H13" s="40" t="s">
        <v>16</v>
      </c>
      <c r="I13" s="50"/>
    </row>
    <row r="14" spans="1:39" x14ac:dyDescent="0.2">
      <c r="A14" s="36">
        <v>20603138831</v>
      </c>
      <c r="B14" s="37" t="s">
        <v>26</v>
      </c>
      <c r="C14" s="37" t="s">
        <v>88</v>
      </c>
      <c r="D14" s="41">
        <v>44648</v>
      </c>
      <c r="E14" s="42">
        <f>+D14+15</f>
        <v>44663</v>
      </c>
      <c r="F14" s="38">
        <v>-222.51</v>
      </c>
      <c r="G14" s="39">
        <v>1121750</v>
      </c>
      <c r="H14" s="40" t="s">
        <v>16</v>
      </c>
      <c r="I14" s="49"/>
    </row>
    <row r="15" spans="1:39" x14ac:dyDescent="0.2">
      <c r="A15" s="36">
        <v>20604247307</v>
      </c>
      <c r="B15" s="51" t="s">
        <v>49</v>
      </c>
      <c r="C15" s="37" t="s">
        <v>96</v>
      </c>
      <c r="D15" s="41">
        <v>44648</v>
      </c>
      <c r="E15" s="42">
        <f>+D15+15</f>
        <v>44663</v>
      </c>
      <c r="F15" s="38">
        <v>-420.55</v>
      </c>
      <c r="G15" s="39" t="s">
        <v>54</v>
      </c>
      <c r="H15" s="40" t="s">
        <v>16</v>
      </c>
      <c r="I15" s="50"/>
    </row>
    <row r="16" spans="1:39" x14ac:dyDescent="0.2">
      <c r="A16" s="36">
        <v>20604247307</v>
      </c>
      <c r="B16" s="51" t="s">
        <v>49</v>
      </c>
      <c r="C16" s="37" t="s">
        <v>98</v>
      </c>
      <c r="D16" s="41">
        <v>44648</v>
      </c>
      <c r="E16" s="42">
        <f>+D16+15</f>
        <v>44663</v>
      </c>
      <c r="F16" s="38">
        <v>-77.099999999999994</v>
      </c>
      <c r="G16" s="39" t="s">
        <v>54</v>
      </c>
      <c r="H16" s="40" t="s">
        <v>16</v>
      </c>
      <c r="I16" s="50"/>
    </row>
    <row r="17" spans="1:9" x14ac:dyDescent="0.2">
      <c r="A17" s="36">
        <v>20604247307</v>
      </c>
      <c r="B17" s="51" t="s">
        <v>49</v>
      </c>
      <c r="C17" s="37" t="s">
        <v>97</v>
      </c>
      <c r="D17" s="41">
        <v>44649</v>
      </c>
      <c r="E17" s="42">
        <f>+D17+15</f>
        <v>44664</v>
      </c>
      <c r="F17" s="38">
        <v>-312.25</v>
      </c>
      <c r="G17" s="39" t="s">
        <v>54</v>
      </c>
      <c r="H17" s="40" t="s">
        <v>16</v>
      </c>
      <c r="I17" s="50"/>
    </row>
    <row r="18" spans="1:9" x14ac:dyDescent="0.2">
      <c r="A18" s="36">
        <v>20546793517</v>
      </c>
      <c r="B18" s="51" t="s">
        <v>50</v>
      </c>
      <c r="C18" s="37" t="s">
        <v>83</v>
      </c>
      <c r="D18" s="41">
        <v>44650</v>
      </c>
      <c r="E18" s="42">
        <v>44665</v>
      </c>
      <c r="F18" s="38">
        <v>-670.41</v>
      </c>
      <c r="G18" s="39" t="s">
        <v>34</v>
      </c>
      <c r="H18" s="40" t="s">
        <v>16</v>
      </c>
      <c r="I18" s="50"/>
    </row>
    <row r="19" spans="1:9" x14ac:dyDescent="0.2">
      <c r="A19" s="36" t="s">
        <v>32</v>
      </c>
      <c r="B19" s="51" t="s">
        <v>33</v>
      </c>
      <c r="C19" s="37" t="s">
        <v>78</v>
      </c>
      <c r="D19" s="41">
        <v>44652</v>
      </c>
      <c r="E19" s="42">
        <f>+D19+15</f>
        <v>44667</v>
      </c>
      <c r="F19" s="38">
        <v>-393.75</v>
      </c>
      <c r="G19" s="39" t="s">
        <v>35</v>
      </c>
      <c r="H19" s="40" t="s">
        <v>16</v>
      </c>
      <c r="I19" s="50"/>
    </row>
    <row r="20" spans="1:9" x14ac:dyDescent="0.2">
      <c r="A20" s="36">
        <v>20509719293</v>
      </c>
      <c r="B20" s="51" t="s">
        <v>27</v>
      </c>
      <c r="C20" s="37" t="s">
        <v>79</v>
      </c>
      <c r="D20" s="41">
        <v>44652</v>
      </c>
      <c r="E20" s="42">
        <f>+D20+15</f>
        <v>44667</v>
      </c>
      <c r="F20" s="38">
        <v>-169.34</v>
      </c>
      <c r="G20" s="39" t="s">
        <v>28</v>
      </c>
      <c r="H20" s="40" t="s">
        <v>16</v>
      </c>
      <c r="I20" s="50"/>
    </row>
    <row r="21" spans="1:9" x14ac:dyDescent="0.2">
      <c r="A21" s="36">
        <v>20600985559</v>
      </c>
      <c r="B21" s="37" t="s">
        <v>104</v>
      </c>
      <c r="C21" s="37" t="s">
        <v>105</v>
      </c>
      <c r="D21" s="41">
        <v>44652</v>
      </c>
      <c r="E21" s="42">
        <f>+D21+15</f>
        <v>44667</v>
      </c>
      <c r="F21" s="38">
        <v>-448.4</v>
      </c>
      <c r="G21" s="39" t="s">
        <v>106</v>
      </c>
      <c r="H21" s="40" t="s">
        <v>57</v>
      </c>
      <c r="I21" s="49"/>
    </row>
    <row r="22" spans="1:9" x14ac:dyDescent="0.2">
      <c r="A22" s="36" t="s">
        <v>32</v>
      </c>
      <c r="B22" s="51" t="s">
        <v>33</v>
      </c>
      <c r="C22" s="37" t="s">
        <v>99</v>
      </c>
      <c r="D22" s="41">
        <v>44653</v>
      </c>
      <c r="E22" s="42">
        <f>+D22+15</f>
        <v>44668</v>
      </c>
      <c r="F22" s="38">
        <v>-70.8</v>
      </c>
      <c r="G22" s="39" t="s">
        <v>35</v>
      </c>
      <c r="H22" s="40" t="s">
        <v>16</v>
      </c>
      <c r="I22" s="50"/>
    </row>
    <row r="23" spans="1:9" x14ac:dyDescent="0.2">
      <c r="A23" s="36">
        <v>20603138831</v>
      </c>
      <c r="B23" s="37" t="s">
        <v>26</v>
      </c>
      <c r="C23" s="37" t="s">
        <v>103</v>
      </c>
      <c r="D23" s="41">
        <v>44655</v>
      </c>
      <c r="E23" s="42">
        <f>+D23+15</f>
        <v>44670</v>
      </c>
      <c r="F23" s="38">
        <v>-270.26</v>
      </c>
      <c r="G23" s="39">
        <v>1121750</v>
      </c>
      <c r="H23" s="40" t="s">
        <v>16</v>
      </c>
      <c r="I23" s="49"/>
    </row>
    <row r="24" spans="1:9" x14ac:dyDescent="0.2">
      <c r="A24" s="36" t="s">
        <v>43</v>
      </c>
      <c r="B24" s="37" t="s">
        <v>41</v>
      </c>
      <c r="C24" s="37" t="s">
        <v>93</v>
      </c>
      <c r="D24" s="41">
        <v>44644</v>
      </c>
      <c r="E24" s="42">
        <f>+D24+30</f>
        <v>44674</v>
      </c>
      <c r="F24" s="38">
        <v>-168.03</v>
      </c>
      <c r="G24" s="39" t="s">
        <v>42</v>
      </c>
      <c r="H24" s="40" t="s">
        <v>16</v>
      </c>
      <c r="I24" s="50"/>
    </row>
    <row r="25" spans="1:9" x14ac:dyDescent="0.2">
      <c r="A25" s="36" t="s">
        <v>43</v>
      </c>
      <c r="B25" s="37" t="s">
        <v>41</v>
      </c>
      <c r="C25" s="37" t="s">
        <v>94</v>
      </c>
      <c r="D25" s="41">
        <v>44644</v>
      </c>
      <c r="E25" s="42">
        <f>+D25+30</f>
        <v>44674</v>
      </c>
      <c r="F25" s="38">
        <v>-168.03</v>
      </c>
      <c r="G25" s="39" t="s">
        <v>42</v>
      </c>
      <c r="H25" s="40" t="s">
        <v>16</v>
      </c>
      <c r="I25" s="50"/>
    </row>
    <row r="26" spans="1:9" x14ac:dyDescent="0.2">
      <c r="A26" s="36">
        <v>20602980309</v>
      </c>
      <c r="B26" s="51" t="s">
        <v>84</v>
      </c>
      <c r="C26" s="37" t="s">
        <v>86</v>
      </c>
      <c r="D26" s="41">
        <v>44650</v>
      </c>
      <c r="E26" s="42">
        <v>44680</v>
      </c>
      <c r="F26" s="38">
        <v>-792.35</v>
      </c>
      <c r="G26" s="39" t="s">
        <v>87</v>
      </c>
      <c r="H26" s="40" t="s">
        <v>85</v>
      </c>
      <c r="I26" s="50"/>
    </row>
    <row r="27" spans="1:9" x14ac:dyDescent="0.2">
      <c r="A27" s="36">
        <v>20108552841</v>
      </c>
      <c r="B27" s="37" t="s">
        <v>80</v>
      </c>
      <c r="C27" s="37" t="s">
        <v>81</v>
      </c>
      <c r="D27" s="41">
        <v>44652</v>
      </c>
      <c r="E27" s="42">
        <f>+D27+30</f>
        <v>44682</v>
      </c>
      <c r="F27" s="38">
        <v>-646.71</v>
      </c>
      <c r="G27" s="39" t="s">
        <v>82</v>
      </c>
      <c r="H27" s="40" t="s">
        <v>16</v>
      </c>
      <c r="I27" s="50"/>
    </row>
  </sheetData>
  <autoFilter ref="A4:I22" xr:uid="{00000000-0009-0000-0000-000000000000}">
    <sortState xmlns:xlrd2="http://schemas.microsoft.com/office/spreadsheetml/2017/richdata2" ref="A5:I27">
      <sortCondition ref="E4:E22"/>
    </sortState>
  </autoFilter>
  <mergeCells count="2">
    <mergeCell ref="A2:I2"/>
    <mergeCell ref="A1:I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21FA-6A82-4B6C-BC92-F32A2F415775}">
  <dimension ref="A1:AM16"/>
  <sheetViews>
    <sheetView workbookViewId="0">
      <selection activeCell="I7" sqref="I7"/>
    </sheetView>
  </sheetViews>
  <sheetFormatPr baseColWidth="10" defaultRowHeight="14.4" x14ac:dyDescent="0.3"/>
  <cols>
    <col min="1" max="1" width="12.109375" bestFit="1" customWidth="1"/>
    <col min="2" max="2" width="26.88671875" bestFit="1" customWidth="1"/>
    <col min="3" max="3" width="8.6640625" bestFit="1" customWidth="1"/>
    <col min="4" max="5" width="8.33203125" bestFit="1" customWidth="1"/>
    <col min="6" max="6" width="9.33203125" bestFit="1" customWidth="1"/>
    <col min="7" max="7" width="6.6640625" bestFit="1" customWidth="1"/>
    <col min="8" max="8" width="4" bestFit="1" customWidth="1"/>
  </cols>
  <sheetData>
    <row r="1" spans="1:39" s="25" customFormat="1" ht="10.8" x14ac:dyDescent="0.3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39" s="25" customFormat="1" ht="10.8" x14ac:dyDescent="0.3">
      <c r="A2" s="52" t="s">
        <v>44</v>
      </c>
      <c r="B2" s="53"/>
      <c r="C2" s="53"/>
      <c r="D2" s="53"/>
      <c r="E2" s="53"/>
      <c r="F2" s="53"/>
      <c r="G2" s="53"/>
      <c r="H2" s="53"/>
      <c r="I2" s="54"/>
      <c r="AL2" s="47" t="s">
        <v>47</v>
      </c>
      <c r="AM2" s="48">
        <f>SUM(F5:F16)</f>
        <v>-4958.32</v>
      </c>
    </row>
    <row r="3" spans="1:39" s="25" customFormat="1" ht="10.8" x14ac:dyDescent="0.3">
      <c r="A3" s="26"/>
      <c r="B3" s="26"/>
      <c r="C3" s="26"/>
      <c r="D3" s="27"/>
      <c r="E3" s="27"/>
      <c r="F3" s="28"/>
      <c r="G3" s="29"/>
      <c r="H3" s="26"/>
      <c r="I3" s="30"/>
    </row>
    <row r="4" spans="1:39" s="35" customFormat="1" ht="43.2" x14ac:dyDescent="0.3">
      <c r="A4" s="31" t="s">
        <v>4</v>
      </c>
      <c r="B4" s="31" t="s">
        <v>3</v>
      </c>
      <c r="C4" s="31" t="s">
        <v>6</v>
      </c>
      <c r="D4" s="32" t="s">
        <v>7</v>
      </c>
      <c r="E4" s="33" t="s">
        <v>25</v>
      </c>
      <c r="F4" s="34" t="s">
        <v>9</v>
      </c>
      <c r="G4" s="31" t="s">
        <v>13</v>
      </c>
      <c r="H4" s="31" t="s">
        <v>14</v>
      </c>
      <c r="I4" s="31" t="s">
        <v>15</v>
      </c>
    </row>
    <row r="5" spans="1:39" s="25" customFormat="1" ht="10.199999999999999" x14ac:dyDescent="0.2">
      <c r="A5" s="36" t="s">
        <v>45</v>
      </c>
      <c r="B5" s="37" t="s">
        <v>46</v>
      </c>
      <c r="C5" s="37" t="s">
        <v>69</v>
      </c>
      <c r="D5" s="41" t="s">
        <v>74</v>
      </c>
      <c r="E5" s="42">
        <v>44637</v>
      </c>
      <c r="F5" s="38">
        <v>-264.73</v>
      </c>
      <c r="G5" s="39"/>
      <c r="H5" s="40"/>
      <c r="I5" s="50" t="s">
        <v>76</v>
      </c>
    </row>
    <row r="6" spans="1:39" s="25" customFormat="1" ht="10.199999999999999" x14ac:dyDescent="0.2">
      <c r="A6" s="36" t="s">
        <v>31</v>
      </c>
      <c r="B6" s="37" t="s">
        <v>50</v>
      </c>
      <c r="C6" s="37" t="s">
        <v>59</v>
      </c>
      <c r="D6" s="41" t="s">
        <v>72</v>
      </c>
      <c r="E6" s="42">
        <v>44626</v>
      </c>
      <c r="F6" s="38">
        <v>-1082.58</v>
      </c>
      <c r="G6" s="39" t="s">
        <v>34</v>
      </c>
      <c r="H6" s="40" t="s">
        <v>16</v>
      </c>
      <c r="I6" s="50" t="s">
        <v>76</v>
      </c>
    </row>
    <row r="7" spans="1:39" s="25" customFormat="1" ht="10.199999999999999" x14ac:dyDescent="0.2">
      <c r="A7" s="36" t="s">
        <v>48</v>
      </c>
      <c r="B7" s="37" t="s">
        <v>49</v>
      </c>
      <c r="C7" s="37" t="s">
        <v>58</v>
      </c>
      <c r="D7" s="41" t="s">
        <v>71</v>
      </c>
      <c r="E7" s="42">
        <v>44621</v>
      </c>
      <c r="F7" s="38">
        <v>-243.15</v>
      </c>
      <c r="G7" s="39" t="s">
        <v>54</v>
      </c>
      <c r="H7" s="40" t="s">
        <v>16</v>
      </c>
      <c r="I7" s="50" t="s">
        <v>76</v>
      </c>
    </row>
    <row r="8" spans="1:39" s="25" customFormat="1" ht="10.199999999999999" x14ac:dyDescent="0.2">
      <c r="A8" s="36" t="s">
        <v>48</v>
      </c>
      <c r="B8" s="37" t="s">
        <v>49</v>
      </c>
      <c r="C8" s="37" t="s">
        <v>60</v>
      </c>
      <c r="D8" s="41" t="s">
        <v>73</v>
      </c>
      <c r="E8" s="42">
        <v>44628</v>
      </c>
      <c r="F8" s="38">
        <v>-202.5</v>
      </c>
      <c r="G8" s="39" t="s">
        <v>54</v>
      </c>
      <c r="H8" s="40" t="s">
        <v>16</v>
      </c>
      <c r="I8" s="50" t="s">
        <v>76</v>
      </c>
    </row>
    <row r="9" spans="1:39" s="25" customFormat="1" ht="10.199999999999999" x14ac:dyDescent="0.2">
      <c r="A9" s="36" t="s">
        <v>48</v>
      </c>
      <c r="B9" s="37" t="s">
        <v>49</v>
      </c>
      <c r="C9" s="37" t="s">
        <v>61</v>
      </c>
      <c r="D9" s="41" t="s">
        <v>52</v>
      </c>
      <c r="E9" s="42">
        <v>44629</v>
      </c>
      <c r="F9" s="38">
        <v>-512</v>
      </c>
      <c r="G9" s="39" t="s">
        <v>54</v>
      </c>
      <c r="H9" s="40" t="s">
        <v>16</v>
      </c>
      <c r="I9" s="50" t="s">
        <v>76</v>
      </c>
    </row>
    <row r="10" spans="1:39" s="25" customFormat="1" ht="10.199999999999999" x14ac:dyDescent="0.2">
      <c r="A10" s="36" t="s">
        <v>48</v>
      </c>
      <c r="B10" s="37" t="s">
        <v>49</v>
      </c>
      <c r="C10" s="37" t="s">
        <v>62</v>
      </c>
      <c r="D10" s="41" t="s">
        <v>52</v>
      </c>
      <c r="E10" s="42">
        <v>44629</v>
      </c>
      <c r="F10" s="38">
        <v>-620.44000000000005</v>
      </c>
      <c r="G10" s="39" t="s">
        <v>54</v>
      </c>
      <c r="H10" s="40" t="s">
        <v>16</v>
      </c>
      <c r="I10" s="50" t="s">
        <v>76</v>
      </c>
    </row>
    <row r="11" spans="1:39" s="25" customFormat="1" ht="10.199999999999999" x14ac:dyDescent="0.2">
      <c r="A11" s="36" t="s">
        <v>48</v>
      </c>
      <c r="B11" s="37" t="s">
        <v>49</v>
      </c>
      <c r="C11" s="37" t="s">
        <v>63</v>
      </c>
      <c r="D11" s="41" t="s">
        <v>52</v>
      </c>
      <c r="E11" s="42">
        <v>44629</v>
      </c>
      <c r="F11" s="38">
        <v>-824.26</v>
      </c>
      <c r="G11" s="39" t="s">
        <v>54</v>
      </c>
      <c r="H11" s="40" t="s">
        <v>16</v>
      </c>
      <c r="I11" s="50" t="s">
        <v>76</v>
      </c>
    </row>
    <row r="12" spans="1:39" s="25" customFormat="1" ht="10.199999999999999" x14ac:dyDescent="0.2">
      <c r="A12" s="36" t="s">
        <v>48</v>
      </c>
      <c r="B12" s="37" t="s">
        <v>49</v>
      </c>
      <c r="C12" s="37" t="s">
        <v>64</v>
      </c>
      <c r="D12" s="41" t="s">
        <v>52</v>
      </c>
      <c r="E12" s="42">
        <v>44629</v>
      </c>
      <c r="F12" s="38">
        <v>-399.95</v>
      </c>
      <c r="G12" s="39" t="s">
        <v>54</v>
      </c>
      <c r="H12" s="40" t="s">
        <v>16</v>
      </c>
      <c r="I12" s="50" t="s">
        <v>76</v>
      </c>
    </row>
    <row r="13" spans="1:39" s="25" customFormat="1" ht="10.199999999999999" x14ac:dyDescent="0.2">
      <c r="A13" s="36" t="s">
        <v>48</v>
      </c>
      <c r="B13" s="37" t="s">
        <v>49</v>
      </c>
      <c r="C13" s="37" t="s">
        <v>65</v>
      </c>
      <c r="D13" s="41" t="s">
        <v>52</v>
      </c>
      <c r="E13" s="42">
        <v>44629</v>
      </c>
      <c r="F13" s="38">
        <v>-92.4</v>
      </c>
      <c r="G13" s="39" t="s">
        <v>54</v>
      </c>
      <c r="H13" s="40" t="s">
        <v>16</v>
      </c>
      <c r="I13" s="50" t="s">
        <v>76</v>
      </c>
    </row>
    <row r="14" spans="1:39" s="25" customFormat="1" ht="10.199999999999999" x14ac:dyDescent="0.2">
      <c r="A14" s="36" t="s">
        <v>48</v>
      </c>
      <c r="B14" s="37" t="s">
        <v>49</v>
      </c>
      <c r="C14" s="37" t="s">
        <v>66</v>
      </c>
      <c r="D14" s="41" t="s">
        <v>53</v>
      </c>
      <c r="E14" s="42">
        <v>44630</v>
      </c>
      <c r="F14" s="38">
        <v>-306.39999999999998</v>
      </c>
      <c r="G14" s="39" t="s">
        <v>54</v>
      </c>
      <c r="H14" s="40" t="s">
        <v>16</v>
      </c>
      <c r="I14" s="50" t="s">
        <v>76</v>
      </c>
    </row>
    <row r="15" spans="1:39" s="25" customFormat="1" ht="10.199999999999999" x14ac:dyDescent="0.2">
      <c r="A15" s="36" t="s">
        <v>48</v>
      </c>
      <c r="B15" s="37" t="s">
        <v>49</v>
      </c>
      <c r="C15" s="37" t="s">
        <v>67</v>
      </c>
      <c r="D15" s="41" t="s">
        <v>53</v>
      </c>
      <c r="E15" s="42">
        <v>44630</v>
      </c>
      <c r="F15" s="38">
        <v>-117.31</v>
      </c>
      <c r="G15" s="39" t="s">
        <v>54</v>
      </c>
      <c r="H15" s="40" t="s">
        <v>16</v>
      </c>
      <c r="I15" s="50" t="s">
        <v>76</v>
      </c>
    </row>
    <row r="16" spans="1:39" s="25" customFormat="1" ht="10.199999999999999" x14ac:dyDescent="0.2">
      <c r="A16" s="36" t="s">
        <v>48</v>
      </c>
      <c r="B16" s="37" t="s">
        <v>49</v>
      </c>
      <c r="C16" s="37" t="s">
        <v>68</v>
      </c>
      <c r="D16" s="41" t="s">
        <v>53</v>
      </c>
      <c r="E16" s="42">
        <v>44630</v>
      </c>
      <c r="F16" s="38">
        <v>-292.60000000000002</v>
      </c>
      <c r="G16" s="39" t="s">
        <v>54</v>
      </c>
      <c r="H16" s="40" t="s">
        <v>16</v>
      </c>
      <c r="I16" s="50" t="s">
        <v>76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E8AF-6EB6-4AF8-AC9C-458F2305B86C}">
  <dimension ref="B1:N9"/>
  <sheetViews>
    <sheetView showGridLines="0" workbookViewId="0">
      <selection activeCell="E11" sqref="E11"/>
    </sheetView>
  </sheetViews>
  <sheetFormatPr baseColWidth="10" defaultRowHeight="14.4" x14ac:dyDescent="0.3"/>
  <cols>
    <col min="2" max="2" width="8.109375" bestFit="1" customWidth="1"/>
    <col min="3" max="3" width="35" bestFit="1" customWidth="1"/>
    <col min="4" max="4" width="12.44140625" bestFit="1" customWidth="1"/>
    <col min="5" max="5" width="23" bestFit="1" customWidth="1"/>
    <col min="6" max="6" width="2.6640625" bestFit="1" customWidth="1"/>
    <col min="7" max="7" width="11.33203125" bestFit="1" customWidth="1"/>
    <col min="8" max="9" width="9" bestFit="1" customWidth="1"/>
    <col min="10" max="10" width="11" bestFit="1" customWidth="1"/>
    <col min="11" max="11" width="10.6640625" bestFit="1" customWidth="1"/>
    <col min="12" max="12" width="19.5546875" bestFit="1" customWidth="1"/>
    <col min="13" max="13" width="10" bestFit="1" customWidth="1"/>
    <col min="14" max="14" width="9.33203125" bestFit="1" customWidth="1"/>
  </cols>
  <sheetData>
    <row r="1" spans="2:14" s="1" customFormat="1" ht="9" customHeight="1" x14ac:dyDescent="0.2">
      <c r="B1" s="55" t="s">
        <v>0</v>
      </c>
      <c r="C1" s="55"/>
      <c r="D1" s="55"/>
      <c r="E1" s="2"/>
      <c r="F1" s="2"/>
      <c r="G1" s="2"/>
      <c r="H1" s="22"/>
      <c r="I1" s="22"/>
      <c r="J1" s="13"/>
      <c r="K1" s="2"/>
      <c r="L1" s="3"/>
      <c r="M1" s="2"/>
      <c r="N1" s="15" t="s">
        <v>36</v>
      </c>
    </row>
    <row r="2" spans="2:14" s="1" customFormat="1" ht="9" customHeight="1" x14ac:dyDescent="0.3">
      <c r="B2" s="2" t="s">
        <v>1</v>
      </c>
      <c r="C2" s="56" t="s">
        <v>30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s="1" customFormat="1" ht="9" customHeight="1" x14ac:dyDescent="0.3">
      <c r="B3" s="57" t="s">
        <v>38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9"/>
    </row>
    <row r="4" spans="2:14" s="1" customFormat="1" ht="9" customHeight="1" x14ac:dyDescent="0.3">
      <c r="B4" s="60" t="s">
        <v>29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2"/>
    </row>
    <row r="5" spans="2:14" s="1" customFormat="1" ht="9" customHeight="1" x14ac:dyDescent="0.3">
      <c r="B5" s="2"/>
      <c r="C5" s="2"/>
      <c r="D5" s="2"/>
      <c r="E5" s="2"/>
      <c r="F5" s="2"/>
      <c r="G5" s="2"/>
      <c r="H5" s="22"/>
      <c r="I5" s="22"/>
      <c r="J5" s="13"/>
      <c r="K5" s="2"/>
      <c r="L5" s="3"/>
      <c r="M5" s="2"/>
      <c r="N5" s="23"/>
    </row>
    <row r="6" spans="2:14" s="4" customFormat="1" ht="9" customHeight="1" x14ac:dyDescent="0.3">
      <c r="B6" s="5" t="s">
        <v>2</v>
      </c>
      <c r="C6" s="5" t="s">
        <v>3</v>
      </c>
      <c r="D6" s="5" t="s">
        <v>4</v>
      </c>
      <c r="E6" s="5" t="s">
        <v>3</v>
      </c>
      <c r="F6" s="5" t="s">
        <v>5</v>
      </c>
      <c r="G6" s="5" t="s">
        <v>6</v>
      </c>
      <c r="H6" s="6" t="s">
        <v>7</v>
      </c>
      <c r="I6" s="7" t="s">
        <v>25</v>
      </c>
      <c r="J6" s="14" t="s">
        <v>9</v>
      </c>
      <c r="K6" s="5" t="s">
        <v>8</v>
      </c>
      <c r="L6" s="5" t="s">
        <v>13</v>
      </c>
      <c r="M6" s="5" t="s">
        <v>14</v>
      </c>
      <c r="N6" s="5" t="s">
        <v>15</v>
      </c>
    </row>
    <row r="7" spans="2:14" s="1" customFormat="1" ht="9" customHeight="1" x14ac:dyDescent="0.2">
      <c r="B7" s="8" t="s">
        <v>10</v>
      </c>
      <c r="C7" s="9" t="s">
        <v>11</v>
      </c>
      <c r="D7" s="10" t="s">
        <v>23</v>
      </c>
      <c r="E7" s="16" t="s">
        <v>20</v>
      </c>
      <c r="F7" s="17" t="s">
        <v>12</v>
      </c>
      <c r="G7" s="18" t="s">
        <v>17</v>
      </c>
      <c r="H7" s="11">
        <v>44024</v>
      </c>
      <c r="I7" s="12">
        <f>+H7+15</f>
        <v>44039</v>
      </c>
      <c r="J7" s="19">
        <v>-360.44</v>
      </c>
      <c r="K7" s="20" t="s">
        <v>18</v>
      </c>
      <c r="L7" s="21" t="s">
        <v>37</v>
      </c>
      <c r="M7" s="20" t="s">
        <v>16</v>
      </c>
      <c r="N7" s="24" t="s">
        <v>24</v>
      </c>
    </row>
    <row r="8" spans="2:14" s="1" customFormat="1" ht="9" customHeight="1" x14ac:dyDescent="0.2">
      <c r="B8" s="8" t="s">
        <v>10</v>
      </c>
      <c r="C8" s="9" t="s">
        <v>11</v>
      </c>
      <c r="D8" s="10" t="s">
        <v>23</v>
      </c>
      <c r="E8" s="16" t="s">
        <v>20</v>
      </c>
      <c r="F8" s="17" t="s">
        <v>12</v>
      </c>
      <c r="G8" s="18" t="s">
        <v>21</v>
      </c>
      <c r="H8" s="11">
        <v>44048</v>
      </c>
      <c r="I8" s="12">
        <v>44063</v>
      </c>
      <c r="J8" s="19">
        <v>-35.799999999999997</v>
      </c>
      <c r="K8" s="20" t="s">
        <v>19</v>
      </c>
      <c r="L8" s="21" t="s">
        <v>37</v>
      </c>
      <c r="M8" s="20" t="s">
        <v>16</v>
      </c>
      <c r="N8" s="24" t="s">
        <v>24</v>
      </c>
    </row>
    <row r="9" spans="2:14" s="1" customFormat="1" ht="9" customHeight="1" x14ac:dyDescent="0.2">
      <c r="B9" s="8" t="s">
        <v>10</v>
      </c>
      <c r="C9" s="9" t="s">
        <v>11</v>
      </c>
      <c r="D9" s="10" t="s">
        <v>23</v>
      </c>
      <c r="E9" s="16" t="s">
        <v>20</v>
      </c>
      <c r="F9" s="17" t="s">
        <v>12</v>
      </c>
      <c r="G9" s="18" t="s">
        <v>22</v>
      </c>
      <c r="H9" s="11">
        <v>44048</v>
      </c>
      <c r="I9" s="12">
        <v>44063</v>
      </c>
      <c r="J9" s="19">
        <v>-435.43</v>
      </c>
      <c r="K9" s="20" t="s">
        <v>19</v>
      </c>
      <c r="L9" s="21" t="s">
        <v>37</v>
      </c>
      <c r="M9" s="20" t="s">
        <v>16</v>
      </c>
      <c r="N9" s="24" t="s">
        <v>24</v>
      </c>
    </row>
  </sheetData>
  <mergeCells count="4">
    <mergeCell ref="B1:D1"/>
    <mergeCell ref="C2:N2"/>
    <mergeCell ref="B3:N3"/>
    <mergeCell ref="B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08-04-2022</vt:lpstr>
      <vt:lpstr>Pagado</vt:lpstr>
      <vt:lpstr>No 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RFoley</dc:creator>
  <cp:lastModifiedBy>alfred vasquez</cp:lastModifiedBy>
  <cp:lastPrinted>2020-03-06T17:32:29Z</cp:lastPrinted>
  <dcterms:created xsi:type="dcterms:W3CDTF">2020-02-20T14:54:02Z</dcterms:created>
  <dcterms:modified xsi:type="dcterms:W3CDTF">2022-04-09T00:30:33Z</dcterms:modified>
</cp:coreProperties>
</file>