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on_launches" sheetId="1" r:id="rId4"/>
    <sheet state="visible" name="Most Missions in any year" sheetId="2" r:id="rId5"/>
    <sheet state="visible" name="Variation of cost per mission" sheetId="3" r:id="rId6"/>
    <sheet state="visible" name="Data from cost per mission" sheetId="4" r:id="rId7"/>
    <sheet state="visible" name="Months most populars" sheetId="5" r:id="rId8"/>
    <sheet state="visible" name="More safer or more dangerous" sheetId="6" r:id="rId9"/>
  </sheets>
  <definedNames/>
  <calcPr/>
</workbook>
</file>

<file path=xl/sharedStrings.xml><?xml version="1.0" encoding="utf-8"?>
<sst xmlns="http://schemas.openxmlformats.org/spreadsheetml/2006/main" count="26816" uniqueCount="8834">
  <si>
    <t>Unnamed: 0</t>
  </si>
  <si>
    <t>Organization</t>
  </si>
  <si>
    <t>Location</t>
  </si>
  <si>
    <t>Date</t>
  </si>
  <si>
    <t>Detail</t>
  </si>
  <si>
    <t>Rocket_Status</t>
  </si>
  <si>
    <t>Price</t>
  </si>
  <si>
    <t>Mission_Status</t>
  </si>
  <si>
    <t>SpaceX</t>
  </si>
  <si>
    <t>LC-39A, Kennedy Space Center, Florida, USA</t>
  </si>
  <si>
    <t>Fri Aug 07, 2020 05:12 UTC</t>
  </si>
  <si>
    <t>Falcon 9 Block 5 | Starlink V1 L9 &amp; BlackSky</t>
  </si>
  <si>
    <t>StatusActive</t>
  </si>
  <si>
    <t>Success</t>
  </si>
  <si>
    <t>CASC</t>
  </si>
  <si>
    <t>Site 9401 (SLS-2), Jiuquan Satellite Launch Center, China</t>
  </si>
  <si>
    <t>Thu Aug 06, 2020 04:01 UTC</t>
  </si>
  <si>
    <t>Long March 2D | Gaofen-9 04 &amp; Q-SAT</t>
  </si>
  <si>
    <t>Pad A, Boca Chica, Texas, USA</t>
  </si>
  <si>
    <t>Tue Aug 04, 2020 23:57 UTC</t>
  </si>
  <si>
    <t>Starship Prototype | 150 Meter Hop</t>
  </si>
  <si>
    <t>Roscosmos</t>
  </si>
  <si>
    <t>Site 200/39, Baikonur Cosmodrome, Kazakhstan</t>
  </si>
  <si>
    <t>Thu Jul 30, 2020 21:25 UTC</t>
  </si>
  <si>
    <t>Proton-M/Briz-M | Ekspress-80 &amp; Ekspress-103</t>
  </si>
  <si>
    <t>ULA</t>
  </si>
  <si>
    <t>SLC-41, Cape Canaveral AFS, Florida, USA</t>
  </si>
  <si>
    <t>Thu Jul 30, 2020 11:50 UTC</t>
  </si>
  <si>
    <t>Atlas V 541 | Perseverance</t>
  </si>
  <si>
    <t>LC-9, Taiyuan Satellite Launch Center, China</t>
  </si>
  <si>
    <t>Sat Jul 25, 2020 03:13 UTC</t>
  </si>
  <si>
    <t>Long March 4B | Ziyuan-3 03, Apocalypse-10 &amp; NJU-HKU 1</t>
  </si>
  <si>
    <t>Site 31/6, Baikonur Cosmodrome, Kazakhstan</t>
  </si>
  <si>
    <t>Thu Jul 23, 2020 14:26 UTC</t>
  </si>
  <si>
    <t>Soyuz 2.1a | Progress MS-15</t>
  </si>
  <si>
    <t>LC-101, Wenchang Satellite Launch Center, China</t>
  </si>
  <si>
    <t>Thu Jul 23, 2020 04:41 UTC</t>
  </si>
  <si>
    <t>Long March 5 | Tianwen-1</t>
  </si>
  <si>
    <t>SLC-40, Cape Canaveral AFS, Florida, USA</t>
  </si>
  <si>
    <t>Mon Jul 20, 2020 21:30 UTC</t>
  </si>
  <si>
    <t>Falcon 9 Block 5 | ANASIS-II</t>
  </si>
  <si>
    <t>JAXA</t>
  </si>
  <si>
    <t>LA-Y1, Tanegashima Space Center, Japan</t>
  </si>
  <si>
    <t>Sun Jul 19, 2020 21:58 UTC</t>
  </si>
  <si>
    <t>H-IIA 202 | Hope Mars Mission</t>
  </si>
  <si>
    <t>Northrop</t>
  </si>
  <si>
    <t>LP-0B, Wallops Flight Facility, Virginia, USA</t>
  </si>
  <si>
    <t>Wed Jul 15, 2020 13:46 UTC</t>
  </si>
  <si>
    <t>Minotaur IV | NROL-129</t>
  </si>
  <si>
    <t>ExPace</t>
  </si>
  <si>
    <t>Site 95, Jiuquan Satellite Launch Center, China</t>
  </si>
  <si>
    <t>Fri Jul 10, 2020 04:17 UTC</t>
  </si>
  <si>
    <t>Kuaizhou 11 | Jilin-1 02E, CentiSpace-1 S2</t>
  </si>
  <si>
    <t>Failure</t>
  </si>
  <si>
    <t>LC-3, Xichang Satellite Launch Center, China</t>
  </si>
  <si>
    <t>Thu Jul 09, 2020 12:11 UTC</t>
  </si>
  <si>
    <t>Long March 3B/E | Apstar-6D</t>
  </si>
  <si>
    <t>IAI</t>
  </si>
  <si>
    <t>Pad 1, Palmachim Airbase, Israel</t>
  </si>
  <si>
    <t>Mon Jul 06, 2020 01:00 UTC</t>
  </si>
  <si>
    <t>Shavit-2 | Ofek-16</t>
  </si>
  <si>
    <t>Sat Jul 04, 2020 23:44 UTC</t>
  </si>
  <si>
    <t>Long March 2D | Shiyan-6 02</t>
  </si>
  <si>
    <t>Rocket Lab</t>
  </si>
  <si>
    <t>Rocket Lab LC-1A, M?_x0081_hia Peninsula, New Zealand</t>
  </si>
  <si>
    <t>Sat Jul 04, 2020 21:19 UTC</t>
  </si>
  <si>
    <t>Electron/Curie | Pics Or It Didn??¦t Happen</t>
  </si>
  <si>
    <t>Fri Jul 03, 2020 03:10 UTC</t>
  </si>
  <si>
    <t>Long March 4B | Gaofen Duomo &amp; BY-02</t>
  </si>
  <si>
    <t>Tue Jun 30, 2020 20:10 UTC</t>
  </si>
  <si>
    <t>Falcon 9 Block 5 | GPS III SV03</t>
  </si>
  <si>
    <t>LC-2, Xichang Satellite Launch Center, China</t>
  </si>
  <si>
    <t>Tue Jun 23, 2020 01:43 UTC</t>
  </si>
  <si>
    <t>Long March 3B/E | Beidou-3 G3</t>
  </si>
  <si>
    <t>Wed Jun 17, 2020 07:19 UTC</t>
  </si>
  <si>
    <t>Long March 2D | Gaofen-9 03, Pixing III A &amp; HEAD-5</t>
  </si>
  <si>
    <t>Sat Jun 13, 2020 09:21 UTC</t>
  </si>
  <si>
    <t>Falcon 9 Block 5 | Starlink V1 L8 &amp; SkySat 16 to 18</t>
  </si>
  <si>
    <t>Sat Jun 13, 2020 05:12 UTC</t>
  </si>
  <si>
    <t>Electron/Curie | Don't stop me now!</t>
  </si>
  <si>
    <t>Wed Jun 10, 2020 18:31 UTC</t>
  </si>
  <si>
    <t>Long March 2C | Haiyang-1D</t>
  </si>
  <si>
    <t>Thu Jun 04, 2020 01:25 UTC</t>
  </si>
  <si>
    <t>Falcon 9 Block 5 | Starlink V1 L7</t>
  </si>
  <si>
    <t>Sun May 31, 2020 08:53 UTC</t>
  </si>
  <si>
    <t>Long March 2D | Gaofen-9-02 &amp; HEAD-4</t>
  </si>
  <si>
    <t>Sat May 30, 2020 19:22 UTC</t>
  </si>
  <si>
    <t>Falcon 9 Block 5 | SpaceX Demo-2</t>
  </si>
  <si>
    <t>Xichang Satellite Launch Center, China</t>
  </si>
  <si>
    <t>Fri May 29, 2020 20:13 UTC</t>
  </si>
  <si>
    <t>Long March 11 | XJS-G and XJS-H</t>
  </si>
  <si>
    <t>Virgin Orbit</t>
  </si>
  <si>
    <t>Cosmic Girl, Mojave Air and Space Port, California, USA</t>
  </si>
  <si>
    <t>Mon May 25, 2020 19:50 UTC</t>
  </si>
  <si>
    <t>LauncherOne | Demo Flight</t>
  </si>
  <si>
    <t>VKS RF</t>
  </si>
  <si>
    <t>Site 43/4, Plesetsk Cosmodrome, Russia</t>
  </si>
  <si>
    <t>Fri May 22, 2020 07:31 UTC</t>
  </si>
  <si>
    <t>Soyuz 2.1b/Fregat-M | Cosmos 2546</t>
  </si>
  <si>
    <t>MHI</t>
  </si>
  <si>
    <t>LA-Y2, Tanegashima Space Center, Japan</t>
  </si>
  <si>
    <t>Wed May 20, 2020 17:31 UTC</t>
  </si>
  <si>
    <t>H-IIB | HTV-9</t>
  </si>
  <si>
    <t>StatusRetired</t>
  </si>
  <si>
    <t>Sun May 17, 2020 13:14 UTC</t>
  </si>
  <si>
    <t>Atlas V 501 | OTV-6 (USSF-7)</t>
  </si>
  <si>
    <t>Tue May 12, 2020 01:16 UTC</t>
  </si>
  <si>
    <t>Kuaizhou 1A | Xingyun-2 01 (Wuhan) &amp; 02</t>
  </si>
  <si>
    <t>Tue May 05, 2020 10:00 UTC</t>
  </si>
  <si>
    <t>Long March 5B | Test Flight (New Crew Capsule)</t>
  </si>
  <si>
    <t>Sat Apr 25, 2020 01:51 UTC</t>
  </si>
  <si>
    <t>Soyuz 2.1a | Progress MS-14</t>
  </si>
  <si>
    <t>Wed Apr 22, 2020 19:30 UTC</t>
  </si>
  <si>
    <t>Falcon 9 Block 5 | Starlink V1 L6</t>
  </si>
  <si>
    <t>IRGC</t>
  </si>
  <si>
    <t>Launch Plateform, Shahrud Missile Test Site</t>
  </si>
  <si>
    <t>Wed Apr 22, 2020 03:59 UTC</t>
  </si>
  <si>
    <t>Qased | Noor 1</t>
  </si>
  <si>
    <t>Thu Apr 09, 2020 11:46 UTC</t>
  </si>
  <si>
    <t>Long March 3B/E | Nusantara Dua</t>
  </si>
  <si>
    <t>Thu Apr 09, 2020 08:05 UTC</t>
  </si>
  <si>
    <t>Soyuz 2.1a | Soyuz MS-16</t>
  </si>
  <si>
    <t>Thu Mar 26, 2020 20:18 UTC</t>
  </si>
  <si>
    <t>Atlas V 551 | AEHF 6</t>
  </si>
  <si>
    <t>Tue Mar 24, 2020 03:43 UTC</t>
  </si>
  <si>
    <t>Long March 2C | Yaogan-30-06</t>
  </si>
  <si>
    <t>Arianespace</t>
  </si>
  <si>
    <t>Sat Mar 21, 2020 17:06 UTC</t>
  </si>
  <si>
    <t>Soyuz 2.1b/Fregat | OneWeb #3</t>
  </si>
  <si>
    <t>Wed Mar 18, 2020 12:16 UTC</t>
  </si>
  <si>
    <t>Falcon 9 Block 5 | Starlink V1 L5</t>
  </si>
  <si>
    <t>Mon Mar 16, 2020 18:28 UTC</t>
  </si>
  <si>
    <t>Soyuz 2.1b/Fregat-M | Cosmos 2545</t>
  </si>
  <si>
    <t>LC-201, Wenchang Satellite Launch Center, China</t>
  </si>
  <si>
    <t>Mon Mar 16, 2020 13:34 UTC</t>
  </si>
  <si>
    <t>Long March 7A | XJY-6</t>
  </si>
  <si>
    <t>Mon Mar 09, 2020 11:55 UTC</t>
  </si>
  <si>
    <t>Long March 3B/E | Beidou-3 G2</t>
  </si>
  <si>
    <t>Sat Mar 07, 2020 04:50 UTC</t>
  </si>
  <si>
    <t>Falcon 9 Block 5 | CRS-20</t>
  </si>
  <si>
    <t>Site 43/3, Plesetsk Cosmodrome, Russia</t>
  </si>
  <si>
    <t>Thu Feb 20, 2020 08:24 UTC</t>
  </si>
  <si>
    <t>Soyuz 2.1a/Fregat-M | Meridian-M n†­19L</t>
  </si>
  <si>
    <t>Wed Feb 19, 2020 21:07 UTC</t>
  </si>
  <si>
    <t>Long March 2D | XJS-C to F</t>
  </si>
  <si>
    <t>ELA-3, Guiana Space Centre, French Guiana, France</t>
  </si>
  <si>
    <t>Tue Feb 18, 2020 22:18 UTC</t>
  </si>
  <si>
    <t>Ariane 5 ECA | JCSAT-17 &amp; GEO-KOMPSAT 2B</t>
  </si>
  <si>
    <t>Mon Feb 17, 2020 15:05 UTC</t>
  </si>
  <si>
    <t>Falcon 9 Block 5 | Starlink V1 L4</t>
  </si>
  <si>
    <t>LP-0A, Wallops Flight Facility, Virginia, USA</t>
  </si>
  <si>
    <t>Sat Feb 15, 2020 20:21 UTC</t>
  </si>
  <si>
    <t>Antares 230+ | CRS NG-13</t>
  </si>
  <si>
    <t>Mon Feb 10, 2020 04:03 UTC</t>
  </si>
  <si>
    <t>Atlas V 411 | Solar Orbiter</t>
  </si>
  <si>
    <t>ISA</t>
  </si>
  <si>
    <t>Imam Khomeini Spaceport, Semnan Space Center, Iran</t>
  </si>
  <si>
    <t>Sun Feb 09, 2020 15:48 UTC</t>
  </si>
  <si>
    <t>Simorgh | Zafar 1</t>
  </si>
  <si>
    <t>Sun Feb 09, 2020 01:34 UTC</t>
  </si>
  <si>
    <t>H-IIA 202 | IGS-Optical 7</t>
  </si>
  <si>
    <t>Thu Feb 06, 2020 21:42 UTC</t>
  </si>
  <si>
    <t>Soyuz 2.1b/Fregat | OneWeb #2</t>
  </si>
  <si>
    <t>Fri Jan 31, 2020 02:56 UTC</t>
  </si>
  <si>
    <t>Electron/Curie | Birds of a Feather / NROL-151</t>
  </si>
  <si>
    <t>Wed Jan 29, 2020 14:06 UTC</t>
  </si>
  <si>
    <t>Falcon 9 Block 5 | Starlink V1 L3</t>
  </si>
  <si>
    <t>Sun Jan 19, 2020 15:30 UTC</t>
  </si>
  <si>
    <t>Falcon 9 Block 5 | Crew Dragon Inflight Abort Test</t>
  </si>
  <si>
    <t>Thu Jan 16, 2020 21:05 UTC</t>
  </si>
  <si>
    <t>Ariane 5 ECA | Eutelsat Konnect BB4A &amp; GSAT-30</t>
  </si>
  <si>
    <t>Thu Jan 16, 2020 03:02 UTC</t>
  </si>
  <si>
    <t>Kuaizhou 1A | Yinhe-1</t>
  </si>
  <si>
    <t>Wed Jan 15, 2020 02:53 UTC</t>
  </si>
  <si>
    <t>Long March 2D | Jilin-1 Wideband 01 &amp; ??uSat-7/8</t>
  </si>
  <si>
    <t>Tue Jan 07, 2020 15:20 UTC</t>
  </si>
  <si>
    <t>Long March 3B/E | TJSW-5</t>
  </si>
  <si>
    <t>Tue Jan 07, 2020 02:19 UTC</t>
  </si>
  <si>
    <t>Falcon 9 Block 5 | Starlink V1 L2</t>
  </si>
  <si>
    <t>Fri Dec 27, 2019 12:45 UTC</t>
  </si>
  <si>
    <t>Long March 5 | Shijian-20</t>
  </si>
  <si>
    <t>Site 133/3, Plesetsk Cosmodrome, Russia</t>
  </si>
  <si>
    <t>Thu Dec 26, 2019 23:11 UTC</t>
  </si>
  <si>
    <t>Rokot/Briz KM | Gonets-M ???24, 25, 26 [block-15] &amp; Blits-M1</t>
  </si>
  <si>
    <t>Site 81/24, Baikonur Cosmodrome, Kazakhstan</t>
  </si>
  <si>
    <t>Tue Dec 24, 2019 12:03 UTC</t>
  </si>
  <si>
    <t>Proton-M/DM-3 | Elektro-L n†­3</t>
  </si>
  <si>
    <t>Fri Dec 20, 2019 11:36 UTC</t>
  </si>
  <si>
    <t>Atlas V N22 | Starliner OFT</t>
  </si>
  <si>
    <t>Fri Dec 20, 2019 03:22 UTC</t>
  </si>
  <si>
    <t>Long March 4B | CBERS-4A, ETRSS-1 &amp; Others</t>
  </si>
  <si>
    <t>ELS, Guiana Space Centre, French Guiana, France</t>
  </si>
  <si>
    <t>Wed Dec 18, 2019 08:54 UTC</t>
  </si>
  <si>
    <t>Soyuz ST-A/Fregat-M | CSG-1, CHEOPS &amp; Others</t>
  </si>
  <si>
    <t>Tue Dec 17, 2019 00:10 UTC</t>
  </si>
  <si>
    <t>Falcon 9 Block 5 | JCSAT-18 / Kacific-1</t>
  </si>
  <si>
    <t>Mon Dec 16, 2019 07:22 UTC</t>
  </si>
  <si>
    <t>Long March 3B/YZ-1 | BeiDou-3 M19 &amp; M20</t>
  </si>
  <si>
    <t>Blue Origin</t>
  </si>
  <si>
    <t>Blue Origin Launch Site, West Texas, Texas, USA</t>
  </si>
  <si>
    <t>Wed Dec 11, 2019 17:55 UTC</t>
  </si>
  <si>
    <t>New Shepard | NS-12</t>
  </si>
  <si>
    <t>ISRO</t>
  </si>
  <si>
    <t>First Launch Pad, Satish Dhawan Space Centre, India</t>
  </si>
  <si>
    <t>Wed Dec 11, 2019 09:55 UTC</t>
  </si>
  <si>
    <t>PSLV-QL | RISAT 2BR1</t>
  </si>
  <si>
    <t>Wed Dec 11, 2019 08:54 UTC</t>
  </si>
  <si>
    <t>Soyuz 2.1b/Fregat | Cosmos 2544</t>
  </si>
  <si>
    <t>Sat Dec 07, 2019 08:52 UTC</t>
  </si>
  <si>
    <t>Kuaizhou 1A | HEAD-2A/B / SpaceTY 16/17 / Tianqi 4A/B</t>
  </si>
  <si>
    <t>Taiyuan Satellite Launch Center, China</t>
  </si>
  <si>
    <t>Sat Dec 07, 2019 02:55 UTC</t>
  </si>
  <si>
    <t>Kuaizhou 1A | Jilin-1 Gaofen-02B</t>
  </si>
  <si>
    <t>Fri Dec 06, 2019 09:34 UTC</t>
  </si>
  <si>
    <t>Soyuz 2.1a | Progress MS-13 (74P)</t>
  </si>
  <si>
    <t>Fri Dec 06, 2019 08:18 UTC</t>
  </si>
  <si>
    <t>Electron/Curie | Running Out Of Fingers</t>
  </si>
  <si>
    <t>Thu Dec 05, 2019 17:29 UTC</t>
  </si>
  <si>
    <t>Falcon 9 Block 5 | CRS-19</t>
  </si>
  <si>
    <t>Wed Nov 27, 2019 23:52 UTC</t>
  </si>
  <si>
    <t>Long March 4C | Gaofen-12</t>
  </si>
  <si>
    <t>Second Launch Pad, Satish Dhawan Space Centre, India</t>
  </si>
  <si>
    <t>Wed Nov 27, 2019 03:58 UTC</t>
  </si>
  <si>
    <t>PSLV-XL | Cartosat-3 &amp; Rideshares</t>
  </si>
  <si>
    <t>Tue Nov 26, 2019 21:23 UTC</t>
  </si>
  <si>
    <t>Ariane 5 ECA | Inmarsat 5 F5 &amp; TIBA-1</t>
  </si>
  <si>
    <t>Mon Nov 25, 2019 17:52 UTC</t>
  </si>
  <si>
    <t>Soyuz 2.1v/Volga | Cosmos 2542 &amp; 2543</t>
  </si>
  <si>
    <t>Sat Nov 23, 2019 00:55 UTC</t>
  </si>
  <si>
    <t>Long March 3B/YZ-1 | BeiDou-3 M21 &amp; M22</t>
  </si>
  <si>
    <t>Sun Nov 17, 2019 10:00 UTC</t>
  </si>
  <si>
    <t>Kuaizhou 1A | KL-Alpha A, KL-Alpha B</t>
  </si>
  <si>
    <t>LC-16, Taiyuan Satellite Launch Center, China</t>
  </si>
  <si>
    <t>Wed Nov 13, 2019 06:35 UTC</t>
  </si>
  <si>
    <t>Long March 6 | Ningxia-1 (x5)</t>
  </si>
  <si>
    <t>Wed Nov 13, 2019 03:40 UTC</t>
  </si>
  <si>
    <t>Kuaizhou 1A | Jilin 1-02A</t>
  </si>
  <si>
    <t>Mon Nov 11, 2019 14:56 UTC</t>
  </si>
  <si>
    <t>Falcon 9 Block 5 | Starlink V1 L1</t>
  </si>
  <si>
    <t>Mon Nov 04, 2019 17:43 UTC</t>
  </si>
  <si>
    <t>Long March 3B/E | Beidou-3 IGSO-3</t>
  </si>
  <si>
    <t>Sun Nov 03, 2019 03:22 UTC</t>
  </si>
  <si>
    <t>Long March 4B | Gaofen-7</t>
  </si>
  <si>
    <t>Sat Nov 02, 2019 13:59 UTC</t>
  </si>
  <si>
    <t>Antares 230+ | CRS NG-12</t>
  </si>
  <si>
    <t>Exos</t>
  </si>
  <si>
    <t>Vertical Launch Area, Spaceport America, New Mexico</t>
  </si>
  <si>
    <t>Sat Oct 26, 2019 17:40 UTC</t>
  </si>
  <si>
    <t>SARGE | Launch 4</t>
  </si>
  <si>
    <t>Thu Oct 17, 2019 15:21 UTC</t>
  </si>
  <si>
    <t>Long March 3B/E | TJSW-4</t>
  </si>
  <si>
    <t>Thu Oct 17, 2019 01:22 UTC</t>
  </si>
  <si>
    <t>Electron/Curie | As The Crow Flies</t>
  </si>
  <si>
    <t>Stargazer, Cape Canaveral AFS, Florida, USA</t>
  </si>
  <si>
    <t>Fri Oct 11, 2019 01:59 UTC</t>
  </si>
  <si>
    <t>Pegasus XL | ICON</t>
  </si>
  <si>
    <t>ILS</t>
  </si>
  <si>
    <t>Wed Oct 09, 2019 10:17 UTC</t>
  </si>
  <si>
    <t>Proton-M/Briz-M | Eutelsat 5 West B &amp; MEV-1</t>
  </si>
  <si>
    <t>Fri Oct 04, 2019 18:51 UTC</t>
  </si>
  <si>
    <t>Long March 4C | Gaofen 10 (Replacement)</t>
  </si>
  <si>
    <t>Thu Sep 26, 2019 07:46 UTC</t>
  </si>
  <si>
    <t>Soyuz 2.1b/Fregat | Cosmos 2541</t>
  </si>
  <si>
    <t>Site 1/5, Baikonur Cosmodrome, Kazakhstan</t>
  </si>
  <si>
    <t>Wed Sep 25, 2019 13:57 UTC</t>
  </si>
  <si>
    <t>Soyuz FG | Soyuz MS-15 (61S)</t>
  </si>
  <si>
    <t>Wed Sep 25, 2019 00:54 UTC</t>
  </si>
  <si>
    <t>Long March 2D | Yunhai-1-02</t>
  </si>
  <si>
    <t>Tue Sep 24, 2019 16:05 UTC</t>
  </si>
  <si>
    <t>H-IIB | HTV-8</t>
  </si>
  <si>
    <t>Sun Sep 22, 2019 21:10 UTC</t>
  </si>
  <si>
    <t>Long March 3B/YZ-1 | BeiDou-3 M23 &amp; M24</t>
  </si>
  <si>
    <t>Thu Sep 19, 2019 06:42 UTC</t>
  </si>
  <si>
    <t>Long March 11 | Zhuhai-1 Group 03</t>
  </si>
  <si>
    <t>Thu Sep 12, 2019 03:26 UTC</t>
  </si>
  <si>
    <t>Long March 4B | Ziyuan-2D, BNU-1 &amp; Taurus-1</t>
  </si>
  <si>
    <t>Fri Aug 30, 2019 23:41 UTC</t>
  </si>
  <si>
    <t>Kuaizhou 1A | KX-09 &amp; Others</t>
  </si>
  <si>
    <t>Fri Aug 30, 2019 14:00 UTC</t>
  </si>
  <si>
    <t>Rokot/Briz KM | Cosmos 2540</t>
  </si>
  <si>
    <t>Thu Aug 29, 2019</t>
  </si>
  <si>
    <t>Safir-1B+ | Nahid-1</t>
  </si>
  <si>
    <t>Prelaunch Failure</t>
  </si>
  <si>
    <t>SLC-37B, Cape Canaveral AFS, Florida, USA</t>
  </si>
  <si>
    <t>Thu Aug 22, 2019 13:06 UTC</t>
  </si>
  <si>
    <t>Delta IV Medium+ (4,2) | GPS III SV02</t>
  </si>
  <si>
    <t>Thu Aug 22, 2019 03:38 UTC</t>
  </si>
  <si>
    <t>Soyuz 2.1a | Soyuz MS-14 (60S)</t>
  </si>
  <si>
    <t>Mon Aug 19, 2019 12:12 UTC</t>
  </si>
  <si>
    <t>Electron/Curie | Look Ma, No Hands!</t>
  </si>
  <si>
    <t>Mon Aug 19, 2019 12:03 UTC</t>
  </si>
  <si>
    <t>Long March 3B/E | ChinaSat 18</t>
  </si>
  <si>
    <t>Sat Aug 17, 2019 04:11 UTC</t>
  </si>
  <si>
    <t>Jielong-1 | Tianqi-4 &amp; Others</t>
  </si>
  <si>
    <t>Thu Aug 08, 2019 10:13 UTC</t>
  </si>
  <si>
    <t>Atlas V 551 | AEHF 5</t>
  </si>
  <si>
    <t>Tue Aug 06, 2019 23:23 UTC</t>
  </si>
  <si>
    <t>Falcon 9 Block 5 | AMOS-17</t>
  </si>
  <si>
    <t>Tue Aug 06, 2019 19:30 UTC</t>
  </si>
  <si>
    <t>Ariane 5 ECA | EDRS-C/HYLAS 3 &amp; Intelsat 39</t>
  </si>
  <si>
    <t>Mon Aug 05, 2019 21:56 UTC</t>
  </si>
  <si>
    <t>Proton-M/Briz-M | Cosmos 2539</t>
  </si>
  <si>
    <t>Wed Jul 31, 2019 12:10 UTC</t>
  </si>
  <si>
    <t>Soyuz 2.1a | Progress MS-12</t>
  </si>
  <si>
    <t>Tue Jul 30, 2019 05:56 UTC</t>
  </si>
  <si>
    <t>Soyuz 2.1a/Fregat-M | Meridian-M n†­18L</t>
  </si>
  <si>
    <t>Fri Jul 26, 2019 03:57 UTC</t>
  </si>
  <si>
    <t>Long March 2C | Yaogan-30-05</t>
  </si>
  <si>
    <t>Thu Jul 25, 2019 22:01 UTC</t>
  </si>
  <si>
    <t>Falcon 9 Block 5 | CRS-18</t>
  </si>
  <si>
    <t>i-Space</t>
  </si>
  <si>
    <t>Thu Jul 25, 2019 05:00 UTC</t>
  </si>
  <si>
    <t>Hyperbola-1 | CAS-7B &amp; Others</t>
  </si>
  <si>
    <t>Mon Jul 22, 2019 09:13 UTC</t>
  </si>
  <si>
    <t>GSLV Mk III | Chandrayaan-2 lunar mission</t>
  </si>
  <si>
    <t>Sat Jul 20, 2019 16:28 UTC</t>
  </si>
  <si>
    <t>Soyuz FG | Soyuz MS-13 (59S)</t>
  </si>
  <si>
    <t>Sat Jul 13, 2019 12:31 UTC</t>
  </si>
  <si>
    <t>Proton-M/DM-3 | Spektr-RG</t>
  </si>
  <si>
    <t>ELV-1 (SLV), Guiana Space Centre, French Guiana, France</t>
  </si>
  <si>
    <t>Thu Jul 11, 2019 01:53 UTC</t>
  </si>
  <si>
    <t>Vega | Falcon Eye 1</t>
  </si>
  <si>
    <t>Wed Jul 10, 2019 17:14 UTC</t>
  </si>
  <si>
    <t>Soyuz 2.1v/Volga | Cosmos 2535 to 2538</t>
  </si>
  <si>
    <t>Site 1S, Vostochny Cosmodrome, Russia</t>
  </si>
  <si>
    <t>Fri Jul 05, 2019 05:41 UTC</t>
  </si>
  <si>
    <t>Soyuz 2.1b/Fregat-M | Meteor-M No.2-2, Landmapper-BC 5 &amp; 6, and Others</t>
  </si>
  <si>
    <t>Sat Jun 29, 2019 18:00 UTC</t>
  </si>
  <si>
    <t>SARGE | Launch 3</t>
  </si>
  <si>
    <t>Partial Failure</t>
  </si>
  <si>
    <t>Sat Jun 29, 2019 04:30 UTC</t>
  </si>
  <si>
    <t>Electron/Curie | Make it Rain</t>
  </si>
  <si>
    <t>Tue Jun 25, 2019 06:30 UTC</t>
  </si>
  <si>
    <t>Falcon Heavy | STP-2</t>
  </si>
  <si>
    <t>Mon Jun 24, 2019 18:09 UTC</t>
  </si>
  <si>
    <t>Long March 3B/E | Beidou-3 IGSO-2</t>
  </si>
  <si>
    <t>Thu Jun 20, 2019 21:43 UTC</t>
  </si>
  <si>
    <t>Ariane 5 ECA | Eutelsat 7C &amp;  AT&amp;T T-16</t>
  </si>
  <si>
    <t>SLC-4E, Vandenberg AFB, California, USA</t>
  </si>
  <si>
    <t>Wed Jun 12, 2019 14:17 UTC</t>
  </si>
  <si>
    <t>Falcon 9 Block 5 | RADARSAT Constellation</t>
  </si>
  <si>
    <t>Tai Rui Barge, Yellow Sea</t>
  </si>
  <si>
    <t>Wed Jun 05, 2019 04:06 UTC</t>
  </si>
  <si>
    <t>Long March 11H | Jilin-1 &amp; Others</t>
  </si>
  <si>
    <t>Thu May 30, 2019 17:42 UTC</t>
  </si>
  <si>
    <t>Proton-M/Briz-M | Yamal-601</t>
  </si>
  <si>
    <t>Mon May 27, 2019 06:23 UTC</t>
  </si>
  <si>
    <t>Soyuz 2.1b/Fregat-M | Cosmos 2534</t>
  </si>
  <si>
    <t>Fri May 24, 2019 02:30 UTC</t>
  </si>
  <si>
    <t>Falcon 9 Block 5 | Starlink V0.9</t>
  </si>
  <si>
    <t>Wed May 22, 2019 22:55 UTC</t>
  </si>
  <si>
    <t>Long March 4C | Yaogan Weixing-33</t>
  </si>
  <si>
    <t>Wed May 22, 2019 00:00 UTC</t>
  </si>
  <si>
    <t>PSLV-CA | RISAT-2B</t>
  </si>
  <si>
    <t>Fri May 17, 2019 15:48 UTC</t>
  </si>
  <si>
    <t>Long March 3C/E | Beidou-2 G8</t>
  </si>
  <si>
    <t>Sun May 05, 2019 06:00 UTC</t>
  </si>
  <si>
    <t>Electron/Curie | That's a Funny Looking Cactus</t>
  </si>
  <si>
    <t>Sat May 04, 2019 06:48 UTC</t>
  </si>
  <si>
    <t>Falcon 9 Block 5 | CRS-17</t>
  </si>
  <si>
    <t>Thu May 02, 2019 13:35 UTC</t>
  </si>
  <si>
    <t>New Shepard | NS-11</t>
  </si>
  <si>
    <t>Mon Apr 29, 2019 22:52 UTC</t>
  </si>
  <si>
    <t>Long March 4B | Tianhui-2 Group 01</t>
  </si>
  <si>
    <t>Sat Apr 20, 2019 14:30 UTC</t>
  </si>
  <si>
    <t>Long March 3B/E | Beidou-3 IGSO-1</t>
  </si>
  <si>
    <t>Wed Apr 17, 2019 20:46 UTC</t>
  </si>
  <si>
    <t>Antares 230 | CRS NG-11</t>
  </si>
  <si>
    <t>Thu Apr 11, 2019 22:35 UTC</t>
  </si>
  <si>
    <t>Falcon Heavy | ArabSat 6A</t>
  </si>
  <si>
    <t>Thu Apr 04, 2019 17:04 UTC</t>
  </si>
  <si>
    <t>Soyuz ST-B/Fregat-MT | O3b FM17-FM20</t>
  </si>
  <si>
    <t>Thu Apr 04, 2019 11:01 UTC</t>
  </si>
  <si>
    <t>Soyuz 2.1a | Progress MS-11 (72P)</t>
  </si>
  <si>
    <t>Mon Apr 01, 2019 03:57 UTC</t>
  </si>
  <si>
    <t>PSLV-QL | EMISAT &amp; Rideshares</t>
  </si>
  <si>
    <t>Sun Mar 31, 2019 15:51 UTC</t>
  </si>
  <si>
    <t>Long March 3B/E | Tianlian-2</t>
  </si>
  <si>
    <t>Thu Mar 28, 2019 23:27 UTC</t>
  </si>
  <si>
    <t>Electron/Curie | Two Thumbs Up</t>
  </si>
  <si>
    <t>OneSpace</t>
  </si>
  <si>
    <t>Wed Mar 27, 2019 09:39 UTC</t>
  </si>
  <si>
    <t>OS-M1 | Lingque-1B</t>
  </si>
  <si>
    <t>Fri Mar 22, 2019 01:50 UTC</t>
  </si>
  <si>
    <t>Vega | PRISMA</t>
  </si>
  <si>
    <t>Sat Mar 16, 2019 00:26 UTC</t>
  </si>
  <si>
    <t>Delta IV Medium+ (5,4) | WGS-10</t>
  </si>
  <si>
    <t>Thu Mar 14, 2019 19:14 UTC</t>
  </si>
  <si>
    <t>Soyuz FG | Soyuz MS-12 (58S)</t>
  </si>
  <si>
    <t>Sat Mar 09, 2019 16:28 UTC</t>
  </si>
  <si>
    <t>Long March 3B/E | Zhongxing-6C</t>
  </si>
  <si>
    <t>Sat Mar 02, 2019 17:45 UTC</t>
  </si>
  <si>
    <t>SARGE | Launch 2</t>
  </si>
  <si>
    <t>Sat Mar 02, 2019 07:49 UTC</t>
  </si>
  <si>
    <t>Falcon 9 Block 5 | SpaceX Demo-1</t>
  </si>
  <si>
    <t>Wed Feb 27, 2019 21:37 UTC</t>
  </si>
  <si>
    <t>Soyuz ST-B/Fregat-M | OneWeb #1</t>
  </si>
  <si>
    <t>Fri Feb 22, 2019 01:45 UTC</t>
  </si>
  <si>
    <t>Falcon 9 Block 5 | Nusantara Satu &amp; Beresheet</t>
  </si>
  <si>
    <t>Thu Feb 21, 2019 16:47 UTC</t>
  </si>
  <si>
    <t>Soyuz 2.1b/Fregat-M | EgyptSat-A</t>
  </si>
  <si>
    <t>Tue Feb 05, 2019 21:01 UTC</t>
  </si>
  <si>
    <t>Ariane 5 ECA | GSAT-31 &amp; Hellas-Sat-4</t>
  </si>
  <si>
    <t>Tue Feb 05, 2019</t>
  </si>
  <si>
    <t>Safir-1B+ | Dousti</t>
  </si>
  <si>
    <t>Thu Jan 24, 2019 18:07 UTC</t>
  </si>
  <si>
    <t>PSLV-DL | Microsat-R</t>
  </si>
  <si>
    <t>Wed Jan 23, 2019 15:05 UTC</t>
  </si>
  <si>
    <t>New Shepard | NS-10</t>
  </si>
  <si>
    <t>Mon Jan 21, 2019 05:42 UTC</t>
  </si>
  <si>
    <t>Long March 11 | Jilin-1 Hyperspectral &amp; Others</t>
  </si>
  <si>
    <t>SLC-6, Vandenberg AFB, California, USA</t>
  </si>
  <si>
    <t>Sat Jan 19, 2019 19:10 UTC</t>
  </si>
  <si>
    <t>Delta IV Heavy | NROL-71</t>
  </si>
  <si>
    <t>Mu Pad, Uchinoura Space Center, Japan</t>
  </si>
  <si>
    <t>Fri Jan 18, 2019 00:50 UTC</t>
  </si>
  <si>
    <t>Epsilon PBS | Innovative Satellite Technology Demonstration-1</t>
  </si>
  <si>
    <t>Tue Jan 15, 2019 00:30 UTC</t>
  </si>
  <si>
    <t>Simorgh | Payam-e Amirkabir</t>
  </si>
  <si>
    <t>Fri Jan 11, 2019 15:31 UTC</t>
  </si>
  <si>
    <t>Falcon 9 Block 5 | Iridium-8</t>
  </si>
  <si>
    <t>Thu Jan 10, 2019 17:11 UTC</t>
  </si>
  <si>
    <t>Long March 3B/E | Zhongxing-2D (Chinasat-2D)</t>
  </si>
  <si>
    <t>Sat Dec 29, 2018 08:02 UTC</t>
  </si>
  <si>
    <t>Long March 2D/YZ-3 | Hongyan-1</t>
  </si>
  <si>
    <t>Thu Dec 27, 2018 02:07 UTC</t>
  </si>
  <si>
    <t>Soyuz 2.1a/Fregat | Kanopus-V No. 5-6 &amp; Rideshares</t>
  </si>
  <si>
    <t>Mon Dec 24, 2018 16:53 UTC</t>
  </si>
  <si>
    <t>Long March 3C/E | TJS-3</t>
  </si>
  <si>
    <t>Sun Dec 23, 2018 13:51 UTC</t>
  </si>
  <si>
    <t>Falcon 9 Block 5 | GPS III SV01</t>
  </si>
  <si>
    <t>Fri Dec 21, 2018 23:51 UTC</t>
  </si>
  <si>
    <t>Long March 11 | Hongyun-1</t>
  </si>
  <si>
    <t>Fri Dec 21, 2018 00:20 UTC</t>
  </si>
  <si>
    <t>Proton-M/Briz-M | Blagovest No.13L</t>
  </si>
  <si>
    <t>Wed Dec 19, 2018 16:37 UTC</t>
  </si>
  <si>
    <t>Soyuz ST-A/Fregat-M | CSO 1</t>
  </si>
  <si>
    <t>Wed Dec 19, 2018 10:40 UTC</t>
  </si>
  <si>
    <t>GSLV Mk II | GSAT-7A</t>
  </si>
  <si>
    <t>Sun Dec 16, 2018 06:33 UTC</t>
  </si>
  <si>
    <t>Electron/Curie | This one's for Pickering</t>
  </si>
  <si>
    <t>Fri Dec 07, 2018 18:23 UTC</t>
  </si>
  <si>
    <t>Long March 3B/E | Chang'e-4</t>
  </si>
  <si>
    <t>Fri Dec 07, 2018 04:12 UTC</t>
  </si>
  <si>
    <t>Long March 2D | SaudiSAT 5A, &amp; 5B and Others</t>
  </si>
  <si>
    <t>Wed Dec 05, 2018 18:16 UTC</t>
  </si>
  <si>
    <t>Falcon 9 Block 5 | CRS-16</t>
  </si>
  <si>
    <t>Tue Dec 04, 2018 20:37 UTC</t>
  </si>
  <si>
    <t>Ariane 5 ECA | GSAT-11 &amp; GEO-KOMPSAT 2A</t>
  </si>
  <si>
    <t>Mon Dec 03, 2018 18:34 UTC</t>
  </si>
  <si>
    <t>Falcon 9 Block 5 | Spaceflight SSO-A</t>
  </si>
  <si>
    <t>Mon Dec 03, 2018 11:31 UTC</t>
  </si>
  <si>
    <t>Soyuz FG | Soyuz MS-11 (57S)</t>
  </si>
  <si>
    <t>Fri Nov 30, 2018 02:27 UTC</t>
  </si>
  <si>
    <t>Rokot/Briz KM | Cosmos 2530 to 2532</t>
  </si>
  <si>
    <t>Thu Nov 29, 2018 04:27 UTC</t>
  </si>
  <si>
    <t>PSLV-CA | HySIS</t>
  </si>
  <si>
    <t>Wed Nov 21, 2018 01:42 UTC</t>
  </si>
  <si>
    <t>Vega | Mohammed VI-B</t>
  </si>
  <si>
    <t>Mon Nov 19, 2018 23:40 UTC</t>
  </si>
  <si>
    <t>Long March 2D | Shiyan-6, Jiading-1 (OKW-01), &amp; Others</t>
  </si>
  <si>
    <t>Sun Nov 18, 2018 18:07 UTC</t>
  </si>
  <si>
    <t>Long March 3B/YZ-1 | BeiDou-3 M17 &amp; M18</t>
  </si>
  <si>
    <t>Sat Nov 17, 2018 09:01 UTC</t>
  </si>
  <si>
    <t>Antares 230 | CRS NG-10</t>
  </si>
  <si>
    <t>Fri Nov 16, 2018 18:14 UTC</t>
  </si>
  <si>
    <t>Soyuz FG | Progress MS-10 (71P)</t>
  </si>
  <si>
    <t>Thu Nov 15, 2018 20:46 UTC</t>
  </si>
  <si>
    <t>Falcon 9 Block 5 | Es'hail 2</t>
  </si>
  <si>
    <t>Wed Nov 14, 2018 11:38 UTC</t>
  </si>
  <si>
    <t>GSLV Mk III | GSAT 29</t>
  </si>
  <si>
    <t>Sun Nov 11, 2018 03:50 UTC</t>
  </si>
  <si>
    <t>Electron/Curie | It's Business Time</t>
  </si>
  <si>
    <t>Wed Nov 07, 2018 00:47 UTC</t>
  </si>
  <si>
    <t>Soyuz ST-B/Fregat-M | MetOp C</t>
  </si>
  <si>
    <t>Sat Nov 03, 2018 20:17 UTC</t>
  </si>
  <si>
    <t>Soyuz 2.1b/Fregat | GLONASS-M No.54S</t>
  </si>
  <si>
    <t>Thu Nov 01, 2018 15:57 UTC</t>
  </si>
  <si>
    <t>Long March 3B/E | Beidou-3 G1</t>
  </si>
  <si>
    <t>Mon Oct 29, 2018 04:08 UTC</t>
  </si>
  <si>
    <t>H-IIA 202 | Ibuki 2, KhalifaSat &amp; Others</t>
  </si>
  <si>
    <t>Mon Oct 29, 2018 00:47 UTC</t>
  </si>
  <si>
    <t>Long March 2C | CFOSAT, Zhaojin-1, Hongyan-1, &amp; Others</t>
  </si>
  <si>
    <t>Landspace</t>
  </si>
  <si>
    <t>Sat Oct 27, 2018 08:00 UTC</t>
  </si>
  <si>
    <t>ZhuQue-1 | CCTV Future-1</t>
  </si>
  <si>
    <t>Thu Oct 25, 2018 00:15 UTC</t>
  </si>
  <si>
    <t>Soyuz 2.1b | Lotus-S No.4</t>
  </si>
  <si>
    <t>Wed Oct 24, 2018 22:57 UTC</t>
  </si>
  <si>
    <t>Long March 4B | Haiyang-2B</t>
  </si>
  <si>
    <t>Sat Oct 20, 2018 01:45 UTC</t>
  </si>
  <si>
    <t>Ariane 5 ECA | BepiColombo</t>
  </si>
  <si>
    <t>Wed Oct 17, 2018 04:15 UTC</t>
  </si>
  <si>
    <t>Atlas V 551 | AEHF-4</t>
  </si>
  <si>
    <t>Mon Oct 15, 2018 04:23 UTC</t>
  </si>
  <si>
    <t>Long March 3B/YZ-1 | BeiDou-3 M15 &amp; M16</t>
  </si>
  <si>
    <t>Thu Oct 11, 2018 08:40 UTC</t>
  </si>
  <si>
    <t>Soyuz FG | Soyuz MS-10 (56S)</t>
  </si>
  <si>
    <t>Tue Oct 09, 2018 02:43 UTC</t>
  </si>
  <si>
    <t>Long March 2C | Yaogan-32 Group 01</t>
  </si>
  <si>
    <t>Mon Oct 08, 2018 02:21 UTC</t>
  </si>
  <si>
    <t>Falcon 9 Block 5 | SAOCOM 1A</t>
  </si>
  <si>
    <t>Sat Sep 29, 2018 04:13 UTC</t>
  </si>
  <si>
    <t>Kuaizhou 1A | CentiSpace-1 S1</t>
  </si>
  <si>
    <t>Tue Sep 25, 2018 22:38 UTC</t>
  </si>
  <si>
    <t>Ariane 5 ECA | Horizons-3e &amp; Azerspace 2/Intelsat 38</t>
  </si>
  <si>
    <t>Sat Sep 22, 2018 17:52 UTC</t>
  </si>
  <si>
    <t>H-IIB | HTV-7</t>
  </si>
  <si>
    <t>Wed Sep 19, 2018 14:07 UTC</t>
  </si>
  <si>
    <t>Long March 3B/YZ-1 | BeiDou-3 M13 &amp; M14</t>
  </si>
  <si>
    <t>Sun Sep 16, 2018 16:38 UTC</t>
  </si>
  <si>
    <t>PSLV-CA | SSTL-1 &amp; NovaSAR-S</t>
  </si>
  <si>
    <t>SLC-2W, Vandenberg AFB, California, USA</t>
  </si>
  <si>
    <t>Sat Sep 15, 2018 13:02 UTC</t>
  </si>
  <si>
    <t>Delta II 7420-10C | ICESat-2</t>
  </si>
  <si>
    <t>Mon Sep 10, 2018 04:45 UTC</t>
  </si>
  <si>
    <t>Falcon 9 Block 5 | Telstar 18V / APStar 5C</t>
  </si>
  <si>
    <t>Fri Sep 07, 2018 03:15 UTC</t>
  </si>
  <si>
    <t>Long March 2C | Haiyang 1C (HY-1C)</t>
  </si>
  <si>
    <t>Sat Aug 25, 2018 18:15 UTC</t>
  </si>
  <si>
    <t>SARGE | Launch 1</t>
  </si>
  <si>
    <t>Fri Aug 24, 2018 23:52 UTC</t>
  </si>
  <si>
    <t>Long March 3B/YZ-1 | BeiDou-3 M11 &amp; M12</t>
  </si>
  <si>
    <t>Wed Aug 22, 2018 21:20 UTC</t>
  </si>
  <si>
    <t>Vega | ADM-Aeolus</t>
  </si>
  <si>
    <t>Sun Aug 12, 2018 07:31 UTC</t>
  </si>
  <si>
    <t>Delta IV Heavy | Parker Solar Probe</t>
  </si>
  <si>
    <t>Tue Aug 07, 2018 05:18 UTC</t>
  </si>
  <si>
    <t>Falcon 9 Block 5 | Merah Putih (Telkom-4)</t>
  </si>
  <si>
    <t>Tue Jul 31, 2018 03:00 UTC</t>
  </si>
  <si>
    <t>Long March 4B | Gaofen 11</t>
  </si>
  <si>
    <t>Sun Jul 29, 2018 01:48 UTC</t>
  </si>
  <si>
    <t>Long March 3B/YZ-1 | BeiDou-3 M5 &amp; M6</t>
  </si>
  <si>
    <t>Wed Jul 25, 2018 11:39 UTC</t>
  </si>
  <si>
    <t>Falcon 9 Block 5 | Iridium-7</t>
  </si>
  <si>
    <t>Wed Jul 25, 2018 11:25 UTC</t>
  </si>
  <si>
    <t>Ariane 5 ES | Galileo FOC FM19-FM22</t>
  </si>
  <si>
    <t>Sun Jul 22, 2018 05:50 UTC</t>
  </si>
  <si>
    <t>Falcon 9 Block 5 | Telstar 19V</t>
  </si>
  <si>
    <t>Wed Jul 18, 2018 15:11 UTC</t>
  </si>
  <si>
    <t>New Shepard | NS-9 (Inflight Escape Test)</t>
  </si>
  <si>
    <t>Mon Jul 09, 2018 21:51 UTC</t>
  </si>
  <si>
    <t>Soyuz 2.1a | Progress MS-09 (70P)</t>
  </si>
  <si>
    <t>Mon Jul 09, 2018 20:50 UTC</t>
  </si>
  <si>
    <t>Long March 3A | BeiDou-2 I7</t>
  </si>
  <si>
    <t>Mon Jul 09, 2018 03:56 UTC</t>
  </si>
  <si>
    <t>Long March 2C | PRSS-1 &amp; PakTES-1A</t>
  </si>
  <si>
    <t>Fri Jun 29, 2018 09:42 UTC</t>
  </si>
  <si>
    <t>Falcon 9 Block 4 | CRS-15</t>
  </si>
  <si>
    <t>Wed Jun 27, 2018 03:30 UTC</t>
  </si>
  <si>
    <t>Long March 2C | XJSS A &amp; B</t>
  </si>
  <si>
    <t>Sat Jun 16, 2018 21:30 UTC</t>
  </si>
  <si>
    <t>Soyuz 2.1b/Fregat-M | GLONASS-M No.53S</t>
  </si>
  <si>
    <t>Tue Jun 12, 2018 04:20 UTC</t>
  </si>
  <si>
    <t>H-IIA 202 | IGS Radar-6</t>
  </si>
  <si>
    <t>Wed Jun 06, 2018 11:12 UTC</t>
  </si>
  <si>
    <t>Soyuz FG | Soyuz MS-09 (55S)</t>
  </si>
  <si>
    <t>Tue Jun 05, 2018 13:07 UTC</t>
  </si>
  <si>
    <t>Long March 3A | Fengyun 2H</t>
  </si>
  <si>
    <t>Mon Jun 04, 2018 04:29 UTC</t>
  </si>
  <si>
    <t>Falcon 9 Block 4 | SES-12</t>
  </si>
  <si>
    <t>Sat Jun 02, 2018 04:13 UTC</t>
  </si>
  <si>
    <t>Long March 2D | Gaofen 6 &amp; Luojia 1</t>
  </si>
  <si>
    <t>Tue May 22, 2018 19:47 UTC</t>
  </si>
  <si>
    <t>Falcon 9 Block 4 | Iridium-6 &amp; GRACE-FO</t>
  </si>
  <si>
    <t>Mon May 21, 2018 04:44 UTC</t>
  </si>
  <si>
    <t>Antares 230 | CRS OA-9E</t>
  </si>
  <si>
    <t>Sun May 20, 2018 21:28 UTC</t>
  </si>
  <si>
    <t>Long March 4C | Queqiao, Longjiang 1 &amp; 2</t>
  </si>
  <si>
    <t>Fri May 11, 2018 20:14 UTC</t>
  </si>
  <si>
    <t>Falcon 9 Block 5 | Bangabandhu-1</t>
  </si>
  <si>
    <t>Tue May 08, 2018 18:28 UTC</t>
  </si>
  <si>
    <t>Long March 4C | Gaofen 5</t>
  </si>
  <si>
    <t>SLC-3E, Vandenberg AFB, California, USA</t>
  </si>
  <si>
    <t>Sat May 05, 2018 11:05 UTC</t>
  </si>
  <si>
    <t>Atlas V 401 | InSight</t>
  </si>
  <si>
    <t>Thu May 03, 2018 16:05 UTC</t>
  </si>
  <si>
    <t>Long March 3B/E | Apstar 6C</t>
  </si>
  <si>
    <t>Sun Apr 29, 2018 17:06 UTC</t>
  </si>
  <si>
    <t>New Shepard | NS-8</t>
  </si>
  <si>
    <t>Thu Apr 26, 2018 04:42 UTC</t>
  </si>
  <si>
    <t>Long March 11 | Zhuhai-1 2A to 2D</t>
  </si>
  <si>
    <t>Eurockot</t>
  </si>
  <si>
    <t>Wed Apr 25, 2018 17:57 UTC</t>
  </si>
  <si>
    <t>Rokot/Briz KM | Sentinel-3B</t>
  </si>
  <si>
    <t>Wed Apr 18, 2018 22:51 UTC</t>
  </si>
  <si>
    <t>Falcon 9 Block 4 | Transiting Exoplanet Survey Satellite (TESS)</t>
  </si>
  <si>
    <t>Wed Apr 18, 2018 22:12 UTC</t>
  </si>
  <si>
    <t>Proton-M/Briz-M | Blagovest-12L</t>
  </si>
  <si>
    <t>Sat Apr 14, 2018 23:13 UTC</t>
  </si>
  <si>
    <t>Atlas V 551 | AFSPC-11</t>
  </si>
  <si>
    <t>Wed Apr 11, 2018 22:34 UTC</t>
  </si>
  <si>
    <t>PSLV-XL | IRNSS-1I</t>
  </si>
  <si>
    <t>Tue Apr 10, 2018 04:25 UTC</t>
  </si>
  <si>
    <t>Long March 4C | Yaogan 31 A, B, &amp; C</t>
  </si>
  <si>
    <t>Thu Apr 05, 2018 21:34 UTC</t>
  </si>
  <si>
    <t>Ariane 5 ECA | Superbird-B3/DSN-1 &amp; HYLAS-4</t>
  </si>
  <si>
    <t>Mon Apr 02, 2018 20:30 UTC</t>
  </si>
  <si>
    <t>Falcon 9 Block 4 | CRS-14</t>
  </si>
  <si>
    <t>Sat Mar 31, 2018 03:22 UTC</t>
  </si>
  <si>
    <t>Long March 4C | Gaofen-1 02-04</t>
  </si>
  <si>
    <t>Fri Mar 30, 2018 14:14 UTC</t>
  </si>
  <si>
    <t>Falcon 9 Block 4 | Iridium-5</t>
  </si>
  <si>
    <t>Thu Mar 29, 2018 17:50 UTC</t>
  </si>
  <si>
    <t>Long March 3B/YZ-1 | BeiDou-3 M9 &amp; M10</t>
  </si>
  <si>
    <t>Thu Mar 29, 2018 17:38 UTC</t>
  </si>
  <si>
    <t>Soyuz 2.1v | Cosmos 2525</t>
  </si>
  <si>
    <t>Thu Mar 29, 2018 11:26 UTC</t>
  </si>
  <si>
    <t>GSLV Mk II | GSAT-6A</t>
  </si>
  <si>
    <t>Wed Mar 21, 2018 17:44 UTC</t>
  </si>
  <si>
    <t>Soyuz FG | Soyuz MS-08 (54S)</t>
  </si>
  <si>
    <t>Sat Mar 17, 2018 07:10 UTC</t>
  </si>
  <si>
    <t>Long March 2D | LKW-4</t>
  </si>
  <si>
    <t>Fri Mar 09, 2018 17:10 UTC</t>
  </si>
  <si>
    <t>Soyuz ST-B/Fregat-MT | O3b FM13-FM16</t>
  </si>
  <si>
    <t>Tue Mar 06, 2018 05:33 UTC</t>
  </si>
  <si>
    <t>Falcon 9 Block 4 | Hispasat 30W-6</t>
  </si>
  <si>
    <t>Thu Mar 01, 2018 22:02 UTC</t>
  </si>
  <si>
    <t>Atlas V 541 | GOES-S (GOES-17)</t>
  </si>
  <si>
    <t>Tue Feb 27, 2018 04:34 UTC</t>
  </si>
  <si>
    <t>H-IIA 202 | IGS-Optical 6</t>
  </si>
  <si>
    <t>Thu Feb 22, 2018 14:17 UTC</t>
  </si>
  <si>
    <t>Falcon 9 Block 3 | PAZ &amp; Tintin A, Tintin B</t>
  </si>
  <si>
    <t>Tue Feb 13, 2018 08:13 UTC</t>
  </si>
  <si>
    <t>Soyuz 2.1a | Progress MS-08 (69P)</t>
  </si>
  <si>
    <t>Mon Feb 12, 2018 05:10 UTC</t>
  </si>
  <si>
    <t>Long March 3B/YZ-1 | BeiDou-3 M3 &amp; M4</t>
  </si>
  <si>
    <t>Tue Feb 06, 2018 20:45 UTC</t>
  </si>
  <si>
    <t>Falcon Heavy | Test Flight</t>
  </si>
  <si>
    <t>Uchinoura Space Center, Japan</t>
  </si>
  <si>
    <t>Sat Feb 03, 2018 05:03 UTC</t>
  </si>
  <si>
    <t>SS-520 | Tricom-1R</t>
  </si>
  <si>
    <t>Fri Feb 02, 2018 07:50 UTC</t>
  </si>
  <si>
    <t>Long March 2D | CSES &amp; Rideshares</t>
  </si>
  <si>
    <t>Thu Feb 01, 2018 02:07 UTC</t>
  </si>
  <si>
    <t>Soyuz 2.1a/Fregat-M | Kanopus-V No. 3-4 &amp; Rideshares</t>
  </si>
  <si>
    <t>Wed Jan 31, 2018 21:25 UTC</t>
  </si>
  <si>
    <t>Falcon 9 Block 3 | GovSat-1 / SES-16</t>
  </si>
  <si>
    <t>Thu Jan 25, 2018 22:20 UTC</t>
  </si>
  <si>
    <t>Ariane 5 ECA | SES-14/GOLD &amp; Al Yah-3</t>
  </si>
  <si>
    <t>Thu Jan 25, 2018 05:39 UTC</t>
  </si>
  <si>
    <t>Long March 2C | Yaogan 30 J, K &amp; L</t>
  </si>
  <si>
    <t>Sun Jan 21, 2018 01:43 UTC</t>
  </si>
  <si>
    <t>Electron/Curie | Still Testing</t>
  </si>
  <si>
    <t>Sat Jan 20, 2018 00:48 UTC</t>
  </si>
  <si>
    <t>Atlas V 411 | SBIRS GEO-4</t>
  </si>
  <si>
    <t>Fri Jan 19, 2018 04:12 UTC</t>
  </si>
  <si>
    <t>Long March 11 | Jilin-1 07, 08 &amp; Others</t>
  </si>
  <si>
    <t>Wed Jan 17, 2018 21:06 UTC</t>
  </si>
  <si>
    <t>Epsilon PBS | ASNARO 2</t>
  </si>
  <si>
    <t>Sat Jan 13, 2018 07:20 UTC</t>
  </si>
  <si>
    <t>Long March 2D | LKW-3</t>
  </si>
  <si>
    <t>Fri Jan 12, 2018 22:11 UTC</t>
  </si>
  <si>
    <t>Delta IV Medium+ (5,2) | NROL-47</t>
  </si>
  <si>
    <t>Fri Jan 12, 2018 03:58 UTC</t>
  </si>
  <si>
    <t>PSLV-XL | Cartosat-2F &amp; Rideshares</t>
  </si>
  <si>
    <t>Thu Jan 11, 2018 23:18 UTC</t>
  </si>
  <si>
    <t>Long March 3B/YZ-1 | BeiDou-3 M7 &amp; M8</t>
  </si>
  <si>
    <t>Tue Jan 09, 2018 03:24 UTC</t>
  </si>
  <si>
    <t>Long March 2D | SuperView 03 &amp; 04</t>
  </si>
  <si>
    <t>Mon Jan 08, 2018 01:00 UTC</t>
  </si>
  <si>
    <t>Falcon 9 Block 4 | Zuma</t>
  </si>
  <si>
    <t>Land Launch</t>
  </si>
  <si>
    <t>Site 45/1, Baikonur Cosmodrome, Kazakhstan</t>
  </si>
  <si>
    <t>Tue Dec 26, 2017 19:00 UTC</t>
  </si>
  <si>
    <t>Zenit-3 SLBF | AngoSat-1</t>
  </si>
  <si>
    <t>Mon Dec 25, 2017 19:44 UTC</t>
  </si>
  <si>
    <t>Long March 2C | Yaogan-30 G, H &amp; I</t>
  </si>
  <si>
    <t>Sat Dec 23, 2017 04:14 UTC</t>
  </si>
  <si>
    <t>Long March 2D | LKW-2</t>
  </si>
  <si>
    <t>Sat Dec 23, 2017 01:27 UTC</t>
  </si>
  <si>
    <t>Falcon 9 Block 3 | Iridium-4</t>
  </si>
  <si>
    <t>Sat Dec 23, 2017 01:26 UTC</t>
  </si>
  <si>
    <t>H-IIA 202 | GCOM-C &amp; SLATS</t>
  </si>
  <si>
    <t>Sun Dec 17, 2017 07:21 UTC</t>
  </si>
  <si>
    <t>Soyuz FG | Soyuz MS-07 (53S)</t>
  </si>
  <si>
    <t>Sun Dec 17, 2017</t>
  </si>
  <si>
    <t>New Shepard | NS-7</t>
  </si>
  <si>
    <t>Fri Dec 15, 2017 15:36 UTC</t>
  </si>
  <si>
    <t>Falcon 9 Block 3 | CRS-13</t>
  </si>
  <si>
    <t>Tue Dec 12, 2017 18:36 UTC</t>
  </si>
  <si>
    <t>Ariane 5 ES | Galileo FOC FM15-FM18</t>
  </si>
  <si>
    <t>Sun Dec 10, 2017 16:41 UTC</t>
  </si>
  <si>
    <t>Long March 3B/E | Alcomsat-1</t>
  </si>
  <si>
    <t>Sun Dec 03, 2017 04:11 UTC</t>
  </si>
  <si>
    <t>Long March 2D | LKW-1</t>
  </si>
  <si>
    <t>Sat Dec 02, 2017 10:43 UTC</t>
  </si>
  <si>
    <t>Soyuz 2.1b | Cosmos 2524</t>
  </si>
  <si>
    <t>Tue Nov 28, 2017 05:41 UTC</t>
  </si>
  <si>
    <t>Soyuz 2.1b/Fregat-M | Meteor-M No.2-1 &amp; Rideshares</t>
  </si>
  <si>
    <t>Fri Nov 24, 2017 18:10 UTC</t>
  </si>
  <si>
    <t>Long March 2C | Yaogan-30 D, E, &amp; F</t>
  </si>
  <si>
    <t>Tue Nov 21, 2017 04:50 UTC</t>
  </si>
  <si>
    <t>Long March 6 | Jilin-1 Video 04, 05 &amp; 06</t>
  </si>
  <si>
    <t>Sat Nov 18, 2017 09:47 UTC</t>
  </si>
  <si>
    <t>Delta II 7920-10C | JPSS-1</t>
  </si>
  <si>
    <t>Tue Nov 14, 2017 18:35 UTC</t>
  </si>
  <si>
    <t>Long March 4C | Fengyun 3D</t>
  </si>
  <si>
    <t>Sun Nov 12, 2017 12:19 UTC</t>
  </si>
  <si>
    <t>Antares 230 | CRS OA-8E</t>
  </si>
  <si>
    <t>Wed Nov 08, 2017 01:42 UTC</t>
  </si>
  <si>
    <t>Vega | Mohammed VI-A</t>
  </si>
  <si>
    <t>Sun Nov 05, 2017 11:45 UTC</t>
  </si>
  <si>
    <t>Long March 3B/YZ-1 | BeiDou-3 M1 &amp; M2</t>
  </si>
  <si>
    <t>SLC-576E, Vandenberg AFB, California, USA</t>
  </si>
  <si>
    <t>Tue Oct 31, 2017 21:37 UTC</t>
  </si>
  <si>
    <t>Minotaur C (Taurus) | SkySat &amp; Flock-3m</t>
  </si>
  <si>
    <t>Mon Oct 30, 2017 19:34 UTC</t>
  </si>
  <si>
    <t>Falcon 9 Block 4 | Koreasat 5A</t>
  </si>
  <si>
    <t>Sun Oct 15, 2017 07:28 UTC</t>
  </si>
  <si>
    <t>Atlas V 421 | NROL-52</t>
  </si>
  <si>
    <t>Sat Oct 14, 2017 08:46 UTC</t>
  </si>
  <si>
    <t>Soyuz 2.1a | Progress MS-07 (68P)</t>
  </si>
  <si>
    <t>Fri Oct 13, 2017 09:27 UTC</t>
  </si>
  <si>
    <t>Rokot/Briz KM | Sentinel-5P</t>
  </si>
  <si>
    <t>Wed Oct 11, 2017 22:53 UTC</t>
  </si>
  <si>
    <t>Falcon 9 Block 3 | SES-11 / EchoStar 105</t>
  </si>
  <si>
    <t>Mon Oct 09, 2017 22:01 UTC</t>
  </si>
  <si>
    <t>H-IIA 202 | QZS-4</t>
  </si>
  <si>
    <t>Mon Oct 09, 2017 12:37 UTC</t>
  </si>
  <si>
    <t>Falcon 9 Block 4 | Iridium-3</t>
  </si>
  <si>
    <t>Mon Oct 09, 2017 04:13 UTC</t>
  </si>
  <si>
    <t>Long March 2D | VRSS-2</t>
  </si>
  <si>
    <t>Fri Sep 29, 2017 21:56 UTC</t>
  </si>
  <si>
    <t>Ariane 5 ECA | Intelsat 37e, BSAT-4a</t>
  </si>
  <si>
    <t>Fri Sep 29, 2017 04:21 UTC</t>
  </si>
  <si>
    <t>Long March 2C | Yaogan-30 A, B &amp; C</t>
  </si>
  <si>
    <t>Thu Sep 28, 2017 18:52 UTC</t>
  </si>
  <si>
    <t>Proton-M/Briz-M | AsiaSat 9</t>
  </si>
  <si>
    <t>Sun Sep 24, 2017 05:49 UTC</t>
  </si>
  <si>
    <t>Atlas V 541 | NROL-42</t>
  </si>
  <si>
    <t>Mon Sep 11, 2017 19:23 UTC</t>
  </si>
  <si>
    <t>Proton-M/Briz-M | Amazonas 5</t>
  </si>
  <si>
    <t>Thu Sep 07, 2017 14:00 UTC</t>
  </si>
  <si>
    <t>Falcon 9 Block 4 | OTV-5</t>
  </si>
  <si>
    <t>Thu Aug 31, 2017 13:30 UTC</t>
  </si>
  <si>
    <t>PSLV-XL | IRNSS-1H</t>
  </si>
  <si>
    <t>SLC-46, Cape Canaveral AFS, Florida, USA</t>
  </si>
  <si>
    <t>Fri Aug 25, 2017 06:04 UTC</t>
  </si>
  <si>
    <t>Minotaur IV | ORS-5</t>
  </si>
  <si>
    <t>Thu Aug 24, 2017 18:51 UTC</t>
  </si>
  <si>
    <t>Falcon 9 Block 3 | Formosat-5</t>
  </si>
  <si>
    <t>Tue Aug 22, 2017 00:02 UTC</t>
  </si>
  <si>
    <t>Soyuz 2.1b/Fregat-M | GLONASS-M No.52S</t>
  </si>
  <si>
    <t>Sat Aug 19, 2017 05:29 UTC</t>
  </si>
  <si>
    <t>H-IIA 204 | QZS-3</t>
  </si>
  <si>
    <t>Fri Aug 18, 2017 12:29 UTC</t>
  </si>
  <si>
    <t>Atlas V 401 | TDRS-M (TDRS-13)</t>
  </si>
  <si>
    <t>Wed Aug 16, 2017 22:07 UTC</t>
  </si>
  <si>
    <t>Proton-M/Briz-M | Blagovest-11L</t>
  </si>
  <si>
    <t>Mon Aug 14, 2017 16:31 UTC</t>
  </si>
  <si>
    <t>Falcon 9 Block 4 | CRS-12</t>
  </si>
  <si>
    <t>Sat Aug 12, 2017 21:17 UTC</t>
  </si>
  <si>
    <t>Soyuz FG | Soyuz MS-06 (52S)</t>
  </si>
  <si>
    <t>Wed Aug 02, 2017 01:58 UTC</t>
  </si>
  <si>
    <t>Vega | OPSAT 3000 &amp; VEN†æS</t>
  </si>
  <si>
    <t>Fri Jul 28, 2017 15:41 UTC</t>
  </si>
  <si>
    <t>Soyuz FG | Soyuz MS-05 (51S)</t>
  </si>
  <si>
    <t>Thu Jul 27, 2017</t>
  </si>
  <si>
    <t>Simorgh | Test Flight</t>
  </si>
  <si>
    <t>Fri Jul 14, 2017 06:36 UTC</t>
  </si>
  <si>
    <t>Soyuz 2.1a/Fregat | Kanopus-V IK &amp; Rideshares</t>
  </si>
  <si>
    <t>Wed Jul 05, 2017 20:25 UTC</t>
  </si>
  <si>
    <t>Falcon 9 Block 3 | Intelsat 35e</t>
  </si>
  <si>
    <t>Sun Jul 02, 2017 11:23 UTC</t>
  </si>
  <si>
    <t>Long March 5 | Shijian-18</t>
  </si>
  <si>
    <t>Wed Jun 28, 2017 21:15 UTC</t>
  </si>
  <si>
    <t>Ariane 5 ECA | Hellas Sat 3-Inmarsat S EAN, GSAT-17</t>
  </si>
  <si>
    <t>Sun Jun 25, 2017 20:25 UTC</t>
  </si>
  <si>
    <t>Falcon 9 Block 3 | Iridium-2</t>
  </si>
  <si>
    <t>Fri Jun 23, 2017 19:10 UTC</t>
  </si>
  <si>
    <t>Falcon 9 Block 3 | BulgariaSat-1</t>
  </si>
  <si>
    <t>Fri Jun 23, 2017 18:04 UTC</t>
  </si>
  <si>
    <t>Soyuz 2.1v/Volga | Cosmos 2519, 2521 and 2523</t>
  </si>
  <si>
    <t>Fri Jun 23, 2017 03:59 UTC</t>
  </si>
  <si>
    <t>PSLV-XL | Cartosat-2E &amp; Rideshares</t>
  </si>
  <si>
    <t>Sun Jun 18, 2017 16:12 UTC</t>
  </si>
  <si>
    <t>Long March 3B/E | ChinaSat 9A</t>
  </si>
  <si>
    <t>Thu Jun 15, 2017 03:15 UTC</t>
  </si>
  <si>
    <t>Long March 4B | HXMT &amp; Others</t>
  </si>
  <si>
    <t>Wed Jun 14, 2017 09:20 UTC</t>
  </si>
  <si>
    <t>Soyuz 2.1a | Progress MS-06 (67P)</t>
  </si>
  <si>
    <t>Thu Jun 08, 2017 03:45 UTC</t>
  </si>
  <si>
    <t>Proton-M/Briz-M | Echostar 21</t>
  </si>
  <si>
    <t>Mon Jun 05, 2017 11:58 UTC</t>
  </si>
  <si>
    <t>GSLV Mk III | GSAT-19</t>
  </si>
  <si>
    <t>Sat Jun 03, 2017 21:07 UTC</t>
  </si>
  <si>
    <t>Falcon 9 Block 3 | CRS-11</t>
  </si>
  <si>
    <t>Thu Jun 01, 2017 23:45 UTC</t>
  </si>
  <si>
    <t>Ariane 5 ECA | ViaSat 2, Eutelsat 172B</t>
  </si>
  <si>
    <t>Thu Jun 01, 2017 00:17 UTC</t>
  </si>
  <si>
    <t>H-IIA 202 | QZS-2</t>
  </si>
  <si>
    <t>Thu May 25, 2017 06:33 UTC</t>
  </si>
  <si>
    <t>Soyuz 2.1b/Fregat-M | EKS-2</t>
  </si>
  <si>
    <t>Thu May 25, 2017 04:20 UTC</t>
  </si>
  <si>
    <t>Electron | It's a Test</t>
  </si>
  <si>
    <t>Thu May 18, 2017 11:54 UTC</t>
  </si>
  <si>
    <t>Soyuz ST-A/Fregat-M | SES-15</t>
  </si>
  <si>
    <t>Mon May 15, 2017 23:21 UTC</t>
  </si>
  <si>
    <t>Falcon 9 Block 3 | Inmarsat-5 F4</t>
  </si>
  <si>
    <t>Fri May 05, 2017 11:27 UTC</t>
  </si>
  <si>
    <t>GSLV Mk II | GSAT-9</t>
  </si>
  <si>
    <t>Thu May 04, 2017 21:50 UTC</t>
  </si>
  <si>
    <t>Ariane 5 ECA | Koreasat 7, SGDC-1</t>
  </si>
  <si>
    <t>Mon May 01, 2017 11:15 UTC</t>
  </si>
  <si>
    <t>Falcon 9 Block 3 | NROL-76</t>
  </si>
  <si>
    <t>Thu Apr 20, 2017 11:41 UTC</t>
  </si>
  <si>
    <t>Long March 7/YZ-1A | Tianzhou 1</t>
  </si>
  <si>
    <t>Thu Apr 20, 2017 07:13 UTC</t>
  </si>
  <si>
    <t>Soyuz FG | Soyuz MS-04 (50S)</t>
  </si>
  <si>
    <t>Tue Apr 18, 2017 15:11 UTC</t>
  </si>
  <si>
    <t>Atlas V 401 | CRS OA-7</t>
  </si>
  <si>
    <t>Wed Apr 12, 2017 11:04 UTC</t>
  </si>
  <si>
    <t>Long March 3B/E | Shijian 13</t>
  </si>
  <si>
    <t>Thu Mar 30, 2017 22:27 UTC</t>
  </si>
  <si>
    <t>Falcon 9 Block 3 | SES-10</t>
  </si>
  <si>
    <t>Sun Mar 19, 2017 00:18 UTC</t>
  </si>
  <si>
    <t>Delta IV Medium+ (5,4) | WGS-9</t>
  </si>
  <si>
    <t>Fri Mar 17, 2017 01:20 UTC</t>
  </si>
  <si>
    <t>H-IIA 202 | IGS-Radar 5</t>
  </si>
  <si>
    <t>Thu Mar 16, 2017 06:00 UTC</t>
  </si>
  <si>
    <t>Falcon 9 Block 3 | Echostar 23</t>
  </si>
  <si>
    <t>Tue Mar 07, 2017 01:49 UTC</t>
  </si>
  <si>
    <t>Vega | Sentinel 2B</t>
  </si>
  <si>
    <t>CASIC</t>
  </si>
  <si>
    <t>Thu Mar 02, 2017 23:53 UTC</t>
  </si>
  <si>
    <t>Kaituozhe 2 | Tiankun-1</t>
  </si>
  <si>
    <t>Wed Mar 01, 2017 17:49 UTC</t>
  </si>
  <si>
    <t>Atlas V 401 | NROL-79</t>
  </si>
  <si>
    <t>Wed Feb 22, 2017 05:58 UTC</t>
  </si>
  <si>
    <t>Soyuz U | Progress MS-05 (66P)</t>
  </si>
  <si>
    <t>Sun Feb 19, 2017 14:39 UTC</t>
  </si>
  <si>
    <t>Falcon 9 Block 3 | CRS-10</t>
  </si>
  <si>
    <t>Wed Feb 15, 2017 03:58 UTC</t>
  </si>
  <si>
    <t>PSLV-XL | Cartosat-2D &amp; Rideshares</t>
  </si>
  <si>
    <t>Tue Feb 14, 2017 21:39 UTC</t>
  </si>
  <si>
    <t>Ariane 5 ECA | Intelsat 32e/SkyBrasil-1 &amp; Telkom-3S</t>
  </si>
  <si>
    <t>Sat Jan 28, 2017 01:03 UTC</t>
  </si>
  <si>
    <t>Soyuz ST-B/Fregat-MT | Hispasat AG1</t>
  </si>
  <si>
    <t>Tue Jan 24, 2017 07:44 UTC</t>
  </si>
  <si>
    <t>H-IIA 204 | DSN-2</t>
  </si>
  <si>
    <t>Sat Jan 21, 2017 00:42 UTC</t>
  </si>
  <si>
    <t>Atlas V 401 | SBIRS GEO-3</t>
  </si>
  <si>
    <t>Sat Jan 14, 2017 23:33 UTC</t>
  </si>
  <si>
    <t>SS-520 | TRICOM-1</t>
  </si>
  <si>
    <t>Sat Jan 14, 2017 17:54 UTC</t>
  </si>
  <si>
    <t>Falcon 9 Block 3 | Iridium-1</t>
  </si>
  <si>
    <t>Mon Jan 09, 2017 04:11 UTC</t>
  </si>
  <si>
    <t>Kuaizhou 1A | Jilin-1 03, Caton-1 &amp; Xingyun Shiyan 1</t>
  </si>
  <si>
    <t>Thu Jan 05, 2017 15:18 UTC</t>
  </si>
  <si>
    <t>Long March 3B/E | TJS 2</t>
  </si>
  <si>
    <t>Wed Dec 28, 2016 03:23 UTC</t>
  </si>
  <si>
    <t>Long March 2D | SuperView-1 1, 2 &amp; Bayi Kepu 1</t>
  </si>
  <si>
    <t>Wed Dec 21, 2016 20:30 UTC</t>
  </si>
  <si>
    <t>Ariane 5 ECA | Star One D1, JCSAT-15</t>
  </si>
  <si>
    <t>Wed Dec 21, 2016 19:22 UTC</t>
  </si>
  <si>
    <t>Long March 2D | TanSat &amp; Spark 1, 2</t>
  </si>
  <si>
    <t>Tue Dec 20, 2016 11:00 UTC</t>
  </si>
  <si>
    <t>Epsilon | ERG</t>
  </si>
  <si>
    <t>Sun Dec 18, 2016 19:13 UTC</t>
  </si>
  <si>
    <t>Atlas V 431 | EchoStar 19</t>
  </si>
  <si>
    <t>Thu Dec 15, 2016 13:37 UTC</t>
  </si>
  <si>
    <t>Pegasus XL | CYGNSS</t>
  </si>
  <si>
    <t>Sat Dec 10, 2016 16:11 UTC</t>
  </si>
  <si>
    <t>Long March 3B/E | Fengyun 4A</t>
  </si>
  <si>
    <t>Fri Dec 09, 2016 13:26 UTC</t>
  </si>
  <si>
    <t>H-IIB | HTV-6</t>
  </si>
  <si>
    <t>Wed Dec 07, 2016 23:53 UTC</t>
  </si>
  <si>
    <t>Delta IV Medium+ (5,4) | WGS-8</t>
  </si>
  <si>
    <t>Wed Dec 07, 2016 04:54 UTC</t>
  </si>
  <si>
    <t>PSLV-XL | Resourcesat-2A</t>
  </si>
  <si>
    <t>Mon Dec 05, 2016 13:51 UTC</t>
  </si>
  <si>
    <t>Vega | G??kt??rk-1A</t>
  </si>
  <si>
    <t>Thu Dec 01, 2016 14:52 UTC</t>
  </si>
  <si>
    <t>Soyuz U | Progress MS-04</t>
  </si>
  <si>
    <t>Tue Nov 22, 2016 15:24 UTC</t>
  </si>
  <si>
    <t>Long March 3C/E | Tianlian I-04</t>
  </si>
  <si>
    <t>Sat Nov 19, 2016 23:42 UTC</t>
  </si>
  <si>
    <t>Atlas V 541 | GOES-R (GOES-16)</t>
  </si>
  <si>
    <t>Thu Nov 17, 2016 20:20 UTC</t>
  </si>
  <si>
    <t>Soyuz FG | Soyuz MS-03</t>
  </si>
  <si>
    <t>Thu Nov 17, 2016 13:06 UTC</t>
  </si>
  <si>
    <t>Ariane 5 ES | Galileo FOC FM7/FM12-FM14</t>
  </si>
  <si>
    <t>Fri Nov 11, 2016 23:14 UTC</t>
  </si>
  <si>
    <t>Long March 2D | Yunhai-1</t>
  </si>
  <si>
    <t>Fri Nov 11, 2016 18:30 UTC</t>
  </si>
  <si>
    <t>Atlas V 401 | WorldView-4</t>
  </si>
  <si>
    <t>Wed Nov 09, 2016 23:42 UTC</t>
  </si>
  <si>
    <t>Long March 11 | XPNAV 1, Xiaoxiang 1 &amp; Others</t>
  </si>
  <si>
    <t>Thu Nov 03, 2016 12:42 UTC</t>
  </si>
  <si>
    <t>Long March 5/YZ-2 | Shijian-17</t>
  </si>
  <si>
    <t>Wed Nov 02, 2016 06:20 UTC</t>
  </si>
  <si>
    <t>H-IIA 202 | Himawari 9</t>
  </si>
  <si>
    <t>Wed Oct 19, 2016 08:05 UTC</t>
  </si>
  <si>
    <t>Soyuz FG | Soyuz MS-02</t>
  </si>
  <si>
    <t>Mon Oct 17, 2016 23:45 UTC</t>
  </si>
  <si>
    <t>Antares 230 | CRS OA-5</t>
  </si>
  <si>
    <t>Site 901 (SLS-1), Jiuquan Satellite Launch Center, China</t>
  </si>
  <si>
    <t>Sun Oct 16, 2016 23:30 UTC</t>
  </si>
  <si>
    <t>Long March 2F/G | Shenzhou 11</t>
  </si>
  <si>
    <t>Thu Oct 06, 2016 15:36 UTC</t>
  </si>
  <si>
    <t>New Shepard | NS-6 (Inflight Escape Test)</t>
  </si>
  <si>
    <t>Wed Oct 05, 2016 20:30 UTC</t>
  </si>
  <si>
    <t>Ariane 5 ECA | Sky Muster II, GSAT-18</t>
  </si>
  <si>
    <t>Mon Sep 26, 2016 03:42 UTC</t>
  </si>
  <si>
    <t>PSLV-G | ScatSat-1 &amp; Rideshares</t>
  </si>
  <si>
    <t>Fri Sep 16, 2016 01:43 UTC</t>
  </si>
  <si>
    <t>Vega | PeruSat-1 and SkySats 4-7</t>
  </si>
  <si>
    <t>Thu Sep 15, 2016 14:04 UTC</t>
  </si>
  <si>
    <t>Long March 2F/T | Tiangong-2</t>
  </si>
  <si>
    <t>Tue Sep 13, 2016 14:30 UTC</t>
  </si>
  <si>
    <t>Shavit-2 | Ofek-11</t>
  </si>
  <si>
    <t>Thu Sep 08, 2016 23:05 UTC</t>
  </si>
  <si>
    <t>Atlas V 411 | OSIRIS-REx</t>
  </si>
  <si>
    <t>Thu Sep 08, 2016 11:20 UTC</t>
  </si>
  <si>
    <t>GSLV Mk II | INSAT-3DR</t>
  </si>
  <si>
    <t>Thu Sep 01, 2016 13:07 UTC</t>
  </si>
  <si>
    <t>Falcon 9 Block 3 | AMOS-6</t>
  </si>
  <si>
    <t>Wed Aug 31, 2016 18:50 UTC</t>
  </si>
  <si>
    <t>Long March 4C | Gaofen-10</t>
  </si>
  <si>
    <t>Wed Aug 24, 2016 22:16 UTC</t>
  </si>
  <si>
    <t>Ariane 5 ECA | Intelsat 33e, Intelsat 36</t>
  </si>
  <si>
    <t>Fri Aug 19, 2016 04:52 UTC</t>
  </si>
  <si>
    <t>Delta IV Medium+ (4,2) | AFSPC-6</t>
  </si>
  <si>
    <t>Mon Aug 15, 2016 17:40 UTC</t>
  </si>
  <si>
    <t>Long March 2D | QUESS, Lixing-1, &amp; 3CAT 2</t>
  </si>
  <si>
    <t>Sun Aug 14, 2016 05:26 UTC</t>
  </si>
  <si>
    <t>Falcon 9 Block 3 | JCSAT-16</t>
  </si>
  <si>
    <t>Tue Aug 09, 2016 22:55 UTC</t>
  </si>
  <si>
    <t>Long March 4C | Gaofen-3</t>
  </si>
  <si>
    <t>Fri Aug 05, 2016 16:22 UTC</t>
  </si>
  <si>
    <t>Long March 3B/E | Tiantong-1 01</t>
  </si>
  <si>
    <t>Thu Jul 28, 2016 12:37 UTC</t>
  </si>
  <si>
    <t>Atlas V 421 | NROL-61</t>
  </si>
  <si>
    <t>Mon Jul 18, 2016 04:45 UTC</t>
  </si>
  <si>
    <t>Falcon 9 Block 3 | CRS-9</t>
  </si>
  <si>
    <t>Sat Jul 16, 2016 21:41 UTC</t>
  </si>
  <si>
    <t>Soyuz U | Progress MS-03</t>
  </si>
  <si>
    <t>Thu Jul 07, 2016 01:36 UTC</t>
  </si>
  <si>
    <t>Soyuz FG | Soyuz MS-01</t>
  </si>
  <si>
    <t>Wed Jun 29, 2016 03:21 UTC</t>
  </si>
  <si>
    <t>Long March 4B | Shijian 16-02</t>
  </si>
  <si>
    <t>Sat Jun 25, 2016 12:00 UTC</t>
  </si>
  <si>
    <t>Long March 7/YZ-1A | Demo Flight</t>
  </si>
  <si>
    <t>Fri Jun 24, 2016 14:30 UTC</t>
  </si>
  <si>
    <t>Atlas V 551 | MUOS-5</t>
  </si>
  <si>
    <t>Wed Jun 22, 2016 03:56 UTC</t>
  </si>
  <si>
    <t>PSLV-XL | Cartosat-2C &amp; Rideshares</t>
  </si>
  <si>
    <t>Sun Jun 19, 2016 14:36 UTC</t>
  </si>
  <si>
    <t>New Shepard | NS-5</t>
  </si>
  <si>
    <t>Sat Jun 18, 2016 05:20 UTC</t>
  </si>
  <si>
    <t>Ariane 5 ECA | EchoStar 18, BRISat</t>
  </si>
  <si>
    <t>Wed Jun 15, 2016 14:29 UTC</t>
  </si>
  <si>
    <t>Falcon 9 Block 3 | ABS-2A &amp; Eutelsat 117 West B</t>
  </si>
  <si>
    <t>Sun Jun 12, 2016 15:30 UTC</t>
  </si>
  <si>
    <t>Long March 3C/E | BeiDou-2 G7</t>
  </si>
  <si>
    <t>Sat Jun 11, 2016 17:51 UTC</t>
  </si>
  <si>
    <t>Delta IV Heavy | NROL-37</t>
  </si>
  <si>
    <t>Thu Jun 09, 2016 07:10 UTC</t>
  </si>
  <si>
    <t>Proton-M/Briz-M | Intelsat 31 / DLA-2</t>
  </si>
  <si>
    <t>Sat Jun 04, 2016 14:00 UTC</t>
  </si>
  <si>
    <t>Rokot/Briz KM | Cosmos 2517</t>
  </si>
  <si>
    <t>Mon May 30, 2016 03:17 UTC</t>
  </si>
  <si>
    <t>Long March 4B | Ziyuan III-02 &amp; ??uSat-1, 2</t>
  </si>
  <si>
    <t>Sun May 29, 2016 08:44 UTC</t>
  </si>
  <si>
    <t>Soyuz 2.1b/Fregat | GLONASS-M No.51S</t>
  </si>
  <si>
    <t>Fri May 27, 2016 21:39 UTC</t>
  </si>
  <si>
    <t>Falcon 9 Block 3 | Thaicom 8</t>
  </si>
  <si>
    <t>Tue May 24, 2016 08:48 UTC</t>
  </si>
  <si>
    <t>Soyuz ST-B/Fregat-MT | Galileo FOC FM10/FM11</t>
  </si>
  <si>
    <t>Sun May 15, 2016 02:43 UTC</t>
  </si>
  <si>
    <t>Long March 2D | Yaogan 30</t>
  </si>
  <si>
    <t>Fri May 06, 2016 05:21 UTC</t>
  </si>
  <si>
    <t>Falcon 9 Block 3 | JCSAT-14</t>
  </si>
  <si>
    <t>Thu Apr 28, 2016 07:20 UTC</t>
  </si>
  <si>
    <t>PSLV-XL | IRNSS-1G</t>
  </si>
  <si>
    <t>Thu Apr 28, 2016 02:01 UTC</t>
  </si>
  <si>
    <t>Soyuz 2.1a/Volga | Mikhailo Lomonosov, Aist-2D, &amp; SamSat 218</t>
  </si>
  <si>
    <t>Mon Apr 25, 2016 21:02 UTC</t>
  </si>
  <si>
    <t>Soyuz ST-A/Fregat-M | Sentinel 1B, MICROSCOPE &amp; Others</t>
  </si>
  <si>
    <t>Fri Apr 08, 2016 20:43 UTC</t>
  </si>
  <si>
    <t>Falcon 9 Block 3 | CRS-8</t>
  </si>
  <si>
    <t>Tue Apr 05, 2016 17:38 UTC</t>
  </si>
  <si>
    <t>Long March 2D | Shijian-10</t>
  </si>
  <si>
    <t>Sat Apr 02, 2016</t>
  </si>
  <si>
    <t>New Shepard | NS-4</t>
  </si>
  <si>
    <t>Thu Mar 31, 2016 16:23 UTC</t>
  </si>
  <si>
    <t>Soyuz 2.1a | Progress MS-02</t>
  </si>
  <si>
    <t>Tue Mar 29, 2016 20:11 UTC</t>
  </si>
  <si>
    <t>Long March 3A | BeiDou IGSO-6</t>
  </si>
  <si>
    <t>Thu Mar 24, 2016 09:42 UTC</t>
  </si>
  <si>
    <t>Soyuz 2.1a | Bars-M 2L</t>
  </si>
  <si>
    <t>Wed Mar 23, 2016 03:05 UTC</t>
  </si>
  <si>
    <t>Atlas V 401 | CRS OA-6</t>
  </si>
  <si>
    <t>Fri Mar 18, 2016 21:26 UTC</t>
  </si>
  <si>
    <t>Soyuz FG | Soyuz TMA-20M</t>
  </si>
  <si>
    <t>Mon Mar 14, 2016 09:31 UTC</t>
  </si>
  <si>
    <t>Proton-M/Briz-M | ExoMars Trace Gas Orbiter &amp; Schiaparelli EDM</t>
  </si>
  <si>
    <t>Sun Mar 13, 2016 18:56 UTC</t>
  </si>
  <si>
    <t>Soyuz 2.1b | Resurs-P No.3</t>
  </si>
  <si>
    <t>Thu Mar 10, 2016 10:31 UTC</t>
  </si>
  <si>
    <t>PSLV-XL | IRNSS-1F</t>
  </si>
  <si>
    <t>Wed Mar 09, 2016 05:20 UTC</t>
  </si>
  <si>
    <t>Ariane 5 ECA | Eutelsat 65 West A</t>
  </si>
  <si>
    <t>Fri Mar 04, 2016 23:35 UTC</t>
  </si>
  <si>
    <t>Falcon 9 Block 3 | SES-9</t>
  </si>
  <si>
    <t>Wed Feb 17, 2016 08:45 UTC</t>
  </si>
  <si>
    <t>H-IIA 202 | Astro H, Horyu 4 &amp; Kinshachi 2 and 3</t>
  </si>
  <si>
    <t>Tue Feb 16, 2016 17:57 UTC</t>
  </si>
  <si>
    <t>Rokot/Briz KM | Sentinel-3A</t>
  </si>
  <si>
    <t>Wed Feb 10, 2016 11:40 UTC</t>
  </si>
  <si>
    <t>Delta IV Medium+ (5,2) | NROL-45</t>
  </si>
  <si>
    <t>KCST</t>
  </si>
  <si>
    <t>Pad 1, Sohae Satellite Launching Station, North Korea</t>
  </si>
  <si>
    <t>Sun Feb 07, 2016 00:30 UTC</t>
  </si>
  <si>
    <t>Unha-3 | Kwangmy_x0081__x008f_ngs_x0081__x008f_ng-4</t>
  </si>
  <si>
    <t>Sun Feb 07, 2016 00:21 UTC</t>
  </si>
  <si>
    <t>Soyuz 2.1b/Fregat | GLONASS-M No.50S</t>
  </si>
  <si>
    <t>Fri Feb 05, 2016 13:38 UTC</t>
  </si>
  <si>
    <t>Atlas V 401 | GPS IIF-12</t>
  </si>
  <si>
    <t>Mon Feb 01, 2016 07:29 UTC</t>
  </si>
  <si>
    <t>Long March 3C/YZ-1 | BeiDou M3-S</t>
  </si>
  <si>
    <t>Fri Jan 29, 2016 22:20 UTC</t>
  </si>
  <si>
    <t>Proton-M/Briz-M | Eutelsat 9B</t>
  </si>
  <si>
    <t>Wed Jan 27, 2016 23:20 UTC</t>
  </si>
  <si>
    <t>Ariane 5 ECA | Intelsat 29e</t>
  </si>
  <si>
    <t>Fri Jan 22, 2016</t>
  </si>
  <si>
    <t>New Shepard | NS-3</t>
  </si>
  <si>
    <t>Wed Jan 20, 2016 04:01 UTC</t>
  </si>
  <si>
    <t>PSLV-XL | IRNSS-1E</t>
  </si>
  <si>
    <t>Sun Jan 17, 2016 18:42 UTC</t>
  </si>
  <si>
    <t>Falcon 9 v1.1 | Jason-3</t>
  </si>
  <si>
    <t>Fri Jan 15, 2016 16:57 UTC</t>
  </si>
  <si>
    <t>Long March 3B/E | Belintersat 1</t>
  </si>
  <si>
    <t>Tue Dec 22, 2015 01:29 UTC</t>
  </si>
  <si>
    <t>Falcon 9 Block 3 | OG2 Mission 2</t>
  </si>
  <si>
    <t>Thu Dec 17, 2015 11:51 UTC</t>
  </si>
  <si>
    <t>Soyuz ST-B/Fregat-MT | Galileo FOC FM8-FM9</t>
  </si>
  <si>
    <t>Wed Dec 16, 2015 12:30 UTC</t>
  </si>
  <si>
    <t>PSLV-CA | TeLEOS-1 &amp; Rideshares</t>
  </si>
  <si>
    <t>Fri Dec 11, 2015 13:45 UTC</t>
  </si>
  <si>
    <t>Zenit-3 SLBF | Elektro-L n†­2</t>
  </si>
  <si>
    <t>Sun Dec 06, 2015 21:44 UTC</t>
  </si>
  <si>
    <t>Atlas V 401 | CRS OA-4</t>
  </si>
  <si>
    <t>Sat Dec 05, 2015 14:08 UTC</t>
  </si>
  <si>
    <t>Soyuz 2.1v/Volga | Cosmos 2511 and 2512</t>
  </si>
  <si>
    <t>Thu Dec 03, 2015 04:04 UTC</t>
  </si>
  <si>
    <t>Vega | LISA Pathfinder</t>
  </si>
  <si>
    <t>Tue Nov 24, 2015 06:50 UTC</t>
  </si>
  <si>
    <t>H-IIA 204 | Telstar 12 Vantage</t>
  </si>
  <si>
    <t>Mon Nov 23, 2015</t>
  </si>
  <si>
    <t>New Shepard | NS-2</t>
  </si>
  <si>
    <t>Tue Nov 10, 2015 21:34 UTC</t>
  </si>
  <si>
    <t>Ariane 5 ECA | Arabsat 6B, GSAT-15</t>
  </si>
  <si>
    <t>Sandia</t>
  </si>
  <si>
    <t>LP-41, Kauai, Pacific Missile Range Facility</t>
  </si>
  <si>
    <t>Wed Nov 04, 2015</t>
  </si>
  <si>
    <t>Super Stripy | HiakaSat, STACEM &amp; Others</t>
  </si>
  <si>
    <t>Sat Oct 31, 2015 16:13 UTC</t>
  </si>
  <si>
    <t>Atlas V 401 | GPS IIF-11</t>
  </si>
  <si>
    <t>Thu Oct 08, 2015 12:49 UTC</t>
  </si>
  <si>
    <t>Atlas V 401 | NROL-55</t>
  </si>
  <si>
    <t>Fri Oct 02, 2015 10:28 UTC</t>
  </si>
  <si>
    <t>Atlas V 421 | Morelos-3</t>
  </si>
  <si>
    <t>Wed Sep 30, 2015 20:30 UTC</t>
  </si>
  <si>
    <t>Ariane 5 ECA | NBN Co 1A, ARSAT-2</t>
  </si>
  <si>
    <t>Mon Sep 28, 2015 04:30 UTC</t>
  </si>
  <si>
    <t>PSLV-XL | Astrosat &amp; Rideshares</t>
  </si>
  <si>
    <t>Fri Sep 25, 2015</t>
  </si>
  <si>
    <t>Long March 11 | Pujian 1 &amp; Others</t>
  </si>
  <si>
    <t>Wed Sep 23, 2015 21:59 UTC</t>
  </si>
  <si>
    <t>Rokot/Briz KM | Cosmos 2507 to 2509</t>
  </si>
  <si>
    <t>Sat Sep 19, 2015 23:01 UTC</t>
  </si>
  <si>
    <t>Long March 6 | Demo Flight</t>
  </si>
  <si>
    <t>Fri Sep 11, 2015 02:08 UTC</t>
  </si>
  <si>
    <t>Soyuz ST-B/Fregat-MT | Galileo FOC FM05-FM06</t>
  </si>
  <si>
    <t>Wed Sep 02, 2015 10:18 UTC</t>
  </si>
  <si>
    <t>Atlas V 551 | MUOS-4</t>
  </si>
  <si>
    <t>Thu Aug 27, 2015 11:22 UTC</t>
  </si>
  <si>
    <t>GSLV Mk II | GSAT-6</t>
  </si>
  <si>
    <t>Thu Aug 20, 2015 20:34 UTC</t>
  </si>
  <si>
    <t>Ariane 5 ECA | Eutelsat 8 West B, Intelsat 34</t>
  </si>
  <si>
    <t>Wed Aug 19, 2015 11:50 UTC</t>
  </si>
  <si>
    <t>H-IIB | HTV-5</t>
  </si>
  <si>
    <t>Fri Jul 24, 2015 00:07 UTC</t>
  </si>
  <si>
    <t>Delta IV Medium+ (5,4) | WGS-7</t>
  </si>
  <si>
    <t>Wed Jul 15, 2015 21:42 UTC</t>
  </si>
  <si>
    <t>Ariane 5 ECA | Star One C4, MSG-4</t>
  </si>
  <si>
    <t>Wed Jul 15, 2015 15:36 UTC</t>
  </si>
  <si>
    <t>Atlas V 401 | GPS IIF-10</t>
  </si>
  <si>
    <t>Fri Jul 10, 2015 16:28 UTC</t>
  </si>
  <si>
    <t>PSLV-XL | UK-DMC3A/B/C &amp; Rideshares</t>
  </si>
  <si>
    <t>Sun Jun 28, 2015 14:21 UTC</t>
  </si>
  <si>
    <t>Falcon 9 v1.1 | CRS-7</t>
  </si>
  <si>
    <t>Tue Jun 23, 2015 01:51 UTC</t>
  </si>
  <si>
    <t>Vega | Sentinel-2A</t>
  </si>
  <si>
    <t>Wed May 27, 2015 21:16 UTC</t>
  </si>
  <si>
    <t>Ariane 5 ECA | DirecTV-15, Sky Mexico 1</t>
  </si>
  <si>
    <t>Wed May 20, 2015 15:05 UTC</t>
  </si>
  <si>
    <t>Atlas V 501 | OTV-4</t>
  </si>
  <si>
    <t>Wed Apr 29, 2015</t>
  </si>
  <si>
    <t>New Shepard | NS-1</t>
  </si>
  <si>
    <t>Mon Apr 27, 2015 23:03 UTC</t>
  </si>
  <si>
    <t>Falcon 9 v1.1 | Turkmen??lem52E/MonacoSat</t>
  </si>
  <si>
    <t>Sun Apr 26, 2015 20:00 UTC</t>
  </si>
  <si>
    <t>Ariane 5 ECA | Thor 7, SICRAL-2</t>
  </si>
  <si>
    <t>Wed Apr 15, 2015 20:10 UTC</t>
  </si>
  <si>
    <t>Falcon 9 v1.1 | CRS-6</t>
  </si>
  <si>
    <t>Tue Mar 31, 2015 13:47 UTC</t>
  </si>
  <si>
    <t>Rokot/Briz KM | Cosmos 2504 &amp; Goniets-M 21 to 23</t>
  </si>
  <si>
    <t>Sat Mar 28, 2015 11:49 UTC</t>
  </si>
  <si>
    <t>PSLV-XL | IRNSS-1D</t>
  </si>
  <si>
    <t>Fri Mar 27, 2015 21:46 UTC</t>
  </si>
  <si>
    <t>Soyuz ST-B/Fregat-MT | Galileo FOC FM03-FM04</t>
  </si>
  <si>
    <t>Thu Mar 26, 2015 01:21 UTC</t>
  </si>
  <si>
    <t>H-IIA 202 | IGS-Optical 5</t>
  </si>
  <si>
    <t>Kosmotras</t>
  </si>
  <si>
    <t>Site 370/13, Yasny Cosmodrome, Russia</t>
  </si>
  <si>
    <t>Wed Mar 25, 2015 22:08 UTC</t>
  </si>
  <si>
    <t>Dnepr | KompSat-3A</t>
  </si>
  <si>
    <t>Wed Mar 25, 2015 18:36 UTC</t>
  </si>
  <si>
    <t>Delta IV Medium+ (4,2) | GPS IIF-9</t>
  </si>
  <si>
    <t>Fri Mar 13, 2015 02:44 UTC</t>
  </si>
  <si>
    <t>Atlas V 421 | MMS</t>
  </si>
  <si>
    <t>Mon Mar 02, 2015 03:50 UTC</t>
  </si>
  <si>
    <t>Falcon 9 v1.1 | ABS-3A &amp; EUTELSAT 115 West B</t>
  </si>
  <si>
    <t>Tue Feb 17, 2015</t>
  </si>
  <si>
    <t>Safir-1B+ | Unknown Payload</t>
  </si>
  <si>
    <t>Wed Feb 11, 2015 23:03 UTC</t>
  </si>
  <si>
    <t>Falcon 9 v1.1 | DSCOVR</t>
  </si>
  <si>
    <t>Wed Feb 11, 2015 13:40 UTC</t>
  </si>
  <si>
    <t>Vega | IXV</t>
  </si>
  <si>
    <t>Mon Feb 02, 2015</t>
  </si>
  <si>
    <t>Safir-1B+ | Fajr</t>
  </si>
  <si>
    <t>Sun Feb 01, 2015 01:21 UTC</t>
  </si>
  <si>
    <t>Sat Jan 31, 2015 14:22 UTC</t>
  </si>
  <si>
    <t>Delta II 7320-10C | SMAP / ELaNa X</t>
  </si>
  <si>
    <t>Wed Jan 21, 2015 01:04 UTC</t>
  </si>
  <si>
    <t>Atlas V 551 | MUOS-3</t>
  </si>
  <si>
    <t>Sat Jan 10, 2015 09:47 UTC</t>
  </si>
  <si>
    <t>Falcon 9 v1.1 | CRS-5</t>
  </si>
  <si>
    <t>Khrunichev</t>
  </si>
  <si>
    <t>Site 35/1, Plesetsk Cosmodrome, Russia</t>
  </si>
  <si>
    <t>Tue Dec 23, 2014 05:57 UTC</t>
  </si>
  <si>
    <t>Angara A5/Briz-M | Demo Flight</t>
  </si>
  <si>
    <t>Site 175/59, Baikonur Cosmodrome, Kazakhstan</t>
  </si>
  <si>
    <t>Fri Dec 19, 2014 04:43 UTC</t>
  </si>
  <si>
    <t>Strela | Kondor-E</t>
  </si>
  <si>
    <t>Thu Dec 18, 2014 18:37 UTC</t>
  </si>
  <si>
    <t>Soyuz ST-B/Fregat-MT | O3b FM09-FM12</t>
  </si>
  <si>
    <t>Thu Dec 18, 2014 04:00 UTC</t>
  </si>
  <si>
    <t>GSLV Mk III | Demo Flight (CARE)</t>
  </si>
  <si>
    <t>Sat Dec 13, 2014 03:19 UTC</t>
  </si>
  <si>
    <t>Atlas V 541 | NROL-35</t>
  </si>
  <si>
    <t>Sat Dec 06, 2014 20:40 UTC</t>
  </si>
  <si>
    <t>Ariane 5 ECA | DirecTV-14, GSAT-16</t>
  </si>
  <si>
    <t>Fri Dec 05, 2014 12:05 UTC</t>
  </si>
  <si>
    <t>Delta IV Heavy | EFT-1</t>
  </si>
  <si>
    <t>Wed Dec 03, 2014 04:22 UTC</t>
  </si>
  <si>
    <t>H-IIA 202 | Hayabusa 2 &amp; Others</t>
  </si>
  <si>
    <t>Fri Nov 21, 2014 06:37 UTC</t>
  </si>
  <si>
    <t>Kuaizhou 1 | Kuaizhou 2</t>
  </si>
  <si>
    <t>Thu Nov 06, 2014 07:35 UTC</t>
  </si>
  <si>
    <t>Dnepr | Sasuke &amp; Others</t>
  </si>
  <si>
    <t>Wed Oct 29, 2014 17:21 UTC</t>
  </si>
  <si>
    <t>Atlas V 401 | GPS IIF-8</t>
  </si>
  <si>
    <t>Tue Oct 28, 2014 22:22 UTC</t>
  </si>
  <si>
    <t>Antares 130 | CRS Orb-3</t>
  </si>
  <si>
    <t>Thu Oct 16, 2014 21:43 UTC</t>
  </si>
  <si>
    <t>Ariane 5 ECA | Intelsat 30, ARSAT-1</t>
  </si>
  <si>
    <t>Thu Oct 16, 2014 20:02 UTC</t>
  </si>
  <si>
    <t>PSLV-XL | IRNSS-1C</t>
  </si>
  <si>
    <t>Tue Oct 07, 2014 05:16 UTC</t>
  </si>
  <si>
    <t>H-IIA 202 | Himawari 8</t>
  </si>
  <si>
    <t>Sun Sep 21, 2014 05:52 UTC</t>
  </si>
  <si>
    <t>Falcon 9 v1.1 | CRS-4</t>
  </si>
  <si>
    <t>Wed Sep 17, 2014 00:10 UTC</t>
  </si>
  <si>
    <t>Atlas V 401 | CLIO</t>
  </si>
  <si>
    <t>Thu Sep 11, 2014 22:05 UTC</t>
  </si>
  <si>
    <t>Ariane 5 ECA | MEASAT 3b, Optus 10</t>
  </si>
  <si>
    <t>Sun Sep 07, 2014 05:00 UTC</t>
  </si>
  <si>
    <t>Falcon 9 v1.1 | AsiaSat 6</t>
  </si>
  <si>
    <t>Fri Aug 22, 2014 12:27 UTC</t>
  </si>
  <si>
    <t>Soyuz ST-B/Fregat-MT | Galileo FOC FM01-FM02</t>
  </si>
  <si>
    <t>Wed Aug 13, 2014 18:30 UTC</t>
  </si>
  <si>
    <t>Atlas V 401 | WorldView 3</t>
  </si>
  <si>
    <t>Tue Aug 05, 2014 08:00 UTC</t>
  </si>
  <si>
    <t>Falcon 9 v1.1 | AsiaSat 8</t>
  </si>
  <si>
    <t>Sat Aug 02, 2014 03:23 UTC</t>
  </si>
  <si>
    <t>Atlas V 401 | GPS IIF-7</t>
  </si>
  <si>
    <t>Tue Jul 29, 2014 23:47 UTC</t>
  </si>
  <si>
    <t>Ariane 5 ES | Georges Lema??tre ATV</t>
  </si>
  <si>
    <t>Mon Jul 28, 2014 23:28 UTC</t>
  </si>
  <si>
    <t>Delta IV Medium+ (4,2) | AFSPC-4</t>
  </si>
  <si>
    <t>Mon Jul 14, 2014 15:15 UTC</t>
  </si>
  <si>
    <t>Falcon 9 v1.1 | OG2 Mission 1</t>
  </si>
  <si>
    <t>Sun Jul 13, 2014 16:52 UTC</t>
  </si>
  <si>
    <t>Antares 120 | CRS Orb-2</t>
  </si>
  <si>
    <t>Thu Jul 10, 2014 18:55 UTC</t>
  </si>
  <si>
    <t>Soyuz ST-B/Fregat-MT | O3b FM03/FM06-FM08</t>
  </si>
  <si>
    <t>Wed Jul 09, 2014 12:00 UTC</t>
  </si>
  <si>
    <t>Angara 1.2 | Demo Flight</t>
  </si>
  <si>
    <t>Thu Jul 03, 2014 12:43 UTC</t>
  </si>
  <si>
    <t>Rokot/Briz KM | Goniets-M 18 to 20</t>
  </si>
  <si>
    <t>Wed Jul 02, 2014 09:56 UTC</t>
  </si>
  <si>
    <t>Delta II 7320-10C | OCO-2</t>
  </si>
  <si>
    <t>Mon Jun 30, 2014 04:22 UTC</t>
  </si>
  <si>
    <t>PSLV-CA | SPOT-7 &amp; Rideshares</t>
  </si>
  <si>
    <t>Thu Jun 19, 2014 19:11 UTC</t>
  </si>
  <si>
    <t>Dnepr | Deimos 2</t>
  </si>
  <si>
    <t>Sea Launch</t>
  </si>
  <si>
    <t>LP Odyssey, Kiritimati Launch Area, Pacific Ocean</t>
  </si>
  <si>
    <t>Sat May 24, 2014 21:09 UTC</t>
  </si>
  <si>
    <t>Zenit-3 SL | Eutelsat-3B</t>
  </si>
  <si>
    <t>Sat May 24, 2014 03:05 UTC</t>
  </si>
  <si>
    <t>H-IIA 202 | Daichi 2, SPROUT &amp; Others</t>
  </si>
  <si>
    <t>Fri May 23, 2014 05:27 UTC</t>
  </si>
  <si>
    <t>Rokot/Briz KM | Cosmos 2496 to 2499</t>
  </si>
  <si>
    <t>Thu May 22, 2014 13:09 UTC</t>
  </si>
  <si>
    <t>Atlas V 401 | NROL-33</t>
  </si>
  <si>
    <t>Sat May 17, 2014 00:03 UTC</t>
  </si>
  <si>
    <t>Delta IV Medium+ (4,2) | GPS IIF-6</t>
  </si>
  <si>
    <t>Wed Apr 30, 2014 01:35 UTC</t>
  </si>
  <si>
    <t>Vega | KazEOSat-1</t>
  </si>
  <si>
    <t>Fri Apr 18, 2014 19:25 UTC</t>
  </si>
  <si>
    <t>Falcon 9 v1.1 | CRS-3</t>
  </si>
  <si>
    <t>Thu Apr 10, 2014 17:45 UTC</t>
  </si>
  <si>
    <t>Atlas V 541 | NROL-67</t>
  </si>
  <si>
    <t>Wed Apr 09, 2014</t>
  </si>
  <si>
    <t>Shavit-2 | Ofek-10</t>
  </si>
  <si>
    <t>Fri Apr 04, 2014 11:44 UTC</t>
  </si>
  <si>
    <t>PSLV-XL | IRNSS-1B</t>
  </si>
  <si>
    <t>Thu Apr 03, 2014 21:02 UTC</t>
  </si>
  <si>
    <t>Soyuz ST-A/Fregat-M | Sentinel 1A</t>
  </si>
  <si>
    <t>Thu Apr 03, 2014 14:46 UTC</t>
  </si>
  <si>
    <t>Atlas V 401 | DMSP-5D3 F19</t>
  </si>
  <si>
    <t>Sat Mar 22, 2014 22:04 UTC</t>
  </si>
  <si>
    <t>Ariane 5 ECA | Astra 5B, Amazonas 4A</t>
  </si>
  <si>
    <t>Thu Feb 27, 2014 18:37 UTC</t>
  </si>
  <si>
    <t>H-IIA 202 | GPM-Core &amp; Others</t>
  </si>
  <si>
    <t>Fri Feb 21, 2014 01:59 UTC</t>
  </si>
  <si>
    <t>Delta IV Medium+ (4,2) | GPS IIF-5</t>
  </si>
  <si>
    <t>Thu Feb 06, 2014 21:30 UTC</t>
  </si>
  <si>
    <t>Ariane 5 ECA | ABS-2, Athena-Fidus</t>
  </si>
  <si>
    <t>Fri Jan 24, 2014 02:33 UTC</t>
  </si>
  <si>
    <t>Atlas V 401 | TDRS-L</t>
  </si>
  <si>
    <t>Thu Jan 09, 2014 18:07 UTC</t>
  </si>
  <si>
    <t>Antares 120 | CRS Orb-1</t>
  </si>
  <si>
    <t>Mon Jan 06, 2014 22:06 UTC</t>
  </si>
  <si>
    <t>Falcon 9 v1.1 | Thaicom 6</t>
  </si>
  <si>
    <t>Sun Jan 05, 2014 10:48 UTC</t>
  </si>
  <si>
    <t>GSLV Mk II | GSAT-14</t>
  </si>
  <si>
    <t>Sat Dec 28, 2013 12:30 UTC</t>
  </si>
  <si>
    <t>Soyuz 2.1v/Volga | Cosmos 2492 and 2493 &amp; AIST-1 1</t>
  </si>
  <si>
    <t>Wed Dec 25, 2013 00:31 UTC</t>
  </si>
  <si>
    <t>Rokot/Briz KM | Cosmos 2488 to 2491</t>
  </si>
  <si>
    <t>Thu Dec 19, 2013 09:12 UTC</t>
  </si>
  <si>
    <t>Soyuz ST-B/Fregat-MT | Gaia</t>
  </si>
  <si>
    <t>Fri Dec 06, 2013 07:14 UTC</t>
  </si>
  <si>
    <t>Atlas V 501 | NROL-39</t>
  </si>
  <si>
    <t>Tue Dec 03, 2013 22:41 UTC</t>
  </si>
  <si>
    <t>Falcon 9 v1.1 | SES-8</t>
  </si>
  <si>
    <t>Fri Nov 22, 2013 12:02 UTC</t>
  </si>
  <si>
    <t>Rokot/Briz KM | SWARM</t>
  </si>
  <si>
    <t>Thu Nov 21, 2013 07:10 UTC</t>
  </si>
  <si>
    <t>Dnepr | DubaiSat 2 &amp; Others</t>
  </si>
  <si>
    <t>Wed Nov 20, 2013 01:15 UTC</t>
  </si>
  <si>
    <t>Minotaur I | ORS-3</t>
  </si>
  <si>
    <t>Mon Nov 18, 2013 18:28 UTC</t>
  </si>
  <si>
    <t>Atlas V 401 | MAVEN</t>
  </si>
  <si>
    <t>Tue Nov 05, 2013 09:08 UTC</t>
  </si>
  <si>
    <t>PSLV-XL | Mars Orbiter Mission</t>
  </si>
  <si>
    <t>Sun Sep 29, 2013 16:00 UTC</t>
  </si>
  <si>
    <t>Falcon 9 v1.1 | CASSIOPE</t>
  </si>
  <si>
    <t>Jiuquan Satellite Launch Center, China</t>
  </si>
  <si>
    <t>Wed Sep 25, 2013 04:37 UTC</t>
  </si>
  <si>
    <t>Kuaizhou 1 | Kuaizhou 1</t>
  </si>
  <si>
    <t>Wed Sep 18, 2013 08:10 UTC</t>
  </si>
  <si>
    <t>Atlas V 531 | AEHF-3</t>
  </si>
  <si>
    <t>Sat Sep 14, 2013 05:00 UTC</t>
  </si>
  <si>
    <t>Epsilon Demo | SPRINT-A</t>
  </si>
  <si>
    <t>Fri Sep 13, 2013 14:58 UTC</t>
  </si>
  <si>
    <t>Antares 110 | CRS Orb-D1</t>
  </si>
  <si>
    <t>Wed Sep 11, 2013 23:23 UTC</t>
  </si>
  <si>
    <t>Rokot/Briz KM | Goniets-M 14, 16 and 17</t>
  </si>
  <si>
    <t>Sat Sep 07, 2013 03:27 UTC</t>
  </si>
  <si>
    <t>Minotaur V | LADEE</t>
  </si>
  <si>
    <t>Sat Aug 31, 2013 20:05 UTC</t>
  </si>
  <si>
    <t>Zenit-3 SLB | AMOS 4</t>
  </si>
  <si>
    <t>Thu Aug 29, 2013 20:30 UTC</t>
  </si>
  <si>
    <t>Ariane 5 ECA | Eutelsat 25B/Es'hail 1, GSAT-7</t>
  </si>
  <si>
    <t>Wed Aug 28, 2013 18:03 UTC</t>
  </si>
  <si>
    <t>Delta IV Heavy | NROL-65</t>
  </si>
  <si>
    <t>Thu Aug 22, 2013 14:39 UTC</t>
  </si>
  <si>
    <t>Dnepr | KompSat-5</t>
  </si>
  <si>
    <t>Thu Aug 08, 2013 00:29 UTC</t>
  </si>
  <si>
    <t>Delta IV Medium+ (5,4) | WGS-6</t>
  </si>
  <si>
    <t>Sat Aug 03, 2013 19:48 UTC</t>
  </si>
  <si>
    <t>H-IIB | HTV-4</t>
  </si>
  <si>
    <t>Thu Jul 25, 2013 19:54 UTC</t>
  </si>
  <si>
    <t>Ariane 5 ECA | Alphasat I-XL, INSAT-3D</t>
  </si>
  <si>
    <t>Fri Jul 19, 2013 13:00 UTC</t>
  </si>
  <si>
    <t>Atlas V 551 | MUOS-2</t>
  </si>
  <si>
    <t>Tue Jul 02, 2013 02:38 UTC</t>
  </si>
  <si>
    <t>Proton-M/DM-3 | Cosmos 2488, 2489 &amp; 2490</t>
  </si>
  <si>
    <t>Mon Jul 01, 2013 18:11 UTC</t>
  </si>
  <si>
    <t>PSLV-XL | IRNSS-1A</t>
  </si>
  <si>
    <t>Stargazer, Vandenberg AFB, California, USA</t>
  </si>
  <si>
    <t>Fri Jun 28, 2013 02:27 UTC</t>
  </si>
  <si>
    <t>Pegasus XL | IRIS</t>
  </si>
  <si>
    <t>Thu Jun 27, 2013 16:53 UTC</t>
  </si>
  <si>
    <t>Strela | Cosmos 2487</t>
  </si>
  <si>
    <t>Tue Jun 25, 2013 19:27 UTC</t>
  </si>
  <si>
    <t>Soyuz ST-B/Fregat-MT | O3b FM01-FM02/FM04-FM05</t>
  </si>
  <si>
    <t>Tue Jun 11, 2013 09:38 UTC</t>
  </si>
  <si>
    <t>Long March 2F/G | Shenzhou 10</t>
  </si>
  <si>
    <t>Wed Jun 05, 2013 21:52 UTC</t>
  </si>
  <si>
    <t>Ariane 5 ES | Albert Einstein ATV</t>
  </si>
  <si>
    <t>Sat May 25, 2013 00:27 UTC</t>
  </si>
  <si>
    <t>Delta IV Medium+ (5,4) | WGS-5</t>
  </si>
  <si>
    <t>Wed May 15, 2013 21:38 UTC</t>
  </si>
  <si>
    <t>Atlas V 401 | GPS IIF-4</t>
  </si>
  <si>
    <t>Tue May 07, 2013 02:06 UTC</t>
  </si>
  <si>
    <t>Vega | Proba-V, VNREDSat-1A &amp; ESTCube-1</t>
  </si>
  <si>
    <t>Sun Apr 21, 2013 21:00 UTC</t>
  </si>
  <si>
    <t>Antares 110 | Antares A-ONE</t>
  </si>
  <si>
    <t>Tue Mar 19, 2013 21:21 UTC</t>
  </si>
  <si>
    <t>Atlas V 401 | SBIRS GEO-2</t>
  </si>
  <si>
    <t>Fri Mar 01, 2013 15:10 UTC</t>
  </si>
  <si>
    <t>Falcon 9 v1.0 | CRS-2</t>
  </si>
  <si>
    <t>Mon Feb 25, 2013 12:31 UTC</t>
  </si>
  <si>
    <t>PSLV-CA | SARAL &amp; Rideshares</t>
  </si>
  <si>
    <t>Mon Feb 11, 2013 18:02 UTC</t>
  </si>
  <si>
    <t>Atlas V 401 | Landsat 8</t>
  </si>
  <si>
    <t>Thu Feb 07, 2013 21:36 UTC</t>
  </si>
  <si>
    <t>Ariane 5 ECA | Amazonas-3, Azerspace-1 (Africasat-1A)</t>
  </si>
  <si>
    <t>Fri Feb 01, 2013 06:55 UTC</t>
  </si>
  <si>
    <t>Zenit-3 SL | Intelsat-27</t>
  </si>
  <si>
    <t>Thu Jan 31, 2013 01:48 UTC</t>
  </si>
  <si>
    <t>Atlas V 401 | TDRS-K</t>
  </si>
  <si>
    <t>KARI</t>
  </si>
  <si>
    <t>LC-1, Naro Space Center, South Korea</t>
  </si>
  <si>
    <t>Wed Jan 30, 2013 07:00 UTC</t>
  </si>
  <si>
    <t>Naro-1 | STSAT-2C</t>
  </si>
  <si>
    <t>Sun Jan 27, 2013 04:40 UTC</t>
  </si>
  <si>
    <t>H-IIA 202 | IGS-Optical 5V &amp; IGS-Radar 4</t>
  </si>
  <si>
    <t>Tue Jan 15, 2013 16:24 UTC</t>
  </si>
  <si>
    <t>Rokot/Briz KM | Cosmos 2482 to 2484</t>
  </si>
  <si>
    <t>Wed Dec 19, 2012 21:49 UTC</t>
  </si>
  <si>
    <t>Ariane 5 ECA | Skynet 5D, Mexsat-3</t>
  </si>
  <si>
    <t>Wed Dec 12, 2012 00:49 UTC</t>
  </si>
  <si>
    <t>Unha-3 | Kwangmy_x0081__x008f_ngs_x0081__x008f_ng-3 (Unit 2)</t>
  </si>
  <si>
    <t>Tue Dec 11, 2012 18:03 UTC</t>
  </si>
  <si>
    <t>Atlas V 501 | OTV-3</t>
  </si>
  <si>
    <t>Mon Dec 03, 2012 20:43 UTC</t>
  </si>
  <si>
    <t>Zenit-3 SL | Eutelsat-70B</t>
  </si>
  <si>
    <t>Sun Dec 02, 2012 02:02 UTC</t>
  </si>
  <si>
    <t>Soyuz ST-A/Fregat | Pl??iades 1B</t>
  </si>
  <si>
    <t>Sat Nov 10, 2012 21:05 UTC</t>
  </si>
  <si>
    <t>Ariane 5 ECA | Eutelsat 21B, Star One C3</t>
  </si>
  <si>
    <t>Fri Oct 12, 2012 15:15 UTC</t>
  </si>
  <si>
    <t>Soyuz ST-B/Fregat-MT | Galileo IOV FM03-FM04</t>
  </si>
  <si>
    <t>Mon Oct 08, 2012 00:35 UTC</t>
  </si>
  <si>
    <t>Falcon 9 v1.0 | CRS-1</t>
  </si>
  <si>
    <t>Thu Oct 04, 2012 12:10 UTC</t>
  </si>
  <si>
    <t>Delta IV Medium+ (4,2) | GPS IIF-3</t>
  </si>
  <si>
    <t>Fri Sep 28, 2012 21:18 UTC</t>
  </si>
  <si>
    <t>Ariane 5 ECA | Astra 2F, GSAT-10</t>
  </si>
  <si>
    <t>Sat Sep 22, 2012</t>
  </si>
  <si>
    <t>Thu Sep 13, 2012 21:39 UTC</t>
  </si>
  <si>
    <t>Atlas V 401 | NROL-36</t>
  </si>
  <si>
    <t>Sun Sep 09, 2012 04:23 UTC</t>
  </si>
  <si>
    <t>PSLV-CA | SPOT-6 &amp; mRESINS &amp; PROITERES</t>
  </si>
  <si>
    <t>Thu Aug 30, 2012 08:05 UTC</t>
  </si>
  <si>
    <t>Atlas V 401 | Van Allen Probes (RBSP)</t>
  </si>
  <si>
    <t>Sun Aug 19, 2012 06:54 UTC</t>
  </si>
  <si>
    <t>Zenit-3 SL | Intelsat-21</t>
  </si>
  <si>
    <t>Thu Aug 02, 2012 20:54 UTC</t>
  </si>
  <si>
    <t>Ariane 5 ECA | Intelsat 20, HYLAS 2</t>
  </si>
  <si>
    <t>Sat Jul 28, 2012 01:35 UTC</t>
  </si>
  <si>
    <t>Rokot/Briz KM | Cosmos 2481 &amp; Goniets-M 13 and 15</t>
  </si>
  <si>
    <t>Sat Jul 21, 2012 02:06 UTC</t>
  </si>
  <si>
    <t>H-IIB | HTV-3</t>
  </si>
  <si>
    <t>Thu Jul 05, 2012 21:36 UTC</t>
  </si>
  <si>
    <t>Ariane 5 ECA | EchoStar XVII, MSG-3</t>
  </si>
  <si>
    <t>Fri Jun 29, 2012 13:15 UTC</t>
  </si>
  <si>
    <t>Delta IV Heavy | NROL-15</t>
  </si>
  <si>
    <t>Wed Jun 20, 2012 12:28 UTC</t>
  </si>
  <si>
    <t>Atlas V 401 | NROL-38</t>
  </si>
  <si>
    <t>Sat Jun 16, 2012 10:37 UTC</t>
  </si>
  <si>
    <t>Long March 2F/G | Shenzhou 9</t>
  </si>
  <si>
    <t>Stargazer, Ronald Reagan Ballistic Missile Defense Test Site, Marshall Islands, USA</t>
  </si>
  <si>
    <t>Wed Jun 13, 2012 16:00 UTC</t>
  </si>
  <si>
    <t>Pegasus XL | NuSTAR</t>
  </si>
  <si>
    <t>Fri Jun 01, 2012 05:22 UTC</t>
  </si>
  <si>
    <t>Zenit-3 SL | Intelsat-19</t>
  </si>
  <si>
    <t>Wed May 23, 2012</t>
  </si>
  <si>
    <t>Tue May 22, 2012 07:44 UTC</t>
  </si>
  <si>
    <t>Falcon 9 v1.0 | COTS-2+</t>
  </si>
  <si>
    <t>Thu May 17, 2012 16:39 UTC</t>
  </si>
  <si>
    <t>H-IIA 202 | Shizuku, KOMPSAT 3 &amp; Others</t>
  </si>
  <si>
    <t>Tue May 15, 2012 22:13 UTC</t>
  </si>
  <si>
    <t>Ariane 5 ECA | JCSAT-13, Vinasat-2</t>
  </si>
  <si>
    <t>Fri May 04, 2012 18:42 UTC</t>
  </si>
  <si>
    <t>Atlas V 531 | AEHF-2</t>
  </si>
  <si>
    <t>Thu Apr 26, 2012 00:17 UTC</t>
  </si>
  <si>
    <t>PSLV-XL | RISAT-1</t>
  </si>
  <si>
    <t>Thu Apr 26, 2012</t>
  </si>
  <si>
    <t>PSLV-XL | PSLV- C19 RISAT-1</t>
  </si>
  <si>
    <t>Thu Apr 12, 2012 22:38 UTC</t>
  </si>
  <si>
    <t>Unha-3 | Kwangmy_x0081__x008f_ngs_x0081__x008f_ng-3</t>
  </si>
  <si>
    <t>Tue Apr 03, 2012 23:12 UTC</t>
  </si>
  <si>
    <t>Delta IV Medium+ (5,2) | NROL-25</t>
  </si>
  <si>
    <t>Fri Mar 23, 2012 04:34 UTC</t>
  </si>
  <si>
    <t>Ariane 5 ES | Edoardo Amaldi ATV</t>
  </si>
  <si>
    <t>Fri Feb 24, 2012 22:15 UTC</t>
  </si>
  <si>
    <t>Atlas V 551 | MUOS-1</t>
  </si>
  <si>
    <t>ESA</t>
  </si>
  <si>
    <t>Mon Feb 13, 2012 10:00 UTC</t>
  </si>
  <si>
    <t>Vega | Lares, AlmaSat-1 &amp; 7 cubesats</t>
  </si>
  <si>
    <t>Fri Feb 03, 2012</t>
  </si>
  <si>
    <t>Safir-1B | Navid</t>
  </si>
  <si>
    <t>Fri Jan 20, 2012 00:38 UTC</t>
  </si>
  <si>
    <t>Delta IV Medium+ (5,4) | WGS-4</t>
  </si>
  <si>
    <t>Sat Dec 17, 2011 02:03 UTC</t>
  </si>
  <si>
    <t>Soyuz ST-A/Fregat | Pl??iades 1A, SSOT, Elisa</t>
  </si>
  <si>
    <t>Mon Dec 12, 2011 01:21 UTC</t>
  </si>
  <si>
    <t>H-IIA 202 | IGS-Radar 3</t>
  </si>
  <si>
    <t>Sat Nov 26, 2011 15:02 UTC</t>
  </si>
  <si>
    <t>Atlas V 541 | Mars Science Laboratory</t>
  </si>
  <si>
    <t>Tue Nov 08, 2011 20:16 UTC</t>
  </si>
  <si>
    <t>Zenit-2 FG | Fobos-Grunt &amp; Yinghuo 1</t>
  </si>
  <si>
    <t>Mon Oct 31, 2011 21:58 UTC</t>
  </si>
  <si>
    <t>Long March 2F/G | Shenzhou 8</t>
  </si>
  <si>
    <t>Fri Oct 28, 2011 09:48 UTC</t>
  </si>
  <si>
    <t>Delta II 7920-10C | Suomi NPP / ELaNa III</t>
  </si>
  <si>
    <t>Fri Oct 21, 2011 07:30 UTC</t>
  </si>
  <si>
    <t>Soyuz ST-B/Fregat-MT | Galileo IOV FM01-FM02</t>
  </si>
  <si>
    <t>Wed Oct 12, 2011 05:31 UTC</t>
  </si>
  <si>
    <t>PSLV-CA | Megha-Tropiques &amp; Rideshares</t>
  </si>
  <si>
    <t>Wed Oct 05, 2011 21:00 UTC</t>
  </si>
  <si>
    <t>Zenit-3 SLB | Intelsat 18</t>
  </si>
  <si>
    <t>Thu Sep 29, 2011 21:16 UTC</t>
  </si>
  <si>
    <t>Long March 2F/T | Tiangong-1</t>
  </si>
  <si>
    <t>LP-1, Pacific Spaceport Complex, Alaska, USA</t>
  </si>
  <si>
    <t>Tue Sep 27, 2011 15:49 UTC</t>
  </si>
  <si>
    <t>Minotaur IV | TacSat-4</t>
  </si>
  <si>
    <t>Sat Sep 24, 2011 20:17 UTC</t>
  </si>
  <si>
    <t>Zenit-3 SL | Atlantic Bird 7</t>
  </si>
  <si>
    <t>Fri Sep 23, 2011 04:36 UTC</t>
  </si>
  <si>
    <t>H-IIA 202 | IGS-Optical 4</t>
  </si>
  <si>
    <t>Wed Sep 21, 2011 21:38 UTC</t>
  </si>
  <si>
    <t>Ariane 5 ECA | Arabsat-5C, SES-2</t>
  </si>
  <si>
    <t>Sun Sep 11, 2011 11:17 UTC</t>
  </si>
  <si>
    <t>H-IIA 202 | Michibiki 1</t>
  </si>
  <si>
    <t>SLC-17B, Cape Canaveral AFS, Florida, USA</t>
  </si>
  <si>
    <t>Sat Sep 10, 2011 13:08 UTC</t>
  </si>
  <si>
    <t>Delta II 7920H-10C | GRAIL</t>
  </si>
  <si>
    <t>Wed Aug 17, 2011 07:12 UTC</t>
  </si>
  <si>
    <t>Dnepr | Sich 2 &amp; Others</t>
  </si>
  <si>
    <t>Sat Aug 06, 2011 22:52 UTC</t>
  </si>
  <si>
    <t>Ariane 5 ECA | Astra 1N, BSAT-3C (JCSAT-110R)</t>
  </si>
  <si>
    <t>Fri Aug 05, 2011 16:25 UTC</t>
  </si>
  <si>
    <t>Atlas V 551 | Juno</t>
  </si>
  <si>
    <t>Mon Jul 18, 2011 02:31 UTC</t>
  </si>
  <si>
    <t>Zenit-3 SLBF | Spektr-R</t>
  </si>
  <si>
    <t>Sat Jul 16, 2011 06:41 UTC</t>
  </si>
  <si>
    <t>Delta IV Medium+ (4,2) | GPS IIF-2</t>
  </si>
  <si>
    <t>Fri Jul 15, 2011 11:18 UTC</t>
  </si>
  <si>
    <t>PSLV-XL | GSAT-12</t>
  </si>
  <si>
    <t>NASA</t>
  </si>
  <si>
    <t>Fri Jul 08, 2011 15:29 UTC</t>
  </si>
  <si>
    <t>Space Shuttle Atlantis | STS-135</t>
  </si>
  <si>
    <t>Thu Jun 30, 2011 03:09 UTC</t>
  </si>
  <si>
    <t>Minotaur I | ORS-1</t>
  </si>
  <si>
    <t>Wed Jun 15, 2011</t>
  </si>
  <si>
    <t>Safir-1A | Rasad 1</t>
  </si>
  <si>
    <t>Fri Jun 10, 2011 14:20 UTC</t>
  </si>
  <si>
    <t>Delta II 7320-10C | SAC-D</t>
  </si>
  <si>
    <t>Fri May 20, 2011 20:38 UTC</t>
  </si>
  <si>
    <t>Ariane 5 ECA | ST-2, GSAT-8</t>
  </si>
  <si>
    <t>Mon May 16, 2011 12:56 UTC</t>
  </si>
  <si>
    <t>Space Shuttle Endeavour | STS-134</t>
  </si>
  <si>
    <t>Sat May 07, 2011 18:10 UTC</t>
  </si>
  <si>
    <t>Atlas V 401 | SBIRS GEO-1</t>
  </si>
  <si>
    <t>Fri Apr 22, 2011 21:37 UTC</t>
  </si>
  <si>
    <t>Ariane 5 ECA | Yahsat 1A, Intelsat 28 (New Dawn)</t>
  </si>
  <si>
    <t>Wed Apr 20, 2011 04:42 UTC</t>
  </si>
  <si>
    <t>PSLV-G | ResourceSat-2 &amp; X-Sat &amp; YouthSat</t>
  </si>
  <si>
    <t>Fri Apr 15, 2011 04:24 UTC</t>
  </si>
  <si>
    <t>Atlas V 411 | NROL-34</t>
  </si>
  <si>
    <t>Fri Mar 11, 2011 22:38 UTC</t>
  </si>
  <si>
    <t>Delta IV Medium+ (4,2) | NROL-27</t>
  </si>
  <si>
    <t>Sat Mar 05, 2011 22:46 UTC</t>
  </si>
  <si>
    <t>Atlas V 501 | OTV-2</t>
  </si>
  <si>
    <t>Fri Mar 04, 2011 10:09 UTC</t>
  </si>
  <si>
    <t>Minotaur C (Taurus) | Glory, KySat-1, Hermes, and Explorer-1 [PRIME]</t>
  </si>
  <si>
    <t>Thu Feb 24, 2011 21:53 UTC</t>
  </si>
  <si>
    <t>Space Shuttle Discovery | STS-133</t>
  </si>
  <si>
    <t>Tue Feb 15, 2011 22:13 UTC</t>
  </si>
  <si>
    <t>Ariane 5 ES | Johannes Kepler ATV</t>
  </si>
  <si>
    <t>SLC-8, Vandenberg AFB, California, USA</t>
  </si>
  <si>
    <t>Sun Feb 06, 2011 12:26 UTC</t>
  </si>
  <si>
    <t>Minotaur I | NROL-66</t>
  </si>
  <si>
    <t>Tue Feb 01, 2011 14:00 UTC</t>
  </si>
  <si>
    <t>Rokot/Briz KM | Cosmos 2470</t>
  </si>
  <si>
    <t>Sat Jan 22, 2011 05:37 UTC</t>
  </si>
  <si>
    <t>H-IIB | HTV-2</t>
  </si>
  <si>
    <t>Thu Jan 20, 2011 21:10 UTC</t>
  </si>
  <si>
    <t>Delta IV Heavy | NROL-49</t>
  </si>
  <si>
    <t>Thu Jan 20, 2011 12:29 UTC</t>
  </si>
  <si>
    <t>Zenit-3 SLBF | Elektro-L n†­1</t>
  </si>
  <si>
    <t>Wed Dec 29, 2010 21:27 UTC</t>
  </si>
  <si>
    <t>Ariane 5 ECA | Koreasat 6, Hispasat-1E</t>
  </si>
  <si>
    <t>Sat Dec 25, 2010 10:34 UTC</t>
  </si>
  <si>
    <t>GSLV Mk I | GSAT-5P</t>
  </si>
  <si>
    <t>Wed Dec 08, 2010 15:43 UTC</t>
  </si>
  <si>
    <t>Falcon 9 v1.0 | COTS-1</t>
  </si>
  <si>
    <t>Fri Nov 26, 2010 18:39 UTC</t>
  </si>
  <si>
    <t>Ariane 5 ECA | Intelsat 17, HYLAS-1</t>
  </si>
  <si>
    <t>Sun Nov 21, 2010 22:58 UTC</t>
  </si>
  <si>
    <t>Delta IV Heavy | NROL-32</t>
  </si>
  <si>
    <t>Sat Nov 20, 2010 01:25 UTC</t>
  </si>
  <si>
    <t>Minotaur IV | STP-S26</t>
  </si>
  <si>
    <t>Sat Nov 06, 2010 02:20 UTC</t>
  </si>
  <si>
    <t>Delta II 7420-10C | COSMO-4</t>
  </si>
  <si>
    <t>Thu Oct 28, 2010 23:51 UTC</t>
  </si>
  <si>
    <t>Ariane 5 ECA | Eutelsat W3B, BSAT-3B</t>
  </si>
  <si>
    <t>Site 16/2, Plesetsk Cosmodrome, Russia</t>
  </si>
  <si>
    <t>Thu Sep 30, 2010 17:01 UTC</t>
  </si>
  <si>
    <t>Molniya-M /Block 2BL | Cosmos 2469</t>
  </si>
  <si>
    <t>Sun Sep 26, 2010 04:41 UTC</t>
  </si>
  <si>
    <t>Minotaur IV | SBSS</t>
  </si>
  <si>
    <t>Tue Sep 21, 2010 04:03 UTC</t>
  </si>
  <si>
    <t>Atlas V 501 | NROL-41</t>
  </si>
  <si>
    <t>Wed Sep 08, 2010 03:30 UTC</t>
  </si>
  <si>
    <t>Rokot/Briz KM | Cosmos 2467, 2468 and Goniets-M 12</t>
  </si>
  <si>
    <t>Sat Aug 14, 2010 11:07 UTC</t>
  </si>
  <si>
    <t>Atlas V 531 | AEHF-1</t>
  </si>
  <si>
    <t>Wed Aug 04, 2010 20:45 UTC</t>
  </si>
  <si>
    <t>Ariane 5 ECA | Nilesat-201, Rascom-QAF 1R</t>
  </si>
  <si>
    <t>Mon Jul 12, 2010 03:52 UTC</t>
  </si>
  <si>
    <t>PSLV-CA | Cartosat-2B &amp; Rideshares</t>
  </si>
  <si>
    <t>Sat Jun 26, 2010 21:41 UTC</t>
  </si>
  <si>
    <t>Ariane 5 ECA | Arabsat-5A, COMS-1</t>
  </si>
  <si>
    <t>Tue Jun 22, 2010</t>
  </si>
  <si>
    <t>Shavit-2 | Ofek-9</t>
  </si>
  <si>
    <t>Site 109/95, Baikonur Cosmodrome, Kazakhstan</t>
  </si>
  <si>
    <t>Mon Jun 21, 2010 02:14 UTC</t>
  </si>
  <si>
    <t>Dnepr | TanDEM-X</t>
  </si>
  <si>
    <t>Tue Jun 15, 2010 14:42 UTC</t>
  </si>
  <si>
    <t>Dnepr | Picard &amp; Others</t>
  </si>
  <si>
    <t>Thu Jun 10, 2010 08:01 UTC</t>
  </si>
  <si>
    <t>Naro-1 | STSAT-2B</t>
  </si>
  <si>
    <t>Fri Jun 04, 2010 18:45 UTC</t>
  </si>
  <si>
    <t>Falcon 9 v1.0 | Flight 1</t>
  </si>
  <si>
    <t>Wed Jun 02, 2010 01:59 UTC</t>
  </si>
  <si>
    <t>Rokot/Briz KM | SERVIS-2</t>
  </si>
  <si>
    <t>Fri May 28, 2010 03:00 UTC</t>
  </si>
  <si>
    <t>Delta IV Medium+ (4,2) | GPS IIF-1</t>
  </si>
  <si>
    <t>Fri May 21, 2010 22:01 UTC</t>
  </si>
  <si>
    <t>Ariane 5 ECA | Astra 3B  &amp; COMSATBw-2</t>
  </si>
  <si>
    <t>Fri May 14, 2010 18:20 UTC</t>
  </si>
  <si>
    <t>Space Shuttle Atlantis | STS-132</t>
  </si>
  <si>
    <t>Mon May 10, 2010 21:58 UTC</t>
  </si>
  <si>
    <t>H-IIA 202 | Akatsuki, IKAROS &amp; Others</t>
  </si>
  <si>
    <t>Wed Apr 28, 2010 17:15 UTC</t>
  </si>
  <si>
    <t>Soyuz U | Progress M-05M</t>
  </si>
  <si>
    <t>Site 132/1, Plesetsk Cosmodrome, Russia</t>
  </si>
  <si>
    <t>Tue Apr 27, 2010 01:05 UTC</t>
  </si>
  <si>
    <t>Cosmos-3M (11K65M) | Cosmos 2463</t>
  </si>
  <si>
    <t>Thu Apr 22, 2010 23:52 UTC</t>
  </si>
  <si>
    <t>Atlas V 501 | OTV-1</t>
  </si>
  <si>
    <t>Thu Apr 15, 2010 10:57 UTC</t>
  </si>
  <si>
    <t>GSLV Mk II | GSAT-4</t>
  </si>
  <si>
    <t>Thu Apr 08, 2010 13:57 UTC</t>
  </si>
  <si>
    <t>Dnepr | CryoSat-2</t>
  </si>
  <si>
    <t>Mon Apr 05, 2010 10:21 UTC</t>
  </si>
  <si>
    <t>Space Shuttle Discovery | STS-131</t>
  </si>
  <si>
    <t>Fri Apr 02, 2010 04:04 UTC</t>
  </si>
  <si>
    <t>Soyuz FG | Soyuz TMA-18</t>
  </si>
  <si>
    <t>Thu Mar 04, 2010 23:57 UTC</t>
  </si>
  <si>
    <t>Delta IV Medium+ (4,2) | GOES 15</t>
  </si>
  <si>
    <t>Thu Feb 11, 2010 15:23 UTC</t>
  </si>
  <si>
    <t>Atlas V 401 | SDO</t>
  </si>
  <si>
    <t>Mon Feb 08, 2010 09:14 UTC</t>
  </si>
  <si>
    <t>Space Shuttle Endeavour | STS-130</t>
  </si>
  <si>
    <t>Wed Feb 03, 2010 03:45 UTC</t>
  </si>
  <si>
    <t>Soyuz U | Soyuz-U</t>
  </si>
  <si>
    <t>Fri Dec 18, 2009 16:26 UTC</t>
  </si>
  <si>
    <t>Ariane 5 GS | Helios 2B</t>
  </si>
  <si>
    <t>Mon Dec 14, 2009 14:09 UTC</t>
  </si>
  <si>
    <t>Delta II 7320-10C | WISE</t>
  </si>
  <si>
    <t>Sun Dec 06, 2009 01:47 UTC</t>
  </si>
  <si>
    <t>Delta IV Medium+ (5,4) | WGS-3</t>
  </si>
  <si>
    <t>Mon Nov 30, 2009 21:00 UTC</t>
  </si>
  <si>
    <t>Zenit-3 SLB | Intelsat 15</t>
  </si>
  <si>
    <t>Sat Nov 28, 2009 01:21 UTC</t>
  </si>
  <si>
    <t>H-IIA 202 | IGS-Optical 3</t>
  </si>
  <si>
    <t>Mon Nov 23, 2009 06:55 UTC</t>
  </si>
  <si>
    <t>Atlas V 431 | Intersat 14</t>
  </si>
  <si>
    <t>Mon Nov 16, 2009 19:28 UTC</t>
  </si>
  <si>
    <t>Space Shuttle Atlantis | STS-129</t>
  </si>
  <si>
    <t>Mon Nov 02, 2009 01:50 UTC</t>
  </si>
  <si>
    <t>Rokot/Briz KM | SMOS and Proba-2</t>
  </si>
  <si>
    <t>Thu Oct 29, 2009 20:00 UTC</t>
  </si>
  <si>
    <t>Ariane 5 ECA | NSS-12 &amp; Thor-6</t>
  </si>
  <si>
    <t>LC-39B, Kennedy Space Center, Florida, USA</t>
  </si>
  <si>
    <t>Wed Oct 28, 2009 15:30 UTC</t>
  </si>
  <si>
    <t>Ares 1-X | Ares 1-X Test Flight</t>
  </si>
  <si>
    <t>Sun Oct 18, 2009 16:12 UTC</t>
  </si>
  <si>
    <t>Atlas V 401 | DMSP-5D3-F18</t>
  </si>
  <si>
    <t>Thu Oct 08, 2009 18:51 UTC</t>
  </si>
  <si>
    <t>Delta II 7920-10C | WorldView-2</t>
  </si>
  <si>
    <t>Thu Oct 01, 2009 21:59 UTC</t>
  </si>
  <si>
    <t>Ariane 5 ECA | Amazonas 2 &amp; COMSATBw-1</t>
  </si>
  <si>
    <t>Fri Sep 25, 2009 12:20 UTC</t>
  </si>
  <si>
    <t>Delta II 7920-10C | STSS Demo</t>
  </si>
  <si>
    <t>Wed Sep 23, 2009 06:21 UTC</t>
  </si>
  <si>
    <t>PSLV-CA | Oceansat-2 &amp; Rideshares</t>
  </si>
  <si>
    <t>Thu Sep 10, 2009 17:01 UTC</t>
  </si>
  <si>
    <t>H-IIB | HTV-1</t>
  </si>
  <si>
    <t>Tue Sep 08, 2009 21:35 UTC</t>
  </si>
  <si>
    <t>Atlas V 401 | PAN</t>
  </si>
  <si>
    <t>Fri Aug 28, 2009 03:59 UTC</t>
  </si>
  <si>
    <t>Space Shuttle Discovery | STS-128</t>
  </si>
  <si>
    <t>Tue Aug 25, 2009 08:00 UTC</t>
  </si>
  <si>
    <t>Naro-1 | STSAT-2A</t>
  </si>
  <si>
    <t>Fri Aug 21, 2009 22:09 UTC</t>
  </si>
  <si>
    <t>Ariane 5 ECA | JCSAT-12 &amp; Optus D3</t>
  </si>
  <si>
    <t>SLC-17A, Cape Canaveral AFS, Florida, USA</t>
  </si>
  <si>
    <t>Mon Aug 17, 2009 10:35 UTC</t>
  </si>
  <si>
    <t>Delta II 7925 | GPS IIRM-8</t>
  </si>
  <si>
    <t>Wed Jul 29, 2009 18:46 UTC</t>
  </si>
  <si>
    <t>Dnepr | DubaiSat 1 &amp; Others</t>
  </si>
  <si>
    <t>Tue Jul 21, 2009 03:57 UTC</t>
  </si>
  <si>
    <t>Cosmos-3M (11K65M) | Cosmos 2454</t>
  </si>
  <si>
    <t>Wed Jul 15, 2009 22:03 UTC</t>
  </si>
  <si>
    <t>Space Shuttle Endeavour | STS-127</t>
  </si>
  <si>
    <t>Omelek Island, Ronald Reagan Ballistic Missile Defense Test Site, Marshall Islands, USA</t>
  </si>
  <si>
    <t>Tue Jul 14, 2009 03:35 UTC</t>
  </si>
  <si>
    <t>Falcon 1 | RazakSat</t>
  </si>
  <si>
    <t>Mon Jul 06, 2009 01:26 UTC</t>
  </si>
  <si>
    <t>Rokot/Briz KM | Cosmos 2451 to 2453</t>
  </si>
  <si>
    <t>Wed Jul 01, 2009 19:52 UTC</t>
  </si>
  <si>
    <t>Ariane 5 ECA | TerreStar-1</t>
  </si>
  <si>
    <t>Sat Jun 27, 2009 22:51 UTC</t>
  </si>
  <si>
    <t>Delta IV Medium+ (4,2) | GOES-O</t>
  </si>
  <si>
    <t>Sun Jun 21, 2009 21:50 UTC</t>
  </si>
  <si>
    <t>Zenit-3 SLB | MEASAT 3a</t>
  </si>
  <si>
    <t>Thu Jun 18, 2009 17:32 UTC</t>
  </si>
  <si>
    <t>Atlas V 421 | LRO/LCROSS</t>
  </si>
  <si>
    <t>Tue May 19, 2009 23:55 UTC</t>
  </si>
  <si>
    <t>Minotaur I | TacSat-3 / PharmaSat / AeroCube 3 / HawkSat I / CP6</t>
  </si>
  <si>
    <t>Thu May 14, 2009 13:12 UTC</t>
  </si>
  <si>
    <t>Ariane 5 ECA | Herschel Space Observatory &amp; Planck</t>
  </si>
  <si>
    <t>Mon May 11, 2009 18:01 UTC</t>
  </si>
  <si>
    <t>Space Shuttle Atlantis | STS-125</t>
  </si>
  <si>
    <t>Tue May 05, 2009 20:24 UTC</t>
  </si>
  <si>
    <t>Delta II 7920-10C | STSS-ATRR</t>
  </si>
  <si>
    <t>Mon Apr 20, 2009 08:15 UTC</t>
  </si>
  <si>
    <t>Zenit-3 SL | Sicral-1B</t>
  </si>
  <si>
    <t>Mon Apr 20, 2009 01:15 UTC</t>
  </si>
  <si>
    <t>PSLV-CA | RISAT-2 &amp; ANUSAT</t>
  </si>
  <si>
    <t>Pad 1, Tonghae Satellite Launching Ground, North Korea</t>
  </si>
  <si>
    <t>Sun Apr 05, 2009 02:20 UTC</t>
  </si>
  <si>
    <t>Unha-2 | Kwangmy_x0081__x008f_ngs_x0081__x008f_ng-2</t>
  </si>
  <si>
    <t>Sat Apr 04, 2009 00:31 UTC</t>
  </si>
  <si>
    <t>Atlas V 421 | WGS-2</t>
  </si>
  <si>
    <t>Tue Mar 24, 2009 08:34 UTC</t>
  </si>
  <si>
    <t>Delta II 7925 | GPS IIRM-7</t>
  </si>
  <si>
    <t>Tue Mar 17, 2009 14:21 UTC</t>
  </si>
  <si>
    <t>Rokot/Briz KM | GOCE</t>
  </si>
  <si>
    <t>Sun Mar 15, 2009 23:43 UTC</t>
  </si>
  <si>
    <t>Space Shuttle Discovery | STS-119</t>
  </si>
  <si>
    <t>Sat Mar 07, 2009 03:49 UTC</t>
  </si>
  <si>
    <t>Delta II 7925-10L | Kepler</t>
  </si>
  <si>
    <t>Thu Feb 26, 2009 08:30 UTC</t>
  </si>
  <si>
    <t>Zenit-3 SLB | Telstar-11N</t>
  </si>
  <si>
    <t>Tue Feb 24, 2009 09:55 UTC</t>
  </si>
  <si>
    <t>Minotaur C (Taurus) | Orbiting Carbon Observatory</t>
  </si>
  <si>
    <t>Thu Feb 12, 2009 22:09 UTC</t>
  </si>
  <si>
    <t>Ariane 5 ECA | Hot Bird 10, NSS-9, Spirale-A &amp; B</t>
  </si>
  <si>
    <t>Fri Feb 06, 2009 10:22 UTC</t>
  </si>
  <si>
    <t>Delta II 7320-10C | NOAA-N Prime</t>
  </si>
  <si>
    <t>Mon Feb 02, 2009</t>
  </si>
  <si>
    <t>Safir-1 | Omid</t>
  </si>
  <si>
    <t>Site 32/2, Plesetsk Cosmodrome, Russia</t>
  </si>
  <si>
    <t>Fri Jan 30, 2009 13:30 UTC</t>
  </si>
  <si>
    <t>Tsyklon-3 | Koronas Foton</t>
  </si>
  <si>
    <t>Fri Jan 23, 2009 03:54 UTC</t>
  </si>
  <si>
    <t>H-IIA 202 | Ibuki, Maido 1 &amp; Others</t>
  </si>
  <si>
    <t>Sun Jan 18, 2009 02:47 UTC</t>
  </si>
  <si>
    <t>Delta IV Heavy | NROL-26</t>
  </si>
  <si>
    <t>Sat Dec 20, 2008 22:35 UTC</t>
  </si>
  <si>
    <t>Ariane 5 ECA | Hot Bird 9 &amp; Eutelsat W2M</t>
  </si>
  <si>
    <t>Tue Dec 02, 2008 04:59 UTC</t>
  </si>
  <si>
    <t>Molniya-M /Block 2BL | Cosmos 2446</t>
  </si>
  <si>
    <t>Sat Nov 15, 2008 00:55 UTC</t>
  </si>
  <si>
    <t>Space Shuttle Endeavour | STS-126</t>
  </si>
  <si>
    <t>Wed Nov 05, 2008 00:15 UTC</t>
  </si>
  <si>
    <t>Long March 2D | Shiyan-3 &amp; Chuangxin-1(02)</t>
  </si>
  <si>
    <t>Wed Oct 29, 2008 16:53 UTC</t>
  </si>
  <si>
    <t>Long March 3B/E | VENESAT 1</t>
  </si>
  <si>
    <t>Sat Oct 25, 2008 02:28 UTC</t>
  </si>
  <si>
    <t>Delta II 7420-10C | COSMO-3</t>
  </si>
  <si>
    <t>Sat Oct 25, 2008 01:15 UTC</t>
  </si>
  <si>
    <t>Long March 4B | Shijian-6E &amp; F</t>
  </si>
  <si>
    <t>Wed Oct 22, 2008 00:52 UTC</t>
  </si>
  <si>
    <t>PSLV-XL | Chandrayaan-1</t>
  </si>
  <si>
    <t>Sun Oct 19, 2008 17:47 UTC</t>
  </si>
  <si>
    <t>Pegasus XL | IBEX</t>
  </si>
  <si>
    <t>Wed Oct 01, 2008 06:37 UTC</t>
  </si>
  <si>
    <t>Dnepr | THEOS 1</t>
  </si>
  <si>
    <t>Sun Sep 28, 2008 23:15 UTC</t>
  </si>
  <si>
    <t>Falcon 1 | RatSat</t>
  </si>
  <si>
    <t>Sun Sep 28, 2008 13:10 UTC</t>
  </si>
  <si>
    <t>Long March 2F/G | Shenzhou 7</t>
  </si>
  <si>
    <t>Wed Sep 24, 2008 09:27 UTC</t>
  </si>
  <si>
    <t>Zenit-3 SL | Galaxy 19</t>
  </si>
  <si>
    <t>Sat Sep 06, 2008 18:50 UTC</t>
  </si>
  <si>
    <t>Delta II 7420-10C | GeoEye-1</t>
  </si>
  <si>
    <t>LC-7, Taiyuan Satellite Launch Center, China</t>
  </si>
  <si>
    <t>Sat Sep 06, 2008 03:25 UTC</t>
  </si>
  <si>
    <t>Long March 2C/SMA | Huanjing-1A &amp; 1B</t>
  </si>
  <si>
    <t>Fri Aug 29, 2008 07:15 UTC</t>
  </si>
  <si>
    <t>Dnepr | RapidEye 1 to 5</t>
  </si>
  <si>
    <t>Sun Aug 17, 2008</t>
  </si>
  <si>
    <t>Safir-1 | Unknown Payload</t>
  </si>
  <si>
    <t>Thu Aug 14, 2008 20:44 UTC</t>
  </si>
  <si>
    <t>Ariane 5 ECA | Superbird-7 &amp; AMC-21</t>
  </si>
  <si>
    <t>Sun Aug 03, 2008 03:34 UTC</t>
  </si>
  <si>
    <t>Falcon 1 | Flight 3</t>
  </si>
  <si>
    <t>Tue Jul 22, 2008 02:40 UTC</t>
  </si>
  <si>
    <t>Cosmos-3M (11K65M) | SAR-Lupe 5</t>
  </si>
  <si>
    <t>Wed Jul 16, 2008 05:20 UTC</t>
  </si>
  <si>
    <t>Zenit-3 SL | EchoStar XI</t>
  </si>
  <si>
    <t>Mon Jul 07, 2008 21:47 UTC</t>
  </si>
  <si>
    <t>Ariane 5 ECA | ProtoStar-1 &amp; Badr-6</t>
  </si>
  <si>
    <t>Fri Jun 20, 2008 07:46 UTC</t>
  </si>
  <si>
    <t>Delta II 7320-10C | Jason-2</t>
  </si>
  <si>
    <t>Thu Jun 19, 2008 06:36 UTC</t>
  </si>
  <si>
    <t>Cosmos-3M (11K65M) | Orbcomm Satellites</t>
  </si>
  <si>
    <t>Thu Jun 12, 2008 22:05 UTC</t>
  </si>
  <si>
    <t>Ariane 5 ECA | Skynet 5C &amp; Turksat 3A</t>
  </si>
  <si>
    <t>Wed Jun 11, 2008 16:05 UTC</t>
  </si>
  <si>
    <t>Delta II 7920H-10C | GLAST</t>
  </si>
  <si>
    <t>Mon Jun 09, 2008 12:15 UTC</t>
  </si>
  <si>
    <t>Long March 3B | ChinaSat 9</t>
  </si>
  <si>
    <t>Sat May 31, 2008 21:02 UTC</t>
  </si>
  <si>
    <t>Space Shuttle Discovery | STS-124</t>
  </si>
  <si>
    <t>Tue May 27, 2008 03:02 UTC</t>
  </si>
  <si>
    <t>Long March 4C | Fengyun-3A</t>
  </si>
  <si>
    <t>Fri May 23, 2008 15:20 UTC</t>
  </si>
  <si>
    <t>Rokot/Briz KM | Cosmos 2437 to 2439, Youbilielnyi</t>
  </si>
  <si>
    <t>Wed May 21, 2008 09:42 UTC</t>
  </si>
  <si>
    <t>Zenit-3 SL | Galaxy 18</t>
  </si>
  <si>
    <t>Mon Apr 28, 2008 05:00 UTC</t>
  </si>
  <si>
    <t>Zenit-3 SLB | AMOS 3</t>
  </si>
  <si>
    <t>Mon Apr 28, 2008 03:53 UTC</t>
  </si>
  <si>
    <t>PSLV-CA | Cartosat-2A &amp; Rideshares</t>
  </si>
  <si>
    <t>Fri Apr 25, 2008 15:35 UTC</t>
  </si>
  <si>
    <t>Long March 3C | Tianlian I-01</t>
  </si>
  <si>
    <t>Fri Apr 18, 2008 22:17 UTC</t>
  </si>
  <si>
    <t>Ariane 5 ECA | Star One C2 &amp; Vinasat-1</t>
  </si>
  <si>
    <t>Tue Apr 15, 2008 17:01 UTC</t>
  </si>
  <si>
    <t>Pegasus XL | C/NOFS</t>
  </si>
  <si>
    <t>Mon Apr 14, 2008 20:12 UTC</t>
  </si>
  <si>
    <t>Atlas V 421 | ICO G1</t>
  </si>
  <si>
    <t>Thu Mar 27, 2008 17:16 UTC</t>
  </si>
  <si>
    <t>Cosmos-3M (11K65M) | SAR-Lupe 4</t>
  </si>
  <si>
    <t>Wed Mar 19, 2008 22:47 UTC</t>
  </si>
  <si>
    <t>Zenit-3 SL | DirecTV-11</t>
  </si>
  <si>
    <t>Sat Mar 15, 2008 06:10 UTC</t>
  </si>
  <si>
    <t>Delta II 7925 | GPS IIRM-6</t>
  </si>
  <si>
    <t>Thu Mar 13, 2008 10:02 UTC</t>
  </si>
  <si>
    <t>Atlas V 411 | NROL-28</t>
  </si>
  <si>
    <t>Tue Mar 11, 2008 06:28 UTC</t>
  </si>
  <si>
    <t>Space Shuttle Endeavour | STS-123</t>
  </si>
  <si>
    <t>Sun Mar 09, 2008 04:03 UTC</t>
  </si>
  <si>
    <t>Ariane 5 ES | Jules Verne ATV</t>
  </si>
  <si>
    <t>Sat Feb 23, 2008 08:55 UTC</t>
  </si>
  <si>
    <t>H-IIA 202 | Kizuna</t>
  </si>
  <si>
    <t>Thu Feb 07, 2008 19:45 UTC</t>
  </si>
  <si>
    <t>Space Shuttle Atlantis | STS-122</t>
  </si>
  <si>
    <t>Mon Jan 21, 2008 03:45 UTC</t>
  </si>
  <si>
    <t>PSLV-CA | TecSAR</t>
  </si>
  <si>
    <t>Tue Jan 15, 2008 11:48 UTC</t>
  </si>
  <si>
    <t>Zenit-3 SL | Thuraya-3</t>
  </si>
  <si>
    <t>Fri Dec 21, 2007 21:41 UTC</t>
  </si>
  <si>
    <t>Ariane 5 GS | Rascom-QAF1 &amp; Horizons-2</t>
  </si>
  <si>
    <t>Thu Dec 20, 2007 20:04 UTC</t>
  </si>
  <si>
    <t>Delta II 7925 | GPS IIRM-5</t>
  </si>
  <si>
    <t>Mon Dec 10, 2007 22:05 UTC</t>
  </si>
  <si>
    <t>Atlas V 401 | NROL-24</t>
  </si>
  <si>
    <t>Sun Dec 09, 2007 02:31 UTC</t>
  </si>
  <si>
    <t>Delta II 7420-10C | COSMO-2</t>
  </si>
  <si>
    <t>Wed Nov 14, 2007 22:03 UTC</t>
  </si>
  <si>
    <t>Ariane 5 ECA | Skynet 5B &amp; Star One C1</t>
  </si>
  <si>
    <t>Sun Nov 11, 2007 22:48 UTC</t>
  </si>
  <si>
    <t>Long March 4C | Yaogan 3</t>
  </si>
  <si>
    <t>Sun Nov 11, 2007 01:50 UTC</t>
  </si>
  <si>
    <t>Delta IV Heavy | DSP-23</t>
  </si>
  <si>
    <t>Thu Nov 01, 2007 00:51 UTC</t>
  </si>
  <si>
    <t>Cosmos-3M (11K65M) | SAR-Lupe 3</t>
  </si>
  <si>
    <t>Wed Oct 24, 2007 10:05 UTC</t>
  </si>
  <si>
    <t>Long March 3B | Chang'e 1</t>
  </si>
  <si>
    <t>Tue Oct 23, 2007 04:39 UTC</t>
  </si>
  <si>
    <t>Molniya-M /Block 2BL | Cosmos 2430</t>
  </si>
  <si>
    <t>Tue Oct 23, 2007 03:38 UTC</t>
  </si>
  <si>
    <t>Space Shuttle Discovery | STS-120</t>
  </si>
  <si>
    <t>Wed Oct 17, 2007 12:23 UTC</t>
  </si>
  <si>
    <t>Delta II 7925 | GPS IIRM-4</t>
  </si>
  <si>
    <t>Thu Oct 11, 2007 00:22 UTC</t>
  </si>
  <si>
    <t>Atlas V 421 | WSG-1</t>
  </si>
  <si>
    <t>Fri Oct 05, 2007 22:02 UTC</t>
  </si>
  <si>
    <t>Ariane 5 GS | Intelsat 11 &amp; Optus D2</t>
  </si>
  <si>
    <t>Thu Sep 27, 2007 11:34 UTC</t>
  </si>
  <si>
    <t>Delta II 7925H | Dawn</t>
  </si>
  <si>
    <t>Wed Sep 19, 2007 03:26 UTC</t>
  </si>
  <si>
    <t>Long March 4B | CBERS-2B</t>
  </si>
  <si>
    <t>Tue Sep 18, 2007 18:35 UTC</t>
  </si>
  <si>
    <t>Delta II 7920-10C | DigitalGlobe WorldView-1</t>
  </si>
  <si>
    <t>Fri Sep 14, 2007 01:31 UTC</t>
  </si>
  <si>
    <t>H-IIA 2022 | SELENE</t>
  </si>
  <si>
    <t>Tue Sep 11, 2007 13:05 UTC</t>
  </si>
  <si>
    <t>Cosmos-3M (11K65M) | Cosmos 2429</t>
  </si>
  <si>
    <t>Sun Sep 02, 2007 12:51 UTC</t>
  </si>
  <si>
    <t>GSLV Mk I | INSAT-4CR</t>
  </si>
  <si>
    <t>Tue Aug 14, 2007 23:44 UTC</t>
  </si>
  <si>
    <t>Ariane 5 ECA | Spaceway-3 &amp; BSat-3A</t>
  </si>
  <si>
    <t>Wed Aug 08, 2007 22:36 UTC</t>
  </si>
  <si>
    <t>Space Shuttle Endeavour | STS-118</t>
  </si>
  <si>
    <t>Sat Aug 04, 2007 09:26 UTC</t>
  </si>
  <si>
    <t>Delta II 7925 | Phoenix</t>
  </si>
  <si>
    <t>Thu Jul 05, 2007 20:08 UTC</t>
  </si>
  <si>
    <t>Long March 3B | Chinasat-6B</t>
  </si>
  <si>
    <t>Mon Jul 02, 2007 19:38 UTC</t>
  </si>
  <si>
    <t>Cosmos-3M (11K65M) | SAR-Lupe 2</t>
  </si>
  <si>
    <t>Fri Jun 29, 2007 10:00 UTC</t>
  </si>
  <si>
    <t>Zenit-2 | Cosmos 2428</t>
  </si>
  <si>
    <t>Thu Jun 28, 2007 15:02 UTC</t>
  </si>
  <si>
    <t>Dnepr | Genesis 2</t>
  </si>
  <si>
    <t>Fri Jun 15, 2007 15:11 UTC</t>
  </si>
  <si>
    <t>Atlas V 401 | NROL-30 &amp; NOSS-3</t>
  </si>
  <si>
    <t>Fri Jun 15, 2007 02:14 UTC</t>
  </si>
  <si>
    <t>Dnepr | TerraSAR-X</t>
  </si>
  <si>
    <t>Sun Jun 10, 2007</t>
  </si>
  <si>
    <t>Shavit-2 | Ofek-7</t>
  </si>
  <si>
    <t>Fri Jun 08, 2007 23:38 UTC</t>
  </si>
  <si>
    <t>Space Shuttle Atlantis | STS-117</t>
  </si>
  <si>
    <t>Fri Jun 08, 2007 02:34 UTC</t>
  </si>
  <si>
    <t>Delta II 7420-10C | COSMO-SkyMed</t>
  </si>
  <si>
    <t>Thu May 31, 2007 16:08 UTC</t>
  </si>
  <si>
    <t>Long March 3A | SinoSat 3</t>
  </si>
  <si>
    <t>Fri May 25, 2007 07:12 UTC</t>
  </si>
  <si>
    <t>Long March 2D | Yaogan 2 &amp; ZDPS-1</t>
  </si>
  <si>
    <t>Sun May 13, 2007 16:01 UTC</t>
  </si>
  <si>
    <t>Long March 3B/E | NIGCOMSAT-1</t>
  </si>
  <si>
    <t>Fri May 04, 2007 22:29 UTC</t>
  </si>
  <si>
    <t>Ariane 5 ECA | Astra 1L &amp; Galaxy 17</t>
  </si>
  <si>
    <t>Wed Apr 25, 2007 20:26 UTC</t>
  </si>
  <si>
    <t>Pegasus XL | AIM</t>
  </si>
  <si>
    <t>Tue Apr 24, 2007 06:48 UTC</t>
  </si>
  <si>
    <t>Minotaur I | NFIRE</t>
  </si>
  <si>
    <t>Mon Apr 23, 2007 10:00 UTC</t>
  </si>
  <si>
    <t>PSLV-CA | AGILE &amp; AAM</t>
  </si>
  <si>
    <t>Tue Apr 17, 2007 06:46 UTC</t>
  </si>
  <si>
    <t>Dnepr | EgyptSat 1 &amp; Others</t>
  </si>
  <si>
    <t>Fri Apr 13, 2007 20:11 UTC</t>
  </si>
  <si>
    <t>Long March 3A | Compass-M1</t>
  </si>
  <si>
    <t>Wed Apr 11, 2007 03:27 UTC</t>
  </si>
  <si>
    <t>Long March 2C | Haiyang-1B</t>
  </si>
  <si>
    <t>Wed Mar 21, 2007 01:10 UTC</t>
  </si>
  <si>
    <t>Falcon 1 | DemoSat</t>
  </si>
  <si>
    <t>Sun Mar 11, 2007 22:03 UTC</t>
  </si>
  <si>
    <t>Ariane 5 ECA | Skynet 5A &amp; INSAT-4B</t>
  </si>
  <si>
    <t>Fri Mar 09, 2007 03:10 UTC</t>
  </si>
  <si>
    <t>Atlas V 401 | STP-1, FalconSat-3</t>
  </si>
  <si>
    <t>Sat Feb 24, 2007 04:41 UTC</t>
  </si>
  <si>
    <t>H-IIA 2024 | IGS-Optical 3V, IGS-Radar 2</t>
  </si>
  <si>
    <t>Sat Feb 17, 2007 23:01 UTC</t>
  </si>
  <si>
    <t>Delta II 7925-10C | THEMIS</t>
  </si>
  <si>
    <t>Fri Feb 02, 2007 16:28 UTC</t>
  </si>
  <si>
    <t>Long March 3A | Beidou-1D</t>
  </si>
  <si>
    <t>Tue Jan 30, 2007 23:21 UTC</t>
  </si>
  <si>
    <t>Zenit-3 SL | NSS-8</t>
  </si>
  <si>
    <t>Wed Jan 10, 2007 03:54 UTC</t>
  </si>
  <si>
    <t>PSLV-G | Cartosat-2 &amp; SRE-1 &amp; Rideshares</t>
  </si>
  <si>
    <t>Tue Dec 19, 2006 14:00 UTC</t>
  </si>
  <si>
    <t>Cosmos-3M (11K65M) | SAR-Lupe 1</t>
  </si>
  <si>
    <t>Mon Dec 18, 2006 06:32 UTC</t>
  </si>
  <si>
    <t>H-IIA 204 | Kiku 8</t>
  </si>
  <si>
    <t>Sat Dec 16, 2006 12:00 UTC</t>
  </si>
  <si>
    <t>Minotaur I | TacSat-2 &amp; GeneSat-1</t>
  </si>
  <si>
    <t>Thu Dec 14, 2006 21:00 UTC</t>
  </si>
  <si>
    <t>Delta II 7920-10C | NROL-21</t>
  </si>
  <si>
    <t>Sun Dec 10, 2006 00:47 UTC</t>
  </si>
  <si>
    <t>Space Shuttle Discovery | STS-116</t>
  </si>
  <si>
    <t>Fri Dec 08, 2006 22:08 UTC</t>
  </si>
  <si>
    <t>Ariane 5 ECA | WildBlue-1 &amp; AMC-18</t>
  </si>
  <si>
    <t>Fri Dec 08, 2006 00:53 UTC</t>
  </si>
  <si>
    <t>Long March 3A | Fengyun-2D</t>
  </si>
  <si>
    <t>Boeing</t>
  </si>
  <si>
    <t>Fri Nov 17, 2006 19:12 UTC</t>
  </si>
  <si>
    <t>Delta II 7925 | GPS IIRM-3</t>
  </si>
  <si>
    <t>Sat Nov 04, 2006 13:53 UTC</t>
  </si>
  <si>
    <t>Delta IV Medium | DMSP F17</t>
  </si>
  <si>
    <t>Mon Oct 30, 2006 23:48 UTC</t>
  </si>
  <si>
    <t>Zenit-3 SL | XM-4</t>
  </si>
  <si>
    <t>Sat Oct 28, 2006 16:20 UTC</t>
  </si>
  <si>
    <t>Long March 3B | SinoSat 2</t>
  </si>
  <si>
    <t>Thu Oct 26, 2006 00:52 UTC</t>
  </si>
  <si>
    <t>Delta II 7925-10L | STEREO</t>
  </si>
  <si>
    <t>Mon Oct 23, 2006 23:34 UTC</t>
  </si>
  <si>
    <t>Long March 4B | Shijian-6C &amp; 6D</t>
  </si>
  <si>
    <t>Fri Oct 13, 2006 20:56 UTC</t>
  </si>
  <si>
    <t>Ariane 5 ECA | DirecTV-9S, Optus D1, LDREX-2</t>
  </si>
  <si>
    <t>Mon Sep 25, 2006 18:50 UTC</t>
  </si>
  <si>
    <t>Delta II 7925 | GPS IIRM-2</t>
  </si>
  <si>
    <t>ISAS</t>
  </si>
  <si>
    <t>Fri Sep 22, 2006 21:36 UTC</t>
  </si>
  <si>
    <t>Mu-V / M-25 | SSSat 2, Hinode &amp; Camatai</t>
  </si>
  <si>
    <t>Tue Sep 12, 2006 16:02 UTC</t>
  </si>
  <si>
    <t>Long March 3A | Chinasat-22A</t>
  </si>
  <si>
    <t>Mon Sep 11, 2006 04:35 UTC</t>
  </si>
  <si>
    <t>H-IIA 202 | IGS-Optical 2</t>
  </si>
  <si>
    <t>Sat Sep 09, 2006 15:14 UTC</t>
  </si>
  <si>
    <t>Space Shuttle Atlantis | STS-115</t>
  </si>
  <si>
    <t>Sat Sep 09, 2006 07:00 UTC</t>
  </si>
  <si>
    <t>Long March 2C | Shijian-8</t>
  </si>
  <si>
    <t>Tue Aug 22, 2006 03:26 UTC</t>
  </si>
  <si>
    <t>Zenit-3 SL | Koreasat 5</t>
  </si>
  <si>
    <t>Fri Aug 11, 2006 22:15 UTC</t>
  </si>
  <si>
    <t>Ariane 5 ECA | JCSAT-10 &amp; Syracuse 3B</t>
  </si>
  <si>
    <t>Fri Jul 28, 2006 07:05 UTC</t>
  </si>
  <si>
    <t>Rokot/Briz KM | KompSat-2</t>
  </si>
  <si>
    <t>Wed Jul 26, 2006 19:43 UTC</t>
  </si>
  <si>
    <t>Dnepr | BelKa 1 &amp; Others</t>
  </si>
  <si>
    <t>Fri Jul 21, 2006 04:20 UTC</t>
  </si>
  <si>
    <t>Molniya-M /Block 2BL | Cosmos 2422</t>
  </si>
  <si>
    <t>Wed Jul 12, 2006 14:53 UTC</t>
  </si>
  <si>
    <t>Dnepr | Genesis 1</t>
  </si>
  <si>
    <t>Mon Jul 10, 2006 12:08 UTC</t>
  </si>
  <si>
    <t>GSLV Mk I | INSAT-4C</t>
  </si>
  <si>
    <t>Tue Jul 04, 2006 18:37 UTC</t>
  </si>
  <si>
    <t>Space Shuttle Discovery | STS-121</t>
  </si>
  <si>
    <t>Wed Jun 28, 2006 03:33 UTC</t>
  </si>
  <si>
    <t>Delta IV Medium+ (4,2) | NROL-22</t>
  </si>
  <si>
    <t>Site 90/20, Baikonur Cosmodrome, Kazakhstan</t>
  </si>
  <si>
    <t>Sun Jun 25, 2006 04:00 UTC</t>
  </si>
  <si>
    <t>Tsyklon-2 | Cosmos 2421</t>
  </si>
  <si>
    <t>Wed Jun 21, 2006 22:15 UTC</t>
  </si>
  <si>
    <t>Delta II 7925 | MiTEx</t>
  </si>
  <si>
    <t>Sun Jun 18, 2006 07:49 UTC</t>
  </si>
  <si>
    <t>Zenit-3 SL | Galaxy 16</t>
  </si>
  <si>
    <t>Sat May 27, 2006 21:09 UTC</t>
  </si>
  <si>
    <t>Ariane 5 ECA | Satmex-6 &amp; Thaicom-5</t>
  </si>
  <si>
    <t>SRC</t>
  </si>
  <si>
    <t>K-84 Submarine, Barents Sea Launch Area, Barents Sea</t>
  </si>
  <si>
    <t>Fri May 26, 2006 18:50 UTC</t>
  </si>
  <si>
    <t>Shtil' | Kompass-2</t>
  </si>
  <si>
    <t>Wed May 24, 2006 22:11 UTC</t>
  </si>
  <si>
    <t>Delta IV Medium+ (4,2) | GOES-N (GOES-13)</t>
  </si>
  <si>
    <t>Fri Apr 28, 2006 10:02 UTC</t>
  </si>
  <si>
    <t>Delta II 7420-10C | CloudSat, CALIPSO</t>
  </si>
  <si>
    <t>Wed Apr 26, 2006 22:48 UTC</t>
  </si>
  <si>
    <t>Long March 4C | Yaogan 1</t>
  </si>
  <si>
    <t>MITT</t>
  </si>
  <si>
    <t>Svobodny Cosmodrome, Russia</t>
  </si>
  <si>
    <t>Tue Apr 25, 2006 16:47 UTC</t>
  </si>
  <si>
    <t>Start-1 | EROS B</t>
  </si>
  <si>
    <t>Thu Apr 20, 2006 20:27 UTC</t>
  </si>
  <si>
    <t>Atlas V 411 | Astra 1KR</t>
  </si>
  <si>
    <t>Sat Apr 15, 2006 01:40 UTC</t>
  </si>
  <si>
    <t>Minotaur I | COSMIC (FORMOSAT-3)</t>
  </si>
  <si>
    <t>Wed Apr 12, 2006 23:29 UTC</t>
  </si>
  <si>
    <t>Zenit-3 SL | JCSat-9</t>
  </si>
  <si>
    <t>Tue Mar 28, 2006 20:10 UTC</t>
  </si>
  <si>
    <t>Pegasus XL | ST-5</t>
  </si>
  <si>
    <t>Fri Mar 24, 2006 21:30 UTC</t>
  </si>
  <si>
    <t>Falcon 1 | FalconSat-2</t>
  </si>
  <si>
    <t>Sat Mar 11, 2006 22:33 UTC</t>
  </si>
  <si>
    <t>Ariane 5 ECA | Spainsat &amp; Hot Bird 7A</t>
  </si>
  <si>
    <t>Tue Feb 21, 2006 21:28 UTC</t>
  </si>
  <si>
    <t>Mu-V / M-25 | SSSat 1, CUTE 1.7 &amp; Akari</t>
  </si>
  <si>
    <t>Sat Feb 18, 2006 06:27 UTC</t>
  </si>
  <si>
    <t>H-IIA 2024 | Himawari 7</t>
  </si>
  <si>
    <t>Wed Feb 15, 2006 22:34 UTC</t>
  </si>
  <si>
    <t>Zenit-3 SL | EchoStar-X</t>
  </si>
  <si>
    <t>Tue Jan 24, 2006 01:33 UTC</t>
  </si>
  <si>
    <t>H-IIA 2022 | Daichi</t>
  </si>
  <si>
    <t>Thu Jan 19, 2006 19:00 UTC</t>
  </si>
  <si>
    <t>Atlas V 551 | New Horizons</t>
  </si>
  <si>
    <t>Wed Dec 21, 2005 23:33 UTC</t>
  </si>
  <si>
    <t>Ariane 5 GS | INSAT-4A &amp; MSG-2</t>
  </si>
  <si>
    <t>Wed Dec 21, 2005 19:34 UTC</t>
  </si>
  <si>
    <t>Cosmos-3M (11K65M) | Cosmos 2416</t>
  </si>
  <si>
    <t>Wed Nov 16, 2005 23:46 UTC</t>
  </si>
  <si>
    <t>Ariane 5 ECA | Spaceway-2 &amp; Telkom-2</t>
  </si>
  <si>
    <t>Tue Nov 08, 2005 14:06 UTC</t>
  </si>
  <si>
    <t>Zenit-3 SL | Inmarsat 4F-2</t>
  </si>
  <si>
    <t>Thu Oct 27, 2005 06:52 UTC</t>
  </si>
  <si>
    <t>Cosmos-3M (11K65M) | TopSat 1 &amp; Others</t>
  </si>
  <si>
    <t>Lockheed</t>
  </si>
  <si>
    <t>Wed Oct 19, 2005 18:05 UTC</t>
  </si>
  <si>
    <t>Titan IV(404)B | NROL-20 (KH-11 Kennen)</t>
  </si>
  <si>
    <t>Sun Oct 16, 2005 20:32 UTC</t>
  </si>
  <si>
    <t>Long March 2F | Shenzhou 6</t>
  </si>
  <si>
    <t>Thu Oct 13, 2005 22:32 UTC</t>
  </si>
  <si>
    <t>Ariane 5 GS | Syracuse 3A &amp; Galaxy 15</t>
  </si>
  <si>
    <t>Sat Oct 08, 2005 15:02 UTC</t>
  </si>
  <si>
    <t>Rokot/Briz KM | CryoSat-1</t>
  </si>
  <si>
    <t>Mon Sep 26, 2005 03:37 UTC</t>
  </si>
  <si>
    <t>Delta II 7925 | GPS IIRM-1</t>
  </si>
  <si>
    <t>Thu Sep 22, 2005 19:24 UTC</t>
  </si>
  <si>
    <t>Minotaur I | Streak (STP-R1)</t>
  </si>
  <si>
    <t>Mon Aug 29, 2005 08:45 UTC</t>
  </si>
  <si>
    <t>Long March 2D | FSW-3 No. 3</t>
  </si>
  <si>
    <t>Fri Aug 26, 2005 18:34 UTC</t>
  </si>
  <si>
    <t>Rokot/Briz KM | Monitor-E</t>
  </si>
  <si>
    <t>Tue Aug 23, 2005 21:09 UTC</t>
  </si>
  <si>
    <t>Dnepr | Kirari and Reimei</t>
  </si>
  <si>
    <t>Fri Aug 12, 2005 11:43 UTC</t>
  </si>
  <si>
    <t>Atlas V 401 | Mars Reconnaissance Orbiter</t>
  </si>
  <si>
    <t>Thu Aug 11, 2005 08:20 UTC</t>
  </si>
  <si>
    <t>Ariane 5 GS | iPStar-1</t>
  </si>
  <si>
    <t>Tue Aug 02, 2005 07:30 UTC</t>
  </si>
  <si>
    <t>Long March 2C | FSW-4 No. 2</t>
  </si>
  <si>
    <t>Tue Jul 26, 2005 14:39 UTC</t>
  </si>
  <si>
    <t>Space Shuttle Discovery | STS-114</t>
  </si>
  <si>
    <t>Sun Jul 10, 2005 03:30 UTC</t>
  </si>
  <si>
    <t>Mu-V / M-25 | Suzaku</t>
  </si>
  <si>
    <t>Tue Jul 05, 2005 22:40 UTC</t>
  </si>
  <si>
    <t>Long March 2D | Shijian-7</t>
  </si>
  <si>
    <t>Thu Jun 23, 2005 14:02 UTC</t>
  </si>
  <si>
    <t>Zenit-3 SL | Intelsat-Americas 8</t>
  </si>
  <si>
    <t>K-496 Submarine, Barents Sea Launch Area, Barents Sea</t>
  </si>
  <si>
    <t>Tue Jun 21, 2005 19:46 UTC</t>
  </si>
  <si>
    <t>Volna | Cosmos 1</t>
  </si>
  <si>
    <t>Tue Jun 21, 2005 00:48 UTC</t>
  </si>
  <si>
    <t>Molniya-M /Block ML | Molniya-3K n†­175</t>
  </si>
  <si>
    <t>Fri May 20, 2005 10:22 UTC</t>
  </si>
  <si>
    <t>Delta II 7320-10C | NOAA-N</t>
  </si>
  <si>
    <t>Thu May 05, 2005 04:45 UTC</t>
  </si>
  <si>
    <t>PSLV-G | Cartosat-1 &amp; HAMSAT</t>
  </si>
  <si>
    <t>Sat Apr 30, 2005 00:50 UTC</t>
  </si>
  <si>
    <t>Titan IV(405)B | NROL-16 (Onyx)</t>
  </si>
  <si>
    <t>Tue Apr 26, 2005 07:31 UTC</t>
  </si>
  <si>
    <t>Zenit-3 SL | Spaceway-1</t>
  </si>
  <si>
    <t>Fri Apr 15, 2005 17:27 UTC</t>
  </si>
  <si>
    <t>Pegasus XL | DART</t>
  </si>
  <si>
    <t>Tue Apr 12, 2005 12:00 UTC</t>
  </si>
  <si>
    <t>Long March 3B | Apstar 6</t>
  </si>
  <si>
    <t>Mon Apr 11, 2005 13:35 UTC</t>
  </si>
  <si>
    <t>Minotaur I | XSS-11</t>
  </si>
  <si>
    <t>Fri Mar 11, 2005 21:42 UTC</t>
  </si>
  <si>
    <t>Atlas V 431 | Inmarsat-4 F1</t>
  </si>
  <si>
    <t>Tue Mar 01, 2005 03:50 UTC</t>
  </si>
  <si>
    <t>Zenit-3 SL | XM-3</t>
  </si>
  <si>
    <t>Sat Feb 26, 2005 09:25 UTC</t>
  </si>
  <si>
    <t>H-IIA 2022 | Himawari 6</t>
  </si>
  <si>
    <t>Sat Feb 12, 2005 21:03 UTC</t>
  </si>
  <si>
    <t>Ariane 5 ECA | XTAR-EUR, Maqsat-B2, Sloshsat-FLEVO</t>
  </si>
  <si>
    <t>SLC-36B, Cape Canaveral AFS, Florida, USA</t>
  </si>
  <si>
    <t>Thu Feb 03, 2005 07:41 UTC</t>
  </si>
  <si>
    <t>Atlas IIIB | NROL-23 (Intruder 7A &amp; 7B)</t>
  </si>
  <si>
    <t>Thu Jan 20, 2005 03:00 UTC</t>
  </si>
  <si>
    <t>Cosmos-3M (11K65M) | Cosmos 2414 &amp; Universitietski</t>
  </si>
  <si>
    <t>Wed Jan 12, 2005 18:47 UTC</t>
  </si>
  <si>
    <t>Delta II 7925 | Deep Impact</t>
  </si>
  <si>
    <t>Fri Dec 24, 2004 12:00 UTC</t>
  </si>
  <si>
    <t>Tsyklon-3 | Sich 1M &amp; Micron 1</t>
  </si>
  <si>
    <t>Tue Dec 21, 2004 21:50 UTC</t>
  </si>
  <si>
    <t>Delta IV Heavy | DemoSat and 3CS-1 &amp; 2</t>
  </si>
  <si>
    <t>Sat Dec 18, 2004 16:26 UTC</t>
  </si>
  <si>
    <t>Ariane 5 G+ | Helios 2A, Essaim-1,2,3,4, PARASOL, Nanosat 01</t>
  </si>
  <si>
    <t>Fri Dec 17, 2004 12:07 UTC</t>
  </si>
  <si>
    <t>Atlas V 521 | AMC-16</t>
  </si>
  <si>
    <t>Sat Nov 20, 2004 17:16 UTC</t>
  </si>
  <si>
    <t>Delta II 7320-10C | Swift</t>
  </si>
  <si>
    <t>Thu Nov 18, 2004 10:45 UTC</t>
  </si>
  <si>
    <t>Long March 2C | Shiyan-2</t>
  </si>
  <si>
    <t>Mon Nov 08, 2004 18:29 UTC</t>
  </si>
  <si>
    <t>Soyuz 2.1a | Demo Flight</t>
  </si>
  <si>
    <t>Sat Nov 06, 2004 05:39 UTC</t>
  </si>
  <si>
    <t>Delta II 7925 | GPS IIR-13</t>
  </si>
  <si>
    <t>Sat Nov 06, 2004 03:10 UTC</t>
  </si>
  <si>
    <t>Long March 4B | Ziyuan ll-03</t>
  </si>
  <si>
    <t>Tue Oct 19, 2004 01:20 UTC</t>
  </si>
  <si>
    <t>Long March 3A | Fengyun-2C</t>
  </si>
  <si>
    <t>Mon Sep 27, 2004 08:00 UTC</t>
  </si>
  <si>
    <t>Long March 2D | FSW-3 No.2</t>
  </si>
  <si>
    <t>Thu Sep 23, 2004 15:07 UTC</t>
  </si>
  <si>
    <t>Cosmos-3M (11K65M) | Cosmos 2408 and 2409</t>
  </si>
  <si>
    <t>Mon Sep 20, 2004 10:31 UTC</t>
  </si>
  <si>
    <t>GSLV Mk I | GSAT-3</t>
  </si>
  <si>
    <t>Wed Sep 08, 2004 23:14 UTC</t>
  </si>
  <si>
    <t>Long March 4B | Shijian-6A &amp; 6B</t>
  </si>
  <si>
    <t>Mon Sep 06, 2004</t>
  </si>
  <si>
    <t>Shavit-1 | Ofek-6</t>
  </si>
  <si>
    <t>SLC-36A, Cape Canaveral AFS, Florida, USA</t>
  </si>
  <si>
    <t>Tue Aug 31, 2004 23:17 UTC</t>
  </si>
  <si>
    <t>Atlas IIAS | NROL-1</t>
  </si>
  <si>
    <t>Sun Aug 29, 2004 07:50 UTC</t>
  </si>
  <si>
    <t>Long March 2C | FSW-4 No.1</t>
  </si>
  <si>
    <t>Tue Aug 03, 2004 06:15 UTC</t>
  </si>
  <si>
    <t>Delta II 7925H | MESSENGER</t>
  </si>
  <si>
    <t>Sun Jul 25, 2004 07:05 UTC</t>
  </si>
  <si>
    <t>Long March 2C | Double Star 2</t>
  </si>
  <si>
    <t>Thu Jul 22, 2004 17:46 UTC</t>
  </si>
  <si>
    <t>Cosmos-3M (11K65M) | Cosmos 2407</t>
  </si>
  <si>
    <t>Sun Jul 18, 2004 00:44 UTC</t>
  </si>
  <si>
    <t>Ariane 5 G+ | Anik F2</t>
  </si>
  <si>
    <t>Thu Jul 15, 2004 10:02 UTC</t>
  </si>
  <si>
    <t>Delta II 7920-10L | Aura</t>
  </si>
  <si>
    <t>Tue Jun 29, 2004 06:30 UTC</t>
  </si>
  <si>
    <t>Dnepr | DEMETER &amp; Others</t>
  </si>
  <si>
    <t>Tue Jun 29, 2004 03:58 UTC</t>
  </si>
  <si>
    <t>Zenit-3 SL | Telstar 18</t>
  </si>
  <si>
    <t>Wed Jun 23, 2004 22:54 UTC</t>
  </si>
  <si>
    <t>Delta II 7925 | GPS IIR-12</t>
  </si>
  <si>
    <t>Thu Jun 10, 2004 01:28 UTC</t>
  </si>
  <si>
    <t>Zenit-2 | Cosmos 2406</t>
  </si>
  <si>
    <t>Fri May 28, 2004 06:00 UTC</t>
  </si>
  <si>
    <t>Tsyklon-2 | Cosmos 2405</t>
  </si>
  <si>
    <t>Thu May 20, 2004 17:47 UTC</t>
  </si>
  <si>
    <t>Minotaur C (Taurus) | ROCSAT-2</t>
  </si>
  <si>
    <t>Tue May 04, 2004 12:41 UTC</t>
  </si>
  <si>
    <t>Zenit-3 SL | DirecTV-7S</t>
  </si>
  <si>
    <t>Tue Apr 20, 2004 16:57 UTC</t>
  </si>
  <si>
    <t>Delta II 7920-10C | Gravity Probe B</t>
  </si>
  <si>
    <t>Mon Apr 19, 2004 22:22 UTC</t>
  </si>
  <si>
    <t>Atlas IIAS | AMC-11</t>
  </si>
  <si>
    <t>Sun Apr 18, 2004 15:59 UTC</t>
  </si>
  <si>
    <t>Long March 2C | Shiyan-1 &amp; Nano Satellite 1</t>
  </si>
  <si>
    <t>Fri Apr 16, 2004 00:45 UTC</t>
  </si>
  <si>
    <t>Atlas IIAS | Superbird 6</t>
  </si>
  <si>
    <t>Sat Mar 20, 2004 17:53 UTC</t>
  </si>
  <si>
    <t>Delta II 7925 | GPS IIR-11</t>
  </si>
  <si>
    <t>Sat Mar 13, 2004 05:40 UTC</t>
  </si>
  <si>
    <t>Atlas IIIA | MBSat</t>
  </si>
  <si>
    <t>Tue Mar 02, 2004 07:17 UTC</t>
  </si>
  <si>
    <t>Ariane 5 G+ | Rosetta &amp; Philae</t>
  </si>
  <si>
    <t>Wed Feb 18, 2004 07:06 UTC</t>
  </si>
  <si>
    <t>Molniya-M /Block ML | Cosmos 2405 (Molniya-1T n†­174)</t>
  </si>
  <si>
    <t>Sat Feb 14, 2004 18:50 UTC</t>
  </si>
  <si>
    <t>Titan IV(402)B | DSP</t>
  </si>
  <si>
    <t>Thu Feb 05, 2004 23:46 UTC</t>
  </si>
  <si>
    <t>Atlas IIAS | AMC-10</t>
  </si>
  <si>
    <t>Sun Jan 11, 2004 04:12 UTC</t>
  </si>
  <si>
    <t>Zenit-3 SL | Telstar 14</t>
  </si>
  <si>
    <t>Mon Dec 29, 2003 19:06 UTC</t>
  </si>
  <si>
    <t>Long March 2C | Double Star 1</t>
  </si>
  <si>
    <t>Sun Dec 21, 2003 08:05 UTC</t>
  </si>
  <si>
    <t>Delta II 7925 | GPS IIR-10</t>
  </si>
  <si>
    <t>Wed Dec 10, 2003 02:30 UTC</t>
  </si>
  <si>
    <t>Atlas IIIB | UHF F/O F11</t>
  </si>
  <si>
    <t>Fri Dec 05, 2003 06:00 UTC</t>
  </si>
  <si>
    <t>Strela | Gruzomaket</t>
  </si>
  <si>
    <t>Tue Dec 02, 2003 10:04 UTC</t>
  </si>
  <si>
    <t>Atlas IIAS | NROL-18 (Intruder 6A &amp; 6B)</t>
  </si>
  <si>
    <t>Sat Nov 29, 2003 04:33 UTC</t>
  </si>
  <si>
    <t>H-IIA 2024 | IGS-Optical (2), IGS-Radar (2)</t>
  </si>
  <si>
    <t>Fri Nov 14, 2003 16:01 UTC</t>
  </si>
  <si>
    <t>Long March 3A | Chinasat-20</t>
  </si>
  <si>
    <t>Mon Nov 03, 2003 07:20 UTC</t>
  </si>
  <si>
    <t>Long March 2D | FSW-3 No.1</t>
  </si>
  <si>
    <t>Thu Oct 30, 2003 13:43 UTC</t>
  </si>
  <si>
    <t>Rokot/Briz KM | SERVIS-1</t>
  </si>
  <si>
    <t>Tue Oct 21, 2003 03:16 UTC</t>
  </si>
  <si>
    <t>Long March 4B | CBERS-2 &amp; Chuangxin 1(01)</t>
  </si>
  <si>
    <t>SLC-4W, Vandenberg AFB, California, USA</t>
  </si>
  <si>
    <t>Sat Oct 18, 2003 16:17 UTC</t>
  </si>
  <si>
    <t>Titan II(23)G | USA-172</t>
  </si>
  <si>
    <t>Fri Oct 17, 2003 04:52 UTC</t>
  </si>
  <si>
    <t>PSLV-G | RESOURCESAT-1 (IRS-P6)</t>
  </si>
  <si>
    <t>Wed Oct 15, 2003 01:00 UTC</t>
  </si>
  <si>
    <t>Long March 2F | Shenzhou 5</t>
  </si>
  <si>
    <t>Wed Oct 01, 2003 04:02 UTC</t>
  </si>
  <si>
    <t>Zenit-3 SL | Galaxy-13</t>
  </si>
  <si>
    <t>Sat Sep 27, 2003 23:14 UTC</t>
  </si>
  <si>
    <t>Ariane 5 G | Insat 3E, eBird-1, SMART-1</t>
  </si>
  <si>
    <t>Sat Sep 27, 2003 06:11 UTC</t>
  </si>
  <si>
    <t>Cosmos-3M (11K65M) | STSAT 1 &amp; Others</t>
  </si>
  <si>
    <t>Tue Sep 16, 2003</t>
  </si>
  <si>
    <t>Kaituozhe 1 | PS 2</t>
  </si>
  <si>
    <t>Tue Sep 09, 2003 04:29 UTC</t>
  </si>
  <si>
    <t>Titan IV(401)B | NROL-19 (Mentor)</t>
  </si>
  <si>
    <t>Fri Aug 29, 2003 23:13 UTC</t>
  </si>
  <si>
    <t>Delta IV Medium | DSCS-3 B6</t>
  </si>
  <si>
    <t>AEB</t>
  </si>
  <si>
    <t>VLS Pad, Alc?›ntara Launch Center, Maranh?œo, Brazil</t>
  </si>
  <si>
    <t>Mon Aug 25, 2003</t>
  </si>
  <si>
    <t>VLS-1 | SATEC, UNOSAT</t>
  </si>
  <si>
    <t>Mon Aug 25, 2003 05:35 UTC</t>
  </si>
  <si>
    <t>Delta II 7920H | Spitzer Space Telescope</t>
  </si>
  <si>
    <t>Tue Aug 19, 2003 10:50 UTC</t>
  </si>
  <si>
    <t>Cosmos-3M (11K65M) | Cosmos 2400 and 2401</t>
  </si>
  <si>
    <t>Wed Aug 13, 2003 02:09 UTC</t>
  </si>
  <si>
    <t>Pegasus XL | SCISAT-1</t>
  </si>
  <si>
    <t>Fri Aug 08, 2003</t>
  </si>
  <si>
    <t>Zenit-3 SL | EchoStar 9</t>
  </si>
  <si>
    <t>Thu Jul 17, 2003 23:45 UTC</t>
  </si>
  <si>
    <t>Atlas V 521 | Rainbow 1</t>
  </si>
  <si>
    <t>Tue Jul 08, 2003 03:18 UTC</t>
  </si>
  <si>
    <t>Delta II 7925H | Opportunity</t>
  </si>
  <si>
    <t>Mon Jun 30, 2003 14:15 UTC</t>
  </si>
  <si>
    <t>Rokot/Briz KM | Monitor-E GVM &amp; Others</t>
  </si>
  <si>
    <t>Thu Jun 26, 2003 18:55 UTC</t>
  </si>
  <si>
    <t>Pegasus XL | OrbView-3</t>
  </si>
  <si>
    <t>Thu Jun 19, 2003 20:00 UTC</t>
  </si>
  <si>
    <t>Molniya-M /Block ML | Molniya-3 n†­173</t>
  </si>
  <si>
    <t>Wed Jun 11, 2003 22:38 UTC</t>
  </si>
  <si>
    <t>Ariane 5 G | Optus C1 &amp; BSAT-2c</t>
  </si>
  <si>
    <t>Tue Jun 10, 2003 17:58 UTC</t>
  </si>
  <si>
    <t>Delta II 7925 | Spirit</t>
  </si>
  <si>
    <t>Tue Jun 10, 2003 13:55 UTC</t>
  </si>
  <si>
    <t>Zenit-3 SL | Thuraya-2</t>
  </si>
  <si>
    <t>Wed Jun 04, 2003 19:23 UTC</t>
  </si>
  <si>
    <t>Cosmos-3M (11K65M) | Cosmos 2398</t>
  </si>
  <si>
    <t>Starsem</t>
  </si>
  <si>
    <t>Mon Jun 02, 2003 17:45 UTC</t>
  </si>
  <si>
    <t>Soyuz FG/Fregat | Mars Express</t>
  </si>
  <si>
    <t>Sat May 24, 2003 16:34 UTC</t>
  </si>
  <si>
    <t>Long March 3A | Beidou-1C</t>
  </si>
  <si>
    <t>Tue May 13, 2003 22:10 UTC</t>
  </si>
  <si>
    <t>Atlas V 401 | HellasSat-2</t>
  </si>
  <si>
    <t>Fri May 09, 2003 04:29 UTC</t>
  </si>
  <si>
    <t>Mu-V / M-25 | Hayabusa</t>
  </si>
  <si>
    <t>Thu May 08, 2003 11:28 UTC</t>
  </si>
  <si>
    <t>GSLV Mk I | GSAT-2</t>
  </si>
  <si>
    <t>Mon Apr 28, 2003 12:00 UTC</t>
  </si>
  <si>
    <t>Pegasus XL | GALEX</t>
  </si>
  <si>
    <t>Sat Apr 12, 2003 00:47 UTC</t>
  </si>
  <si>
    <t>Atlas IIIB | AsiaSat 4</t>
  </si>
  <si>
    <t>Wed Apr 09, 2003 22:52 UTC</t>
  </si>
  <si>
    <t>Ariane 5 G | INSAT-3A &amp; Galaxy 12</t>
  </si>
  <si>
    <t>Tue Apr 08, 2003 13:43 UTC</t>
  </si>
  <si>
    <t>Titan IV(401)B | Milstar DFS-6</t>
  </si>
  <si>
    <t>Wed Apr 02, 2003 01:53 UTC</t>
  </si>
  <si>
    <t>Molniya-M /Block ML | Molniya-1T n†­172</t>
  </si>
  <si>
    <t>Mon Mar 31, 2003 22:09 UTC</t>
  </si>
  <si>
    <t>Delta II 7925 | GPS IIR-9</t>
  </si>
  <si>
    <t>Fri Mar 28, 2003 01:27 UTC</t>
  </si>
  <si>
    <t>H-IIA 2024 | IGS-Optical 1, IGS-Radar 1</t>
  </si>
  <si>
    <t>Tue Mar 11, 2003 00:59 UTC</t>
  </si>
  <si>
    <t>Delta IV Medium | DSCS-3 A3</t>
  </si>
  <si>
    <t>ELA-2, Guiana Space Centre, French Guiana, France</t>
  </si>
  <si>
    <t>Sat Feb 15, 2003 07:00 UTC</t>
  </si>
  <si>
    <t>Ariane 44L | Intelsat 907</t>
  </si>
  <si>
    <t>Wed Jan 29, 2003 18:06 UTC</t>
  </si>
  <si>
    <t>Delta II 7925 | GPS IIR-8</t>
  </si>
  <si>
    <t>Sat Jan 25, 2003 20:13 UTC</t>
  </si>
  <si>
    <t>Pegasus XL | SORCE</t>
  </si>
  <si>
    <t>Thu Jan 16, 2003 15:39 UTC</t>
  </si>
  <si>
    <t>Space Shuttle Columbia | STS-107</t>
  </si>
  <si>
    <t>Mon Jan 13, 2003 00:45 UTC</t>
  </si>
  <si>
    <t>Delta II 7320-10C | ICESat / CHIPSat</t>
  </si>
  <si>
    <t>Mon Jan 06, 2003 14:19 UTC</t>
  </si>
  <si>
    <t>Titan II(23)G | Coriolis</t>
  </si>
  <si>
    <t>Sun Dec 29, 2002 16:40 UTC</t>
  </si>
  <si>
    <t>Long March 2F | Shenzhou 4</t>
  </si>
  <si>
    <t>Tue Dec 24, 2002 12:20 UTC</t>
  </si>
  <si>
    <t>Molniya-M /Block 2BL | Cosmos 2393</t>
  </si>
  <si>
    <t>Fri Dec 20, 2002</t>
  </si>
  <si>
    <t>Dnepr | Rubin 2 &amp; Others</t>
  </si>
  <si>
    <t>Tue Dec 17, 2002 23:04 UTC</t>
  </si>
  <si>
    <t>Ariane 44L | NSS-6</t>
  </si>
  <si>
    <t>Sat Dec 14, 2002 01:31 UTC</t>
  </si>
  <si>
    <t>H-IIA 202 | Midori 2, WEOS &amp; Others</t>
  </si>
  <si>
    <t>Wed Dec 11, 2002 22:22 UTC</t>
  </si>
  <si>
    <t>Ariane 5 ECA | Hot Bird 7, Stentor, MFD-A, MFD-B</t>
  </si>
  <si>
    <t>Thu Dec 05, 2002 02:42 UTC</t>
  </si>
  <si>
    <t>Atlas IIA | TDRS-J</t>
  </si>
  <si>
    <t>Thu Nov 28, 2002 06:07 UTC</t>
  </si>
  <si>
    <t>Cosmos-3M (11K65M) | AlSat 1, Mozhayets 4 &amp; Rubin 3-DSI</t>
  </si>
  <si>
    <t>Sun Nov 24, 2002 00:49 UTC</t>
  </si>
  <si>
    <t>Space Shuttle Endeavour | STS-113</t>
  </si>
  <si>
    <t>Wed Nov 20, 2002 22:39 UTC</t>
  </si>
  <si>
    <t>Delta IV Medium+ (4,2) | Eutelsat W5</t>
  </si>
  <si>
    <t>Sun Oct 27, 2002 03:17 UTC</t>
  </si>
  <si>
    <t>Long March 4B | Ziyuan ll-02</t>
  </si>
  <si>
    <t>Mon Oct 07, 2002 19:45 UTC</t>
  </si>
  <si>
    <t>Space Shuttle Atlantis | STS-112</t>
  </si>
  <si>
    <t>Thu Sep 26, 2002 14:27 UTC</t>
  </si>
  <si>
    <t>Cosmos-3M (11K65M) | Nadiezhda-M n†­1</t>
  </si>
  <si>
    <t>Wed Sep 18, 2002 22:04 UTC</t>
  </si>
  <si>
    <t>Atlas IIAS | Hispasat 1D</t>
  </si>
  <si>
    <t>Sun Sep 15, 2002</t>
  </si>
  <si>
    <t>Kaituozhe 1 | PS 1</t>
  </si>
  <si>
    <t>Thu Sep 12, 2002 10:23 UTC</t>
  </si>
  <si>
    <t>PSLV-G | C4 - MetSat-1 (Kalpana-1)</t>
  </si>
  <si>
    <t>Tue Sep 10, 2002 08:20 UTC</t>
  </si>
  <si>
    <t>H-IIA 2024 | USERS &amp; Kodama</t>
  </si>
  <si>
    <t>Fri Sep 06, 2002 06:44 UTC</t>
  </si>
  <si>
    <t>Ariane 44L | Intelsat 906</t>
  </si>
  <si>
    <t>Wed Aug 28, 2002 22:45 UTC</t>
  </si>
  <si>
    <t>Ariane 5 G | Atlantic Bird 1, MSG-1, MFD</t>
  </si>
  <si>
    <t>Wed Aug 21, 2002 22:05 UTC</t>
  </si>
  <si>
    <t>Atlas V 401 | Hot Bird 6</t>
  </si>
  <si>
    <t>Mon Jul 08, 2002 06:35 UTC</t>
  </si>
  <si>
    <t>Cosmos-3M (11K65M) | Cosmos 2390 and 2391</t>
  </si>
  <si>
    <t>Fri Jul 05, 2002 23:02 UTC</t>
  </si>
  <si>
    <t>Ariane 42P | SPOT-5, IDEFIX</t>
  </si>
  <si>
    <t>Wed Jul 03, 2002 06:47 UTC</t>
  </si>
  <si>
    <t>Delta II 7425 | CONTOUR</t>
  </si>
  <si>
    <t>Tue Jul 02, 2002 23:22 UTC</t>
  </si>
  <si>
    <t>Ariane 5 G | Stellat-5 &amp; NStar-C</t>
  </si>
  <si>
    <t>Mon Jun 24, 2002 18:23 UTC</t>
  </si>
  <si>
    <t>Titan II(23)G | NOAA-17</t>
  </si>
  <si>
    <t>Thu Jun 20, 2002 09:33 UTC</t>
  </si>
  <si>
    <t>Rokot/Briz KM | Iridium SV97 and SV98</t>
  </si>
  <si>
    <t>Sat Jun 15, 2002 22:39 UTC</t>
  </si>
  <si>
    <t>Zenit-3 SL | Galaxy IIIC</t>
  </si>
  <si>
    <t>Wed Jun 05, 2002 21:22 UTC</t>
  </si>
  <si>
    <t>Space Shuttle Endeavour | STS-111</t>
  </si>
  <si>
    <t>Wed Jun 05, 2002 06:44 UTC</t>
  </si>
  <si>
    <t>Ariane 44L | Intelsat 905</t>
  </si>
  <si>
    <t>Tue May 28, 2002</t>
  </si>
  <si>
    <t>Shavit-1 | Ofek-5</t>
  </si>
  <si>
    <t>Tue May 28, 2002 08:14 UTC</t>
  </si>
  <si>
    <t>Cosmos-3M (11K65M) | Cosmos 2389</t>
  </si>
  <si>
    <t>Wed May 15, 2002 01:50 UTC</t>
  </si>
  <si>
    <t>Long March 4B | Fengyun-1D &amp; Haiyang-1A</t>
  </si>
  <si>
    <t>Sat May 04, 2002 09:54 UTC</t>
  </si>
  <si>
    <t>Delta II 7920-10C | Aqua</t>
  </si>
  <si>
    <t>Tue Apr 16, 2002 23:02 UTC</t>
  </si>
  <si>
    <t>Ariane 44L | NSS-7</t>
  </si>
  <si>
    <t>Mon Apr 08, 2002 20:44 UTC</t>
  </si>
  <si>
    <t>Space Shuttle Atlantis | STS-110</t>
  </si>
  <si>
    <t>Mon Apr 01, 2002 22:06 UTC</t>
  </si>
  <si>
    <t>Molniya-M /Block 2BL | Cosmos 2388</t>
  </si>
  <si>
    <t>Fri Mar 29, 2002 01:29 UTC</t>
  </si>
  <si>
    <t>Ariane 44L | Astra 3A, JCSAT-8</t>
  </si>
  <si>
    <t>Mon Mar 25, 2002 14:15 UTC</t>
  </si>
  <si>
    <t>Long March 2F | Shenzhou 3</t>
  </si>
  <si>
    <t>Sun Mar 17, 2002 09:21 UTC</t>
  </si>
  <si>
    <t>Rokot/Briz KM | GRACE 1 &amp; 2</t>
  </si>
  <si>
    <t>Fri Mar 08, 2002 22:59 UTC</t>
  </si>
  <si>
    <t>Atlas IIA | TDRS-I</t>
  </si>
  <si>
    <t>Fri Mar 01, 2002 11:22 UTC</t>
  </si>
  <si>
    <t>Space Shuttle Columbia | STS-109</t>
  </si>
  <si>
    <t>Fri Mar 01, 2002 01:07 UTC</t>
  </si>
  <si>
    <t>Ariane 5 G | Envisat</t>
  </si>
  <si>
    <t>Sat Feb 23, 2002 06:59 UTC</t>
  </si>
  <si>
    <t>Ariane 44L | Intelsat 904</t>
  </si>
  <si>
    <t>Thu Feb 21, 2002 12:43 UTC</t>
  </si>
  <si>
    <t>Atlas IIIB | EchoStar VII</t>
  </si>
  <si>
    <t>Mon Feb 11, 2002 17:43 UTC</t>
  </si>
  <si>
    <t>Delta II 7920-10C | Iridium IS-1</t>
  </si>
  <si>
    <t>Tue Feb 05, 2002 20:58 UTC</t>
  </si>
  <si>
    <t>Pegasus XL | RHESSI</t>
  </si>
  <si>
    <t>Mon Feb 04, 2002 02:45 UTC</t>
  </si>
  <si>
    <t>H-IIA 2024 | VEP 3, Tsubasa &amp; DASH</t>
  </si>
  <si>
    <t>Wed Jan 23, 2002 23:46 UTC</t>
  </si>
  <si>
    <t>Ariane 42L | Insat 3C</t>
  </si>
  <si>
    <t>Wed Jan 16, 2002 00:30 UTC</t>
  </si>
  <si>
    <t>Titan IV(401)B | Milstar DFS-5</t>
  </si>
  <si>
    <t>Site 32/1, Plesetsk Cosmodrome, Russia</t>
  </si>
  <si>
    <t>Fri Dec 28, 2001 03:24 UTC</t>
  </si>
  <si>
    <t>Tsyklon-3 | Cosmos 2384 to 2386 &amp; Gonets 10 to 12</t>
  </si>
  <si>
    <t>Fri Dec 21, 2001 04:00 UTC</t>
  </si>
  <si>
    <t>Tsyklon-2 | Cosmos 2383</t>
  </si>
  <si>
    <t>Mon Dec 10, 2001 17:18 UTC</t>
  </si>
  <si>
    <t>Zenit-2 | Meteor 3M n†­1 &amp; Others</t>
  </si>
  <si>
    <t>Fri Dec 07, 2001 15:07 UTC</t>
  </si>
  <si>
    <t>Delta II 7920-10C | Jason-1 / TIMED</t>
  </si>
  <si>
    <t>Wed Dec 05, 2001 22:19 UTC</t>
  </si>
  <si>
    <t>Space Shuttle Endeavour | STS-108</t>
  </si>
  <si>
    <t>Tue Nov 27, 2001 05:59 UTC</t>
  </si>
  <si>
    <t>Ariane 44LP | DirecTV-4S</t>
  </si>
  <si>
    <t>Thu Oct 25, 2001 11:34 UTC</t>
  </si>
  <si>
    <t>Molniya-M /Block ML | Molniya-3 n†­171</t>
  </si>
  <si>
    <t>Mon Oct 22, 2001 10:23 UTC</t>
  </si>
  <si>
    <t>PSLV-G | TES, BIRD &amp; PROBA</t>
  </si>
  <si>
    <t>Thu Oct 18, 2001 18:51 UTC</t>
  </si>
  <si>
    <t>Delta II 7320-10C | QuickBird</t>
  </si>
  <si>
    <t>Thu Oct 11, 2001 02:32 UTC</t>
  </si>
  <si>
    <t>Atlas IIAS | NROL-12</t>
  </si>
  <si>
    <t>Fri Oct 05, 2001 21:21 UTC</t>
  </si>
  <si>
    <t>Titan IV(404)B | NROL-14 (KH-11 Kennen)</t>
  </si>
  <si>
    <t>Sun Sep 30, 2001 02:40 UTC</t>
  </si>
  <si>
    <t>Athena I | Starshine 3 &amp; Others</t>
  </si>
  <si>
    <t>Tue Sep 25, 2001 23:21 UTC</t>
  </si>
  <si>
    <t>Ariane 44P | Atlantic Bird 2</t>
  </si>
  <si>
    <t>Fri Sep 21, 2001 18:49 UTC</t>
  </si>
  <si>
    <t>Minotaur C (Taurus) | Orbview-4/QuikTOMS</t>
  </si>
  <si>
    <t>Sun Sep 09, 2001 15:25 UTC</t>
  </si>
  <si>
    <t>Atlas IIAS | NROL-13 (Intruder FA &amp; 5B)</t>
  </si>
  <si>
    <t>Thu Aug 30, 2001 06:46 UTC</t>
  </si>
  <si>
    <t>Ariane 44L | Intelsat 902</t>
  </si>
  <si>
    <t>Wed Aug 29, 2001 07:00 UTC</t>
  </si>
  <si>
    <t>H-IIA 202 | VEP 2 &amp; LRE</t>
  </si>
  <si>
    <t>Fri Aug 10, 2001 21:10 UTC</t>
  </si>
  <si>
    <t>Space Shuttle Discovery | STS-105</t>
  </si>
  <si>
    <t>Wed Aug 08, 2001 16:13 UTC</t>
  </si>
  <si>
    <t>Delta II 7326 | Genesis Probe</t>
  </si>
  <si>
    <t>Mon Aug 06, 2001 07:28 UTC</t>
  </si>
  <si>
    <t>Mon Jul 23, 2001 07:23 UTC</t>
  </si>
  <si>
    <t>Atlas IIA | GOES-M</t>
  </si>
  <si>
    <t>Fri Jul 20, 2001 00:17 UTC</t>
  </si>
  <si>
    <t>Molniya-M /Block ML | Molniya-3K n†­170</t>
  </si>
  <si>
    <t>Thu Jul 12, 2001 21:58 UTC</t>
  </si>
  <si>
    <t>Ariane 5 G | Artemis &amp; BSAT-2b</t>
  </si>
  <si>
    <t>Thu Jul 12, 2001 09:03 UTC</t>
  </si>
  <si>
    <t>Space Shuttle Atlantis | STS-104</t>
  </si>
  <si>
    <t>Sat Jun 30, 2001 19:46 UTC</t>
  </si>
  <si>
    <t>Delta II 7425-10C | WMAP</t>
  </si>
  <si>
    <t>Tue Jun 19, 2001 04:41 UTC</t>
  </si>
  <si>
    <t>Atlas IIAS | ICO F2</t>
  </si>
  <si>
    <t>Sat Jun 09, 2001 06:45 UTC</t>
  </si>
  <si>
    <t>Ariane 44L | Intelsat 901</t>
  </si>
  <si>
    <t>Fri Jun 08, 2001 15:08 UTC</t>
  </si>
  <si>
    <t>Cosmos-3M (11K65M) | Cosmos 2378</t>
  </si>
  <si>
    <t>Fri May 18, 2001 17:45 UTC</t>
  </si>
  <si>
    <t>Delta II 7925 | NROL-17 (GeoLITE)</t>
  </si>
  <si>
    <t>Tue May 08, 2001</t>
  </si>
  <si>
    <t>Zenit-3 SL | XM-1</t>
  </si>
  <si>
    <t>Thu Apr 19, 2001 18:40 UTC</t>
  </si>
  <si>
    <t>Space Shuttle Endeavour | STS-100</t>
  </si>
  <si>
    <t>Wed Apr 18, 2001 10:13 UTC</t>
  </si>
  <si>
    <t>GSLV Mk I | GSAT-1</t>
  </si>
  <si>
    <t>Sat Apr 07, 2001 15:02 UTC</t>
  </si>
  <si>
    <t>Delta II 7925 | Mars Odyssey</t>
  </si>
  <si>
    <t>Sun Mar 18, 2001 22:33 UTC</t>
  </si>
  <si>
    <t>Zenit-3 SL | XM-2</t>
  </si>
  <si>
    <t>Thu Mar 08, 2001 22:51 UTC</t>
  </si>
  <si>
    <t>Ariane 5 G | Eurobird-1 &amp; BSat-2a</t>
  </si>
  <si>
    <t>Thu Mar 08, 2001 11:42 UTC</t>
  </si>
  <si>
    <t>Space Shuttle Discovery | STS-102</t>
  </si>
  <si>
    <t>Tue Feb 27, 2001 21:20 UTC</t>
  </si>
  <si>
    <t>Titan IV(401)B | Milstar DFS-4</t>
  </si>
  <si>
    <t>Tue Feb 20, 2001 08:48 UTC</t>
  </si>
  <si>
    <t>Start-1 | Odin</t>
  </si>
  <si>
    <t>Wed Feb 07, 2001 23:13 UTC</t>
  </si>
  <si>
    <t>Space Shuttle Atlantis | STS-98</t>
  </si>
  <si>
    <t>Wed Feb 07, 2001 23:05 UTC</t>
  </si>
  <si>
    <t>Ariane 44L | Sicral-1, Skynet 4F</t>
  </si>
  <si>
    <t>Tue Jan 30, 2001 07:55 UTC</t>
  </si>
  <si>
    <t>Delta II 7925 | GPS IIR-7</t>
  </si>
  <si>
    <t>Wed Jan 10, 2001 22:09 UTC</t>
  </si>
  <si>
    <t>Ariane 44P | Turksat 2A</t>
  </si>
  <si>
    <t>Tue Jan 09, 2001 17:00 UTC</t>
  </si>
  <si>
    <t>Long March 2F | Shenzhou 2</t>
  </si>
  <si>
    <t>Wed Dec 27, 2000 18:56 UTC</t>
  </si>
  <si>
    <t>Tsyklon-3 | Cosmos 2377 to 2379 &amp; Gonets 7 to 9</t>
  </si>
  <si>
    <t>Wed Dec 20, 2000 16:20 UTC</t>
  </si>
  <si>
    <t>Long March 3A | Beidou-1B</t>
  </si>
  <si>
    <t>Wed Dec 20, 2000 00:26 UTC</t>
  </si>
  <si>
    <t>Ariane 5 G | Astra 2D, GE-8, LDREX</t>
  </si>
  <si>
    <t>Wed Dec 06, 2000 02:47 UTC</t>
  </si>
  <si>
    <t>Atlas IIAS | NROL-10</t>
  </si>
  <si>
    <t>Tue Dec 05, 2000 12:32 UTC</t>
  </si>
  <si>
    <t>Start-1 | EROS A</t>
  </si>
  <si>
    <t>Thu Nov 30, 2000 03:06 UTC</t>
  </si>
  <si>
    <t>Space Shuttle Endeavour | STS-97</t>
  </si>
  <si>
    <t>Tue Nov 21, 2000 23:56 UTC</t>
  </si>
  <si>
    <t>Ariane 44L | Anik F1</t>
  </si>
  <si>
    <t>Tue Nov 21, 2000 18:24 UTC</t>
  </si>
  <si>
    <t>Delta II 7320-10C | EO-1 / SAC-C</t>
  </si>
  <si>
    <t>Mon Nov 20, 2000 23:00 UTC</t>
  </si>
  <si>
    <t>Cosmos-3M (11K65M) | QuickBird-1</t>
  </si>
  <si>
    <t>Thu Nov 16, 2000 01:07 UTC</t>
  </si>
  <si>
    <t>Ariane 5 G | PanAmSat-1R, Amsat-P3D, STRV 1C, STRV 1D</t>
  </si>
  <si>
    <t>Fri Nov 10, 2000 17:14 UTC</t>
  </si>
  <si>
    <t>Delta II 7925 | GPS IIR-6</t>
  </si>
  <si>
    <t>Mon Oct 30, 2000 16:02 UTC</t>
  </si>
  <si>
    <t>Long March 3A | Beidou-1A</t>
  </si>
  <si>
    <t>Sun Oct 29, 2000 05:59 UTC</t>
  </si>
  <si>
    <t>Ariane 44LP | EuropeStar F1</t>
  </si>
  <si>
    <t>Sat Oct 21, 2000 05:51 UTC</t>
  </si>
  <si>
    <t>Zenit-3 SL | Thuraya 1</t>
  </si>
  <si>
    <t>Fri Oct 20, 2000 00:40 UTC</t>
  </si>
  <si>
    <t>Atlas IIA | DSCS III-B11</t>
  </si>
  <si>
    <t>Wed Oct 11, 2000 23:17 UTC</t>
  </si>
  <si>
    <t>Space Shuttle Discovery | STS-92</t>
  </si>
  <si>
    <t>Mon Oct 09, 2000 05:38 UTC</t>
  </si>
  <si>
    <t>Pegasus | HETE 2</t>
  </si>
  <si>
    <t>Fri Oct 06, 2000 23:00 UTC</t>
  </si>
  <si>
    <t>Ariane 42L | N-SAT 110</t>
  </si>
  <si>
    <t>Tue Sep 26, 2000 10:05 UTC</t>
  </si>
  <si>
    <t>Dnepr | Megsat 1 &amp; Others</t>
  </si>
  <si>
    <t>Mon Sep 25, 2000 10:10 UTC</t>
  </si>
  <si>
    <t>Zenit-2 | Cosmos 2372</t>
  </si>
  <si>
    <t>Thu Sep 21, 2000 10:22 UTC</t>
  </si>
  <si>
    <t>Titan II(23)G | NOAA-16</t>
  </si>
  <si>
    <t>Thu Sep 14, 2000 22:54 UTC</t>
  </si>
  <si>
    <t>Ariane 5 G | Astra 2B &amp; GE-7</t>
  </si>
  <si>
    <t>Fri Sep 08, 2000 12:45 UTC</t>
  </si>
  <si>
    <t>Space Shuttle Atlantis | STS-106</t>
  </si>
  <si>
    <t>Wed Sep 06, 2000 22:33 UTC</t>
  </si>
  <si>
    <t>Ariane 44P | Eutelsat W1</t>
  </si>
  <si>
    <t>Wed Aug 23, 2000 11:05 UTC</t>
  </si>
  <si>
    <t>Delta III 8930 | DM F3</t>
  </si>
  <si>
    <t>Thu Aug 17, 2000 23:45 UTC</t>
  </si>
  <si>
    <t>Titan IV(403)B | NROL-11 (Onyx)</t>
  </si>
  <si>
    <t>Thu Aug 17, 2000 23:16 UTC</t>
  </si>
  <si>
    <t>Ariane 44LP | Brasilsat B4, Nilesat 102</t>
  </si>
  <si>
    <t>Fri Jul 28, 2000 22:41 UTC</t>
  </si>
  <si>
    <t>Zenit-3 SL | PAS 9</t>
  </si>
  <si>
    <t>Wed Jul 19, 2000 20:09 UTC</t>
  </si>
  <si>
    <t>Minotaur I | MightySat 2.1</t>
  </si>
  <si>
    <t>Sun Jul 16, 2000 09:17 UTC</t>
  </si>
  <si>
    <t>Delta II 7925 | GPS IIR-5</t>
  </si>
  <si>
    <t>Sat Jul 15, 2000 12:00 UTC</t>
  </si>
  <si>
    <t>Cosmos-3M (11K65M) | CHAMP, MITA &amp; Rubin 1</t>
  </si>
  <si>
    <t>Fri Jul 14, 2000 05:21 UTC</t>
  </si>
  <si>
    <t>Atlas IIAS | Echostar 6</t>
  </si>
  <si>
    <t>Fri Jun 30, 2000 12:56 UTC</t>
  </si>
  <si>
    <t>Atlas IIA | TDRS-H</t>
  </si>
  <si>
    <t>Wed Jun 28, 2000 10:37 UTC</t>
  </si>
  <si>
    <t>Cosmos-3M (11K65M) | Nadiezhda n†­9, Tsinghua-1 &amp; SNAP-1</t>
  </si>
  <si>
    <t>Sun Jun 25, 2000 11:50 UTC</t>
  </si>
  <si>
    <t>Long March 3 | Fengyun-2B</t>
  </si>
  <si>
    <t>Wed Jun 07, 2000 13:19 UTC</t>
  </si>
  <si>
    <t>Pegasus XL | TSX-5</t>
  </si>
  <si>
    <t>Wed May 24, 2000 23:10 UTC</t>
  </si>
  <si>
    <t>Atlas IIIA | Eutelsat W4</t>
  </si>
  <si>
    <t>Fri May 19, 2000 10:11 UTC</t>
  </si>
  <si>
    <t>Space Shuttle Atlantis | STS-101</t>
  </si>
  <si>
    <t>Tue May 16, 2000 08:27 UTC</t>
  </si>
  <si>
    <t>Rokot/Briz KM | SimSat 1 &amp; 2 (Iridium)</t>
  </si>
  <si>
    <t>Thu May 11, 2000 01:48 UTC</t>
  </si>
  <si>
    <t>Delta II 7925 | GPS IIR-4</t>
  </si>
  <si>
    <t>Mon May 08, 2000 16:01 UTC</t>
  </si>
  <si>
    <t>Wed May 03, 2000 07:07 UTC</t>
  </si>
  <si>
    <t>Atlas IIA | GOES-L</t>
  </si>
  <si>
    <t>Wed Apr 19, 2000 00:29 UTC</t>
  </si>
  <si>
    <t>Ariane 42L | Galaxy 4R</t>
  </si>
  <si>
    <t>Sat Mar 25, 2000 20:34 UTC</t>
  </si>
  <si>
    <t>Delta II 7326 | IMAGE</t>
  </si>
  <si>
    <t>Tue Mar 21, 2000 23:28 UTC</t>
  </si>
  <si>
    <t>Ariane 5 G | INSAT-3B &amp; AsiaStar</t>
  </si>
  <si>
    <t>Sun Mar 12, 2000 14:49 UTC</t>
  </si>
  <si>
    <t>Zenit-3 SL | ICO F-1</t>
  </si>
  <si>
    <t>Sun Mar 12, 2000 09:29 UTC</t>
  </si>
  <si>
    <t>Minotaur C (Taurus) | Multispectral Thermal Imager (MTI)</t>
  </si>
  <si>
    <t>Thu Mar 02, 2000 09:26 UTC</t>
  </si>
  <si>
    <t>Zenit-2 | Cosmos 2369</t>
  </si>
  <si>
    <t>Fri Feb 18, 2000 01:04 UTC</t>
  </si>
  <si>
    <t>Ariane 44LP | Superbird 4</t>
  </si>
  <si>
    <t>Fri Feb 11, 2000 16:43 UTC</t>
  </si>
  <si>
    <t>Space Shuttle Endeavour | STS-99</t>
  </si>
  <si>
    <t>Thu Feb 10, 2000 01:30 UTC</t>
  </si>
  <si>
    <t>Mu-V / M-24 | Astro E</t>
  </si>
  <si>
    <t>Tue Feb 08, 2000 21:24 UTC</t>
  </si>
  <si>
    <t>Delta II 7920-10C | Globalstar 7</t>
  </si>
  <si>
    <t>Thu Feb 03, 2000 23:30 UTC</t>
  </si>
  <si>
    <t>Atlas IIAS | Hispasat 1C</t>
  </si>
  <si>
    <t>Thu Jan 27, 2000 03:03 UTC</t>
  </si>
  <si>
    <t>Minotaur I | JAWSat</t>
  </si>
  <si>
    <t>Tue Jan 25, 2000 16:45 UTC</t>
  </si>
  <si>
    <t>Long March 3A | ChinaSat-22</t>
  </si>
  <si>
    <t>Tue Jan 25, 2000 01:04 UTC</t>
  </si>
  <si>
    <t>Ariane 42L | Galaxy 10R</t>
  </si>
  <si>
    <t>Fri Jan 21, 2000 01:03 UTC</t>
  </si>
  <si>
    <t>Atlas IIA | DSCS IIIB-8</t>
  </si>
  <si>
    <t>Fri Dec 31, 1999 07:13 UTC</t>
  </si>
  <si>
    <t>Minotaur C (Taurus) | KOMPSAT &amp; ACRIMSAT</t>
  </si>
  <si>
    <t>Mon Dec 27, 1999 19:12 UTC</t>
  </si>
  <si>
    <t>Molniya-M /Block 2BL | Cosmos 2368</t>
  </si>
  <si>
    <t>Sun Dec 26, 1999 08:00 UTC</t>
  </si>
  <si>
    <t>Tsyklon-2 | Cosmos 2367</t>
  </si>
  <si>
    <t>Wed Dec 22, 1999 00:50 UTC</t>
  </si>
  <si>
    <t>Ariane 44L | Galaxy-11</t>
  </si>
  <si>
    <t>Mon Dec 20, 1999 00:50 UTC</t>
  </si>
  <si>
    <t>Space Shuttle Discovery | STS-103</t>
  </si>
  <si>
    <t>Sat Dec 18, 1999 18:57 UTC</t>
  </si>
  <si>
    <t>Atlas IIAS | Terra</t>
  </si>
  <si>
    <t>Sun Dec 12, 1999 17:36 UTC</t>
  </si>
  <si>
    <t>Titan II(23)G | USA-147</t>
  </si>
  <si>
    <t>Sat Dec 11, 1999 19:40 UTC</t>
  </si>
  <si>
    <t>VLS-1 | SACI-2</t>
  </si>
  <si>
    <t>Fri Dec 10, 1999 14:32 UTC</t>
  </si>
  <si>
    <t>Ariane 5 G | XMM-Newton</t>
  </si>
  <si>
    <t>Sat Dec 04, 1999 18:53 UTC</t>
  </si>
  <si>
    <t>Pegasus XL/HAPS | Orbcomm D1-D8</t>
  </si>
  <si>
    <t>Fri Dec 03, 1999 16:22 UTC</t>
  </si>
  <si>
    <t>Ariane 40 | Helios 1B &amp; Cl??mentine</t>
  </si>
  <si>
    <t>Tue Nov 23, 1999 04:06 UTC</t>
  </si>
  <si>
    <t>Atlas IIA | UHF F10</t>
  </si>
  <si>
    <t>Fri Nov 19, 1999 22:30 UTC</t>
  </si>
  <si>
    <t>Long March 2F | Shenzhou 1</t>
  </si>
  <si>
    <t>Mon Nov 15, 1999 07:29 UTC</t>
  </si>
  <si>
    <t>H-IIS | Himawari 6</t>
  </si>
  <si>
    <t>Sat Nov 13, 1999 22:54 UTC</t>
  </si>
  <si>
    <t>Ariane 44LP | GE-4</t>
  </si>
  <si>
    <t>Tue Oct 19, 1999 06:22 UTC</t>
  </si>
  <si>
    <t>Ariane 44LP | Orion 2</t>
  </si>
  <si>
    <t>Thu Oct 14, 1999 03:15 UTC</t>
  </si>
  <si>
    <t>Long March 4B | CBERS-1 &amp; SACI 1</t>
  </si>
  <si>
    <t>Sun Oct 10, 1999</t>
  </si>
  <si>
    <t>Zenit-3 SL | DirecTV 1R</t>
  </si>
  <si>
    <t>Sat Sep 25, 1999 06:29 UTC</t>
  </si>
  <si>
    <t>Ariane 44LP | Telstar 7</t>
  </si>
  <si>
    <t>Fri Sep 24, 1999 18:21 UTC</t>
  </si>
  <si>
    <t>Athena II | Ikonos 1</t>
  </si>
  <si>
    <t>Thu Sep 23, 1999 06:02 UTC</t>
  </si>
  <si>
    <t>Atlas IIAS | Echostar 5</t>
  </si>
  <si>
    <t>Sat Sep 04, 1999 22:34 UTC</t>
  </si>
  <si>
    <t>Ariane 42P | Koreasat-3</t>
  </si>
  <si>
    <t>Thu Aug 26, 1999 12:02 UTC</t>
  </si>
  <si>
    <t>Cosmos-3M (11K65M) | Cosmos 2366</t>
  </si>
  <si>
    <t>Tue Aug 17, 1999 04:37 UTC</t>
  </si>
  <si>
    <t>Delta II 7420-10C | Globalstar 6</t>
  </si>
  <si>
    <t>Thu Aug 12, 1999 22:52 UTC</t>
  </si>
  <si>
    <t>Ariane 42P | Telkom-1</t>
  </si>
  <si>
    <t>Sat Aug 07, 1999 12:51 UTC</t>
  </si>
  <si>
    <t>Delta II 7925 | USA-145 (GPS IIR-3)</t>
  </si>
  <si>
    <t>Sun Jul 25, 1999 07:46 UTC</t>
  </si>
  <si>
    <t>Delta II 7420-10C | Globalstar 5</t>
  </si>
  <si>
    <t>Fri Jul 23, 1999 04:31 UTC</t>
  </si>
  <si>
    <t>Space Shuttle Columbia | STS-93</t>
  </si>
  <si>
    <t>Sat Jul 17, 1999 05:37 UTC</t>
  </si>
  <si>
    <t>Zenit-2 | Okean-O n†­1</t>
  </si>
  <si>
    <t>Sat Jul 10, 1999 08:45 UTC</t>
  </si>
  <si>
    <t>Delta II 7420-10C | Globalstar 4</t>
  </si>
  <si>
    <t>Thu Jul 08, 1999 08:45 UTC</t>
  </si>
  <si>
    <t>Molniya-M /Block ML | Molniya-3 n†­169</t>
  </si>
  <si>
    <t>Thu Jun 24, 1999 15:44 UTC</t>
  </si>
  <si>
    <t>Delta II 7320-10C | FUSE</t>
  </si>
  <si>
    <t>Sun Jun 20, 1999 02:15 UTC</t>
  </si>
  <si>
    <t>Titan II(23)G | QuikSCAT</t>
  </si>
  <si>
    <t>Fri Jun 11, 1999 17:15 UTC</t>
  </si>
  <si>
    <t>Long March 2C | Iridium 92 &amp; 93</t>
  </si>
  <si>
    <t>Thu Jun 10, 1999 13:48 UTC</t>
  </si>
  <si>
    <t>Delta II 7420-10C | Globalstar 3</t>
  </si>
  <si>
    <t>Sat May 29, 1999 11:52 UTC</t>
  </si>
  <si>
    <t>PSLV-G | IRS-P4, DLR-Tubsat, &amp; Kitsat-3</t>
  </si>
  <si>
    <t>Thu May 27, 1999 10:49 UTC</t>
  </si>
  <si>
    <t>Space Shuttle Discovery | STS-96</t>
  </si>
  <si>
    <t>Sat May 22, 1999 09:36 UTC</t>
  </si>
  <si>
    <t>Titan IV(404)B | NROL-9 (Misty)</t>
  </si>
  <si>
    <t>Tue May 18, 1999 05:09 UTC</t>
  </si>
  <si>
    <t>Pegasus XL/HAPS | TERRIERS &amp; MUBLCOM</t>
  </si>
  <si>
    <t>Mon May 10, 1999 01:33 UTC</t>
  </si>
  <si>
    <t>Long March 4B | Fengyun 1C &amp; Shijian-5</t>
  </si>
  <si>
    <t>Wed May 05, 1999 01:00 UTC</t>
  </si>
  <si>
    <t>Delta III 8930 | Orion 3</t>
  </si>
  <si>
    <t>Fri Apr 30, 1999 16:30 UTC</t>
  </si>
  <si>
    <t>Titan IV(401)B | Milstar DFS-3m</t>
  </si>
  <si>
    <t>Site 107/1, Kapustin Yar, Russia</t>
  </si>
  <si>
    <t>Wed Apr 28, 1999</t>
  </si>
  <si>
    <t>Cosmos-3M (11K65M) | ABRIXAS &amp; Megsat 0</t>
  </si>
  <si>
    <t>Tue Apr 27, 1999 18:22 UTC</t>
  </si>
  <si>
    <t>Athena II | Ikonos</t>
  </si>
  <si>
    <t>Wed Apr 21, 1999</t>
  </si>
  <si>
    <t>Dnepr | UoSat 12</t>
  </si>
  <si>
    <t>Thu Apr 15, 1999 18:32 UTC</t>
  </si>
  <si>
    <t>Delta II 7920-10 | Landsat 7</t>
  </si>
  <si>
    <t>Mon Apr 12, 1999 22:50 UTC</t>
  </si>
  <si>
    <t>Atlas IIAS | Eutelsat W3</t>
  </si>
  <si>
    <t>Fri Apr 09, 1999 17:01 UTC</t>
  </si>
  <si>
    <t>Fri Apr 02, 1999 22:03 UTC</t>
  </si>
  <si>
    <t>Ariane 42P | Insat-2E</t>
  </si>
  <si>
    <t>Sun Mar 28, 1999</t>
  </si>
  <si>
    <t>Zenit-3 SL | DemoSat</t>
  </si>
  <si>
    <t>Fri Mar 05, 1999 02:56 UTC</t>
  </si>
  <si>
    <t>Pegasus XL | WIRE</t>
  </si>
  <si>
    <t>Fri Feb 26, 1999 22:44 UTC</t>
  </si>
  <si>
    <t>Ariane 44L | Arabsat-3A, Skynet 4E</t>
  </si>
  <si>
    <t>Tue Feb 23, 1999 10:29 UTC</t>
  </si>
  <si>
    <t>Delta II 7920-10 | ARGOS (P91-1 ARGOS), ?örsted and SUNSAT</t>
  </si>
  <si>
    <t>Tue Feb 16, 1999 01:45 UTC</t>
  </si>
  <si>
    <t>Atlas IIAS | JCSAT-6</t>
  </si>
  <si>
    <t>Sun Feb 07, 1999 21:04 UTC</t>
  </si>
  <si>
    <t>Delta II 7426 | Stardust</t>
  </si>
  <si>
    <t>Wed Jan 27, 1999 00:34 UTC</t>
  </si>
  <si>
    <t>Athena I | ROCSAT 1</t>
  </si>
  <si>
    <t>Sun Jan 03, 1999 20:21 UTC</t>
  </si>
  <si>
    <t>Delta II 7425 | Mars Polar Lander</t>
  </si>
  <si>
    <t>Thu Dec 24, 1998 20:02 UTC</t>
  </si>
  <si>
    <t>Cosmos-3M (11K65M) | Cosmos 2361</t>
  </si>
  <si>
    <t>Tue Dec 22, 1998 01:08 UTC</t>
  </si>
  <si>
    <t>Ariane 42L | Panamsat-6B</t>
  </si>
  <si>
    <t>Sat Dec 19, 1998 11:39 UTC</t>
  </si>
  <si>
    <t>Long March 2C | Iridium 88 &amp; 89</t>
  </si>
  <si>
    <t>Fri Dec 11, 1998 18:45 UTC</t>
  </si>
  <si>
    <t>Delta II 7425 | Mars Climate Orbiter</t>
  </si>
  <si>
    <t>Thu Dec 10, 1998 11:57 UTC</t>
  </si>
  <si>
    <t>Cosmos-3M (11K65M) | Nadiezhda n†­8 &amp; Astrid 2</t>
  </si>
  <si>
    <t>Sun Dec 06, 1998 00:57 UTC</t>
  </si>
  <si>
    <t>Pegasus XL | SWAS</t>
  </si>
  <si>
    <t>Sun Dec 06, 1998 00:43 UTC</t>
  </si>
  <si>
    <t>Ariane 42L | Satmex 5</t>
  </si>
  <si>
    <t>Fri Dec 04, 1998 08:35 UTC</t>
  </si>
  <si>
    <t>Space Shuttle Endeavour | STS-88</t>
  </si>
  <si>
    <t>Sun Nov 22, 1998 23:54 UTC</t>
  </si>
  <si>
    <t>Delta II 7925 | BONUM-1</t>
  </si>
  <si>
    <t>Fri Nov 06, 1998 13:37 UTC</t>
  </si>
  <si>
    <t>Delta II 7920-10C | MS-11</t>
  </si>
  <si>
    <t>Thu Oct 29, 1998 19:19 UTC</t>
  </si>
  <si>
    <t>Space Shuttle Discovery | STS-95</t>
  </si>
  <si>
    <t>Wed Oct 28, 1998 22:15 UTC</t>
  </si>
  <si>
    <t>Ariane 44L | Afristar, GE-5</t>
  </si>
  <si>
    <t>Thu Oct 22, 1998 00:02 UTC</t>
  </si>
  <si>
    <t>Pegasus | SCD-2</t>
  </si>
  <si>
    <t>Wed Oct 21, 1998 16:37 UTC</t>
  </si>
  <si>
    <t>Ariane 5 G | MaqSat 3 &amp; ARD</t>
  </si>
  <si>
    <t>Tue Oct 20, 1998 07:19 UTC</t>
  </si>
  <si>
    <t>Atlas IIA | UHF F9</t>
  </si>
  <si>
    <t>Fri Oct 09, 1998 22:50 UTC</t>
  </si>
  <si>
    <t>Atlas IIA | Hot Bird 5</t>
  </si>
  <si>
    <t>Mon Oct 05, 1998 22:51 UTC</t>
  </si>
  <si>
    <t>Ariane 44L | Eutelsat W2, Sirius-3</t>
  </si>
  <si>
    <t>Sat Oct 03, 1998 10:04 UTC</t>
  </si>
  <si>
    <t>Minotaur C (Taurus) | STEX (NROL-8)</t>
  </si>
  <si>
    <t>Mon Sep 28, 1998 23:41 UTC</t>
  </si>
  <si>
    <t>Molniya-M /Block ML | Molniya-1T n†­168</t>
  </si>
  <si>
    <t>Stargazer, Wallops Flight Facility, Virginia, USA</t>
  </si>
  <si>
    <t>Wed Sep 23, 1998 05:06 UTC</t>
  </si>
  <si>
    <t>Pegasus XL/HAPS | Orbcomm C1 - C8</t>
  </si>
  <si>
    <t>Wed Sep 16, 1998 06:31 UTC</t>
  </si>
  <si>
    <t>Ariane 44LP | Panamsat-7</t>
  </si>
  <si>
    <t>Wed Sep 09, 1998 20:29 UTC</t>
  </si>
  <si>
    <t>Zenit-2 | Globalstar Satellites</t>
  </si>
  <si>
    <t>Tue Sep 08, 1998 21:13 UTC</t>
  </si>
  <si>
    <t>Delta II 7920-10C | MS-10</t>
  </si>
  <si>
    <t>Mon Aug 31, 1998 03:07 UTC</t>
  </si>
  <si>
    <t>Taepodong-1 | Kwangmy_x0081__x008f_ngs_x0081__x008f_ng 1</t>
  </si>
  <si>
    <t>Thu Aug 27, 1998 01:17 UTC</t>
  </si>
  <si>
    <t>Delta III 8930 | Galaxy 10</t>
  </si>
  <si>
    <t>Tue Aug 25, 1998 23:07 UTC</t>
  </si>
  <si>
    <t>Ariane 44P | ST-1</t>
  </si>
  <si>
    <t>Mon Aug 24, 1998 12:08 UTC</t>
  </si>
  <si>
    <t>Delta II 7920-10C | Deep Space 1</t>
  </si>
  <si>
    <t>Wed Aug 19, 1998 23:01 UTC</t>
  </si>
  <si>
    <t>Long March 2C | Iridium 76 &amp; 78</t>
  </si>
  <si>
    <t>RVSN USSR</t>
  </si>
  <si>
    <t>Site 41/1, Plesetsk Cosmodrome, Russia</t>
  </si>
  <si>
    <t>Wed Aug 12, 1998 12:53 UTC</t>
  </si>
  <si>
    <t>Molniya-M /Block ML | Molniya-1 n†­133</t>
  </si>
  <si>
    <t>Wed Aug 12, 1998 11:30 UTC</t>
  </si>
  <si>
    <t>Titan IV(401)A | NROL-7 (Mercury)</t>
  </si>
  <si>
    <t>Sun Aug 02, 1998 16:24 UTC</t>
  </si>
  <si>
    <t>Pegasus XL/HAPS | Orbcomm B1 - B8</t>
  </si>
  <si>
    <t>Tue Jul 28, 1998 09:15 UTC</t>
  </si>
  <si>
    <t>Zenit-2 | Cosmos 2360</t>
  </si>
  <si>
    <t>Fri Jul 10, 1998 06:30 UTC</t>
  </si>
  <si>
    <t>Zenit-2 | Resurs-O1 n†­4 &amp; Others</t>
  </si>
  <si>
    <t>K-407 Submarine, Barents Sea Launch Area, Barents Sea</t>
  </si>
  <si>
    <t>Tue Jul 07, 1998 03:15 UTC</t>
  </si>
  <si>
    <t>Shtil' | Tubsat</t>
  </si>
  <si>
    <t>Fri Jul 03, 1998 18:12 UTC</t>
  </si>
  <si>
    <t>Mu-V / M-24 | Nozomi</t>
  </si>
  <si>
    <t>Wed Jul 01, 1998 00:48 UTC</t>
  </si>
  <si>
    <t>Molniya-M /Block ML | Molniya-3 n†­167</t>
  </si>
  <si>
    <t>Thu Jun 18, 1998 22:48 UTC</t>
  </si>
  <si>
    <t>Atlas IIAS | Intelsat 805</t>
  </si>
  <si>
    <t>Thu Jun 18, 1998 09:20 UTC</t>
  </si>
  <si>
    <t>Long March 3B | SinoSat 1</t>
  </si>
  <si>
    <t>Mon Jun 15, 1998 22:58 UTC</t>
  </si>
  <si>
    <t>Tsyklon-3 | Cosmos 2352 to 2357</t>
  </si>
  <si>
    <t>Wed Jun 10, 1998 00:35 UTC</t>
  </si>
  <si>
    <t>Delta II 7925 | Thor III</t>
  </si>
  <si>
    <t>Tue Jun 02, 1998 22:06 UTC</t>
  </si>
  <si>
    <t>Space Shuttle Discovery | STS-91</t>
  </si>
  <si>
    <t>Sat May 30, 1998 10:00 UTC</t>
  </si>
  <si>
    <t>Long March 3B | ChinaStar 1</t>
  </si>
  <si>
    <t>Sun May 17, 1998 21:16 UTC</t>
  </si>
  <si>
    <t>Delta II 7920-10C | MS-9</t>
  </si>
  <si>
    <t>Wed May 13, 1998 15:52 UTC</t>
  </si>
  <si>
    <t>Titan II(23)G | NOAA-15</t>
  </si>
  <si>
    <t>Sat May 09, 1998 01:38 UTC</t>
  </si>
  <si>
    <t>Titan IV(401)B | NROL-6 (Mentor)</t>
  </si>
  <si>
    <t>Thu May 07, 1998 08:53 UTC</t>
  </si>
  <si>
    <t>Molniya-M /Block 2BL | Cosmos 2351</t>
  </si>
  <si>
    <t>Sat May 02, 1998 09:16 UTC</t>
  </si>
  <si>
    <t>Long March 2C | Iridium 69 &amp; 71</t>
  </si>
  <si>
    <t>Tue Apr 28, 1998 22:53 UTC</t>
  </si>
  <si>
    <t>Ariane 44P | Nilesat-101, BSAT-1B</t>
  </si>
  <si>
    <t>Fri Apr 24, 1998 22:38 UTC</t>
  </si>
  <si>
    <t>Delta II 7920-10C | Globalstar-2</t>
  </si>
  <si>
    <t>Fri Apr 17, 1998 18:19 UTC</t>
  </si>
  <si>
    <t>Space Shuttle Columbia | STS-90</t>
  </si>
  <si>
    <t>Thu Apr 02, 1998 16:24 UTC</t>
  </si>
  <si>
    <t>Pegasus XL | TRACE</t>
  </si>
  <si>
    <t>Mon Mar 30, 1998 06:02 UTC</t>
  </si>
  <si>
    <t>Delta II 7920-10C | MS-8</t>
  </si>
  <si>
    <t>Wed Mar 25, 1998 17:01 UTC</t>
  </si>
  <si>
    <t>Long March 2C | Iridium 51 &amp; 61</t>
  </si>
  <si>
    <t>Tue Mar 24, 1998 01:46 UTC</t>
  </si>
  <si>
    <t>Ariane 40 | SPOT-4</t>
  </si>
  <si>
    <t>Mon Mar 16, 1998 21:32 UTC</t>
  </si>
  <si>
    <t>Atlas II | UHF F8</t>
  </si>
  <si>
    <t>Sat Feb 28, 1998 00:21 UTC</t>
  </si>
  <si>
    <t>Atlas IIAS | Intelsat 806</t>
  </si>
  <si>
    <t>Fri Feb 27, 1998 22:38 UTC</t>
  </si>
  <si>
    <t>Ariane 42P | Hot Bird 4</t>
  </si>
  <si>
    <t>Thu Feb 26, 1998 07:07 UTC</t>
  </si>
  <si>
    <t>Pegasus XL | SNOE &amp; BATSAT</t>
  </si>
  <si>
    <t>Sat Feb 21, 1998 07:55 UTC</t>
  </si>
  <si>
    <t>H-II | Kakehashi</t>
  </si>
  <si>
    <t>Wed Feb 18, 1998 13:58 UTC</t>
  </si>
  <si>
    <t>Delta II 7920-10C | MS-7</t>
  </si>
  <si>
    <t>Sat Feb 14, 1998 14:24 UTC</t>
  </si>
  <si>
    <t>Delta II 7420-10C | Globalstar-1</t>
  </si>
  <si>
    <t>Tue Feb 10, 1998 13:20 UTC</t>
  </si>
  <si>
    <t>Minotaur C (Taurus) | GFO &amp; Orbcomm 11 and 12</t>
  </si>
  <si>
    <t>Wed Feb 04, 1998 23:29 UTC</t>
  </si>
  <si>
    <t>Ariane 44LP | Brasilsat B3, Inmarsat-3 F5</t>
  </si>
  <si>
    <t>Thu Jan 29, 1998 18:37 UTC</t>
  </si>
  <si>
    <t>Atlas IIA | NROL-5/SDS</t>
  </si>
  <si>
    <t>Thu Jan 22, 1998</t>
  </si>
  <si>
    <t>Shavit | Ofek-4</t>
  </si>
  <si>
    <t>Thu Jan 22, 1998 02:48 UTC</t>
  </si>
  <si>
    <t>Space Shuttle Endeavour | STS-89</t>
  </si>
  <si>
    <t>Sat Jan 10, 1998 00:32 UTC</t>
  </si>
  <si>
    <t>Delta II 7925 | Skynet 4D</t>
  </si>
  <si>
    <t>Wed Jan 07, 1998 02:28 UTC</t>
  </si>
  <si>
    <t>Athena II | Lunar Prospector</t>
  </si>
  <si>
    <t>Site 81/23, Baikonur Cosmodrome, Kazakhstan</t>
  </si>
  <si>
    <t>Wed Dec 24, 1997 23:19 UTC</t>
  </si>
  <si>
    <t>Proton K/Block DM-3 | PAS-22</t>
  </si>
  <si>
    <t>Wed Dec 24, 1997 13:32 UTC</t>
  </si>
  <si>
    <t>Start-1 | Earlybird 1</t>
  </si>
  <si>
    <t>Tue Dec 23, 1997 19:11 UTC</t>
  </si>
  <si>
    <t>Pegasus XL/HAPS | Orbcomm A1-A8</t>
  </si>
  <si>
    <t>Mon Dec 22, 1997 00:16 UTC</t>
  </si>
  <si>
    <t>Ariane 42L | Intelsat 804</t>
  </si>
  <si>
    <t>Sat Dec 20, 1997 13:16 UTC</t>
  </si>
  <si>
    <t>Delta II 7920-10C | MS-6</t>
  </si>
  <si>
    <t>Fri Dec 12, 1997 21:48 UTC</t>
  </si>
  <si>
    <t>Ariane 44L | Sirius-2, Cakrawarta-1</t>
  </si>
  <si>
    <t>Tue Dec 09, 1997 07:17 UTC</t>
  </si>
  <si>
    <t>Tsyklon-2 | Cosmos 2347</t>
  </si>
  <si>
    <t>Mon Dec 08, 1997 23:52 UTC</t>
  </si>
  <si>
    <t>Atlas IIAS | Galaxy 8i</t>
  </si>
  <si>
    <t>Mon Dec 08, 1997 07:16 UTC</t>
  </si>
  <si>
    <t>Long March 2C | Iridium 42 &amp; 44</t>
  </si>
  <si>
    <t>Tue Dec 02, 1997 22:52 UTC</t>
  </si>
  <si>
    <t>Ariane 44P | JCSAT-5, Equator S</t>
  </si>
  <si>
    <t>Thu Nov 27, 1997 21:27 UTC</t>
  </si>
  <si>
    <t>H-II | TRMM &amp; Orihime/Hikoboshi</t>
  </si>
  <si>
    <t>Wed Nov 19, 1997 19:46 UTC</t>
  </si>
  <si>
    <t>Space Shuttle Columbia | STS-87</t>
  </si>
  <si>
    <t>Sun Nov 09, 1997 01:34 UTC</t>
  </si>
  <si>
    <t>Delta II 7920-10C | MS-5</t>
  </si>
  <si>
    <t>Sat Nov 08, 1997 02:05 UTC</t>
  </si>
  <si>
    <t>Titan IV(401)A | NROL-4 (Trumpet)</t>
  </si>
  <si>
    <t>Thu Nov 06, 1997 00:30 UTC</t>
  </si>
  <si>
    <t>Delta II 7925 | USA-134 (GPS IIA-19)</t>
  </si>
  <si>
    <t>Sun Nov 02, 1997</t>
  </si>
  <si>
    <t>VLS-1 | SCD-2A</t>
  </si>
  <si>
    <t>Thu Oct 30, 1997 13:43 UTC</t>
  </si>
  <si>
    <t>Ariane 5 G | MaqSat-H, TEAMSAT, MaqSat-B, YES</t>
  </si>
  <si>
    <t>Sat Oct 25, 1997 00:46 UTC</t>
  </si>
  <si>
    <t>Atlas IIA | DSCS IIIB-13</t>
  </si>
  <si>
    <t>Fri Oct 24, 1997 02:32 UTC</t>
  </si>
  <si>
    <t>Titan IV(403)A | NROL-3 (Lacrosse)</t>
  </si>
  <si>
    <t>Wed Oct 22, 1997 13:13 UTC</t>
  </si>
  <si>
    <t>Pegasus XL | STEP-4</t>
  </si>
  <si>
    <t>Thu Oct 16, 1997 19:13 UTC</t>
  </si>
  <si>
    <t>Long March 3B | Apstar 2R</t>
  </si>
  <si>
    <t>Wed Oct 15, 1997 08:43 UTC</t>
  </si>
  <si>
    <t>Titan IV(401)B | Cassini???Huygens</t>
  </si>
  <si>
    <t>Sun Oct 05, 1997 21:01 UTC</t>
  </si>
  <si>
    <t>Atlas IIAS | Echostar 3</t>
  </si>
  <si>
    <t>Mon Sep 29, 1997 10:20 UTC</t>
  </si>
  <si>
    <t>PSLV-G | IRS-1D</t>
  </si>
  <si>
    <t>Sat Sep 27, 1997 01:23 UTC</t>
  </si>
  <si>
    <t>Delta II 7920-10C | MS-4</t>
  </si>
  <si>
    <t>Thu Sep 25, 1997 14:34 UTC</t>
  </si>
  <si>
    <t>Space Shuttle Atlantis | STS-86</t>
  </si>
  <si>
    <t>Wed Sep 24, 1997 21:30 UTC</t>
  </si>
  <si>
    <t>Molniya-M /Block ML | Molniya-1T n†­166</t>
  </si>
  <si>
    <t>Tue Sep 23, 1997 23:58 UTC</t>
  </si>
  <si>
    <t>Ariane 44LP | Intelsat 803</t>
  </si>
  <si>
    <t>Tue Sep 23, 1997 16:44 UTC</t>
  </si>
  <si>
    <t>Cosmos-3M (11K65M) | Cosmos 2346 &amp; FAISAT-2V</t>
  </si>
  <si>
    <t>Thu Sep 04, 1997 12:03 UTC</t>
  </si>
  <si>
    <t>Atlas IIAS | GE-3</t>
  </si>
  <si>
    <t>Tue Sep 02, 1997 22:21 UTC</t>
  </si>
  <si>
    <t>Ariane 44LP | Hot Bird 3, Meteosat 7</t>
  </si>
  <si>
    <t>Mon Sep 01, 1997 14:00 UTC</t>
  </si>
  <si>
    <t>Long March 2C | Iridium mass simulator A&amp;B</t>
  </si>
  <si>
    <t>Fri Aug 29, 1997 15:02 UTC</t>
  </si>
  <si>
    <t>Pegasus XL | FORTE</t>
  </si>
  <si>
    <t>Mon Aug 25, 1997 14:39 UTC</t>
  </si>
  <si>
    <t>Delta II 7920-8 | Advanced Composition Explorer</t>
  </si>
  <si>
    <t>Sat Aug 23, 1997 06:51 UTC</t>
  </si>
  <si>
    <t>Athena I | Lewis</t>
  </si>
  <si>
    <t>Thu Aug 21, 1997 00:38 UTC</t>
  </si>
  <si>
    <t>Delta II 7920-10C | MS-3</t>
  </si>
  <si>
    <t>Tue Aug 19, 1997 17:50 UTC</t>
  </si>
  <si>
    <t>Long March 3B | Agila-2</t>
  </si>
  <si>
    <t>Fri Aug 08, 1997 06:46 UTC</t>
  </si>
  <si>
    <t>Ariane 44P | Panamsat-6</t>
  </si>
  <si>
    <t>Thu Aug 07, 1997 14:41 UTC</t>
  </si>
  <si>
    <t>Space Shuttle Discovery | STS-85</t>
  </si>
  <si>
    <t>Stargazer, Base Aerea de Gando, Gran Canaria</t>
  </si>
  <si>
    <t>Fri Aug 01, 1997 20:20 UTC</t>
  </si>
  <si>
    <t>Pegasus XL | OrbView-2</t>
  </si>
  <si>
    <t>Mon Jul 28, 1997 01:15 UTC</t>
  </si>
  <si>
    <t>Atlas IIAS | Superbird C</t>
  </si>
  <si>
    <t>Wed Jul 23, 1997 03:43 UTC</t>
  </si>
  <si>
    <t>Delta II 7925 | USA-132 (GPS IIR-2)</t>
  </si>
  <si>
    <t>Wed Jul 09, 1997 13:04 UTC</t>
  </si>
  <si>
    <t>Delta II 7920-10C | MS-2</t>
  </si>
  <si>
    <t>Tue Jul 01, 1997 18:02 UTC</t>
  </si>
  <si>
    <t>Space Shuttle Columbia | STS-94</t>
  </si>
  <si>
    <t>Wed Jun 25, 1997 23:44 UTC</t>
  </si>
  <si>
    <t>Ariane 44P | Intelsat 802</t>
  </si>
  <si>
    <t>Tue Jun 10, 1997 12:01 UTC</t>
  </si>
  <si>
    <t>Long March 3 | Fengyun-2A</t>
  </si>
  <si>
    <t>Tue Jun 03, 1997 23:20 UTC</t>
  </si>
  <si>
    <t>Ariane 44L | Inmarsat 3 F4, Insat 2D</t>
  </si>
  <si>
    <t>Tue May 20, 1997 22:39 UTC</t>
  </si>
  <si>
    <t>Delta II 7925 | Telenor Thor II</t>
  </si>
  <si>
    <t>Tue May 20, 1997 07:07 UTC</t>
  </si>
  <si>
    <t>Zenit-2 | Tselina-2 n†­19</t>
  </si>
  <si>
    <t>Thu May 15, 1997 08:07 UTC</t>
  </si>
  <si>
    <t>Space Shuttle Atlantis | STS-84</t>
  </si>
  <si>
    <t>Wed May 14, 1997 00:33 UTC</t>
  </si>
  <si>
    <t>Molniya-M /Block 2BL | Cosmos 2342</t>
  </si>
  <si>
    <t>Sun May 11, 1997 16:17 UTC</t>
  </si>
  <si>
    <t>Long March 3A | ChinaSat 6</t>
  </si>
  <si>
    <t>Mon May 05, 1997 14:55 UTC</t>
  </si>
  <si>
    <t>Delta II 7920-10C | MS-1</t>
  </si>
  <si>
    <t>Fri Apr 25, 1997 05:49 UTC</t>
  </si>
  <si>
    <t>Atlas I | GOES-K</t>
  </si>
  <si>
    <t>Mon Apr 21, 1997 11:59 UTC</t>
  </si>
  <si>
    <t>Pegasus XL | MiniSat &amp; Celestis space burial</t>
  </si>
  <si>
    <t>Thu Apr 17, 1997 13:03 UTC</t>
  </si>
  <si>
    <t>Cosmos-3M (11K65M) | Cosmos 2341</t>
  </si>
  <si>
    <t>Wed Apr 16, 1997 23:08 UTC</t>
  </si>
  <si>
    <t>Ariane 44LP | Thaicom 3, BSAT 1a</t>
  </si>
  <si>
    <t>Fri Apr 04, 1997 19:20 UTC</t>
  </si>
  <si>
    <t>Space Shuttle Columbia | STS-83</t>
  </si>
  <si>
    <t>Fri Apr 04, 1997 16:47 UTC</t>
  </si>
  <si>
    <t>Titan II(23)G | USA-131</t>
  </si>
  <si>
    <t>Sat Mar 08, 1997 06:01 UTC</t>
  </si>
  <si>
    <t>Atlas IIA | Tempo 2</t>
  </si>
  <si>
    <t>Tue Mar 04, 1997 02:00 UTC</t>
  </si>
  <si>
    <t>Start-1 | Zeya</t>
  </si>
  <si>
    <t>Sat Mar 01, 1997 01:07 UTC</t>
  </si>
  <si>
    <t>Ariane 44P | Intelsat 801</t>
  </si>
  <si>
    <t>Sun Feb 23, 1997 20:20 UTC</t>
  </si>
  <si>
    <t>Mon Feb 17, 1997 01:42 UTC</t>
  </si>
  <si>
    <t>Atlas IIAS | JCSAT-4</t>
  </si>
  <si>
    <t>Fri Feb 14, 1997 03:47 UTC</t>
  </si>
  <si>
    <t>Tsyklon-3 | Cosmos 2337 to 2339 &amp; Gonets 4 to 6</t>
  </si>
  <si>
    <t>Wed Feb 12, 1997 04:50 UTC</t>
  </si>
  <si>
    <t>Mu-V / M-24 | Muses B</t>
  </si>
  <si>
    <t>Tue Feb 11, 1997 08:55 UTC</t>
  </si>
  <si>
    <t>Space Shuttle Discovery | STS-82</t>
  </si>
  <si>
    <t>Thu Jan 30, 1997 22:04 UTC</t>
  </si>
  <si>
    <t>Ariane 44L | GE-2, Nahuel 1A</t>
  </si>
  <si>
    <t>Fri Jan 17, 1997 16:28 UTC</t>
  </si>
  <si>
    <t>Delta II 7925 | GPS IIR-1</t>
  </si>
  <si>
    <t>Sun Jan 12, 1997 09:27 UTC</t>
  </si>
  <si>
    <t>Space Shuttle Atlantis | STS-81</t>
  </si>
  <si>
    <t>Fri Dec 20, 1996 18:04 UTC</t>
  </si>
  <si>
    <t>Titan IV(404)A | NROL-2 (KH-11 Kennen)</t>
  </si>
  <si>
    <t>Fri Dec 20, 1996 06:43 UTC</t>
  </si>
  <si>
    <t>Cosmos-3M (11K65M) | Cosmos 2336</t>
  </si>
  <si>
    <t>Wed Dec 18, 1996 01:57 UTC</t>
  </si>
  <si>
    <t>Atlas IIA | Inmarsat 3-F3</t>
  </si>
  <si>
    <t>Wed Dec 11, 1996 12:00 UTC</t>
  </si>
  <si>
    <t>Tsyklon-2 | Cosmos 2335</t>
  </si>
  <si>
    <t>Sat Dec 07, 1996 11:49 UTC</t>
  </si>
  <si>
    <t>Space Shuttle Columbia | STS-80</t>
  </si>
  <si>
    <t>Wed Dec 04, 1996 06:58 UTC</t>
  </si>
  <si>
    <t>Delta II 7925 | Mars Pathfinder</t>
  </si>
  <si>
    <t>Thu Nov 21, 1996 20:47 UTC</t>
  </si>
  <si>
    <t>Atlas IIA | Hot Bird 2</t>
  </si>
  <si>
    <t>Wed Nov 13, 1996 22:40 UTC</t>
  </si>
  <si>
    <t>Ariane 44L | Arabsat-2B, Measat-2</t>
  </si>
  <si>
    <t>Thu Nov 07, 1996 17:00 UTC</t>
  </si>
  <si>
    <t>Delta II 7925 | Mars Global Surveyor</t>
  </si>
  <si>
    <t>Mon Nov 04, 1996 17:08 UTC</t>
  </si>
  <si>
    <t>Pegasus XL | HETE &amp; SAC-B</t>
  </si>
  <si>
    <t>Thu Oct 24, 1996 11:37 UTC</t>
  </si>
  <si>
    <t>Molniya-M /Block ML | Molniya-3 n†­165</t>
  </si>
  <si>
    <t>Site 138 (LA-2B), Jiuquan Satellite Launch Center, China</t>
  </si>
  <si>
    <t>Sun Oct 20, 1996 07:20 UTC</t>
  </si>
  <si>
    <t>Long March 2D | FSW-2 No.3</t>
  </si>
  <si>
    <t>Mon Sep 16, 1996 08:54 UTC</t>
  </si>
  <si>
    <t>Space Shuttle Atlantis | STS-79</t>
  </si>
  <si>
    <t>Thu Sep 12, 1996 08:49 UTC</t>
  </si>
  <si>
    <t>Delta II 7925 | USA-128 (GPS IIA-18)</t>
  </si>
  <si>
    <t>Wed Sep 11, 1996 00:00 UTC</t>
  </si>
  <si>
    <t>Ariane 42P | Echostar-2</t>
  </si>
  <si>
    <t>Sun Sep 08, 1996 21:49 UTC</t>
  </si>
  <si>
    <t>Atlas IIA | GE-1</t>
  </si>
  <si>
    <t>Thu Sep 05, 1996 12:47 UTC</t>
  </si>
  <si>
    <t>Cosmos-3M (11K65M) | Cosmos 2334 &amp; UNAMSAT-B</t>
  </si>
  <si>
    <t>Wed Sep 04, 1996 09:01 UTC</t>
  </si>
  <si>
    <t>Zenit-2 | Cosmos 2333</t>
  </si>
  <si>
    <t>Thu Aug 29, 1996 05:22 UTC</t>
  </si>
  <si>
    <t>Molniya-M /Block SO-L | Interbol 2, Magion5 &amp; Victor</t>
  </si>
  <si>
    <t>Wed Aug 21, 1996 09:47 UTC</t>
  </si>
  <si>
    <t>Pegasus XL | FAST</t>
  </si>
  <si>
    <t>Sun Aug 18, 1996 10:27 UTC</t>
  </si>
  <si>
    <t>Long March 3 | Chinasat-7</t>
  </si>
  <si>
    <t>Sat Aug 17, 1996 01:53 UTC</t>
  </si>
  <si>
    <t>H-II (2 SSB) | Fuji 2 &amp; Midori</t>
  </si>
  <si>
    <t>Wed Aug 14, 1996 22:21 UTC</t>
  </si>
  <si>
    <t>Molniya-M /Block ML | Molniya-1T n†­164</t>
  </si>
  <si>
    <t>Thu Aug 08, 1996 22:49 UTC</t>
  </si>
  <si>
    <t>Ariane 44L | Italsat F2, Telecom 2D</t>
  </si>
  <si>
    <t>Thu Jul 25, 1996 12:42 UTC</t>
  </si>
  <si>
    <t>Atlas II | UHF F7</t>
  </si>
  <si>
    <t>Tue Jul 16, 1996 00:50 UTC</t>
  </si>
  <si>
    <t>Delta II 7925 | USA-126 (GPS IIA-17)</t>
  </si>
  <si>
    <t>Tue Jul 09, 1996 22:24 UTC</t>
  </si>
  <si>
    <t>Ariane 44L | Arabsat-2A, T??rksat 1C</t>
  </si>
  <si>
    <t>Wed Jul 03, 1996 10:47 UTC</t>
  </si>
  <si>
    <t>Long March 3 | Apstar 1A</t>
  </si>
  <si>
    <t>Wed Jul 03, 1996 00:31 UTC</t>
  </si>
  <si>
    <t>Titan IV(405)A | SDS</t>
  </si>
  <si>
    <t>Tue Jul 02, 1996 07:48 UTC</t>
  </si>
  <si>
    <t>Pegasus XL | TOMS</t>
  </si>
  <si>
    <t>Thu Jun 20, 1996 14:49 UTC</t>
  </si>
  <si>
    <t>Space Shuttle Columbia | STS-78</t>
  </si>
  <si>
    <t>Sat Jun 15, 1996 06:55 UTC</t>
  </si>
  <si>
    <t>Ariane 44P | Intelsat 709</t>
  </si>
  <si>
    <t>Tue Jun 04, 1996 12:34 UTC</t>
  </si>
  <si>
    <t>Ariane 5 G | Cluster</t>
  </si>
  <si>
    <t>Fri May 24, 1996 01:10 UTC</t>
  </si>
  <si>
    <t>Delta II 7925 | Galaxy 9</t>
  </si>
  <si>
    <t>Sun May 19, 1996 10:30 UTC</t>
  </si>
  <si>
    <t>Space Shuttle Endeavour | STS-77</t>
  </si>
  <si>
    <t>Fri May 17, 1996 02:44 UTC</t>
  </si>
  <si>
    <t>Pegasus | MSTI-3</t>
  </si>
  <si>
    <t>Thu May 16, 1996 01:56 UTC</t>
  </si>
  <si>
    <t>Ariane 44L | Palapa C2, AMOS-1</t>
  </si>
  <si>
    <t>Sun May 12, 1996 21:32 UTC</t>
  </si>
  <si>
    <t>Titan IV(403)A | SLDCOM, NOSS 3x, TiPS 2x</t>
  </si>
  <si>
    <t>Tue Apr 30, 1996 04:31 UTC</t>
  </si>
  <si>
    <t>Atlas I | BeppoSAX</t>
  </si>
  <si>
    <t>Wed Apr 24, 1996 23:37 UTC</t>
  </si>
  <si>
    <t>Titan IV(401)A | Mercury</t>
  </si>
  <si>
    <t>Wed Apr 24, 1996 13:00 UTC</t>
  </si>
  <si>
    <t>Cosmos-3M (11K65M) | Cosmos 2265</t>
  </si>
  <si>
    <t>Wed Apr 24, 1996 12:27 UTC</t>
  </si>
  <si>
    <t>Delta II 7920-10 | MSX</t>
  </si>
  <si>
    <t>Sat Apr 20, 1996 22:36 UTC</t>
  </si>
  <si>
    <t>Ariane 42P | M-SAT-1</t>
  </si>
  <si>
    <t>Wed Apr 03, 1996 23:01 UTC</t>
  </si>
  <si>
    <t>Atlas IIA | Inmarsat 3-F1</t>
  </si>
  <si>
    <t>Thu Mar 28, 1996 00:21 UTC</t>
  </si>
  <si>
    <t>Delta II 7925 | USA-117 (GPS IIA-16)</t>
  </si>
  <si>
    <t>Fri Mar 22, 1996 08:13 UTC</t>
  </si>
  <si>
    <t>Space Shuttle Atlantis | STS-76</t>
  </si>
  <si>
    <t>Thu Mar 21, 1996 04:53 UTC</t>
  </si>
  <si>
    <t>PSLV-G | IRS-P3</t>
  </si>
  <si>
    <t>Thu Mar 14, 1996 07:11 UTC</t>
  </si>
  <si>
    <t>Ariane 44LP | Intelsat 707</t>
  </si>
  <si>
    <t>Sat Mar 09, 1996 01:53 UTC</t>
  </si>
  <si>
    <t>Pegasus XL | REX II</t>
  </si>
  <si>
    <t>Sat Feb 24, 1996 11:24 UTC</t>
  </si>
  <si>
    <t>Delta II 7925-10 | Polar</t>
  </si>
  <si>
    <t>Thu Feb 22, 1996 20:18 UTC</t>
  </si>
  <si>
    <t>Space Shuttle Columbia | STS-75</t>
  </si>
  <si>
    <t>Mon Feb 19, 1996 00:58 UTC</t>
  </si>
  <si>
    <t>Tsyklon-3 | Cosmos 2328 to 2330 &amp; Gonets 1 to 3</t>
  </si>
  <si>
    <t>Sat Feb 17, 1996 20:43 UTC</t>
  </si>
  <si>
    <t>Delta II 7925-8 | NEAR</t>
  </si>
  <si>
    <t>Wed Feb 14, 1996 19:01 UTC</t>
  </si>
  <si>
    <t>Long March 3B | Intelsat 708</t>
  </si>
  <si>
    <t>Mon Feb 05, 1996 07:19 UTC</t>
  </si>
  <si>
    <t>Ariane 44P | N-Star B</t>
  </si>
  <si>
    <t>Thu Feb 01, 1996 01:15 UTC</t>
  </si>
  <si>
    <t>Atlas IIAS | Palapa C1</t>
  </si>
  <si>
    <t>Tue Jan 16, 1996 15:33 UTC</t>
  </si>
  <si>
    <t>Cosmos-3M (11K65M) | Cosmos 2327</t>
  </si>
  <si>
    <t>Sun Jan 14, 1996 11:10 UTC</t>
  </si>
  <si>
    <t>Delta II 7925 | Koreasat-2</t>
  </si>
  <si>
    <t>Fri Jan 12, 1996 23:10 UTC</t>
  </si>
  <si>
    <t>Ariane 44L | Panamsat-3R, Measat-1</t>
  </si>
  <si>
    <t>Thu Jan 11, 1996 09:41 UTC</t>
  </si>
  <si>
    <t>Space Shuttle Endeavour | STS-72</t>
  </si>
  <si>
    <t>Sat Dec 30, 1995 13:48 UTC</t>
  </si>
  <si>
    <t>Delta II 7920-10 | XTE</t>
  </si>
  <si>
    <t>Thu Dec 28, 1995 11:50 UTC</t>
  </si>
  <si>
    <t>Long March 2E | EchoStar 1</t>
  </si>
  <si>
    <t>Thu Dec 28, 1995 06:45 UTC</t>
  </si>
  <si>
    <t>Molniya-M /Block 2BL | IRS-1C &amp; Skipper</t>
  </si>
  <si>
    <t>Wed Dec 20, 1995 00:52 UTC</t>
  </si>
  <si>
    <t>Tsyklon-2 | Cosmos 2326</t>
  </si>
  <si>
    <t>Fri Dec 15, 1995 00:23 UTC</t>
  </si>
  <si>
    <t>Atlas IIA | Galaxy 3R</t>
  </si>
  <si>
    <t>Wed Dec 06, 1995 23:23 UTC</t>
  </si>
  <si>
    <t>Ariane 44L | Telecom 2C, Insat 2C</t>
  </si>
  <si>
    <t>Tue Dec 05, 1995 21:18 UTC</t>
  </si>
  <si>
    <t>Titan IV(404)A | KH-11 Kennen</t>
  </si>
  <si>
    <t>Sat Dec 02, 1995 08:08 UTC</t>
  </si>
  <si>
    <t>Atlas IIAS | SOHO</t>
  </si>
  <si>
    <t>Tue Nov 28, 1995 11:30 UTC</t>
  </si>
  <si>
    <t>Long March 2E | AsiaSat 2</t>
  </si>
  <si>
    <t>Fri Nov 17, 1995 01:20 UTC</t>
  </si>
  <si>
    <t>Ariane 44P | Infrared Space Observatory</t>
  </si>
  <si>
    <t>Sun Nov 12, 1995 12:30 UTC</t>
  </si>
  <si>
    <t>Space Shuttle Atlantis | STS-74</t>
  </si>
  <si>
    <t>Mon Nov 06, 1995 05:15 UTC</t>
  </si>
  <si>
    <t>Titan IV(401)A | Milstar DFS-2</t>
  </si>
  <si>
    <t>Sat Nov 04, 1995 14:22 UTC</t>
  </si>
  <si>
    <t>Delta II 7920-10 | RADARSAT-1 and SURFSAT</t>
  </si>
  <si>
    <t>Tue Oct 31, 1995 20:19 UTC</t>
  </si>
  <si>
    <t>Zenit-2 | Cosmos 2322</t>
  </si>
  <si>
    <t>EER</t>
  </si>
  <si>
    <t>Mon Oct 23, 1995 22:03 UTC</t>
  </si>
  <si>
    <t>Conestoga-1620 | METEOR</t>
  </si>
  <si>
    <t>Sun Oct 22, 1995 08:00 UTC</t>
  </si>
  <si>
    <t>Atlas II | USA-114 (UHF F6)</t>
  </si>
  <si>
    <t>Fri Oct 20, 1995 13:53 UTC</t>
  </si>
  <si>
    <t>Space Shuttle Columbia | STS-73</t>
  </si>
  <si>
    <t>Thu Oct 19, 1995 00:28 UTC</t>
  </si>
  <si>
    <t>Ariane 42L | Astra 1E</t>
  </si>
  <si>
    <t>Fri Oct 06, 1995 03:23 UTC</t>
  </si>
  <si>
    <t>Cosmos-3M (11K65M) | Cosmos 2321</t>
  </si>
  <si>
    <t>Sun Sep 24, 1995 00:06 UTC</t>
  </si>
  <si>
    <t>Ariane 42L | Telstar 402R</t>
  </si>
  <si>
    <t>Thu Sep 07, 1995 15:09 UTC</t>
  </si>
  <si>
    <t>Space Shuttle Endeavour | STS-69</t>
  </si>
  <si>
    <t>Tue Sep 05, 1995 11:10 UTC</t>
  </si>
  <si>
    <t>Delta II 7925 | Koreasat 1</t>
  </si>
  <si>
    <t>Thu Aug 31, 1995 06:50 UTC</t>
  </si>
  <si>
    <t>Tsyklon-3 | Sich 1 &amp; FASat Alfa</t>
  </si>
  <si>
    <t>Tue Aug 29, 1995 06:41 UTC</t>
  </si>
  <si>
    <t>Ariane 42P | N-Star A</t>
  </si>
  <si>
    <t>Tue Aug 29, 1995 00:53 UTC</t>
  </si>
  <si>
    <t>Atlas IIAS | JCSAT-3</t>
  </si>
  <si>
    <t>Tue Aug 15, 1995 22:30 UTC</t>
  </si>
  <si>
    <t>Athena I | GemStar 1</t>
  </si>
  <si>
    <t>Wed Aug 09, 1995 01:21 UTC</t>
  </si>
  <si>
    <t>Molniya-M /Block ML | Molniya-3 n†­163</t>
  </si>
  <si>
    <t>Thu Aug 03, 1995 22:58 UTC</t>
  </si>
  <si>
    <t>Ariane 42L | Panamsat-4</t>
  </si>
  <si>
    <t>Wed Aug 02, 1995 23:59 UTC</t>
  </si>
  <si>
    <t>Molniya-M /Block SO-L | Interbol 1 &amp; Magion 4</t>
  </si>
  <si>
    <t>Mon Jul 31, 1995 23:30 UTC</t>
  </si>
  <si>
    <t>Atlas IIA | USA-113 (DSCS IIIB-7)</t>
  </si>
  <si>
    <t>Thu Jul 13, 1995 13:41 UTC</t>
  </si>
  <si>
    <t>Space Shuttle Discovery | STS-70</t>
  </si>
  <si>
    <t>Mon Jul 10, 1995 12:38 UTC</t>
  </si>
  <si>
    <t>Titan IV(401)A | Trumpet</t>
  </si>
  <si>
    <t>Fri Jul 07, 1995 16:23 UTC</t>
  </si>
  <si>
    <t>Ariane 40 | Helios 1A, Cerise, LBSAT-1</t>
  </si>
  <si>
    <t>Wed Jul 05, 1995 03:09 UTC</t>
  </si>
  <si>
    <t>Cosmos-3M (11K65M) | Cosmos 2315</t>
  </si>
  <si>
    <t>Tue Jun 27, 1995 19:32 UTC</t>
  </si>
  <si>
    <t>Space Shuttle Atlantis | STS-71</t>
  </si>
  <si>
    <t>Thu Jun 22, 1995 19:58 UTC</t>
  </si>
  <si>
    <t>Pegasus XL | STEP-3</t>
  </si>
  <si>
    <t>Sat Jun 10, 1995 00:24 UTC</t>
  </si>
  <si>
    <t>Ariane 42P | DBS-3</t>
  </si>
  <si>
    <t>Thu Jun 08, 1995 04:43 UTC</t>
  </si>
  <si>
    <t>Tsyklon-2 | Cosmos 2313</t>
  </si>
  <si>
    <t>Wed May 31, 1995 15:27 UTC</t>
  </si>
  <si>
    <t>Atlas II | USA-111 (UHF F5)</t>
  </si>
  <si>
    <t>Wed May 24, 1995 20:10 UTC</t>
  </si>
  <si>
    <t>Molniya-M /Block 2BL | Cosmos 2312</t>
  </si>
  <si>
    <t>Tue May 23, 1995 05:52 UTC</t>
  </si>
  <si>
    <t>Atlas I | GOES-J</t>
  </si>
  <si>
    <t>Wed May 17, 1995 06:34 UTC</t>
  </si>
  <si>
    <t>Ariane 44LP | Intelsat 706</t>
  </si>
  <si>
    <t>Sun May 14, 1995 13:45 UTC</t>
  </si>
  <si>
    <t>Titan IV(401)A | Mentor</t>
  </si>
  <si>
    <t>Fri Apr 21, 1995 01:44 UTC</t>
  </si>
  <si>
    <t>Ariane 40 | ERS-2</t>
  </si>
  <si>
    <t>Fri Apr 07, 1995 23:47 UTC</t>
  </si>
  <si>
    <t>Atlas IIA | AMSC-1</t>
  </si>
  <si>
    <t>Wed Apr 05, 1995</t>
  </si>
  <si>
    <t>Shavit | Ofek-3</t>
  </si>
  <si>
    <t>Mon Apr 03, 1995 13:48 UTC</t>
  </si>
  <si>
    <t>Pegasus | Orbcomm F1 and F2 &amp; OrbView-1</t>
  </si>
  <si>
    <t>Tue Mar 28, 1995 11:19 UTC</t>
  </si>
  <si>
    <t>Ariane 44LP | Brasilsat B2, Hot Bird 1</t>
  </si>
  <si>
    <t>Site 158, Plesetsk Cosmodrome, Russia</t>
  </si>
  <si>
    <t>Tue Mar 28, 1995 10:00 UTC</t>
  </si>
  <si>
    <t>Start | EKA-2, Gurwin &amp; UNAMSAT A</t>
  </si>
  <si>
    <t>General Dynamics</t>
  </si>
  <si>
    <t>SLC-3W, Vandenberg AFB, California, USA</t>
  </si>
  <si>
    <t>Fri Mar 24, 1995 14:05 UTC</t>
  </si>
  <si>
    <t>Atlas-E/F Star-37S-ISS | DMSP F-13</t>
  </si>
  <si>
    <t>Wed Mar 22, 1995 06:18 UTC</t>
  </si>
  <si>
    <t>Atlas IIAS | Intelsat 705</t>
  </si>
  <si>
    <t>Wed Mar 22, 1995 04:09 UTC</t>
  </si>
  <si>
    <t>Cosmos-3M (11K65M) | Cosmos 2310</t>
  </si>
  <si>
    <t>Sat Mar 18, 1995 08:01 UTC</t>
  </si>
  <si>
    <t>H-II | Himawari 5 &amp; SFU 1</t>
  </si>
  <si>
    <t>Thu Mar 02, 1995 13:00 UTC</t>
  </si>
  <si>
    <t>Cosmos-3M (11K65M) | Cosmos 2306</t>
  </si>
  <si>
    <t>Thu Mar 02, 1995 06:38 UTC</t>
  </si>
  <si>
    <t>Space Shuttle Endeavour | STS-67</t>
  </si>
  <si>
    <t>Fri Feb 03, 1995 05:22 UTC</t>
  </si>
  <si>
    <t>Space Shuttle Discovery | STS-63</t>
  </si>
  <si>
    <t>Sun Jan 29, 1995 01:25 UTC</t>
  </si>
  <si>
    <t>Atlas II | USA-108 (UHF F4)</t>
  </si>
  <si>
    <t>Wed Jan 25, 1995 22:40 UTC</t>
  </si>
  <si>
    <t>Long March 2E | Apstar 2</t>
  </si>
  <si>
    <t>Tue Jan 24, 1995 03:54 UTC</t>
  </si>
  <si>
    <t>Cosmos-3M (11K65M) | Tsikada 1, Faisat 1 &amp; Astrid 1</t>
  </si>
  <si>
    <t>Sun Jan 15, 1995 13:45 UTC</t>
  </si>
  <si>
    <t>Mu-III S2 | EXPRESS</t>
  </si>
  <si>
    <t>Tue Jan 10, 1995 06:18 UTC</t>
  </si>
  <si>
    <t>Atlas IIAS | Intelsat 704</t>
  </si>
  <si>
    <t>Fri Dec 30, 1994 10:02 UTC</t>
  </si>
  <si>
    <t>Atlas-E/F Star-37S-ISS | NOAA-J</t>
  </si>
  <si>
    <t>Site 175/58, Baikonur Cosmodrome, Kazakhstan</t>
  </si>
  <si>
    <t>Mon Dec 26, 1994</t>
  </si>
  <si>
    <t>Rokot/Briz K | Radio-ROSTO</t>
  </si>
  <si>
    <t>Mon Dec 26, 1994 22:26 UTC</t>
  </si>
  <si>
    <t>Tsyklon-3 | Cosmos 2299 to 2304</t>
  </si>
  <si>
    <t>Martin Marietta</t>
  </si>
  <si>
    <t>Thu Dec 22, 1994 22:19 UTC</t>
  </si>
  <si>
    <t>Titan IV(402)A | DSP</t>
  </si>
  <si>
    <t>Tue Dec 20, 1994 05:10 UTC</t>
  </si>
  <si>
    <t>Cosmos-3M (11K65M) | Cosmos 2298</t>
  </si>
  <si>
    <t>Wed Dec 14, 1994 14:21 UTC</t>
  </si>
  <si>
    <t>Molniya-M /Block ML | Molniya-1T n†­162</t>
  </si>
  <si>
    <t>Thu Dec 01, 1994 22:57 UTC</t>
  </si>
  <si>
    <t>Ariane 42P | Panamsat-3</t>
  </si>
  <si>
    <t>Tue Nov 29, 1994 17:02 UTC</t>
  </si>
  <si>
    <t>Long March 3A | Chinasat-5</t>
  </si>
  <si>
    <t>Tue Nov 29, 1994 10:21 UTC</t>
  </si>
  <si>
    <t>Atlas IIA | Orion 1</t>
  </si>
  <si>
    <t>Tue Nov 29, 1994 02:54 UTC</t>
  </si>
  <si>
    <t>Tsyklon-3 | Geo-IK 1</t>
  </si>
  <si>
    <t>Thu Nov 24, 1994 09:15 UTC</t>
  </si>
  <si>
    <t>Zenit-2 | Cosmos 2297</t>
  </si>
  <si>
    <t>Fri Nov 04, 1994 05:47 UTC</t>
  </si>
  <si>
    <t>Zenit-2 | Resurs-O1 n†­3</t>
  </si>
  <si>
    <t>Thu Nov 03, 1994 16:59 UTC</t>
  </si>
  <si>
    <t>Space Shuttle Atlantis | STS-66</t>
  </si>
  <si>
    <t>Wed Nov 02, 1994 01:04 UTC</t>
  </si>
  <si>
    <t>Tsyklon-2 | Cosmos 2293</t>
  </si>
  <si>
    <t>Tue Nov 01, 1994 09:31 UTC</t>
  </si>
  <si>
    <t>Delta II 7925-10 | Wind</t>
  </si>
  <si>
    <t>Tue Nov 01, 1994 00:37 UTC</t>
  </si>
  <si>
    <t>Ariane 42P | Astra 1D</t>
  </si>
  <si>
    <t>Sat Oct 15, 1994 05:05 UTC</t>
  </si>
  <si>
    <t>PSLV-G | IRS-P2</t>
  </si>
  <si>
    <t>Tue Oct 11, 1994 14:30 UTC</t>
  </si>
  <si>
    <t>Tsyklon-3 | Okean 4</t>
  </si>
  <si>
    <t>Sat Oct 08, 1994 01:07 UTC</t>
  </si>
  <si>
    <t>Ariane 44L | Solidaridad-2, Thaicom-2</t>
  </si>
  <si>
    <t>Thu Oct 06, 1994 06:35 UTC</t>
  </si>
  <si>
    <t>Atlas IIAS | Intelsat 703</t>
  </si>
  <si>
    <t>Fri Sep 30, 1994 11:16 UTC</t>
  </si>
  <si>
    <t>Space Shuttle Endeavour | STS-68</t>
  </si>
  <si>
    <t>Tue Sep 27, 1994 14:00 UTC</t>
  </si>
  <si>
    <t>Cosmos-3M (11K65M) | Cosmos 2292</t>
  </si>
  <si>
    <t>Fri Sep 09, 1994 22:22 UTC</t>
  </si>
  <si>
    <t>Space Shuttle Discovery | STS-64</t>
  </si>
  <si>
    <t>Fri Sep 09, 1994 00:29 UTC</t>
  </si>
  <si>
    <t>Ariane 42L | Telstar 402</t>
  </si>
  <si>
    <t>NB-52B Carrier, Edwards AFB, California, USA</t>
  </si>
  <si>
    <t>Sat Sep 03, 1994 14:38 UTC</t>
  </si>
  <si>
    <t>Pegasus | APEX</t>
  </si>
  <si>
    <t>Mon Aug 29, 1994 17:38 UTC</t>
  </si>
  <si>
    <t>Atlas-E/F Star-37S-ISS | DMSP F-12</t>
  </si>
  <si>
    <t>Sun Aug 28, 1994 07:50 UTC</t>
  </si>
  <si>
    <t>H-II | Kiku 6</t>
  </si>
  <si>
    <t>Sat Aug 27, 1994 23:10 UTC</t>
  </si>
  <si>
    <t>Long March 2E | Optus-B3</t>
  </si>
  <si>
    <t>Sat Aug 27, 1994 08:58 UTC</t>
  </si>
  <si>
    <t>Fri Aug 26, 1994 12:00 UTC</t>
  </si>
  <si>
    <t>Zenit-2 | Cosmos 2290</t>
  </si>
  <si>
    <t>Tue Aug 23, 1994 14:31 UTC</t>
  </si>
  <si>
    <t>Molniya-M /Block ML | Molniya-3 n†­161</t>
  </si>
  <si>
    <t>Wed Aug 10, 1994 23:05 UTC</t>
  </si>
  <si>
    <t>Ariane 44LP | Brasilsat B1, Turksat 1B</t>
  </si>
  <si>
    <t>Fri Aug 05, 1994 01:12 UTC</t>
  </si>
  <si>
    <t>Molniya-M /Block 2BL | Cosmos 2286</t>
  </si>
  <si>
    <t>Wed Aug 03, 1994 23:57 UTC</t>
  </si>
  <si>
    <t>Atlas IIA | DBS-2</t>
  </si>
  <si>
    <t>Tue Aug 02, 1994</t>
  </si>
  <si>
    <t>Cosmos-3M (11K65M) | Cosmos 2285</t>
  </si>
  <si>
    <t>Thu Jul 21, 1994 10:55 UTC</t>
  </si>
  <si>
    <t>Long March 3 | Apstar-1</t>
  </si>
  <si>
    <t>Thu Jul 14, 1994 05:13 UTC</t>
  </si>
  <si>
    <t>Cosmos-3M (11K65M) | Nadiezhda n†­7</t>
  </si>
  <si>
    <t>Fri Jul 08, 1994 23:05 UTC</t>
  </si>
  <si>
    <t>Ariane 44L | Panamsat-2, Yuri-3N</t>
  </si>
  <si>
    <t>Fri Jul 08, 1994 04:43 UTC</t>
  </si>
  <si>
    <t>Space Shuttle Columbia | STS-65</t>
  </si>
  <si>
    <t>Sun Jul 03, 1994 08:00 UTC</t>
  </si>
  <si>
    <t>Long March 2D | FSW-2 No.2</t>
  </si>
  <si>
    <t>Mon Jun 27, 1994 21:15 UTC</t>
  </si>
  <si>
    <t>Pegasus XL | STEP-1</t>
  </si>
  <si>
    <t>Fri Jun 24, 1994 13:50 UTC</t>
  </si>
  <si>
    <t>Atlas I | UHF F3</t>
  </si>
  <si>
    <t>Fri Jun 17, 1994 07:07 UTC</t>
  </si>
  <si>
    <t>Ariane 44LP | Intelsat 702, STRV 1A &amp; 1B</t>
  </si>
  <si>
    <t>Wed May 25, 1994 10:14 UTC</t>
  </si>
  <si>
    <t>Tsyklon-3 | Cosmos 2281</t>
  </si>
  <si>
    <t>Thu May 19, 1994 17:03 UTC</t>
  </si>
  <si>
    <t>Pegasus/HAPS | STEP-2</t>
  </si>
  <si>
    <t>SLV LP, Satish Dhawan Space Centre, India</t>
  </si>
  <si>
    <t>Wed May 04, 1994 00:00 UTC</t>
  </si>
  <si>
    <t>ASLV | SROSS C2</t>
  </si>
  <si>
    <t>Tue May 03, 1994 15:55 UTC</t>
  </si>
  <si>
    <t>Tue Apr 26, 1994 02:14 UTC</t>
  </si>
  <si>
    <t>Cosmos-3M (11K65M) | Cosmos 2279</t>
  </si>
  <si>
    <t>Sat Apr 23, 1994 08:01 UTC</t>
  </si>
  <si>
    <t>Zenit-2 | Cosmos 2278</t>
  </si>
  <si>
    <t>Wed Apr 13, 1994 06:04 UTC</t>
  </si>
  <si>
    <t>Atlas I | GOES-I</t>
  </si>
  <si>
    <t>Sat Apr 09, 1994 11:05 UTC</t>
  </si>
  <si>
    <t>Space Shuttle Endeavour | STS-59</t>
  </si>
  <si>
    <t>Sat Mar 19, 1994 23:45 UTC</t>
  </si>
  <si>
    <t>Delta II 7925-8 | Galaxy 1R</t>
  </si>
  <si>
    <t>Sun Mar 13, 1994 22:32 UTC</t>
  </si>
  <si>
    <t>Minotaur C (Taurus) | STEP Mission 0 &amp; DARPASAT</t>
  </si>
  <si>
    <t>Thu Mar 10, 1994 03:40 UTC</t>
  </si>
  <si>
    <t>Delta II 7925 | USA-100 (GPS IIA-15)/SEDS-2</t>
  </si>
  <si>
    <t>Fri Mar 04, 1994 13:53 UTC</t>
  </si>
  <si>
    <t>Space Shuttle Columbia | STS-62</t>
  </si>
  <si>
    <t>Wed Mar 02, 1994 03:25 UTC</t>
  </si>
  <si>
    <t>Tsyklon-3 | Koronas I</t>
  </si>
  <si>
    <t>Sat Feb 12, 1994 08:54 UTC</t>
  </si>
  <si>
    <t>Tsyklon-3 | Cosmos 2268 to 2273</t>
  </si>
  <si>
    <t>Tue Feb 08, 1994 08:34 UTC</t>
  </si>
  <si>
    <t>Long March 3A | Shijian 4, Kuafu-1 (mass simulator)</t>
  </si>
  <si>
    <t>Mon Feb 07, 1994 21:47 UTC</t>
  </si>
  <si>
    <t>Titan IV(401)A | Milstar DFS-1</t>
  </si>
  <si>
    <t>Thu Feb 03, 1994 22:20 UTC</t>
  </si>
  <si>
    <t>H-II | Ryusei &amp; Myojo</t>
  </si>
  <si>
    <t>Thu Feb 03, 1994 12:10 UTC</t>
  </si>
  <si>
    <t>Space Shuttle Discovery | STS-60</t>
  </si>
  <si>
    <t>Tue Jan 25, 1994 16:34 UTC</t>
  </si>
  <si>
    <t>Titan II(23)G | Clementine</t>
  </si>
  <si>
    <t>Tue Jan 25, 1994 00:25 UTC</t>
  </si>
  <si>
    <t>Tsyklon-3 | Meteor-3 n†­6 &amp; Tubsat-B</t>
  </si>
  <si>
    <t>Mon Jan 24, 1994 21:37 UTC</t>
  </si>
  <si>
    <t>Ariane 44LP | Eutelsat 2F5, Turksat 1A</t>
  </si>
  <si>
    <t>Wed Dec 22, 1993 20:37 UTC</t>
  </si>
  <si>
    <t>Molniya-M /Block ML | Molniya-1T n†­160</t>
  </si>
  <si>
    <t>Sat Dec 18, 1993 01:27 UTC</t>
  </si>
  <si>
    <t>Ariane 44L | DBS-1, Thaicom-1</t>
  </si>
  <si>
    <t>Thu Dec 16, 1993 00:38 UTC</t>
  </si>
  <si>
    <t>Atlas IIAS | Telstar 401</t>
  </si>
  <si>
    <t>Wed Dec 08, 1993 00:48 UTC</t>
  </si>
  <si>
    <t>Delta II 7925 | NATO 4B</t>
  </si>
  <si>
    <t>Thu Dec 02, 1993 09:27 UTC</t>
  </si>
  <si>
    <t>Space Shuttle Endeavour | STS-61</t>
  </si>
  <si>
    <t>Sun Nov 28, 1993 23:40 UTC</t>
  </si>
  <si>
    <t>Atlas II | USA-97 (DSCS IIIB-10</t>
  </si>
  <si>
    <t>Sat Nov 20, 1993 01:17 UTC</t>
  </si>
  <si>
    <t>Ariane 44LP | Solidaridad 1, Meteosat 6</t>
  </si>
  <si>
    <t>Tue Nov 02, 1993 12:10 UTC</t>
  </si>
  <si>
    <t>Cosmos-3M (11K65M) | Cosmos 2266</t>
  </si>
  <si>
    <t>Tue Oct 26, 1993 17:04 UTC</t>
  </si>
  <si>
    <t>Delta II 7925 | USA-96 (GPS IIA-14)</t>
  </si>
  <si>
    <t>Tue Oct 26, 1993 13:00 UTC</t>
  </si>
  <si>
    <t>Fri Oct 22, 1993 06:46 UTC</t>
  </si>
  <si>
    <t>Ariane 44LP | Intelsat 701</t>
  </si>
  <si>
    <t>Mon Oct 18, 1993 14:53 UTC</t>
  </si>
  <si>
    <t>Space Shuttle Columbia | STS-58</t>
  </si>
  <si>
    <t>Fri Oct 08, 1993 08:00 UTC</t>
  </si>
  <si>
    <t>Long March 2C | FSW-1 No.5</t>
  </si>
  <si>
    <t>Tue Oct 05, 1993 17:56 UTC</t>
  </si>
  <si>
    <t>Titan II(23)G | Landsat 6</t>
  </si>
  <si>
    <t>Sun Sep 26, 1993 01:45 UTC</t>
  </si>
  <si>
    <t>Ariane 40 | SPOT-3, Stella &amp; Others</t>
  </si>
  <si>
    <t>Mon Sep 20, 1993 05:12 UTC</t>
  </si>
  <si>
    <t>PSLV-G | IRS-P1</t>
  </si>
  <si>
    <t>Fri Sep 17, 1993 00:43 UTC</t>
  </si>
  <si>
    <t>Tsyklon-2 | Cosmos 2264</t>
  </si>
  <si>
    <t>Thu Sep 16, 1993 07:36 UTC</t>
  </si>
  <si>
    <t>Zenit-2 | Cosmos 2263</t>
  </si>
  <si>
    <t>Sun Sep 12, 1993 11:45 UTC</t>
  </si>
  <si>
    <t>Space Shuttle Discovery | STS-51</t>
  </si>
  <si>
    <t>Fri Sep 03, 1993 11:17 UTC</t>
  </si>
  <si>
    <t>Atlas I | UHF F2</t>
  </si>
  <si>
    <t>Tue Aug 31, 1993 04:40 UTC</t>
  </si>
  <si>
    <t>Tsyklon-3 | Meteor-2 n†­21 &amp; Temisat</t>
  </si>
  <si>
    <t>Mon Aug 30, 1993 12:38 UTC</t>
  </si>
  <si>
    <t>Delta II 7925 | USA-94 (GPS IIA-13)</t>
  </si>
  <si>
    <t>Tue Aug 10, 1993 14:53 UTC</t>
  </si>
  <si>
    <t>Molniya-M /Block 2BL | Cosmos 2261</t>
  </si>
  <si>
    <t>Mon Aug 09, 1993 10:02 UTC</t>
  </si>
  <si>
    <t>Atlas-E/F Star-37S-ISS | NOAA-I</t>
  </si>
  <si>
    <t>Wed Aug 04, 1993 00:52 UTC</t>
  </si>
  <si>
    <t>Molniya-M /Block ML | Molniya-3 n†­159</t>
  </si>
  <si>
    <t>Mon Aug 02, 1993 19:59 UTC</t>
  </si>
  <si>
    <t>Titan IV(403)A | SLDCOM &amp; 3x NOSS</t>
  </si>
  <si>
    <t>Thu Jul 22, 1993 22:58 UTC</t>
  </si>
  <si>
    <t>Ariane 44L | Hispasat 1B, Insat-2B</t>
  </si>
  <si>
    <t>Mon Jul 19, 1993 22:04 UTC</t>
  </si>
  <si>
    <t>Atlas II | USA-93 (DSCS IIIB-9)</t>
  </si>
  <si>
    <t>Wed Jul 07, 1993 07:15 UTC</t>
  </si>
  <si>
    <t>Tsyklon-2 | Cosmos 2258</t>
  </si>
  <si>
    <t>Sat Jun 26, 1993 13:27 UTC</t>
  </si>
  <si>
    <t>Delta II 7925 | USA-92 (GPS IIA-12)/PMG</t>
  </si>
  <si>
    <t>Fri Jun 25, 1993 00:18 UTC</t>
  </si>
  <si>
    <t>Ariane 44P | Galaxy-4</t>
  </si>
  <si>
    <t>Thu Jun 24, 1993 04:12 UTC</t>
  </si>
  <si>
    <t>Tsyklon-3 | Cosmos 2252 to 2257</t>
  </si>
  <si>
    <t>Mon Jun 21, 1993 13:07 UTC</t>
  </si>
  <si>
    <t>Space Shuttle Endeavour | STS-57</t>
  </si>
  <si>
    <t>Wed Jun 16, 1993 04:17 UTC</t>
  </si>
  <si>
    <t>Cosmos-3M (11K65M) | Cosmos 2251</t>
  </si>
  <si>
    <t>Wed May 26, 1993 03:23 UTC</t>
  </si>
  <si>
    <t>Molniya-M /Block ML | Molniya-1 n†­158</t>
  </si>
  <si>
    <t>Thu May 13, 1993 00:07 UTC</t>
  </si>
  <si>
    <t>Delta II 7925 | USA-91 (GPS IIA-11)</t>
  </si>
  <si>
    <t>Wed May 12, 1993 00:56 UTC</t>
  </si>
  <si>
    <t>Ariane 42L | Astra 1C, Arsene</t>
  </si>
  <si>
    <t>Tue May 11, 1993 14:56 UTC</t>
  </si>
  <si>
    <t>Tsyklon-3 | Cosmos 2245 to 2250</t>
  </si>
  <si>
    <t>Wed Apr 28, 1993 03:39 UTC</t>
  </si>
  <si>
    <t>Tsyklon-2 | Cosmos 2244</t>
  </si>
  <si>
    <t>Mon Apr 26, 1993 14:50 UTC</t>
  </si>
  <si>
    <t>Space Shuttle Columbia | STS-55</t>
  </si>
  <si>
    <t>Sun Apr 25, 1993 13:56 UTC</t>
  </si>
  <si>
    <t>Pegasus | ALEXIS</t>
  </si>
  <si>
    <t>Wed Apr 21, 1993 00:23 UTC</t>
  </si>
  <si>
    <t>Molniya-M /Block ML | Molniya-3 n†­157</t>
  </si>
  <si>
    <t>Fri Apr 16, 1993 07:49 UTC</t>
  </si>
  <si>
    <t>Tsyklon-3 | Cosmos 2242</t>
  </si>
  <si>
    <t>Fri Apr 09, 1993 08:58 UTC</t>
  </si>
  <si>
    <t>Molniya-M /Block 2BL | Cosmos 2340</t>
  </si>
  <si>
    <t>Thu Apr 08, 1993 05:29 UTC</t>
  </si>
  <si>
    <t>Space Shuttle Discovery | STS-56</t>
  </si>
  <si>
    <t>Tue Apr 06, 1993 19:07 UTC</t>
  </si>
  <si>
    <t>Molniya-M /Block 2BL | Cosmos 2241</t>
  </si>
  <si>
    <t>Thu Apr 01, 1993 18:57 UTC</t>
  </si>
  <si>
    <t>Cosmos-3M (11K65M) | Cosmos 2239</t>
  </si>
  <si>
    <t>Tue Mar 30, 1993 12:00 UTC</t>
  </si>
  <si>
    <t>Tsyklon-2 | Cosmos 2238</t>
  </si>
  <si>
    <t>Tue Mar 30, 1993 03:09 UTC</t>
  </si>
  <si>
    <t>Delta II 7925 | USA-90 (GPS IIA-10)/SEDS-1</t>
  </si>
  <si>
    <t>Fri Mar 26, 1993 02:21 UTC</t>
  </si>
  <si>
    <t>Zenit-2 | Cosmos 2237</t>
  </si>
  <si>
    <t>Thu Mar 25, 1993 21:38 UTC</t>
  </si>
  <si>
    <t>Atlas I | UHF F1</t>
  </si>
  <si>
    <t>Thu Mar 25, 1993 13:15 UTC</t>
  </si>
  <si>
    <t>Start-1 | EKA-1</t>
  </si>
  <si>
    <t>Tue Mar 16, 1993 07:49 UTC</t>
  </si>
  <si>
    <t>Sat Feb 20, 1993 02:20 UTC</t>
  </si>
  <si>
    <t>Mu-III S2 | Asuka</t>
  </si>
  <si>
    <t>NB-52B Carrier, Cape Canaveral AFS, Florida, USA</t>
  </si>
  <si>
    <t>Tue Feb 09, 1993 14:30 UTC</t>
  </si>
  <si>
    <t>Pegasus | SCD-1</t>
  </si>
  <si>
    <t>Tue Feb 09, 1993 02:56 UTC</t>
  </si>
  <si>
    <t>Cosmos-3M (11K65M) | Cosmos 2233</t>
  </si>
  <si>
    <t>Wed Feb 03, 1993 02:55 UTC</t>
  </si>
  <si>
    <t>Delta II 7925 | USA-88 (GPS IIA-9)</t>
  </si>
  <si>
    <t>Tue Jan 26, 1993 15:55 UTC</t>
  </si>
  <si>
    <t>Molniya-M /Block 2BL | Cosmos 2232</t>
  </si>
  <si>
    <t>Wed Jan 13, 1993 13:59 UTC</t>
  </si>
  <si>
    <t>Space Shuttle Endeavour | STS-54</t>
  </si>
  <si>
    <t>Wed Jan 13, 1993 01:49 UTC</t>
  </si>
  <si>
    <t>Molniya-M /Block ML | Molniya-1 n†­156</t>
  </si>
  <si>
    <t>Tue Jan 12, 1993 11:10 UTC</t>
  </si>
  <si>
    <t>Cosmos-3M (11K65M) | Cosmos 2230</t>
  </si>
  <si>
    <t>Fri Dec 25, 1992 20:07 UTC</t>
  </si>
  <si>
    <t>Tsyklon-3 | Cosmos 2228</t>
  </si>
  <si>
    <t>Fri Dec 25, 1992 05:56 UTC</t>
  </si>
  <si>
    <t>Zenit-2 | Cosmos 2227</t>
  </si>
  <si>
    <t>Tue Dec 22, 1992 12:36 UTC</t>
  </si>
  <si>
    <t>Tsyklon-3 | Cosmos 2226</t>
  </si>
  <si>
    <t>Mon Dec 21, 1992 11:21 UTC</t>
  </si>
  <si>
    <t>Long March 2E | Optus-B2</t>
  </si>
  <si>
    <t>Fri Dec 18, 1992 22:16 UTC</t>
  </si>
  <si>
    <t>Delta II 7925 | USA-87 (GPS IIA-8)</t>
  </si>
  <si>
    <t>Wed Dec 02, 1992 13:24 UTC</t>
  </si>
  <si>
    <t>Space Shuttle Discovery | STS-53</t>
  </si>
  <si>
    <t>Wed Dec 02, 1992 01:57 UTC</t>
  </si>
  <si>
    <t>Molniya-M /Block ML | Molniya-3 n†­155</t>
  </si>
  <si>
    <t>Tue Dec 01, 1992 22:48 UTC</t>
  </si>
  <si>
    <t>Ariane 42P | Superbird A1</t>
  </si>
  <si>
    <t>Sat Nov 28, 1992 21:34 UTC</t>
  </si>
  <si>
    <t>Wed Nov 25, 1992 12:18 UTC</t>
  </si>
  <si>
    <t>Molniya-M /Block 2BL | Cosmos 2222</t>
  </si>
  <si>
    <t>Tue Nov 24, 1992 04:09 UTC</t>
  </si>
  <si>
    <t>Tsyklon-3 | Cosmos 2221</t>
  </si>
  <si>
    <t>Sun Nov 22, 1992 23:54 UTC</t>
  </si>
  <si>
    <t>Delta II 7925 | USA-85 (GPS IIA-7)</t>
  </si>
  <si>
    <t>Sat Nov 21, 1992 10:21 UTC</t>
  </si>
  <si>
    <t>Molniya-M /Block 2BL | Cosmos 2217</t>
  </si>
  <si>
    <t>Tue Nov 17, 1992 07:47 UTC</t>
  </si>
  <si>
    <t>Zenit-2 | Cosmos 2219</t>
  </si>
  <si>
    <t>Thu Oct 29, 1992 10:40 UTC</t>
  </si>
  <si>
    <t>Cosmos-3M (11K65M) | Cosmos 2218</t>
  </si>
  <si>
    <t>Wed Oct 28, 1992 00:15 UTC</t>
  </si>
  <si>
    <t>Ariane 42P | Galaxy-7</t>
  </si>
  <si>
    <t>Thu Oct 22, 1992 17:09 UTC</t>
  </si>
  <si>
    <t>Space Shuttle Columbia | STS-52</t>
  </si>
  <si>
    <t>Tue Oct 20, 1992 12:58 UTC</t>
  </si>
  <si>
    <t>Tsyklon-3 | Cosmos 2211 to 2216</t>
  </si>
  <si>
    <t>Wed Oct 14, 1992 19:58 UTC</t>
  </si>
  <si>
    <t>Molniya-M /Block ML | Molniya-3 n†­154</t>
  </si>
  <si>
    <t>Mon Oct 12, 1992 09:47 UTC</t>
  </si>
  <si>
    <t>Delta II 7925 | DFS Kopernikus 3</t>
  </si>
  <si>
    <t>Tue Oct 06, 1992 06:20 UTC</t>
  </si>
  <si>
    <t>Long March 2C | FSW-1 No.4, Freja</t>
  </si>
  <si>
    <t>Fri Sep 25, 1992 17:05 UTC</t>
  </si>
  <si>
    <t>Commercial Titan III | Mars Observer</t>
  </si>
  <si>
    <t>Sat Sep 12, 1992 14:23 UTC</t>
  </si>
  <si>
    <t>Space Shuttle Endeavour | STS-47</t>
  </si>
  <si>
    <t>Thu Sep 10, 1992 23:04 UTC</t>
  </si>
  <si>
    <t>Ariane 44LP | Hispasat 1A, Satcom C3</t>
  </si>
  <si>
    <t>Wed Sep 09, 1992 08:57 UTC</t>
  </si>
  <si>
    <t>Delta II 7925 | USA-84 (GPS IIA-6)</t>
  </si>
  <si>
    <t>Sat Aug 22, 1992 22:40 UTC</t>
  </si>
  <si>
    <t>Atlas I | Galaxy 1R</t>
  </si>
  <si>
    <t>Thu Aug 13, 1992 23:00 UTC</t>
  </si>
  <si>
    <t>Long March 2E | Optus-B1</t>
  </si>
  <si>
    <t>Wed Aug 12, 1992 05:44 UTC</t>
  </si>
  <si>
    <t>Cosmos-3M (11K65M) | Cosmos 2208</t>
  </si>
  <si>
    <t>Mon Aug 10, 1992 23:04 UTC</t>
  </si>
  <si>
    <t>Ariane 42P | TOPEX/Poseidon, Oscar 23, S80/T</t>
  </si>
  <si>
    <t>Sun Aug 09, 1992 08:00 UTC</t>
  </si>
  <si>
    <t>Long March 2D | FSW-2 No.1</t>
  </si>
  <si>
    <t>Thu Aug 06, 1992 19:30 UTC</t>
  </si>
  <si>
    <t>Molniya-M /Block NVL | Molniya-1 n†­153</t>
  </si>
  <si>
    <t>Fri Jul 31, 1992 13:56 UTC</t>
  </si>
  <si>
    <t>Space Shuttle Atlantis | STS-46</t>
  </si>
  <si>
    <t>Fri Jul 24, 1992 14:26 UTC</t>
  </si>
  <si>
    <t>Delta II 6925 | GEOTAIL</t>
  </si>
  <si>
    <t>Fri Jul 24, 1992 09:20 UTC</t>
  </si>
  <si>
    <t>Delta II 7925 | Satcom C4</t>
  </si>
  <si>
    <t>Mon Jul 13, 1992 17:41 UTC</t>
  </si>
  <si>
    <t>Tsyklon-3 | Cosmos 2197 to 2202</t>
  </si>
  <si>
    <t>Thu Jul 09, 1992 22:42 UTC</t>
  </si>
  <si>
    <t>Ariane 44L | Insat-2A, Eutelsat 2F4</t>
  </si>
  <si>
    <t>Wed Jul 08, 1992 09:53 UTC</t>
  </si>
  <si>
    <t>Molniya-M /Block 2BL | Cosmos 2196</t>
  </si>
  <si>
    <t>Tue Jul 07, 1992 09:20 UTC</t>
  </si>
  <si>
    <t>Delta II 7925 | USA-83 (GPS IIA-5)</t>
  </si>
  <si>
    <t>Thu Jul 02, 1992 21:54 UTC</t>
  </si>
  <si>
    <t>Atlas II | USA-82 (DSCS IIIB-12)</t>
  </si>
  <si>
    <t>Wed Jul 01, 1992 20:16 UTC</t>
  </si>
  <si>
    <t>Cosmos-3M (11K65M) | Cosmos 2195</t>
  </si>
  <si>
    <t>Thu Jun 25, 1992 16:12 UTC</t>
  </si>
  <si>
    <t>Space Shuttle Columbia | STS-50</t>
  </si>
  <si>
    <t>Wed Jun 10, 1992 00:00 UTC</t>
  </si>
  <si>
    <t>Atlas IIA | Intelsat K</t>
  </si>
  <si>
    <t>Sun Jun 07, 1992 16:40 UTC</t>
  </si>
  <si>
    <t>Delta II 6920-10 | EUVE</t>
  </si>
  <si>
    <t>Wed Jun 03, 1992 00:50 UTC</t>
  </si>
  <si>
    <t>Cosmos-3M (11K65M) | Cosmos 2187 to 2194</t>
  </si>
  <si>
    <t>Thu May 14, 1992 00:40 UTC</t>
  </si>
  <si>
    <t>Delta II 7925 | Palapa B4</t>
  </si>
  <si>
    <t>Thu May 07, 1992 23:40 UTC</t>
  </si>
  <si>
    <t>Space Shuttle Endeavour | STS-49</t>
  </si>
  <si>
    <t>Sat Apr 25, 1992 08:53 UTC</t>
  </si>
  <si>
    <t>Titan II(23)G | USA-81</t>
  </si>
  <si>
    <t>Wed Apr 15, 1992 23:25 UTC</t>
  </si>
  <si>
    <t>Ariane 44L | Telecom 2B, Inmarsat-2F4</t>
  </si>
  <si>
    <t>Wed Apr 15, 1992 07:17 UTC</t>
  </si>
  <si>
    <t>Cosmos-3M (11K65M) | Cosmos 2184</t>
  </si>
  <si>
    <t>Fri Apr 10, 1992 03:20 UTC</t>
  </si>
  <si>
    <t>Delta II 7925 | USA-80 (GPS IIA-4)</t>
  </si>
  <si>
    <t>Tue Mar 24, 1992 13:13 UTC</t>
  </si>
  <si>
    <t>Space Shuttle Atlantis | STS-45</t>
  </si>
  <si>
    <t>Mon Mar 23, 1992 22:29 UTC</t>
  </si>
  <si>
    <t>Delta II 7925 | USA-79 (GPS IIA-3)</t>
  </si>
  <si>
    <t>Sat Mar 14, 1992 00:00 UTC</t>
  </si>
  <si>
    <t>Atlas I | Galaxy 5</t>
  </si>
  <si>
    <t>Mon Mar 09, 1992 22:35 UTC</t>
  </si>
  <si>
    <t>Cosmos-3M (11K65M) | Cosmos 2181</t>
  </si>
  <si>
    <t>Wed Mar 04, 1992 04:27 UTC</t>
  </si>
  <si>
    <t>Molniya-M /Block ML | Molniya-1 n†­152</t>
  </si>
  <si>
    <t>Wed Feb 26, 1992 23:58 UTC</t>
  </si>
  <si>
    <t>Ariane 44L | Superbird-B1, Arabsat-1C</t>
  </si>
  <si>
    <t>Mon Feb 17, 1992 22:05 UTC</t>
  </si>
  <si>
    <t>Cosmos-3M (11K65M) | Cosmos 2180</t>
  </si>
  <si>
    <t>Tue Feb 11, 1992 01:50 UTC</t>
  </si>
  <si>
    <t>H-I (9 SO) | JERS 1</t>
  </si>
  <si>
    <t>Tue Feb 11, 1992 00:41 UTC</t>
  </si>
  <si>
    <t>Atlas II | USA-78 (DSCS IIIB-14)</t>
  </si>
  <si>
    <t>Wed Feb 05, 1992 18:14 UTC</t>
  </si>
  <si>
    <t>Zenit-2 | Tselina-2 n†­10</t>
  </si>
  <si>
    <t>Fri Jan 24, 1992 01:18 UTC</t>
  </si>
  <si>
    <t>Molniya-M /Block 2BL | Cosmos 2176</t>
  </si>
  <si>
    <t>Wed Jan 22, 1992 14:52 UTC</t>
  </si>
  <si>
    <t>Space Shuttle Discovery | STS-42</t>
  </si>
  <si>
    <t>Sat Dec 28, 1991 12:00 UTC</t>
  </si>
  <si>
    <t>Long March 3 | DFH-2A-T5</t>
  </si>
  <si>
    <t>Fri Dec 20, 1991</t>
  </si>
  <si>
    <t>Rokot/Briz K | GVM Demo Flight</t>
  </si>
  <si>
    <t>Yuzhmash</t>
  </si>
  <si>
    <t>Wed Dec 18, 1991 03:54 UTC</t>
  </si>
  <si>
    <t>Tsyklon-3 | Intercosmos 25 &amp; Magion 3</t>
  </si>
  <si>
    <t>Mon Dec 16, 1991 22:19 UTC</t>
  </si>
  <si>
    <t>Ariane 44L | Telecom 2A, Inmarsat 2F3</t>
  </si>
  <si>
    <t>Sat Dec 07, 1991 22:47 UTC</t>
  </si>
  <si>
    <t>Atlas II | Eutelsat 2F3</t>
  </si>
  <si>
    <t>Thu Nov 28, 1991 13:23 UTC</t>
  </si>
  <si>
    <t>Atlas-E/F Star-37S-ISS | DMSP F-11</t>
  </si>
  <si>
    <t>Wed Nov 27, 1991 03:30 UTC</t>
  </si>
  <si>
    <t>Cosmos-3M (11K65M) | Cosmos 2173</t>
  </si>
  <si>
    <t>Sun Nov 24, 1991 23:44 UTC</t>
  </si>
  <si>
    <t>Space Shuttle Atlantis | STS-44</t>
  </si>
  <si>
    <t>Tue Nov 12, 1991 20:09 UTC</t>
  </si>
  <si>
    <t>Tsyklon-3 | Cosmos 2165 to 2170</t>
  </si>
  <si>
    <t>Fri Nov 08, 1991 07:07 UTC</t>
  </si>
  <si>
    <t>Titan IV(403)A | SLDCOM &amp; NOSS 3x</t>
  </si>
  <si>
    <t>Tue Oct 29, 1991 23:08 UTC</t>
  </si>
  <si>
    <t>Ariane 44L | Intelsat 6AF1</t>
  </si>
  <si>
    <t>Thu Oct 10, 1991 14:00 UTC</t>
  </si>
  <si>
    <t>Cosmos-3M (11K65M) | Cosmos 2164</t>
  </si>
  <si>
    <t>Sat Sep 28, 1991 07:05 UTC</t>
  </si>
  <si>
    <t>Tsyklon-3 | Cosmos 2157 to 2162</t>
  </si>
  <si>
    <t>Thu Sep 26, 1991 23:43 UTC</t>
  </si>
  <si>
    <t>Ariane 44P | Anik E1</t>
  </si>
  <si>
    <t>Tue Sep 17, 1991 20:01 UTC</t>
  </si>
  <si>
    <t>Molniya-M /Block ML | Molniya-3 n†­151</t>
  </si>
  <si>
    <t>Thu Sep 12, 1991 23:11 UTC</t>
  </si>
  <si>
    <t>Space Shuttle Discovery | STS-48</t>
  </si>
  <si>
    <t>Fri Aug 30, 1991 08:58 UTC</t>
  </si>
  <si>
    <t>Zenit-2 | Tselina-2 n†­9</t>
  </si>
  <si>
    <t>Fri Aug 30, 1991 02:30 UTC</t>
  </si>
  <si>
    <t>Mu-III S2 | Yohkoh</t>
  </si>
  <si>
    <t>Thu Aug 29, 1991 06:48 UTC</t>
  </si>
  <si>
    <t>Vostok-2M | IRS-1B</t>
  </si>
  <si>
    <t>Sun Aug 25, 1991 08:40 UTC</t>
  </si>
  <si>
    <t>H-I UM-129A (9SO) | BS-3B</t>
  </si>
  <si>
    <t>SLC-N, Tanegashima Space Center, Japan</t>
  </si>
  <si>
    <t>H-I (9 SO) | BS-3B (Yuri-3B)</t>
  </si>
  <si>
    <t>Thu Aug 22, 1991 12:35 UTC</t>
  </si>
  <si>
    <t>Cosmos-3M (11K65M) | Cosmos 2154</t>
  </si>
  <si>
    <t>Thu Aug 15, 1991 09:14 UTC</t>
  </si>
  <si>
    <t>Tsyklon-3 | Meteor-3 n†­5</t>
  </si>
  <si>
    <t>Wed Aug 14, 1991 23:15 UTC</t>
  </si>
  <si>
    <t>Ariane 44L | Intelsat 605</t>
  </si>
  <si>
    <t>Fri Aug 02, 1991 15:02 UTC</t>
  </si>
  <si>
    <t>Space Shuttle Atlantis | STS-43</t>
  </si>
  <si>
    <t>Thu Aug 01, 1991 11:53 UTC</t>
  </si>
  <si>
    <t>Molniya-M /Block ML | Molniya-1 n†­150</t>
  </si>
  <si>
    <t>Sun Jul 21, 1991 17:33 UTC</t>
  </si>
  <si>
    <t>Pegasus/HAPS | 7 Microsats</t>
  </si>
  <si>
    <t>Wed Jul 17, 1991 01:46 UTC</t>
  </si>
  <si>
    <t>Ariane 40 | ERS-1, Oscar 22, Orbcomm-X, Tubsat-A, SARA</t>
  </si>
  <si>
    <t>Thu Jul 04, 1991 02:32 UTC</t>
  </si>
  <si>
    <t>Delta II 7925 | USA-71 (GPS IIA-2)</t>
  </si>
  <si>
    <t>Tue Jun 25, 1991 13:20 UTC</t>
  </si>
  <si>
    <t>Cosmos-3M (11K65M) | Ta??foun n†­59</t>
  </si>
  <si>
    <t>Tue Jun 18, 1991 09:09 UTC</t>
  </si>
  <si>
    <t>Molniya-M /Block ML | Molniya-1 n†­149</t>
  </si>
  <si>
    <t>Thu Jun 13, 1991 15:41 UTC</t>
  </si>
  <si>
    <t>Tsyklon-3 | Cosmos 2151</t>
  </si>
  <si>
    <t>Tue Jun 11, 1991 05:42 UTC</t>
  </si>
  <si>
    <t>Cosmos-3M (11K65M) | Cosmos 2150</t>
  </si>
  <si>
    <t>Wed Jun 05, 1991 13:24 UTC</t>
  </si>
  <si>
    <t>Space Shuttle Columbia | STS-40</t>
  </si>
  <si>
    <t>Tue Jun 04, 1991 09:00 UTC</t>
  </si>
  <si>
    <t>Tsyklon-3 | Okean 3</t>
  </si>
  <si>
    <t>Wed May 29, 1991 22:55 UTC</t>
  </si>
  <si>
    <t>Delta II 7925 | Aurora 2</t>
  </si>
  <si>
    <t>Thu May 16, 1991 21:40 UTC</t>
  </si>
  <si>
    <t>Tsyklon-3 | Cosmos 2143 to 2148</t>
  </si>
  <si>
    <t>Tue May 14, 1991 15:52 UTC</t>
  </si>
  <si>
    <t>Atlas-E/F Star-37S-ISS | NOAA-D</t>
  </si>
  <si>
    <t>Sun Apr 28, 1991 11:33 UTC</t>
  </si>
  <si>
    <t>Space Shuttle Discovery | STS-39</t>
  </si>
  <si>
    <t>Wed Apr 24, 1991 01:36 UTC</t>
  </si>
  <si>
    <t>Tsyklon-3 | Meteor-3 n†­4</t>
  </si>
  <si>
    <t>Thu Apr 18, 1991 23:30 UTC</t>
  </si>
  <si>
    <t>Atlas I | Yuri 3H</t>
  </si>
  <si>
    <t>Tue Apr 16, 1991 07:21 UTC</t>
  </si>
  <si>
    <t>Cosmos-3M (11K65M) | Cosmos 2142</t>
  </si>
  <si>
    <t>Sat Apr 13, 1991 00:09 UTC</t>
  </si>
  <si>
    <t>Delta II 7925 | ASC-2 (Spacenet F4)</t>
  </si>
  <si>
    <t>Fri Apr 05, 1991 14:22 UTC</t>
  </si>
  <si>
    <t>Space Shuttle Atlantis | STS-37</t>
  </si>
  <si>
    <t>Thu Apr 04, 1991 23:33 UTC</t>
  </si>
  <si>
    <t>Ariane 44P | Anik E2</t>
  </si>
  <si>
    <t>Fri Mar 22, 1991 12:19 UTC</t>
  </si>
  <si>
    <t>Molniya-M /Block ML | Molniya-3 n†­148</t>
  </si>
  <si>
    <t>Tue Mar 19, 1991 14:30 UTC</t>
  </si>
  <si>
    <t>Cosmos-3M (11K65M) | Cosmos 2137</t>
  </si>
  <si>
    <t>Tue Mar 12, 1991 19:29 UTC</t>
  </si>
  <si>
    <t>Cosmos-3M (11K65M) | Nadiezhda n†­6</t>
  </si>
  <si>
    <t>Fri Mar 08, 1991 23:03 UTC</t>
  </si>
  <si>
    <t>Delta II 6925 | Inmarsat-2 F2</t>
  </si>
  <si>
    <t>Fri Mar 08, 1991 12:03 UTC</t>
  </si>
  <si>
    <t>Titan IV(403)A | Lacrosse</t>
  </si>
  <si>
    <t>Sat Mar 02, 1991 23:36 UTC</t>
  </si>
  <si>
    <t>Ariane 44LP | Astra 1B, Meteosat 5</t>
  </si>
  <si>
    <t>Tue Feb 26, 1991 04:53 UTC</t>
  </si>
  <si>
    <t>Cosmos-3M (11K65M) | Cosmos 2135</t>
  </si>
  <si>
    <t>Fri Feb 15, 1991 15:19 UTC</t>
  </si>
  <si>
    <t>Molniya-M /Block ML | Molniya-1 n†­147</t>
  </si>
  <si>
    <t>Tue Feb 12, 1991 02:44 UTC</t>
  </si>
  <si>
    <t>Cosmos-3M (11K65M) | Cosmos 2125 to 2132</t>
  </si>
  <si>
    <t>Tue Feb 05, 1991 02:36 UTC</t>
  </si>
  <si>
    <t>Cosmos-3M (11K65M) | Cosmos 2123</t>
  </si>
  <si>
    <t>Tue Jan 29, 1991</t>
  </si>
  <si>
    <t>Cosmos-3M (11K65M) | Oscar-21</t>
  </si>
  <si>
    <t>Fri Jan 18, 1991 11:34 UTC</t>
  </si>
  <si>
    <t>Tsyklon-2 | Cosmos 2122</t>
  </si>
  <si>
    <t>Tue Jan 15, 1991 23:10 UTC</t>
  </si>
  <si>
    <t>Ariane 44L | Italsat-1, Eutelsat 2F2</t>
  </si>
  <si>
    <t>Tue Jan 08, 1991 00:53 UTC</t>
  </si>
  <si>
    <t>Delta II 7925 | NATO 4A</t>
  </si>
  <si>
    <t>Sat Dec 22, 1990 07:28 UTC</t>
  </si>
  <si>
    <t>Tsyklon-3 | Cosmos 2114 to 2119</t>
  </si>
  <si>
    <t>Mon Dec 10, 1990 07:54 UTC</t>
  </si>
  <si>
    <t>Cosmos-3M (11K65M) | Cosmos 2112</t>
  </si>
  <si>
    <t>Tue Dec 04, 1990 00:48 UTC</t>
  </si>
  <si>
    <t>Tsyklon-2 | Cosmos 2107</t>
  </si>
  <si>
    <t>Sun Dec 02, 1990 06:49 UTC</t>
  </si>
  <si>
    <t>Space Shuttle Columbia | STS-35</t>
  </si>
  <si>
    <t>Sat Dec 01, 1990 15:57 UTC</t>
  </si>
  <si>
    <t>Atlas-E/F Star-37S-ISS | DMSP F-10</t>
  </si>
  <si>
    <t>Wed Nov 28, 1990</t>
  </si>
  <si>
    <t>Tsyklon-3 | Cosmos 2106</t>
  </si>
  <si>
    <t>Mon Nov 26, 1990 21:39 UTC</t>
  </si>
  <si>
    <t>Delta II 7925 | USA-66 (GPS IIA-1)</t>
  </si>
  <si>
    <t>Fri Nov 23, 1990 03:51 UTC</t>
  </si>
  <si>
    <t>Molniya-M /Block ML | Molniya-1 n†­146</t>
  </si>
  <si>
    <t>Site 131/29, Baikonur Cosmodrome, Kazakhstan</t>
  </si>
  <si>
    <t>Tue Nov 20, 1990</t>
  </si>
  <si>
    <t>Tue Nov 20, 1990 23:11 UTC</t>
  </si>
  <si>
    <t>Ariane 42P | Satcom C1, GStar-4</t>
  </si>
  <si>
    <t>Tue Nov 20, 1990 02:33 UTC</t>
  </si>
  <si>
    <t>Molniya-M /Block 2BL | Cosmos 2105</t>
  </si>
  <si>
    <t>Thu Nov 15, 1990 23:48 UTC</t>
  </si>
  <si>
    <t>Space Shuttle Atlantis | STS-38</t>
  </si>
  <si>
    <t>Wed Nov 14, 1990 06:33 UTC</t>
  </si>
  <si>
    <t>Tsyklon-2 | Cosmos 2103</t>
  </si>
  <si>
    <t>Tue Nov 13, 1990 00:37 UTC</t>
  </si>
  <si>
    <t>Tue Oct 30, 1990 23:16 UTC</t>
  </si>
  <si>
    <t>Delta II 6925 | Inmarsat-2 F1</t>
  </si>
  <si>
    <t>Thu Oct 18, 1990 05:39 UTC</t>
  </si>
  <si>
    <t>Delta II 6925 | Thor 1</t>
  </si>
  <si>
    <t>Fri Oct 12, 1990 22:58 UTC</t>
  </si>
  <si>
    <t>Ariane 44L | SBS-6, Galaxy-6</t>
  </si>
  <si>
    <t>Sat Oct 06, 1990 11:47 UTC</t>
  </si>
  <si>
    <t>Space Shuttle Discovery | STS-41</t>
  </si>
  <si>
    <t>Fri Oct 05, 1990 06:14 UTC</t>
  </si>
  <si>
    <t>Long March 2C | FSW-1 No.3</t>
  </si>
  <si>
    <t>Site 45/2, Baikonur Cosmodrome, Kazakhstan</t>
  </si>
  <si>
    <t>Thu Oct 04, 1990 04:27 UTC</t>
  </si>
  <si>
    <t>Zenit-2 | Tselina-2 n†­8</t>
  </si>
  <si>
    <t>Tue Oct 02, 1990 05:39 UTC</t>
  </si>
  <si>
    <t>Delta II 6925 | USA-63 (GPS II-8)</t>
  </si>
  <si>
    <t>Fri Sep 28, 1990 07:30 UTC</t>
  </si>
  <si>
    <t>Tsyklon-3 | Meteor-2 n†­20</t>
  </si>
  <si>
    <t>Thu Sep 20, 1990 20:16 UTC</t>
  </si>
  <si>
    <t>Molniya-M /Block ML | Molniya-3 n†­145</t>
  </si>
  <si>
    <t>Fri Sep 14, 1990 05:59 UTC</t>
  </si>
  <si>
    <t>Cosmos-3M (11K65M) | Cosmos 2100</t>
  </si>
  <si>
    <t>Mon Sep 03, 1990 00:53 UTC</t>
  </si>
  <si>
    <t>Long March 4A | Fengyun-1B</t>
  </si>
  <si>
    <t>Thu Aug 30, 1990 22:46 UTC</t>
  </si>
  <si>
    <t>Ariane 44L | Skynet 4C, Eutelsat 2F1</t>
  </si>
  <si>
    <t>Tue Aug 28, 1990 15:45 UTC</t>
  </si>
  <si>
    <t>Cosmos-3M (11K65M) | Cosmos 2098</t>
  </si>
  <si>
    <t>Tue Aug 28, 1990 09:05 UTC</t>
  </si>
  <si>
    <t>H-I UM-129A (9SO) | BS-3A</t>
  </si>
  <si>
    <t>H-I (9 SO) | BS-3A (Yuri-3A)</t>
  </si>
  <si>
    <t>Tue Aug 28, 1990 07:46 UTC</t>
  </si>
  <si>
    <t>Molniya-M /Block 2BL | Cosmos 2097</t>
  </si>
  <si>
    <t>Thu Aug 23, 1990 16:17 UTC</t>
  </si>
  <si>
    <t>Tsyklon-2 | Cosmos 2096</t>
  </si>
  <si>
    <t>Fri Aug 10, 1990 20:18 UTC</t>
  </si>
  <si>
    <t>Molniya-M /Block ML | Molniya-1 n†­144</t>
  </si>
  <si>
    <t>Wed Aug 08, 1990 14:15 UTC</t>
  </si>
  <si>
    <t>Tsyklon-3 | Cosmos 2090 to 2095</t>
  </si>
  <si>
    <t>Mon Jul 30, 1990 00:06 UTC</t>
  </si>
  <si>
    <t>Tsyklon-3 | Cosmos 2088</t>
  </si>
  <si>
    <t>Wed Jul 25, 1990 19:21 UTC</t>
  </si>
  <si>
    <t>Atlas I | CRRES</t>
  </si>
  <si>
    <t>Wed Jul 25, 1990 18:13 UTC</t>
  </si>
  <si>
    <t>Molniya-M /Block 2BL | Cosmos 2087</t>
  </si>
  <si>
    <t>Tue Jul 24, 1990 22:25 UTC</t>
  </si>
  <si>
    <t>Ariane 44L | TDF-2, DFS-2</t>
  </si>
  <si>
    <t>Mon Jul 16, 1990 00:40 UTC</t>
  </si>
  <si>
    <t>Long March 2E | Optus-B, Badr-1, mass simulator</t>
  </si>
  <si>
    <t>Mon Jun 25, 1990 22:29 UTC</t>
  </si>
  <si>
    <t>Tsyklon-3 | Meteor-2 n†­19</t>
  </si>
  <si>
    <t>Sat Jun 23, 1990 11:19 UTC</t>
  </si>
  <si>
    <t>Commercial Titan III | Intelsat 604</t>
  </si>
  <si>
    <t>Thu Jun 21, 1990 20:45 UTC</t>
  </si>
  <si>
    <t>Molniya-M /Block 2BL | Cosmos 2084</t>
  </si>
  <si>
    <t>Wed Jun 13, 1990 01:07 UTC</t>
  </si>
  <si>
    <t>Molniya-M /Block ML | Molniya-3 n†­143</t>
  </si>
  <si>
    <t>Tue Jun 12, 1990 05:52 UTC</t>
  </si>
  <si>
    <t>Delta 4925-8 | INSAT 1D</t>
  </si>
  <si>
    <t>Fri Jun 08, 1990 05:22 UTC</t>
  </si>
  <si>
    <t>Titan IV(405)A | SLDCOM &amp; NOSS 3x</t>
  </si>
  <si>
    <t>Fri Jun 01, 1990 21:48 UTC</t>
  </si>
  <si>
    <t>Delta II 6920-10 | ROSAT</t>
  </si>
  <si>
    <t>Tue May 22, 1990 05:14 UTC</t>
  </si>
  <si>
    <t>Zenit-2 | Cosmos 2082</t>
  </si>
  <si>
    <t>Sat Apr 28, 1990 11:37 UTC</t>
  </si>
  <si>
    <t>Molniya-M /Block 2BL | Cosmos 2076</t>
  </si>
  <si>
    <t>Thu Apr 26, 1990 01:37 UTC</t>
  </si>
  <si>
    <t>Molniya-M /Block ML | Molniya-1 n†­142</t>
  </si>
  <si>
    <t>Site 132/2, Plesetsk Cosmodrome, Russia</t>
  </si>
  <si>
    <t>Wed Apr 25, 1990 13:00 UTC</t>
  </si>
  <si>
    <t>Cosmos-3M (11K65M) | Cosmos 2075</t>
  </si>
  <si>
    <t>Tue Apr 24, 1990 12:33 UTC</t>
  </si>
  <si>
    <t>Space Shuttle Discovery | STS-31</t>
  </si>
  <si>
    <t>Fri Apr 20, 1990 18:41 UTC</t>
  </si>
  <si>
    <t>Cosmos-3M (11K65M) | Cosmos 2074</t>
  </si>
  <si>
    <t>Fri Apr 13, 1990 22:28 UTC</t>
  </si>
  <si>
    <t>Delta II 6925-8 | Palapa B2R</t>
  </si>
  <si>
    <t>Wed Apr 11, 1990 15:00 UTC</t>
  </si>
  <si>
    <t>Atlas-E/F Altair | USA-56/57/58</t>
  </si>
  <si>
    <t>Sat Apr 07, 1990 13:30 UTC</t>
  </si>
  <si>
    <t>Long March 3 | AsiaSat 1</t>
  </si>
  <si>
    <t>Fri Apr 06, 1990 03:12 UTC</t>
  </si>
  <si>
    <t>Cosmos-3M (11K65M) | Cosmos 2064 to 2071</t>
  </si>
  <si>
    <t>Thu Apr 05, 1990 19:10 UTC</t>
  </si>
  <si>
    <t>Pegasus | Pegsat &amp; NavySat</t>
  </si>
  <si>
    <t>Tue Apr 03, 1990</t>
  </si>
  <si>
    <t>Shavit | Ofek-2</t>
  </si>
  <si>
    <t>Tue Mar 27, 1990 16:40 UTC</t>
  </si>
  <si>
    <t>Molniya-M /Block 2BL | Cosmos 2063</t>
  </si>
  <si>
    <t>Mon Mar 26, 1990 02:45 UTC</t>
  </si>
  <si>
    <t>Delta II 6925 | USA-54 (GPS II-7)</t>
  </si>
  <si>
    <t>Tue Mar 20, 1990 00:25 UTC</t>
  </si>
  <si>
    <t>Cosmos-3M (11K65M) | Cosmos 2061</t>
  </si>
  <si>
    <t>Wed Mar 14, 1990 15:27 UTC</t>
  </si>
  <si>
    <t>Tsyklon-2 | Cosmos 2060</t>
  </si>
  <si>
    <t>Wed Mar 14, 1990 11:52 UTC</t>
  </si>
  <si>
    <t>Commercial Titan III | Intelsat 603</t>
  </si>
  <si>
    <t>Wed Feb 28, 1990 07:50 UTC</t>
  </si>
  <si>
    <t>Space Shuttle Atlantis | STS-36</t>
  </si>
  <si>
    <t>Wed Feb 28, 1990 00:55 UTC</t>
  </si>
  <si>
    <t>Tsyklon-3 | Okean 2</t>
  </si>
  <si>
    <t>Tue Feb 27, 1990 20:59 UTC</t>
  </si>
  <si>
    <t>Cosmos-3M (11K65M) | Nadiezhda n†­5</t>
  </si>
  <si>
    <t>Thu Feb 22, 1990 23:17 UTC</t>
  </si>
  <si>
    <t>Ariane 44L | Superbird-B, BS-2X</t>
  </si>
  <si>
    <t>Wed Feb 14, 1990 16:15 UTC</t>
  </si>
  <si>
    <t>Delta II 6920-8 | LACE / RME</t>
  </si>
  <si>
    <t>Wed Feb 07, 1990 01:33 UTC</t>
  </si>
  <si>
    <t>H-I (9 SO) | Orizuru, Fuji 1b &amp; Momo-1b</t>
  </si>
  <si>
    <t>H-I (9 SO) | MOS-1B / Oscar 20 / DEBUT</t>
  </si>
  <si>
    <t>Tue Feb 06, 1990</t>
  </si>
  <si>
    <t>Cosmos-3M (11K65M) | Cosmos 2059</t>
  </si>
  <si>
    <t>Sun Feb 04, 1990 12:28 UTC</t>
  </si>
  <si>
    <t>Long March 3 | DFH-2A-T4</t>
  </si>
  <si>
    <t>Tue Jan 30, 1990 21:56 UTC</t>
  </si>
  <si>
    <t>Delta II 6925 | USA-64 (GPS II-9)</t>
  </si>
  <si>
    <t>Tue Jan 30, 1990 11:20 UTC</t>
  </si>
  <si>
    <t>Tsyklon-3 | Cosmos 2058</t>
  </si>
  <si>
    <t>Wed Jan 24, 1990 22:55 UTC</t>
  </si>
  <si>
    <t>Delta II 6925 | USA-50 (GPS II-6)</t>
  </si>
  <si>
    <t>Wed Jan 24, 1990 11:46 UTC</t>
  </si>
  <si>
    <t>Mu-III S2 | Hiten</t>
  </si>
  <si>
    <t>Tue Jan 23, 1990 02:51 UTC</t>
  </si>
  <si>
    <t>Molniya-M /Block ML | Molniya-3 n†­141</t>
  </si>
  <si>
    <t>Mon Jan 22, 1990 01:35 UTC</t>
  </si>
  <si>
    <t>Ariane 40 | SPOT-2, Oscar 14-19</t>
  </si>
  <si>
    <t>Thu Jan 18, 1990 12:52 UTC</t>
  </si>
  <si>
    <t>Cosmos-3M (11K65M) | Cosmos 2056</t>
  </si>
  <si>
    <t>Tue Jan 09, 1990 12:35 UTC</t>
  </si>
  <si>
    <t>Space Shuttle Columbia | STS-32</t>
  </si>
  <si>
    <t>Mon Jan 01, 1990 00:07 UTC</t>
  </si>
  <si>
    <t>Commercial Titan III | Skynet 4A &amp; JCSAT-2</t>
  </si>
  <si>
    <t>Wed Dec 27, 1989</t>
  </si>
  <si>
    <t>Tsyklon-3 | Cosmos 2053</t>
  </si>
  <si>
    <t>Mon Dec 11, 1989 18:10 UTC</t>
  </si>
  <si>
    <t>Delta II 6925 | NAVSTAR II-5</t>
  </si>
  <si>
    <t>Tue Nov 28, 1989 10:01 UTC</t>
  </si>
  <si>
    <t>Molniya-M /Block ML | Molniya-3 n†­140</t>
  </si>
  <si>
    <t>Fri Nov 24, 1989 23:22 UTC</t>
  </si>
  <si>
    <t>Tsyklon-2 | Cosmos 2051</t>
  </si>
  <si>
    <t>Thu Nov 23, 1989 20:35 UTC</t>
  </si>
  <si>
    <t>Molniya-M /Block 2BL | Cosmos 2050</t>
  </si>
  <si>
    <t>Thu Nov 23, 1989 00:23 UTC</t>
  </si>
  <si>
    <t>Space Shuttle Discovery | STS-33R</t>
  </si>
  <si>
    <t>Fri Oct 27, 1989 23:05 UTC</t>
  </si>
  <si>
    <t>Ariane 44L | Intelsat 6AF2</t>
  </si>
  <si>
    <t>Tue Oct 24, 1989 21:35 UTC</t>
  </si>
  <si>
    <t>Tsyklon-3 | Meteor-3 n†­3</t>
  </si>
  <si>
    <t>Wed Oct 18, 1989 16:53 UTC</t>
  </si>
  <si>
    <t>Space Shuttle Atlantis | STS-34R</t>
  </si>
  <si>
    <t>Thu Sep 28, 1989 00:04 UTC</t>
  </si>
  <si>
    <t>Tsyklon-3 | Intercosmos 24 &amp; Magion 2</t>
  </si>
  <si>
    <t>Wed Sep 27, 1989 16:20 UTC</t>
  </si>
  <si>
    <t>Tsyklon-2 | Cosmos 2046</t>
  </si>
  <si>
    <t>Wed Sep 27, 1989 14:38 UTC</t>
  </si>
  <si>
    <t>Molniya-M /Block ML | Molniya-1 n†­139</t>
  </si>
  <si>
    <t>Mon Sep 25, 1989 08:56 UTC</t>
  </si>
  <si>
    <t>Atlas-G Centaur-D1AR | FLTSATCOM-8</t>
  </si>
  <si>
    <t>Thu Sep 14, 1989 09:49 UTC</t>
  </si>
  <si>
    <t>Tsyklon-3 | Cosmos 2038 to 2043</t>
  </si>
  <si>
    <t>Wed Sep 06, 1989 01:48 UTC</t>
  </si>
  <si>
    <t>Titan II(23)G | USA-45</t>
  </si>
  <si>
    <t>Tue Sep 05, 1989 19:11 UTC</t>
  </si>
  <si>
    <t>H-I UM-129A (6SO) | Himawari 4</t>
  </si>
  <si>
    <t>Mon Sep 04, 1989 05:54 UTC</t>
  </si>
  <si>
    <t>Titan 34D | DSCS-II-16 &amp; DSCS-III-A2</t>
  </si>
  <si>
    <t>Mon Aug 28, 1989 00:14 UTC</t>
  </si>
  <si>
    <t>Tsyklon-3 | Cosmos 2037</t>
  </si>
  <si>
    <t>Sun Aug 27, 1989 22:59 UTC</t>
  </si>
  <si>
    <t>Delta II 6925 | BSB-R1</t>
  </si>
  <si>
    <t>Fri Aug 18, 1989 05:58 UTC</t>
  </si>
  <si>
    <t>Delta II 6925 | NAVSTAR II-3</t>
  </si>
  <si>
    <t>Tue Aug 08, 1989 23:25 UTC</t>
  </si>
  <si>
    <t>Ariane 44LP | TVSAT-2, Hipparcos</t>
  </si>
  <si>
    <t>Tue Aug 08, 1989 12:37 UTC</t>
  </si>
  <si>
    <t>Space Shuttle Columbia | STS-28R</t>
  </si>
  <si>
    <t>Tue Jul 25, 1989 07:48 UTC</t>
  </si>
  <si>
    <t>Cosmos-3M (11K65M) | Cosmos 2034</t>
  </si>
  <si>
    <t>Mon Jul 24, 1989 00:00 UTC</t>
  </si>
  <si>
    <t>Tsyklon-2 | Cosmos 2033</t>
  </si>
  <si>
    <t>ELA-1, Guiana Space Centre, French Guiana, France</t>
  </si>
  <si>
    <t>Wed Jul 12, 1989 00:14 UTC</t>
  </si>
  <si>
    <t>Ariane 3 | Olympus-1</t>
  </si>
  <si>
    <t>Tue Jul 04, 1989 15:21 UTC</t>
  </si>
  <si>
    <t>Cosmos-3M (11K65M) | Nadiezhda n†­4</t>
  </si>
  <si>
    <t>Wed Jun 14, 1989 13:18 UTC</t>
  </si>
  <si>
    <t>Wed Jun 14, 1989 12:30 UTC</t>
  </si>
  <si>
    <t>Cosmos-3M (11K65M) | Cosmos 2027</t>
  </si>
  <si>
    <t>Sat Jun 10, 1989 22:30 UTC</t>
  </si>
  <si>
    <t>Delta II 6925 | NAVSTAR II-2</t>
  </si>
  <si>
    <t>Fri Jun 09, 1989 10:10 UTC</t>
  </si>
  <si>
    <t>Tsyklon-3 | Okean 2a</t>
  </si>
  <si>
    <t>Thu Jun 08, 1989 17:09 UTC</t>
  </si>
  <si>
    <t>Molniya-M /Block ML | Molniya-3 n†­138</t>
  </si>
  <si>
    <t>Wed Jun 07, 1989 05:12 UTC</t>
  </si>
  <si>
    <t>Cosmos-3M (11K65M) | Cosmos 2026</t>
  </si>
  <si>
    <t>Mon Jun 05, 1989 22:37 UTC</t>
  </si>
  <si>
    <t>Ariane 44L | Superbird-A, DFS-1</t>
  </si>
  <si>
    <t>Mon May 22, 1989 01:40 UTC</t>
  </si>
  <si>
    <t>ASLV | SROSS C</t>
  </si>
  <si>
    <t>Wed May 10, 1989 19:47 UTC</t>
  </si>
  <si>
    <t>Titan 34D | USA-37 (Vortex)</t>
  </si>
  <si>
    <t>Thu May 04, 1989 18:46 UTC</t>
  </si>
  <si>
    <t>Space Shuttle Atlantis | STS-30R</t>
  </si>
  <si>
    <t>Tue Apr 04, 1989 18:36 UTC</t>
  </si>
  <si>
    <t>Cosmos-3M (11K65M) | Cosmos 2016</t>
  </si>
  <si>
    <t>Sun Apr 02, 1989 02:28 UTC</t>
  </si>
  <si>
    <t>Ariane 2 | TELE-X</t>
  </si>
  <si>
    <t>Douglas</t>
  </si>
  <si>
    <t>Fri Mar 24, 1989 21:50 UTC</t>
  </si>
  <si>
    <t>Delta 3920-8 | Delta Star (USA 36)</t>
  </si>
  <si>
    <t>Fri Mar 24, 1989 13:38 UTC</t>
  </si>
  <si>
    <t>Cosmos-3M (11K65M) | Cosmos 2008 to 2015</t>
  </si>
  <si>
    <t>Mon Mar 13, 1989 14:57 UTC</t>
  </si>
  <si>
    <t>Space Shuttle Discovery | STS-29R</t>
  </si>
  <si>
    <t>Mon Mar 06, 1989 23:29 UTC</t>
  </si>
  <si>
    <t>Ariane 44LP | JCSAT-1 &amp; Meteosat 4</t>
  </si>
  <si>
    <t>Tue Feb 28, 1989 04:04 UTC</t>
  </si>
  <si>
    <t>Tsyklon-3 | Meteor-2 n†­18</t>
  </si>
  <si>
    <t>Sun Feb 26, 1989 15:36 UTC</t>
  </si>
  <si>
    <t>Cosmos-3M (11K65M) | Cosmos 1992</t>
  </si>
  <si>
    <t>Wed Feb 22, 1989 03:28 UTC</t>
  </si>
  <si>
    <t>Cosmos-3M (11K65M) | Cosmos 2004</t>
  </si>
  <si>
    <t>Tue Feb 21, 1989 23:30 UTC</t>
  </si>
  <si>
    <t>Mu-III S2 | Akebono</t>
  </si>
  <si>
    <t>Wed Feb 15, 1989 11:00 UTC</t>
  </si>
  <si>
    <t>Molniya-M /Block ML | Molniya-1 n†­137</t>
  </si>
  <si>
    <t>Tue Feb 14, 1989</t>
  </si>
  <si>
    <t>Cosmos-3M (11K65M) | Cosmos 2002</t>
  </si>
  <si>
    <t>Tue Feb 14, 1989 18:30 UTC</t>
  </si>
  <si>
    <t>Delta II 6925 | NAVSTAR II-1 (USA 35)</t>
  </si>
  <si>
    <t>Tue Feb 14, 1989 04:21 UTC</t>
  </si>
  <si>
    <t>Molniya-M /Block 2BL | Cosmos 2001</t>
  </si>
  <si>
    <t>Fri Feb 10, 1989 15:13 UTC</t>
  </si>
  <si>
    <t>Tsyklon-3 | Cosmos 1994 to 1999</t>
  </si>
  <si>
    <t>Fri Jan 27, 1989 01:21 UTC</t>
  </si>
  <si>
    <t>Ariane 2 | Intelsat-5A 15</t>
  </si>
  <si>
    <t>Wed Dec 28, 1988 05:27 UTC</t>
  </si>
  <si>
    <t>Molniya-M /Block ML | Molniya-1 n†­136</t>
  </si>
  <si>
    <t>Fri Dec 23, 1988</t>
  </si>
  <si>
    <t>Tsyklon-3 | Cosmos 1985</t>
  </si>
  <si>
    <t>Thu Dec 22, 1988 14:15 UTC</t>
  </si>
  <si>
    <t>Molniya-M /Block ML | Molniya-3 n†­135</t>
  </si>
  <si>
    <t>Thu Dec 22, 1988 12:40 UTC</t>
  </si>
  <si>
    <t>Long March 3 | DFH-2A-T3</t>
  </si>
  <si>
    <t>Sun Dec 11, 1988 00:33 UTC</t>
  </si>
  <si>
    <t>Ariane 44LP | Skynet 4B, Astra 1A</t>
  </si>
  <si>
    <t>Fri Dec 02, 1988 14:30 UTC</t>
  </si>
  <si>
    <t>Space Shuttle Atlantis | STS-27R</t>
  </si>
  <si>
    <t>Wed Nov 23, 1988 14:50 UTC</t>
  </si>
  <si>
    <t>Zenit-2 | Cosmos 1980</t>
  </si>
  <si>
    <t>Site 90/19, Baikonur Cosmodrome, Kazakhstan</t>
  </si>
  <si>
    <t>Fri Nov 18, 1988 00:12 UTC</t>
  </si>
  <si>
    <t>Tsyklon-2 | Cosmos 1979</t>
  </si>
  <si>
    <t>Site 110/37, Baikonur Cosmodrome, Kazakhstan</t>
  </si>
  <si>
    <t>Tue Nov 15, 1988 03:00 UTC</t>
  </si>
  <si>
    <t>Energiya/Buran | Buran</t>
  </si>
  <si>
    <t>Sun Nov 06, 1988 18:03 UTC</t>
  </si>
  <si>
    <t>Titan 34D | USA-33 (KH-11)</t>
  </si>
  <si>
    <t>Fri Oct 28, 1988 02:17 UTC</t>
  </si>
  <si>
    <t>Ariane 2 | TDF-1</t>
  </si>
  <si>
    <t>Tue Oct 25, 1988 18:02 UTC</t>
  </si>
  <si>
    <t>Molniya-M /Block 2BL | Cosmos 1977</t>
  </si>
  <si>
    <t>Tue Oct 11, 1988 08:01 UTC</t>
  </si>
  <si>
    <t>Tsyklon-3 | Cosmos 1975</t>
  </si>
  <si>
    <t>Mon Oct 03, 1988 22:23 UTC</t>
  </si>
  <si>
    <t>Molniya-M /Block 2BL | Cosmos 1974</t>
  </si>
  <si>
    <t>Thu Sep 29, 1988 15:37 UTC</t>
  </si>
  <si>
    <t>Space Shuttle Discovery | STS-26R</t>
  </si>
  <si>
    <t>Thu Sep 29, 1988 09:07 UTC</t>
  </si>
  <si>
    <t>Molniya-M /Block ML | Molniya-3 n†­134</t>
  </si>
  <si>
    <t>Sat Sep 24, 1988 10:02 UTC</t>
  </si>
  <si>
    <t>Atlas-E/F Star-37S-ISS | NOAA-H</t>
  </si>
  <si>
    <t>Mon Sep 19, 1988</t>
  </si>
  <si>
    <t>Shavit | Ofek-1</t>
  </si>
  <si>
    <t>Fri Sep 16, 1988 09:59 UTC</t>
  </si>
  <si>
    <t>H-I UM-129A (9SO) | Sakura 3B</t>
  </si>
  <si>
    <t>Thu Sep 08, 1988 23:00 UTC</t>
  </si>
  <si>
    <t>Ariane 3 | GStar 5, SBS 5</t>
  </si>
  <si>
    <t>Tue Sep 06, 1988 20:30 UTC</t>
  </si>
  <si>
    <t>Long March 4A | Fengyun 1A</t>
  </si>
  <si>
    <t>Mon Sep 05, 1988 09:25 UTC</t>
  </si>
  <si>
    <t>Titan II(23)G | USA-32</t>
  </si>
  <si>
    <t>Fri Sep 02, 1988 12:05 UTC</t>
  </si>
  <si>
    <t>Titan 34D | USA-31 (Vortex)</t>
  </si>
  <si>
    <t>Tue Aug 30, 1988 14:14 UTC</t>
  </si>
  <si>
    <t>Molniya-M /Block 2BL | Cosmos 1966</t>
  </si>
  <si>
    <t>Fri Aug 05, 1988 07:29 UTC</t>
  </si>
  <si>
    <t>Long March 2C | FSW-1 No.2</t>
  </si>
  <si>
    <t>Sun Jul 31, 1988 09:18 UTC</t>
  </si>
  <si>
    <t>ASLV | SROSS-B</t>
  </si>
  <si>
    <t>Thu Jul 28, 1988 11:20 UTC</t>
  </si>
  <si>
    <t>Cosmos-3M (11K65M) | Cosmos 1960</t>
  </si>
  <si>
    <t>Tue Jul 26, 1988 05:01 UTC</t>
  </si>
  <si>
    <t>Tsyklon-3 | Meteor-3 n†­2</t>
  </si>
  <si>
    <t>Thu Jul 21, 1988 23:12 UTC</t>
  </si>
  <si>
    <t>Ariane 3 | Insat 1C, Eutelsat-1 F5</t>
  </si>
  <si>
    <t>Mon Jul 18, 1988 22:28 UTC</t>
  </si>
  <si>
    <t>Cosmos-3M (11K65M) | Cosmos 1959</t>
  </si>
  <si>
    <t>Thu Jul 14, 1988 11:40 UTC</t>
  </si>
  <si>
    <t>Cosmos-3M (11K65M) | Cosmos 1958</t>
  </si>
  <si>
    <t>Tue Jul 05, 1988 09:45 UTC</t>
  </si>
  <si>
    <t>Tsyklon-3 | Okean 1</t>
  </si>
  <si>
    <t>Site 86/1, Kapustin Yar, Russia</t>
  </si>
  <si>
    <t>Wed Jun 22, 1988</t>
  </si>
  <si>
    <t>Cosmos-3MRB (65MRB) | BOR-5 Shuttle</t>
  </si>
  <si>
    <t>Tue Jun 21, 1988 16:26 UTC</t>
  </si>
  <si>
    <t>Cosmos-3M (11K65M) | Cosmos 1954</t>
  </si>
  <si>
    <t>Wed Jun 15, 1988 11:19 UTC</t>
  </si>
  <si>
    <t>Ariane 44LP | Meteosat 3, Panamsat-1, Oscar 13</t>
  </si>
  <si>
    <t>Tue Jun 14, 1988 03:17 UTC</t>
  </si>
  <si>
    <t>Tsyklon-3 | Cosmos 1953</t>
  </si>
  <si>
    <t>Wed Jun 01, 1988 07:40 UTC</t>
  </si>
  <si>
    <t>Tsyklon-3 | Cosmos 1908</t>
  </si>
  <si>
    <t>Mon May 30, 1988 07:59 UTC</t>
  </si>
  <si>
    <t>Tsyklon-3 | Cosmos 1950</t>
  </si>
  <si>
    <t>Sat May 28, 1988 02:49 UTC</t>
  </si>
  <si>
    <t>Tsyklon-2 | Cosmos 1949</t>
  </si>
  <si>
    <t>Thu May 26, 1988 15:27 UTC</t>
  </si>
  <si>
    <t>Molniya-M /Block ML | Molniya-3 n†­132</t>
  </si>
  <si>
    <t>Tue May 17, 1988 23:58 UTC</t>
  </si>
  <si>
    <t>Ariane 2 | Intelsat 3AF13</t>
  </si>
  <si>
    <t>Sun May 15, 1988 09:20 UTC</t>
  </si>
  <si>
    <t>Zenit-2 | Cosmos 1943</t>
  </si>
  <si>
    <t>Wed Apr 20, 1988 05:48 UTC</t>
  </si>
  <si>
    <t>Vostok-2M | Cosmos 1939</t>
  </si>
  <si>
    <t>Tue Apr 05, 1988 14:31 UTC</t>
  </si>
  <si>
    <t>Cosmos-3M (11K65M) | Cosmos 1937</t>
  </si>
  <si>
    <t>ASI</t>
  </si>
  <si>
    <t>SM Launch Tab, San Marco Launch Platform, Kenya</t>
  </si>
  <si>
    <t>Fri Mar 25, 1988 19:50 UTC</t>
  </si>
  <si>
    <t>Scout G1 | San Marco 5</t>
  </si>
  <si>
    <t>Tue Mar 22, 1988 14:07 UTC</t>
  </si>
  <si>
    <t>Cosmos-3M (11K65M) | Cosmos 1934</t>
  </si>
  <si>
    <t>Thu Mar 17, 1988 20:55 UTC</t>
  </si>
  <si>
    <t>Molniya-M /Block ML | Molniya-1 n†­131</t>
  </si>
  <si>
    <t>Thu Mar 17, 1988 06:43 UTC</t>
  </si>
  <si>
    <t>Vostok-2M | IRS-1A</t>
  </si>
  <si>
    <t>Tue Mar 15, 1988 18:49 UTC</t>
  </si>
  <si>
    <t>Tsyklon-3 | Cosmos 1933</t>
  </si>
  <si>
    <t>Mon Mar 14, 1988 14:21 UTC</t>
  </si>
  <si>
    <t>Tsyklon-2 | Cosmos 1932</t>
  </si>
  <si>
    <t>Fri Mar 11, 1988 23:28 UTC</t>
  </si>
  <si>
    <t>Ariane 3 | Spacenet 3R, Telecom 1C</t>
  </si>
  <si>
    <t>Fri Mar 11, 1988 06:38 UTC</t>
  </si>
  <si>
    <t>Molniya-M /Block ML | Molniya-1 n†­130</t>
  </si>
  <si>
    <t>Fri Mar 11, 1988 00:18 UTC</t>
  </si>
  <si>
    <t>Cosmos-3M (11K65M) | Cosmos 1924 to 1931</t>
  </si>
  <si>
    <t>Mon Mar 07, 1988 12:41 UTC</t>
  </si>
  <si>
    <t>Long March 3 | DFH-2A-T2</t>
  </si>
  <si>
    <t>Fri Feb 26, 1988 09:31 UTC</t>
  </si>
  <si>
    <t>Molniya-M /Block 2BL | Cosmos 1922</t>
  </si>
  <si>
    <t>Fri Feb 19, 1988 10:05 UTC</t>
  </si>
  <si>
    <t>H-I UM-129A (9SO) | Sakura 3A</t>
  </si>
  <si>
    <t>Wed Feb 03, 1988 05:53 UTC</t>
  </si>
  <si>
    <t>Atlas-E/F Star-37S-ISS | DMSP 5D-2/F9</t>
  </si>
  <si>
    <t>Sat Jan 30, 1988 10:59 UTC</t>
  </si>
  <si>
    <t>Tsyklon-3 | Meteor-2 n†­17</t>
  </si>
  <si>
    <t>Fri Jan 15, 1988 03:49 UTC</t>
  </si>
  <si>
    <t>Tsyklon-3 | Cosmos 1909 to 1914</t>
  </si>
  <si>
    <t>Wed Dec 23, 1987 20:22 UTC</t>
  </si>
  <si>
    <t>Cosmos-3M (11K65M) | Cosmos 1904</t>
  </si>
  <si>
    <t>Mon Dec 21, 1987 22:35 UTC</t>
  </si>
  <si>
    <t>Molniya-M /Block 2BL | Cosmos 1903</t>
  </si>
  <si>
    <t>Sun Dec 20, 1987</t>
  </si>
  <si>
    <t>Cosmos-3MRB (65MRB) | BOR-4 Shuttle</t>
  </si>
  <si>
    <t>Tue Dec 15, 1987 13:30 UTC</t>
  </si>
  <si>
    <t>Cosmos-3M (11K65M) | Cosmos 1902</t>
  </si>
  <si>
    <t>Sat Dec 12, 1987 05:40 UTC</t>
  </si>
  <si>
    <t>Tsyklon-2 | Cosmos 1900</t>
  </si>
  <si>
    <t>Tue Dec 01, 1987 14:15 UTC</t>
  </si>
  <si>
    <t>Cosmos-3M (11K65M) | Cosmos 1898</t>
  </si>
  <si>
    <t>Sun Nov 29, 1987 03:27 UTC</t>
  </si>
  <si>
    <t>Titan 34D | DSP-13</t>
  </si>
  <si>
    <t>Sat Nov 21, 1987 02:19 UTC</t>
  </si>
  <si>
    <t>Ariane 2 | TVSAT-1</t>
  </si>
  <si>
    <t>Mon Oct 26, 1987 21:32 UTC</t>
  </si>
  <si>
    <t>Titan 34D | USA-27 (KH-11)</t>
  </si>
  <si>
    <t>Tue Oct 20, 1987 09:08 UTC</t>
  </si>
  <si>
    <t>Tsyklon-3 | Cosmos 1892</t>
  </si>
  <si>
    <t>Wed Oct 14, 1987 12:35 UTC</t>
  </si>
  <si>
    <t>Cosmos-3M (11K65M) | Cosmos 1891</t>
  </si>
  <si>
    <t>Sat Oct 10, 1987 21:48 UTC</t>
  </si>
  <si>
    <t>Tsyklon-2 | Cosmos 1890</t>
  </si>
  <si>
    <t>Wed Sep 16, 1987 00:45 UTC</t>
  </si>
  <si>
    <t>Ariane 3 | Aussat-A3, Eutelsat 1-F4</t>
  </si>
  <si>
    <t>Wed Sep 09, 1987 07:15 UTC</t>
  </si>
  <si>
    <t>Long March 2C | FSW-1 No.1</t>
  </si>
  <si>
    <t>Mon Sep 07, 1987 23:50 UTC</t>
  </si>
  <si>
    <t>Tsyklon-3 | Cosmos 1875 to 1880</t>
  </si>
  <si>
    <t>Fri Aug 28, 1987 08:20 UTC</t>
  </si>
  <si>
    <t>Zenit-2 | Cosmos 1873</t>
  </si>
  <si>
    <t>Thu Aug 27, 1987</t>
  </si>
  <si>
    <t>Thu Aug 27, 1987 09:20 UTC</t>
  </si>
  <si>
    <t>H-I UM-129A (9SO) | Kiku 5</t>
  </si>
  <si>
    <t>Tue Aug 18, 1987 02:26 UTC</t>
  </si>
  <si>
    <t>Tsyklon-3 | Meteor-2 n†­16</t>
  </si>
  <si>
    <t>Wed Aug 05, 1987 06:39 UTC</t>
  </si>
  <si>
    <t>Long March 2C | FSW-0 No.9</t>
  </si>
  <si>
    <t>Sat Aug 01, 1987 03:59 UTC</t>
  </si>
  <si>
    <t>Zenit-2 | Cosmos 1871</t>
  </si>
  <si>
    <t>Thu Jul 16, 1987 04:25 UTC</t>
  </si>
  <si>
    <t>Tsyklon-3 | Cosmos 1869</t>
  </si>
  <si>
    <t>Tue Jul 14, 1987 14:00 UTC</t>
  </si>
  <si>
    <t>Cosmos-3M (11K65M) | Cosmos 1868</t>
  </si>
  <si>
    <t>Fri Jul 10, 1987 15:35 UTC</t>
  </si>
  <si>
    <t>Tsyklon-2 | Cosmos 1867</t>
  </si>
  <si>
    <t>Mon Jul 06, 1987 21:59 UTC</t>
  </si>
  <si>
    <t>Cosmos-3M (11K65M) | Cosmos 1864</t>
  </si>
  <si>
    <t>Wed Jul 01, 1987 19:35 UTC</t>
  </si>
  <si>
    <t>Tsyklon-3 | Cosmos 1862</t>
  </si>
  <si>
    <t>Tue Jun 23, 1987 07:37 UTC</t>
  </si>
  <si>
    <t>Cosmos-3M (11K65M) | Cosmos 1861</t>
  </si>
  <si>
    <t>Sat Jun 20, 1987 02:34 UTC</t>
  </si>
  <si>
    <t>Atlas-E/F Star-37S-ISS | DMSP 5D-2/F8</t>
  </si>
  <si>
    <t>Thu Jun 18, 1987 21:33 UTC</t>
  </si>
  <si>
    <t>Tsyklon-2 | Cosmos 1860</t>
  </si>
  <si>
    <t>Tue Jun 16, 1987 17:51 UTC</t>
  </si>
  <si>
    <t>Cosmos-3M (11K65M) | Cosmos 1852 to 1859</t>
  </si>
  <si>
    <t>Fri Jun 12, 1987 07:40 UTC</t>
  </si>
  <si>
    <t>Molniya-M /Block 2BL | Cosmos 1851</t>
  </si>
  <si>
    <t>Tue Jun 09, 1987 14:45 UTC</t>
  </si>
  <si>
    <t>Cosmos-3M (11K65M) | Cosmos 1850</t>
  </si>
  <si>
    <t>Thu Jun 04, 1987 18:50 UTC</t>
  </si>
  <si>
    <t>Molniya-M /Block 2BL | Cosmos 1849</t>
  </si>
  <si>
    <t>Site 250, Baikonur Cosmodrome, Kazakhstan</t>
  </si>
  <si>
    <t>Fri May 15, 1987 17:30 UTC</t>
  </si>
  <si>
    <t>Energiya/Polyus | Polyus Space Station</t>
  </si>
  <si>
    <t>Fri May 15, 1987 15:45 UTC</t>
  </si>
  <si>
    <t>Atlas-H MSD | NOSS-9</t>
  </si>
  <si>
    <t>Wed May 13, 1987 05:40 UTC</t>
  </si>
  <si>
    <t>Zenit-2 | Cosmos 1844</t>
  </si>
  <si>
    <t>Sun Apr 26, 1987 23:59 UTC</t>
  </si>
  <si>
    <t>Tsyklon-3 | Cosmos 1842</t>
  </si>
  <si>
    <t>Wed Apr 08, 1987 03:51 UTC</t>
  </si>
  <si>
    <t>Tsyklon-2 | Cosmos 1834</t>
  </si>
  <si>
    <t>Thu Mar 26, 1987 21:22 UTC</t>
  </si>
  <si>
    <t>Atlas-G Centaur-D1AR | FLTSATCOM-6</t>
  </si>
  <si>
    <t>Tue Mar 24, 1987 06:39 UTC</t>
  </si>
  <si>
    <t>ASLV | SROSS-A</t>
  </si>
  <si>
    <t>Wed Mar 18, 1987 08:30 UTC</t>
  </si>
  <si>
    <t>Zenit-2 | Cosmos 1833</t>
  </si>
  <si>
    <t>Fri Mar 13, 1987 13:12 UTC</t>
  </si>
  <si>
    <t>Tsyklon-3 | Cosmos 1827 to 1832</t>
  </si>
  <si>
    <t>Tue Mar 03, 1987 15:02 UTC</t>
  </si>
  <si>
    <t>Tsyklon-3 | Cosmos 1825</t>
  </si>
  <si>
    <t>Fri Feb 20, 1987 04:43 UTC</t>
  </si>
  <si>
    <t>Tsyklon-3 | Cosmos 1823</t>
  </si>
  <si>
    <t>Thu Feb 19, 1987 01:23 UTC</t>
  </si>
  <si>
    <t>N-II | Momo 1a</t>
  </si>
  <si>
    <t>Wed Feb 18, 1987 13:53 UTC</t>
  </si>
  <si>
    <t>Cosmos-3M (11K65M) | Cosmos 1821</t>
  </si>
  <si>
    <t>Sat Feb 14, 1987 08:30 UTC</t>
  </si>
  <si>
    <t>Zenit-2 | Cosmos 1820</t>
  </si>
  <si>
    <t>Thu Feb 12, 1987 00:00 UTC</t>
  </si>
  <si>
    <t>Titan III(34)B Agena-D | Quasar 7</t>
  </si>
  <si>
    <t>Thu Feb 05, 1987 06:30 UTC</t>
  </si>
  <si>
    <t>Mu-III S2 | Ginga</t>
  </si>
  <si>
    <t>Sun Feb 01, 1987 23:30 UTC</t>
  </si>
  <si>
    <t>Tsyklon-2 | Cosmos 1818</t>
  </si>
  <si>
    <t>Thu Jan 29, 1987 06:14 UTC</t>
  </si>
  <si>
    <t>Cosmos-3M (11K65M) | Cosmos 1816</t>
  </si>
  <si>
    <t>Thu Jan 22, 1987 16:06 UTC</t>
  </si>
  <si>
    <t>Molniya-M /Block ML | Molniya-3 n†­129</t>
  </si>
  <si>
    <t>Thu Jan 22, 1987 07:00 UTC</t>
  </si>
  <si>
    <t>Cosmos-3M (11K65M) | Cosmos 1815</t>
  </si>
  <si>
    <t>Wed Jan 21, 1987 09:10 UTC</t>
  </si>
  <si>
    <t>Cosmos-3M (11K65M) | Cosmos 1814</t>
  </si>
  <si>
    <t>Wed Jan 14, 1987 09:04 UTC</t>
  </si>
  <si>
    <t>Tsyklon-3 | Cosmos 1812</t>
  </si>
  <si>
    <t>Mon Jan 05, 1987 01:19 UTC</t>
  </si>
  <si>
    <t>Tsyklon-3 | Meteor-2 n†­15</t>
  </si>
  <si>
    <t>Fri Dec 26, 1986 15:25 UTC</t>
  </si>
  <si>
    <t>Molniya-M /Block ML | Molniya-1 n†­128</t>
  </si>
  <si>
    <t>Thu Dec 25, 1986 23:59 UTC</t>
  </si>
  <si>
    <t>Thu Dec 18, 1986</t>
  </si>
  <si>
    <t>Tsyklon-3 | Cosmos 1809</t>
  </si>
  <si>
    <t>Wed Dec 17, 1986 17:02 UTC</t>
  </si>
  <si>
    <t>Cosmos-3M (11K65M) | Cosmos 1808</t>
  </si>
  <si>
    <t>Fri Dec 12, 1986 18:35 UTC</t>
  </si>
  <si>
    <t>Molniya-M /Block 2BL | Cosmos 1806</t>
  </si>
  <si>
    <t>Wed Dec 10, 1986 07:30 UTC</t>
  </si>
  <si>
    <t>Tsyklon-3 | Cosmos 1805</t>
  </si>
  <si>
    <t>Fri Dec 05, 1986 02:30 UTC</t>
  </si>
  <si>
    <t>Atlas-G Centaur-D1AR | FLTSATCOM-7</t>
  </si>
  <si>
    <t>Tue Dec 02, 1986 07:00 UTC</t>
  </si>
  <si>
    <t>Tsyklon-3 | Cosmos 1803</t>
  </si>
  <si>
    <t>Mon Nov 24, 1986 21:43 UTC</t>
  </si>
  <si>
    <t>Cosmos-3M (11K65M) | Cosmos 1802</t>
  </si>
  <si>
    <t>Fri Nov 21, 1986 02:00 UTC</t>
  </si>
  <si>
    <t>Cosmos-3M (11K65M) | Cosmos 1794 to 1801</t>
  </si>
  <si>
    <t>Thu Nov 20, 1986 12:09 UTC</t>
  </si>
  <si>
    <t>Molniya-M /Block 2BL | Cosmos 1793</t>
  </si>
  <si>
    <t>Sat Nov 15, 1986 21:35 UTC</t>
  </si>
  <si>
    <t>Molniya-M /Block ML | Molniya-1 n†­127</t>
  </si>
  <si>
    <t>Thu Nov 13, 1986 06:10 UTC</t>
  </si>
  <si>
    <t>Cosmos-3M (11K65M) | Cosmos 1791</t>
  </si>
  <si>
    <t>Mon Oct 27, 1986 12:40 UTC</t>
  </si>
  <si>
    <t>Cosmos-3M (11K65M) | Cosmos 1788</t>
  </si>
  <si>
    <t>Wed Oct 22, 1986 08:00 UTC</t>
  </si>
  <si>
    <t>Zenit-2 | Cosmos 1786 &amp; EPN n†­3</t>
  </si>
  <si>
    <t>Mon Oct 20, 1986 08:49 UTC</t>
  </si>
  <si>
    <t>Molniya-M /Block ML | Molniya-3 n†­126</t>
  </si>
  <si>
    <t>Wed Oct 15, 1986 09:29 UTC</t>
  </si>
  <si>
    <t>Molniya-M /Block 2BL | Cosmos 1785</t>
  </si>
  <si>
    <t>Wed Oct 15, 1986 05:24 UTC</t>
  </si>
  <si>
    <t>Tsyklon-3 | Cosmos 1786 to 1791</t>
  </si>
  <si>
    <t>Mon Oct 06, 1986 05:40 UTC</t>
  </si>
  <si>
    <t>Long March 2C | FSW-0 No.8</t>
  </si>
  <si>
    <t>Fri Oct 03, 1986 13:05 UTC</t>
  </si>
  <si>
    <t>Molniya-M /Block 2BL | Cosmos 1783</t>
  </si>
  <si>
    <t>Tue Sep 30, 1986 18:33 UTC</t>
  </si>
  <si>
    <t>Tsyklon-3 | Cosmos 1782</t>
  </si>
  <si>
    <t>Wed Sep 17, 1986 15:52 UTC</t>
  </si>
  <si>
    <t>Atlas-E/F Star-37S-ISS | NOAA-G</t>
  </si>
  <si>
    <t>Wed Sep 10, 1986 01:45 UTC</t>
  </si>
  <si>
    <t>Cosmos-3M (11K65M) | Cosmos 1777</t>
  </si>
  <si>
    <t>Fri Sep 05, 1986 09:12 UTC</t>
  </si>
  <si>
    <t>Molniya-M /Block ML | Molniya-1 n†­125</t>
  </si>
  <si>
    <t>Wed Sep 03, 1986 09:00 UTC</t>
  </si>
  <si>
    <t>Cosmos-3M (11K65M) | Cosmos 1776</t>
  </si>
  <si>
    <t>Thu Aug 28, 1986 08:02 UTC</t>
  </si>
  <si>
    <t>Molniya-M /Block 2BL | Cosmos 1774</t>
  </si>
  <si>
    <t>Wed Aug 20, 1986 12:58 UTC</t>
  </si>
  <si>
    <t>Tsyklon-2 | Cosmos 1771</t>
  </si>
  <si>
    <t>Tue Aug 12, 1986 20:45 UTC</t>
  </si>
  <si>
    <t>H-I (9 SO) | Fuji 1a, Jindai &amp; Ajisai</t>
  </si>
  <si>
    <t>Mon Aug 04, 1986 05:08 UTC</t>
  </si>
  <si>
    <t>Tsyklon-2 | Cosmos 1769</t>
  </si>
  <si>
    <t>Wed Jul 30, 1986 15:05 UTC</t>
  </si>
  <si>
    <t>Molniya-M /Block ML | Molniya-1 n†­124</t>
  </si>
  <si>
    <t>Wed Jul 30, 1986 08:30 UTC</t>
  </si>
  <si>
    <t>Zenit-2 | Cosmos 1767</t>
  </si>
  <si>
    <t>Mon Jul 28, 1986 21:08 UTC</t>
  </si>
  <si>
    <t>Tsyklon-3 | Cosmos 1766</t>
  </si>
  <si>
    <t>Wed Jul 16, 1986 04:21 UTC</t>
  </si>
  <si>
    <t>Cosmos-3M (11K65M) | Cosmos 1763</t>
  </si>
  <si>
    <t>Sat Jul 05, 1986 01:16 UTC</t>
  </si>
  <si>
    <t>Molniya-M /Block 2BL | Cosmos 1761</t>
  </si>
  <si>
    <t>Thu Jun 19, 1986 21:09 UTC</t>
  </si>
  <si>
    <t>Molniya-M /Block ML | Molniya-3 n†­123</t>
  </si>
  <si>
    <t>Wed Jun 18, 1986 20:03 UTC</t>
  </si>
  <si>
    <t>Cosmos-3M (11K65M) | Cosmos 1759</t>
  </si>
  <si>
    <t>Thu Jun 12, 1986 04:42 UTC</t>
  </si>
  <si>
    <t>Tsyklon-3 | Cosmos 1758</t>
  </si>
  <si>
    <t>Fri Jun 06, 1986 03:57 UTC</t>
  </si>
  <si>
    <t>Cosmos-3M (11K65M) | Cosmos 1748 to 1755</t>
  </si>
  <si>
    <t>Sat May 31, 1986 00:53 UTC</t>
  </si>
  <si>
    <t>Ariane 2 | Intelsat-5A 14</t>
  </si>
  <si>
    <t>Tue May 27, 1986 09:29 UTC</t>
  </si>
  <si>
    <t>Tsyklon-3 | Meteor-2 n†­14</t>
  </si>
  <si>
    <t>Fri May 23, 1986 12:54 UTC</t>
  </si>
  <si>
    <t>Cosmos-3M (11K65M) | Cosmos 1745</t>
  </si>
  <si>
    <t>Thu May 15, 1986 04:26 UTC</t>
  </si>
  <si>
    <t>Tsyklon-3 | Cosmos 1743</t>
  </si>
  <si>
    <t>Fri Apr 18, 1986 19:50 UTC</t>
  </si>
  <si>
    <t>Molniya-M /Block ML | Molniya-3 n†­122</t>
  </si>
  <si>
    <t>Fri Apr 18, 1986 18:45 UTC</t>
  </si>
  <si>
    <t>Titan 34D | KH-9</t>
  </si>
  <si>
    <t>Thu Apr 17, 1986 21:02 UTC</t>
  </si>
  <si>
    <t>Cosmos-3M (11K65M) | Cosmos 1741</t>
  </si>
  <si>
    <t>Fri Mar 28, 1986 23:30 UTC</t>
  </si>
  <si>
    <t>Ariane 3 | GStar-2, Brasilsat-A2</t>
  </si>
  <si>
    <t>Tue Mar 25, 1986 19:26 UTC</t>
  </si>
  <si>
    <t>Tsyklon-2 | Cosmos 1737</t>
  </si>
  <si>
    <t>Fri Mar 21, 1986 10:05 UTC</t>
  </si>
  <si>
    <t>Tsyklon-2 | Cosmos 1736</t>
  </si>
  <si>
    <t>Thu Feb 27, 1986 01:44 UTC</t>
  </si>
  <si>
    <t>Tsyklon-2 | Cosmos 1735</t>
  </si>
  <si>
    <t>Sat Feb 22, 1986 01:44 UTC</t>
  </si>
  <si>
    <t>Ariane 1 | SPOT-1 &amp; Viking</t>
  </si>
  <si>
    <t>Wed Feb 19, 1986 23:04 UTC</t>
  </si>
  <si>
    <t>Tsyklon-3 | Cosmos 1733</t>
  </si>
  <si>
    <t>Wed Feb 12, 1986 07:55 UTC</t>
  </si>
  <si>
    <t>N-II Star-37E | Yuri 2b</t>
  </si>
  <si>
    <t>Tue Feb 11, 1986 06:56 UTC</t>
  </si>
  <si>
    <t>Tsyklon-3 | Cosmos 1732</t>
  </si>
  <si>
    <t>Sun Feb 09, 1986 10:06 UTC</t>
  </si>
  <si>
    <t>Atlas-H MSD | NOSS-8</t>
  </si>
  <si>
    <t>Sat Feb 01, 1986 18:11 UTC</t>
  </si>
  <si>
    <t>Molniya-M /Block 2BL | Cosmos 1729</t>
  </si>
  <si>
    <t>Sat Feb 01, 1986 12:27 UTC</t>
  </si>
  <si>
    <t>Long March 3 | DFH-2A-T1</t>
  </si>
  <si>
    <t>Tue Jan 28, 1986 16:38 UTC</t>
  </si>
  <si>
    <t>Space Shuttle Challenger | STS-51-L</t>
  </si>
  <si>
    <t>Thu Jan 23, 1986 18:52 UTC</t>
  </si>
  <si>
    <t>Cosmos-3M (11K65M) | Cosmos 1727</t>
  </si>
  <si>
    <t>Fri Jan 17, 1986 07:21 UTC</t>
  </si>
  <si>
    <t>Tsyklon-3 | Cosmos 1726</t>
  </si>
  <si>
    <t>Thu Jan 16, 1986 11:38 UTC</t>
  </si>
  <si>
    <t>Cosmos-3M (11K65M) | Cosmos 1725</t>
  </si>
  <si>
    <t>Sun Jan 12, 1986 11:55 UTC</t>
  </si>
  <si>
    <t>Space Shuttle Columbia | STS-61-C</t>
  </si>
  <si>
    <t>Thu Jan 09, 1986 02:48 UTC</t>
  </si>
  <si>
    <t>Cosmos-3M (11K65M) | Cosmos 1716 to 1723</t>
  </si>
  <si>
    <t>Sat Dec 28, 1985 09:16 UTC</t>
  </si>
  <si>
    <t>Zenit-2 | Cosmos 1714</t>
  </si>
  <si>
    <t>Thu Dec 26, 1985 01:50 UTC</t>
  </si>
  <si>
    <t>Tsyklon-3 | Meteor-2 n†­13</t>
  </si>
  <si>
    <t>Tue Dec 24, 1985 18:56 UTC</t>
  </si>
  <si>
    <t>Molniya-M /Block ML | Molniya-3 n†­121</t>
  </si>
  <si>
    <t>Thu Dec 19, 1985 08:46 UTC</t>
  </si>
  <si>
    <t>Cosmos-3M (11K65M) | Cosmos 1709</t>
  </si>
  <si>
    <t>Thu Dec 12, 1985 15:51 UTC</t>
  </si>
  <si>
    <t>Tsyklon-3 | Cosmos 1707</t>
  </si>
  <si>
    <t>Thu Nov 28, 1985 13:12 UTC</t>
  </si>
  <si>
    <t>Cosmos-3M (11K65M) | Cosmos 1704</t>
  </si>
  <si>
    <t>Wed Nov 27, 1985 00:29 UTC</t>
  </si>
  <si>
    <t>Space Shuttle Atlantis | STS-61-B</t>
  </si>
  <si>
    <t>Fri Nov 22, 1985 22:20 UTC</t>
  </si>
  <si>
    <t>Tsyklon-3 | Cosmos 1703</t>
  </si>
  <si>
    <t>Sat Nov 09, 1985 08:25 UTC</t>
  </si>
  <si>
    <t>Molniya-M /Block 2BL | Cosmos 1701</t>
  </si>
  <si>
    <t>Wed Nov 06, 1985 17:00 UTC</t>
  </si>
  <si>
    <t>Space Shuttle Challenger | STS-61-A</t>
  </si>
  <si>
    <t>Mon Oct 28, 1985 17:24 UTC</t>
  </si>
  <si>
    <t>Molniya-M /Block ML | Molniya-1 n†­120</t>
  </si>
  <si>
    <t>Thu Oct 24, 1985 02:30 UTC</t>
  </si>
  <si>
    <t>Tsyklon-3 | Meteor-3 n†­1</t>
  </si>
  <si>
    <t>Wed Oct 23, 1985 17:24 UTC</t>
  </si>
  <si>
    <t>Cosmos-3M (11K65M) | Parouss n†­50</t>
  </si>
  <si>
    <t>Wed Oct 23, 1985 00:42 UTC</t>
  </si>
  <si>
    <t>Molniya-M /Block ML | Molniya-1 n†­119</t>
  </si>
  <si>
    <t>Tue Oct 22, 1985 20:24 UTC</t>
  </si>
  <si>
    <t>Molniya-M /Block 2BL | Cosmos 1698</t>
  </si>
  <si>
    <t>Tue Oct 22, 1985 07:00 UTC</t>
  </si>
  <si>
    <t>Zenit-2 | Cosmos 1697</t>
  </si>
  <si>
    <t>Mon Oct 21, 1985 05:04 UTC</t>
  </si>
  <si>
    <t>Long March 2C | FSW-0 No.7</t>
  </si>
  <si>
    <t>Wed Oct 09, 1985 21:35 UTC</t>
  </si>
  <si>
    <t>Tsyklon-3 | Cosmos 1690 to 1695</t>
  </si>
  <si>
    <t>Wed Oct 09, 1985 02:53 UTC</t>
  </si>
  <si>
    <t>Atlas-E/F SGS-2 | GPS-11</t>
  </si>
  <si>
    <t>Thu Oct 03, 1985 15:15 UTC</t>
  </si>
  <si>
    <t>Space Shuttle Atlantis | STS-51-J</t>
  </si>
  <si>
    <t>Thu Oct 03, 1985 07:33 UTC</t>
  </si>
  <si>
    <t>Molniya-M /Block ML | Molniya-3 n†­118</t>
  </si>
  <si>
    <t>Thu Oct 03, 1985 05:48 UTC</t>
  </si>
  <si>
    <t>Vostok-2M | Cosmos 1689</t>
  </si>
  <si>
    <t>Wed Oct 02, 1985 09:00 UTC</t>
  </si>
  <si>
    <t>Cosmos-3M (11K65M) | Cosmos 1688</t>
  </si>
  <si>
    <t>Mon Sep 30, 1985 19:23 UTC</t>
  </si>
  <si>
    <t>Molniya-M /Block 2BL | Cosmos 1687</t>
  </si>
  <si>
    <t>Sat Sep 28, 1985 23:17 UTC</t>
  </si>
  <si>
    <t>Atlas-G Centaur-D1AR | Intelsat V -512</t>
  </si>
  <si>
    <t>Tue Sep 24, 1985 01:18 UTC</t>
  </si>
  <si>
    <t>Molniya-M /Block 2BL | Cosmos 1684</t>
  </si>
  <si>
    <t>Thu Sep 19, 1985 01:32 UTC</t>
  </si>
  <si>
    <t>Tsyklon-2 | Cosmos 1682</t>
  </si>
  <si>
    <t>Thu Sep 12, 1985 23:26 UTC</t>
  </si>
  <si>
    <t>Ariane 3 | ECS 3, Spacenet 3</t>
  </si>
  <si>
    <t>Wed Sep 04, 1985 17:05 UTC</t>
  </si>
  <si>
    <t>Cosmos-3M (11K65M) | Cosmos 1680</t>
  </si>
  <si>
    <t>Wed Aug 28, 1985 21:20 UTC</t>
  </si>
  <si>
    <t>Titan 34D | KH-11</t>
  </si>
  <si>
    <t>Tue Aug 27, 1985 10:58 UTC</t>
  </si>
  <si>
    <t>Space Shuttle Discovery | STS-51-I</t>
  </si>
  <si>
    <t>Fri Aug 23, 1985 22:33 UTC</t>
  </si>
  <si>
    <t>Tsyklon-2 | Cosmos 1677</t>
  </si>
  <si>
    <t>Thu Aug 22, 1985 19:28 UTC</t>
  </si>
  <si>
    <t>Molniya-M /Block ML | Molniya-1 n†­117</t>
  </si>
  <si>
    <t>Sun Aug 18, 1985 23:33 UTC</t>
  </si>
  <si>
    <t>Mu-III S2 | Suisei</t>
  </si>
  <si>
    <t>Thu Aug 08, 1985 11:45 UTC</t>
  </si>
  <si>
    <t>Tsyklon-3 | Cosmos 1674</t>
  </si>
  <si>
    <t>Thu Aug 01, 1985 05:36 UTC</t>
  </si>
  <si>
    <t>Tsyklon-2 | Cosmos 1670</t>
  </si>
  <si>
    <t>Thu Jul 25, 1985 21:00 UTC</t>
  </si>
  <si>
    <t>Space Shuttle Challenger | STS-51-F</t>
  </si>
  <si>
    <t>Wed Jul 17, 1985 01:05 UTC</t>
  </si>
  <si>
    <t>Molniya-M /Block ML | Molniya-3 n†­116</t>
  </si>
  <si>
    <t>Mon Jul 08, 1985 23:40 UTC</t>
  </si>
  <si>
    <t>Tsyklon-3 | Cosmos 1666</t>
  </si>
  <si>
    <t>Tue Jul 02, 1985 11:23 UTC</t>
  </si>
  <si>
    <t>Ariane 1 | Giotto</t>
  </si>
  <si>
    <t>Sun Jun 30, 1985 00:44 UTC</t>
  </si>
  <si>
    <t>Atlas-G Centaur-D1AR | Intelsat V -511</t>
  </si>
  <si>
    <t>Fri Jun 21, 1985 08:29 UTC</t>
  </si>
  <si>
    <t>Zenit-2 | EPN 03.0694 n†­2</t>
  </si>
  <si>
    <t>Wed Jun 19, 1985 11:30 UTC</t>
  </si>
  <si>
    <t>Cosmos-3M (11K65M) | Cosmos 1662</t>
  </si>
  <si>
    <t>Tue Jun 18, 1985 00:40 UTC</t>
  </si>
  <si>
    <t>Molniya-M /Block 2BL | Cosmos 1661</t>
  </si>
  <si>
    <t>Mon Jun 17, 1985 11:33 UTC</t>
  </si>
  <si>
    <t>Space Shuttle Discovery | STS-51-G</t>
  </si>
  <si>
    <t>Fri Jun 14, 1985 10:36 UTC</t>
  </si>
  <si>
    <t>Tsyklon-3 | Cosmos 1660</t>
  </si>
  <si>
    <t>Wed Jun 12, 1985 15:09 UTC</t>
  </si>
  <si>
    <t>Molniya-M /Block 2BL | Cosmos 1675</t>
  </si>
  <si>
    <t>Tue Jun 11, 1985 14:26 UTC</t>
  </si>
  <si>
    <t>Molniya-M /Block 2BL | Cosmos 1658</t>
  </si>
  <si>
    <t>Thu May 30, 1985 01:14 UTC</t>
  </si>
  <si>
    <t>Cosmos-3M (11K65M) | Cosmos 1655</t>
  </si>
  <si>
    <t>Wed May 29, 1985 07:40 UTC</t>
  </si>
  <si>
    <t>Molniya-M /Block ML | Molniya-3 n†­115</t>
  </si>
  <si>
    <t>Wed May 08, 1985 01:15 UTC</t>
  </si>
  <si>
    <t>Ariane 3 | GStar-1, Telecom 1B</t>
  </si>
  <si>
    <t>Mon May 06, 1985 16:02 UTC</t>
  </si>
  <si>
    <t>Space Shuttle Challenger | STS-51-B</t>
  </si>
  <si>
    <t>Fri Apr 26, 1985</t>
  </si>
  <si>
    <t>Molniya-M /Block SO-L | Prognoz n†­10</t>
  </si>
  <si>
    <t>Thu Apr 18, 1985 21:40 UTC</t>
  </si>
  <si>
    <t>Tsyklon-2 | Cosmos 1646</t>
  </si>
  <si>
    <t>Wed Apr 17, 1985</t>
  </si>
  <si>
    <t>Sat Apr 13, 1985 08:00 UTC</t>
  </si>
  <si>
    <t>Zenit-2 | EPN 03.0694 n†­1</t>
  </si>
  <si>
    <t>Fri Apr 12, 1985 13:59 UTC</t>
  </si>
  <si>
    <t>Space Shuttle Discovery | STS-51-D</t>
  </si>
  <si>
    <t>Fri Mar 22, 1985 23:55 UTC</t>
  </si>
  <si>
    <t>Atlas-G Centaur-D1AR | Intelsat V -510</t>
  </si>
  <si>
    <t>Thu Mar 21, 1985 00:08 UTC</t>
  </si>
  <si>
    <t>Cosmos-3M (11K65M) | Cosmos 1635 to 1642</t>
  </si>
  <si>
    <t>Thu Mar 14, 1985 01:09 UTC</t>
  </si>
  <si>
    <t>Cosmos-3M (11K65M) | Cosmos 1634</t>
  </si>
  <si>
    <t>Wed Mar 13, 1985 02:00 UTC</t>
  </si>
  <si>
    <t>Atlas-E/F OIS | Geosat</t>
  </si>
  <si>
    <t>Tue Mar 05, 1985 15:39 UTC</t>
  </si>
  <si>
    <t>Tsyklon-3 | Cosmos 1633</t>
  </si>
  <si>
    <t>Wed Feb 27, 1985 12:56 UTC</t>
  </si>
  <si>
    <t>Cosmos-3M (11K65M) | Cosmos 1631</t>
  </si>
  <si>
    <t>Fri Feb 08, 1985 23:22 UTC</t>
  </si>
  <si>
    <t>Ariane 3 | Arabsat-1A, Brasilsat-A1</t>
  </si>
  <si>
    <t>Fri Feb 08, 1985</t>
  </si>
  <si>
    <t>Titan III(34)B Agena-D | Quasar 6</t>
  </si>
  <si>
    <t>Thu Feb 07, 1985 19:26 UTC</t>
  </si>
  <si>
    <t>Mu-III S2 | Sakigake</t>
  </si>
  <si>
    <t>Wed Feb 06, 1985 21:45 UTC</t>
  </si>
  <si>
    <t>Tsyklon-3 | Meteor-2 n†­12</t>
  </si>
  <si>
    <t>Fri Feb 01, 1985 19:36 UTC</t>
  </si>
  <si>
    <t>Cosmos-3M (11K65M) | Cosmos 1627</t>
  </si>
  <si>
    <t>Thu Jan 24, 1985 19:50 UTC</t>
  </si>
  <si>
    <t>Space Shuttle Discovery | STS-51-C</t>
  </si>
  <si>
    <t>Thu Jan 24, 1985 16:45 UTC</t>
  </si>
  <si>
    <t>Tsyklon-3 | Cosmos 1626</t>
  </si>
  <si>
    <t>Wed Jan 23, 1985 19:58 UTC</t>
  </si>
  <si>
    <t>Tsyklon-2 | Cosmos 1625</t>
  </si>
  <si>
    <t>Wed Jan 16, 1985 06:22 UTC</t>
  </si>
  <si>
    <t>Molniya-M /Block ML | Molniya-3 n†­114</t>
  </si>
  <si>
    <t>Tue Jan 15, 1985 17:46 UTC</t>
  </si>
  <si>
    <t>Cosmos-3M (11K65M) | Cosmos 1624</t>
  </si>
  <si>
    <t>Tue Jan 15, 1985 14:51 UTC</t>
  </si>
  <si>
    <t>Tsyklon-3 | Cosmos 1617 to 1622</t>
  </si>
  <si>
    <t>Sat Dec 22, 1984 00:02 UTC</t>
  </si>
  <si>
    <t>Titan 34D | DSP-12</t>
  </si>
  <si>
    <t>Thu Dec 20, 1984 13:00 UTC</t>
  </si>
  <si>
    <t>Cosmos-3M (11K65M) | Cosmos 1615</t>
  </si>
  <si>
    <t>Wed Dec 19, 1984 03:55 UTC</t>
  </si>
  <si>
    <t>Cosmos-3MRB (65MRB) | Cosmos 1614 (BOR-4 Space Shuttle)</t>
  </si>
  <si>
    <t>Fri Dec 14, 1984 20:40 UTC</t>
  </si>
  <si>
    <t>Molniya-M /Block ML | Molniya-1 n†­113</t>
  </si>
  <si>
    <t>Wed Dec 12, 1984 10:42 UTC</t>
  </si>
  <si>
    <t>Atlas-E/F Star-37S-ISS | NOAA-F</t>
  </si>
  <si>
    <t>Tue Dec 04, 1984 18:03 UTC</t>
  </si>
  <si>
    <t>Titan 34D | USA-6 (KH-11)</t>
  </si>
  <si>
    <t>Tue Nov 27, 1984 14:22 UTC</t>
  </si>
  <si>
    <t>Tsyklon-3 | Meteor-3 n†­1a</t>
  </si>
  <si>
    <t>Thu Nov 15, 1984 06:40 UTC</t>
  </si>
  <si>
    <t>Cosmos-3M (11K65M) | Cosmos 1610</t>
  </si>
  <si>
    <t>Sat Nov 10, 1984 01:14 UTC</t>
  </si>
  <si>
    <t>Ariane 3 | Spacenet 2, MARECS-2</t>
  </si>
  <si>
    <t>Thu Nov 08, 1984 12:15 UTC</t>
  </si>
  <si>
    <t>Space Shuttle Discovery | STS-51-A</t>
  </si>
  <si>
    <t>Wed Oct 31, 1984 12:29 UTC</t>
  </si>
  <si>
    <t>Tsyklon-2 | Cosmos 1607</t>
  </si>
  <si>
    <t>Thu Oct 18, 1984 17:46 UTC</t>
  </si>
  <si>
    <t>Tsyklon-3 | Cosmos 1606</t>
  </si>
  <si>
    <t>Thu Oct 11, 1984 14:43 UTC</t>
  </si>
  <si>
    <t>Cosmos-3M (11K65M) | Cosmos 1605</t>
  </si>
  <si>
    <t>Fri Oct 05, 1984 11:03 UTC</t>
  </si>
  <si>
    <t>Space Shuttle Challenger | STS-41-G</t>
  </si>
  <si>
    <t>Thu Oct 04, 1984 19:49 UTC</t>
  </si>
  <si>
    <t>Molniya-M /Block 2BL | Cosmos 1604</t>
  </si>
  <si>
    <t>Fri Sep 28, 1984 06:00 UTC</t>
  </si>
  <si>
    <t>Tsyklon-3 | Cosmos 1602</t>
  </si>
  <si>
    <t>Thu Sep 27, 1984 09:30 UTC</t>
  </si>
  <si>
    <t>Cosmos-3M (11K65M) | Cosmos 1601</t>
  </si>
  <si>
    <t>Thu Sep 13, 1984 14:54 UTC</t>
  </si>
  <si>
    <t>Cosmos-3M (11K65M) | Cosmos 1598</t>
  </si>
  <si>
    <t>Wed Sep 12, 1984 05:44 UTC</t>
  </si>
  <si>
    <t>Long March 2C | FSW-0 No.6</t>
  </si>
  <si>
    <t>Sat Sep 08, 1984 21:41 UTC</t>
  </si>
  <si>
    <t>Atlas-E/F SGS-2 | GPS-10</t>
  </si>
  <si>
    <t>Fri Sep 07, 1984 19:12 UTC</t>
  </si>
  <si>
    <t>Molniya-M /Block 2BL | Cosmos 1596</t>
  </si>
  <si>
    <t>Thu Aug 30, 1984 12:41 UTC</t>
  </si>
  <si>
    <t>Space Shuttle Discovery | STS-41-D</t>
  </si>
  <si>
    <t>Wed Aug 29, 1984 00:21 UTC</t>
  </si>
  <si>
    <t>Tsyklon-2 | Cosmos 1579</t>
  </si>
  <si>
    <t>Tue Aug 28, 1984 00:00 UTC</t>
  </si>
  <si>
    <t>Titan III(34)B Agena-D | Quasar 5</t>
  </si>
  <si>
    <t>Fri Aug 24, 1984 08:26 UTC</t>
  </si>
  <si>
    <t>Molniya-M /Block ML | Molniya-1 n†­112</t>
  </si>
  <si>
    <t>Fri Aug 10, 1984 00:03 UTC</t>
  </si>
  <si>
    <t>Molniya-M /Block ML | Molniya-1 n†­111</t>
  </si>
  <si>
    <t>Wed Aug 08, 1984 12:08 UTC</t>
  </si>
  <si>
    <t>Tsyklon-3 | Cosmos 1589</t>
  </si>
  <si>
    <t>Tue Aug 07, 1984 22:50 UTC</t>
  </si>
  <si>
    <t>Tsyklon-2 | Cosmos 1588</t>
  </si>
  <si>
    <t>Sat Aug 04, 1984 13:32 UTC</t>
  </si>
  <si>
    <t>Ariane 3 | Eutelsat-1 F2, Telecom 1A</t>
  </si>
  <si>
    <t>Thu Aug 02, 1984 20:30 UTC</t>
  </si>
  <si>
    <t>N-II Star-37E | Himawari 3</t>
  </si>
  <si>
    <t>Thu Aug 02, 1984 08:38 UTC</t>
  </si>
  <si>
    <t>Molniya-M /Block 2BL | Cosmos 1586</t>
  </si>
  <si>
    <t>Thu Jul 05, 1984 03:34 UTC</t>
  </si>
  <si>
    <t>Tsyklon-3 | Meteor-2 n†­11</t>
  </si>
  <si>
    <t>Tue Jul 03, 1984 21:30 UTC</t>
  </si>
  <si>
    <t>Molniya-M /Block 2BL | Cosmos 1581</t>
  </si>
  <si>
    <t>Thu Jun 28, 1984 13:10 UTC</t>
  </si>
  <si>
    <t>Cosmos-3M (11K65M) | Cosmos 1578</t>
  </si>
  <si>
    <t>Wed Jun 27, 1984 04:59 UTC</t>
  </si>
  <si>
    <t>Cosmos-3M (11K65M) | Cosmos 1577</t>
  </si>
  <si>
    <t>Mon Jun 25, 1984 18:47 UTC</t>
  </si>
  <si>
    <t>Titan 34D | USA-2 (KH-9)</t>
  </si>
  <si>
    <t>Thu Jun 21, 1984 19:40 UTC</t>
  </si>
  <si>
    <t>Cosmos-3M (11K65M) | Cosmos 1574</t>
  </si>
  <si>
    <t>Wed Jun 13, 1984 11:37 UTC</t>
  </si>
  <si>
    <t>Atlas-E/F SGS-2 | GPS-9</t>
  </si>
  <si>
    <t>Sat Jun 09, 1984 23:03 UTC</t>
  </si>
  <si>
    <t>Atlas-G Centaur-D1AR | Intelsat V -509</t>
  </si>
  <si>
    <t>Fri Jun 08, 1984 11:28 UTC</t>
  </si>
  <si>
    <t>Cosmos-3M (11K65M) | Cosmos 1570</t>
  </si>
  <si>
    <t>Wed Jun 06, 1984</t>
  </si>
  <si>
    <t>Wed Jun 06, 1984 15:33 UTC</t>
  </si>
  <si>
    <t>Molniya-M /Block 2BL | Cosmos 1569</t>
  </si>
  <si>
    <t>Wed May 30, 1984 18:46 UTC</t>
  </si>
  <si>
    <t>Tsyklon-2 | Cosmos 1567</t>
  </si>
  <si>
    <t>Mon May 28, 1984 21:52 UTC</t>
  </si>
  <si>
    <t>Cosmos-3M (11K65M) | Cosmos 1559 to 1566</t>
  </si>
  <si>
    <t>Wed May 23, 1984 01:33 UTC</t>
  </si>
  <si>
    <t>Ariane 1 | Spacenet F1</t>
  </si>
  <si>
    <t>Thu May 17, 1984 14:43 UTC</t>
  </si>
  <si>
    <t>Cosmos-3M (11K65M) | Cosmos 1553</t>
  </si>
  <si>
    <t>Fri May 11, 1984 06:19 UTC</t>
  </si>
  <si>
    <t>Cosmos-3M (11K65M) | Cosmos 1550</t>
  </si>
  <si>
    <t>Fri May 04, 1984</t>
  </si>
  <si>
    <t>US Air Force</t>
  </si>
  <si>
    <t>Tue Apr 17, 1984 17:45 UTC</t>
  </si>
  <si>
    <t>Titan III(24)B | OPS 8424</t>
  </si>
  <si>
    <t>Sat Apr 14, 1984 16:52 UTC</t>
  </si>
  <si>
    <t>Titan 34D | DSP-11</t>
  </si>
  <si>
    <t>Sun Apr 08, 1984 11:20 UTC</t>
  </si>
  <si>
    <t>Long March 3 | STTW 2 (Dong Fang Hong 2)</t>
  </si>
  <si>
    <t>Fri Apr 06, 1984 13:58 UTC</t>
  </si>
  <si>
    <t>Space Shuttle Challenger | STS-41-C</t>
  </si>
  <si>
    <t>Wed Apr 04, 1984 01:40 UTC</t>
  </si>
  <si>
    <t>Molniya-M /Block 2BL | Cosmos 1547</t>
  </si>
  <si>
    <t>Fri Mar 16, 1984 23:29 UTC</t>
  </si>
  <si>
    <t>Molniya-M /Block ML | Molniya-1 n†­110</t>
  </si>
  <si>
    <t>Thu Mar 15, 1984 17:05 UTC</t>
  </si>
  <si>
    <t>Tsyklon-3 | Cosmos 1544</t>
  </si>
  <si>
    <t>Tue Mar 06, 1984 17:10 UTC</t>
  </si>
  <si>
    <t>Molniya-M /Block 2BL | Cosmos 1541</t>
  </si>
  <si>
    <t>Mon Mar 05, 1984 00:50 UTC</t>
  </si>
  <si>
    <t>Ariane 1 | Intelsat 508</t>
  </si>
  <si>
    <t>Tue Feb 21, 1984 15:36 UTC</t>
  </si>
  <si>
    <t>Cosmos-3M (11K65M) | Cosmos 1538</t>
  </si>
  <si>
    <t>Tue Feb 14, 1984 08:00 UTC</t>
  </si>
  <si>
    <t>Mu-III S | Ohzora</t>
  </si>
  <si>
    <t>Wed Feb 08, 1984 09:23 UTC</t>
  </si>
  <si>
    <t>Tsyklon-3 | Cosmos 1536</t>
  </si>
  <si>
    <t>Sun Feb 05, 1984 18:44 UTC</t>
  </si>
  <si>
    <t>Atlas-H MSD | NOSS-7</t>
  </si>
  <si>
    <t>Fri Feb 03, 1984 13:00 UTC</t>
  </si>
  <si>
    <t>Space Shuttle Challenger | STS-41-B</t>
  </si>
  <si>
    <t>Thu Feb 02, 1984 17:38 UTC</t>
  </si>
  <si>
    <t>Cosmos-3M (11K65M) | Cosmos 1535</t>
  </si>
  <si>
    <t>Tue Jan 31, 1984 03:08 UTC</t>
  </si>
  <si>
    <t>Titan 34D | OPS-0441 (Vortex)</t>
  </si>
  <si>
    <t>Sun Jan 29, 1984 12:25 UTC</t>
  </si>
  <si>
    <t>Long March 3 | STTW 1 (Dong Fang Hong 2)</t>
  </si>
  <si>
    <t>Thu Jan 26, 1984 12:00 UTC</t>
  </si>
  <si>
    <t>Cosmos-3M (11K65M) | Cosmos 1534</t>
  </si>
  <si>
    <t>Mon Jan 23, 1984 07:58 UTC</t>
  </si>
  <si>
    <t>N-II Star-37E | Yuri 2a</t>
  </si>
  <si>
    <t>Wed Jan 11, 1984 18:08 UTC</t>
  </si>
  <si>
    <t>Cosmos-3M (11K65M) | Cosmos 1531</t>
  </si>
  <si>
    <t>Thu Jan 05, 1984 20:09 UTC</t>
  </si>
  <si>
    <t>Cosmos-3M (11K65M) | Cosmos 1522 to 1529</t>
  </si>
  <si>
    <t>Wed Dec 28, 1983 03:48 UTC</t>
  </si>
  <si>
    <t>Molniya-M /Block 2BL | Cosmos 1518</t>
  </si>
  <si>
    <t>Tue Dec 27, 1983 10:00 UTC</t>
  </si>
  <si>
    <t>Cosmos-3MRB (65MRB) | Cosmos 1517 (BOR-4 Space Shuttle)</t>
  </si>
  <si>
    <t>Wed Dec 21, 1983 06:07 UTC</t>
  </si>
  <si>
    <t>Molniya-M /Block ML | Molniya-3 n†­109</t>
  </si>
  <si>
    <t>Thu Dec 15, 1983 12:25 UTC</t>
  </si>
  <si>
    <t>Tsyklon-3 | Cosmos 1515</t>
  </si>
  <si>
    <t>Thu Dec 08, 1983 06:13 UTC</t>
  </si>
  <si>
    <t>Cosmos-3M (11K65M) | Cosmos 1513</t>
  </si>
  <si>
    <t>Mon Nov 28, 1983 16:00 UTC</t>
  </si>
  <si>
    <t>Space Shuttle Columbia | STS-9</t>
  </si>
  <si>
    <t>Thu Nov 24, 1983 12:33 UTC</t>
  </si>
  <si>
    <t>Tsyklon-3 | Cosmos 1510</t>
  </si>
  <si>
    <t>Wed Nov 23, 1983 16:45 UTC</t>
  </si>
  <si>
    <t>Molniya-M /Block ML | Molniya-1 n†­108</t>
  </si>
  <si>
    <t>Fri Nov 18, 1983 06:32 UTC</t>
  </si>
  <si>
    <t>Atlas-E/F Star-37S-ISS | DMSP 5D-2/F7</t>
  </si>
  <si>
    <t>Fri Nov 11, 1983 12:30 UTC</t>
  </si>
  <si>
    <t>Cosmos-3M (11K65M) | Cosmos 1508</t>
  </si>
  <si>
    <t>Sat Oct 29, 1983 08:30 UTC</t>
  </si>
  <si>
    <t>Tsyklon-2 | Cosmos 1507</t>
  </si>
  <si>
    <t>Fri Oct 28, 1983 09:00 UTC</t>
  </si>
  <si>
    <t>Vostok-2M | Meteor-2 n†­11</t>
  </si>
  <si>
    <t>Wed Oct 26, 1983 17:20 UTC</t>
  </si>
  <si>
    <t>Cosmos-3M (11K65M) | Cosmos 1506</t>
  </si>
  <si>
    <t>Wed Oct 19, 1983 00:45 UTC</t>
  </si>
  <si>
    <t>Ariane 1 | Intelsat 507</t>
  </si>
  <si>
    <t>Wed Oct 12, 1983 00:20 UTC</t>
  </si>
  <si>
    <t>Cosmos-3M (11K65M) | Cosmos 1503</t>
  </si>
  <si>
    <t>Wed Oct 05, 1983 12:00 UTC</t>
  </si>
  <si>
    <t>Cosmos-3M (11K65M) | Cosmos 1502</t>
  </si>
  <si>
    <t>Fri Sep 30, 1983 11:00 UTC</t>
  </si>
  <si>
    <t>Cosmos-3M (11K65M) | Cosmos 1501</t>
  </si>
  <si>
    <t>Wed Sep 28, 1983 07:59 UTC</t>
  </si>
  <si>
    <t>Tsyklon-3 | Cosmos 1500</t>
  </si>
  <si>
    <t>Mon Sep 05, 1983 07:40 UTC</t>
  </si>
  <si>
    <t>Space Shuttle Challenger | STS-8</t>
  </si>
  <si>
    <t>Wed Aug 31, 1983 06:30 UTC</t>
  </si>
  <si>
    <t>Cosmos-3M (11K65M) | Cosmos 1494</t>
  </si>
  <si>
    <t>Tue Aug 30, 1983 22:49 UTC</t>
  </si>
  <si>
    <t>Molniya-M /Block ML | Molniya-3 n†­107</t>
  </si>
  <si>
    <t>Fri Aug 19, 1983 06:00 UTC</t>
  </si>
  <si>
    <t>Long March 2C | FSW-0 No.5</t>
  </si>
  <si>
    <t>Fri Aug 05, 1983 20:29 UTC</t>
  </si>
  <si>
    <t>N-II Star-37E | Sakura 2b</t>
  </si>
  <si>
    <t>Wed Aug 03, 1983 12:40 UTC</t>
  </si>
  <si>
    <t>Cosmos-3M (11K65M) | Cosmos 1486</t>
  </si>
  <si>
    <t>Sun Jul 31, 1983 15:41 UTC</t>
  </si>
  <si>
    <t>Titan III(34)B Agena-D | Jumpseat 7</t>
  </si>
  <si>
    <t>Sun Jul 24, 1983 05:50 UTC</t>
  </si>
  <si>
    <t>Vostok-2M | Cosmos 1484</t>
  </si>
  <si>
    <t>Tue Jul 19, 1983 15:14 UTC</t>
  </si>
  <si>
    <t>Molniya-M /Block ML | Molniya-1 n†­106</t>
  </si>
  <si>
    <t>Thu Jul 14, 1983 10:21 UTC</t>
  </si>
  <si>
    <t>Atlas-E/F SGS-2 | GPS-8</t>
  </si>
  <si>
    <t>Fri Jul 08, 1983 19:21 UTC</t>
  </si>
  <si>
    <t>Molniya-M /Block 2BL | Cosmos 1481</t>
  </si>
  <si>
    <t>Wed Jul 06, 1983 00:31 UTC</t>
  </si>
  <si>
    <t>Cosmos-3M (11K65M) | Cosmos 1473 to 1480</t>
  </si>
  <si>
    <t>Fri Jul 01, 1983</t>
  </si>
  <si>
    <t>Molniya-M /Block SO-L | Prognoz n†­9</t>
  </si>
  <si>
    <t>Wed Jun 22, 1983 23:58 UTC</t>
  </si>
  <si>
    <t>Tsyklon-3 | Cosmos 1470</t>
  </si>
  <si>
    <t>Mon Jun 20, 1983 18:45 UTC</t>
  </si>
  <si>
    <t>Titan 34D | OPS-0721 (KH-9)</t>
  </si>
  <si>
    <t>Sat Jun 18, 1983 11:33 UTC</t>
  </si>
  <si>
    <t>Space Shuttle Challenger | STS-7</t>
  </si>
  <si>
    <t>Thu Jun 16, 1983 11:59 UTC</t>
  </si>
  <si>
    <t>Ariane 1 | ECS 1 &amp; Oscar-10</t>
  </si>
  <si>
    <t>Thu Jun 09, 1983 23:23 UTC</t>
  </si>
  <si>
    <t>Atlas-H MSD | NOSS-6</t>
  </si>
  <si>
    <t>Thu May 26, 1983 05:00 UTC</t>
  </si>
  <si>
    <t>Cosmos-3M (11K65M) | Cosmos 1465</t>
  </si>
  <si>
    <t>Tue May 24, 1983 02:59 UTC</t>
  </si>
  <si>
    <t>Cosmos-3M (11K65M) | Cosmos 1464</t>
  </si>
  <si>
    <t>Thu May 19, 1983 22:26 UTC</t>
  </si>
  <si>
    <t>Atlas-SLV3D Centaur-D1AR | Intelsat V -506</t>
  </si>
  <si>
    <t>Thu May 19, 1983 12:00 UTC</t>
  </si>
  <si>
    <t>Cosmos-3M (11K65M) | Cosmos 1463</t>
  </si>
  <si>
    <t>Sat May 07, 1983 10:30 UTC</t>
  </si>
  <si>
    <t>Tsyklon-2 | Cosmos 1461</t>
  </si>
  <si>
    <t>Fri May 06, 1983 03:00 UTC</t>
  </si>
  <si>
    <t>Cosmos-3M (11K65M) | Cosmos 1459</t>
  </si>
  <si>
    <t>Wed May 04, 1983</t>
  </si>
  <si>
    <t>Mon Apr 25, 1983 19:33 UTC</t>
  </si>
  <si>
    <t>Molniya-M /Block 2BL | Cosmos 1456</t>
  </si>
  <si>
    <t>Sat Apr 23, 1983 14:30 UTC</t>
  </si>
  <si>
    <t>Tsyklon-3 | Cosmos 1455</t>
  </si>
  <si>
    <t>Tue Apr 19, 1983 12:00 UTC</t>
  </si>
  <si>
    <t>Cosmos-3M (11K65M) | Cosmos 1453</t>
  </si>
  <si>
    <t>Sun Apr 17, 1983 18:45 UTC</t>
  </si>
  <si>
    <t>Titan III(24)B | OPS 2925</t>
  </si>
  <si>
    <t>Sun Apr 17, 1983 05:44 UTC</t>
  </si>
  <si>
    <t>SLV-3 | Rohini RS-D2</t>
  </si>
  <si>
    <t>Tue Apr 12, 1983 18:20 UTC</t>
  </si>
  <si>
    <t>Cosmos-3M (11K65M) | Cosmos 1452</t>
  </si>
  <si>
    <t>Wed Apr 06, 1983 12:00 UTC</t>
  </si>
  <si>
    <t>Cosmos-3M (11K65M) | Cosmos 1450</t>
  </si>
  <si>
    <t>Mon Apr 04, 1983 18:30 UTC</t>
  </si>
  <si>
    <t>Space Shuttle Challenger | STS-6</t>
  </si>
  <si>
    <t>Sat Apr 02, 1983 02:02 UTC</t>
  </si>
  <si>
    <t>Molniya-M /Block ML | Molniya-1 n†­105</t>
  </si>
  <si>
    <t>Wed Mar 30, 1983 01:10 UTC</t>
  </si>
  <si>
    <t>Cosmos-3M (11K65M) | Cosmos 1448</t>
  </si>
  <si>
    <t>Mon Mar 28, 1983 15:52 UTC</t>
  </si>
  <si>
    <t>Atlas-E/F Star-37S-ISS | NOAA-E</t>
  </si>
  <si>
    <t>Thu Mar 24, 1983 20:55 UTC</t>
  </si>
  <si>
    <t>Cosmos-3M (11K65M) | Cosmos 1447</t>
  </si>
  <si>
    <t>Wed Mar 16, 1983 18:14 UTC</t>
  </si>
  <si>
    <t>Molniya-M /Block ML | Molniya-1 n†­104</t>
  </si>
  <si>
    <t>Tue Mar 15, 1983 22:30 UTC</t>
  </si>
  <si>
    <t>Cosmos-3MRB (65MRB) | Cosmos 1445 (BOR-4 Space Shuttle)</t>
  </si>
  <si>
    <t>Fri Mar 11, 1983 15:29 UTC</t>
  </si>
  <si>
    <t>Molniya-M /Block ML | Molniya-3 n†­103</t>
  </si>
  <si>
    <t>Sun Feb 20, 1983 05:10 UTC</t>
  </si>
  <si>
    <t>Mu-III S | Tenma</t>
  </si>
  <si>
    <t>Wed Feb 16, 1983 10:03 UTC</t>
  </si>
  <si>
    <t>Vostok-2M | Cosmos 1441</t>
  </si>
  <si>
    <t>Wed Feb 09, 1983 13:47 UTC</t>
  </si>
  <si>
    <t>Atlas-H MSD | NOSS-5</t>
  </si>
  <si>
    <t>Fri Feb 04, 1983 08:37 UTC</t>
  </si>
  <si>
    <t>N-II Star-37E | Sakura 2a</t>
  </si>
  <si>
    <t>Tue Jan 25, 1983 12:00 UTC</t>
  </si>
  <si>
    <t>Cosmos-3M (11K65M) | Ta??foun n†­32</t>
  </si>
  <si>
    <t>Thu Jan 20, 1983 17:26 UTC</t>
  </si>
  <si>
    <t>Vostok-2M | Cosmos 1437</t>
  </si>
  <si>
    <t>Wed Jan 19, 1983 02:25 UTC</t>
  </si>
  <si>
    <t>Cosmos-3M (11K65M) | Cosmos 1429 to 1436</t>
  </si>
  <si>
    <t>Wed Jan 12, 1983 14:02 UTC</t>
  </si>
  <si>
    <t>Cosmos-3M (11K65M) | Cosmos 1428</t>
  </si>
  <si>
    <t>Wed Dec 29, 1982 12:00 UTC</t>
  </si>
  <si>
    <t>Cosmos-3M (11K65M) | Cosmos 1427</t>
  </si>
  <si>
    <t>Tue Dec 21, 1982 02:38 UTC</t>
  </si>
  <si>
    <t>Atlas-E/F Star-37S-ISS | DMSP 5D-2/F6</t>
  </si>
  <si>
    <t>Tue Dec 14, 1982 22:30 UTC</t>
  </si>
  <si>
    <t>Vostok-2M | Meteor-2 n†­10</t>
  </si>
  <si>
    <t>Wed Dec 08, 1982 13:46 UTC</t>
  </si>
  <si>
    <t>Molniya-M /Block ML | Cosmos 1423</t>
  </si>
  <si>
    <t>Wed Nov 24, 1982 11:00 UTC</t>
  </si>
  <si>
    <t>Cosmos-3M (11K65M) | Strela-1M satellites</t>
  </si>
  <si>
    <t>Wed Nov 17, 1982 21:22 UTC</t>
  </si>
  <si>
    <t>Titan IIID | KH-11</t>
  </si>
  <si>
    <t>Thu Nov 11, 1982 12:19 UTC</t>
  </si>
  <si>
    <t>Space Shuttle Columbia | STS-5</t>
  </si>
  <si>
    <t>Thu Nov 11, 1982 06:14 UTC</t>
  </si>
  <si>
    <t>Cosmos-3M (11K65M) | Cosmos 1420</t>
  </si>
  <si>
    <t>Sat Oct 30, 1982</t>
  </si>
  <si>
    <t>Titan 34D | DSCS-II-15 + DSCS-III-A1</t>
  </si>
  <si>
    <t>Thu Oct 21, 1982 14:00 UTC</t>
  </si>
  <si>
    <t>Cosmos-3M (11K65M) | Cosmos 1418</t>
  </si>
  <si>
    <t>Tue Oct 19, 1982 05:58 UTC</t>
  </si>
  <si>
    <t>Cosmos-3M (11K65M) | Cosmos 1417</t>
  </si>
  <si>
    <t>Tue Sep 28, 1982 23:17 UTC</t>
  </si>
  <si>
    <t>Atlas-SLV3D Centaur-D1AR | Intelsat V -505</t>
  </si>
  <si>
    <t>Fri Sep 24, 1982 09:15 UTC</t>
  </si>
  <si>
    <t>Tsyklon-3 | Cosmos 1410</t>
  </si>
  <si>
    <t>Wed Sep 22, 1982 06:23 UTC</t>
  </si>
  <si>
    <t>Molniya-M /Block 2BL | Cosmos 1409</t>
  </si>
  <si>
    <t>Thu Sep 16, 1982 04:55 UTC</t>
  </si>
  <si>
    <t>Tsyklon-3 | Cosmos 1408</t>
  </si>
  <si>
    <t>Thu Sep 09, 1982 07:19 UTC</t>
  </si>
  <si>
    <t>Long March 2C | FSW-0 No.4</t>
  </si>
  <si>
    <t>Thu Sep 09, 1982 02:12 UTC</t>
  </si>
  <si>
    <t>Ariane 1 | MARCES-B &amp; Sirio-2</t>
  </si>
  <si>
    <t>Sat Sep 04, 1982 17:50 UTC</t>
  </si>
  <si>
    <t>Tsyklon-2 | Cosmos 1405</t>
  </si>
  <si>
    <t>Fri Sep 03, 1982 05:00 UTC</t>
  </si>
  <si>
    <t>N-I | Kiku 4</t>
  </si>
  <si>
    <t>Mon Aug 30, 1982 19:55 UTC</t>
  </si>
  <si>
    <t>Cosmos-3M (11K65M) | Strela-2M satellite</t>
  </si>
  <si>
    <t>Mon Aug 30, 1982 10:06 UTC</t>
  </si>
  <si>
    <t>Tsyklon-2 | Cosmos 1402</t>
  </si>
  <si>
    <t>Fri Aug 27, 1982 00:02 UTC</t>
  </si>
  <si>
    <t>Molniya-M /Block ML | Molniya-3 n†­101</t>
  </si>
  <si>
    <t>Thu Aug 05, 1982 06:56 UTC</t>
  </si>
  <si>
    <t>Vostok-2M | Cosmos 1400</t>
  </si>
  <si>
    <t>Mon Aug 02, 1982 00:01 UTC</t>
  </si>
  <si>
    <t>Tsyklon-2 | Cosmos 1412</t>
  </si>
  <si>
    <t>Thu Jul 29, 1982 19:40 UTC</t>
  </si>
  <si>
    <t>Cosmos-3M (11K65M) | Cosmos 1397</t>
  </si>
  <si>
    <t>Wed Jul 21, 1982 09:40 UTC</t>
  </si>
  <si>
    <t>Molniya-M /Block ML | Molniya-1 n†­100</t>
  </si>
  <si>
    <t>Wed Jul 21, 1982 06:31 UTC</t>
  </si>
  <si>
    <t>Cosmos-3M (11K65M) | Cosmos 1388 to 1395</t>
  </si>
  <si>
    <t>Wed Jul 07, 1982 09:47 UTC</t>
  </si>
  <si>
    <t>Cosmos-3M (11K65M) | Cosmos 1386</t>
  </si>
  <si>
    <t>Tue Jun 29, 1982 21:45 UTC</t>
  </si>
  <si>
    <t>Cosmos-3M (11K65M) | Cosmos 1383</t>
  </si>
  <si>
    <t>Sun Jun 27, 1982 16:09 UTC</t>
  </si>
  <si>
    <t>Space Shuttle Columbia | STS-4</t>
  </si>
  <si>
    <t>Fri Jun 25, 1982 02:28 UTC</t>
  </si>
  <si>
    <t>Molniya-M /Block 2BL | Cosmos 1382</t>
  </si>
  <si>
    <t>Fri Jun 18, 1982 11:58 UTC</t>
  </si>
  <si>
    <t>Cosmos-3M (11K65M) | Cosmos 1380</t>
  </si>
  <si>
    <t>Fri Jun 18, 1982 11:04 UTC</t>
  </si>
  <si>
    <t>Tsyklon-2 | Cosmos 1379</t>
  </si>
  <si>
    <t>Thu Jun 10, 1982 17:37 UTC</t>
  </si>
  <si>
    <t>Tsyklon-3 | Cosmos 1378</t>
  </si>
  <si>
    <t>Sun Jun 06, 1982 17:10 UTC</t>
  </si>
  <si>
    <t>Cosmos-3M (11K65M) | Cosmos 1375</t>
  </si>
  <si>
    <t>Thu Jun 03, 1982 21:30 UTC</t>
  </si>
  <si>
    <t>Cosmos-3MRB (65MRB) | Cosmos 1374 (BOR-4 Space Shuttle)</t>
  </si>
  <si>
    <t>Tue Jun 01, 1982 13:58 UTC</t>
  </si>
  <si>
    <t>Tsyklon-2 | Cosmos 1372</t>
  </si>
  <si>
    <t>Tue Jun 01, 1982 04:37 UTC</t>
  </si>
  <si>
    <t>Cosmos-3M (11K65M) | Cosmos 1371</t>
  </si>
  <si>
    <t>Fri May 28, 1982 22:02 UTC</t>
  </si>
  <si>
    <t>Molniya-M /Block ML | Molniya-1 n†­99</t>
  </si>
  <si>
    <t>Thu May 20, 1982 13:08 UTC</t>
  </si>
  <si>
    <t>Molniya-M /Block 2BL | Cosmos 1367</t>
  </si>
  <si>
    <t>Fri May 14, 1982 19:39 UTC</t>
  </si>
  <si>
    <t>Tsyklon-2 | Cosmos 1365</t>
  </si>
  <si>
    <t>Tue May 11, 1982 18:45 UTC</t>
  </si>
  <si>
    <t>Titan IIID | KH-9 &amp; SSF-D-4</t>
  </si>
  <si>
    <t>Thu May 06, 1982 18:07 UTC</t>
  </si>
  <si>
    <t>Cosmos-3M (11K65M) | Cosmos 1357 to 1364</t>
  </si>
  <si>
    <t>Wed May 05, 1982 08:01 UTC</t>
  </si>
  <si>
    <t>Vostok-2M | Cosmos 1356</t>
  </si>
  <si>
    <t>Thu Apr 29, 1982 09:55 UTC</t>
  </si>
  <si>
    <t>Tsyklon-2 | Cosmos 1355</t>
  </si>
  <si>
    <t>Wed Apr 28, 1982 02:52 UTC</t>
  </si>
  <si>
    <t>Cosmos-3M (11K65M) | Cosmos 1354</t>
  </si>
  <si>
    <t>Wed Apr 21, 1982 01:40 UTC</t>
  </si>
  <si>
    <t>Cosmos-3M (11K65M) | Cosmos 1351</t>
  </si>
  <si>
    <t>Thu Apr 08, 1982 00:15 UTC</t>
  </si>
  <si>
    <t>Cosmos-3M (11K65M) | Cosmos 1349</t>
  </si>
  <si>
    <t>Wed Apr 07, 1982 13:41 UTC</t>
  </si>
  <si>
    <t>Molniya-M /Block 2BL | Cosmos 1348</t>
  </si>
  <si>
    <t>Wed Mar 31, 1982 16:27 UTC</t>
  </si>
  <si>
    <t>Vostok-2M | Cosmos 1346</t>
  </si>
  <si>
    <t>Wed Mar 31, 1982 09:00 UTC</t>
  </si>
  <si>
    <t>Cosmos-3M (11K65M) | Cosmos 1345</t>
  </si>
  <si>
    <t>Thu Mar 25, 1982 09:50 UTC</t>
  </si>
  <si>
    <t>Tsyklon-3 | Meteor-2 n†­8</t>
  </si>
  <si>
    <t>Wed Mar 24, 1982 09:47 UTC</t>
  </si>
  <si>
    <t>Cosmos-3M (11K65M) | Cosmos 1344</t>
  </si>
  <si>
    <t>Wed Mar 24, 1982 00:12 UTC</t>
  </si>
  <si>
    <t>Molniya-M /Block ML | Molniya-3 n†­98</t>
  </si>
  <si>
    <t>Mon Mar 22, 1982 16:00 UTC</t>
  </si>
  <si>
    <t>Space Shuttle Columbia | STS-3</t>
  </si>
  <si>
    <t>Sat Mar 06, 1982 19:25 UTC</t>
  </si>
  <si>
    <t>Titan III(23)C | DSP-10</t>
  </si>
  <si>
    <t>Fri Mar 05, 1982 00:23 UTC</t>
  </si>
  <si>
    <t>Atlas-SLV3D Centaur-D1AR | Intelsat V -504</t>
  </si>
  <si>
    <t>Thu Mar 04, 1982 16:41 UTC</t>
  </si>
  <si>
    <t>Cosmos-3M (11K65M) | Ta??foun n†­27</t>
  </si>
  <si>
    <t>Wed Mar 03, 1982 05:44 UTC</t>
  </si>
  <si>
    <t>Molniya-M /Block 2BL | Cosmos 1341</t>
  </si>
  <si>
    <t>Fri Feb 26, 1982 20:10 UTC</t>
  </si>
  <si>
    <t>Molniya-M /Block ML | Molniya-1 n†­97</t>
  </si>
  <si>
    <t>Fri Feb 19, 1982 01:42 UTC</t>
  </si>
  <si>
    <t>Vostok-2M | Cosmos 1340</t>
  </si>
  <si>
    <t>Wed Feb 17, 1982 21:56 UTC</t>
  </si>
  <si>
    <t>Cosmos-3M (11K65M) | Cosmos 1339</t>
  </si>
  <si>
    <t>Thu Feb 11, 1982 01:11 UTC</t>
  </si>
  <si>
    <t>Tsyklon-2 | Cosmos 1337</t>
  </si>
  <si>
    <t>Fri Jan 29, 1982 11:00 UTC</t>
  </si>
  <si>
    <t>Cosmos-3M (11K65M) | Cosmos 1335</t>
  </si>
  <si>
    <t>Thu Jan 21, 1982 19:36 UTC</t>
  </si>
  <si>
    <t>Titan III(24)B | OPS 2849</t>
  </si>
  <si>
    <t>Thu Jan 14, 1982 07:51 UTC</t>
  </si>
  <si>
    <t>Cosmos-3M (11K65M) | Cosmos 1333</t>
  </si>
  <si>
    <t>Thu Jan 07, 1982 15:38 UTC</t>
  </si>
  <si>
    <t>Cosmos-3M (11K65M) | Cosmos 1331</t>
  </si>
  <si>
    <t>Wed Dec 23, 1981 13:15 UTC</t>
  </si>
  <si>
    <t>Molniya-M /Block ML | Molniya-1 n†­96</t>
  </si>
  <si>
    <t>Sun Dec 20, 1981 01:29 UTC</t>
  </si>
  <si>
    <t>Ariane 1 | MARCES-1 &amp; CAT-4</t>
  </si>
  <si>
    <t>Sat Dec 19, 1981 01:10 UTC</t>
  </si>
  <si>
    <t>Atlas-E/F SGS-1 | GPS-7</t>
  </si>
  <si>
    <t>Thu Dec 17, 1981</t>
  </si>
  <si>
    <t>Cosmos-3M (11K65M) | Radio-Sputnik 3 to 8</t>
  </si>
  <si>
    <t>Tue Dec 15, 1981 23:35 UTC</t>
  </si>
  <si>
    <t>Atlas-SLV3D Centaur-D1AR | Intelsat V -503</t>
  </si>
  <si>
    <t>Fri Dec 04, 1981 11:06 UTC</t>
  </si>
  <si>
    <t>Cosmos-3M (11K65M) | Cosmos 1304</t>
  </si>
  <si>
    <t>Thu Dec 03, 1981 11:47 UTC</t>
  </si>
  <si>
    <t>Tsyklon-3 | Cosmos 1328</t>
  </si>
  <si>
    <t>Sat Nov 28, 1981 18:08 UTC</t>
  </si>
  <si>
    <t>Cosmos-3M (11K65M) | Cosmos 1320 to 1327</t>
  </si>
  <si>
    <t>Fri Nov 20, 1981</t>
  </si>
  <si>
    <t>Cosmos-3M (11K65M) | Bhaskara-2</t>
  </si>
  <si>
    <t>Tue Nov 17, 1981 15:25 UTC</t>
  </si>
  <si>
    <t>Molniya-M /Block ML | Molniya-1 n†­95</t>
  </si>
  <si>
    <t>Thu Nov 12, 1981 15:09 UTC</t>
  </si>
  <si>
    <t>Space Shuttle Columbia | STS-2</t>
  </si>
  <si>
    <t>Sat Oct 31, 1981 22:53 UTC</t>
  </si>
  <si>
    <t>Molniya-M /Block 2BL | Cosmos 1317</t>
  </si>
  <si>
    <t>Sat Oct 31, 1981 09:22 UTC</t>
  </si>
  <si>
    <t>Titan III(23)C | OPS-4029 (Vortex)</t>
  </si>
  <si>
    <t>Sat Oct 17, 1981 05:59 UTC</t>
  </si>
  <si>
    <t>Molniya-M /Block ML | Molniya-3 n†­94</t>
  </si>
  <si>
    <t>Tue Oct 13, 1981 23:01 UTC</t>
  </si>
  <si>
    <t>Vostok-2M | Cosmos 1315</t>
  </si>
  <si>
    <t>Wed Sep 30, 1981 08:00 UTC</t>
  </si>
  <si>
    <t>Tsyklon-3 | Cosmos 1312</t>
  </si>
  <si>
    <t>Mon Sep 28, 1981 21:00 UTC</t>
  </si>
  <si>
    <t>Cosmos-3M (11K65M) | Cosmos 1311</t>
  </si>
  <si>
    <t>Wed Sep 23, 1981 08:00 UTC</t>
  </si>
  <si>
    <t>Cosmos-3M (11K65M) | Cosmos 1310</t>
  </si>
  <si>
    <t>Mon Sep 21, 1981</t>
  </si>
  <si>
    <t>Tsyklon-3 | Aureole 3</t>
  </si>
  <si>
    <t>Sat Sep 19, 1981 21:28 UTC</t>
  </si>
  <si>
    <t>Feng Bao 1 | Shijian 2</t>
  </si>
  <si>
    <t>Fri Sep 18, 1981 03:34 UTC</t>
  </si>
  <si>
    <t>Cosmos-3M (11K65M) | Cosmos 1308</t>
  </si>
  <si>
    <t>Mon Sep 14, 1981 20:31 UTC</t>
  </si>
  <si>
    <t>Tsyklon-2 | Cosmos 1306</t>
  </si>
  <si>
    <t>Fri Sep 11, 1981 08:43 UTC</t>
  </si>
  <si>
    <t>Molniya-M /Block ML | Cosmos 1305</t>
  </si>
  <si>
    <t>Thu Sep 03, 1981 18:29 UTC</t>
  </si>
  <si>
    <t>Fri Aug 28, 1981 16:18 UTC</t>
  </si>
  <si>
    <t>Cosmos-3M (11K65M) | Cosmos 1302</t>
  </si>
  <si>
    <t>Mon Aug 24, 1981 21:40 UTC</t>
  </si>
  <si>
    <t>Tsyklon-3 | Cosmos 1300</t>
  </si>
  <si>
    <t>Mon Aug 24, 1981 16:37 UTC</t>
  </si>
  <si>
    <t>Tsyklon-2 | Cosmos 1299</t>
  </si>
  <si>
    <t>Wed Aug 12, 1981 05:46 UTC</t>
  </si>
  <si>
    <t>Cosmos-3M (11K65M) | Cosmos 1295</t>
  </si>
  <si>
    <t>Mon Aug 10, 1981 20:03 UTC</t>
  </si>
  <si>
    <t>N-II Star-37E | Himawari 2</t>
  </si>
  <si>
    <t>Fri Aug 07, 1981</t>
  </si>
  <si>
    <t>Vostok-2M | Intercosmos 22</t>
  </si>
  <si>
    <t>Thu Aug 06, 1981 11:49 UTC</t>
  </si>
  <si>
    <t>Cosmos-3M (11K65M) | Cosmos 1287 to 1294</t>
  </si>
  <si>
    <t>Thu Aug 06, 1981 08:16 UTC</t>
  </si>
  <si>
    <t>Atlas-SLV3D Centaur-D1AR | FLTSATCOM-5</t>
  </si>
  <si>
    <t>Tue Aug 04, 1981 08:28 UTC</t>
  </si>
  <si>
    <t>Tsyklon-2 | Cosmos 1286</t>
  </si>
  <si>
    <t>Tue Aug 04, 1981 00:12 UTC</t>
  </si>
  <si>
    <t>Molniya-M /Block 2BL | Cosmos 1285</t>
  </si>
  <si>
    <t>Fri Jul 10, 1981 05:14 UTC</t>
  </si>
  <si>
    <t>Vostok-2M | Meteor-Priroda n†­5 &amp; Iskra 1</t>
  </si>
  <si>
    <t>Wed Jun 24, 1981 17:47 UTC</t>
  </si>
  <si>
    <t>Molniya-M /Block ML | Molniya-1 n†­92</t>
  </si>
  <si>
    <t>Tue Jun 23, 1981 10:52 UTC</t>
  </si>
  <si>
    <t>Atlas-E/F Star-37S-ISS | NOAA-C</t>
  </si>
  <si>
    <t>Fri Jun 19, 1981 19:37 UTC</t>
  </si>
  <si>
    <t>Molniya-M /Block 2BL | Cosmos 1278</t>
  </si>
  <si>
    <t>Fri Jun 19, 1981 12:33 UTC</t>
  </si>
  <si>
    <t>Ariane 1 | CAT-3 &amp; Others</t>
  </si>
  <si>
    <t>Tue Jun 09, 1981 03:33 UTC</t>
  </si>
  <si>
    <t>Molniya-M /Block ML | Molniya-3 n†­91</t>
  </si>
  <si>
    <t>Thu Jun 04, 1981 15:41 UTC</t>
  </si>
  <si>
    <t>Cosmos-3M (11K65M) | Cosmos 1275</t>
  </si>
  <si>
    <t>Sun May 31, 1981 05:00 UTC</t>
  </si>
  <si>
    <t>SLV-3 | Rohini RS-D1</t>
  </si>
  <si>
    <t>Sat May 23, 1981 22:42 UTC</t>
  </si>
  <si>
    <t>Atlas-SLV3D Centaur-D1AR | Intelsat V -501</t>
  </si>
  <si>
    <t>Tue May 19, 1981 03:49 UTC</t>
  </si>
  <si>
    <t>Vostok-2M | Cosmos 1271</t>
  </si>
  <si>
    <t>Thu May 14, 1981 21:45 UTC</t>
  </si>
  <si>
    <t>Vostok-2M | Meteor-2 n†­8</t>
  </si>
  <si>
    <t>Thu May 07, 1981 13:21 UTC</t>
  </si>
  <si>
    <t>Cosmos-3M (11K65M) | Cosmos 1269</t>
  </si>
  <si>
    <t>Fri Apr 24, 1981 21:32 UTC</t>
  </si>
  <si>
    <t>Titan III(34)B Agena-D | Jumpseat 6</t>
  </si>
  <si>
    <t>Sun Apr 12, 1981 12:00 UTC</t>
  </si>
  <si>
    <t>Space Shuttle Columbia | STS-1</t>
  </si>
  <si>
    <t>Thu Apr 09, 1981 12:00 UTC</t>
  </si>
  <si>
    <t>Cosmos-3M (11K65M) | Cosmos 1263</t>
  </si>
  <si>
    <t>Tue Mar 31, 1981 09:39 UTC</t>
  </si>
  <si>
    <t>Molniya-M /Block 2BL | Cosmos 1261</t>
  </si>
  <si>
    <t>Tue Mar 24, 1981 03:31 UTC</t>
  </si>
  <si>
    <t>Molniya-M /Block ML | Molniya-3 n†­90</t>
  </si>
  <si>
    <t>Sat Mar 21, 1981 03:45 UTC</t>
  </si>
  <si>
    <t>Tsyklon-2 | Cosmos 1266</t>
  </si>
  <si>
    <t>Fri Mar 20, 1981 23:45 UTC</t>
  </si>
  <si>
    <t>Tsyklon-2 | Cosmos 1260</t>
  </si>
  <si>
    <t>Mon Mar 16, 1981 13:30 UTC</t>
  </si>
  <si>
    <t>Titan III(23)C | DSP-9</t>
  </si>
  <si>
    <t>Sat Mar 14, 1981 16:55 UTC</t>
  </si>
  <si>
    <t>Tsyklon-2 | Cosmos 1258</t>
  </si>
  <si>
    <t>Fri Mar 06, 1981 11:31 UTC</t>
  </si>
  <si>
    <t>Cosmos-3M (11K65M) | Cosmos 1250 to 1257</t>
  </si>
  <si>
    <t>Thu Mar 05, 1981 18:09 UTC</t>
  </si>
  <si>
    <t>Tsyklon-2 | Cosmos 1249</t>
  </si>
  <si>
    <t>Sat Feb 28, 1981 19:15 UTC</t>
  </si>
  <si>
    <t>Titan III(24)B | OPS 1166</t>
  </si>
  <si>
    <t>Sat Feb 21, 1981 23:23 UTC</t>
  </si>
  <si>
    <t>Atlas-SLV3D Centaur-D1AR | Comstar D4</t>
  </si>
  <si>
    <t>Sat Feb 21, 1981 00:30 UTC</t>
  </si>
  <si>
    <t>Mu-III S | Hinotori</t>
  </si>
  <si>
    <t>Thu Feb 19, 1981 10:00 UTC</t>
  </si>
  <si>
    <t>Molniya-M /Block 2BL | Cosmos 1247</t>
  </si>
  <si>
    <t>Thu Feb 12, 1981 18:21 UTC</t>
  </si>
  <si>
    <t>Cosmos-3M (11K65M) | Cosmos 1244</t>
  </si>
  <si>
    <t>Wed Feb 11, 1981 08:30 UTC</t>
  </si>
  <si>
    <t>N-II Star-37E | Kiku 3</t>
  </si>
  <si>
    <t>Fri Feb 06, 1981</t>
  </si>
  <si>
    <t>Cosmos-3M (11K65M) | Intercosmos 21</t>
  </si>
  <si>
    <t>Mon Feb 02, 1981 02:19 UTC</t>
  </si>
  <si>
    <t>Tsyklon-2 | Cosmos 1243</t>
  </si>
  <si>
    <t>Fri Jan 30, 1981 16:27 UTC</t>
  </si>
  <si>
    <t>Molniya-M /Block ML | Molniya-1 n†­89</t>
  </si>
  <si>
    <t>Tue Jan 27, 1981 14:58 UTC</t>
  </si>
  <si>
    <t>Vostok-2M | Cosmos 1242</t>
  </si>
  <si>
    <t>Fri Jan 23, 1981 11:20 UTC</t>
  </si>
  <si>
    <t>Tsyklon-3 | Cosmos 1242</t>
  </si>
  <si>
    <t>Wed Jan 21, 1981 08:29 UTC</t>
  </si>
  <si>
    <t>Cosmos-3M (11K65M) | Cosmos 1241</t>
  </si>
  <si>
    <t>Fri Jan 16, 1981 09:00 UTC</t>
  </si>
  <si>
    <t>Cosmos-3M (11K65M) | Cosmos 1238</t>
  </si>
  <si>
    <t>Fri Jan 09, 1981 14:57 UTC</t>
  </si>
  <si>
    <t>Molniya-M /Block ML | Molniya-3 n†­88</t>
  </si>
  <si>
    <t>Thu Dec 25, 1980</t>
  </si>
  <si>
    <t>Molniya-M /Block SO-L | Prognoz n†­8</t>
  </si>
  <si>
    <t>Tue Dec 23, 1980 22:48 UTC</t>
  </si>
  <si>
    <t>Cosmos-3M (11K65M) | Cosmos 1228 to 1235</t>
  </si>
  <si>
    <t>Sat Dec 13, 1980</t>
  </si>
  <si>
    <t>Titan III(34)B Agena-D | Quasar 4</t>
  </si>
  <si>
    <t>Wed Dec 10, 1980 20:53 UTC</t>
  </si>
  <si>
    <t>Cosmos-3M (11K65M) | Cosmos 1226</t>
  </si>
  <si>
    <t>Tue Dec 09, 1980 07:18 UTC</t>
  </si>
  <si>
    <t>Atlas-E/F MSD | NOSS-4</t>
  </si>
  <si>
    <t>Sat Dec 06, 1980 23:31 UTC</t>
  </si>
  <si>
    <t>Atlas-SLV3D Centaur-D1AR | Intelsat V -502</t>
  </si>
  <si>
    <t>Fri Dec 05, 1980</t>
  </si>
  <si>
    <t>Fri Dec 05, 1980 04:23 UTC</t>
  </si>
  <si>
    <t>Cosmos-3M (11K65M) | Cosmos 1225</t>
  </si>
  <si>
    <t>Thu Nov 27, 1980 21:37 UTC</t>
  </si>
  <si>
    <t>Molniya-M /Block 2BL | Cosmos 1223</t>
  </si>
  <si>
    <t>Fri Nov 21, 1980 11:53 UTC</t>
  </si>
  <si>
    <t>Vostok-2M | Cosmos 1222</t>
  </si>
  <si>
    <t>Sun Nov 16, 1980 04:18 UTC</t>
  </si>
  <si>
    <t>Molniya-M /Block ML | Molniya-1 n†­87</t>
  </si>
  <si>
    <t>Tue Nov 04, 1980 15:04 UTC</t>
  </si>
  <si>
    <t>Tsyklon-2 | Cosmos 1220</t>
  </si>
  <si>
    <t>Fri Oct 31, 1980 03:54 UTC</t>
  </si>
  <si>
    <t>Atlas-SLV3D Centaur-D1AR | FLTSATCOM-4</t>
  </si>
  <si>
    <t>Fri Oct 24, 1980 10:53 UTC</t>
  </si>
  <si>
    <t>Molniya-M /Block 2BL | Cosmos 1217</t>
  </si>
  <si>
    <t>Tue Oct 14, 1980 20:41 UTC</t>
  </si>
  <si>
    <t>Cosmos-3M (11K65M) | Cosmos 1215</t>
  </si>
  <si>
    <t>Tue Sep 09, 1980 11:00 UTC</t>
  </si>
  <si>
    <t>Vostok-2M | Meteor-2 n†­7</t>
  </si>
  <si>
    <t>Fri Aug 15, 1980 05:34 UTC</t>
  </si>
  <si>
    <t>Vostok-2M | Cosmos 1206</t>
  </si>
  <si>
    <t>Thu Jul 31, 1980 10:20 UTC</t>
  </si>
  <si>
    <t>Cosmos-3M (11K65M) | Cosmos 1204</t>
  </si>
  <si>
    <t>Fri Jul 18, 1980 10:37 UTC</t>
  </si>
  <si>
    <t>Molniya-M /Block ML | Molniya-3 n†­86</t>
  </si>
  <si>
    <t>Fri Jul 18, 1980 02:33 UTC</t>
  </si>
  <si>
    <t>SLV-3 | Rohini RS-1</t>
  </si>
  <si>
    <t>Wed Jul 09, 1980 00:42 UTC</t>
  </si>
  <si>
    <t>Cosmos-3M (11K65M) | Cosmos 1192 to 1199</t>
  </si>
  <si>
    <t>Wed Jul 02, 1980 00:53 UTC</t>
  </si>
  <si>
    <t>Molniya-M /Block 2BL | Cosmos 1191</t>
  </si>
  <si>
    <t>Tue Jul 01, 1980 07:12 UTC</t>
  </si>
  <si>
    <t>Cosmos-3M (11K65M) | Cosmos 1190</t>
  </si>
  <si>
    <t>Sat Jun 21, 1980 18:34 UTC</t>
  </si>
  <si>
    <t>Molniya-M /Block ML | Molniya-1 n†­85</t>
  </si>
  <si>
    <t>Wed Jun 18, 1980 18:29 UTC</t>
  </si>
  <si>
    <t>Titan IIID | KH-9)</t>
  </si>
  <si>
    <t>Wed Jun 18, 1980 06:14 UTC</t>
  </si>
  <si>
    <t>Vostok-2M | Meteor-Priroda n†­4</t>
  </si>
  <si>
    <t>Sat Jun 14, 1980 20:51 UTC</t>
  </si>
  <si>
    <t>Molniya-M /Block 2BL | Cosmos 1188</t>
  </si>
  <si>
    <t>Fri Jun 06, 1980 11:00 UTC</t>
  </si>
  <si>
    <t>Cosmos-3M (11K65M) | Cosmos 1186</t>
  </si>
  <si>
    <t>Wed Jun 04, 1980 07:34 UTC</t>
  </si>
  <si>
    <t>Vostok-2M | Cosmos 1184</t>
  </si>
  <si>
    <t>Thu May 29, 1980 10:53 UTC</t>
  </si>
  <si>
    <t>Atlas-E/F Star-37S-ISS | NOAA-B</t>
  </si>
  <si>
    <t>Fri May 23, 1980 14:29 UTC</t>
  </si>
  <si>
    <t>Ariane 1 | CAT-2 &amp; Others</t>
  </si>
  <si>
    <t>Tue May 20, 1980 09:21 UTC</t>
  </si>
  <si>
    <t>Cosmos-3M (11K65M) | Cosmos 1181</t>
  </si>
  <si>
    <t>Wed May 14, 1980 13:00 UTC</t>
  </si>
  <si>
    <t>Cosmos-3M (11K65M) | Cosmos 1179</t>
  </si>
  <si>
    <t>Tue Apr 29, 1980 11:40 UTC</t>
  </si>
  <si>
    <t>Tsyklon-2 | Cosmos 1176</t>
  </si>
  <si>
    <t>Sat Apr 26, 1980 22:00 UTC</t>
  </si>
  <si>
    <t>Atlas-E/F SGS-1 | GPS-6</t>
  </si>
  <si>
    <t>Fri Apr 18, 1980 17:31 UTC</t>
  </si>
  <si>
    <t>Molniya-M /Block ML | Cosmos 1175</t>
  </si>
  <si>
    <t>Fri Apr 18, 1980 00:51 UTC</t>
  </si>
  <si>
    <t>Tsyklon-2 | Cosmos 1174</t>
  </si>
  <si>
    <t>Sat Apr 12, 1980 20:17 UTC</t>
  </si>
  <si>
    <t>Molniya-M /Block 2BL | Cosmos 1172</t>
  </si>
  <si>
    <t>Thu Apr 03, 1980 07:40 UTC</t>
  </si>
  <si>
    <t>Cosmos-3M (11K65M) | Cosmos 1171</t>
  </si>
  <si>
    <t>Thu Mar 27, 1980 07:30 UTC</t>
  </si>
  <si>
    <t>Cosmos-3M (11K65M) | Cosmos 1169</t>
  </si>
  <si>
    <t>Mon Mar 17, 1980 21:37 UTC</t>
  </si>
  <si>
    <t>Cosmos-3M (11K65M) | Cosmos 1168</t>
  </si>
  <si>
    <t>Fri Mar 14, 1980 10:40 UTC</t>
  </si>
  <si>
    <t>Tsyklon-2 | Cosmos 1167</t>
  </si>
  <si>
    <t>Mon Mar 03, 1980 09:27 UTC</t>
  </si>
  <si>
    <t>Atlas-E/F MSD | NOSS-3</t>
  </si>
  <si>
    <t>Fri Feb 22, 1980 08:35 UTC</t>
  </si>
  <si>
    <t>N-I Star-37E | Ayame 2</t>
  </si>
  <si>
    <t>Sun Feb 17, 1980 00:40 UTC</t>
  </si>
  <si>
    <t>Mu-III S | Tansei 4</t>
  </si>
  <si>
    <t>Tue Feb 12, 1980 00:52 UTC</t>
  </si>
  <si>
    <t>Molniya-M /Block 2BL | Cosmos 1164</t>
  </si>
  <si>
    <t>Mon Feb 11, 1980 23:32 UTC</t>
  </si>
  <si>
    <t>Cosmos-3M (11K65M) | Cosmos 1156 to 1163</t>
  </si>
  <si>
    <t>Sat Feb 09, 1980 23:08 UTC</t>
  </si>
  <si>
    <t>Atlas-E/F SGS-1 | GPS-5</t>
  </si>
  <si>
    <t>Thu Feb 07, 1980 21:10 UTC</t>
  </si>
  <si>
    <t>Wed Jan 30, 1980 12:51 UTC</t>
  </si>
  <si>
    <t>Vostok-2M | Cosmos 1154</t>
  </si>
  <si>
    <t>Fri Jan 25, 1980 20:36 UTC</t>
  </si>
  <si>
    <t>Cosmos-3M (11K65M) | Cosmos 1153</t>
  </si>
  <si>
    <t>Wed Jan 23, 1980 07:00 UTC</t>
  </si>
  <si>
    <t>Tsyklon-3 | Cosmos 1151</t>
  </si>
  <si>
    <t>Fri Jan 18, 1980 01:26 UTC</t>
  </si>
  <si>
    <t>Atlas-SLV3D Centaur-D1AR | FLTSATCOM-3</t>
  </si>
  <si>
    <t>Mon Jan 14, 1980 19:49 UTC</t>
  </si>
  <si>
    <t>Cosmos-3M (11K65M) | Cosmos 1150</t>
  </si>
  <si>
    <t>Fri Jan 11, 1980 12:28 UTC</t>
  </si>
  <si>
    <t>Molniya-M /Block ML | Molniya-1 n†­83</t>
  </si>
  <si>
    <t>Mon Dec 24, 1979 17:14 UTC</t>
  </si>
  <si>
    <t>Ariane 1 | CAT-1</t>
  </si>
  <si>
    <t>Wed Dec 05, 1979 09:00 UTC</t>
  </si>
  <si>
    <t>Cosmos-3M (11K65M) | Cosmos 1146</t>
  </si>
  <si>
    <t>Tue Nov 27, 1979 09:55 UTC</t>
  </si>
  <si>
    <t>Vostok-2M | Cosmos 1145</t>
  </si>
  <si>
    <t>Wed Nov 21, 1979 02:09 UTC</t>
  </si>
  <si>
    <t>Titan III(23)C | DSCS-II 13&amp;14</t>
  </si>
  <si>
    <t>Thu Nov 01, 1979</t>
  </si>
  <si>
    <t>Cosmos-3M (11K65M) | Intercosmos 20</t>
  </si>
  <si>
    <t>Wed Oct 31, 1979 09:25 UTC</t>
  </si>
  <si>
    <t>Vostok-2M | Meteor-2 n†­6</t>
  </si>
  <si>
    <t>Fri Oct 26, 1979 18:12 UTC</t>
  </si>
  <si>
    <t>Vostok-2M | Cosmos 1143</t>
  </si>
  <si>
    <t>Sat Oct 20, 1979 07:03 UTC</t>
  </si>
  <si>
    <t>Molniya-M /Block ML | Molniya-1 n†­82</t>
  </si>
  <si>
    <t>Tue Oct 16, 1979 12:17 UTC</t>
  </si>
  <si>
    <t>Cosmos-3M (11K65M) | Cosmos 1141</t>
  </si>
  <si>
    <t>Thu Oct 11, 1979 16:36 UTC</t>
  </si>
  <si>
    <t>Cosmos-3M (11K65M) | Cosmos 1140</t>
  </si>
  <si>
    <t>Mon Oct 01, 1979 11:22 UTC</t>
  </si>
  <si>
    <t>Titan III(23)C | OPS-1948 (Vortex)</t>
  </si>
  <si>
    <t>Tue Sep 25, 1979 21:00 UTC</t>
  </si>
  <si>
    <t>Cosmos-3M (11K65M) | Cosmos 1130 to 1137</t>
  </si>
  <si>
    <t>Thu Sep 20, 1979 05:28 UTC</t>
  </si>
  <si>
    <t>Atlas-SLV3D Centaur-D1AR | HEAO-3</t>
  </si>
  <si>
    <t>Tue Aug 28, 1979 00:55 UTC</t>
  </si>
  <si>
    <t>Cosmos-3M (11K65M) | Cosmos 1125</t>
  </si>
  <si>
    <t>Tue Aug 28, 1979 00:17 UTC</t>
  </si>
  <si>
    <t>Molniya-M /Block 2BL | Cosmos 1124</t>
  </si>
  <si>
    <t>Fri Aug 10, 1979 02:28 UTC</t>
  </si>
  <si>
    <t>SLV-3 | Rohini Technology Payload</t>
  </si>
  <si>
    <t>Tue Jul 31, 1979 03:56 UTC</t>
  </si>
  <si>
    <t>Molniya-M /Block ML | Molniya-1 n†­81</t>
  </si>
  <si>
    <t>Fri Jul 27, 1979 21:28 UTC</t>
  </si>
  <si>
    <t>Feng Bao 1 | Shijian 2A</t>
  </si>
  <si>
    <t>Fri Jul 20, 1979 11:58 UTC</t>
  </si>
  <si>
    <t>Vostok-2M | Cosmos 1116</t>
  </si>
  <si>
    <t>Wed Jul 11, 1979 15:41 UTC</t>
  </si>
  <si>
    <t>Cosmos-3M (11K65M) | Cosmos 1114</t>
  </si>
  <si>
    <t>Fri Jul 06, 1979 08:20 UTC</t>
  </si>
  <si>
    <t>Cosmos-3M (11K65M) | Cosmos 1112</t>
  </si>
  <si>
    <t>Thu Jun 28, 1979 20:09 UTC</t>
  </si>
  <si>
    <t>Cosmos-3M (11K65M) | Cosmos 1110</t>
  </si>
  <si>
    <t>Wed Jun 27, 1979 18:11 UTC</t>
  </si>
  <si>
    <t>Molniya-M /Block 2BL | Cosmos 1109</t>
  </si>
  <si>
    <t>Wed Jun 27, 1979 15:51 UTC</t>
  </si>
  <si>
    <t>Atlas-E/F Star-37S-ISS | NOAA-A</t>
  </si>
  <si>
    <t>Sun Jun 10, 1979 13:30 UTC</t>
  </si>
  <si>
    <t>Titan III(23)C | DSP-8</t>
  </si>
  <si>
    <t>Thu Jun 07, 1979</t>
  </si>
  <si>
    <t>Cosmos-3M (11K65M) | Bhaskara-1</t>
  </si>
  <si>
    <t>Tue Jun 05, 1979 23:28 UTC</t>
  </si>
  <si>
    <t>Molniya-M /Block ML | Molniya-3 n†­80</t>
  </si>
  <si>
    <t>Thu May 31, 1979 17:58 UTC</t>
  </si>
  <si>
    <t>Cosmos-3M (11K65M) | Cosmos 1104</t>
  </si>
  <si>
    <t>Mon May 28, 1979 18:14 UTC</t>
  </si>
  <si>
    <t>Titan III(24)B | OPS 7164</t>
  </si>
  <si>
    <t>Fri May 04, 1979 18:57 UTC</t>
  </si>
  <si>
    <t>Atlas-SLV3D Centaur-D1AR | FLTSATCOM-2</t>
  </si>
  <si>
    <t>Wed Apr 25, 1979 10:00 UTC</t>
  </si>
  <si>
    <t>Tsyklon-2 | Cosmos 1096</t>
  </si>
  <si>
    <t>Wed Apr 18, 1979 12:00 UTC</t>
  </si>
  <si>
    <t>Tsyklon-2 | Cosmos 1094</t>
  </si>
  <si>
    <t>Sat Apr 14, 1979 05:27 UTC</t>
  </si>
  <si>
    <t>Vostok-2M | Cosmos 1093</t>
  </si>
  <si>
    <t>Thu Apr 12, 1979 00:28 UTC</t>
  </si>
  <si>
    <t>Molniya-M /Block ML | Molniya-1 n†­79</t>
  </si>
  <si>
    <t>Wed Apr 11, 1979 21:51 UTC</t>
  </si>
  <si>
    <t>Cosmos-3M (11K65M) | Cosmos 1092</t>
  </si>
  <si>
    <t>Sat Apr 07, 1979 06:20 UTC</t>
  </si>
  <si>
    <t>Cosmos-3M (11K65M) | Cosmos 1091</t>
  </si>
  <si>
    <t>Wed Mar 21, 1979 04:13 UTC</t>
  </si>
  <si>
    <t>Cosmos-3M (11K65M) | Cosmos 1089</t>
  </si>
  <si>
    <t>Fri Mar 16, 1979 18:30 UTC</t>
  </si>
  <si>
    <t>Titan IIID | KH-9 &amp; SSF-D-3</t>
  </si>
  <si>
    <t>Thu Mar 15, 1979 02:58 UTC</t>
  </si>
  <si>
    <t>Cosmos-3M (11K65M) | Cosmos 1081 to 1088</t>
  </si>
  <si>
    <t>Thu Mar 01, 1979 18:45 UTC</t>
  </si>
  <si>
    <t>Vostok-2M | Meteor-2 n†­5</t>
  </si>
  <si>
    <t>Tue Feb 27, 1979</t>
  </si>
  <si>
    <t>Cosmos-3M (11K65M) | Intercosmos-19</t>
  </si>
  <si>
    <t>Sat Feb 24, 1979 08:20 UTC</t>
  </si>
  <si>
    <t>Atlas-E/F OIS | Solwind</t>
  </si>
  <si>
    <t>Tue Feb 13, 1979 21:41 UTC</t>
  </si>
  <si>
    <t>Vostok-2M | Cosmos 1077</t>
  </si>
  <si>
    <t>Mon Feb 12, 1979 13:00 UTC</t>
  </si>
  <si>
    <t>Tsyklon-3 | Cosmos 1076</t>
  </si>
  <si>
    <t>Thu Feb 08, 1979 10:00 UTC</t>
  </si>
  <si>
    <t>Cosmos-3M (11K65M) | Cosmos 1075</t>
  </si>
  <si>
    <t>Tue Feb 06, 1979 08:46 UTC</t>
  </si>
  <si>
    <t>N-I Star-37E | Ayame 1</t>
  </si>
  <si>
    <t>Thu Jan 25, 1979 05:43 UTC</t>
  </si>
  <si>
    <t>Vostok-2M | Meteor-Priroda n†­3</t>
  </si>
  <si>
    <t>Thu Jan 18, 1979 15:42 UTC</t>
  </si>
  <si>
    <t>Molniya-M /Block ML | Molniya-3 n†­78</t>
  </si>
  <si>
    <t>Tue Jan 16, 1979 17:37 UTC</t>
  </si>
  <si>
    <t>Cosmos-3M (11K65M) | Cosmos 1072</t>
  </si>
  <si>
    <t>Thu Dec 28, 1978 16:30 UTC</t>
  </si>
  <si>
    <t>Soyuz U | Cosmos 1069</t>
  </si>
  <si>
    <t>Tue Dec 26, 1978 15:30 UTC</t>
  </si>
  <si>
    <t>Soyuz U | Cosmos 1068</t>
  </si>
  <si>
    <t>Tue Dec 26, 1978 13:30 UTC</t>
  </si>
  <si>
    <t>Cosmos-3M (11K65M) | Cosmos 1067</t>
  </si>
  <si>
    <t>Sat Dec 23, 1978</t>
  </si>
  <si>
    <t>Vostok-2M | Cosmos 1066</t>
  </si>
  <si>
    <t>Fri Dec 22, 1978 22:00 UTC</t>
  </si>
  <si>
    <t>Cosmos-3M (11K65M) | Cosmos 1065</t>
  </si>
  <si>
    <t>Wed Dec 20, 1978 20:43 UTC</t>
  </si>
  <si>
    <t>Cosmos-3M (11K65M) | Cosmos 1064</t>
  </si>
  <si>
    <t>Tue Dec 19, 1978 01:35 UTC</t>
  </si>
  <si>
    <t>Vostok-2M | Cosmos 1063</t>
  </si>
  <si>
    <t>Fri Dec 15, 1978 13:19 UTC</t>
  </si>
  <si>
    <t>Cosmos-3M (11K65M) | Cosmos 1062</t>
  </si>
  <si>
    <t>Thu Dec 14, 1978 15:20 UTC</t>
  </si>
  <si>
    <t>Soyuz U | Cosmos 1061</t>
  </si>
  <si>
    <t>Thu Dec 14, 1978 00:40 UTC</t>
  </si>
  <si>
    <t>Titan III(23)C | DSCS-II 11&amp;12</t>
  </si>
  <si>
    <t>Mon Dec 11, 1978 03:59 UTC</t>
  </si>
  <si>
    <t>Atlas-E/F SGS-1 | GPS-4</t>
  </si>
  <si>
    <t>Fri Dec 08, 1978 09:30 UTC</t>
  </si>
  <si>
    <t>Soyuz U | Cosmos 1060</t>
  </si>
  <si>
    <t>Thu Dec 07, 1978 15:30 UTC</t>
  </si>
  <si>
    <t>Soyuz U | Cosmos 1059</t>
  </si>
  <si>
    <t>Tue Dec 05, 1978 18:12 UTC</t>
  </si>
  <si>
    <t>Cosmos-3M (11K65M) | Cosmos 1051 to 1058</t>
  </si>
  <si>
    <t>Tue Nov 28, 1978 16:20 UTC</t>
  </si>
  <si>
    <t>Soyuz U | Cosmos 1050</t>
  </si>
  <si>
    <t>Tue Nov 21, 1978 12:00 UTC</t>
  </si>
  <si>
    <t>Soyuz U | Cosmos 1049</t>
  </si>
  <si>
    <t>Thu Nov 16, 1978 21:45 UTC</t>
  </si>
  <si>
    <t>Cosmos-3M (11K65M) | Cosmos 1048</t>
  </si>
  <si>
    <t>Wed Nov 15, 1978 11:45 UTC</t>
  </si>
  <si>
    <t>Soyuz U | Cosmos 1047</t>
  </si>
  <si>
    <t>Mon Nov 13, 1978 05:24 UTC</t>
  </si>
  <si>
    <t>Atlas-SLV3D Centaur-D1AR | HEAO-2</t>
  </si>
  <si>
    <t>Wed Nov 01, 1978 12:00 UTC</t>
  </si>
  <si>
    <t>Soyuz U | Cosmos 1046</t>
  </si>
  <si>
    <t>Mon Oct 30, 1978</t>
  </si>
  <si>
    <t>Molniya-M /Block SO-L | Prognoz n†­7</t>
  </si>
  <si>
    <t>Thu Oct 26, 1978 07:00 UTC</t>
  </si>
  <si>
    <t>Tsyklon-3 | Cosmos 1045 &amp; Radio 1 and 2</t>
  </si>
  <si>
    <t>Tue Oct 24, 1978</t>
  </si>
  <si>
    <t>Cosmos-3M (11K65M) | Intercosmos-18 &amp; Magion 1</t>
  </si>
  <si>
    <t>Tue Oct 17, 1978 15:00 UTC</t>
  </si>
  <si>
    <t>Soyuz U | Cosmos 1044</t>
  </si>
  <si>
    <t>Fri Oct 13, 1978 11:23 UTC</t>
  </si>
  <si>
    <t>Atlas-E/F Star-37S-ISS | Tiros-N</t>
  </si>
  <si>
    <t>Fri Oct 13, 1978 05:19 UTC</t>
  </si>
  <si>
    <t>Molniya-M /Block ML | Molniya-3 n†­77</t>
  </si>
  <si>
    <t>Tue Oct 10, 1978 19:44 UTC</t>
  </si>
  <si>
    <t>Vostok-2M | Cosmos 1043</t>
  </si>
  <si>
    <t>Sat Oct 07, 1978 00:28 UTC</t>
  </si>
  <si>
    <t>Atlas-E/F SGS-1 | GPS-3</t>
  </si>
  <si>
    <t>Fri Oct 06, 1978 15:30 UTC</t>
  </si>
  <si>
    <t>Soyuz U | Cosmos 1042</t>
  </si>
  <si>
    <t>Wed Oct 04, 1978 03:49 UTC</t>
  </si>
  <si>
    <t>Cosmos-3M (11K65M) | Cosmos 1034 to 1041</t>
  </si>
  <si>
    <t>Tue Oct 03, 1978 11:00 UTC</t>
  </si>
  <si>
    <t>Soyuz U | Cosmos 1033</t>
  </si>
  <si>
    <t>Tue Sep 19, 1978 08:05 UTC</t>
  </si>
  <si>
    <t>Soyuz U | Cosmos 1032</t>
  </si>
  <si>
    <t>Sat Sep 16, 1978 05:00 UTC</t>
  </si>
  <si>
    <t>Mu-III H | Jikiken</t>
  </si>
  <si>
    <t>Sat Sep 09, 1978 15:00 UTC</t>
  </si>
  <si>
    <t>Soyuz U | Cosmos 1031</t>
  </si>
  <si>
    <t>Wed Sep 06, 1978 03:04 UTC</t>
  </si>
  <si>
    <t>Molniya-M /Block 2BL | Cosmos 1030</t>
  </si>
  <si>
    <t>Tue Aug 29, 1978 15:00 UTC</t>
  </si>
  <si>
    <t>Soyuz U | Cosmos 1029</t>
  </si>
  <si>
    <t>Tue Aug 22, 1978 23:47 UTC</t>
  </si>
  <si>
    <t>Molniya-M /Block ML | Molniya-1 n†­76</t>
  </si>
  <si>
    <t>Tue Aug 08, 1978 07:33 UTC</t>
  </si>
  <si>
    <t>Atlas-SLV3D Centaur-D1AR | Pioneer Venus Multiprobe</t>
  </si>
  <si>
    <t>Sat Aug 05, 1978 15:00 UTC</t>
  </si>
  <si>
    <t>Soyuz U | Cosmos 1028</t>
  </si>
  <si>
    <t>Sat Aug 05, 1978</t>
  </si>
  <si>
    <t>Titan III(34)B Agena-D | Quasar 3</t>
  </si>
  <si>
    <t>Thu Jul 27, 1978 04:49 UTC</t>
  </si>
  <si>
    <t>Cosmos-3M (11K65M) | Cosmos 1027</t>
  </si>
  <si>
    <t>Fri Jul 14, 1978 15:00 UTC</t>
  </si>
  <si>
    <t>Molniya-M /Block ML | Molniya-1 n†­75</t>
  </si>
  <si>
    <t>Thu Jun 29, 1978 22:24 UTC</t>
  </si>
  <si>
    <t>Atlas-SLV3D Centaur-D1AR | Comstar D3</t>
  </si>
  <si>
    <t>Wed Jun 28, 1978 17:35 UTC</t>
  </si>
  <si>
    <t>Tsyklon-3 | Cosmos 1025</t>
  </si>
  <si>
    <t>Wed Jun 28, 1978 02:58 UTC</t>
  </si>
  <si>
    <t>Molniya-M /Block 2BL | Cosmos 1024</t>
  </si>
  <si>
    <t>Tue Jun 27, 1978 01:12 UTC</t>
  </si>
  <si>
    <t>Atlas-E/F Agena D | Seasat</t>
  </si>
  <si>
    <t>Wed Jun 21, 1978 09:27 UTC</t>
  </si>
  <si>
    <t>Cosmos-3M (11K65M) | Cosmos 1023</t>
  </si>
  <si>
    <t>Wed Jun 14, 1978 18:28 UTC</t>
  </si>
  <si>
    <t>Mon Jun 12, 1978 10:30 UTC</t>
  </si>
  <si>
    <t>Soyuz U | Cosmos 1022</t>
  </si>
  <si>
    <t>Sat Jun 10, 1978 19:08 UTC</t>
  </si>
  <si>
    <t>Titan III(23)C | OPS-9454 (vortex)</t>
  </si>
  <si>
    <t>Sat Jun 10, 1978 08:35 UTC</t>
  </si>
  <si>
    <t>Soyuz U | Cosmos 1021</t>
  </si>
  <si>
    <t>Wed Jun 07, 1978 22:00 UTC</t>
  </si>
  <si>
    <t>Cosmos-3M (11K65M) | Cosmos 1013 to 1020</t>
  </si>
  <si>
    <t>Fri Jun 02, 1978 12:12 UTC</t>
  </si>
  <si>
    <t>Molniya-M /Block ML | Molniya-1 n†­74</t>
  </si>
  <si>
    <t>Tue May 23, 1978 16:57 UTC</t>
  </si>
  <si>
    <t>Cosmos-3M (11K65M) | Cosmos 1011</t>
  </si>
  <si>
    <t>Tue May 23, 1978 07:30 UTC</t>
  </si>
  <si>
    <t>Soyuz U | Cosmos 1010</t>
  </si>
  <si>
    <t>Sat May 20, 1978 13:13 UTC</t>
  </si>
  <si>
    <t>Atlas-SLV3D Centaur-D1AR | Pioneer Venus Orbiter</t>
  </si>
  <si>
    <t>Fri May 19, 1978 00:21 UTC</t>
  </si>
  <si>
    <t>Tsyklon-2 | Cosmos 1009</t>
  </si>
  <si>
    <t>Wed May 17, 1978 14:39 UTC</t>
  </si>
  <si>
    <t>Cosmos-3M (11K65M) | Cosmos 1008</t>
  </si>
  <si>
    <t>Tue May 16, 1978 10:40 UTC</t>
  </si>
  <si>
    <t>Soyuz U | Cosmos 1007</t>
  </si>
  <si>
    <t>Sat May 13, 1978 10:34 UTC</t>
  </si>
  <si>
    <t>Atlas-E/F SGS-1 | GPS-2</t>
  </si>
  <si>
    <t>Fri May 12, 1978 11:00 UTC</t>
  </si>
  <si>
    <t>Cosmos-3M (11K65M) | Cosmos 1006</t>
  </si>
  <si>
    <t>Fri May 12, 1978 04:07 UTC</t>
  </si>
  <si>
    <t>Vostok-2M | Cosmos 1005</t>
  </si>
  <si>
    <t>Fri May 05, 1978 15:30 UTC</t>
  </si>
  <si>
    <t>Soyuz U | Cosmos 1004</t>
  </si>
  <si>
    <t>Thu Apr 20, 1978 15:30 UTC</t>
  </si>
  <si>
    <t>Soyuz U | Cosmos 1003</t>
  </si>
  <si>
    <t>Sat Apr 15, 1978 16:39 UTC</t>
  </si>
  <si>
    <t>Feng Bao 1 | DDDS 2</t>
  </si>
  <si>
    <t>LC-13, Cape Canaveral AFS, Florida, USA</t>
  </si>
  <si>
    <t>Fri Apr 07, 1978 00:45 UTC</t>
  </si>
  <si>
    <t>Atlas-SLV3A Agena-D | OPS-8790 (Aquacade-4)</t>
  </si>
  <si>
    <t>Thu Apr 06, 1978 09:10 UTC</t>
  </si>
  <si>
    <t>Soyuz U | Cosmos 1002</t>
  </si>
  <si>
    <t>Fri Mar 31, 1978 23:36 UTC</t>
  </si>
  <si>
    <t>Atlas-SLV3D Centaur-D1AR | Intelsat 4A F6</t>
  </si>
  <si>
    <t>Fri Mar 31, 1978 14:01 UTC</t>
  </si>
  <si>
    <t>Cosmos-3M (11K65M) | Cosmos 1000</t>
  </si>
  <si>
    <t>Thu Mar 30, 1978 07:50 UTC</t>
  </si>
  <si>
    <t>Soyuz U | Cosmos 999</t>
  </si>
  <si>
    <t>Tue Mar 28, 1978 01:30 UTC</t>
  </si>
  <si>
    <t>Cosmos-3M (11K65M) | Cosmos 996</t>
  </si>
  <si>
    <t>Sat Mar 25, 1978 18:09 UTC</t>
  </si>
  <si>
    <t>Titan III(23)C | DSCS-II 9&amp;10</t>
  </si>
  <si>
    <t>Fri Mar 17, 1978 10:50 UTC</t>
  </si>
  <si>
    <t>Soyuz U | Cosmos 995</t>
  </si>
  <si>
    <t>Thu Mar 16, 1978 18:43 UTC</t>
  </si>
  <si>
    <t>Titan IIID | KH-9 &amp; SSF-D-2</t>
  </si>
  <si>
    <t>Wed Mar 15, 1978 15:57 UTC</t>
  </si>
  <si>
    <t>Cosmos-3M (11K65M) | Cosmos 994</t>
  </si>
  <si>
    <t>Fri Mar 10, 1978 10:42 UTC</t>
  </si>
  <si>
    <t>Soyuz U | Cosmos 993</t>
  </si>
  <si>
    <t>Sat Mar 04, 1978 07:40 UTC</t>
  </si>
  <si>
    <t>Soyuz U | Cosmos 992</t>
  </si>
  <si>
    <t>Thu Mar 02, 1978 22:07 UTC</t>
  </si>
  <si>
    <t>Molniya-M /Block ML | Molniya-1 n†­73</t>
  </si>
  <si>
    <t>Tue Feb 28, 1978 06:43 UTC</t>
  </si>
  <si>
    <t>Cosmos-3M (11K65M) | Cosmos 991</t>
  </si>
  <si>
    <t>Sat Feb 25, 1978 05:00 UTC</t>
  </si>
  <si>
    <t>Titan III(34)B Agena-D | Jumpseat 5</t>
  </si>
  <si>
    <t>Wed Feb 22, 1978 23:44 UTC</t>
  </si>
  <si>
    <t>Atlas-E/F SGS-1 | GPS-1</t>
  </si>
  <si>
    <t>Fri Feb 17, 1978 16:33 UTC</t>
  </si>
  <si>
    <t>Cosmos-3M (11K65M) | Cosmos 990</t>
  </si>
  <si>
    <t>Thu Feb 16, 1978 04:00 UTC</t>
  </si>
  <si>
    <t>N-I | Ume 2</t>
  </si>
  <si>
    <t>Tue Feb 14, 1978 09:30 UTC</t>
  </si>
  <si>
    <t>Soyuz U | Cosmos 989</t>
  </si>
  <si>
    <t>Thu Feb 09, 1978 21:17 UTC</t>
  </si>
  <si>
    <t>Atlas-SLV3D Centaur-D1AR | FLTSATCOM-1</t>
  </si>
  <si>
    <t>Wed Feb 08, 1978 12:15 UTC</t>
  </si>
  <si>
    <t>Soyuz U | Cosmos 988</t>
  </si>
  <si>
    <t>Sat Feb 04, 1978 07:00 UTC</t>
  </si>
  <si>
    <t>Mu-III H | Kyokko</t>
  </si>
  <si>
    <t>Tue Jan 31, 1978 14:50 UTC</t>
  </si>
  <si>
    <t>Soyuz U | Cosmos 987</t>
  </si>
  <si>
    <t>Thu Jan 26, 1978 04:58 UTC</t>
  </si>
  <si>
    <t>Long March 2 | FSW-0 No.3</t>
  </si>
  <si>
    <t>Tue Jan 24, 1978 09:50 UTC</t>
  </si>
  <si>
    <t>Soyuz U | Cosmos 986</t>
  </si>
  <si>
    <t>Tue Jan 24, 1978 06:51 UTC</t>
  </si>
  <si>
    <t>Molniya-M /Block ML | Molniya-3 n†­72</t>
  </si>
  <si>
    <t>Tue Jan 17, 1978 03:26 UTC</t>
  </si>
  <si>
    <t>Cosmos-3M (11K65M) | Cosmos 985</t>
  </si>
  <si>
    <t>Fri Jan 13, 1978 15:15 UTC</t>
  </si>
  <si>
    <t>Soyuz U | Cosmos 984</t>
  </si>
  <si>
    <t>Tue Jan 10, 1978 20:51 UTC</t>
  </si>
  <si>
    <t>Cosmos-3M (11K65M) | Cosmos 976 to 983</t>
  </si>
  <si>
    <t>Tue Jan 10, 1978 13:23 UTC</t>
  </si>
  <si>
    <t>Vostok-2M | Cosmos 975</t>
  </si>
  <si>
    <t>Sat Jan 07, 1978 00:15 UTC</t>
  </si>
  <si>
    <t>Atlas-SLV3D Centaur-D1AR | Intelsat 4A F3</t>
  </si>
  <si>
    <t>Fri Jan 06, 1978 15:50 UTC</t>
  </si>
  <si>
    <t>Soyuz U | Cosmos 974</t>
  </si>
  <si>
    <t>Tue Dec 27, 1977 09:20 UTC</t>
  </si>
  <si>
    <t>Soyuz U | Cosmos 973</t>
  </si>
  <si>
    <t>Tue Dec 27, 1977 08:00 UTC</t>
  </si>
  <si>
    <t>Tsyklon-3 | Cosmos 972</t>
  </si>
  <si>
    <t>Fri Dec 23, 1977 16:24 UTC</t>
  </si>
  <si>
    <t>Cosmos-3M (11K65M) | Cosmos 971</t>
  </si>
  <si>
    <t>Wed Dec 21, 1977 10:35 UTC</t>
  </si>
  <si>
    <t>Tsyklon-2 | Cosmos 970</t>
  </si>
  <si>
    <t>Tue Dec 20, 1977 15:50 UTC</t>
  </si>
  <si>
    <t>Soyuz U | Cosmos 969</t>
  </si>
  <si>
    <t>Fri Dec 16, 1977 04:25 UTC</t>
  </si>
  <si>
    <t>Cosmos-3M (11K65M) | Cosmos 968</t>
  </si>
  <si>
    <t>Wed Dec 14, 1977 09:30 UTC</t>
  </si>
  <si>
    <t>Vostok-2M | Meteor-2 n†­3</t>
  </si>
  <si>
    <t>Tue Dec 13, 1977 15:53 UTC</t>
  </si>
  <si>
    <t>Cosmos-3M (11K65M) | Cosmos 967</t>
  </si>
  <si>
    <t>Mon Dec 12, 1977 09:40 UTC</t>
  </si>
  <si>
    <t>Soyuz U | Cosmos 966</t>
  </si>
  <si>
    <t>Sun Dec 11, 1977 22:45 UTC</t>
  </si>
  <si>
    <t>Atlas-SLV3A Agena-D | OPS-4258 (Aquacade-3)</t>
  </si>
  <si>
    <t>Sat Dec 10, 1977 01:18 UTC</t>
  </si>
  <si>
    <t>Soyuz U | Soyuz 26</t>
  </si>
  <si>
    <t>Thu Dec 08, 1977 17:45 UTC</t>
  </si>
  <si>
    <t>Atlas-E/F MSD | NOSS-2</t>
  </si>
  <si>
    <t>Thu Dec 08, 1977 11:00 UTC</t>
  </si>
  <si>
    <t>Cosmos-3M (11K65M) | Cosmos 965</t>
  </si>
  <si>
    <t>Sun Dec 04, 1977 12:00 UTC</t>
  </si>
  <si>
    <t>Soyuz U | Cosmos 964</t>
  </si>
  <si>
    <t>Tue Nov 29, 1977 07:05 UTC</t>
  </si>
  <si>
    <t>Cosmos-3M (11K65M) | Tsikada n†­3</t>
  </si>
  <si>
    <t>Thu Nov 24, 1977 14:30 UTC</t>
  </si>
  <si>
    <t>Cosmos-3M (11K65M) | Cosmos 963</t>
  </si>
  <si>
    <t>Fri Oct 28, 1977 16:00 UTC</t>
  </si>
  <si>
    <t>Cosmos-3M (11K65M) | Cosmos 962</t>
  </si>
  <si>
    <t>Fri Oct 28, 1977 01:37 UTC</t>
  </si>
  <si>
    <t>Molniya-M /Block ML | Molniya-3 n†­71</t>
  </si>
  <si>
    <t>Wed Oct 26, 1977 05:14 UTC</t>
  </si>
  <si>
    <t>Tsyklon-2 | Cosmos 961</t>
  </si>
  <si>
    <t>Tue Oct 25, 1977 05:25 UTC</t>
  </si>
  <si>
    <t>Cosmos-3M (11K65M) | Cosmos 960</t>
  </si>
  <si>
    <t>Fri Oct 21, 1977 10:05 UTC</t>
  </si>
  <si>
    <t>Cosmos-3M (11K65M) | Cosmos 959</t>
  </si>
  <si>
    <t>Tue Oct 11, 1977 15:14 UTC</t>
  </si>
  <si>
    <t>Soyuz U | Cosmos 958</t>
  </si>
  <si>
    <t>Sun Oct 09, 1977 02:40 UTC</t>
  </si>
  <si>
    <t>Soyuz U | Soyuz 25</t>
  </si>
  <si>
    <t>Fri Sep 30, 1977 09:46 UTC</t>
  </si>
  <si>
    <t>Soyuz U | Cosmos 957</t>
  </si>
  <si>
    <t>Fri Sep 30, 1977 01:02 UTC</t>
  </si>
  <si>
    <t>Atlas-SLV3D Centaur-D1AR | Intelsat 4A F5</t>
  </si>
  <si>
    <t>Sat Sep 24, 1977</t>
  </si>
  <si>
    <t>Cosmos-3M (11K65M) | Intercosmos-17</t>
  </si>
  <si>
    <t>Sat Sep 24, 1977 10:15 UTC</t>
  </si>
  <si>
    <t>Tsyklon-3 | Cosmos 956</t>
  </si>
  <si>
    <t>Fri Sep 23, 1977 18:34 UTC</t>
  </si>
  <si>
    <t>Titan III(24)B | OPS 7471</t>
  </si>
  <si>
    <t>Thu Sep 22, 1977</t>
  </si>
  <si>
    <t>Molniya-M /Block SO-L | Prognoz n†­6</t>
  </si>
  <si>
    <t>Tue Sep 20, 1977 01:00 UTC</t>
  </si>
  <si>
    <t>Vostok-2M | Cosmos 955</t>
  </si>
  <si>
    <t>Sun Sep 18, 1977 13:48 UTC</t>
  </si>
  <si>
    <t>Tsyklon-2 | Cosmos 954</t>
  </si>
  <si>
    <t>Fri Sep 16, 1977 14:30 UTC</t>
  </si>
  <si>
    <t>Soyuz U | Cosmos 953</t>
  </si>
  <si>
    <t>Fri Sep 16, 1977 14:25 UTC</t>
  </si>
  <si>
    <t>Tsyklon-2 | Cosmos 952</t>
  </si>
  <si>
    <t>Wed Sep 14, 1977 00:15 UTC</t>
  </si>
  <si>
    <t>Feng Bao 1 | DDDS 1</t>
  </si>
  <si>
    <t>Tue Sep 13, 1977 19:59 UTC</t>
  </si>
  <si>
    <t>Cosmos-3M (11K65M) | Cosmos 951</t>
  </si>
  <si>
    <t>Tue Sep 13, 1977 15:10 UTC</t>
  </si>
  <si>
    <t>Soyuz U | Cosmos 950</t>
  </si>
  <si>
    <t>Tue Sep 06, 1977 17:30 UTC</t>
  </si>
  <si>
    <t>Soyuz U | Cosmos 949</t>
  </si>
  <si>
    <t>Mon Sep 05, 1977 12:56 UTC</t>
  </si>
  <si>
    <t>Titan IIIE | Voyager 1</t>
  </si>
  <si>
    <t>Fri Sep 02, 1977 09:00 UTC</t>
  </si>
  <si>
    <t>Soyuz U | Cosmos 948</t>
  </si>
  <si>
    <t>Tue Aug 30, 1977 18:06 UTC</t>
  </si>
  <si>
    <t>Molniya-M /Block ML | Molniya-1 n†­70</t>
  </si>
  <si>
    <t>Sat Aug 27, 1977 10:09 UTC</t>
  </si>
  <si>
    <t>Soyuz U | Cosmos 947</t>
  </si>
  <si>
    <t>Wed Aug 24, 1977 18:20 UTC</t>
  </si>
  <si>
    <t>Cosmos-3M (11K65M) | Cosmos 939 to 946</t>
  </si>
  <si>
    <t>Wed Aug 24, 1977 14:29 UTC</t>
  </si>
  <si>
    <t>Soyuz U | Cosmos 938</t>
  </si>
  <si>
    <t>Wed Aug 24, 1977 07:07 UTC</t>
  </si>
  <si>
    <t>Tsyklon-2 | Cosmos 937</t>
  </si>
  <si>
    <t>Sat Aug 20, 1977 14:29 UTC</t>
  </si>
  <si>
    <t>Titan IIIE | Voyager 2</t>
  </si>
  <si>
    <t>Fri Aug 12, 1977 06:29 UTC</t>
  </si>
  <si>
    <t>Atlas-SLV3D Centaur-D1AR | HEAO-1</t>
  </si>
  <si>
    <t>Wed Aug 10, 1977 10:40 UTC</t>
  </si>
  <si>
    <t>Soyuz U | Zenit-4MKM n†­399</t>
  </si>
  <si>
    <t>Wed Aug 03, 1977 14:01 UTC</t>
  </si>
  <si>
    <t>Soyuz U | Cosmos 936</t>
  </si>
  <si>
    <t>Fri Jul 29, 1977 08:00 UTC</t>
  </si>
  <si>
    <t>Soyuz U | Cosmos 935</t>
  </si>
  <si>
    <t>Wed Jul 27, 1977 18:07 UTC</t>
  </si>
  <si>
    <t>Soyuz U | Cosmos 934</t>
  </si>
  <si>
    <t>Fri Jul 22, 1977 10:00 UTC</t>
  </si>
  <si>
    <t>Cosmos-3M (11K65M) | Cosmos 933</t>
  </si>
  <si>
    <t>Wed Jul 20, 1977 07:35 UTC</t>
  </si>
  <si>
    <t>Soyuz U | Cosmos 932</t>
  </si>
  <si>
    <t>Wed Jul 20, 1977 04:44 UTC</t>
  </si>
  <si>
    <t>Molniya-M /Block 2BL | Cosmos 931</t>
  </si>
  <si>
    <t>Tue Jul 19, 1977 08:40 UTC</t>
  </si>
  <si>
    <t>Cosmos-3M (11K65M) | Cosmos 930</t>
  </si>
  <si>
    <t>Wed Jul 13, 1977 05:02 UTC</t>
  </si>
  <si>
    <t>Cosmos-3M (11K65M) | Cosmos 928</t>
  </si>
  <si>
    <t>Tue Jul 12, 1977 09:00 UTC</t>
  </si>
  <si>
    <t>Soyuz U | Cosmos 927</t>
  </si>
  <si>
    <t>Fri Jul 08, 1977 17:30 UTC</t>
  </si>
  <si>
    <t>Cosmos-3M (11K65M) | Cosmos 926</t>
  </si>
  <si>
    <t>Thu Jul 07, 1977 07:25 UTC</t>
  </si>
  <si>
    <t>Vostok-2M | Cosmos 925</t>
  </si>
  <si>
    <t>Mon Jul 04, 1977 22:20 UTC</t>
  </si>
  <si>
    <t>Cosmos-3M (11K65M) | Cosmos 924</t>
  </si>
  <si>
    <t>Fri Jul 01, 1977 11:52 UTC</t>
  </si>
  <si>
    <t>Cosmos-3M (11K65M) | Cosmos 923</t>
  </si>
  <si>
    <t>Thu Jun 30, 1977 14:00 UTC</t>
  </si>
  <si>
    <t>Soyuz U | Cosmos 922</t>
  </si>
  <si>
    <t>Wed Jun 29, 1977 18:34 UTC</t>
  </si>
  <si>
    <t>Vostok-2M | Meteor-Priroda n†­2</t>
  </si>
  <si>
    <t>Mon Jun 27, 1977 18:30 UTC</t>
  </si>
  <si>
    <t>Titan IIID | KH-9</t>
  </si>
  <si>
    <t>Fri Jun 24, 1977 10:30 UTC</t>
  </si>
  <si>
    <t>Tsyklon-3 | Cosmos 921</t>
  </si>
  <si>
    <t>Fri Jun 24, 1977 05:41 UTC</t>
  </si>
  <si>
    <t>Molniya-M /Block ML | Molniya-1 n†­69</t>
  </si>
  <si>
    <t>Thu Jun 23, 1977 09:16 UTC</t>
  </si>
  <si>
    <t>Atlas-E/F SGS-1 | NTS-2</t>
  </si>
  <si>
    <t>Wed Jun 22, 1977 08:00 UTC</t>
  </si>
  <si>
    <t>Soyuz U | Cosmos 920</t>
  </si>
  <si>
    <t>Sat Jun 18, 1977 10:30 UTC</t>
  </si>
  <si>
    <t>Cosmos-2I (63SM) | Cosmos 919</t>
  </si>
  <si>
    <t>Fri Jun 17, 1977 07:23 UTC</t>
  </si>
  <si>
    <t>Tsyklon-2 | Cosmos 918</t>
  </si>
  <si>
    <t>Fri Jun 17, 1977 03:30 UTC</t>
  </si>
  <si>
    <t>Cosmos-3M (11K65M) | Signe 3</t>
  </si>
  <si>
    <t>Thu Jun 16, 1977 01:58 UTC</t>
  </si>
  <si>
    <t>Molniya-M /Block 2BL | Cosmos 917</t>
  </si>
  <si>
    <t>Fri Jun 10, 1977 08:00 UTC</t>
  </si>
  <si>
    <t>Soyuz U | Cosmos 916</t>
  </si>
  <si>
    <t>Wed Jun 08, 1977 14:00 UTC</t>
  </si>
  <si>
    <t>Soyuz U | Cosmos 915</t>
  </si>
  <si>
    <t>Tue May 31, 1977 07:30 UTC</t>
  </si>
  <si>
    <t>Soyuz U | Cosmos 914</t>
  </si>
  <si>
    <t>Mon May 30, 1977 22:30 UTC</t>
  </si>
  <si>
    <t>Cosmos-3M (11K65M) | Cosmos 913</t>
  </si>
  <si>
    <t>Thu May 26, 1977 21:47 UTC</t>
  </si>
  <si>
    <t>Atlas-SLV3D Centaur-D1AR | Intelsat 4A F4</t>
  </si>
  <si>
    <t>Thu May 26, 1977 07:00 UTC</t>
  </si>
  <si>
    <t>Soyuz U | Cosmos 912</t>
  </si>
  <si>
    <t>Wed May 25, 1977 11:00 UTC</t>
  </si>
  <si>
    <t>Cosmos-3M (11K65M) | Cosmos 911</t>
  </si>
  <si>
    <t>Mon May 23, 1977 18:13 UTC</t>
  </si>
  <si>
    <t>Atlas-SLV3A Agena-D | AFP-827 (Canyon-7)</t>
  </si>
  <si>
    <t>Mon May 23, 1977 12:14 UTC</t>
  </si>
  <si>
    <t>Tsyklon-2 | Cosmos 910</t>
  </si>
  <si>
    <t>Thu May 19, 1977 16:30 UTC</t>
  </si>
  <si>
    <t>Cosmos-3M (11K65M) | Cosmos 909</t>
  </si>
  <si>
    <t>Tue May 17, 1977 10:10 UTC</t>
  </si>
  <si>
    <t>Soyuz U | Cosmos 908</t>
  </si>
  <si>
    <t>Thu May 12, 1977 14:27 UTC</t>
  </si>
  <si>
    <t>Titan III(23)C | DSCS-II 7&amp;8</t>
  </si>
  <si>
    <t>Thu May 05, 1977 14:00 UTC</t>
  </si>
  <si>
    <t>Soyuz U | Cosmos 907</t>
  </si>
  <si>
    <t>Thu Apr 28, 1977 09:10 UTC</t>
  </si>
  <si>
    <t>Molniya-M /Block ML | Molniya-3 n†­68</t>
  </si>
  <si>
    <t>Wed Apr 27, 1977</t>
  </si>
  <si>
    <t>Cosmos-3M (11K65M) | Cosmos 906</t>
  </si>
  <si>
    <t>Tue Apr 26, 1977 14:45 UTC</t>
  </si>
  <si>
    <t>Soyuz U | Cosmos 905</t>
  </si>
  <si>
    <t>Wed Apr 20, 1977 09:00 UTC</t>
  </si>
  <si>
    <t>Soyuz U | Cosmos 904</t>
  </si>
  <si>
    <t>Mon Apr 11, 1977 01:38 UTC</t>
  </si>
  <si>
    <t>Molniya-M /Block 2BL | Cosmos 903</t>
  </si>
  <si>
    <t>Thu Apr 07, 1977 08:59 UTC</t>
  </si>
  <si>
    <t>Soyuz U | Cosmos 902</t>
  </si>
  <si>
    <t>Tue Apr 05, 1977 10:30 UTC</t>
  </si>
  <si>
    <t>Cosmos-2I (63SM) | Cosmos 901</t>
  </si>
  <si>
    <t>Tue Apr 05, 1977 02:05 UTC</t>
  </si>
  <si>
    <t>Vostok-2M | Meteor n†­37</t>
  </si>
  <si>
    <t>Tue Mar 29, 1977</t>
  </si>
  <si>
    <t>Cosmos-3M (11K65M) | Cosmos 900</t>
  </si>
  <si>
    <t>Thu Mar 24, 1977 22:11 UTC</t>
  </si>
  <si>
    <t>Cosmos-3M (11K65M) | Cosmos 899</t>
  </si>
  <si>
    <t>Thu Mar 24, 1977 11:51 UTC</t>
  </si>
  <si>
    <t>Molniya-M /Block ML | Molniya-1 n†­67</t>
  </si>
  <si>
    <t>Thu Mar 17, 1977 08:30 UTC</t>
  </si>
  <si>
    <t>Soyuz U | Cosmos 898</t>
  </si>
  <si>
    <t>Sun Mar 13, 1977 18:41 UTC</t>
  </si>
  <si>
    <t>Titan III(24)B | OPS 4915</t>
  </si>
  <si>
    <t>Thu Mar 10, 1977 11:00 UTC</t>
  </si>
  <si>
    <t>Soyuz U | Cosmos 897</t>
  </si>
  <si>
    <t>Thu Mar 03, 1977 10:30 UTC</t>
  </si>
  <si>
    <t>Soyuz U | Cosmos 896</t>
  </si>
  <si>
    <t>Sat Feb 26, 1977 21:18 UTC</t>
  </si>
  <si>
    <t>Vostok-2M | Cosmos 895</t>
  </si>
  <si>
    <t>Wed Feb 23, 1977 08:50 UTC</t>
  </si>
  <si>
    <t>N-I Star-37E | Kiku 2</t>
  </si>
  <si>
    <t>Tue Feb 22, 1977 09:19 UTC</t>
  </si>
  <si>
    <t>Soyuz U | Zenit-4MK n†­381</t>
  </si>
  <si>
    <t>Mon Feb 21, 1977 17:20 UTC</t>
  </si>
  <si>
    <t>Cosmos-3M (11K65M) | Cosmos 894</t>
  </si>
  <si>
    <t>Sat Feb 19, 1977 05:15 UTC</t>
  </si>
  <si>
    <t>Mu-III H | Tansei 3</t>
  </si>
  <si>
    <t>Tue Feb 15, 1977</t>
  </si>
  <si>
    <t>Cosmos-3M (11K65M) | Cosmos 893</t>
  </si>
  <si>
    <t>Fri Feb 11, 1977 14:57 UTC</t>
  </si>
  <si>
    <t>Molniya-M /Block ML | Molniya-2 n†­66</t>
  </si>
  <si>
    <t>Wed Feb 09, 1977 11:30 UTC</t>
  </si>
  <si>
    <t>Soyuz U | Cosmos 892</t>
  </si>
  <si>
    <t>Mon Feb 07, 1977 16:11 UTC</t>
  </si>
  <si>
    <t>Soyuz U | Soyuz 24</t>
  </si>
  <si>
    <t>Sun Feb 06, 1977 06:00 UTC</t>
  </si>
  <si>
    <t>Titan III(23)C | DSP-7</t>
  </si>
  <si>
    <t>Wed Feb 02, 1977 12:30 UTC</t>
  </si>
  <si>
    <t>Cosmos-3M (11K65M) | Cosmos 891</t>
  </si>
  <si>
    <t>Thu Jan 20, 1977 20:05 UTC</t>
  </si>
  <si>
    <t>Cosmos-3M (11K65M) | Cosmos 890</t>
  </si>
  <si>
    <t>Thu Jan 20, 1977 08:30 UTC</t>
  </si>
  <si>
    <t>Soyuz U | Cosmos 889</t>
  </si>
  <si>
    <t>Thu Jan 06, 1977 23:17 UTC</t>
  </si>
  <si>
    <t>Vostok-2M | Meteor-2 n†­2</t>
  </si>
  <si>
    <t>Thu Jan 06, 1977 09:40 UTC</t>
  </si>
  <si>
    <t>Soyuz U | Cosmos 888</t>
  </si>
  <si>
    <t>Tue Dec 28, 1976 07:49 UTC</t>
  </si>
  <si>
    <t>Cosmos-3M (11K65M) | Cosmos 887</t>
  </si>
  <si>
    <t>Tue Dec 28, 1976 06:38 UTC</t>
  </si>
  <si>
    <t>Molniya-M /Block ML | Molniya-3 n†­65</t>
  </si>
  <si>
    <t>Mon Dec 27, 1976 12:05 UTC</t>
  </si>
  <si>
    <t>Tsyklon-2 | Cosmos 886</t>
  </si>
  <si>
    <t>Sun Dec 19, 1976 18:19 UTC</t>
  </si>
  <si>
    <t>Fri Dec 17, 1976 12:00 UTC</t>
  </si>
  <si>
    <t>Cosmos-3M (11K65M) | Cosmos 885</t>
  </si>
  <si>
    <t>Fri Dec 17, 1976 09:30 UTC</t>
  </si>
  <si>
    <t>Soyuz U | Cosmos 884</t>
  </si>
  <si>
    <t>Thu Dec 16, 1976 10:23 UTC</t>
  </si>
  <si>
    <t>Cosmos-3M (11K65M) | Cosmos 871 to 878</t>
  </si>
  <si>
    <t>Wed Dec 15, 1976 13:59 UTC</t>
  </si>
  <si>
    <t>Cosmos-3M (11K65M) | Cosmos 883</t>
  </si>
  <si>
    <t>Thu Dec 09, 1976 20:00 UTC</t>
  </si>
  <si>
    <t>Cosmos-3M (11K65M) | Cosmos 880</t>
  </si>
  <si>
    <t>Thu Dec 09, 1976 10:00 UTC</t>
  </si>
  <si>
    <t>Soyuz U | Cosmos 879</t>
  </si>
  <si>
    <t>Tue Dec 07, 1976 04:38 UTC</t>
  </si>
  <si>
    <t>Long March 2 | FSW-0 No.2</t>
  </si>
  <si>
    <t>Thu Dec 02, 1976 02:44 UTC</t>
  </si>
  <si>
    <t>Molniya-M /Block ML | Molniya-2 n†­64</t>
  </si>
  <si>
    <t>Thu Dec 02, 1976 00:17 UTC</t>
  </si>
  <si>
    <t>Cosmos-3M (11K65M) | Cosmos 870</t>
  </si>
  <si>
    <t>Mon Nov 29, 1976 16:04 UTC</t>
  </si>
  <si>
    <t>Soyuz U | Cosmos 869</t>
  </si>
  <si>
    <t>Fri Nov 26, 1976 14:30 UTC</t>
  </si>
  <si>
    <t>Tsyklon-2 | Cosmos 868</t>
  </si>
  <si>
    <t>Thu Nov 25, 1976</t>
  </si>
  <si>
    <t>Molniya-M /Block SO-L | Prognoz n†­5</t>
  </si>
  <si>
    <t>Tue Nov 23, 1976 16:27 UTC</t>
  </si>
  <si>
    <t>Soyuz U | Cosmos 867</t>
  </si>
  <si>
    <t>Thu Nov 11, 1976 10:45 UTC</t>
  </si>
  <si>
    <t>Soyuz U | Cosmos 866</t>
  </si>
  <si>
    <t>Wed Nov 10, 1976 09:05 UTC</t>
  </si>
  <si>
    <t>Feng Bao 1 | JSSW-6</t>
  </si>
  <si>
    <t>Mon Nov 01, 1976 11:20 UTC</t>
  </si>
  <si>
    <t>Soyuz U | Cosmos 865</t>
  </si>
  <si>
    <t>Fri Oct 29, 1976 12:39 UTC</t>
  </si>
  <si>
    <t>Cosmos-3M (11K65M) | Cosmos 864</t>
  </si>
  <si>
    <t>Mon Oct 25, 1976 14:30 UTC</t>
  </si>
  <si>
    <t>Soyuz U | Cosmos 863</t>
  </si>
  <si>
    <t>Fri Oct 22, 1976 09:11 UTC</t>
  </si>
  <si>
    <t>Molniya-M /Block 2BL | Cosmos 862</t>
  </si>
  <si>
    <t>Thu Oct 21, 1976 16:53 UTC</t>
  </si>
  <si>
    <t>Tsyklon-2 | Cosmos 861</t>
  </si>
  <si>
    <t>Sun Oct 17, 1976 18:06 UTC</t>
  </si>
  <si>
    <t>Tsyklon-2 | Cosmos 860</t>
  </si>
  <si>
    <t>Fri Oct 15, 1976 22:59 UTC</t>
  </si>
  <si>
    <t>Vostok-2M | Meteor n†­36</t>
  </si>
  <si>
    <t>Thu Oct 14, 1976 17:39 UTC</t>
  </si>
  <si>
    <t>Soyuz | Soyuz 23</t>
  </si>
  <si>
    <t>Sun Oct 10, 1976 09:35 UTC</t>
  </si>
  <si>
    <t>Soyuz U | Cosmos 859</t>
  </si>
  <si>
    <t>Mon Oct 04, 1976 11:00 UTC</t>
  </si>
  <si>
    <t>Soyuz U | Zenit-4MKT n†­370</t>
  </si>
  <si>
    <t>Wed Sep 29, 1976 07:04 UTC</t>
  </si>
  <si>
    <t>Cosmos-3M (11K65M) | Cosmos 858</t>
  </si>
  <si>
    <t>Fri Sep 24, 1976 15:00 UTC</t>
  </si>
  <si>
    <t>Soyuz U | Cosmos 857</t>
  </si>
  <si>
    <t>Wed Sep 22, 1976 09:30 UTC</t>
  </si>
  <si>
    <t>Soyuz U | Cosmos 856</t>
  </si>
  <si>
    <t>Tue Sep 21, 1976 11:40 UTC</t>
  </si>
  <si>
    <t>Soyuz U | Cosmos 855</t>
  </si>
  <si>
    <t>Wed Sep 15, 1976 18:50 UTC</t>
  </si>
  <si>
    <t>Titan III(24)B | OPS 8533</t>
  </si>
  <si>
    <t>Wed Sep 15, 1976 09:48 UTC</t>
  </si>
  <si>
    <t>Soyuz U | Soyuz 22</t>
  </si>
  <si>
    <t>Fri Sep 03, 1976 09:20 UTC</t>
  </si>
  <si>
    <t>Soyuz U | Cosmos 854</t>
  </si>
  <si>
    <t>Wed Sep 01, 1976 03:23 UTC</t>
  </si>
  <si>
    <t>Molniya-M /Block ML | Cosmos 853</t>
  </si>
  <si>
    <t>Mon Aug 30, 1976 11:45 UTC</t>
  </si>
  <si>
    <t>Feng Bao 1 | JSSW-5</t>
  </si>
  <si>
    <t>Sat Aug 28, 1976 09:00 UTC</t>
  </si>
  <si>
    <t>Soyuz U | Cosmos 852</t>
  </si>
  <si>
    <t>Fri Aug 27, 1976 14:34 UTC</t>
  </si>
  <si>
    <t>Vostok-2M | Cosmos 851</t>
  </si>
  <si>
    <t>Thu Aug 26, 1976 11:00 UTC</t>
  </si>
  <si>
    <t>Cosmos-2I (63SM) | Cosmos 850</t>
  </si>
  <si>
    <t>Wed Aug 18, 1976 09:30 UTC</t>
  </si>
  <si>
    <t>Cosmos-2I (63SM) | Cosmos 849</t>
  </si>
  <si>
    <t>Thu Aug 12, 1976 13:30 UTC</t>
  </si>
  <si>
    <t>Soyuz U | Cosmos 848</t>
  </si>
  <si>
    <t>Fri Aug 06, 1976</t>
  </si>
  <si>
    <t>Titan III(34)B Agena-D | Quasar 2</t>
  </si>
  <si>
    <t>Wed Aug 04, 1976 13:40 UTC</t>
  </si>
  <si>
    <t>Soyuz U | Cosmos 847</t>
  </si>
  <si>
    <t>Thu Jul 29, 1976 20:02 UTC</t>
  </si>
  <si>
    <t>Cosmos-3M (11K65M) | Cosmos 846</t>
  </si>
  <si>
    <t>Tue Jul 27, 1976 12:00 UTC</t>
  </si>
  <si>
    <t>Cosmos-3M (11K65M) | Intercosmos-16</t>
  </si>
  <si>
    <t>Tue Jul 27, 1976 05:21 UTC</t>
  </si>
  <si>
    <t>Cosmos-3M (11K65M) | Cosmos 845</t>
  </si>
  <si>
    <t>Fri Jul 23, 1976 15:49 UTC</t>
  </si>
  <si>
    <t>Molniya-M /Block ML | Molniya-1 n†­62</t>
  </si>
  <si>
    <t>Thu Jul 22, 1976 22:04 UTC</t>
  </si>
  <si>
    <t>Atlas-SLV3D Centaur-D1AR | Comstar D2</t>
  </si>
  <si>
    <t>Thu Jul 22, 1976 15:40 UTC</t>
  </si>
  <si>
    <t>Soyuz U | Cosmos 844</t>
  </si>
  <si>
    <t>Wed Jul 21, 1976 15:14 UTC</t>
  </si>
  <si>
    <t>Tsyklon-2 | Cosmos 843</t>
  </si>
  <si>
    <t>Wed Jul 21, 1976 10:20 UTC</t>
  </si>
  <si>
    <t>Cosmos-3M (11K65M) | Cosmos 842</t>
  </si>
  <si>
    <t>Thu Jul 15, 1976 13:11 UTC</t>
  </si>
  <si>
    <t>Cosmos-3M (11K65M) | Cosmos 841</t>
  </si>
  <si>
    <t>Wed Jul 14, 1976 09:00 UTC</t>
  </si>
  <si>
    <t>Soyuz U | Cosmos 840</t>
  </si>
  <si>
    <t>Thu Jul 08, 1976 21:08 UTC</t>
  </si>
  <si>
    <t>Cosmos-3M (11K65M) | Cosmos 839</t>
  </si>
  <si>
    <t>Thu Jul 08, 1976 18:30 UTC</t>
  </si>
  <si>
    <t>Titan IIID | KH-9, S3 &amp; SSF-D-1</t>
  </si>
  <si>
    <t>Tue Jul 06, 1976 12:08 UTC</t>
  </si>
  <si>
    <t>Soyuz | Soyuz 21</t>
  </si>
  <si>
    <t>Fri Jul 02, 1976 10:30 UTC</t>
  </si>
  <si>
    <t>Tsyklon-2 | Cosmos 838</t>
  </si>
  <si>
    <t>Thu Jul 01, 1976 08:05 UTC</t>
  </si>
  <si>
    <t>Molniya-M /Block ML | Cosmos 837</t>
  </si>
  <si>
    <t>Tue Jun 29, 1976 08:12 UTC</t>
  </si>
  <si>
    <t>Cosmos-3M (11K65M) | Cosmos 836</t>
  </si>
  <si>
    <t>Tue Jun 29, 1976 07:20 UTC</t>
  </si>
  <si>
    <t>Voskhod | Cosmos 835</t>
  </si>
  <si>
    <t>Sat Jun 26, 1976 03:00 UTC</t>
  </si>
  <si>
    <t>Titan III(23)C | DSP-6</t>
  </si>
  <si>
    <t>Thu Jun 24, 1976 07:10 UTC</t>
  </si>
  <si>
    <t>Soyuz U | Cosmos 834</t>
  </si>
  <si>
    <t>Sat Jun 19, 1976</t>
  </si>
  <si>
    <t>Cosmos-3M (11K65M) | Intercosmos-15</t>
  </si>
  <si>
    <t>Wed Jun 16, 1976 13:09 UTC</t>
  </si>
  <si>
    <t>Voskhod | Cosmos 833</t>
  </si>
  <si>
    <t>Tue Jun 15, 1976 13:19 UTC</t>
  </si>
  <si>
    <t>Cosmos-3M (11K65M) | Cosmos 825 to 832</t>
  </si>
  <si>
    <t>Tue Jun 08, 1976 07:00 UTC</t>
  </si>
  <si>
    <t>Voskhod | Cosmos 824</t>
  </si>
  <si>
    <t>Wed Jun 02, 1976 22:30 UTC</t>
  </si>
  <si>
    <t>Cosmos-3M (11K65M) | Cosmos 823</t>
  </si>
  <si>
    <t>Wed Jun 02, 1976</t>
  </si>
  <si>
    <t>Titan III(34)B Agena-D | Quasar 1</t>
  </si>
  <si>
    <t>Wed May 26, 1976 09:00 UTC</t>
  </si>
  <si>
    <t>Voskhod | Cosmos 821</t>
  </si>
  <si>
    <t>Fri May 21, 1976 07:00 UTC</t>
  </si>
  <si>
    <t>Soyuz U | Cosmos 820</t>
  </si>
  <si>
    <t>Thu May 20, 1976 09:00 UTC</t>
  </si>
  <si>
    <t>Voskhod | Cosmos 819</t>
  </si>
  <si>
    <t>Tue May 18, 1976 11:00 UTC</t>
  </si>
  <si>
    <t>Cosmos-2I (63SM) | Cosmos 818</t>
  </si>
  <si>
    <t>Sat May 15, 1976 13:30 UTC</t>
  </si>
  <si>
    <t>Vostok-2M | Meteor n†­35</t>
  </si>
  <si>
    <t>Thu May 13, 1976 22:28 UTC</t>
  </si>
  <si>
    <t>Atlas-SLV3D Centaur-D1AR | Comstar D1</t>
  </si>
  <si>
    <t>Wed May 12, 1976 17:57 UTC</t>
  </si>
  <si>
    <t>Molniya-M /Block ML | Molniya-3 n†­60</t>
  </si>
  <si>
    <t>Sat May 08, 1976 15:00 UTC</t>
  </si>
  <si>
    <t>Cosmos-3M (11K65M) | Cosmos 822</t>
  </si>
  <si>
    <t>Wed May 05, 1976 07:50 UTC</t>
  </si>
  <si>
    <t>Voskhod | Cosmos 817</t>
  </si>
  <si>
    <t>Fri Apr 30, 1976 19:12 UTC</t>
  </si>
  <si>
    <t>Atlas-E/F MSD | NOSS-1</t>
  </si>
  <si>
    <t>Wed Apr 28, 1976 13:30 UTC</t>
  </si>
  <si>
    <t>Cosmos-3M (11K65M) | Cosmos 816</t>
  </si>
  <si>
    <t>Wed Apr 28, 1976 09:30 UTC</t>
  </si>
  <si>
    <t>Voskhod | Cosmos 815</t>
  </si>
  <si>
    <t>Fri Apr 09, 1976 08:30 UTC</t>
  </si>
  <si>
    <t>Voskhod | Cosmos 813</t>
  </si>
  <si>
    <t>Wed Apr 07, 1976 13:05 UTC</t>
  </si>
  <si>
    <t>Vostok-2M | Meteor n†­34</t>
  </si>
  <si>
    <t>Tue Apr 06, 1976 04:14 UTC</t>
  </si>
  <si>
    <t>Cosmos-3M (11K65M) | Cosmos 812</t>
  </si>
  <si>
    <t>Wed Mar 31, 1976 12:50 UTC</t>
  </si>
  <si>
    <t>Soyuz M | Cosmos 811</t>
  </si>
  <si>
    <t>Fri Mar 26, 1976 15:00 UTC</t>
  </si>
  <si>
    <t>Voskhod | Cosmos 810</t>
  </si>
  <si>
    <t>Mon Mar 22, 1976 18:14 UTC</t>
  </si>
  <si>
    <t>Titan III(24)B | OPS 7600</t>
  </si>
  <si>
    <t>Fri Mar 19, 1976 19:31 UTC</t>
  </si>
  <si>
    <t>Molniya-M /Block ML | Molniya-1 n†­59</t>
  </si>
  <si>
    <t>Thu Mar 18, 1976 09:15 UTC</t>
  </si>
  <si>
    <t>Soyuz U | Cosmos 809</t>
  </si>
  <si>
    <t>Tue Mar 16, 1976 17:22 UTC</t>
  </si>
  <si>
    <t>Vostok-2M | Cosmos 808</t>
  </si>
  <si>
    <t>Sun Mar 14, 1976 01:25 UTC</t>
  </si>
  <si>
    <t>Titan III(23)C | LES-8, LES-9, Solrad-11a, Solrad-11b</t>
  </si>
  <si>
    <t>Sat Mar 13, 1976 17:15 UTC</t>
  </si>
  <si>
    <t>Tsyklon-2 | Cosmos 814</t>
  </si>
  <si>
    <t>Fri Mar 12, 1976 13:30 UTC</t>
  </si>
  <si>
    <t>Cosmos-3M (11K65M) | Cosmos 807</t>
  </si>
  <si>
    <t>Thu Mar 11, 1976 19:45 UTC</t>
  </si>
  <si>
    <t>Molniya-M /Block ML | Molniya-1 n†­58</t>
  </si>
  <si>
    <t>Wed Mar 10, 1976 08:00 UTC</t>
  </si>
  <si>
    <t>Soyuz U | Cosmos 806</t>
  </si>
  <si>
    <t>Sun Feb 29, 1976 03:30 UTC</t>
  </si>
  <si>
    <t>N-I | Ume 1</t>
  </si>
  <si>
    <t>Fri Feb 20, 1976 14:01 UTC</t>
  </si>
  <si>
    <t>Soyuz U | Cosmos 805</t>
  </si>
  <si>
    <t>Mon Feb 16, 1976 08:29 UTC</t>
  </si>
  <si>
    <t>Tsyklon-2 | Cosmos 804</t>
  </si>
  <si>
    <t>Thu Feb 12, 1976 13:00 UTC</t>
  </si>
  <si>
    <t>Cosmos-3M (11K65M) | Cosmos 803</t>
  </si>
  <si>
    <t>Wed Feb 11, 1976 08:50 UTC</t>
  </si>
  <si>
    <t>Voskhod | Cosmos 802</t>
  </si>
  <si>
    <t>Thu Feb 05, 1976 14:39 UTC</t>
  </si>
  <si>
    <t>Cosmos-2I (63SM) | Cosmos 801</t>
  </si>
  <si>
    <t>Wed Feb 04, 1976 05:00 UTC</t>
  </si>
  <si>
    <t>Mu-III C | Corsa A</t>
  </si>
  <si>
    <t>Tue Feb 03, 1976 08:16 UTC</t>
  </si>
  <si>
    <t>Cosmos-3M (11K65M) | Cosmos 800</t>
  </si>
  <si>
    <t>Thu Jan 29, 1976 23:56 UTC</t>
  </si>
  <si>
    <t>Atlas-SLV3D Centaur-D1AR | Intelsat 4A F2</t>
  </si>
  <si>
    <t>Thu Jan 29, 1976 08:30 UTC</t>
  </si>
  <si>
    <t>Voskhod | Cosmos 799</t>
  </si>
  <si>
    <t>Wed Jan 28, 1976 10:39 UTC</t>
  </si>
  <si>
    <t>Cosmos-3M (11K65M) | Cosmos 791 to 798</t>
  </si>
  <si>
    <t>Thu Jan 22, 1976 22:26 UTC</t>
  </si>
  <si>
    <t>Cosmos-3M (11K65M) | Cosmos 790</t>
  </si>
  <si>
    <t>Thu Jan 22, 1976 11:38 UTC</t>
  </si>
  <si>
    <t>Molniya-M /Block ML | Molniya-1 n†­57</t>
  </si>
  <si>
    <t>Tue Jan 20, 1976 17:07 UTC</t>
  </si>
  <si>
    <t>Cosmos-3M (11K65M) | Cosmos 789</t>
  </si>
  <si>
    <t>Thu Jan 15, 1976 05:34 UTC</t>
  </si>
  <si>
    <t>Titan IIIE | Helios-2</t>
  </si>
  <si>
    <t>Wed Jan 07, 1976 15:34 UTC</t>
  </si>
  <si>
    <t>Voskhod | Cosmos 788</t>
  </si>
  <si>
    <t>Tue Jan 06, 1976 04:52 UTC</t>
  </si>
  <si>
    <t>Cosmos-3M (11K65M) | Cosmos 787</t>
  </si>
  <si>
    <t>Sat Dec 27, 1975 10:22 UTC</t>
  </si>
  <si>
    <t>Molniya-M /Block ML | Molniya-3 n†­56</t>
  </si>
  <si>
    <t>Thu Dec 25, 1975 19:00 UTC</t>
  </si>
  <si>
    <t>Vostok-2M | Meteor n†­33</t>
  </si>
  <si>
    <t>Mon Dec 22, 1975</t>
  </si>
  <si>
    <t>Molniya-M /Block SO-L | Prognoz n†­4</t>
  </si>
  <si>
    <t>Fri Dec 19, 1975 14:00 UTC</t>
  </si>
  <si>
    <t>Cosmos-3M (11K65M) | DS-P1 satellite</t>
  </si>
  <si>
    <t>Wed Dec 17, 1975 11:06 UTC</t>
  </si>
  <si>
    <t>Molniya-M /Block ML | Molniya-2 n†­55</t>
  </si>
  <si>
    <t>Tue Dec 16, 1975 09:50 UTC</t>
  </si>
  <si>
    <t>Voskhod | Cosmos 786</t>
  </si>
  <si>
    <t>Tue Dec 16, 1975 09:21 UTC</t>
  </si>
  <si>
    <t>Feng Bao 1 | JSSW-4</t>
  </si>
  <si>
    <t>Sun Dec 14, 1975 05:15 UTC</t>
  </si>
  <si>
    <t>Titan III(23)C | DSP-5</t>
  </si>
  <si>
    <t>Fri Dec 12, 1975 12:45 UTC</t>
  </si>
  <si>
    <t>Tsyklon-2 | Cosmos 785</t>
  </si>
  <si>
    <t>Thu Dec 11, 1975 17:00 UTC</t>
  </si>
  <si>
    <t>Cosmos-3M (11K65M) | Intercosmos-14</t>
  </si>
  <si>
    <t>Thu Dec 04, 1975 20:38 UTC</t>
  </si>
  <si>
    <t>Titan IIID | KH-9 &amp; S3</t>
  </si>
  <si>
    <t>Wed Dec 03, 1975 10:00 UTC</t>
  </si>
  <si>
    <t>Voskhod | Cosmos 784</t>
  </si>
  <si>
    <t>Fri Nov 28, 1975 00:10 UTC</t>
  </si>
  <si>
    <t>Cosmos-3M (11K65M) | Cosmos 783</t>
  </si>
  <si>
    <t>Tue Nov 25, 1975 17:00 UTC</t>
  </si>
  <si>
    <t>Soyuz U | Cosmos 782</t>
  </si>
  <si>
    <t>Fri Nov 21, 1975 17:11 UTC</t>
  </si>
  <si>
    <t>Cosmos-3M (11K65M) | Cosmos 781</t>
  </si>
  <si>
    <t>Fri Nov 21, 1975 09:20 UTC</t>
  </si>
  <si>
    <t>Voskhod | Cosmos 780</t>
  </si>
  <si>
    <t>Mon Nov 17, 1975 14:36 UTC</t>
  </si>
  <si>
    <t>Soyuz U | Soyuz 20</t>
  </si>
  <si>
    <t>Sun Nov 16, 1975 03:29 UTC</t>
  </si>
  <si>
    <t>Long March 2 | FSW-0 No.1</t>
  </si>
  <si>
    <t>Sat Nov 15, 1975 10:12 UTC</t>
  </si>
  <si>
    <t>Cosmos-3M (11K65M) | Cosmos 778</t>
  </si>
  <si>
    <t>Fri Nov 14, 1975 19:13 UTC</t>
  </si>
  <si>
    <t>Molniya-M /Block ML | Molniya-3 n†­54</t>
  </si>
  <si>
    <t>Tue Nov 04, 1975 15:19 UTC</t>
  </si>
  <si>
    <t>Voskhod | Cosmos 779</t>
  </si>
  <si>
    <t>Wed Oct 29, 1975 11:00 UTC</t>
  </si>
  <si>
    <t>Tsyklon-2 | Cosmos 777</t>
  </si>
  <si>
    <t>Fri Oct 17, 1975 14:29 UTC</t>
  </si>
  <si>
    <t>Voskhod | Cosmos 776</t>
  </si>
  <si>
    <t>Thu Oct 09, 1975 19:15 UTC</t>
  </si>
  <si>
    <t>Titan III(24)B | OPS 5499</t>
  </si>
  <si>
    <t>Wed Oct 01, 1975 08:30 UTC</t>
  </si>
  <si>
    <t>Voskhod | Cosmos 774</t>
  </si>
  <si>
    <t>Tue Sep 30, 1975 18:38 UTC</t>
  </si>
  <si>
    <t>Cosmos-3M (11K65M) | Cosmos 773</t>
  </si>
  <si>
    <t>Mon Sep 29, 1975 04:19 UTC</t>
  </si>
  <si>
    <t>Soyuz U | Cosmos 772</t>
  </si>
  <si>
    <t>CNES</t>
  </si>
  <si>
    <t>ELD, Guiana Space Centre, French Guiana, France</t>
  </si>
  <si>
    <t>Sat Sep 27, 1975 14:00 UTC</t>
  </si>
  <si>
    <t>Diamant BP4 | Aura</t>
  </si>
  <si>
    <t>Fri Sep 26, 1975 00:17 UTC</t>
  </si>
  <si>
    <t>Atlas-SLV3D Centaur-D1AR | Intelsat 4A F1</t>
  </si>
  <si>
    <t>Thu Sep 25, 1975 09:49 UTC</t>
  </si>
  <si>
    <t>Soyuz U | Cosmos 771</t>
  </si>
  <si>
    <t>Wed Sep 24, 1975 12:00 UTC</t>
  </si>
  <si>
    <t>Cosmos-3M (11K65M) | Cosmos 770</t>
  </si>
  <si>
    <t>Tue Sep 23, 1975 10:00 UTC</t>
  </si>
  <si>
    <t>Voskhod | Cosmos 769</t>
  </si>
  <si>
    <t>Thu Sep 18, 1975 00:12 UTC</t>
  </si>
  <si>
    <t>Vostok-2M | Meteor n†­32</t>
  </si>
  <si>
    <t>Wed Sep 17, 1975 07:10 UTC</t>
  </si>
  <si>
    <t>Cosmos-3M (11K65M) | Cosmos 761 to 768</t>
  </si>
  <si>
    <t>Tue Sep 16, 1975 09:00 UTC</t>
  </si>
  <si>
    <t>Voskhod | Cosmos 760</t>
  </si>
  <si>
    <t>Fri Sep 12, 1975 05:30 UTC</t>
  </si>
  <si>
    <t>Soyuz U | Cosmos 759</t>
  </si>
  <si>
    <t>Tue Sep 09, 1975 18:39 UTC</t>
  </si>
  <si>
    <t>Titan IIIE | Viking 2</t>
  </si>
  <si>
    <t>Tue Sep 09, 1975 05:30 UTC</t>
  </si>
  <si>
    <t>N-I | Kiku 1</t>
  </si>
  <si>
    <t>Tue Sep 09, 1975 00:19 UTC</t>
  </si>
  <si>
    <t>Molniya-M /Block ML | Molniya-2 n†­53</t>
  </si>
  <si>
    <t>Fri Sep 05, 1975 14:49 UTC</t>
  </si>
  <si>
    <t>Soyuz U | Cosmos 758</t>
  </si>
  <si>
    <t>Tue Sep 02, 1975 13:09 UTC</t>
  </si>
  <si>
    <t>Molniya-M /Block ML | Molniya-1 n†­52</t>
  </si>
  <si>
    <t>Wed Aug 27, 1975 14:45 UTC</t>
  </si>
  <si>
    <t>Voskhod | Cosmos 757</t>
  </si>
  <si>
    <t>Fri Aug 22, 1975 02:11 UTC</t>
  </si>
  <si>
    <t>Vostok-2M | Cosmos 756</t>
  </si>
  <si>
    <t>Wed Aug 20, 1975 21:22 UTC</t>
  </si>
  <si>
    <t>Titan IIIE | Viking 1</t>
  </si>
  <si>
    <t>Thu Aug 14, 1975 13:29 UTC</t>
  </si>
  <si>
    <t>Cosmos-3M (11K65M) | Cosmos 755</t>
  </si>
  <si>
    <t>Wed Aug 13, 1975 07:21 UTC</t>
  </si>
  <si>
    <t>Voskhod | Cosmos 754</t>
  </si>
  <si>
    <t>Thu Jul 31, 1975 13:00 UTC</t>
  </si>
  <si>
    <t>Voskhod | Cosmos 753</t>
  </si>
  <si>
    <t>Sat Jul 26, 1975 13:30 UTC</t>
  </si>
  <si>
    <t>Feng Bao 1 | JSSW-3</t>
  </si>
  <si>
    <t>Thu Jul 24, 1975 19:00 UTC</t>
  </si>
  <si>
    <t>Cosmos-3M (11K65M) | Cosmos 752</t>
  </si>
  <si>
    <t>Wed Jul 23, 1975 13:00 UTC</t>
  </si>
  <si>
    <t>Voskhod | Cosmos 751</t>
  </si>
  <si>
    <t>Thu Jul 17, 1975 09:10 UTC</t>
  </si>
  <si>
    <t>Cosmos-2I (63SM) | Cosmos 750</t>
  </si>
  <si>
    <t>Tue Jul 15, 1975 19:50 UTC</t>
  </si>
  <si>
    <t>Saturn IB | ASTP (Apollo???Soyuz Test Project)</t>
  </si>
  <si>
    <t>Tue Jul 15, 1975 12:20 UTC</t>
  </si>
  <si>
    <t>Soyuz U | Soyuz 19 (Apollo-Soyuz)</t>
  </si>
  <si>
    <t>Fri Jul 11, 1975 04:15 UTC</t>
  </si>
  <si>
    <t>Vostok-2M | Meteor-2 n†­1</t>
  </si>
  <si>
    <t>Tue Jul 08, 1975 05:05 UTC</t>
  </si>
  <si>
    <t>Molniya-M /Block ML | Molniya-2 n†­51</t>
  </si>
  <si>
    <t>Fri Jul 04, 1975 00:56 UTC</t>
  </si>
  <si>
    <t>Cosmos-3M (11K65M) | Cosmos 749</t>
  </si>
  <si>
    <t>Thu Jul 03, 1975 13:40 UTC</t>
  </si>
  <si>
    <t>Voskhod | Cosmos 748</t>
  </si>
  <si>
    <t>Fri Jun 27, 1975 13:00 UTC</t>
  </si>
  <si>
    <t>Voskhod | Cosmos 747</t>
  </si>
  <si>
    <t>Wed Jun 25, 1975 12:59 UTC</t>
  </si>
  <si>
    <t>Voskhod | Cosmos 746</t>
  </si>
  <si>
    <t>Tue Jun 24, 1975 12:05 UTC</t>
  </si>
  <si>
    <t>Cosmos-2I (63SM) | Cosmos 745</t>
  </si>
  <si>
    <t>Fri Jun 20, 1975 06:54 UTC</t>
  </si>
  <si>
    <t>Vostok-2M | Cosmos 744</t>
  </si>
  <si>
    <t>Wed Jun 18, 1975 09:00 UTC</t>
  </si>
  <si>
    <t>Atlas-SLV3A Agena-D | AFP-827 (Canyon-6)</t>
  </si>
  <si>
    <t>Thu Jun 12, 1975 12:30 UTC</t>
  </si>
  <si>
    <t>Soyuz U | Cosmos 743</t>
  </si>
  <si>
    <t>Sun Jun 08, 1975 18:30 UTC</t>
  </si>
  <si>
    <t>Titan IIID | KH-9 &amp; SSF-C-5</t>
  </si>
  <si>
    <t>Thu Jun 05, 1975 01:37 UTC</t>
  </si>
  <si>
    <t>Molniya-M /Block ML | Molniya-1 n†­50 &amp; SRET-2</t>
  </si>
  <si>
    <t>Tue Jun 03, 1975 13:20 UTC</t>
  </si>
  <si>
    <t>Voskhod | Cosmos 742</t>
  </si>
  <si>
    <t>Tue Jun 03, 1975 09:00 UTC</t>
  </si>
  <si>
    <t>Cosmos-3M (11K65M) | DS-U3 satellite</t>
  </si>
  <si>
    <t>Fri May 30, 1975 06:45 UTC</t>
  </si>
  <si>
    <t>Voskhod | Cosmos 741</t>
  </si>
  <si>
    <t>Wed May 28, 1975 07:29 UTC</t>
  </si>
  <si>
    <t>Voskhod | Cosmos 740</t>
  </si>
  <si>
    <t>Wed May 28, 1975 00:25 UTC</t>
  </si>
  <si>
    <t>Cosmos-3M (11K65M) | Cosmos 732 to 739</t>
  </si>
  <si>
    <t>Sun May 25, 1975 14:30 UTC</t>
  </si>
  <si>
    <t>Soyuz U | Cosmos 1012</t>
  </si>
  <si>
    <t>Sat May 24, 1975 14:58 UTC</t>
  </si>
  <si>
    <t>Soyuz | Soyuz 18</t>
  </si>
  <si>
    <t>Thu May 22, 1975 22:04 UTC</t>
  </si>
  <si>
    <t>Atlas-SLV3D Centaur-D1A | Intelsat 4 F1</t>
  </si>
  <si>
    <t>Wed May 21, 1975 06:59 UTC</t>
  </si>
  <si>
    <t>Voskhod | Cosmos 731</t>
  </si>
  <si>
    <t>Tue May 20, 1975 14:03 UTC</t>
  </si>
  <si>
    <t>Titan III(23)C | DSCS-II 5&amp;6</t>
  </si>
  <si>
    <t>Sat May 17, 1975 14:47 UTC</t>
  </si>
  <si>
    <t>Diamant BP4 | Castor &amp; Pollux</t>
  </si>
  <si>
    <t>Wed May 07, 1975 22:45 UTC</t>
  </si>
  <si>
    <t>Scout F1 | Explorer 53</t>
  </si>
  <si>
    <t>Tue Apr 29, 1975 10:23 UTC</t>
  </si>
  <si>
    <t>Molniya-M /Block ML | Molniya-1 n†­49</t>
  </si>
  <si>
    <t>Thu Apr 24, 1975 08:04 UTC</t>
  </si>
  <si>
    <t>Voskhod | Cosmos 730</t>
  </si>
  <si>
    <t>Tue Apr 22, 1975 21:10 UTC</t>
  </si>
  <si>
    <t>Cosmos-3M (11K65M) | Cosmos 729</t>
  </si>
  <si>
    <t>Sat Apr 19, 1975 07:58 UTC</t>
  </si>
  <si>
    <t>Cosmos-3M (11K65M) | Aryabhata</t>
  </si>
  <si>
    <t>Fri Apr 18, 1975 16:48 UTC</t>
  </si>
  <si>
    <t>Titan III(24)B | OPS 4883</t>
  </si>
  <si>
    <t>Fri Apr 18, 1975 10:00 UTC</t>
  </si>
  <si>
    <t>Voskhod | Cosmos 728</t>
  </si>
  <si>
    <t>Wed Apr 16, 1975 08:00 UTC</t>
  </si>
  <si>
    <t>Soyuz U | Cosmos 727</t>
  </si>
  <si>
    <t>Mon Apr 14, 1975 17:52 UTC</t>
  </si>
  <si>
    <t>Molniya-M /Block ML | Molniya-3 n†­48</t>
  </si>
  <si>
    <t>Sun Apr 13, 1975 00:51 UTC</t>
  </si>
  <si>
    <t>Atlas-E/F Star-17A | P72-2</t>
  </si>
  <si>
    <t>Fri Apr 11, 1975 07:57 UTC</t>
  </si>
  <si>
    <t>Cosmos-3M (11K65M) | Cosmos 726</t>
  </si>
  <si>
    <t>Tue Apr 08, 1975 18:30 UTC</t>
  </si>
  <si>
    <t>Cosmos-2I (63SM) | Cosmos 725</t>
  </si>
  <si>
    <t>Mon Apr 07, 1975 11:00 UTC</t>
  </si>
  <si>
    <t>Tsyklon-2 | Cosmos 724</t>
  </si>
  <si>
    <t>Sat Apr 05, 1975 11:04 UTC</t>
  </si>
  <si>
    <t>Soyuz | Soyuz 18a (7K-T n†­39)</t>
  </si>
  <si>
    <t>Wed Apr 02, 1975 11:00 UTC</t>
  </si>
  <si>
    <t>Tsyklon-2 | Cosmos 723</t>
  </si>
  <si>
    <t>Tue Apr 01, 1975 12:30 UTC</t>
  </si>
  <si>
    <t>Vostok-2M | Meteor n†­31</t>
  </si>
  <si>
    <t>Thu Mar 27, 1975 14:30 UTC</t>
  </si>
  <si>
    <t>Cosmos-3M (11K65M) | Intercosmos-13</t>
  </si>
  <si>
    <t>Thu Mar 27, 1975 08:00 UTC</t>
  </si>
  <si>
    <t>Voskhod | Cosmos 722</t>
  </si>
  <si>
    <t>Wed Mar 26, 1975 08:50 UTC</t>
  </si>
  <si>
    <t>Voskhod | Cosmos 721</t>
  </si>
  <si>
    <t>Fri Mar 21, 1975 06:50 UTC</t>
  </si>
  <si>
    <t>Soyuz U | Cosmos 720</t>
  </si>
  <si>
    <t>Wed Mar 12, 1975 08:55 UTC</t>
  </si>
  <si>
    <t>Voskhod | Cosmos 719</t>
  </si>
  <si>
    <t>Mon Mar 10, 1975 04:41 UTC</t>
  </si>
  <si>
    <t>Titan III(34)B Agena-D | Jumpseat 4</t>
  </si>
  <si>
    <t>Fri Feb 28, 1975 14:01 UTC</t>
  </si>
  <si>
    <t>Cosmos-3M (11K65M) | Cosmos 711 to 718</t>
  </si>
  <si>
    <t>Wed Feb 26, 1975 09:00 UTC</t>
  </si>
  <si>
    <t>Voskhod | Cosmos 710</t>
  </si>
  <si>
    <t>Mon Feb 24, 1975 05:25 UTC</t>
  </si>
  <si>
    <t>Mu-III C | Taiyo</t>
  </si>
  <si>
    <t>Thu Feb 20, 1975 23:35 UTC</t>
  </si>
  <si>
    <t>Atlas-SLV3D Centaur-D1A | Intelsat 4 F6</t>
  </si>
  <si>
    <t>Wed Feb 12, 1975 14:30 UTC</t>
  </si>
  <si>
    <t>Voskhod | Cosmos 709</t>
  </si>
  <si>
    <t>Wed Feb 12, 1975 03:30 UTC</t>
  </si>
  <si>
    <t>Cosmos-3M (11K65M) | Cosmos 708</t>
  </si>
  <si>
    <t>Thu Feb 06, 1975 16:35 UTC</t>
  </si>
  <si>
    <t>Diamant BP4 | Starlette</t>
  </si>
  <si>
    <t>Thu Feb 06, 1975 04:49 UTC</t>
  </si>
  <si>
    <t>Molniya-M /Block L | Molniya-2 n†­47</t>
  </si>
  <si>
    <t>Wed Feb 05, 1975 13:15 UTC</t>
  </si>
  <si>
    <t>Cosmos-3M (11K65M) | Cosmos 707</t>
  </si>
  <si>
    <t>Thu Jan 30, 1975 15:02 UTC</t>
  </si>
  <si>
    <t>Molniya-M /Block 2BL | Cosmos 706</t>
  </si>
  <si>
    <t>Tue Jan 28, 1975 12:05 UTC</t>
  </si>
  <si>
    <t>Cosmos-2I (63SM) | Cosmos 705</t>
  </si>
  <si>
    <t>Thu Jan 23, 1975 11:00 UTC</t>
  </si>
  <si>
    <t>Voskhod | Cosmos 704</t>
  </si>
  <si>
    <t>Tue Jan 21, 1975 11:04 UTC</t>
  </si>
  <si>
    <t>Cosmos-2I (63SM) | Cosmos 703</t>
  </si>
  <si>
    <t>Fri Jan 17, 1975 09:00 UTC</t>
  </si>
  <si>
    <t>Voskhod | Cosmos 702</t>
  </si>
  <si>
    <t>Fri Jan 10, 1975 21:43 UTC</t>
  </si>
  <si>
    <t>Soyuz | Soyuz 17</t>
  </si>
  <si>
    <t>Fri Dec 27, 1974 09:10 UTC</t>
  </si>
  <si>
    <t>Voskhod | Cosmos 701</t>
  </si>
  <si>
    <t>Thu Dec 26, 1974 11:59 UTC</t>
  </si>
  <si>
    <t>Cosmos-3M (11K65M) | Cosmos 700</t>
  </si>
  <si>
    <t>Tue Dec 24, 1974 11:00 UTC</t>
  </si>
  <si>
    <t>Tsyklon-2 | Cosmos 699</t>
  </si>
  <si>
    <t>Sat Dec 21, 1974 02:19 UTC</t>
  </si>
  <si>
    <t>Molniya-M /Block L | Molniya-2 n†­46</t>
  </si>
  <si>
    <t>Wed Dec 18, 1974 14:12 UTC</t>
  </si>
  <si>
    <t>Cosmos-3M (11K65M) | Cosmos 698</t>
  </si>
  <si>
    <t>Tue Dec 17, 1974 11:45 UTC</t>
  </si>
  <si>
    <t>Vostok-2M | Meteor n†­30</t>
  </si>
  <si>
    <t>Fri Dec 13, 1974 13:30 UTC</t>
  </si>
  <si>
    <t>Soyuz U | Cosmos 697</t>
  </si>
  <si>
    <t>Tue Dec 10, 1974 07:11 UTC</t>
  </si>
  <si>
    <t>Titan IIIE | Helios-1</t>
  </si>
  <si>
    <t>Mon Dec 02, 1974 09:40 UTC</t>
  </si>
  <si>
    <t>Soyuz U | Soyuz 16</t>
  </si>
  <si>
    <t>Wed Nov 27, 1974 11:44 UTC</t>
  </si>
  <si>
    <t>Voskhod | Cosmos 696</t>
  </si>
  <si>
    <t>Thu Nov 21, 1974 23:43 UTC</t>
  </si>
  <si>
    <t>Atlas-SLV3D Centaur-D1A | Intelsat 4 F8</t>
  </si>
  <si>
    <t>Thu Nov 21, 1974 10:33 UTC</t>
  </si>
  <si>
    <t>Molniya-M /Block L | Molniya-3 n†­45</t>
  </si>
  <si>
    <t>Wed Nov 20, 1974 12:00 UTC</t>
  </si>
  <si>
    <t>Cosmos-2I (63SM) | Cosmos 695</t>
  </si>
  <si>
    <t>Sat Nov 16, 1974 11:45 UTC</t>
  </si>
  <si>
    <t>Voskhod | Cosmos 694</t>
  </si>
  <si>
    <t>Tue Nov 05, 1974 09:40 UTC</t>
  </si>
  <si>
    <t>Long March 2 | FSW-0 No.0</t>
  </si>
  <si>
    <t>Mon Nov 04, 1974 10:40 UTC</t>
  </si>
  <si>
    <t>Soyuz M | Cosmos 693</t>
  </si>
  <si>
    <t>Fri Nov 01, 1974 14:20 UTC</t>
  </si>
  <si>
    <t>Voskhod | Cosmos 692</t>
  </si>
  <si>
    <t>Thu Oct 31, 1974 10:00 UTC</t>
  </si>
  <si>
    <t>Cosmos-3M (11K65M) | Intercosmos-12</t>
  </si>
  <si>
    <t>Tue Oct 29, 1974 19:30 UTC</t>
  </si>
  <si>
    <t>Titan IIID | KH-9, S3 &amp; SSF-B-26</t>
  </si>
  <si>
    <t>Mon Oct 28, 1974 10:17 UTC</t>
  </si>
  <si>
    <t>Vostok-2M | Meteor n†­29</t>
  </si>
  <si>
    <t>Fri Oct 25, 1974 09:30 UTC</t>
  </si>
  <si>
    <t>Soyuz U | Cosmos 691</t>
  </si>
  <si>
    <t>Thu Oct 24, 1974 12:38 UTC</t>
  </si>
  <si>
    <t>Molniya-M /Block L | Molniya-1 n†­44</t>
  </si>
  <si>
    <t>Tue Oct 22, 1974 17:59 UTC</t>
  </si>
  <si>
    <t>Soyuz U | Cosmos 690</t>
  </si>
  <si>
    <t>Fri Oct 18, 1974 22:36 UTC</t>
  </si>
  <si>
    <t>Cosmos-3M (11K65M) | Cosmos 689</t>
  </si>
  <si>
    <t>Fri Oct 18, 1974 15:00 UTC</t>
  </si>
  <si>
    <t>Voskhod | Cosmos 688</t>
  </si>
  <si>
    <t>Tue Oct 15, 1974 07:47 UTC</t>
  </si>
  <si>
    <t>Scout B1 | Ariel 5</t>
  </si>
  <si>
    <t>Fri Oct 11, 1974 11:29 UTC</t>
  </si>
  <si>
    <t>Cosmos-3M (11K65M) | Cosmos 687</t>
  </si>
  <si>
    <t>Thu Sep 26, 1974 16:34 UTC</t>
  </si>
  <si>
    <t>Cosmos-2I (63SM) | Cosmos 686</t>
  </si>
  <si>
    <t>Fri Sep 20, 1974 09:30 UTC</t>
  </si>
  <si>
    <t>Voskhod | Cosmos 685</t>
  </si>
  <si>
    <t>Thu Sep 19, 1974 14:57 UTC</t>
  </si>
  <si>
    <t>Cosmos-3M (11K65M) | Cosmos 677 to 684</t>
  </si>
  <si>
    <t>Wed Sep 11, 1974 17:40 UTC</t>
  </si>
  <si>
    <t>Cosmos-3M (11K65M) | Cosmos 676</t>
  </si>
  <si>
    <t>Fri Aug 30, 1974 09:00 UTC</t>
  </si>
  <si>
    <t>Voskhod | Zenit-2M n†­51</t>
  </si>
  <si>
    <t>Thu Aug 29, 1974 15:00 UTC</t>
  </si>
  <si>
    <t>Cosmos-3M (11K65M) | Cosmos 675</t>
  </si>
  <si>
    <t>Thu Aug 29, 1974 07:39 UTC</t>
  </si>
  <si>
    <t>Voskhod | Cosmos 674</t>
  </si>
  <si>
    <t>Wed Aug 28, 1974 20:10 UTC</t>
  </si>
  <si>
    <t>Soyuz | Soyuz 15</t>
  </si>
  <si>
    <t>Fri Aug 16, 1974 03:41 UTC</t>
  </si>
  <si>
    <t>Vostok-2M | Cosmos 673</t>
  </si>
  <si>
    <t>Wed Aug 14, 1974 15:45 UTC</t>
  </si>
  <si>
    <t>Titan III(24)B | OPS 3004</t>
  </si>
  <si>
    <t>Mon Aug 12, 1974</t>
  </si>
  <si>
    <t>Soyuz U | Cosmos 672</t>
  </si>
  <si>
    <t>Wed Aug 07, 1974 12:49 UTC</t>
  </si>
  <si>
    <t>Voskhod | Cosmos 671</t>
  </si>
  <si>
    <t>Tue Aug 06, 1974 00:02 UTC</t>
  </si>
  <si>
    <t>Soyuz U | Cosmos 670</t>
  </si>
  <si>
    <t>Fri Jul 26, 1974 06:59 UTC</t>
  </si>
  <si>
    <t>Voskhod | Cosmos 669</t>
  </si>
  <si>
    <t>Thu Jul 25, 1974 12:00 UTC</t>
  </si>
  <si>
    <t>Cosmos-2I (63SM) | Cosmos 668</t>
  </si>
  <si>
    <t>Thu Jul 25, 1974 07:00 UTC</t>
  </si>
  <si>
    <t>Voskhod | Cosmos 667</t>
  </si>
  <si>
    <t>Tue Jul 23, 1974 01:23 UTC</t>
  </si>
  <si>
    <t>Molniya-M /Block L | Molniya-2 n†­42</t>
  </si>
  <si>
    <t>Sun Jul 14, 1974 05:17 UTC</t>
  </si>
  <si>
    <t>Atlas-E/F PTS | P73-3</t>
  </si>
  <si>
    <t>Fri Jul 12, 1974 13:55 UTC</t>
  </si>
  <si>
    <t>Feng Bao 1 | JSSW-2</t>
  </si>
  <si>
    <t>Fri Jul 12, 1974 12:15 UTC</t>
  </si>
  <si>
    <t>Voskhod | Cosmos 666</t>
  </si>
  <si>
    <t>Thu Jul 11, 1974 11:00 UTC</t>
  </si>
  <si>
    <t>Cosmos-2I (63SM) | DS-P1-You n†­68</t>
  </si>
  <si>
    <t>Thu Jul 11, 1974 05:01 UTC</t>
  </si>
  <si>
    <t>Cosmos-3MRB (65MRB) | BOR-3 Shuttle</t>
  </si>
  <si>
    <t>Tue Jul 09, 1974 14:39 UTC</t>
  </si>
  <si>
    <t>Vostok-2M | Meteor-Priroda n†­1</t>
  </si>
  <si>
    <t>Wed Jul 03, 1974 18:51 UTC</t>
  </si>
  <si>
    <t>Soyuz | Soyuz 14</t>
  </si>
  <si>
    <t>Sat Jun 29, 1974 15:59 UTC</t>
  </si>
  <si>
    <t>Molniya-M /Block 2BL | Cosmos 665</t>
  </si>
  <si>
    <t>Sat Jun 29, 1974 12:50 UTC</t>
  </si>
  <si>
    <t>Soyuz M | Cosmos 664</t>
  </si>
  <si>
    <t>Thu Jun 27, 1974 15:39 UTC</t>
  </si>
  <si>
    <t>Cosmos-3M (11K65M) | Cosmos 663</t>
  </si>
  <si>
    <t>Wed Jun 26, 1974 12:30 UTC</t>
  </si>
  <si>
    <t>Cosmos-2I (63SM) | Cosmos 662</t>
  </si>
  <si>
    <t>Fri Jun 21, 1974 09:03 UTC</t>
  </si>
  <si>
    <t>Cosmos-3M (11K65M) | Cosmos 661</t>
  </si>
  <si>
    <t>Tue Jun 18, 1974 13:00 UTC</t>
  </si>
  <si>
    <t>Cosmos-3M (11K65M) | Cosmos 660</t>
  </si>
  <si>
    <t>Thu Jun 13, 1974 12:29 UTC</t>
  </si>
  <si>
    <t>Voskhod | Cosmos 659</t>
  </si>
  <si>
    <t>Thu Jun 06, 1974 16:30 UTC</t>
  </si>
  <si>
    <t>Titan III(24)B | OPS 1776</t>
  </si>
  <si>
    <t>Thu Jun 06, 1974 06:20 UTC</t>
  </si>
  <si>
    <t>Voskhod | Cosmos 658</t>
  </si>
  <si>
    <t>Thu May 30, 1974 13:00 UTC</t>
  </si>
  <si>
    <t>Titan III(23)C | ATS-6</t>
  </si>
  <si>
    <t>Thu May 30, 1974 12:44 UTC</t>
  </si>
  <si>
    <t>Voskhod | Cosmos 657</t>
  </si>
  <si>
    <t>Wed May 29, 1974 08:56 UTC</t>
  </si>
  <si>
    <t>Proton K/Block D | Luna-22</t>
  </si>
  <si>
    <t>Mon May 27, 1974 07:20 UTC</t>
  </si>
  <si>
    <t>Soyuz | Cosmos 656</t>
  </si>
  <si>
    <t>Thu May 23, 1974 12:16 UTC</t>
  </si>
  <si>
    <t>Soyuz U | Yantar-2K n†­01</t>
  </si>
  <si>
    <t>Tue May 21, 1974 06:15 UTC</t>
  </si>
  <si>
    <t>Cosmos-3M (11K65M) | Cosmos 655</t>
  </si>
  <si>
    <t>Fri May 17, 1974 11:00 UTC</t>
  </si>
  <si>
    <t>Cosmos-3M (11K65M) | Intercosmos-11</t>
  </si>
  <si>
    <t>Fri May 17, 1974 06:53 UTC</t>
  </si>
  <si>
    <t>Tsyklon-2 | Cosmos 654</t>
  </si>
  <si>
    <t>Wed May 15, 1974 12:30 UTC</t>
  </si>
  <si>
    <t>Voskhod | Cosmos 653</t>
  </si>
  <si>
    <t>Wed May 15, 1974 08:30 UTC</t>
  </si>
  <si>
    <t>Soyuz U | Cosmos 652</t>
  </si>
  <si>
    <t>Wed May 15, 1974 07:30 UTC</t>
  </si>
  <si>
    <t>Tsyklon-2 | Cosmos 651</t>
  </si>
  <si>
    <t>Mon Apr 29, 1974 17:10 UTC</t>
  </si>
  <si>
    <t>Cosmos-3M (11K65M) | Cosmos 650</t>
  </si>
  <si>
    <t>Mon Apr 29, 1974 13:29 UTC</t>
  </si>
  <si>
    <t>Voskhod | Cosmos 649</t>
  </si>
  <si>
    <t>Fri Apr 26, 1974 14:22 UTC</t>
  </si>
  <si>
    <t>Molniya-M /Block L | Molniya-2 n†­41</t>
  </si>
  <si>
    <t>Wed Apr 24, 1974 11:50 UTC</t>
  </si>
  <si>
    <t>Vostok-2M | Meteor n†­28</t>
  </si>
  <si>
    <t>Sat Apr 20, 1974 20:53 UTC</t>
  </si>
  <si>
    <t>Molniya-M /Block ML | Molniya-1 n†­40</t>
  </si>
  <si>
    <t>Fri Apr 12, 1974 08:00 UTC</t>
  </si>
  <si>
    <t>Voskhod | Zenit-4MK n†­23</t>
  </si>
  <si>
    <t>Thu Apr 11, 1974 12:22 UTC</t>
  </si>
  <si>
    <t>Voskhod | Cosmos 640</t>
  </si>
  <si>
    <t>Wed Apr 10, 1974 20:20 UTC</t>
  </si>
  <si>
    <t>Titan IIID | KH-9, SSF-B-25, IRCB</t>
  </si>
  <si>
    <t>Thu Apr 04, 1974 08:30 UTC</t>
  </si>
  <si>
    <t>Voskhod | Cosmos 639</t>
  </si>
  <si>
    <t>Wed Apr 03, 1974 07:30 UTC</t>
  </si>
  <si>
    <t>Soyuz U | Cosmos 638</t>
  </si>
  <si>
    <t>Tue Mar 26, 1974 13:35 UTC</t>
  </si>
  <si>
    <t>Proton K/Block-DM | Cosmos 637</t>
  </si>
  <si>
    <t>Sat Mar 23, 1974 14:14 UTC</t>
  </si>
  <si>
    <t>Cosmos-3M (11K65M) | Cosmos 641 to 648</t>
  </si>
  <si>
    <t>Wed Mar 20, 1974 08:30 UTC</t>
  </si>
  <si>
    <t>Soyuz U | Cosmos 636</t>
  </si>
  <si>
    <t>Thu Mar 14, 1974 10:29 UTC</t>
  </si>
  <si>
    <t>Voskhod | Cosmos 635</t>
  </si>
  <si>
    <t>Tue Mar 05, 1974 16:05 UTC</t>
  </si>
  <si>
    <t>Cosmos-2I (63SM) | Cosmos 634</t>
  </si>
  <si>
    <t>Tue Mar 05, 1974 11:38 UTC</t>
  </si>
  <si>
    <t>Vostok-2M | Meteor n†­27</t>
  </si>
  <si>
    <t>Wed Feb 27, 1974 11:05 UTC</t>
  </si>
  <si>
    <t>Cosmos-2I (63SM) | Cosmos 633</t>
  </si>
  <si>
    <t>Mon Feb 18, 1974 10:05 UTC</t>
  </si>
  <si>
    <t>Scout D1 | San Marco 4</t>
  </si>
  <si>
    <t>Wed Feb 13, 1974 18:00 UTC</t>
  </si>
  <si>
    <t>Titan III(24)B | OPS 6889</t>
  </si>
  <si>
    <t>Tue Feb 12, 1974 08:56 UTC</t>
  </si>
  <si>
    <t>Voskhod | Cosmos 632</t>
  </si>
  <si>
    <t>Mon Feb 11, 1974 13:48 UTC</t>
  </si>
  <si>
    <t>Titan IIIE | Sphinx &amp; Viking-DS</t>
  </si>
  <si>
    <t>Wed Feb 06, 1974 00:33 UTC</t>
  </si>
  <si>
    <t>Cosmos-3M (11K65M) | Cosmos 631</t>
  </si>
  <si>
    <t>Mon Feb 04, 1974 05:00 UTC</t>
  </si>
  <si>
    <t>Mu-III H | Tansei 2</t>
  </si>
  <si>
    <t>Wed Jan 30, 1974 11:00 UTC</t>
  </si>
  <si>
    <t>Voskhod | Cosmos 630</t>
  </si>
  <si>
    <t>Tue Jan 29, 1974 05:29 UTC</t>
  </si>
  <si>
    <t>Soyuz | Cosmos 613</t>
  </si>
  <si>
    <t>Thu Jan 24, 1974 15:00 UTC</t>
  </si>
  <si>
    <t>Voskhod | Cosmos 629</t>
  </si>
  <si>
    <t>Thu Jan 17, 1974 10:07 UTC</t>
  </si>
  <si>
    <t>Cosmos-3M (11K65M) | Cosmos 628</t>
  </si>
  <si>
    <t>Sat Dec 29, 1973 04:12 UTC</t>
  </si>
  <si>
    <t>Cosmos-3M (11K65M) | Cosmos 627</t>
  </si>
  <si>
    <t>Thu Dec 27, 1973 20:19 UTC</t>
  </si>
  <si>
    <t>Tsyklon-2 | Cosmos 626</t>
  </si>
  <si>
    <t>Wed Dec 26, 1973</t>
  </si>
  <si>
    <t>Cosmos-3M (11K65M) | Oreol-2</t>
  </si>
  <si>
    <t>Tue Dec 25, 1973 11:17 UTC</t>
  </si>
  <si>
    <t>Molniya-M /Block L | Molniya-2 n†­39</t>
  </si>
  <si>
    <t>Fri Dec 21, 1973 12:30 UTC</t>
  </si>
  <si>
    <t>Voskhod | Cosmos 625</t>
  </si>
  <si>
    <t>Wed Dec 19, 1973 09:43 UTC</t>
  </si>
  <si>
    <t>Cosmos-3M (11K65M) | Cosmos 617 to 624</t>
  </si>
  <si>
    <t>Tue Dec 18, 1973 11:55 UTC</t>
  </si>
  <si>
    <t>Soyuz | Soyuz 13</t>
  </si>
  <si>
    <t>Mon Dec 17, 1973 12:00 UTC</t>
  </si>
  <si>
    <t>Soyuz M | Cosmos 616</t>
  </si>
  <si>
    <t>Thu Dec 13, 1973 23:57 UTC</t>
  </si>
  <si>
    <t>Titan III(23)C | DSCS-II 3&amp;4</t>
  </si>
  <si>
    <t>Thu Dec 13, 1973 11:10 UTC</t>
  </si>
  <si>
    <t>Cosmos-2I (63SM) | Cosmos 615</t>
  </si>
  <si>
    <t>Tue Dec 04, 1973 15:00 UTC</t>
  </si>
  <si>
    <t>Cosmos-3M (11K65M) | Cosmos 614</t>
  </si>
  <si>
    <t>Fri Nov 30, 1973 13:08 UTC</t>
  </si>
  <si>
    <t>Molniya-M /Block L | Molniya-1 n†­38</t>
  </si>
  <si>
    <t>Wed Nov 28, 1973 11:43 UTC</t>
  </si>
  <si>
    <t>Voskhod | Cosmos 612</t>
  </si>
  <si>
    <t>Wed Nov 28, 1973 09:29 UTC</t>
  </si>
  <si>
    <t>Cosmos-2I (63SM) | Cosmos 611</t>
  </si>
  <si>
    <t>Tue Nov 27, 1973 00:08 UTC</t>
  </si>
  <si>
    <t>Cosmos-3M (11K65M) | Cosmos 610</t>
  </si>
  <si>
    <t>Wed Nov 21, 1973 10:00 UTC</t>
  </si>
  <si>
    <t>Voskhod | Cosmos 609</t>
  </si>
  <si>
    <t>Tue Nov 20, 1973 12:29 UTC</t>
  </si>
  <si>
    <t>Cosmos-2I (63SM) | Cosmos 608</t>
  </si>
  <si>
    <t>Fri Nov 16, 1973 14:01 UTC</t>
  </si>
  <si>
    <t>Saturn IB | Skylab 4</t>
  </si>
  <si>
    <t>Wed Nov 14, 1973 20:40 UTC</t>
  </si>
  <si>
    <t>Molniya-M /Block L | Molniya-1 n†­37</t>
  </si>
  <si>
    <t>Sat Nov 10, 1973 20:09 UTC</t>
  </si>
  <si>
    <t>Titan IIID | KH-9, SSF-B-24 &amp; SSF-C-4</t>
  </si>
  <si>
    <t>Sat Nov 10, 1973 12:38 UTC</t>
  </si>
  <si>
    <t>Voskhod | Cosmos 607</t>
  </si>
  <si>
    <t>Sat Nov 03, 1973 05:45 UTC</t>
  </si>
  <si>
    <t>Atlas-SLV3D Centaur-D1A | Mariner 10</t>
  </si>
  <si>
    <t>Fri Nov 02, 1973 13:01 UTC</t>
  </si>
  <si>
    <t>Molniya-M /Block 2BL | Cosmos 606</t>
  </si>
  <si>
    <t>Wed Oct 31, 1973 18:24 UTC</t>
  </si>
  <si>
    <t>Soyuz U | Cosmos 605</t>
  </si>
  <si>
    <t>Tue Oct 30, 1973 19:00 UTC</t>
  </si>
  <si>
    <t>Cosmos-3M (11K65M) | Intercosmos-10</t>
  </si>
  <si>
    <t>Mon Oct 29, 1973 14:00 UTC</t>
  </si>
  <si>
    <t>Vostok-2M | Cosmos 604</t>
  </si>
  <si>
    <t>Sat Oct 27, 1973 11:09 UTC</t>
  </si>
  <si>
    <t>Voskhod | Cosmos 603</t>
  </si>
  <si>
    <t>Sat Oct 20, 1973 10:14 UTC</t>
  </si>
  <si>
    <t>Voskhod | Cosmos 602</t>
  </si>
  <si>
    <t>Fri Oct 19, 1973 10:26 UTC</t>
  </si>
  <si>
    <t>Molniya-M /Block L | Molniya-2 n†­36</t>
  </si>
  <si>
    <t>Tue Oct 16, 1973 14:00 UTC</t>
  </si>
  <si>
    <t>Cosmos-2I (63SM) | Cosmos 601</t>
  </si>
  <si>
    <t>Tue Oct 16, 1973 12:00 UTC</t>
  </si>
  <si>
    <t>Voskhod | Cosmos 600</t>
  </si>
  <si>
    <t>Mon Oct 15, 1973 08:45 UTC</t>
  </si>
  <si>
    <t>Voskhod | Cosmos 599</t>
  </si>
  <si>
    <t>Wed Oct 10, 1973 10:45 UTC</t>
  </si>
  <si>
    <t>Voskhod | Cosmos 598</t>
  </si>
  <si>
    <t>Sat Oct 06, 1973 12:30 UTC</t>
  </si>
  <si>
    <t>Voskhod | Cosmos 597</t>
  </si>
  <si>
    <t>Wed Oct 03, 1973 13:00 UTC</t>
  </si>
  <si>
    <t>Voskhod | Cosmos 596</t>
  </si>
  <si>
    <t>Tue Oct 02, 1973 21:46 UTC</t>
  </si>
  <si>
    <t>Cosmos-3M (11K65M) | Cosmos 588 to 595</t>
  </si>
  <si>
    <t>Thu Sep 27, 1973 17:15 UTC</t>
  </si>
  <si>
    <t>Titan III(24)B | OPS 6275</t>
  </si>
  <si>
    <t>Thu Sep 27, 1973 12:18 UTC</t>
  </si>
  <si>
    <t>Soyuz | Soyuz 12</t>
  </si>
  <si>
    <t>Fri Sep 21, 1973 13:05 UTC</t>
  </si>
  <si>
    <t>Soyuz U | Cosmos 587</t>
  </si>
  <si>
    <t>Tue Sep 18, 1973 12:12 UTC</t>
  </si>
  <si>
    <t>Feng Bao 1 | JSSW-1</t>
  </si>
  <si>
    <t>Fri Sep 14, 1973 00:31 UTC</t>
  </si>
  <si>
    <t>Cosmos-3M (11K65M) | Cosmos 586</t>
  </si>
  <si>
    <t>Sat Sep 08, 1973 01:50 UTC</t>
  </si>
  <si>
    <t>Cosmos-3M (11K65M) | Cosmos 585</t>
  </si>
  <si>
    <t>Thu Sep 06, 1973 10:40 UTC</t>
  </si>
  <si>
    <t>Voskhod | Cosmos 584</t>
  </si>
  <si>
    <t>Thu Aug 30, 1973 10:30 UTC</t>
  </si>
  <si>
    <t>Voskhod | Cosmos 583</t>
  </si>
  <si>
    <t>Thu Aug 30, 1973 00:07 UTC</t>
  </si>
  <si>
    <t>Molniya-M /Block L | Molniya-1 n†­35</t>
  </si>
  <si>
    <t>Tue Aug 28, 1973 10:08 UTC</t>
  </si>
  <si>
    <t>Cosmos-3M (11K65M) | Cosmos 582</t>
  </si>
  <si>
    <t>Fri Aug 24, 1973 10:59 UTC</t>
  </si>
  <si>
    <t>Voskhod | Cosmos 581</t>
  </si>
  <si>
    <t>Thu Aug 23, 1973 22:57 UTC</t>
  </si>
  <si>
    <t>Atlas-SLV3D Centaur-D1A | Intelsat 4 F7</t>
  </si>
  <si>
    <t>Wed Aug 22, 1973 11:24 UTC</t>
  </si>
  <si>
    <t>Cosmos-2I (63SM) | Cosmos 580</t>
  </si>
  <si>
    <t>Tue Aug 21, 1973 16:07 UTC</t>
  </si>
  <si>
    <t>Titan-III(33)B Agena-D | Jumpseat 3</t>
  </si>
  <si>
    <t>Tue Aug 21, 1973 12:30 UTC</t>
  </si>
  <si>
    <t>Voskhod | Cosmos 579</t>
  </si>
  <si>
    <t>Wed Aug 01, 1973 14:00 UTC</t>
  </si>
  <si>
    <t>Voskhod | Cosmos 578</t>
  </si>
  <si>
    <t>Sat Jul 28, 1973 11:10 UTC</t>
  </si>
  <si>
    <t>Saturn IB | Skylab 3</t>
  </si>
  <si>
    <t>Wed Jul 25, 1973 11:30 UTC</t>
  </si>
  <si>
    <t>Voskhod | Cosmos 577</t>
  </si>
  <si>
    <t>Fri Jul 13, 1973 20:24 UTC</t>
  </si>
  <si>
    <t>Wed Jul 11, 1973 09:58 UTC</t>
  </si>
  <si>
    <t>Molniya-M /Block L | Molniya-2 n†­34</t>
  </si>
  <si>
    <t>Wed Jul 04, 1973 10:59 UTC</t>
  </si>
  <si>
    <t>Voskhod | Zenit-4M n†­50</t>
  </si>
  <si>
    <t>Wed Jun 27, 1973 11:50 UTC</t>
  </si>
  <si>
    <t>Soyuz M | Cosmos 576</t>
  </si>
  <si>
    <t>Tue Jun 26, 1973</t>
  </si>
  <si>
    <t>Cosmos-3M (11K65M) | Tselina-OM #20</t>
  </si>
  <si>
    <t>Titan III(24)B | OPS 4018</t>
  </si>
  <si>
    <t>Thu Jun 21, 1973 13:29 UTC</t>
  </si>
  <si>
    <t>Voskhod | Cosmos 575</t>
  </si>
  <si>
    <t>Wed Jun 20, 1973 06:16 UTC</t>
  </si>
  <si>
    <t>Cosmos-3M (11K65M) | Cosmos 574</t>
  </si>
  <si>
    <t>Fri Jun 15, 1973 06:00 UTC</t>
  </si>
  <si>
    <t>Soyuz | Cosmos 573</t>
  </si>
  <si>
    <t>Tue Jun 12, 1973 07:14 UTC</t>
  </si>
  <si>
    <t>Titan III(23)C | DSP-4</t>
  </si>
  <si>
    <t>Sun Jun 10, 1973 10:10 UTC</t>
  </si>
  <si>
    <t>Voskhod | Cosmos 572</t>
  </si>
  <si>
    <t>Fri Jun 08, 1973 15:50 UTC</t>
  </si>
  <si>
    <t>Cosmos-3M (11K65M) | Cosmos 564 to 571</t>
  </si>
  <si>
    <t>Wed Jun 06, 1973 11:30 UTC</t>
  </si>
  <si>
    <t>Voskhod | Cosmos 563</t>
  </si>
  <si>
    <t>Tue Jun 05, 1973 11:29 UTC</t>
  </si>
  <si>
    <t>Cosmos-2I (63SM) | Cosmos 562</t>
  </si>
  <si>
    <t>Tue May 29, 1973 10:16 UTC</t>
  </si>
  <si>
    <t>Vostok-2M | Meteor n†­26</t>
  </si>
  <si>
    <t>Fri May 25, 1973 13:30 UTC</t>
  </si>
  <si>
    <t>Voskhod | Cosmos 561</t>
  </si>
  <si>
    <t>Fri May 25, 1973 13:00 UTC</t>
  </si>
  <si>
    <t>Saturn IB | Skylab 2</t>
  </si>
  <si>
    <t>Fri May 25, 1973 09:15 UTC</t>
  </si>
  <si>
    <t>Cosmos-3M (11K65M) | Zaliv #17</t>
  </si>
  <si>
    <t>Thu May 24, 1973 03:50 UTC</t>
  </si>
  <si>
    <t>Wed May 23, 1973 10:30 UTC</t>
  </si>
  <si>
    <t>Voskhod | Cosmos 560</t>
  </si>
  <si>
    <t>Tue May 22, 1973 21:37 UTC</t>
  </si>
  <si>
    <t>Diamant B | Castor &amp; Pollux</t>
  </si>
  <si>
    <t>Fri May 18, 1973 11:00 UTC</t>
  </si>
  <si>
    <t>Soyuz U | Cosmos 559</t>
  </si>
  <si>
    <t>Thu May 17, 1973 13:19 UTC</t>
  </si>
  <si>
    <t>Cosmos-2I (63SM) | Cosmos 558</t>
  </si>
  <si>
    <t>Wed May 16, 1973 16:40 UTC</t>
  </si>
  <si>
    <t>Titan III(24)B | OPS 2093</t>
  </si>
  <si>
    <t>Mon May 14, 1973 17:30 UTC</t>
  </si>
  <si>
    <t>Saturn V | Skylab 1</t>
  </si>
  <si>
    <t>Sat May 05, 1973 07:00 UTC</t>
  </si>
  <si>
    <t>Voskhod | Cosmos 554</t>
  </si>
  <si>
    <t>Wed Apr 25, 1973 10:45 UTC</t>
  </si>
  <si>
    <t>Voskhod | Cosmos 555</t>
  </si>
  <si>
    <t>Wed Apr 25, 1973 09:10 UTC</t>
  </si>
  <si>
    <t>Tsyklon-2 | Cosmos 556</t>
  </si>
  <si>
    <t>Thu Apr 19, 1973 10:20 UTC</t>
  </si>
  <si>
    <t>Cosmos-2I (63SM) | Intercosmos-9</t>
  </si>
  <si>
    <t>Thu Apr 19, 1973 08:59 UTC</t>
  </si>
  <si>
    <t>Thu Apr 12, 1973 11:49 UTC</t>
  </si>
  <si>
    <t>Cosmos-2I (63SM) | Cosmos 553</t>
  </si>
  <si>
    <t>Fri Apr 06, 1973 02:11 UTC</t>
  </si>
  <si>
    <t>Atlas-SLV3D Centaur-D1A | Pioneer 11</t>
  </si>
  <si>
    <t>Thu Apr 05, 1973 11:11 UTC</t>
  </si>
  <si>
    <t>Molniya-M /Block L | Molniya-2 n†­33</t>
  </si>
  <si>
    <t>Tue Apr 03, 1973 09:00 UTC</t>
  </si>
  <si>
    <t>Proton K | Saliout-2</t>
  </si>
  <si>
    <t>Thu Mar 22, 1973 10:00 UTC</t>
  </si>
  <si>
    <t>Voskhod | Cosmos 552</t>
  </si>
  <si>
    <t>Tue Mar 20, 1973 11:20 UTC</t>
  </si>
  <si>
    <t>Vostok-2M | Meteor n†­25</t>
  </si>
  <si>
    <t>Fri Mar 09, 1973 21:00 UTC</t>
  </si>
  <si>
    <t>Tue Mar 06, 1973 09:30 UTC</t>
  </si>
  <si>
    <t>Atlas-SLV3A Agena-D | AFP-720 (Rhyolite-2)</t>
  </si>
  <si>
    <t>Tue Mar 06, 1973 09:20 UTC</t>
  </si>
  <si>
    <t>Voskhod | Cosmos 551</t>
  </si>
  <si>
    <t>Thu Mar 01, 1973 12:40 UTC</t>
  </si>
  <si>
    <t>Voskhod | Cosmos 550</t>
  </si>
  <si>
    <t>Wed Feb 28, 1973 04:37 UTC</t>
  </si>
  <si>
    <t>Cosmos-3M (11K65M) | Cosmos 549</t>
  </si>
  <si>
    <t>Thu Feb 15, 1973</t>
  </si>
  <si>
    <t>Molniya-M /Block SO-L | Prognoz n†­3</t>
  </si>
  <si>
    <t>Thu Feb 08, 1973 13:15 UTC</t>
  </si>
  <si>
    <t>Voskhod | Cosmos 548</t>
  </si>
  <si>
    <t>Sat Feb 03, 1973 05:48 UTC</t>
  </si>
  <si>
    <t>Molniya-M /Block L | Molniya-1 n†­32</t>
  </si>
  <si>
    <t>Thu Feb 01, 1973 08:30 UTC</t>
  </si>
  <si>
    <t>Voskhod | Cosmos 547</t>
  </si>
  <si>
    <t>Fri Jan 26, 1973 11:44 UTC</t>
  </si>
  <si>
    <t>Cosmos-3M (11K65M) | Cosmos 546</t>
  </si>
  <si>
    <t>Wed Jan 24, 1973 11:44 UTC</t>
  </si>
  <si>
    <t>Cosmos-2I (63SM) | Cosmos 545</t>
  </si>
  <si>
    <t>Sat Jan 20, 1973 03:36 UTC</t>
  </si>
  <si>
    <t>Cosmos-3M (11K65M) | Cosmos 544</t>
  </si>
  <si>
    <t>Thu Jan 11, 1973 10:00 UTC</t>
  </si>
  <si>
    <t>Voskhod | Cosmos 543</t>
  </si>
  <si>
    <t>Thu Dec 28, 1972 11:00 UTC</t>
  </si>
  <si>
    <t>Vostok-2M | Cosmos 542</t>
  </si>
  <si>
    <t>Wed Dec 27, 1972 10:30 UTC</t>
  </si>
  <si>
    <t>Soyuz M | Cosmos 541</t>
  </si>
  <si>
    <t>Mon Dec 25, 1972 23:05 UTC</t>
  </si>
  <si>
    <t>Cosmos-3M (11K65M) | Cosmos 540</t>
  </si>
  <si>
    <t>Thu Dec 21, 1972 17:45 UTC</t>
  </si>
  <si>
    <t>Titan III(24)B | OPS 3978</t>
  </si>
  <si>
    <t>Thu Dec 21, 1972 02:05 UTC</t>
  </si>
  <si>
    <t>Cosmos-3M (11K65M) | Cosmos 539</t>
  </si>
  <si>
    <t>Wed Dec 20, 1972 22:20 UTC</t>
  </si>
  <si>
    <t>Atlas-SLV3A Agena-D | AFP-827 (Canyon-5)</t>
  </si>
  <si>
    <t>Tue Dec 19, 1972 19:24 UTC</t>
  </si>
  <si>
    <t>Saturn V | Apollo 17</t>
  </si>
  <si>
    <t>Thu Dec 14, 1972 13:40 UTC</t>
  </si>
  <si>
    <t>Voskhod | Cosmos 538</t>
  </si>
  <si>
    <t>Tue Dec 12, 1972 06:51 UTC</t>
  </si>
  <si>
    <t>Molniya-M /Block L | Molniya-2 n†­31</t>
  </si>
  <si>
    <t>Sat Dec 02, 1972 04:39 UTC</t>
  </si>
  <si>
    <t>Molniya-M /Block L | Molniya-1 n†­30</t>
  </si>
  <si>
    <t>Thu Nov 30, 1972 21:49 UTC</t>
  </si>
  <si>
    <t>Cosmos-2I (63SM) | Intercosmos-8</t>
  </si>
  <si>
    <t>Sat Nov 25, 1972 09:10 UTC</t>
  </si>
  <si>
    <t>Voskhod | Cosmos 537</t>
  </si>
  <si>
    <t>Thu Nov 23, 1972 06:11 UTC</t>
  </si>
  <si>
    <t>N1-L3 | 7L (Soyuz 7K-LOK No.1)</t>
  </si>
  <si>
    <t>Wed Nov 15, 1972 22:13 UTC</t>
  </si>
  <si>
    <t>Scout D1 | Explorer 48</t>
  </si>
  <si>
    <t>Fri Nov 03, 1972 01:34 UTC</t>
  </si>
  <si>
    <t>Cosmos-3M (11K65M) | Cosmos 536</t>
  </si>
  <si>
    <t>Wed Nov 01, 1972 12:08 UTC</t>
  </si>
  <si>
    <t>Cosmos-3M (11K65M) | Cosmos 528 to 535</t>
  </si>
  <si>
    <t>Tue Oct 31, 1972 13:29 UTC</t>
  </si>
  <si>
    <t>Voskhod | Cosmos 527</t>
  </si>
  <si>
    <t>Thu Oct 26, 1972 22:05 UTC</t>
  </si>
  <si>
    <t>Vostok-2M | Meteor n†­24</t>
  </si>
  <si>
    <t>Wed Oct 25, 1972 10:39 UTC</t>
  </si>
  <si>
    <t>Cosmos-2I (63SM) | Cosmos 526</t>
  </si>
  <si>
    <t>Wed Oct 18, 1972 11:59 UTC</t>
  </si>
  <si>
    <t>Voskhod | Cosmos 525</t>
  </si>
  <si>
    <t>Tue Oct 17, 1972 19:59 UTC</t>
  </si>
  <si>
    <t>Sat Oct 14, 1972 06:16 UTC</t>
  </si>
  <si>
    <t>Molniya-M /Block L | Molniya-1 n†­29</t>
  </si>
  <si>
    <t>Wed Oct 11, 1972 13:19 UTC</t>
  </si>
  <si>
    <t>Cosmos-2I (63SM) | Cosmos 524</t>
  </si>
  <si>
    <t>Tue Oct 10, 1972 18:03 UTC</t>
  </si>
  <si>
    <t>Titan IIID | KH-9 &amp; SSF-C-3</t>
  </si>
  <si>
    <t>Thu Oct 05, 1972 11:30 UTC</t>
  </si>
  <si>
    <t>Cosmos-2I (63SM) | Cosmos 523</t>
  </si>
  <si>
    <t>Wed Oct 04, 1972 12:00 UTC</t>
  </si>
  <si>
    <t>Voskhod | Cosmos 522</t>
  </si>
  <si>
    <t>LC-576A1, Vandenberg AFB, California, USA</t>
  </si>
  <si>
    <t>Mon Oct 02, 1972 20:10 UTC</t>
  </si>
  <si>
    <t>Atlas-E/F Burner | P72-1</t>
  </si>
  <si>
    <t>Sat Sep 30, 1972 20:19 UTC</t>
  </si>
  <si>
    <t>Molniya-M /Block L | Molniya-2 n†­28</t>
  </si>
  <si>
    <t>Fri Sep 29, 1972 20:19 UTC</t>
  </si>
  <si>
    <t>Cosmos-3M (11K65M) | Cosmos 521</t>
  </si>
  <si>
    <t>Tue Sep 19, 1972 19:19 UTC</t>
  </si>
  <si>
    <t>Molniya-M /Block 2BL | Cosmos 520</t>
  </si>
  <si>
    <t>Sat Sep 16, 1972 08:20 UTC</t>
  </si>
  <si>
    <t>Voskhod | Cosmos 519</t>
  </si>
  <si>
    <t>Fri Sep 15, 1972 09:40 UTC</t>
  </si>
  <si>
    <t>Voskhod | Cosmos 518</t>
  </si>
  <si>
    <t>Sat Sep 02, 1972 10:49 UTC</t>
  </si>
  <si>
    <t>Voskhod | Zenit-4M n†­40</t>
  </si>
  <si>
    <t>Fri Sep 01, 1972 17:45 UTC</t>
  </si>
  <si>
    <t>Titan III(24)B | OPS 8888</t>
  </si>
  <si>
    <t>Wed Aug 30, 1972 08:19 UTC</t>
  </si>
  <si>
    <t>Voskhod | Cosmos 517</t>
  </si>
  <si>
    <t>Wed Aug 30, 1972 05:58 UTC</t>
  </si>
  <si>
    <t>Cosmos-2I (63SM) | Intercosmos-7</t>
  </si>
  <si>
    <t>Mon Aug 21, 1972 10:36 UTC</t>
  </si>
  <si>
    <t>Tsyklon-2 | Cosmos 516</t>
  </si>
  <si>
    <t>Mon Aug 21, 1972 10:28 UTC</t>
  </si>
  <si>
    <t>Atlas-SLV3C Centaur-D | OAO-3</t>
  </si>
  <si>
    <t>Sat Aug 19, 1972 02:40 UTC</t>
  </si>
  <si>
    <t>Mu-IV S | Denpa</t>
  </si>
  <si>
    <t>Fri Aug 18, 1972 10:00 UTC</t>
  </si>
  <si>
    <t>Voskhod | Cosmos 515</t>
  </si>
  <si>
    <t>Wed Aug 16, 1972 13:40 UTC</t>
  </si>
  <si>
    <t>Cosmos-3M (11K65M) | Cosmos 514</t>
  </si>
  <si>
    <t>Thu Aug 10, 1972 00:32 UTC</t>
  </si>
  <si>
    <t>Feng Bao 1 | Shiyan Peizhong</t>
  </si>
  <si>
    <t>Wed Aug 02, 1972 08:15 UTC</t>
  </si>
  <si>
    <t>Voskhod | Cosmos 513</t>
  </si>
  <si>
    <t>Sat Jul 29, 1972 03:20 UTC</t>
  </si>
  <si>
    <t>Proton K/Block D | DOS-2</t>
  </si>
  <si>
    <t>Thu Jul 20, 1972 18:10 UTC</t>
  </si>
  <si>
    <t>Cosmos-3M (11K65M) | Cosmos 504 to 511</t>
  </si>
  <si>
    <t>Wed Jul 19, 1972 13:45 UTC</t>
  </si>
  <si>
    <t>Voskhod | Cosmos 503</t>
  </si>
  <si>
    <t>Thu Jul 13, 1972 14:30 UTC</t>
  </si>
  <si>
    <t>Soyuz M | Cosmos 502</t>
  </si>
  <si>
    <t>Wed Jul 12, 1972 05:59 UTC</t>
  </si>
  <si>
    <t>Cosmos-2I (63SM) | Cosmos 501</t>
  </si>
  <si>
    <t>Mon Jul 10, 1972 06:15 UTC</t>
  </si>
  <si>
    <t>Cosmos-3M (11K65M) | Cosmos 500</t>
  </si>
  <si>
    <t>Fri Jul 07, 1972 17:46 UTC</t>
  </si>
  <si>
    <t>Titan IIID | KH-9 &amp; SSF-B-23</t>
  </si>
  <si>
    <t>Thu Jul 06, 1972 10:40 UTC</t>
  </si>
  <si>
    <t>Voskhod | Cosmos 499</t>
  </si>
  <si>
    <t>Wed Jul 05, 1972 09:29 UTC</t>
  </si>
  <si>
    <t>Cosmos-2I (63SM) | Cosmos 498</t>
  </si>
  <si>
    <t>Sun Jul 02, 1972 07:20 UTC</t>
  </si>
  <si>
    <t>Soyuz | Cosmos 496</t>
  </si>
  <si>
    <t>Fri Jun 30, 1972 18:52 UTC</t>
  </si>
  <si>
    <t>Vostok-2M | Meteor n†­23</t>
  </si>
  <si>
    <t>Fri Jun 30, 1972 06:19 UTC</t>
  </si>
  <si>
    <t>Cosmos-2I (63SM) | Cosmos 497</t>
  </si>
  <si>
    <t>Thu Jun 29, 1972</t>
  </si>
  <si>
    <t>Molniya-M /Block SO-L | Prognoz n†­2</t>
  </si>
  <si>
    <t>Fri Jun 23, 1972 11:19 UTC</t>
  </si>
  <si>
    <t>Voskhod | Cosmos 495</t>
  </si>
  <si>
    <t>Fri Jun 23, 1972 09:24 UTC</t>
  </si>
  <si>
    <t>Cosmos-3M (11K65M) | Cosmos 494</t>
  </si>
  <si>
    <t>Wed Jun 21, 1972 06:25 UTC</t>
  </si>
  <si>
    <t>Voskhod | Cosmos 493</t>
  </si>
  <si>
    <t>Tue Jun 13, 1972 21:53 UTC</t>
  </si>
  <si>
    <t>Atlas-SLV3C Centaur-D | Intelsat 4 F5</t>
  </si>
  <si>
    <t>Fri Jun 09, 1972 06:59 UTC</t>
  </si>
  <si>
    <t>Voskhod | Cosmos 492</t>
  </si>
  <si>
    <t>Thu May 25, 1972 06:35 UTC</t>
  </si>
  <si>
    <t>Voskhod | Cosmos 491</t>
  </si>
  <si>
    <t>Sat May 20, 1972 15:30 UTC</t>
  </si>
  <si>
    <t>Titan III(24)B | OPS 6574</t>
  </si>
  <si>
    <t>Fri May 19, 1972 14:30 UTC</t>
  </si>
  <si>
    <t>Molniya-M /Block L | Molniya-2 n†­27</t>
  </si>
  <si>
    <t>Wed May 17, 1972 10:19 UTC</t>
  </si>
  <si>
    <t>Voskhod | Cosmos 490</t>
  </si>
  <si>
    <t>Sat May 06, 1972 11:24 UTC</t>
  </si>
  <si>
    <t>Cosmos-3M (11K65M) | Cosmos 489</t>
  </si>
  <si>
    <t>Fri May 05, 1972 11:20 UTC</t>
  </si>
  <si>
    <t>Voskhod | Cosmos 488</t>
  </si>
  <si>
    <t>Tue Apr 25, 1972 11:30 UTC</t>
  </si>
  <si>
    <t>Cosmos-2I (63SM) | DS-P1-You #51</t>
  </si>
  <si>
    <t>Fri Apr 21, 1972 12:00 UTC</t>
  </si>
  <si>
    <t>Cosmos-2I (63SM) | Cosmos 487</t>
  </si>
  <si>
    <t>Sun Apr 16, 1972 17:54 UTC</t>
  </si>
  <si>
    <t>Saturn V | Apollo 16</t>
  </si>
  <si>
    <t>Fri Apr 14, 1972 18:00 UTC</t>
  </si>
  <si>
    <t>Voskhod | Cosmos 486</t>
  </si>
  <si>
    <t>Wed Apr 12, 1972</t>
  </si>
  <si>
    <t>Molniya-M /Block SO-L | Prognoz n†­1</t>
  </si>
  <si>
    <t>Tue Apr 11, 1972 11:04 UTC</t>
  </si>
  <si>
    <t>Cosmos-2I (63SM) | Cosmos 485</t>
  </si>
  <si>
    <t>Fri Apr 07, 1972</t>
  </si>
  <si>
    <t>Voskhod | Intercosmos-6</t>
  </si>
  <si>
    <t>Thu Apr 06, 1972 08:00 UTC</t>
  </si>
  <si>
    <t>Voskhod | Cosmos 484</t>
  </si>
  <si>
    <t>Tue Apr 04, 1972 20:38 UTC</t>
  </si>
  <si>
    <t>Molniya-M /Block L | Molniya-1 n†­26 &amp; SRET-1</t>
  </si>
  <si>
    <t>Mon Apr 03, 1972 10:15 UTC</t>
  </si>
  <si>
    <t>Voskhod | Cosmos 483</t>
  </si>
  <si>
    <t>Fri Mar 31, 1972 04:02 UTC</t>
  </si>
  <si>
    <t>Molniya-M /Block NVL | Cosmos 482</t>
  </si>
  <si>
    <t>Thu Mar 30, 1972 14:05 UTC</t>
  </si>
  <si>
    <t>Vostok-2M | Meteor n†­22</t>
  </si>
  <si>
    <t>Mon Mar 27, 1972 04:15 UTC</t>
  </si>
  <si>
    <t>Molniya-M /Block NVL | Venera 8</t>
  </si>
  <si>
    <t>Sat Mar 25, 1972 10:40 UTC</t>
  </si>
  <si>
    <t>Cosmos-2I (63SM) | Cosmos 481</t>
  </si>
  <si>
    <t>Sat Mar 25, 1972 02:20 UTC</t>
  </si>
  <si>
    <t>Cosmos-3M (11K65M) | Cosmos 480</t>
  </si>
  <si>
    <t>Wed Mar 22, 1972 20:31 UTC</t>
  </si>
  <si>
    <t>Cosmos-3M (11K65M) | Cosmos 479</t>
  </si>
  <si>
    <t>Fri Mar 17, 1972 17:00 UTC</t>
  </si>
  <si>
    <t>Titan III(24)B | OPS 1678</t>
  </si>
  <si>
    <t>Wed Mar 15, 1972 13:00 UTC</t>
  </si>
  <si>
    <t>Voskhod | Cosmos 478</t>
  </si>
  <si>
    <t>Sat Mar 04, 1972 10:00 UTC</t>
  </si>
  <si>
    <t>Voskhod | Cosmos 477</t>
  </si>
  <si>
    <t>Fri Mar 03, 1972 01:49 UTC</t>
  </si>
  <si>
    <t>Atlas-SLV3C Centaur-D | Pioneer 10</t>
  </si>
  <si>
    <t>Wed Mar 01, 1972 11:15 UTC</t>
  </si>
  <si>
    <t>Vostok-2M | Cosmos 476</t>
  </si>
  <si>
    <t>Wed Mar 01, 1972 09:39 UTC</t>
  </si>
  <si>
    <t>Titan III(23)C | DSP-3</t>
  </si>
  <si>
    <t>Fri Feb 25, 1972 07:52 UTC</t>
  </si>
  <si>
    <t>Cosmos-3M (11K65M) | Cosmos 475</t>
  </si>
  <si>
    <t>Wed Feb 16, 1972 09:59 UTC</t>
  </si>
  <si>
    <t>Titan-III(33)B Agena-D | Jumpseat 2</t>
  </si>
  <si>
    <t>Wed Feb 16, 1972 09:30 UTC</t>
  </si>
  <si>
    <t>Voskhod | Cosmos 474</t>
  </si>
  <si>
    <t>Mon Feb 14, 1972 03:27 UTC</t>
  </si>
  <si>
    <t>Proton K/Block D | Luna-20</t>
  </si>
  <si>
    <t>Tue Feb 08, 1972 05:59 UTC</t>
  </si>
  <si>
    <t>Cosmos-3MRB (65MRB) | BOR-2 Shuttle</t>
  </si>
  <si>
    <t>Thu Feb 03, 1972 08:40 UTC</t>
  </si>
  <si>
    <t>Voskhod | Cosmos 473</t>
  </si>
  <si>
    <t>Tue Jan 25, 1972 11:15 UTC</t>
  </si>
  <si>
    <t>Cosmos-2I (63SM) | Cosmos 472</t>
  </si>
  <si>
    <t>Sun Jan 23, 1972 00:12 UTC</t>
  </si>
  <si>
    <t>Atlas-SLV3C Centaur-D | Intelsat 4 F4</t>
  </si>
  <si>
    <t>Thu Jan 20, 1972 18:36 UTC</t>
  </si>
  <si>
    <t>Titan IIID | KH-9 &amp; SSF-B-22</t>
  </si>
  <si>
    <t>Wed Jan 12, 1972 09:59 UTC</t>
  </si>
  <si>
    <t>Voskhod | Cosmos 471</t>
  </si>
  <si>
    <t>Wed Dec 29, 1971 10:50 UTC</t>
  </si>
  <si>
    <t>Vostok-2M | Meteor n†­21</t>
  </si>
  <si>
    <t>Mon Dec 27, 1971</t>
  </si>
  <si>
    <t>Cosmos-3M (11K65M) | Oreol</t>
  </si>
  <si>
    <t>Mon Dec 27, 1971 14:04 UTC</t>
  </si>
  <si>
    <t>Soyuz M | Cosmos 470</t>
  </si>
  <si>
    <t>Sat Dec 25, 1971 11:29 UTC</t>
  </si>
  <si>
    <t>Tsyklon-2 | Cosmos 469</t>
  </si>
  <si>
    <t>Mon Dec 20, 1971 01:10 UTC</t>
  </si>
  <si>
    <t>Atlas-SLV3C Centaur-D | Intelsat 4 F3</t>
  </si>
  <si>
    <t>Sun Dec 19, 1971 22:50 UTC</t>
  </si>
  <si>
    <t>Molniya-M /Block L | Molniya-1 n†­25</t>
  </si>
  <si>
    <t>Fri Dec 17, 1971 13:00 UTC</t>
  </si>
  <si>
    <t>Cosmos-3M (11K65M) | Cosmos 468</t>
  </si>
  <si>
    <t>Fri Dec 17, 1971 10:39 UTC</t>
  </si>
  <si>
    <t>Cosmos-2I (63SM) | Cosmos 467</t>
  </si>
  <si>
    <t>Thu Dec 16, 1971 09:39 UTC</t>
  </si>
  <si>
    <t>Voskhod | Cosmos 466</t>
  </si>
  <si>
    <t>Wed Dec 15, 1971 04:31 UTC</t>
  </si>
  <si>
    <t>Cosmos-3M (11K65M) | Cosmos 465</t>
  </si>
  <si>
    <t>Fri Dec 10, 1971 11:00 UTC</t>
  </si>
  <si>
    <t>Voskhod | Cosmos 464</t>
  </si>
  <si>
    <t>Mon Dec 06, 1971 09:50 UTC</t>
  </si>
  <si>
    <t>Voskhod | Cosmos 463</t>
  </si>
  <si>
    <t>Sun Dec 05, 1971 15:30 UTC</t>
  </si>
  <si>
    <t>Diamant B | Polaire</t>
  </si>
  <si>
    <t>Sat Dec 04, 1971 22:33 UTC</t>
  </si>
  <si>
    <t>Atlas-SLV3A Agena-D | AFP-827 (Canyon-4)</t>
  </si>
  <si>
    <t>Fri Dec 03, 1971 13:19 UTC</t>
  </si>
  <si>
    <t>Tsyklon-2 | Cosmos 462</t>
  </si>
  <si>
    <t>Fri Dec 03, 1971 13:00 UTC</t>
  </si>
  <si>
    <t>Voskhod | Zenit-2M n†­25</t>
  </si>
  <si>
    <t>Thu Dec 02, 1971</t>
  </si>
  <si>
    <t>Cosmos-3M (11K65M) | Cosmos 461</t>
  </si>
  <si>
    <t>Thu Dec 02, 1971 08:25 UTC</t>
  </si>
  <si>
    <t>Cosmos-2I (63SM) | Intercosmos-5</t>
  </si>
  <si>
    <t>Tue Nov 30, 1971 16:39 UTC</t>
  </si>
  <si>
    <t>Cosmos-3M (11K65M) | Cosmos 460</t>
  </si>
  <si>
    <t>Mon Nov 29, 1971 17:30 UTC</t>
  </si>
  <si>
    <t>Cosmos-3M (11K65M) | Cosmos 459</t>
  </si>
  <si>
    <t>Mon Nov 29, 1971 10:09 UTC</t>
  </si>
  <si>
    <t>Cosmos-2I (63SM) | Cosmos 458</t>
  </si>
  <si>
    <t>Wed Nov 24, 1971 09:30 UTC</t>
  </si>
  <si>
    <t>Molniya-M /Block L | Molniya-2 n†­24</t>
  </si>
  <si>
    <t>Sat Nov 20, 1971 18:00 UTC</t>
  </si>
  <si>
    <t>Cosmos-3M (11K65M) | Cosmos 457</t>
  </si>
  <si>
    <t>Fri Nov 19, 1971 12:00 UTC</t>
  </si>
  <si>
    <t>Voskhod | Cosmos 456</t>
  </si>
  <si>
    <t>Wed Nov 17, 1971 11:09 UTC</t>
  </si>
  <si>
    <t>Cosmos-2I (63SM) | Cosmos 455</t>
  </si>
  <si>
    <t>Mon Nov 15, 1971 05:52 UTC</t>
  </si>
  <si>
    <t>Scout B | Explorer 45</t>
  </si>
  <si>
    <t>CECLES</t>
  </si>
  <si>
    <t>Thu Nov 04, 1971 21:10 UTC</t>
  </si>
  <si>
    <t>Europa 2 | Test flight</t>
  </si>
  <si>
    <t>Wed Nov 03, 1971 03:09 UTC</t>
  </si>
  <si>
    <t>Titan III(23)C | DSCS-II 1&amp;2</t>
  </si>
  <si>
    <t>Tue Nov 02, 1971 14:25 UTC</t>
  </si>
  <si>
    <t>Voskhod | Cosmos 454</t>
  </si>
  <si>
    <t>RAE</t>
  </si>
  <si>
    <t>LA-5B, RAAF Woomera Range Complex, Australia</t>
  </si>
  <si>
    <t>Thu Oct 28, 1971 04:09 UTC</t>
  </si>
  <si>
    <t>Black Arrow | Prospero</t>
  </si>
  <si>
    <t>Sat Oct 23, 1971 17:16 UTC</t>
  </si>
  <si>
    <t>Titan III(24)B | OPS 7616</t>
  </si>
  <si>
    <t>Tue Oct 19, 1971 12:40 UTC</t>
  </si>
  <si>
    <t>Cosmos-2I (63SM) | Cosmos 453</t>
  </si>
  <si>
    <t>Thu Oct 14, 1971 09:00 UTC</t>
  </si>
  <si>
    <t>Voskhod | Cosmos 452</t>
  </si>
  <si>
    <t>Wed Oct 13, 1971 13:41 UTC</t>
  </si>
  <si>
    <t>Cosmos-3M (11K65M) | Cosmos 444 to 451</t>
  </si>
  <si>
    <t>Thu Oct 07, 1971 12:30 UTC</t>
  </si>
  <si>
    <t>Voskhod | Cosmos 443</t>
  </si>
  <si>
    <t>Wed Sep 29, 1971 11:30 UTC</t>
  </si>
  <si>
    <t>Voskhod | Cosmos 442</t>
  </si>
  <si>
    <t>Tue Sep 28, 1971 10:00 UTC</t>
  </si>
  <si>
    <t>Proton K/Block D | Luna-19</t>
  </si>
  <si>
    <t>Tue Sep 28, 1971 07:40 UTC</t>
  </si>
  <si>
    <t>Voskhod | Cosmos 441</t>
  </si>
  <si>
    <t>Tue Sep 28, 1971 04:00 UTC</t>
  </si>
  <si>
    <t>Mu-IV S | Shinsei</t>
  </si>
  <si>
    <t>Fri Sep 24, 1971 10:30 UTC</t>
  </si>
  <si>
    <t>Cosmos-2I (63SM) | Cosmos 440</t>
  </si>
  <si>
    <t>Tue Sep 21, 1971 12:00 UTC</t>
  </si>
  <si>
    <t>Voskhod | Cosmos 439</t>
  </si>
  <si>
    <t>Tue Sep 14, 1971 13:00 UTC</t>
  </si>
  <si>
    <t>Voskhod | Cosmos 438</t>
  </si>
  <si>
    <t>Fri Sep 10, 1971 03:38 UTC</t>
  </si>
  <si>
    <t>Cosmos-3M (11K65M) | Cosmos 437</t>
  </si>
  <si>
    <t>Tue Sep 07, 1971 01:15 UTC</t>
  </si>
  <si>
    <t>Cosmos-3M (11K65M) | Cosmos 436</t>
  </si>
  <si>
    <t>Thu Sep 02, 1971 13:40 UTC</t>
  </si>
  <si>
    <t>Proton K/Block D | Luna-18</t>
  </si>
  <si>
    <t>Fri Aug 27, 1971 10:54 UTC</t>
  </si>
  <si>
    <t>Cosmos-2I (63SM) | Cosmos 435</t>
  </si>
  <si>
    <t>Thu Aug 19, 1971 06:30 UTC</t>
  </si>
  <si>
    <t>Voskhod | Zenit-2M n†­22</t>
  </si>
  <si>
    <t>Thu Aug 12, 1971 15:30 UTC</t>
  </si>
  <si>
    <t>Titan III(24)B | OPS 8607</t>
  </si>
  <si>
    <t>Site 161/35, Baikonur Cosmodrome, Kazakhstan</t>
  </si>
  <si>
    <t>Sun Aug 08, 1971 23:45 UTC</t>
  </si>
  <si>
    <t>Tsyklon | Cosmos 433</t>
  </si>
  <si>
    <t>LC-576A2, Vandenberg AFB, California, USA</t>
  </si>
  <si>
    <t>Sat Aug 07, 1971 00:11 UTC</t>
  </si>
  <si>
    <t>Atlas-E/F OV1 | OV1-20 OV1-21</t>
  </si>
  <si>
    <t>Thu Aug 05, 1971 10:00 UTC</t>
  </si>
  <si>
    <t>Voskhod | Cosmos 432</t>
  </si>
  <si>
    <t>Tue Aug 03, 1971 11:00 UTC</t>
  </si>
  <si>
    <t>Cosmos-2I (63SM) | DS-P1-You #33</t>
  </si>
  <si>
    <t>Fri Jul 30, 1971 08:29 UTC</t>
  </si>
  <si>
    <t>Voskhod | Cosmos 431</t>
  </si>
  <si>
    <t>Wed Jul 28, 1971 10:19 UTC</t>
  </si>
  <si>
    <t>Voskhod | Cosmos 512</t>
  </si>
  <si>
    <t>Wed Jul 28, 1971 03:29 UTC</t>
  </si>
  <si>
    <t>Molniya-M /Block L | Molniya-1 n†­20</t>
  </si>
  <si>
    <t>Mon Jul 26, 1971 13:34 UTC</t>
  </si>
  <si>
    <t>Saturn V | Apollo 15</t>
  </si>
  <si>
    <t>Fri Jul 23, 1971 11:00 UTC</t>
  </si>
  <si>
    <t>Voskhod | Cosmos 430</t>
  </si>
  <si>
    <t>Thu Jul 22, 1971 13:45 UTC</t>
  </si>
  <si>
    <t>Cosmos-3M (11K65M) | Tselina-OM #10</t>
  </si>
  <si>
    <t>Tue Jul 20, 1971 10:00 UTC</t>
  </si>
  <si>
    <t>Voskhod | Cosmos 429</t>
  </si>
  <si>
    <t>Fri Jul 16, 1971 01:41 UTC</t>
  </si>
  <si>
    <t>Vostok-2M | Meteor n†­20</t>
  </si>
  <si>
    <t>Sat Jun 26, 1971 23:15 UTC</t>
  </si>
  <si>
    <t>N1-L3 | 6L (Test flight)</t>
  </si>
  <si>
    <t>Fri Jun 25, 1971 10:30 UTC</t>
  </si>
  <si>
    <t>Voskhod | Zenit-4M n†­17</t>
  </si>
  <si>
    <t>Thu Jun 24, 1971 07:59 UTC</t>
  </si>
  <si>
    <t>Voskhod | Cosmos 428</t>
  </si>
  <si>
    <t>Tue Jun 15, 1971 18:41 UTC</t>
  </si>
  <si>
    <t>Sat Jun 12, 1971 05:30 UTC</t>
  </si>
  <si>
    <t>Soyuz L | Cosmos 434 (T2K Lunar Lander)</t>
  </si>
  <si>
    <t>Fri Jun 11, 1971 10:00 UTC</t>
  </si>
  <si>
    <t>Voskhod | Cosmos 427</t>
  </si>
  <si>
    <t>Sun Jun 06, 1971 04:55 UTC</t>
  </si>
  <si>
    <t>Soyuz | Soyuz 11</t>
  </si>
  <si>
    <t>Fri Jun 04, 1971</t>
  </si>
  <si>
    <t>Cosmos-3M (11K65M) | Cosmos 426</t>
  </si>
  <si>
    <t>Sun May 30, 1971 22:23 UTC</t>
  </si>
  <si>
    <t>Atlas-SLV3C Centaur-D | Mariner 9</t>
  </si>
  <si>
    <t>Sat May 29, 1971 03:48 UTC</t>
  </si>
  <si>
    <t>Cosmos-3M (11K65M) | Cosmos 425</t>
  </si>
  <si>
    <t>Fri May 28, 1971 15:26 UTC</t>
  </si>
  <si>
    <t>Proton K/Block D | Mars-3</t>
  </si>
  <si>
    <t>Fri May 28, 1971 10:30 UTC</t>
  </si>
  <si>
    <t>Voskhod | Cosmos 424</t>
  </si>
  <si>
    <t>Thu May 27, 1971 11:59 UTC</t>
  </si>
  <si>
    <t>Cosmos-2I (63SM) | Cosmos 423</t>
  </si>
  <si>
    <t>Sat May 22, 1971 00:51 UTC</t>
  </si>
  <si>
    <t>Cosmos-3M (11K65M) | Cosmos 422</t>
  </si>
  <si>
    <t>Wed May 19, 1971 16:22 UTC</t>
  </si>
  <si>
    <t>Proton K/Block D | Mars-2</t>
  </si>
  <si>
    <t>Wed May 19, 1971 10:20 UTC</t>
  </si>
  <si>
    <t>Cosmos-2I (63SM) | Cosmos 421</t>
  </si>
  <si>
    <t>Tue May 18, 1971 08:00 UTC</t>
  </si>
  <si>
    <t>Voskhod | Cosmos 420</t>
  </si>
  <si>
    <t>Mon May 10, 1971 16:58 UTC</t>
  </si>
  <si>
    <t>Proton K/Block D | Cosmos 419</t>
  </si>
  <si>
    <t>Sun May 09, 1971 01:11 UTC</t>
  </si>
  <si>
    <t>Atlas-SLV3C Centaur-D | Mariner 8</t>
  </si>
  <si>
    <t>Fri May 07, 1971 14:20 UTC</t>
  </si>
  <si>
    <t>Cosmos-3M (11K65M) | Cosmos 411 to 418</t>
  </si>
  <si>
    <t>Thu May 06, 1971 06:20 UTC</t>
  </si>
  <si>
    <t>Voskhod | Cosmos 410</t>
  </si>
  <si>
    <t>Wed May 05, 1971 07:43 UTC</t>
  </si>
  <si>
    <t>Titan III(23)C | DSP-2</t>
  </si>
  <si>
    <t>Wed Apr 28, 1971 14:35 UTC</t>
  </si>
  <si>
    <t>Cosmos-3M (11K65M) | Cosmos 409</t>
  </si>
  <si>
    <t>Sat Apr 24, 1971 11:15 UTC</t>
  </si>
  <si>
    <t>Cosmos-2I (63SM) | Cosmos 408</t>
  </si>
  <si>
    <t>Santa Rita 2, San Marco Launch Platform, Kenya</t>
  </si>
  <si>
    <t>Sat Apr 24, 1971 07:32 UTC</t>
  </si>
  <si>
    <t>Scout B | San Marco 3</t>
  </si>
  <si>
    <t>Thu Apr 22, 1971 23:54 UTC</t>
  </si>
  <si>
    <t>Soyuz | Soyuz 10</t>
  </si>
  <si>
    <t>Thu Apr 22, 1971 15:30 UTC</t>
  </si>
  <si>
    <t>Titan III(23)B | OPS 7899</t>
  </si>
  <si>
    <t>Thu Apr 22, 1971 04:22 UTC</t>
  </si>
  <si>
    <t>Mon Apr 19, 1971 01:40 UTC</t>
  </si>
  <si>
    <t>Proton K | Saliout-1</t>
  </si>
  <si>
    <t>Sat Apr 17, 1971 11:44 UTC</t>
  </si>
  <si>
    <t>Vostok-2M | Meteor n†­19</t>
  </si>
  <si>
    <t>Thu Apr 15, 1971 09:09 UTC</t>
  </si>
  <si>
    <t>Diamant B | Tournesol</t>
  </si>
  <si>
    <t>Wed Apr 14, 1971 08:00 UTC</t>
  </si>
  <si>
    <t>Voskhod | Cosmos 406</t>
  </si>
  <si>
    <t>Wed Apr 07, 1971 07:10 UTC</t>
  </si>
  <si>
    <t>Vostok-2M | Cosmos 405</t>
  </si>
  <si>
    <t>Fri Apr 02, 1971 08:20 UTC</t>
  </si>
  <si>
    <t>Voskhod | Cosmos 403</t>
  </si>
  <si>
    <t>Thu Apr 01, 1971 11:29 UTC</t>
  </si>
  <si>
    <t>Tsyklon-2 | Cosmos 402</t>
  </si>
  <si>
    <t>Sat Mar 27, 1971 10:59 UTC</t>
  </si>
  <si>
    <t>Voskhod | Cosmos 401</t>
  </si>
  <si>
    <t>Tue Mar 23, 1971 11:30 UTC</t>
  </si>
  <si>
    <t>Cosmos-3M (11K65M) | Cosmos 407</t>
  </si>
  <si>
    <t>Sun Mar 21, 1971 03:45 UTC</t>
  </si>
  <si>
    <t>Titan-III(33)B Agena-D | Jumpseat 1</t>
  </si>
  <si>
    <t>Thu Mar 18, 1971 21:45 UTC</t>
  </si>
  <si>
    <t>Cosmos-3M (11K65M) | Cosmos 400</t>
  </si>
  <si>
    <t>Fri Mar 05, 1971 08:15 UTC</t>
  </si>
  <si>
    <t>Cosmos-2I (63SM) | DS-P1-You #39</t>
  </si>
  <si>
    <t>Fri Mar 05, 1971 01:02 UTC</t>
  </si>
  <si>
    <t>Voskhod | Zenit-2M n†­17</t>
  </si>
  <si>
    <t>Thu Mar 04, 1971 14:27 UTC</t>
  </si>
  <si>
    <t>Tsyklon-2 | Cosmos 404</t>
  </si>
  <si>
    <t>Site 5020 (LA-2A), Jiuquan Satellite Launch Center, China</t>
  </si>
  <si>
    <t>Wed Mar 03, 1971 12:15 UTC</t>
  </si>
  <si>
    <t>Long March 1 | Shijian 1</t>
  </si>
  <si>
    <t>Wed Mar 03, 1971 09:30 UTC</t>
  </si>
  <si>
    <t>Voskhod | Cosmos 399</t>
  </si>
  <si>
    <t>Fri Feb 26, 1971 05:06 UTC</t>
  </si>
  <si>
    <t>Soyuz L | Cosmos 398 (T2K Lunar Lander)</t>
  </si>
  <si>
    <t>Thu Feb 25, 1971 11:11 UTC</t>
  </si>
  <si>
    <t>Tsyklon-2 | Cosmos 397</t>
  </si>
  <si>
    <t>Sun Feb 21, 1971 05:00 UTC</t>
  </si>
  <si>
    <t>Mu-III C | Hakucho</t>
  </si>
  <si>
    <t>Thu Feb 18, 1971 13:59 UTC</t>
  </si>
  <si>
    <t>Voskhod | Cosmos 396</t>
  </si>
  <si>
    <t>Wed Feb 17, 1971 21:10 UTC</t>
  </si>
  <si>
    <t>Cosmos-3M (11K65M) | Cosmos 395</t>
  </si>
  <si>
    <t>Tue Feb 16, 1971 04:00 UTC</t>
  </si>
  <si>
    <t>Mu-IV S | Tansei 1</t>
  </si>
  <si>
    <t>Tue Feb 09, 1971 18:48 UTC</t>
  </si>
  <si>
    <t>Cosmos-3M (11K65M) | Cosmos 394</t>
  </si>
  <si>
    <t>Sun Jan 31, 1971 21:03 UTC</t>
  </si>
  <si>
    <t>Saturn V | Apollo 14</t>
  </si>
  <si>
    <t>Tue Jan 26, 1971 12:44 UTC</t>
  </si>
  <si>
    <t>Cosmos-2I (63SM) | Cosmos 393</t>
  </si>
  <si>
    <t>Tue Jan 26, 1971 00:36 UTC</t>
  </si>
  <si>
    <t>Atlas-SLV3C Centaur-D | Intelsat 4 F2</t>
  </si>
  <si>
    <t>Thu Jan 21, 1971 18:28 UTC</t>
  </si>
  <si>
    <t>Titan III(23)B | OPS 7776</t>
  </si>
  <si>
    <t>Thu Jan 21, 1971 08:40 UTC</t>
  </si>
  <si>
    <t>Voskhod | Cosmos 392</t>
  </si>
  <si>
    <t>Wed Jan 20, 1971 11:24 UTC</t>
  </si>
  <si>
    <t>Vostok-2M | Meteor n†­18</t>
  </si>
  <si>
    <t>Thu Jan 14, 1971 12:00 UTC</t>
  </si>
  <si>
    <t>Cosmos-2I (63SM) | Cosmos 391</t>
  </si>
  <si>
    <t>Tue Jan 12, 1971 09:30 UTC</t>
  </si>
  <si>
    <t>Voskhod | Cosmos 390</t>
  </si>
  <si>
    <t>Fri Dec 25, 1970 03:50 UTC</t>
  </si>
  <si>
    <t>Molniya-M /Block L | Molniya-1 n†­22</t>
  </si>
  <si>
    <t>Tue Dec 22, 1970 21:30 UTC</t>
  </si>
  <si>
    <t>Cosmos-3M (11K65M) | DS-P1-M #1</t>
  </si>
  <si>
    <t>Fri Dec 18, 1970 16:15 UTC</t>
  </si>
  <si>
    <t>Vostok-2M | Cosmos 389</t>
  </si>
  <si>
    <t>Fri Dec 18, 1970 09:39 UTC</t>
  </si>
  <si>
    <t>Cosmos-2I (63SM) | Cosmos 388</t>
  </si>
  <si>
    <t>Wed Dec 16, 1970 04:30 UTC</t>
  </si>
  <si>
    <t>Cosmos-3M (11K65M) | Cosmos 387</t>
  </si>
  <si>
    <t>Tue Dec 15, 1970 10:00 UTC</t>
  </si>
  <si>
    <t>Voskhod | Cosmos 386</t>
  </si>
  <si>
    <t>Sat Dec 12, 1970 13:00 UTC</t>
  </si>
  <si>
    <t>Cosmos-3M (11K65M) | Cosmos 385</t>
  </si>
  <si>
    <t>Sat Dec 12, 1970 12:00 UTC</t>
  </si>
  <si>
    <t>Diamant B | P??ole</t>
  </si>
  <si>
    <t>Sat Dec 12, 1970 10:53 UTC</t>
  </si>
  <si>
    <t>Scout B | Explorer 42</t>
  </si>
  <si>
    <t>Thu Dec 10, 1970 11:10 UTC</t>
  </si>
  <si>
    <t>Voskhod | Cosmos 384</t>
  </si>
  <si>
    <t>Thu Dec 03, 1970 13:55 UTC</t>
  </si>
  <si>
    <t>Voskhod | Cosmos 383</t>
  </si>
  <si>
    <t>Wed Dec 02, 1970 17:00 UTC</t>
  </si>
  <si>
    <t>Proton K/Block D | Cosmos 382 (L1E)</t>
  </si>
  <si>
    <t>Wed Dec 02, 1970 04:00 UTC</t>
  </si>
  <si>
    <t>Cosmos-3M (11K65M) | Cosmos 381</t>
  </si>
  <si>
    <t>Mon Nov 30, 1970 22:40 UTC</t>
  </si>
  <si>
    <t>Atlas-SLV3C Centaur-D | OAO-B</t>
  </si>
  <si>
    <t>Fri Nov 27, 1970 15:47 UTC</t>
  </si>
  <si>
    <t>Molniya-M /Block L | Molniya-1 n†­23</t>
  </si>
  <si>
    <t>Tue Nov 24, 1970 10:59 UTC</t>
  </si>
  <si>
    <t>Cosmos-2I (63SM) | Cosmos 380</t>
  </si>
  <si>
    <t>Tue Nov 24, 1970 05:15 UTC</t>
  </si>
  <si>
    <t>Soyuz L | Cosmos 379 (T2K Lunar Lander)</t>
  </si>
  <si>
    <t>Tue Nov 17, 1970</t>
  </si>
  <si>
    <t>Cosmos-3M (11K65M) | Cosmos 378</t>
  </si>
  <si>
    <t>Wed Nov 11, 1970 09:20 UTC</t>
  </si>
  <si>
    <t>Voskhod | Cosmos 377</t>
  </si>
  <si>
    <t>Tue Nov 10, 1970 14:40 UTC</t>
  </si>
  <si>
    <t>Proton K/Block D | Luna-17</t>
  </si>
  <si>
    <t>Fri Nov 06, 1970 10:35 UTC</t>
  </si>
  <si>
    <t>Titan III(23)C | OPS-5960 (IMEWS-1/DSP-1)</t>
  </si>
  <si>
    <t>Mon Nov 02, 1970 00:34 UTC</t>
  </si>
  <si>
    <t>Black Arrow | Orba</t>
  </si>
  <si>
    <t>Fri Oct 30, 1970 13:20 UTC</t>
  </si>
  <si>
    <t>Voskhod | Cosmos 376</t>
  </si>
  <si>
    <t>Fri Oct 30, 1970 02:36 UTC</t>
  </si>
  <si>
    <t>Tsyklon-2 | Cosmos 375</t>
  </si>
  <si>
    <t>Fri Oct 23, 1970 17:40 UTC</t>
  </si>
  <si>
    <t>Titan III(23)B | OPS 7568</t>
  </si>
  <si>
    <t>Fri Oct 23, 1970 04:42 UTC</t>
  </si>
  <si>
    <t>Tsyklon-2 | Cosmos 374</t>
  </si>
  <si>
    <t>Tue Oct 20, 1970 19:55 UTC</t>
  </si>
  <si>
    <t>Proton K/Block D | Zond-8</t>
  </si>
  <si>
    <t>Tue Oct 20, 1970 05:38 UTC</t>
  </si>
  <si>
    <t>Tsyklon-2 | Cosmos 373</t>
  </si>
  <si>
    <t>Fri Oct 16, 1970 15:00 UTC</t>
  </si>
  <si>
    <t>Cosmos-3M (11K65M) | Cosmos 372</t>
  </si>
  <si>
    <t>Thu Oct 15, 1970 11:22 UTC</t>
  </si>
  <si>
    <t>Vostok-2M | Meteor n†­17</t>
  </si>
  <si>
    <t>Wed Oct 14, 1970 11:30 UTC</t>
  </si>
  <si>
    <t>Cosmos-2I (63SM) | Intercosmos-4</t>
  </si>
  <si>
    <t>Mon Oct 12, 1970 13:57 UTC</t>
  </si>
  <si>
    <t>Cosmos-3M (11K65M) | Cosmos 371</t>
  </si>
  <si>
    <t>Fri Oct 09, 1970 11:04 UTC</t>
  </si>
  <si>
    <t>Voskhod | Cosmos 370</t>
  </si>
  <si>
    <t>Thu Oct 08, 1970 15:10 UTC</t>
  </si>
  <si>
    <t>Cosmos-2I (63SM) | Cosmos 369</t>
  </si>
  <si>
    <t>Thu Oct 08, 1970 12:39 UTC</t>
  </si>
  <si>
    <t>Voskhod | Cosmos 368</t>
  </si>
  <si>
    <t>Sat Oct 03, 1970 10:26 UTC</t>
  </si>
  <si>
    <t>Tsyklon-2 | Cosmos 367</t>
  </si>
  <si>
    <t>Thu Oct 01, 1970 08:20 UTC</t>
  </si>
  <si>
    <t>Voskhod | Cosmos 366</t>
  </si>
  <si>
    <t>Tue Sep 29, 1970 08:14 UTC</t>
  </si>
  <si>
    <t>Molniya-M /Block L | Molniya-1 n†­19</t>
  </si>
  <si>
    <t>Fri Sep 25, 1970 14:05 UTC</t>
  </si>
  <si>
    <t>Tsyklon | Cosmos 365</t>
  </si>
  <si>
    <t>Tue Sep 22, 1970 13:00 UTC</t>
  </si>
  <si>
    <t>Voskhod | Cosmos 364</t>
  </si>
  <si>
    <t>Tue Sep 22, 1970 05:00 UTC</t>
  </si>
  <si>
    <t>Thu Sep 17, 1970 08:10 UTC</t>
  </si>
  <si>
    <t>Voskhod | Cosmos 363</t>
  </si>
  <si>
    <t>Wed Sep 16, 1970 12:00 UTC</t>
  </si>
  <si>
    <t>Cosmos-2I (63SM) | Cosmos 362</t>
  </si>
  <si>
    <t>Sat Sep 12, 1970 13:25 UTC</t>
  </si>
  <si>
    <t>Proton K/Block D | Luna-16</t>
  </si>
  <si>
    <t>Tue Sep 08, 1970 10:30 UTC</t>
  </si>
  <si>
    <t>Voskhod | Cosmos 361</t>
  </si>
  <si>
    <t>Tue Sep 01, 1970 01:00 UTC</t>
  </si>
  <si>
    <t>Atlas-SLV3A Agena-D | AFP-827 (Canyon-3)</t>
  </si>
  <si>
    <t>Sat Aug 29, 1970 08:30 UTC</t>
  </si>
  <si>
    <t>Voskhod | Cosmos 360</t>
  </si>
  <si>
    <t>Sat Aug 22, 1970 05:06 UTC</t>
  </si>
  <si>
    <t>Molniya-M /Block NVL | Cosmos 359</t>
  </si>
  <si>
    <t>Thu Aug 20, 1970 14:30 UTC</t>
  </si>
  <si>
    <t>Cosmos-3M (11K65M) | Cosmos 358</t>
  </si>
  <si>
    <t>Wed Aug 19, 1970 14:59 UTC</t>
  </si>
  <si>
    <t>Cosmos-2I (63SM) | Cosmos 357</t>
  </si>
  <si>
    <t>Tue Aug 18, 1970 14:45 UTC</t>
  </si>
  <si>
    <t>Titan III(23)B | OPS 7874</t>
  </si>
  <si>
    <t>Mon Aug 17, 1970 05:38 UTC</t>
  </si>
  <si>
    <t>Molniya-M /Block NVL | Venera 7</t>
  </si>
  <si>
    <t>Mon Aug 10, 1970 19:59 UTC</t>
  </si>
  <si>
    <t>Cosmos-2I (63SM) | Cosmos 356</t>
  </si>
  <si>
    <t>Fri Aug 07, 1970 09:30 UTC</t>
  </si>
  <si>
    <t>Voskhod | Cosmos 355</t>
  </si>
  <si>
    <t>Fri Aug 07, 1970 02:59 UTC</t>
  </si>
  <si>
    <t>Cosmos-2I (63SM) | Intercosmos-3</t>
  </si>
  <si>
    <t>Fri Jul 31, 1970 02:00 UTC</t>
  </si>
  <si>
    <t>Site 191/66, Baikonur Cosmodrome, Kazakhstan</t>
  </si>
  <si>
    <t>Tue Jul 28, 1970 22:00 UTC</t>
  </si>
  <si>
    <t>Tsyklon | Cosmos 354</t>
  </si>
  <si>
    <t>Tue Jul 21, 1970 12:30 UTC</t>
  </si>
  <si>
    <t>Voskhod | Zenit-4 n†­75</t>
  </si>
  <si>
    <t>Thu Jul 09, 1970 13:35 UTC</t>
  </si>
  <si>
    <t>Voskhod | Cosmos 353</t>
  </si>
  <si>
    <t>Tue Jul 07, 1970 10:30 UTC</t>
  </si>
  <si>
    <t>Voskhod | Cosmos 352</t>
  </si>
  <si>
    <t>Sat Jun 27, 1970 16:40 UTC</t>
  </si>
  <si>
    <t>Sat Jun 27, 1970 07:39 UTC</t>
  </si>
  <si>
    <t>Cosmos-2I (63SM) | Cosmos 351</t>
  </si>
  <si>
    <t>Fri Jun 26, 1970 12:00 UTC</t>
  </si>
  <si>
    <t>Voskhod | Cosmos 350</t>
  </si>
  <si>
    <t>Fri Jun 26, 1970 03:23 UTC</t>
  </si>
  <si>
    <t>Molniya-M /Block L | Molniya-1 n†­21</t>
  </si>
  <si>
    <t>Thu Jun 25, 1970 14:50 UTC</t>
  </si>
  <si>
    <t>Titan III(23)B | OPS 6820</t>
  </si>
  <si>
    <t>Tue Jun 23, 1970 14:15 UTC</t>
  </si>
  <si>
    <t>Vostok-2M | Meteor n†­16</t>
  </si>
  <si>
    <t>Fri Jun 19, 1970 11:37 UTC</t>
  </si>
  <si>
    <t>Atlas-SLV3A Agena-D | AFP-720 (Rhyolite-1)</t>
  </si>
  <si>
    <t>Wed Jun 17, 1970 12:59 UTC</t>
  </si>
  <si>
    <t>Voskhod | Cosmos 349</t>
  </si>
  <si>
    <t>Sat Jun 13, 1970 04:59 UTC</t>
  </si>
  <si>
    <t>Cosmos-2I (63SM) | Cosmos 348</t>
  </si>
  <si>
    <t>Fri Jun 12, 1970 09:30 UTC</t>
  </si>
  <si>
    <t>Cosmos-2I (63SM) | Cosmos 347</t>
  </si>
  <si>
    <t>Fri Jun 12, 1970 06:06 UTC</t>
  </si>
  <si>
    <t>Europa 1 | STV-3</t>
  </si>
  <si>
    <t>Wed Jun 10, 1970 09:30 UTC</t>
  </si>
  <si>
    <t>Voskhod | Cosmos 346</t>
  </si>
  <si>
    <t>Mon Jun 01, 1970 19:00 UTC</t>
  </si>
  <si>
    <t>Soyuz | Soyuz 9</t>
  </si>
  <si>
    <t>Fri May 22, 1970 12:39 UTC</t>
  </si>
  <si>
    <t>Cosmos-2I (63SM) | DS-P1-You #36</t>
  </si>
  <si>
    <t>Wed May 20, 1970 09:20 UTC</t>
  </si>
  <si>
    <t>Voskhod | Cosmos 345</t>
  </si>
  <si>
    <t>Tue May 12, 1970 10:10 UTC</t>
  </si>
  <si>
    <t>Voskhod | Cosmos 344</t>
  </si>
  <si>
    <t>Tue Apr 28, 1970 10:50 UTC</t>
  </si>
  <si>
    <t>Vostok-2M | Meteor n†­15</t>
  </si>
  <si>
    <t>Sat Apr 25, 1970 17:09 UTC</t>
  </si>
  <si>
    <t>Cosmos-3M (11K65M) | Cosmos 336 to 343</t>
  </si>
  <si>
    <t>Fri Apr 24, 1970 22:24 UTC</t>
  </si>
  <si>
    <t>Cosmos-2I (63SM) | Cosmos 335</t>
  </si>
  <si>
    <t>Fri Apr 24, 1970 13:35 UTC</t>
  </si>
  <si>
    <t>Long March 1 | Dong Fang Hong 1</t>
  </si>
  <si>
    <t>Thu Apr 23, 1970 13:20 UTC</t>
  </si>
  <si>
    <t>Cosmos-2I (63SM) | Cosmos 334</t>
  </si>
  <si>
    <t>Wed Apr 15, 1970 15:52 UTC</t>
  </si>
  <si>
    <t>Titan III(23)B | OPS 2863</t>
  </si>
  <si>
    <t>Wed Apr 15, 1970 09:00 UTC</t>
  </si>
  <si>
    <t>Voskhod | Cosmos 333</t>
  </si>
  <si>
    <t>Sat Apr 11, 1970 19:13 UTC</t>
  </si>
  <si>
    <t>Saturn V | Apollo 13</t>
  </si>
  <si>
    <t>Sat Apr 11, 1970 17:00 UTC</t>
  </si>
  <si>
    <t>Cosmos-3M (11K65M) | Cosmos 332</t>
  </si>
  <si>
    <t>Wed Apr 08, 1970 10:50 UTC</t>
  </si>
  <si>
    <t>Titan IIIC | Vela 11 &amp; 12</t>
  </si>
  <si>
    <t>Wed Apr 08, 1970 10:15 UTC</t>
  </si>
  <si>
    <t>Voskhod | Cosmos 331</t>
  </si>
  <si>
    <t>Tue Apr 07, 1970 11:10 UTC</t>
  </si>
  <si>
    <t>Cosmos-3M (11K65M) | Cosmos 330</t>
  </si>
  <si>
    <t>Fri Apr 03, 1970 08:30 UTC</t>
  </si>
  <si>
    <t>Voskhod | Cosmos 329</t>
  </si>
  <si>
    <t>Fri Mar 27, 1970 11:45 UTC</t>
  </si>
  <si>
    <t>Voskhod | Cosmos 328</t>
  </si>
  <si>
    <t>Wed Mar 18, 1970 14:39 UTC</t>
  </si>
  <si>
    <t>Cosmos-2I (63SM) | Cosmos 327</t>
  </si>
  <si>
    <t>Tue Mar 17, 1970 11:10 UTC</t>
  </si>
  <si>
    <t>Vostok-2M | Meteor n†­14</t>
  </si>
  <si>
    <t>Fri Mar 13, 1970 08:00 UTC</t>
  </si>
  <si>
    <t>Voskhod | Cosmos 326</t>
  </si>
  <si>
    <t>Tue Mar 10, 1970 15:20 UTC</t>
  </si>
  <si>
    <t>Diamant B | WIKA &amp; MIKA</t>
  </si>
  <si>
    <t>Wed Mar 04, 1970 12:14 UTC</t>
  </si>
  <si>
    <t>Voskhod | Cosmos 325</t>
  </si>
  <si>
    <t>Fri Feb 27, 1970 17:24 UTC</t>
  </si>
  <si>
    <t>Cosmos-2I (63SM) | Cosmos 324</t>
  </si>
  <si>
    <t>Tue Feb 17, 1970 18:57 UTC</t>
  </si>
  <si>
    <t>Molniya-M /Block L | Molniya-1 n†­17</t>
  </si>
  <si>
    <t>UT</t>
  </si>
  <si>
    <t>Wed Feb 11, 1970 04:25 UTC</t>
  </si>
  <si>
    <t>Lambda-IV S | Osumi</t>
  </si>
  <si>
    <t>Tue Feb 10, 1970 12:00 UTC</t>
  </si>
  <si>
    <t>Voskhod | Cosmos 323</t>
  </si>
  <si>
    <t>Fri Feb 06, 1970 04:16 UTC</t>
  </si>
  <si>
    <t>Proton K/Block D | Luna-16c</t>
  </si>
  <si>
    <t>Fri Jan 30, 1970 15:40 UTC</t>
  </si>
  <si>
    <t>Cosmos-2I (63SM) | DS-P1-I #6</t>
  </si>
  <si>
    <t>Wed Jan 21, 1970 12:00 UTC</t>
  </si>
  <si>
    <t>Voskhod | Cosmos 322</t>
  </si>
  <si>
    <t>Tue Jan 20, 1970 20:20 UTC</t>
  </si>
  <si>
    <t>Cosmos-2I (63SM) | Cosmos 321</t>
  </si>
  <si>
    <t>Fri Jan 16, 1970 10:59 UTC</t>
  </si>
  <si>
    <t>Cosmos-2I (63SM) | Cosmos 320</t>
  </si>
  <si>
    <t>Thu Jan 15, 1970 13:40 UTC</t>
  </si>
  <si>
    <t>Cosmos-2I (63SM) | Cosmos 319</t>
  </si>
  <si>
    <t>Wed Jan 14, 1970 18:43 UTC</t>
  </si>
  <si>
    <t>Titan III(23)B | OPS 6531</t>
  </si>
  <si>
    <t>Fri Jan 09, 1970 09:20 UTC</t>
  </si>
  <si>
    <t>Voskhod | Cosmos 318</t>
  </si>
  <si>
    <t>Sat Dec 27, 1969 14:20 UTC</t>
  </si>
  <si>
    <t>Cosmos-3M (11K65M) | Ionosfernaya #1</t>
  </si>
  <si>
    <t>Thu Dec 25, 1969 09:59 UTC</t>
  </si>
  <si>
    <t>Cosmos-2I (63SM) | Intercosmos-2</t>
  </si>
  <si>
    <t>Tue Dec 23, 1969 13:50 UTC</t>
  </si>
  <si>
    <t>Voskhod | Cosmos 317</t>
  </si>
  <si>
    <t>Tue Dec 23, 1969 09:25 UTC</t>
  </si>
  <si>
    <t>Tsyklon-2 | Cosmos 316</t>
  </si>
  <si>
    <t>Sat Dec 20, 1969 03:26 UTC</t>
  </si>
  <si>
    <t>Cosmos-3M (11K65M) | Cosmos 315</t>
  </si>
  <si>
    <t>Thu Dec 11, 1969 12:59 UTC</t>
  </si>
  <si>
    <t>Cosmos-2I (63SM) | Cosmos 314</t>
  </si>
  <si>
    <t>Wed Dec 03, 1969 13:20 UTC</t>
  </si>
  <si>
    <t>Voskhod | Cosmos 313</t>
  </si>
  <si>
    <t>Fri Nov 28, 1969 09:00 UTC</t>
  </si>
  <si>
    <t>Proton K/Block D | Zond (L1E)</t>
  </si>
  <si>
    <t>Mon Nov 24, 1969 16:49 UTC</t>
  </si>
  <si>
    <t>Cosmos-3M (11K65M) | Cosmos 312</t>
  </si>
  <si>
    <t>Mon Nov 24, 1969 11:04 UTC</t>
  </si>
  <si>
    <t>Cosmos-2I (63SM) | Cosmos 311</t>
  </si>
  <si>
    <t>Sun Nov 16, 1969</t>
  </si>
  <si>
    <t>Long March 1 | Test flight</t>
  </si>
  <si>
    <t>Sat Nov 15, 1969 08:30 UTC</t>
  </si>
  <si>
    <t>Voskhod | Cosmos 310</t>
  </si>
  <si>
    <t>Fri Nov 14, 1969 16:22 UTC</t>
  </si>
  <si>
    <t>Saturn V | Apollo 12</t>
  </si>
  <si>
    <t>Wed Nov 12, 1969 11:30 UTC</t>
  </si>
  <si>
    <t>Voskhod | Cosmos 309</t>
  </si>
  <si>
    <t>Tue Nov 04, 1969 12:00 UTC</t>
  </si>
  <si>
    <t>Cosmos-2I (63SM) | Cosmos 308</t>
  </si>
  <si>
    <t>Sat Nov 01, 1969 10:59 UTC</t>
  </si>
  <si>
    <t>Tsyklon-2 | IS Mass Model</t>
  </si>
  <si>
    <t>Fri Oct 24, 1969 18:10 UTC</t>
  </si>
  <si>
    <t>Titan III(23)B | OPS 8455</t>
  </si>
  <si>
    <t>Fri Oct 24, 1969 13:01 UTC</t>
  </si>
  <si>
    <t>Cosmos-2I (63SM) | Cosmos 307</t>
  </si>
  <si>
    <t>Fri Oct 24, 1969 09:40 UTC</t>
  </si>
  <si>
    <t>Voskhod | Cosmos 306</t>
  </si>
  <si>
    <t>Wed Oct 22, 1969 14:09 UTC</t>
  </si>
  <si>
    <t>Proton K/Block D | Cosmos 305 (Luna-16b)</t>
  </si>
  <si>
    <t>Tue Oct 21, 1969 12:49 UTC</t>
  </si>
  <si>
    <t>Cosmos-3M (11K65M) | Cosmos 304</t>
  </si>
  <si>
    <t>Sat Oct 18, 1969 10:00 UTC</t>
  </si>
  <si>
    <t>Cosmos-2I (63SM) | Cosmos 303</t>
  </si>
  <si>
    <t>Fri Oct 17, 1969 11:45 UTC</t>
  </si>
  <si>
    <t>Voskhod | Cosmos 302</t>
  </si>
  <si>
    <t>Tue Oct 14, 1969 13:19 UTC</t>
  </si>
  <si>
    <t>Cosmos-2I (63SM) | Intercosmos-1</t>
  </si>
  <si>
    <t>Mon Oct 13, 1969 10:19 UTC</t>
  </si>
  <si>
    <t>Soyuz | Soyuz 8</t>
  </si>
  <si>
    <t>Sun Oct 12, 1969 10:44 UTC</t>
  </si>
  <si>
    <t>Soyuz | Soyuz 7</t>
  </si>
  <si>
    <t>Sat Oct 11, 1969 11:10 UTC</t>
  </si>
  <si>
    <t>Soyuz | Soyuz 6</t>
  </si>
  <si>
    <t>Mon Oct 06, 1969 01:45 UTC</t>
  </si>
  <si>
    <t>Vostok-2M | Meteor n†­13</t>
  </si>
  <si>
    <t>Wed Sep 24, 1969 12:15 UTC</t>
  </si>
  <si>
    <t>Voskhod | Cosmos 301</t>
  </si>
  <si>
    <t>Tue Sep 23, 1969 15:00 UTC</t>
  </si>
  <si>
    <t>Proton K/Block D | Cosmos 300 (luna-16a)</t>
  </si>
  <si>
    <t>Mon Sep 22, 1969</t>
  </si>
  <si>
    <t>Thu Sep 18, 1969 08:40 UTC</t>
  </si>
  <si>
    <t>Voskhod | Cosmos 299</t>
  </si>
  <si>
    <t>Mon Sep 15, 1969 16:00 UTC</t>
  </si>
  <si>
    <t>Tsyklon | Cosmos 298</t>
  </si>
  <si>
    <t>Tue Sep 02, 1969 11:00 UTC</t>
  </si>
  <si>
    <t>Voskhod | Cosmos 297</t>
  </si>
  <si>
    <t>Fri Aug 29, 1969 09:05 UTC</t>
  </si>
  <si>
    <t>Voskhod | Cosmos 296</t>
  </si>
  <si>
    <t>Sat Aug 23, 1969 16:00 UTC</t>
  </si>
  <si>
    <t>Titan III(23)B | OPS 7807</t>
  </si>
  <si>
    <t>Fri Aug 22, 1969 14:14 UTC</t>
  </si>
  <si>
    <t>Cosmos-2I (63SM) | Cosmos 295</t>
  </si>
  <si>
    <t>Tue Aug 19, 1969 13:00 UTC</t>
  </si>
  <si>
    <t>Voskhod | Cosmos 294</t>
  </si>
  <si>
    <t>Sat Aug 16, 1969 11:59 UTC</t>
  </si>
  <si>
    <t>Voskhod | Cosmos 293</t>
  </si>
  <si>
    <t>Wed Aug 13, 1969 22:00 UTC</t>
  </si>
  <si>
    <t>Cosmos-3M (11K65M) | Cosmos 292</t>
  </si>
  <si>
    <t>Tue Aug 12, 1969 11:01 UTC</t>
  </si>
  <si>
    <t>Atlas-SLV3C Centaur-D | ATS-5</t>
  </si>
  <si>
    <t>Thu Aug 07, 1969 23:48 UTC</t>
  </si>
  <si>
    <t>Proton K/Block D | Zond-7</t>
  </si>
  <si>
    <t>Wed Aug 06, 1969 05:40 UTC</t>
  </si>
  <si>
    <t>Tsyklon-2 | Cosmos 291</t>
  </si>
  <si>
    <t>Wed Jul 23, 1969 09:00 UTC</t>
  </si>
  <si>
    <t>Cosmos-2I (63SM) | DS-P1-You #23</t>
  </si>
  <si>
    <t>Tue Jul 22, 1969 12:55 UTC</t>
  </si>
  <si>
    <t>Molniya-M /Block L | Molniya-1 n†­18</t>
  </si>
  <si>
    <t>Tue Jul 22, 1969 12:30 UTC</t>
  </si>
  <si>
    <t>Voskhod | Cosmos 290</t>
  </si>
  <si>
    <t>Wed Jul 16, 1969 13:32 UTC</t>
  </si>
  <si>
    <t>Saturn V | Apollo 11</t>
  </si>
  <si>
    <t>Thu Jul 10, 1969 09:00 UTC</t>
  </si>
  <si>
    <t>Voskhod | Cosmos 289</t>
  </si>
  <si>
    <t>Site 110/38, Baikonur Cosmodrome, Kazakhstan</t>
  </si>
  <si>
    <t>Thu Jul 03, 1969 20:18 UTC</t>
  </si>
  <si>
    <t>N1-L3 | 5L (Zond L1S-2)</t>
  </si>
  <si>
    <t>Thu Jul 03, 1969 08:06 UTC</t>
  </si>
  <si>
    <t>Europa 1 | STV-2</t>
  </si>
  <si>
    <t>Fri Jun 27, 1969 06:59 UTC</t>
  </si>
  <si>
    <t>Voskhod | Cosmos 288</t>
  </si>
  <si>
    <t>Tue Jun 24, 1969 06:50 UTC</t>
  </si>
  <si>
    <t>Voskhod | Cosmos 287</t>
  </si>
  <si>
    <t>Sun Jun 15, 1969 08:59 UTC</t>
  </si>
  <si>
    <t>Voskhod | Cosmos 286</t>
  </si>
  <si>
    <t>Sat Jun 14, 1969 23:59 UTC</t>
  </si>
  <si>
    <t>Proton K/Block D | Luna-15b</t>
  </si>
  <si>
    <t>Thu Jun 12, 1969 06:00 UTC</t>
  </si>
  <si>
    <t>Tue Jun 03, 1969 16:49 UTC</t>
  </si>
  <si>
    <t>Titan IIIB | OPS 1077</t>
  </si>
  <si>
    <t>Tue Jun 03, 1969 12:57 UTC</t>
  </si>
  <si>
    <t>Cosmos-2I (63SM) | Cosmos 285</t>
  </si>
  <si>
    <t>Thu May 29, 1969 06:59 UTC</t>
  </si>
  <si>
    <t>Voskhod | Cosmos 284</t>
  </si>
  <si>
    <t>Tue May 27, 1969 13:00 UTC</t>
  </si>
  <si>
    <t>Cosmos-2I (63SM) | Cosmos 283</t>
  </si>
  <si>
    <t>Fri May 23, 1969 07:57 UTC</t>
  </si>
  <si>
    <t>Titan IIIC | OPS-6909, OPS-6911, OV5-5, OV5-6, OV5-9</t>
  </si>
  <si>
    <t>Tue May 20, 1969 08:40 UTC</t>
  </si>
  <si>
    <t>Voskhod | Cosmos 282</t>
  </si>
  <si>
    <t>Sun May 18, 1969 16:49 UTC</t>
  </si>
  <si>
    <t>Saturn V | Apollo 10</t>
  </si>
  <si>
    <t>Tue May 13, 1969 09:15 UTC</t>
  </si>
  <si>
    <t>Voskhod | Cosmos 281</t>
  </si>
  <si>
    <t>Wed Apr 23, 1969 09:55 UTC</t>
  </si>
  <si>
    <t>Voskhod | Cosmos 280</t>
  </si>
  <si>
    <t>Tue Apr 15, 1969 17:30 UTC</t>
  </si>
  <si>
    <t>Titan IIIB | OPS 5310</t>
  </si>
  <si>
    <t>Tue Apr 15, 1969 08:14 UTC</t>
  </si>
  <si>
    <t>Voskhod | Cosmos 279</t>
  </si>
  <si>
    <t>Sun Apr 13, 1969 02:30 UTC</t>
  </si>
  <si>
    <t>Atlas-SLV3A Agena-D | Canyon 2 (AFP-827)</t>
  </si>
  <si>
    <t>Fri Apr 11, 1969 02:30 UTC</t>
  </si>
  <si>
    <t>Molniya-M /Block L | Molniya-1 n†­16</t>
  </si>
  <si>
    <t>Wed Apr 09, 1969 13:00 UTC</t>
  </si>
  <si>
    <t>Voskhod | Cosmos 278</t>
  </si>
  <si>
    <t>Fri Apr 04, 1969 13:00 UTC</t>
  </si>
  <si>
    <t>Cosmos-2I (63SM) | Cosmos 277</t>
  </si>
  <si>
    <t>Fri Apr 04, 1969 10:20 UTC</t>
  </si>
  <si>
    <t>Voskhod | Cosmos 276</t>
  </si>
  <si>
    <t>Wed Apr 02, 1969 10:33 UTC</t>
  </si>
  <si>
    <t>Proton K/Block D | M-69 ???522</t>
  </si>
  <si>
    <t>Fri Mar 28, 1969 16:00 UTC</t>
  </si>
  <si>
    <t>Cosmos-2I (63SM) | Cosmos 275</t>
  </si>
  <si>
    <t>Thu Mar 27, 1969 22:22 UTC</t>
  </si>
  <si>
    <t>Atlas-SLV3C Centaur-D | Mariner 7</t>
  </si>
  <si>
    <t>Thu Mar 27, 1969 10:40 UTC</t>
  </si>
  <si>
    <t>Proton K/Block D | M-69 N†­521</t>
  </si>
  <si>
    <t>Wed Mar 26, 1969 12:30 UTC</t>
  </si>
  <si>
    <t>Vostok-2M | Meteor n†­12</t>
  </si>
  <si>
    <t>Mon Mar 24, 1969 10:10 UTC</t>
  </si>
  <si>
    <t>Voskhod | Cosmos 274</t>
  </si>
  <si>
    <t>Sat Mar 22, 1969 12:15 UTC</t>
  </si>
  <si>
    <t>Voskhod | Cosmos 273</t>
  </si>
  <si>
    <t>Tue Mar 18, 1969 07:47 UTC</t>
  </si>
  <si>
    <t>Atlas-E/F OV1 | OV1-17/OV1-18/OV1-19</t>
  </si>
  <si>
    <t>Mon Mar 17, 1969 16:40 UTC</t>
  </si>
  <si>
    <t>Cosmos-3M (11K65M) | Cosmos 272</t>
  </si>
  <si>
    <t>Sat Mar 15, 1969 12:15 UTC</t>
  </si>
  <si>
    <t>Voskhod | Cosmos 271</t>
  </si>
  <si>
    <t>Thu Mar 06, 1969 12:15 UTC</t>
  </si>
  <si>
    <t>Voskhod | Cosmos 270</t>
  </si>
  <si>
    <t>Wed Mar 05, 1969 17:25 UTC</t>
  </si>
  <si>
    <t>Cosmos-3M (11K65M) | Cosmos 269</t>
  </si>
  <si>
    <t>Wed Mar 05, 1969 13:04 UTC</t>
  </si>
  <si>
    <t>Cosmos-2I (63SM) | Cosmos 268</t>
  </si>
  <si>
    <t>Tue Mar 04, 1969 19:30 UTC</t>
  </si>
  <si>
    <t>Titan IIIB | OPS 4248</t>
  </si>
  <si>
    <t>Mon Mar 03, 1969 16:00 UTC</t>
  </si>
  <si>
    <t>Saturn V | Apollo 9</t>
  </si>
  <si>
    <t>Wed Feb 26, 1969 08:30 UTC</t>
  </si>
  <si>
    <t>Voskhod | Cosmos 267</t>
  </si>
  <si>
    <t>Tue Feb 25, 1969 10:20 UTC</t>
  </si>
  <si>
    <t>Voskhod | Cosmos 266</t>
  </si>
  <si>
    <t>Tue Feb 25, 1969 01:29 UTC</t>
  </si>
  <si>
    <t>Atlas-SLV3C Centaur-D | Mariner 6</t>
  </si>
  <si>
    <t>Fri Feb 21, 1969 09:18 UTC</t>
  </si>
  <si>
    <t>N1-L3 | 3L (Zond L1S-1)</t>
  </si>
  <si>
    <t>Wed Feb 19, 1969 06:48 UTC</t>
  </si>
  <si>
    <t>Proton K/Block D | Luna-15a</t>
  </si>
  <si>
    <t>Sun Feb 09, 1969 21:09 UTC</t>
  </si>
  <si>
    <t>Titan IIIC | OPS-0757 (Tacsat)</t>
  </si>
  <si>
    <t>Fri Feb 07, 1969 13:59 UTC</t>
  </si>
  <si>
    <t>Cosmos-2I (63SM) | Cosmos 265</t>
  </si>
  <si>
    <t>Sat Feb 01, 1969 12:11 UTC</t>
  </si>
  <si>
    <t>Vostok-2M | Meteor n†­11</t>
  </si>
  <si>
    <t>Sat Jan 25, 1969 11:14 UTC</t>
  </si>
  <si>
    <t>Tsyklon-2A | US-A n†­5</t>
  </si>
  <si>
    <t>Thu Jan 23, 1969 09:15 UTC</t>
  </si>
  <si>
    <t>Voskhod | Cosmos 264</t>
  </si>
  <si>
    <t>Wed Jan 22, 1969 19:10 UTC</t>
  </si>
  <si>
    <t>Titan IIIB | OPS 7585</t>
  </si>
  <si>
    <t>Mon Jan 20, 1969 04:14 UTC</t>
  </si>
  <si>
    <t>Proton K/Block D | Zond</t>
  </si>
  <si>
    <t>Wed Jan 15, 1969 07:04 UTC</t>
  </si>
  <si>
    <t>Soyuz | Soyuz 5</t>
  </si>
  <si>
    <t>Tue Jan 14, 1969 07:30 UTC</t>
  </si>
  <si>
    <t>Soyuz | Soyuz 4</t>
  </si>
  <si>
    <t>Sun Jan 12, 1969 12:10 UTC</t>
  </si>
  <si>
    <t>Voskhod | Cosmos 263</t>
  </si>
  <si>
    <t>Fri Jan 10, 1969 05:51 UTC</t>
  </si>
  <si>
    <t>Molniya-M /Block VL | Venera 6</t>
  </si>
  <si>
    <t>Sun Jan 05, 1969 06:28 UTC</t>
  </si>
  <si>
    <t>Molniya-M /Block VL | Venera 5</t>
  </si>
  <si>
    <t>Thu Dec 26, 1968 09:45 UTC</t>
  </si>
  <si>
    <t>Cosmos-2I (63SM) | Cosmos 262</t>
  </si>
  <si>
    <t>Sat Dec 21, 1968 12:51 UTC</t>
  </si>
  <si>
    <t>Saturn V | Apollo 8</t>
  </si>
  <si>
    <t>Thu Dec 19, 1968 23:55 UTC</t>
  </si>
  <si>
    <t>Cosmos-2I (63SM) | Cosmos 261</t>
  </si>
  <si>
    <t>Mon Dec 16, 1968 09:15 UTC</t>
  </si>
  <si>
    <t>Molniya-M /Block L | Cosmos 260</t>
  </si>
  <si>
    <t>Sat Dec 14, 1968 05:09 UTC</t>
  </si>
  <si>
    <t>Cosmos-2I (63SM) | Cosmos 259</t>
  </si>
  <si>
    <t>Tue Dec 10, 1968 08:25 UTC</t>
  </si>
  <si>
    <t>Voskhod | Cosmos 258</t>
  </si>
  <si>
    <t>Sat Dec 07, 1968 08:40 UTC</t>
  </si>
  <si>
    <t>Atlas-SLV3C Centaur-D | OAO-2</t>
  </si>
  <si>
    <t>Wed Dec 04, 1968 19:23 UTC</t>
  </si>
  <si>
    <t>Titan IIIB | OPS 6518</t>
  </si>
  <si>
    <t>Tue Dec 03, 1968 14:52 UTC</t>
  </si>
  <si>
    <t>Cosmos-2I (63SM) | Cosmos 257</t>
  </si>
  <si>
    <t>Sat Nov 30, 1968 12:00 UTC</t>
  </si>
  <si>
    <t>Cosmos-3M (11K65M) | Cosmos 256</t>
  </si>
  <si>
    <t>Fri Nov 29, 1968 12:40 UTC</t>
  </si>
  <si>
    <t>Voskhod | Cosmos 255</t>
  </si>
  <si>
    <t>Fri Nov 29, 1968 09:47 UTC</t>
  </si>
  <si>
    <t>Europa 1 | STV-1</t>
  </si>
  <si>
    <t>Thu Nov 21, 1968 12:10 UTC</t>
  </si>
  <si>
    <t>Voskhod | Cosmos 254</t>
  </si>
  <si>
    <t>Sat Nov 16, 1968 11:40 UTC</t>
  </si>
  <si>
    <t>Proton K | Proton-4</t>
  </si>
  <si>
    <t>Wed Nov 13, 1968 12:00 UTC</t>
  </si>
  <si>
    <t>Voskhod | Cosmos 253</t>
  </si>
  <si>
    <t>Sun Nov 10, 1968 19:11 UTC</t>
  </si>
  <si>
    <t>Proton K/Block D | Zond-6</t>
  </si>
  <si>
    <t>Wed Nov 06, 1968 19:10 UTC</t>
  </si>
  <si>
    <t>Titan IIIB | OPS 5296</t>
  </si>
  <si>
    <t>Fri Nov 01, 1968 00:27 UTC</t>
  </si>
  <si>
    <t>Tsyklon-2A | Cosmos 252</t>
  </si>
  <si>
    <t>Thu Oct 31, 1968 09:14 UTC</t>
  </si>
  <si>
    <t>Voskhod | Cosmos 251</t>
  </si>
  <si>
    <t>Wed Oct 30, 1968 22:00 UTC</t>
  </si>
  <si>
    <t>Cosmos-3M (11K65M) | Cosmos 250</t>
  </si>
  <si>
    <t>Sat Oct 26, 1968 08:34 UTC</t>
  </si>
  <si>
    <t>Soyuz | Soyuz 3</t>
  </si>
  <si>
    <t>Fri Oct 25, 1968 09:00 UTC</t>
  </si>
  <si>
    <t>Soyuz | Soyuz 2</t>
  </si>
  <si>
    <t>Sun Oct 20, 1968 04:02 UTC</t>
  </si>
  <si>
    <t>Tsyklon-2A | Cosmos 249</t>
  </si>
  <si>
    <t>Sat Oct 19, 1968 04:20 UTC</t>
  </si>
  <si>
    <t>Tsyklon-2A | Cosmos 248</t>
  </si>
  <si>
    <t>LC-34, Cape Canaveral AFS, Florida, USA</t>
  </si>
  <si>
    <t>Fri Oct 11, 1968 15:02 UTC</t>
  </si>
  <si>
    <t>Saturn IB | Apollo 7</t>
  </si>
  <si>
    <t>Fri Oct 11, 1968 12:05 UTC</t>
  </si>
  <si>
    <t>Voskhod | Cosmos 247</t>
  </si>
  <si>
    <t>Mon Oct 07, 1968 12:05 UTC</t>
  </si>
  <si>
    <t>Voskhod | Cosmos 246</t>
  </si>
  <si>
    <t>Sat Oct 05, 1968 00:32 UTC</t>
  </si>
  <si>
    <t>Molniya-M /Block L | Molniya-1 n†­14</t>
  </si>
  <si>
    <t>Thu Oct 03, 1968 12:59 UTC</t>
  </si>
  <si>
    <t>Cosmos-2I (63SM) | Cosmos 245</t>
  </si>
  <si>
    <t>Wed Oct 02, 1968 13:35 UTC</t>
  </si>
  <si>
    <t>Tsyklon | Cosmos 244</t>
  </si>
  <si>
    <t>Thu Sep 26, 1968 07:37 UTC</t>
  </si>
  <si>
    <t>Titan IIIC | LES-6, OV2-5, OV5-2, OV5-4</t>
  </si>
  <si>
    <t>Mon Sep 23, 1968 07:39 UTC</t>
  </si>
  <si>
    <t>Voskhod | Cosmos 243</t>
  </si>
  <si>
    <t>Fri Sep 20, 1968 14:39 UTC</t>
  </si>
  <si>
    <t>Cosmos-2I (63SM) | Cosmos 242</t>
  </si>
  <si>
    <t>Mon Sep 16, 1968 12:30 UTC</t>
  </si>
  <si>
    <t>Voskhod | Cosmos 241</t>
  </si>
  <si>
    <t>Sat Sep 14, 1968 21:42 UTC</t>
  </si>
  <si>
    <t>Proton K/Block D | Zond-5</t>
  </si>
  <si>
    <t>Sat Sep 14, 1968 16:50 UTC</t>
  </si>
  <si>
    <t>Voskhod | Cosmos 240</t>
  </si>
  <si>
    <t>Thu Sep 05, 1968 07:00 UTC</t>
  </si>
  <si>
    <t>Voskhod | Cosmos 239</t>
  </si>
  <si>
    <t>Wed Aug 28, 1968 10:04 UTC</t>
  </si>
  <si>
    <t>Soyuz | Cosmos 238</t>
  </si>
  <si>
    <t>Tue Aug 27, 1968 12:59 UTC</t>
  </si>
  <si>
    <t>Voskhod | Cosmos 237</t>
  </si>
  <si>
    <t>Site 41/15, Baikonur Cosmodrome, Kazakhstan</t>
  </si>
  <si>
    <t>Tue Aug 27, 1968 11:29 UTC</t>
  </si>
  <si>
    <t>Cosmos-3 (11K65) | Cosmos 236</t>
  </si>
  <si>
    <t>Fri Aug 16, 1968 20:57 UTC</t>
  </si>
  <si>
    <t>Atlas-SLV3 Burner-2 | STP P68-1</t>
  </si>
  <si>
    <t>Sat Aug 10, 1968 22:33 UTC</t>
  </si>
  <si>
    <t>Atlas-SLV3C Centaur-D | ATS-4</t>
  </si>
  <si>
    <t>Fri Aug 09, 1968 07:00 UTC</t>
  </si>
  <si>
    <t>Voskhod | Cosmos 235</t>
  </si>
  <si>
    <t>Tue Aug 06, 1968 18:30 UTC</t>
  </si>
  <si>
    <t>Titan IIIB | OPS 5247</t>
  </si>
  <si>
    <t>Tue Aug 06, 1968 16:33 UTC</t>
  </si>
  <si>
    <t>Titan IIIB | OPS 5187</t>
  </si>
  <si>
    <t>Tue Aug 06, 1968 11:08 UTC</t>
  </si>
  <si>
    <t>Atlas-SLV3A Agena-D | Canyon 1 (AFP-827)</t>
  </si>
  <si>
    <t>Tue Jul 30, 1968 07:00 UTC</t>
  </si>
  <si>
    <t>Voskhod | Cosmos 234</t>
  </si>
  <si>
    <t>Thu Jul 18, 1968 19:59 UTC</t>
  </si>
  <si>
    <t>Cosmos-2I (63SM) | Cosmos 233</t>
  </si>
  <si>
    <t>Tue Jul 16, 1968 13:10 UTC</t>
  </si>
  <si>
    <t>Voskhod | Cosmos 232</t>
  </si>
  <si>
    <t>Thu Jul 11, 1968 19:30 UTC</t>
  </si>
  <si>
    <t>Atlas-E/F OV1 | OV1-15/OV1-16</t>
  </si>
  <si>
    <t>Wed Jul 10, 1968 19:49 UTC</t>
  </si>
  <si>
    <t>Voskhod | Cosmos 231</t>
  </si>
  <si>
    <t>Fri Jul 05, 1968 15:25 UTC</t>
  </si>
  <si>
    <t>Molniya-M /Block L | Molniya-1 n†­13</t>
  </si>
  <si>
    <t>Fri Jul 05, 1968 06:59 UTC</t>
  </si>
  <si>
    <t>Cosmos-2I (63SM) | Cosmos 230</t>
  </si>
  <si>
    <t>Wed Jun 26, 1968 11:00 UTC</t>
  </si>
  <si>
    <t>Voskhod | Cosmos 229</t>
  </si>
  <si>
    <t>Fri Jun 21, 1968 12:00 UTC</t>
  </si>
  <si>
    <t>Voskhod | Cosmos 228</t>
  </si>
  <si>
    <t>Tue Jun 18, 1968 16:15 UTC</t>
  </si>
  <si>
    <t>Voskhod | Cosmos 227</t>
  </si>
  <si>
    <t>Sat Jun 15, 1968</t>
  </si>
  <si>
    <t>Cosmos-3 (11K65) | Strela-2 #4</t>
  </si>
  <si>
    <t>Thu Jun 13, 1968 14:03 UTC</t>
  </si>
  <si>
    <t>Titan IIIC | OPS 9341-9348</t>
  </si>
  <si>
    <t>Wed Jun 12, 1968 13:14 UTC</t>
  </si>
  <si>
    <t>Vostok-2M | Cosmos 226</t>
  </si>
  <si>
    <t>Tue Jun 11, 1968 21:29 UTC</t>
  </si>
  <si>
    <t>Cosmos-2I (63SM) | Cosmos 225</t>
  </si>
  <si>
    <t>Wed Jun 05, 1968 17:31 UTC</t>
  </si>
  <si>
    <t>Titan IIIB | OPS 5138</t>
  </si>
  <si>
    <t>Tue Jun 04, 1968 18:45 UTC</t>
  </si>
  <si>
    <t>Cosmos-3M (11K65M) | Sfera #2</t>
  </si>
  <si>
    <t>Tue Jun 04, 1968 06:45 UTC</t>
  </si>
  <si>
    <t>Voskhod | Cosmos 224</t>
  </si>
  <si>
    <t>Sat Jun 01, 1968 10:50 UTC</t>
  </si>
  <si>
    <t>Voskhod | Cosmos 223</t>
  </si>
  <si>
    <t>Thu May 30, 1968 20:29 UTC</t>
  </si>
  <si>
    <t>Cosmos-2I (63SM) | Cosmos 222</t>
  </si>
  <si>
    <t>Fri May 24, 1968 07:04 UTC</t>
  </si>
  <si>
    <t>Cosmos-2I (63SM) | Cosmos 221</t>
  </si>
  <si>
    <t>Tue May 07, 1968 13:57 UTC</t>
  </si>
  <si>
    <t>Cosmos-3M (11K65M) | Cosmos 220</t>
  </si>
  <si>
    <t>Fri Apr 26, 1968 04:42 UTC</t>
  </si>
  <si>
    <t>Cosmos-2I (63SM) | Cosmos 219</t>
  </si>
  <si>
    <t>Site 162, Baikonur Cosmodrome, Kazakhstan</t>
  </si>
  <si>
    <t>Thu Apr 25, 1968 00:45 UTC</t>
  </si>
  <si>
    <t>Tsyklon | Cosmos 218</t>
  </si>
  <si>
    <t>Wed Apr 24, 1968 16:00 UTC</t>
  </si>
  <si>
    <t>Tsyklon-2A | Cosmos 217</t>
  </si>
  <si>
    <t>Mon Apr 22, 1968 23:01 UTC</t>
  </si>
  <si>
    <t>Sun Apr 21, 1968 04:20 UTC</t>
  </si>
  <si>
    <t>Molniya-M /Block L | Molniya-1 n†­10</t>
  </si>
  <si>
    <t>Sat Apr 20, 1968 10:30 UTC</t>
  </si>
  <si>
    <t>Voskhod | Cosmos 216</t>
  </si>
  <si>
    <t>Thu Apr 18, 1968 22:29 UTC</t>
  </si>
  <si>
    <t>Cosmos-2I (63SM) | Cosmos 215</t>
  </si>
  <si>
    <t>Thu Apr 18, 1968 10:30 UTC</t>
  </si>
  <si>
    <t>Voskhod | Cosmos 214</t>
  </si>
  <si>
    <t>Wed Apr 17, 1968 17:00 UTC</t>
  </si>
  <si>
    <t>Titan IIIB | OPS 5105</t>
  </si>
  <si>
    <t>Mon Apr 15, 1968 09:34 UTC</t>
  </si>
  <si>
    <t>Soyuz | Cosmos 213</t>
  </si>
  <si>
    <t>Sun Apr 14, 1968 10:00 UTC</t>
  </si>
  <si>
    <t>Soyuz | Cosmos 212</t>
  </si>
  <si>
    <t>Tue Apr 09, 1968 11:26 UTC</t>
  </si>
  <si>
    <t>Cosmos-2I (63SM) | Cosmos 211</t>
  </si>
  <si>
    <t>Sun Apr 07, 1968 10:09 UTC</t>
  </si>
  <si>
    <t>Molniya-M /Block L | Luna 14</t>
  </si>
  <si>
    <t>Sat Apr 06, 1968 09:59 UTC</t>
  </si>
  <si>
    <t>Atlas-E/F OV1 | OV1-13/OV1-14</t>
  </si>
  <si>
    <t>Thu Apr 04, 1968 12:00 UTC</t>
  </si>
  <si>
    <t>Saturn V | Apollo 6</t>
  </si>
  <si>
    <t>Wed Apr 03, 1968 11:00 UTC</t>
  </si>
  <si>
    <t>Voskhod | Cosmos 210</t>
  </si>
  <si>
    <t>OKB-586</t>
  </si>
  <si>
    <t>Thu Mar 28, 1968</t>
  </si>
  <si>
    <t>Cosmos-3 (11K65) | VKZ</t>
  </si>
  <si>
    <t>Fri Mar 22, 1968 09:30 UTC</t>
  </si>
  <si>
    <t>Tsyklon-2A | Cosmos 209</t>
  </si>
  <si>
    <t>Thu Mar 21, 1968 09:50 UTC</t>
  </si>
  <si>
    <t>Voskhod | Cosmos 208</t>
  </si>
  <si>
    <t>Sat Mar 16, 1968 12:30 UTC</t>
  </si>
  <si>
    <t>Voskhod | Cosmos 207</t>
  </si>
  <si>
    <t>Thu Mar 14, 1968 09:34 UTC</t>
  </si>
  <si>
    <t>Vostok-2M | Cosmos 206</t>
  </si>
  <si>
    <t>Wed Mar 13, 1968 19:55 UTC</t>
  </si>
  <si>
    <t>Titan IIIB | OPS 5057</t>
  </si>
  <si>
    <t>Wed Mar 06, 1968</t>
  </si>
  <si>
    <t>Cosmos-2I (63SM) | DS-U1-Ya #1</t>
  </si>
  <si>
    <t>Tue Mar 05, 1968 12:30 UTC</t>
  </si>
  <si>
    <t>Voskhod | Cosmos 205</t>
  </si>
  <si>
    <t>Tue Mar 05, 1968 11:20 UTC</t>
  </si>
  <si>
    <t>Cosmos-2I (63SM) | Cosmos 204</t>
  </si>
  <si>
    <t>Mon Mar 04, 1968 13:06 UTC</t>
  </si>
  <si>
    <t>Atlas-SLV3A Agena-D | OGO-5</t>
  </si>
  <si>
    <t>Sat Mar 02, 1968 18:29 UTC</t>
  </si>
  <si>
    <t>Proton K/Block D | Zond-4</t>
  </si>
  <si>
    <t>Tue Feb 20, 1968 16:00 UTC</t>
  </si>
  <si>
    <t>Cosmos-3M (11K65M) | Cosmos 203</t>
  </si>
  <si>
    <t>Tue Feb 20, 1968 10:03 UTC</t>
  </si>
  <si>
    <t>Cosmos-2I (63SM) | Cosmos 202</t>
  </si>
  <si>
    <t>Wed Feb 07, 1968 10:43 UTC</t>
  </si>
  <si>
    <t>Molniya-M /Block L | E-6LS n†­112</t>
  </si>
  <si>
    <t>Tue Feb 06, 1968 08:00 UTC</t>
  </si>
  <si>
    <t>Voskhod | Cosmos 201</t>
  </si>
  <si>
    <t>Mon Jan 22, 1968 22:48 UTC</t>
  </si>
  <si>
    <t>Saturn IB | Apollo 5</t>
  </si>
  <si>
    <t>Fri Jan 19, 1968 22:00 UTC</t>
  </si>
  <si>
    <t>Cosmos-3M (11K65M) | Cosmos 200</t>
  </si>
  <si>
    <t>Thu Jan 18, 1968 19:04 UTC</t>
  </si>
  <si>
    <t>Titan IIIB | OPS 5028</t>
  </si>
  <si>
    <t>Tue Jan 16, 1968 12:00 UTC</t>
  </si>
  <si>
    <t>Voskhod | Cosmos 199</t>
  </si>
  <si>
    <t>Sun Jan 07, 1968 06:30 UTC</t>
  </si>
  <si>
    <t>Atlas-SLV3C Centaur-D | Surveyor 7</t>
  </si>
  <si>
    <t>Wed Dec 27, 1967 11:28 UTC</t>
  </si>
  <si>
    <t>Tsyklon-2A | Cosmos 198</t>
  </si>
  <si>
    <t>Tue Dec 26, 1967 09:01 UTC</t>
  </si>
  <si>
    <t>Cosmos-2I (63SM) | Cosmos 197</t>
  </si>
  <si>
    <t>Tue Dec 19, 1967 06:30 UTC</t>
  </si>
  <si>
    <t>Cosmos-2I (63S1) | Cosmos 196</t>
  </si>
  <si>
    <t>Sat Dec 16, 1967 12:00 UTC</t>
  </si>
  <si>
    <t>Voskhod | Cosmos 195</t>
  </si>
  <si>
    <t>Tue Dec 05, 1967 18:45 UTC</t>
  </si>
  <si>
    <t>Titan IIIB | OPS 5000</t>
  </si>
  <si>
    <t>Sun Dec 03, 1967 12:00 UTC</t>
  </si>
  <si>
    <t>Voskhod | Cosmos 194</t>
  </si>
  <si>
    <t>AMBA</t>
  </si>
  <si>
    <t>Wed Nov 29, 1967</t>
  </si>
  <si>
    <t>Redstone Sparta | WRESAT</t>
  </si>
  <si>
    <t>Sat Nov 25, 1967 11:30 UTC</t>
  </si>
  <si>
    <t>Voskhod | Cosmos 193</t>
  </si>
  <si>
    <t>Thu Nov 23, 1967 15:00 UTC</t>
  </si>
  <si>
    <t>Cosmos-3M (11K65M) | Cosmos 192</t>
  </si>
  <si>
    <t>Wed Nov 22, 1967 19:07 UTC</t>
  </si>
  <si>
    <t>Tue Nov 21, 1967 14:29 UTC</t>
  </si>
  <si>
    <t>Cosmos-2I (63SM) | Cosmos 191</t>
  </si>
  <si>
    <t>Thu Nov 09, 1967 12:00 UTC</t>
  </si>
  <si>
    <t>Saturn V | Apollo 4</t>
  </si>
  <si>
    <t>Tue Nov 07, 1967 07:39 UTC</t>
  </si>
  <si>
    <t>Atlas-SLV3C Centaur-D | Surveyor 6</t>
  </si>
  <si>
    <t>LC-12, Cape Canaveral AFS, Florida, USA</t>
  </si>
  <si>
    <t>Sun Nov 05, 1967 23:37 UTC</t>
  </si>
  <si>
    <t>Atlas-SLV3 Agena-D | ATS-3</t>
  </si>
  <si>
    <t>Fri Nov 03, 1967 11:20 UTC</t>
  </si>
  <si>
    <t>Voskhod | Cosmos 190</t>
  </si>
  <si>
    <t>Mon Oct 30, 1967 18:00 UTC</t>
  </si>
  <si>
    <t>Cosmos-3M (11K65M) | Cosmos 189</t>
  </si>
  <si>
    <t>Mon Oct 30, 1967 08:12 UTC</t>
  </si>
  <si>
    <t>Soyuz | Cosmos 188</t>
  </si>
  <si>
    <t>Sat Oct 28, 1967 13:15 UTC</t>
  </si>
  <si>
    <t>Tsyklon | Cosmos 187</t>
  </si>
  <si>
    <t>Fri Oct 27, 1967 09:29 UTC</t>
  </si>
  <si>
    <t>Soyuz | Cosmos 186</t>
  </si>
  <si>
    <t>Fri Oct 27, 1967 02:21 UTC</t>
  </si>
  <si>
    <t>Tsyklon-2A | Cosmos 185</t>
  </si>
  <si>
    <t>Wed Oct 25, 1967 19:15 UTC</t>
  </si>
  <si>
    <t>Titan IIIB | OPS 4995</t>
  </si>
  <si>
    <t>Tue Oct 24, 1967 22:49 UTC</t>
  </si>
  <si>
    <t>Vostok-2M | Cosmos 184</t>
  </si>
  <si>
    <t>Sun Oct 22, 1967 08:40 UTC</t>
  </si>
  <si>
    <t>Molniya | Molniya-1 n†­12</t>
  </si>
  <si>
    <t>Wed Oct 18, 1967 13:30 UTC</t>
  </si>
  <si>
    <t>Tsyklon | Cosmos 183</t>
  </si>
  <si>
    <t>Mon Oct 16, 1967 08:00 UTC</t>
  </si>
  <si>
    <t>Voskhod | Cosmos 182</t>
  </si>
  <si>
    <t>Thu Oct 12, 1967 14:15 UTC</t>
  </si>
  <si>
    <t>Wed Oct 11, 1967 11:30 UTC</t>
  </si>
  <si>
    <t>Voskhod | Cosmos 181</t>
  </si>
  <si>
    <t>Tue Oct 03, 1967 05:00 UTC</t>
  </si>
  <si>
    <t>Molniya | Molniya-1 n†­9</t>
  </si>
  <si>
    <t>Wed Sep 27, 1967 21:11 UTC</t>
  </si>
  <si>
    <t>Wed Sep 27, 1967 11:00 UTC</t>
  </si>
  <si>
    <t>Cosmos-3M (11K65M) | Zaliv #2</t>
  </si>
  <si>
    <t>Tue Sep 26, 1967 10:20 UTC</t>
  </si>
  <si>
    <t>Voskhod | Cosmos 180</t>
  </si>
  <si>
    <t>Fri Sep 22, 1967 14:05 UTC</t>
  </si>
  <si>
    <t>Tsyklon | Cosmos 179</t>
  </si>
  <si>
    <t>Tue Sep 19, 1967 18:28 UTC</t>
  </si>
  <si>
    <t>Titan IIIB | OPS 4941</t>
  </si>
  <si>
    <t>Tue Sep 19, 1967 14:45 UTC</t>
  </si>
  <si>
    <t>Tsyklon | Cosmos 178</t>
  </si>
  <si>
    <t>Sat Sep 16, 1967 06:06 UTC</t>
  </si>
  <si>
    <t>Voskhod | Cosmos 177</t>
  </si>
  <si>
    <t>Tue Sep 12, 1967 17:00 UTC</t>
  </si>
  <si>
    <t>Cosmos-2I (63SM) | Cosmos 176</t>
  </si>
  <si>
    <t>Mon Sep 11, 1967 10:30 UTC</t>
  </si>
  <si>
    <t>Voskhod | Cosmos 175</t>
  </si>
  <si>
    <t>Fri Sep 08, 1967 07:57 UTC</t>
  </si>
  <si>
    <t>Atlas-SLV3C Centaur-D | Surveyor 5</t>
  </si>
  <si>
    <t>Fri Sep 01, 1967 10:30 UTC</t>
  </si>
  <si>
    <t>Voskhod | Zenit-2 n†­51</t>
  </si>
  <si>
    <t>Thu Aug 31, 1967 08:00 UTC</t>
  </si>
  <si>
    <t>Molniya | Cosmos 174</t>
  </si>
  <si>
    <t>Thu Aug 24, 1967 04:59 UTC</t>
  </si>
  <si>
    <t>Cosmos-2I (63SM) | Cosmos 173</t>
  </si>
  <si>
    <t>Wed Aug 16, 1967 17:02 UTC</t>
  </si>
  <si>
    <t>Titan IIIB | OPS 4866</t>
  </si>
  <si>
    <t>Wed Aug 09, 1967 05:45 UTC</t>
  </si>
  <si>
    <t>Voskhod | Cosmos 172</t>
  </si>
  <si>
    <t>Tue Aug 08, 1967 16:05 UTC</t>
  </si>
  <si>
    <t>Tsyklon | Cosmos 171</t>
  </si>
  <si>
    <t>Tue Aug 01, 1967 22:33 UTC</t>
  </si>
  <si>
    <t>Atlas-SLV3 Agena-D | Lunar Orbiter 5</t>
  </si>
  <si>
    <t>Mon Jul 31, 1967 16:45 UTC</t>
  </si>
  <si>
    <t>Tsyklon | Cosmos 170</t>
  </si>
  <si>
    <t>LC-576B3, Vandenberg AFB, California, USA</t>
  </si>
  <si>
    <t>Thu Jul 27, 1967 19:00 UTC</t>
  </si>
  <si>
    <t>Atlas-D OV1 | OV1-11/OV1-12/OV1-86</t>
  </si>
  <si>
    <t>Fri Jul 21, 1967 06:00 UTC</t>
  </si>
  <si>
    <t>Voskhod | Zenit-4 n†­32</t>
  </si>
  <si>
    <t>Mon Jul 17, 1967 16:45 UTC</t>
  </si>
  <si>
    <t>Tsyklon | Cosmos 169</t>
  </si>
  <si>
    <t>Fri Jul 14, 1967 11:53 UTC</t>
  </si>
  <si>
    <t>Atlas-LV3C Centaur-D | Surveyor 4</t>
  </si>
  <si>
    <t>Tue Jul 04, 1967 05:59 UTC</t>
  </si>
  <si>
    <t>Voskhod | Cosmos 168</t>
  </si>
  <si>
    <t>Sat Jul 01, 1967 13:15 UTC</t>
  </si>
  <si>
    <t>Titan IIIC | OPS 9331-9334, LES-5 &amp; DODGE</t>
  </si>
  <si>
    <t>Mon Jun 26, 1967</t>
  </si>
  <si>
    <t>Cosmos-3M (11K65M) | Tselina-OM #1</t>
  </si>
  <si>
    <t>Tue Jun 20, 1967 16:19 UTC</t>
  </si>
  <si>
    <t>Titan IIIB | OPS 4282</t>
  </si>
  <si>
    <t>Tue Jun 20, 1967 11:00 UTC</t>
  </si>
  <si>
    <t>Voskhod | Zenit-4 n†­31</t>
  </si>
  <si>
    <t>Sat Jun 17, 1967 02:36 UTC</t>
  </si>
  <si>
    <t>Molniya-M /Block VL | Cosmos 167</t>
  </si>
  <si>
    <t>Fri Jun 16, 1967 04:43 UTC</t>
  </si>
  <si>
    <t>Cosmos-2I (63SM) | Cosmos 166</t>
  </si>
  <si>
    <t>Wed Jun 14, 1967 06:01 UTC</t>
  </si>
  <si>
    <t>Atlas-SLV3 Agena-D | Mariner 5</t>
  </si>
  <si>
    <t>Mon Jun 12, 1967 18:06 UTC</t>
  </si>
  <si>
    <t>Cosmos-2I (63SM) | Cosmos 165</t>
  </si>
  <si>
    <t>Mon Jun 12, 1967 02:39 UTC</t>
  </si>
  <si>
    <t>Molniya-M /Block VL | Venera 4</t>
  </si>
  <si>
    <t>Thu Jun 08, 1967 13:00 UTC</t>
  </si>
  <si>
    <t>Voskhod | Cosmos 164</t>
  </si>
  <si>
    <t>Mon Jun 05, 1967 05:03 UTC</t>
  </si>
  <si>
    <t>Cosmos-2I (63SM) | Cosmos 163</t>
  </si>
  <si>
    <t>Sun Jun 04, 1967 18:07 UTC</t>
  </si>
  <si>
    <t>Atlas-SLV3 Agena-D | KH-7 Gambit 4038</t>
  </si>
  <si>
    <t>Thu Jun 01, 1967 10:40 UTC</t>
  </si>
  <si>
    <t>Voskhod | Cosmos 162</t>
  </si>
  <si>
    <t>Wed May 24, 1967 22:50 UTC</t>
  </si>
  <si>
    <t>Molniya | Molniya-1 n†­8</t>
  </si>
  <si>
    <t>Mon May 22, 1967 18:30 UTC</t>
  </si>
  <si>
    <t>Atlas-SLV3 Agena-D | KH-7 Gambit 4037</t>
  </si>
  <si>
    <t>Mon May 22, 1967 14:00 UTC</t>
  </si>
  <si>
    <t>Voskhod | Cosmos 161</t>
  </si>
  <si>
    <t>Wed May 17, 1967 16:05 UTC</t>
  </si>
  <si>
    <t>Tsyklon | Cosmos 160</t>
  </si>
  <si>
    <t>Tue May 16, 1967 21:44 UTC</t>
  </si>
  <si>
    <t>Molniya-M /Block L | Cosmos 159</t>
  </si>
  <si>
    <t>Mon May 15, 1967 11:00 UTC</t>
  </si>
  <si>
    <t>Cosmos-3M (11K65M) | Cosmos 158</t>
  </si>
  <si>
    <t>Fri May 12, 1967 10:30 UTC</t>
  </si>
  <si>
    <t>Vostok-2 | Cosmos 157</t>
  </si>
  <si>
    <t>Thu May 04, 1967 22:25 UTC</t>
  </si>
  <si>
    <t>Atlas-SLV3 Agena-D | Lunar Orbiter 4</t>
  </si>
  <si>
    <t>Fri Apr 28, 1967 10:01 UTC</t>
  </si>
  <si>
    <t>Titan IIIC | OPS-6638, OPS-6679, ORS-4, OV5-1, OV5-3</t>
  </si>
  <si>
    <t>Thu Apr 27, 1967 12:50 UTC</t>
  </si>
  <si>
    <t>Vostok-2M | Cosmos 156</t>
  </si>
  <si>
    <t>Wed Apr 26, 1967</t>
  </si>
  <si>
    <t>Titan IIIB | OPS 4243</t>
  </si>
  <si>
    <t>Wed Apr 26, 1967 10:06 UTC</t>
  </si>
  <si>
    <t>Scout B | San Marco 2</t>
  </si>
  <si>
    <t>Sun Apr 23, 1967 00:35 UTC</t>
  </si>
  <si>
    <t>Soyuz | Soyuz 1</t>
  </si>
  <si>
    <t>Mon Apr 17, 1967 07:05 UTC</t>
  </si>
  <si>
    <t>Atlas-LV3C Centaur-D | Surveyor 3</t>
  </si>
  <si>
    <t>Wed Apr 12, 1967 10:51 UTC</t>
  </si>
  <si>
    <t>Voskhod | Cosmos 155</t>
  </si>
  <si>
    <t>Sat Apr 08, 1967 09:00 UTC</t>
  </si>
  <si>
    <t>Proton K/Block D | Cosmos 154</t>
  </si>
  <si>
    <t>Thu Apr 06, 1967 03:23 UTC</t>
  </si>
  <si>
    <t>Atlas-SLV3 Agena-D | ATS-2</t>
  </si>
  <si>
    <t>Tue Apr 04, 1967 14:00 UTC</t>
  </si>
  <si>
    <t>Vostok-2 | Cosmos 153</t>
  </si>
  <si>
    <t>Mon Apr 03, 1967</t>
  </si>
  <si>
    <t>Sat Mar 25, 1967 06:59 UTC</t>
  </si>
  <si>
    <t>Cosmos-2I (63SM) | Cosmos 152</t>
  </si>
  <si>
    <t>Fri Mar 24, 1967 11:50 UTC</t>
  </si>
  <si>
    <t>Cosmos-3 (11K65) | Cosmos 151</t>
  </si>
  <si>
    <t>Wed Mar 22, 1967 14:05 UTC</t>
  </si>
  <si>
    <t>Tsyklon | OGTch 3</t>
  </si>
  <si>
    <t>Wed Mar 22, 1967 12:44 UTC</t>
  </si>
  <si>
    <t>Voskhod | Cosmos 150</t>
  </si>
  <si>
    <t>Tue Mar 21, 1967 10:07 UTC</t>
  </si>
  <si>
    <t>Cosmos-2I (63SM) | Cosmos 149</t>
  </si>
  <si>
    <t>Thu Mar 16, 1967 17:30 UTC</t>
  </si>
  <si>
    <t>Cosmos-2I (63SM) | Cosmos 148</t>
  </si>
  <si>
    <t>Mon Mar 13, 1967 12:10 UTC</t>
  </si>
  <si>
    <t>Vostok-2 | Cosmos 147</t>
  </si>
  <si>
    <t>Fri Mar 10, 1967 11:30 UTC</t>
  </si>
  <si>
    <t>Proton K/Block D | Cosmos 146</t>
  </si>
  <si>
    <t>Fri Mar 03, 1967 06:44 UTC</t>
  </si>
  <si>
    <t>Cosmos-2I (63SM) | Cosmos 145</t>
  </si>
  <si>
    <t>Tue Feb 28, 1967 14:34 UTC</t>
  </si>
  <si>
    <t>Vostok-2M | Cosmos 144</t>
  </si>
  <si>
    <t>Mon Feb 27, 1967 08:45 UTC</t>
  </si>
  <si>
    <t>Vostok-2 | Cosmos 143</t>
  </si>
  <si>
    <t>Fri Feb 24, 1967 19:55 UTC</t>
  </si>
  <si>
    <t>Titan IIIB | OPS 4204</t>
  </si>
  <si>
    <t>Arm??e de l'Air</t>
  </si>
  <si>
    <t>Brigitte, Hammaguir, Algeria, France</t>
  </si>
  <si>
    <t>Wed Feb 15, 1967 10:06 UTC</t>
  </si>
  <si>
    <t>Diamant A | Diad?ªme 2</t>
  </si>
  <si>
    <t>Tue Feb 14, 1967 10:04 UTC</t>
  </si>
  <si>
    <t>Cosmos-2I (63SM) | Cosmos 142</t>
  </si>
  <si>
    <t>Wed Feb 08, 1967 10:19 UTC</t>
  </si>
  <si>
    <t>Voskhod | Cosmos 141</t>
  </si>
  <si>
    <t>Wed Feb 08, 1967 08:39 UTC</t>
  </si>
  <si>
    <t>Diamant A | Diad?ªme 1</t>
  </si>
  <si>
    <t>Tue Feb 07, 1967 13:20 UTC</t>
  </si>
  <si>
    <t>Soyuz | Cosmos 140</t>
  </si>
  <si>
    <t>Sun Feb 05, 1967 01:17 UTC</t>
  </si>
  <si>
    <t>Atlas-SLV3 Agena-D | Lunar Orbiter 3</t>
  </si>
  <si>
    <t>Thu Feb 02, 1967 20:00 UTC</t>
  </si>
  <si>
    <t>Atlas-SLV3 Agena-D | KH-7 Gambit 4036</t>
  </si>
  <si>
    <t>Fri Jan 27, 1967 23:31 UTC</t>
  </si>
  <si>
    <t>Saturn IB | Apollo 1</t>
  </si>
  <si>
    <t>Wed Jan 25, 1967 13:55 UTC</t>
  </si>
  <si>
    <t>Tsyklon | Cosmos 139</t>
  </si>
  <si>
    <t>Thu Jan 19, 1967 12:39 UTC</t>
  </si>
  <si>
    <t>Vostok-2 | Cosmos 138</t>
  </si>
  <si>
    <t>Wed Jan 18, 1967 14:19 UTC</t>
  </si>
  <si>
    <t>Titan IIIC | OPS 9321-9328</t>
  </si>
  <si>
    <t>Wed Dec 21, 1966 13:11 UTC</t>
  </si>
  <si>
    <t>Cosmos-2I (63S1) | Cosmos 137</t>
  </si>
  <si>
    <t>Wed Dec 21, 1966 10:17 UTC</t>
  </si>
  <si>
    <t>Molniya-M /Block L | Luna 13</t>
  </si>
  <si>
    <t>Tue Dec 20, 1966</t>
  </si>
  <si>
    <t>Mon Dec 19, 1966 12:01 UTC</t>
  </si>
  <si>
    <t>Vostok-2 | Cosmos 136</t>
  </si>
  <si>
    <t>Wed Dec 14, 1966 18:14 UTC</t>
  </si>
  <si>
    <t>Titan IIIB | OPS 8968</t>
  </si>
  <si>
    <t>Wed Dec 14, 1966 11:27 UTC</t>
  </si>
  <si>
    <t>Soyuz | Soyuz 7K-OK n†­1</t>
  </si>
  <si>
    <t>Mon Dec 12, 1966 20:37 UTC</t>
  </si>
  <si>
    <t>Cosmos-2I (63SM) | Cosmos 135</t>
  </si>
  <si>
    <t>Sun Dec 11, 1966 21:10 UTC</t>
  </si>
  <si>
    <t>Atlas-D OV1 | OV1-9/OV1-10</t>
  </si>
  <si>
    <t>Wed Dec 07, 1966 02:12 UTC</t>
  </si>
  <si>
    <t>Atlas-SLV3 Agena-D | ATS-1</t>
  </si>
  <si>
    <t>Mon Dec 05, 1966 21:09 UTC</t>
  </si>
  <si>
    <t>Atlas-SLV3 Agena-D | KH-7 Gambit 4035</t>
  </si>
  <si>
    <t>Sat Dec 03, 1966 08:15 UTC</t>
  </si>
  <si>
    <t>Voskhod | Cosmos 134</t>
  </si>
  <si>
    <t>Mon Nov 28, 1966 11:00 UTC</t>
  </si>
  <si>
    <t>Soyuz | Cosmos 133</t>
  </si>
  <si>
    <t>Sat Nov 19, 1966 08:00 UTC</t>
  </si>
  <si>
    <t>Vostok-2 | Cosmos 132</t>
  </si>
  <si>
    <t>Wed Nov 16, 1966 13:00 UTC</t>
  </si>
  <si>
    <t>Cosmos-3 (11K65) | Strela-2 #2</t>
  </si>
  <si>
    <t>Sat Nov 12, 1966 09:51 UTC</t>
  </si>
  <si>
    <t>Voskhod | Cosmos 131</t>
  </si>
  <si>
    <t>LC-19, Cape Canaveral AFS, Florida, USA</t>
  </si>
  <si>
    <t>Fri Nov 11, 1966 20:46 UTC</t>
  </si>
  <si>
    <t>Titan II GLV | Gemini XII</t>
  </si>
  <si>
    <t>LC-14, Cape Canaveral AFS, Florida, USA</t>
  </si>
  <si>
    <t>Fri Nov 11, 1966 19:08 UTC</t>
  </si>
  <si>
    <t>Atlas-SLV3 Agena-D | GATV 5001</t>
  </si>
  <si>
    <t>Sun Nov 06, 1966 23:21 UTC</t>
  </si>
  <si>
    <t>Atlas-SLV3 Agena-D | Lunar Orbiter 2</t>
  </si>
  <si>
    <t>Thu Nov 03, 1966 13:50 UTC</t>
  </si>
  <si>
    <t>Titan IIIC | Gemini B, OV4-3, &amp;  OV4-1R/T</t>
  </si>
  <si>
    <t>Wed Nov 02, 1966 20:23 UTC</t>
  </si>
  <si>
    <t>Atlas-SLV3 Agena-D | KH-7 Gambit 4034</t>
  </si>
  <si>
    <t>Wed Nov 02, 1966 00:45 UTC</t>
  </si>
  <si>
    <t>Tsyklon | OGTch 2</t>
  </si>
  <si>
    <t>Wed Oct 26, 1966 11:12 UTC</t>
  </si>
  <si>
    <t>Atlas-LV3C Centaur-D | Surveyor SD-4</t>
  </si>
  <si>
    <t>Sat Oct 22, 1966 08:38 UTC</t>
  </si>
  <si>
    <t>Molniya-M /Block L | Luna 12</t>
  </si>
  <si>
    <t>Thu Oct 20, 1966 08:46 UTC</t>
  </si>
  <si>
    <t>Voskhod | Cosmos 130</t>
  </si>
  <si>
    <t>Thu Oct 20, 1966 07:50 UTC</t>
  </si>
  <si>
    <t>Molniya | Molniya-1 n†­7</t>
  </si>
  <si>
    <t>Fri Oct 14, 1966 12:13 UTC</t>
  </si>
  <si>
    <t>Vostok-2 | Cosmos 129</t>
  </si>
  <si>
    <t>Wed Oct 12, 1966 19:15 UTC</t>
  </si>
  <si>
    <t>Atlas-SLV3 Agena-D | KH-7 Gambit 4033</t>
  </si>
  <si>
    <t>Wed Oct 05, 1966 22:00 UTC</t>
  </si>
  <si>
    <t>Atlas-SLV3 Agena-D | Midas 12</t>
  </si>
  <si>
    <t>Wed Sep 28, 1966 19:12 UTC</t>
  </si>
  <si>
    <t>Titan IIIB | OPS 4096</t>
  </si>
  <si>
    <t>Mon Sep 26, 1966</t>
  </si>
  <si>
    <t>Tue Sep 20, 1966 12:32 UTC</t>
  </si>
  <si>
    <t>Atlas-LV3C Centaur-D | Surveyor 2</t>
  </si>
  <si>
    <t>Sat Sep 17, 1966 22:35 UTC</t>
  </si>
  <si>
    <t>Tsyklon | OGTch 1</t>
  </si>
  <si>
    <t>Fri Sep 16, 1966 17:59 UTC</t>
  </si>
  <si>
    <t>Atlas-SLV3 Agena-D | KH-7 Gambit 4032</t>
  </si>
  <si>
    <t>Fri Sep 16, 1966 09:30 UTC</t>
  </si>
  <si>
    <t>Vostok-2 | Zenit-2 n†­40</t>
  </si>
  <si>
    <t>Mon Sep 12, 1966 14:42 UTC</t>
  </si>
  <si>
    <t>Titan II GLV | Gemini XI</t>
  </si>
  <si>
    <t>Mon Sep 12, 1966 13:05 UTC</t>
  </si>
  <si>
    <t>Atlas-SLV3 Agena-D | GATV 5006</t>
  </si>
  <si>
    <t>Sat Aug 27, 1966 09:50 UTC</t>
  </si>
  <si>
    <t>Voskhod | Cosmos 128</t>
  </si>
  <si>
    <t>Fri Aug 26, 1966 13:59 UTC</t>
  </si>
  <si>
    <t>Titan IIIC | IDCSP-1 8-14, GGTS-2</t>
  </si>
  <si>
    <t>Thu Aug 25, 1966 17:15 UTC</t>
  </si>
  <si>
    <t>Saturn IB | AS-202</t>
  </si>
  <si>
    <t>Wed Aug 24, 1966 08:09 UTC</t>
  </si>
  <si>
    <t>Molniya-M /Block L | Luna 11</t>
  </si>
  <si>
    <t>Fri Aug 19, 1966 19:30 UTC</t>
  </si>
  <si>
    <t>Atlas-SLV3 Agena-D | Midas 11</t>
  </si>
  <si>
    <t>Tue Aug 16, 1966 18:30 UTC</t>
  </si>
  <si>
    <t>Atlas-SLV3 Agena-D | KH-7 Gambit 4031</t>
  </si>
  <si>
    <t>Wed Aug 10, 1966 19:26 UTC</t>
  </si>
  <si>
    <t>Atlas-SLV3 Agena-D | Lunar Orbiter 1</t>
  </si>
  <si>
    <t>Mon Aug 08, 1966 11:29 UTC</t>
  </si>
  <si>
    <t>Voskhod | Cosmos 127</t>
  </si>
  <si>
    <t>Fri Jul 29, 1966 18:43 UTC</t>
  </si>
  <si>
    <t>Titan IIIB | KH-8</t>
  </si>
  <si>
    <t>Thu Jul 28, 1966 10:50 UTC</t>
  </si>
  <si>
    <t>Voskhod | Cosmos 126</t>
  </si>
  <si>
    <t>Wed Jul 20, 1966 08:58 UTC</t>
  </si>
  <si>
    <t>Vostok-2A | Cosmos 125</t>
  </si>
  <si>
    <t>Mon Jul 18, 1966 22:20 UTC</t>
  </si>
  <si>
    <t>Titan II GLV | Gemini X</t>
  </si>
  <si>
    <t>Mon Jul 18, 1966 20:39 UTC</t>
  </si>
  <si>
    <t>Atlas-SLV3 Agena-D | GATV 5005</t>
  </si>
  <si>
    <t>Thu Jul 14, 1966 10:25 UTC</t>
  </si>
  <si>
    <t>Voskhod | Cosmos 124</t>
  </si>
  <si>
    <t>Thu Jul 14, 1966 02:10 UTC</t>
  </si>
  <si>
    <t>Atlas-D OV1 | OV1-7/OV1-8</t>
  </si>
  <si>
    <t>Tue Jul 12, 1966 17:57 UTC</t>
  </si>
  <si>
    <t>Atlas-SLV3 Agena-D | KH-7 Gambit 4030</t>
  </si>
  <si>
    <t>Fri Jul 08, 1966 05:31 UTC</t>
  </si>
  <si>
    <t>Cosmos-2I (63S1) | Cosmos 123</t>
  </si>
  <si>
    <t>Wed Jul 06, 1966 12:57 UTC</t>
  </si>
  <si>
    <t>Proton | Proton-3</t>
  </si>
  <si>
    <t>Tue Jul 05, 1966 14:53 UTC</t>
  </si>
  <si>
    <t>Saturn IB | AS-203</t>
  </si>
  <si>
    <t>Sat Jun 25, 1966 10:18 UTC</t>
  </si>
  <si>
    <t>Vostok-2M | Cosmos 122</t>
  </si>
  <si>
    <t>Fri Jun 17, 1966 11:00 UTC</t>
  </si>
  <si>
    <t>Voskhod | Cosmos 121</t>
  </si>
  <si>
    <t>Thu Jun 16, 1966 14:00 UTC</t>
  </si>
  <si>
    <t>Titan IIIC | OPS 9311-9317 &amp; GGTS-1</t>
  </si>
  <si>
    <t>Thu Jun 09, 1966 20:15 UTC</t>
  </si>
  <si>
    <t>Atlas-SLV3 Agena-D | Midas 10</t>
  </si>
  <si>
    <t>Wed Jun 08, 1966 11:00 UTC</t>
  </si>
  <si>
    <t>Voskhod | Cosmos 120</t>
  </si>
  <si>
    <t>Tue Jun 07, 1966 02:48 UTC</t>
  </si>
  <si>
    <t>Atlas-SLV3 Agena-B | OGO-3</t>
  </si>
  <si>
    <t>Fri Jun 03, 1966 19:25 UTC</t>
  </si>
  <si>
    <t>Atlas-SLV3 Agena-D | KH-7 Gambit 4029</t>
  </si>
  <si>
    <t>Fri Jun 03, 1966 13:39 UTC</t>
  </si>
  <si>
    <t>Titan II GLV | Gemini IX-A</t>
  </si>
  <si>
    <t>Wed Jun 01, 1966 15:00 UTC</t>
  </si>
  <si>
    <t>Atlas SLV-3 | ATDA</t>
  </si>
  <si>
    <t>Mon May 30, 1966 14:41 UTC</t>
  </si>
  <si>
    <t>Atlas-LV3C Centaur-D | Surveyor 1</t>
  </si>
  <si>
    <t>Tue May 24, 1966 05:30 UTC</t>
  </si>
  <si>
    <t>Cosmos-2I (63SM) | Cosmos 119</t>
  </si>
  <si>
    <t>Tue May 17, 1966 15:15 UTC</t>
  </si>
  <si>
    <t>Atlas-SLV3 Agena-D | GATV 5004</t>
  </si>
  <si>
    <t>Tue May 17, 1966 11:00 UTC</t>
  </si>
  <si>
    <t>Voskhod | Zenit-4 n†­18</t>
  </si>
  <si>
    <t>Mon May 16, 1966 16:41 UTC</t>
  </si>
  <si>
    <t>Titan II GLV | Gemini VIII</t>
  </si>
  <si>
    <t>Sat May 14, 1966 18:30 UTC</t>
  </si>
  <si>
    <t>Atlas-SLV3 Agena-D | KH-7 Gambit 4028</t>
  </si>
  <si>
    <t>Wed May 11, 1966 14:10 UTC</t>
  </si>
  <si>
    <t>Vostok-2M | Cosmos 118</t>
  </si>
  <si>
    <t>Fri May 06, 1966 10:58 UTC</t>
  </si>
  <si>
    <t>Vostok-2 | Cosmos 117</t>
  </si>
  <si>
    <t>Tue Apr 26, 1966 10:04 UTC</t>
  </si>
  <si>
    <t>Cosmos-2I (63SM) | Cosmos 116</t>
  </si>
  <si>
    <t>Mon Apr 25, 1966 07:10 UTC</t>
  </si>
  <si>
    <t>Molniya | Molniya-1 n†­6</t>
  </si>
  <si>
    <t>Wed Apr 20, 1966 10:40 UTC</t>
  </si>
  <si>
    <t>Vostok-2 | Cosmos 115</t>
  </si>
  <si>
    <t>Tue Apr 19, 1966 19:12 UTC</t>
  </si>
  <si>
    <t>Atlas-SLV3 Agena-D | KH-7 Gambit 4027</t>
  </si>
  <si>
    <t>Fri Apr 08, 1966 19:35 UTC</t>
  </si>
  <si>
    <t>Atlas-SLV3B Agena-D | OAO-1</t>
  </si>
  <si>
    <t>Fri Apr 08, 1966 01:00 UTC</t>
  </si>
  <si>
    <t>Atlas-LV3C Centaur-D | Surveyor Model-3</t>
  </si>
  <si>
    <t>Wed Apr 06, 1966 11:40 UTC</t>
  </si>
  <si>
    <t>Voskhod | Cosmos 114</t>
  </si>
  <si>
    <t>Thu Mar 31, 1966 10:48 UTC</t>
  </si>
  <si>
    <t>Molniya-M /Block L | Luna 10</t>
  </si>
  <si>
    <t>Wed Mar 30, 1966 09:20 UTC</t>
  </si>
  <si>
    <t>Atlas-D OV1 | OV1-4/OV1-5</t>
  </si>
  <si>
    <t>Sun Mar 27, 1966 07:20 UTC</t>
  </si>
  <si>
    <t>Molniya | Molniya-1 n†­5</t>
  </si>
  <si>
    <t>Thu Mar 24, 1966 14:39 UTC</t>
  </si>
  <si>
    <t>Proton | Proton-3a</t>
  </si>
  <si>
    <t>Mon Mar 21, 1966 09:40 UTC</t>
  </si>
  <si>
    <t>Voskhod | Cosmos 113</t>
  </si>
  <si>
    <t>Fri Mar 18, 1966 20:30 UTC</t>
  </si>
  <si>
    <t>Atlas-SLV3 Agena-D | KH-7 Gambit 4026</t>
  </si>
  <si>
    <t>Thu Mar 17, 1966 10:28 UTC</t>
  </si>
  <si>
    <t>Vostok-2 | Cosmos 112</t>
  </si>
  <si>
    <t>Wed Mar 16, 1966 15:00 UTC</t>
  </si>
  <si>
    <t>Atlas-SLV3 Agena-D | GATV 5003</t>
  </si>
  <si>
    <t>Tue Mar 01, 1966 11:03 UTC</t>
  </si>
  <si>
    <t>Molniya-M /Block L | Cosmos 111</t>
  </si>
  <si>
    <t>Sat Feb 26, 1966 16:12 UTC</t>
  </si>
  <si>
    <t>Saturn IB | AS-201</t>
  </si>
  <si>
    <t>Tue Feb 22, 1966 20:09 UTC</t>
  </si>
  <si>
    <t>Voskhod | Cosmos 110</t>
  </si>
  <si>
    <t>Mon Feb 21, 1966</t>
  </si>
  <si>
    <t>Cosmos-2I (63S1) | DS-K40 #2</t>
  </si>
  <si>
    <t>Sat Feb 19, 1966 08:49 UTC</t>
  </si>
  <si>
    <t>Voskhod | Cosmos 109</t>
  </si>
  <si>
    <t>Thu Feb 17, 1966 07:33 UTC</t>
  </si>
  <si>
    <t>Diamant A | Diapason</t>
  </si>
  <si>
    <t>Tue Feb 15, 1966 13:04 UTC</t>
  </si>
  <si>
    <t>Atlas-SLV3 Agena-D | KH-7 Gambit 4025</t>
  </si>
  <si>
    <t>Fri Feb 11, 1966 18:00 UTC</t>
  </si>
  <si>
    <t>Cosmos-2I (63S1) | Cosmos 108</t>
  </si>
  <si>
    <t>Thu Feb 10, 1966 08:40 UTC</t>
  </si>
  <si>
    <t>Vostok-2 | Cosmos 107</t>
  </si>
  <si>
    <t>Mon Jan 31, 1966 11:45 UTC</t>
  </si>
  <si>
    <t>Molniya-M /Block L | Luna 9</t>
  </si>
  <si>
    <t>Tue Jan 25, 1966 12:28 UTC</t>
  </si>
  <si>
    <t>Cosmos-2I (63SM) | Cosmos 106</t>
  </si>
  <si>
    <t>Sat Jan 22, 1966 08:30 UTC</t>
  </si>
  <si>
    <t>Vostok-2 | Cosmos 105</t>
  </si>
  <si>
    <t>Wed Jan 19, 1966 20:10 UTC</t>
  </si>
  <si>
    <t>Atlas-SLV3 Agena-D | KH-7 Gambit 4024</t>
  </si>
  <si>
    <t>Fri Jan 07, 1966 08:20 UTC</t>
  </si>
  <si>
    <t>Vostok-2 | Cosmos 104</t>
  </si>
  <si>
    <t>Tue Dec 28, 1965</t>
  </si>
  <si>
    <t>Cosmos-2I (63S1) | DS-K40 #1</t>
  </si>
  <si>
    <t>Tue Dec 28, 1965 12:30 UTC</t>
  </si>
  <si>
    <t>Cosmos-1 (65S3) | Cosmos 103</t>
  </si>
  <si>
    <t>Mon Dec 27, 1965 22:24 UTC</t>
  </si>
  <si>
    <t>Vostok-2A | Cosmos 102</t>
  </si>
  <si>
    <t>Tue Dec 21, 1965 14:00 UTC</t>
  </si>
  <si>
    <t>Titan IIIC | LES 3 &amp; 4, OV2-3, OSCAR-4</t>
  </si>
  <si>
    <t>Tue Dec 21, 1965 06:14 UTC</t>
  </si>
  <si>
    <t>Cosmos-2I (63S1) | Cosmos 101</t>
  </si>
  <si>
    <t>Fri Dec 17, 1965 02:20 UTC</t>
  </si>
  <si>
    <t>Vostok-2M | Cosmos 100</t>
  </si>
  <si>
    <t>Wed Dec 15, 1965 13:37 UTC</t>
  </si>
  <si>
    <t>Titan II GLV | Gemini VI-A</t>
  </si>
  <si>
    <t>Fri Dec 10, 1965 08:10 UTC</t>
  </si>
  <si>
    <t>Vostok-2 | Cosmos 99</t>
  </si>
  <si>
    <t>Sat Dec 04, 1965 19:30 UTC</t>
  </si>
  <si>
    <t>Titan II GLV | Gemini VII</t>
  </si>
  <si>
    <t>Fri Dec 03, 1965 10:46 UTC</t>
  </si>
  <si>
    <t>Molniya | Luna 8</t>
  </si>
  <si>
    <t>Sat Nov 27, 1965 08:20 UTC</t>
  </si>
  <si>
    <t>Vostok-2 | Cosmos 98</t>
  </si>
  <si>
    <t>Fri Nov 26, 1965 14:47 UTC</t>
  </si>
  <si>
    <t>Diamant A | Ast??rix</t>
  </si>
  <si>
    <t>Fri Nov 26, 1965 12:14 UTC</t>
  </si>
  <si>
    <t>Cosmos-2I (63SM) | Cosmos 97</t>
  </si>
  <si>
    <t>Tue Nov 23, 1965 03:21 UTC</t>
  </si>
  <si>
    <t>Molniya | Cosmos 96</t>
  </si>
  <si>
    <t>Tue Nov 16, 1965 04:19 UTC</t>
  </si>
  <si>
    <t>Molniya | Venera 3</t>
  </si>
  <si>
    <t>Fri Nov 12, 1965 05:02 UTC</t>
  </si>
  <si>
    <t>Molniya | Venera 2</t>
  </si>
  <si>
    <t>Mon Nov 08, 1965 19:26 UTC</t>
  </si>
  <si>
    <t>Atlas-SLV3 Agena-D | KH-7 Gambit 4023</t>
  </si>
  <si>
    <t>Thu Nov 04, 1965 05:31 UTC</t>
  </si>
  <si>
    <t>Cosmos-2I (63SM) | Cosmos 95</t>
  </si>
  <si>
    <t>Tue Nov 02, 1965 12:29 UTC</t>
  </si>
  <si>
    <t>Proton | Proton-2</t>
  </si>
  <si>
    <t>Thu Oct 28, 1965 08:15 UTC</t>
  </si>
  <si>
    <t>Voskhod | Cosmos 94</t>
  </si>
  <si>
    <t>Mon Oct 25, 1965 15:00 UTC</t>
  </si>
  <si>
    <t>Atlas-SLV3 Agena-D | GATV 5002</t>
  </si>
  <si>
    <t>Tue Oct 19, 1965 05:44 UTC</t>
  </si>
  <si>
    <t>Cosmos-2I (63SM) | Cosmos 93</t>
  </si>
  <si>
    <t>Sat Oct 16, 1965 08:14 UTC</t>
  </si>
  <si>
    <t>Voskhod | Cosmos 92</t>
  </si>
  <si>
    <t>Fri Oct 15, 1965 17:23 UTC</t>
  </si>
  <si>
    <t>Titan IIIC | LCS-2 &amp; OV2-1</t>
  </si>
  <si>
    <t>Thu Oct 14, 1965 06:00 UTC</t>
  </si>
  <si>
    <t>Molniya | Molniya-1 n†­4</t>
  </si>
  <si>
    <t>Tue Oct 05, 1965 09:07 UTC</t>
  </si>
  <si>
    <t>Atlas-D OV1 | OV1-2</t>
  </si>
  <si>
    <t>Mon Oct 04, 1965 07:55 UTC</t>
  </si>
  <si>
    <t>Molniya-M /Block L | Luna 7</t>
  </si>
  <si>
    <t>Thu Sep 30, 1965 19:20 UTC</t>
  </si>
  <si>
    <t>Atlas-SLV3 Agena-D | KH-7 Gambit 4022</t>
  </si>
  <si>
    <t>Thu Sep 23, 1965 09:00 UTC</t>
  </si>
  <si>
    <t>Voskhod | Cosmos 91</t>
  </si>
  <si>
    <t>Sat Sep 18, 1965 07:59 UTC</t>
  </si>
  <si>
    <t>Cosmos-1 (65S3) | Cosmos 86 to 90</t>
  </si>
  <si>
    <t>Thu Sep 09, 1965 09:30 UTC</t>
  </si>
  <si>
    <t>Voskhod | Cosmos 85</t>
  </si>
  <si>
    <t>Fri Sep 03, 1965 03:31 UTC</t>
  </si>
  <si>
    <t>Cosmos-1 (65S3) | Cosmos 80 to 84</t>
  </si>
  <si>
    <t>Wed Aug 25, 1965 10:10 UTC</t>
  </si>
  <si>
    <t>Voskhod | Cosmos 79</t>
  </si>
  <si>
    <t>Sat Aug 21, 1965 13:59 UTC</t>
  </si>
  <si>
    <t>Titan II GLV | Gemini V</t>
  </si>
  <si>
    <t>Sat Aug 14, 1965 10:56 UTC</t>
  </si>
  <si>
    <t>Vostok-2 | Cosmos 78</t>
  </si>
  <si>
    <t>Wed Aug 11, 1965 14:31 UTC</t>
  </si>
  <si>
    <t>Atlas-LV3C Centaur-D | Surveyor SD-2</t>
  </si>
  <si>
    <t>Tue Aug 03, 1965 19:12 UTC</t>
  </si>
  <si>
    <t>Atlas-SLV3 Agena-D | KH-7 Gambit 4021</t>
  </si>
  <si>
    <t>Tue Aug 03, 1965 11:00 UTC</t>
  </si>
  <si>
    <t>Voskhod | Cosmos 77</t>
  </si>
  <si>
    <t>Fri Jul 30, 1965 13:00 UTC</t>
  </si>
  <si>
    <t>Saturn I | A-105</t>
  </si>
  <si>
    <t>Fri Jul 23, 1965 04:33 UTC</t>
  </si>
  <si>
    <t>Cosmos-2I (63S1) | Cosmos 76</t>
  </si>
  <si>
    <t>Tue Jul 20, 1965 08:27 UTC</t>
  </si>
  <si>
    <t>Atlas-LV3 Agena-D | Vela 3A/3B</t>
  </si>
  <si>
    <t>Sun Jul 18, 1965 14:38 UTC</t>
  </si>
  <si>
    <t>Molniya | Zond 3</t>
  </si>
  <si>
    <t>Fri Jul 16, 1965 11:16 UTC</t>
  </si>
  <si>
    <t>Proton | Proton-1</t>
  </si>
  <si>
    <t>Fri Jul 16, 1965 03:31 UTC</t>
  </si>
  <si>
    <t>Cosmos-1 (65S3) | Cosmos 71 to 75</t>
  </si>
  <si>
    <t>Tue Jul 13, 1965 11:00 UTC</t>
  </si>
  <si>
    <t>Vostok-2 | Zenit-2 n†­28</t>
  </si>
  <si>
    <t>Mon Jul 12, 1965 19:00 UTC</t>
  </si>
  <si>
    <t>Atlas-SLV3 Agena-D | KH-7 Gambit 4020</t>
  </si>
  <si>
    <t>Fri Jul 02, 1965 06:30 UTC</t>
  </si>
  <si>
    <t>Cosmos-2I (63S1) | Cosmos 70</t>
  </si>
  <si>
    <t>Fri Jun 25, 1965 19:30 UTC</t>
  </si>
  <si>
    <t>Atlas-SLV3 Agena-D | KH-7 Gambit 4019</t>
  </si>
  <si>
    <t>Fri Jun 25, 1965 09:45 UTC</t>
  </si>
  <si>
    <t>Voskhod | Cosmos 69</t>
  </si>
  <si>
    <t>Fri Jun 18, 1965 14:00 UTC</t>
  </si>
  <si>
    <t>Titan IIIC | Transtage 5</t>
  </si>
  <si>
    <t>Tue Jun 15, 1965 09:43 UTC</t>
  </si>
  <si>
    <t>Vostok-2 | Cosmos 68</t>
  </si>
  <si>
    <t>Tue Jun 08, 1965 07:41 UTC</t>
  </si>
  <si>
    <t>Molniya | Luna 6</t>
  </si>
  <si>
    <t>Thu Jun 03, 1965 15:15 UTC</t>
  </si>
  <si>
    <t>Titan II GLV | Gemini IV</t>
  </si>
  <si>
    <t>Fri May 28, 1965 02:54 UTC</t>
  </si>
  <si>
    <t>Atlas-D OV1 | OV1-3</t>
  </si>
  <si>
    <t>Thu May 27, 1965 19:30 UTC</t>
  </si>
  <si>
    <t>Atlas-SLV3 Agena-D | KH-7 Gambit 4018</t>
  </si>
  <si>
    <t>Tue May 25, 1965 10:50 UTC</t>
  </si>
  <si>
    <t>Voskhod | Cosmos 67</t>
  </si>
  <si>
    <t>Tue May 25, 1965 07:35 UTC</t>
  </si>
  <si>
    <t>Saturn I | A-104</t>
  </si>
  <si>
    <t>Sun May 09, 1965 07:45 UTC</t>
  </si>
  <si>
    <t>Molniya | Luna 5</t>
  </si>
  <si>
    <t>Fri May 07, 1965 09:29 UTC</t>
  </si>
  <si>
    <t>Vostok-2 | Cosmos 66</t>
  </si>
  <si>
    <t>SLC-20, Cape Canaveral AFS, Florida, USA</t>
  </si>
  <si>
    <t>Thu May 06, 1965 15:00 UTC</t>
  </si>
  <si>
    <t>Titan IIIA | LES 2 &amp; LCS 1</t>
  </si>
  <si>
    <t>Wed Apr 28, 1965 20:17 UTC</t>
  </si>
  <si>
    <t>Atlas-SLV3 Agena-D | KH-7 Gambit 4017</t>
  </si>
  <si>
    <t>Fri Apr 23, 1965 01:55 UTC</t>
  </si>
  <si>
    <t>Molniya | Molniya-1 n†­3</t>
  </si>
  <si>
    <t>Sat Apr 17, 1965 09:50 UTC</t>
  </si>
  <si>
    <t>Voskhod | Cosmos 65</t>
  </si>
  <si>
    <t>Sat Apr 10, 1965 08:15 UTC</t>
  </si>
  <si>
    <t>Molniya | E-6 n†­8 (Luna)</t>
  </si>
  <si>
    <t>Sat Apr 03, 1965 21:25 UTC</t>
  </si>
  <si>
    <t>Atlas-SLV3 Agena-D | SNAPSHOT</t>
  </si>
  <si>
    <t>Thu Mar 25, 1965 10:00 UTC</t>
  </si>
  <si>
    <t>Vostok-2 | Cosmos 64</t>
  </si>
  <si>
    <t>Tue Mar 23, 1965 14:24 UTC</t>
  </si>
  <si>
    <t>Titan II GLV | Gemini 3</t>
  </si>
  <si>
    <t>Sun Mar 21, 1965 21:37 UTC</t>
  </si>
  <si>
    <t>Atlas-LV3 Agena-B | Ranger 9</t>
  </si>
  <si>
    <t>Thu Mar 18, 1965 07:00 UTC</t>
  </si>
  <si>
    <t>Voskhod | Voskhod 2</t>
  </si>
  <si>
    <t>Mon Mar 15, 1965 11:00 UTC</t>
  </si>
  <si>
    <t>Cosmos-1 (65S3) | Cosmos 61, 62 &amp; 63</t>
  </si>
  <si>
    <t>Fri Mar 12, 1965 19:25 UTC</t>
  </si>
  <si>
    <t>Atlas-SLV3 Agena-D | KH-7 Gambit 4016</t>
  </si>
  <si>
    <t>Fri Mar 12, 1965 09:36 UTC</t>
  </si>
  <si>
    <t>Molniya | Cosmos 60</t>
  </si>
  <si>
    <t>Sun Mar 07, 1965 08:59 UTC</t>
  </si>
  <si>
    <t>Voskhod | Cosmos 59</t>
  </si>
  <si>
    <t>Tue Mar 02, 1965 13:25 UTC</t>
  </si>
  <si>
    <t>Atlas-LV3C Centaur-C | Surveyor-SD 1</t>
  </si>
  <si>
    <t>Fri Feb 26, 1965 05:01 UTC</t>
  </si>
  <si>
    <t>Vostok-2M | Cosmos 58</t>
  </si>
  <si>
    <t>Mon Feb 22, 1965 07:30 UTC</t>
  </si>
  <si>
    <t>Voskhod | Cosmos 57</t>
  </si>
  <si>
    <t>Sun Feb 21, 1965 11:00 UTC</t>
  </si>
  <si>
    <t>Cosmos-1 (65S3) | Cosmos 54, 55 &amp; 56</t>
  </si>
  <si>
    <t>Sat Feb 20, 1965 06:30 UTC</t>
  </si>
  <si>
    <t>Cosmos-2I (63S1) | DS-A1 #6</t>
  </si>
  <si>
    <t>Wed Feb 17, 1965 17:05 UTC</t>
  </si>
  <si>
    <t>Atlas-LV3 Agena-B | Ranger 8</t>
  </si>
  <si>
    <t>Tue Feb 16, 1965 14:37 UTC</t>
  </si>
  <si>
    <t>Saturn I | A-103</t>
  </si>
  <si>
    <t>Fri Feb 12, 1965 12:00 UTC</t>
  </si>
  <si>
    <t>Cosmos-2I (63S1) | DS-P1 You #2</t>
  </si>
  <si>
    <t>Thu Feb 11, 1965 15:19 UTC</t>
  </si>
  <si>
    <t>Titan IIIA | LES 1</t>
  </si>
  <si>
    <t>Sat Jan 30, 1965 09:36 UTC</t>
  </si>
  <si>
    <t>Cosmos-2I (63S1) | Cosmos 53</t>
  </si>
  <si>
    <t>Sat Jan 23, 1965 20:09 UTC</t>
  </si>
  <si>
    <t>Atlas-SLV3 Agena-D | KH-7 Gambit 4015</t>
  </si>
  <si>
    <t>Thu Jan 21, 1965 20:09 UTC</t>
  </si>
  <si>
    <t>Atlas-D OV1 | OV1-1</t>
  </si>
  <si>
    <t>Tue Jan 19, 1965 14:04 UTC</t>
  </si>
  <si>
    <t>Titan II GLV | Gemini 2</t>
  </si>
  <si>
    <t>Mon Jan 11, 1965 09:29 UTC</t>
  </si>
  <si>
    <t>Vostok-2 | Cosmos 52</t>
  </si>
  <si>
    <t>Fri Dec 11, 1964 14:25 UTC</t>
  </si>
  <si>
    <t>Atlas-LV3C Centaur-C | Surveyor-Model 1</t>
  </si>
  <si>
    <t>Thu Dec 10, 1964 16:52 UTC</t>
  </si>
  <si>
    <t>Titan IIIA | Transtage 2</t>
  </si>
  <si>
    <t>Wed Dec 09, 1964 23:02 UTC</t>
  </si>
  <si>
    <t>Cosmos-2I (63S1) | Cosmos 51</t>
  </si>
  <si>
    <t>Fri Dec 04, 1964 18:57 UTC</t>
  </si>
  <si>
    <t>Atlas-SLV3 Agena-D | KH-7 Gambit 4014</t>
  </si>
  <si>
    <t>Mayak-2, Kapustin Yar, Russia</t>
  </si>
  <si>
    <t>Tue Dec 01, 1964</t>
  </si>
  <si>
    <t>Cosmos-2I (63S1) | DS-2 #2</t>
  </si>
  <si>
    <t>Mon Nov 30, 1964 13:12 UTC</t>
  </si>
  <si>
    <t>Molniya | Zond 2</t>
  </si>
  <si>
    <t>Sat Nov 28, 1964 14:22 UTC</t>
  </si>
  <si>
    <t>Atlas-LV3 Agena-D | Mariner 4</t>
  </si>
  <si>
    <t>Thu Nov 05, 1964 19:22 UTC</t>
  </si>
  <si>
    <t>Atlas-LV3 Agena-D | Mariner 3</t>
  </si>
  <si>
    <t>Wed Oct 28, 1964 10:40 UTC</t>
  </si>
  <si>
    <t>Vostok-2 | Cosmos 50</t>
  </si>
  <si>
    <t>Sat Oct 24, 1964 05:16 UTC</t>
  </si>
  <si>
    <t>Cosmos-2I (63S1) | Cosmos 49</t>
  </si>
  <si>
    <t>Fri Oct 23, 1964</t>
  </si>
  <si>
    <t>Cosmos-1 (65S3) | Strela-1 #4, 5, 6</t>
  </si>
  <si>
    <t>Fri Oct 23, 1964 18:30 UTC</t>
  </si>
  <si>
    <t>Atlas-LV3 Agena-D | KH-7 Gambit 4013</t>
  </si>
  <si>
    <t>Wed Oct 14, 1964 10:00 UTC</t>
  </si>
  <si>
    <t>Vostok-2 | Cosmos 48</t>
  </si>
  <si>
    <t>Mon Oct 12, 1964 07:30 UTC</t>
  </si>
  <si>
    <t>Voskhod | Voskhod 1</t>
  </si>
  <si>
    <t>Thu Oct 08, 1964</t>
  </si>
  <si>
    <t>Atlas-SLV3 Agena-D | KH-7 Gambit 4012</t>
  </si>
  <si>
    <t>Tue Oct 06, 1964 07:00 UTC</t>
  </si>
  <si>
    <t>Voskhod | Cosmos 47</t>
  </si>
  <si>
    <t>Thu Sep 24, 1964 12:04 UTC</t>
  </si>
  <si>
    <t>Vostok-2 | Cosmos 46</t>
  </si>
  <si>
    <t>Wed Sep 23, 1964 13:10 UTC</t>
  </si>
  <si>
    <t>Atlas-SLV3 Agena-D | KH-7 Gambit 4011</t>
  </si>
  <si>
    <t>Fri Sep 18, 1964 16:22 UTC</t>
  </si>
  <si>
    <t>Saturn I | A-102</t>
  </si>
  <si>
    <t>Sun Sep 13, 1964 09:45 UTC</t>
  </si>
  <si>
    <t>Voskhod | Cosmos 45</t>
  </si>
  <si>
    <t>Sat Sep 05, 1964 01:23 UTC</t>
  </si>
  <si>
    <t>Atlas-LV3 Agena-B | OGO 1</t>
  </si>
  <si>
    <t>Tue Sep 01, 1964 15:00 UTC</t>
  </si>
  <si>
    <t>Titan IIIA | Transtage 1</t>
  </si>
  <si>
    <t>Fri Aug 28, 1964 16:00 UTC</t>
  </si>
  <si>
    <t>Vostok-2M | Cosmos 44</t>
  </si>
  <si>
    <t>Sat Aug 22, 1964 11:02 UTC</t>
  </si>
  <si>
    <t>Cosmos-2I (63S1) | Cosmos 42 &amp; 43</t>
  </si>
  <si>
    <t>Sat Aug 22, 1964 07:21 UTC</t>
  </si>
  <si>
    <t>Molniya | Cosmos 41</t>
  </si>
  <si>
    <t>Tue Aug 18, 1964 09:15 UTC</t>
  </si>
  <si>
    <t>Cosmos-1 (65S3) | Cosmos 38, 39 &amp; 40</t>
  </si>
  <si>
    <t>Fri Aug 14, 1964 22:00 UTC</t>
  </si>
  <si>
    <t>Atlas-SLV3 Agena-D | KH-7 Gambit 4010</t>
  </si>
  <si>
    <t>Fri Aug 14, 1964 09:30 UTC</t>
  </si>
  <si>
    <t>Vostok-2 | Cosmos 37</t>
  </si>
  <si>
    <t>Thu Jul 30, 1964 03:36 UTC</t>
  </si>
  <si>
    <t>Cosmos-2I (63S1) | Cosmos 36</t>
  </si>
  <si>
    <t>Tue Jul 28, 1964 16:50 UTC</t>
  </si>
  <si>
    <t>Atlas-LV3 Agena-B | Ranger 7</t>
  </si>
  <si>
    <t>Fri Jul 17, 1964 02:37 UTC</t>
  </si>
  <si>
    <t>Atlas-LV3 Agena-D | Vela 2A/2B</t>
  </si>
  <si>
    <t>Wed Jul 15, 1964 11:27 UTC</t>
  </si>
  <si>
    <t>Vostok-2 | Cosmos 35</t>
  </si>
  <si>
    <t>Fri Jul 10, 1964</t>
  </si>
  <si>
    <t>Vostok | Elektron 3 &amp; 4</t>
  </si>
  <si>
    <t>Mon Jul 06, 1964 18:51 UTC</t>
  </si>
  <si>
    <t>Atlas-LV3 Agena-D | KH-7 Gambit 4009</t>
  </si>
  <si>
    <t>Wed Jul 01, 1964 11:00 UTC</t>
  </si>
  <si>
    <t>Voskhod | Cosmos 34</t>
  </si>
  <si>
    <t>Tue Jun 30, 1964 14:04 UTC</t>
  </si>
  <si>
    <t>Atlas-LV3C Centaur-C | AC-3 (Test Vehicle)</t>
  </si>
  <si>
    <t>Tue Jun 23, 1964 10:00 UTC</t>
  </si>
  <si>
    <t>Vostok-2 | Cosmos 33</t>
  </si>
  <si>
    <t>Wed Jun 10, 1964 11:00 UTC</t>
  </si>
  <si>
    <t>Vostok-2 | Cosmos 32</t>
  </si>
  <si>
    <t>Sat Jun 06, 1964 06:00 UTC</t>
  </si>
  <si>
    <t>Cosmos-2I (63S1) | Cosmos 31</t>
  </si>
  <si>
    <t>Thu Jun 04, 1964 04:00 UTC</t>
  </si>
  <si>
    <t>Molniya | Molniya-1 n†­1</t>
  </si>
  <si>
    <t>Thu May 28, 1964 17:07 UTC</t>
  </si>
  <si>
    <t>Saturn I | A-101</t>
  </si>
  <si>
    <t>Tue May 19, 1964 19:21 UTC</t>
  </si>
  <si>
    <t>Atlas-LV3 Agena-D | KH-7 Gambit 4008</t>
  </si>
  <si>
    <t>Mon May 18, 1964 09:42 UTC</t>
  </si>
  <si>
    <t>Voskhod | Cosmos 30</t>
  </si>
  <si>
    <t>Sat Apr 25, 1964 10:21 UTC</t>
  </si>
  <si>
    <t>Vostok-2 | Cosmos 29</t>
  </si>
  <si>
    <t>Thu Apr 23, 1964 16:19 UTC</t>
  </si>
  <si>
    <t>Atlas-LV3 Agena-D | KH-7 Gambit 4007</t>
  </si>
  <si>
    <t>Mon Apr 20, 1964 08:08 UTC</t>
  </si>
  <si>
    <t>Molniya | E-6 n†­5 (Luna 5)</t>
  </si>
  <si>
    <t>Sun Apr 12, 1964 09:31 UTC</t>
  </si>
  <si>
    <t>Poliot | Poliot-2</t>
  </si>
  <si>
    <t>Wed Apr 08, 1964 16:01 UTC</t>
  </si>
  <si>
    <t>Titan II GLV | Gemini 1</t>
  </si>
  <si>
    <t>Sat Apr 04, 1964 09:45 UTC</t>
  </si>
  <si>
    <t>Vostok-2 | Cosmos 28</t>
  </si>
  <si>
    <t>Thu Apr 02, 1964 02:42 UTC</t>
  </si>
  <si>
    <t>Molniya | Zond 1</t>
  </si>
  <si>
    <t>Fri Mar 27, 1964 03:24 UTC</t>
  </si>
  <si>
    <t>Molniya | Cosmos 27</t>
  </si>
  <si>
    <t>Sat Mar 21, 1964 08:15 UTC</t>
  </si>
  <si>
    <t>Molniya | E-6 n†­6</t>
  </si>
  <si>
    <t>Wed Mar 18, 1964 15:07 UTC</t>
  </si>
  <si>
    <t>Cosmos-2I (63S1) | Cosmos 26</t>
  </si>
  <si>
    <t>Wed Mar 11, 1964 20:14 UTC</t>
  </si>
  <si>
    <t>Atlas-LV3 Agena-D | KH-7 Gambit 4006</t>
  </si>
  <si>
    <t>Thu Feb 27, 1964 13:26 UTC</t>
  </si>
  <si>
    <t>Cosmos-2I (63S1) | Cosmos 25</t>
  </si>
  <si>
    <t>Tue Feb 25, 1964 18:59 UTC</t>
  </si>
  <si>
    <t>Atlas-LV3 Agena-D | KH-7 Gambit 4005</t>
  </si>
  <si>
    <t>Wed Feb 19, 1964 05:47 UTC</t>
  </si>
  <si>
    <t>Molniya | 3MV-1 n†­2 (Zond 1)</t>
  </si>
  <si>
    <t>Thu Jan 30, 1964 15:49 UTC</t>
  </si>
  <si>
    <t>Atlas-LV3 Agena-B | Ranger 6</t>
  </si>
  <si>
    <t>Thu Jan 30, 1964 09:45 UTC</t>
  </si>
  <si>
    <t>Vostok | Elektron 1 &amp; 2</t>
  </si>
  <si>
    <t>Wed Jan 29, 1964 16:25 UTC</t>
  </si>
  <si>
    <t>Saturn I | SA-5</t>
  </si>
  <si>
    <t>SLC-5, Vandenberg AFB, California, USA</t>
  </si>
  <si>
    <t>Thu Dec 19, 1963 18:49 UTC</t>
  </si>
  <si>
    <t>Scout X-4 | Explorer 19 (AD-A)</t>
  </si>
  <si>
    <t>Thu Dec 19, 1963 09:28 UTC</t>
  </si>
  <si>
    <t>Vostok-2 | Cosmos 24</t>
  </si>
  <si>
    <t>Wed Dec 18, 1963 21:45 UTC</t>
  </si>
  <si>
    <t>Atlas-LV3 Agena-D | KH-7 Gambit 4004</t>
  </si>
  <si>
    <t>Fri Dec 13, 1963 14:15 UTC</t>
  </si>
  <si>
    <t>Cosmos-2I (63S1) | Cosmos 23</t>
  </si>
  <si>
    <t>Thu Nov 28, 1963 09:19 UTC</t>
  </si>
  <si>
    <t>Vostok-2 | Zenit-2 n†­14</t>
  </si>
  <si>
    <t>Wed Nov 27, 1963 19:03 UTC</t>
  </si>
  <si>
    <t>Atlas-LV3C Centaur-B | AC-2 (Test Vehicle)</t>
  </si>
  <si>
    <t>Sat Nov 16, 1963 10:34 UTC</t>
  </si>
  <si>
    <t>Voskhod | Cosmos 22</t>
  </si>
  <si>
    <t>Mon Nov 11, 1963 06:23 UTC</t>
  </si>
  <si>
    <t>Molniya | Cosmos 21</t>
  </si>
  <si>
    <t>Fri Nov 01, 1963 08:56 UTC</t>
  </si>
  <si>
    <t>Poliot | Poliot-1</t>
  </si>
  <si>
    <t>Fri Oct 25, 1963 18:59 UTC</t>
  </si>
  <si>
    <t>Atlas-LV3 Agena-D | KH-7 Gambit 4003</t>
  </si>
  <si>
    <t>Thu Oct 24, 1963 04:30 UTC</t>
  </si>
  <si>
    <t>Cosmos-2I (63S1) | DS-A1 #4</t>
  </si>
  <si>
    <t>Fri Oct 18, 1963 09:29 UTC</t>
  </si>
  <si>
    <t>Vostok-2 | Cosmos 20</t>
  </si>
  <si>
    <t>Thu Oct 17, 1963 02:37 UTC</t>
  </si>
  <si>
    <t>Atlas-LV3 Agena-D | Vela 1A/1B</t>
  </si>
  <si>
    <t>Fri Sep 27, 1963 11:17 UTC</t>
  </si>
  <si>
    <t>Scout X-2B | DSAP-1 F5 (Program 35)</t>
  </si>
  <si>
    <t>Fri Sep 06, 1963 19:30 UTC</t>
  </si>
  <si>
    <t>Atlas-LV3 Agena-D | KH-7 Gambit 4002</t>
  </si>
  <si>
    <t>Thu Aug 22, 1963 06:00 UTC</t>
  </si>
  <si>
    <t>Cosmos-2I (63S1) | DS-A1 #3</t>
  </si>
  <si>
    <t>Tue Aug 06, 1963 06:00 UTC</t>
  </si>
  <si>
    <t>Cosmos-2I (63S1) | Cosmos 19</t>
  </si>
  <si>
    <t>Fri Jul 19, 1963 03:51 UTC</t>
  </si>
  <si>
    <t>Atlas-LV3 Agena-B | Midas 9</t>
  </si>
  <si>
    <t>Fri Jul 12, 1963 20:46 UTC</t>
  </si>
  <si>
    <t>Atlas-LV3 Agena-D | KH-7 Gambit 4001</t>
  </si>
  <si>
    <t>Wed Jul 10, 1963 10:03 UTC</t>
  </si>
  <si>
    <t>Vostok-2 | Zenit-2 n†­12</t>
  </si>
  <si>
    <t>Fri Jun 28, 1963 21:19 UTC</t>
  </si>
  <si>
    <t>Scout X-4 | CRL-1 (GRS)</t>
  </si>
  <si>
    <t>Sun Jun 16, 1963 09:29 UTC</t>
  </si>
  <si>
    <t>Vostok | Vostok 6</t>
  </si>
  <si>
    <t>Sun Jun 16, 1963 01:49 UTC</t>
  </si>
  <si>
    <t>Scout X-3 | Transit-5A 3</t>
  </si>
  <si>
    <t>Fri Jun 14, 1963 11:58 UTC</t>
  </si>
  <si>
    <t>Vostok | Vostok 5</t>
  </si>
  <si>
    <t>Wed Jun 12, 1963</t>
  </si>
  <si>
    <t>Atlas-LV3 Agena-B | Midas 8</t>
  </si>
  <si>
    <t>Sat Jun 01, 1963</t>
  </si>
  <si>
    <t>Cosmos-2I (63S1) | DS-MT #1</t>
  </si>
  <si>
    <t>Fri May 24, 1963 10:34 UTC</t>
  </si>
  <si>
    <t>Vostok-2 | Cosmos 18</t>
  </si>
  <si>
    <t>Wed May 22, 1963 03:00 UTC</t>
  </si>
  <si>
    <t>Cosmos-2I (63S1) | Cosmos 17</t>
  </si>
  <si>
    <t>Wed May 15, 1963 13:04 UTC</t>
  </si>
  <si>
    <t>Atlas-D Mercury | Faith 7 (MA-9)</t>
  </si>
  <si>
    <t>Thu May 09, 1963 20:06 UTC</t>
  </si>
  <si>
    <t>Atlas-LV3 Agena-B | Midas 7</t>
  </si>
  <si>
    <t>Sun Apr 28, 1963 08:49 UTC</t>
  </si>
  <si>
    <t>Vostok-2 | Cosmos 16</t>
  </si>
  <si>
    <t>Fri Apr 26, 1963</t>
  </si>
  <si>
    <t>Scout X-2M | DSAP-1 F4 (Program 35)</t>
  </si>
  <si>
    <t>Mon Apr 22, 1963 08:30 UTC</t>
  </si>
  <si>
    <t>Vostok-2 | Cosmos 15</t>
  </si>
  <si>
    <t>Sat Apr 13, 1963 11:00 UTC</t>
  </si>
  <si>
    <t>Cosmos-2I (63S1) | Cosmos 14</t>
  </si>
  <si>
    <t>Sat Apr 06, 1963 03:01 UTC</t>
  </si>
  <si>
    <t>Cosmos-2I (63S1) | DS-P1 #2</t>
  </si>
  <si>
    <t>Fri Apr 05, 1963 03:01 UTC</t>
  </si>
  <si>
    <t>Scout X-3 | Transit-5A 2</t>
  </si>
  <si>
    <t>Tue Apr 02, 1963 08:04 UTC</t>
  </si>
  <si>
    <t>Molniya | Luna 4</t>
  </si>
  <si>
    <t>Thu Mar 21, 1963 08:30 UTC</t>
  </si>
  <si>
    <t>Vostok-2 | Cosmos 13</t>
  </si>
  <si>
    <t>Tue Feb 19, 1963 16:33 UTC</t>
  </si>
  <si>
    <t>Scout X-3M | DSAP-1 F3 (Program 35)</t>
  </si>
  <si>
    <t>Sun Feb 03, 1963 09:29 UTC</t>
  </si>
  <si>
    <t>Molniya | E-6 n†­2 (Luna 4)</t>
  </si>
  <si>
    <t>Fri Jan 04, 1963 08:49 UTC</t>
  </si>
  <si>
    <t>Molniya | E-6 n†­1 (Luna 4)</t>
  </si>
  <si>
    <t>Sat Dec 22, 1962 09:24 UTC</t>
  </si>
  <si>
    <t>Vostok-2 | Cosmos 12</t>
  </si>
  <si>
    <t>Wed Dec 19, 1962 01:25 UTC</t>
  </si>
  <si>
    <t>Scout X-3 | Transit-5A 1</t>
  </si>
  <si>
    <t>Mon Dec 17, 1962 20:36 UTC</t>
  </si>
  <si>
    <t>Atlas-LV3 Agena-B | Midas 6</t>
  </si>
  <si>
    <t>LA-3, Wallops Flight Facility, Virginia, USA</t>
  </si>
  <si>
    <t>Sun Dec 16, 1962 14:33 UTC</t>
  </si>
  <si>
    <t>Scout X-3 | Explorer 16 (S-55B)</t>
  </si>
  <si>
    <t>SLC-1E (75-3-5), Vandenberg AFB, California, USA</t>
  </si>
  <si>
    <t>Fri Dec 14, 1962 21:26 UTC</t>
  </si>
  <si>
    <t>Thor DM-21 Agena-D | FTV 1156</t>
  </si>
  <si>
    <t>Thu Dec 13, 1962 23:30 UTC</t>
  </si>
  <si>
    <t>Delta B | Relay 1</t>
  </si>
  <si>
    <t>SLC-2E (75-1-1), Vandenberg AFB, California, USA</t>
  </si>
  <si>
    <t>Thu Dec 13, 1962 04:07 UTC</t>
  </si>
  <si>
    <t>Thor DM-21 Agena-D | Injun 3 &amp; Others</t>
  </si>
  <si>
    <t>Tue Dec 04, 1962 21:30 UTC</t>
  </si>
  <si>
    <t>Thor DM-21 Agena-D | FTV 1155</t>
  </si>
  <si>
    <t>SLC-1W (75-3-4), Vandenberg AFB, California, USA</t>
  </si>
  <si>
    <t>Sat Nov 24, 1962 22:01 UTC</t>
  </si>
  <si>
    <t>Thor DM-21 Agena-B | FTV 1135</t>
  </si>
  <si>
    <t>Sun Nov 11, 1962 20:17 UTC</t>
  </si>
  <si>
    <t>Atlas-LV3 Agena-B | Samos 11</t>
  </si>
  <si>
    <t>Mon Nov 05, 1962 22:04 UTC</t>
  </si>
  <si>
    <t>Thor DM-21 Agena-B | FTV 1136</t>
  </si>
  <si>
    <t>Sun Nov 04, 1962 15:35 UTC</t>
  </si>
  <si>
    <t>Molniya | 2MV-3 n†­1 (Mars 2)</t>
  </si>
  <si>
    <t>Thu Nov 01, 1962 16:14 UTC</t>
  </si>
  <si>
    <t>Molniya | Mars 1</t>
  </si>
  <si>
    <t>Wed Oct 31, 1962 08:08 UTC</t>
  </si>
  <si>
    <t>Thor-DM21 Ablestar | ANNA 1B</t>
  </si>
  <si>
    <t>Sat Oct 27, 1962 23:15 UTC</t>
  </si>
  <si>
    <t>Delta A | Explorer 15</t>
  </si>
  <si>
    <t>Fri Oct 26, 1962 16:14 UTC</t>
  </si>
  <si>
    <t>Thor DM-21 Agena-D | STARAD</t>
  </si>
  <si>
    <t>Thu Oct 25, 1962 07:00 UTC</t>
  </si>
  <si>
    <t>Cosmos-2I (63S1) | 1MS #2</t>
  </si>
  <si>
    <t>Wed Oct 24, 1962 17:55 UTC</t>
  </si>
  <si>
    <t>Molniya | 2MV-4 n†­1 (Mars 1)</t>
  </si>
  <si>
    <t>Sat Oct 20, 1962 04:00 UTC</t>
  </si>
  <si>
    <t>Cosmos-2I (63S1) | Cosmos 11</t>
  </si>
  <si>
    <t>Thu Oct 18, 1962 16:59 UTC</t>
  </si>
  <si>
    <t>Atlas-LV3 Agena-B | Ranger 5</t>
  </si>
  <si>
    <t>Wed Oct 17, 1962 09:00 UTC</t>
  </si>
  <si>
    <t>Vostok-2 | Cosmos 10</t>
  </si>
  <si>
    <t>Tue Oct 09, 1962 18:35 UTC</t>
  </si>
  <si>
    <t>Thor DM-21 Agena-B | FTV 1134</t>
  </si>
  <si>
    <t>Wed Oct 03, 1962 09:13 UTC</t>
  </si>
  <si>
    <t>Atlas-D Mercury | Sigma 7 (MA-8)</t>
  </si>
  <si>
    <t>Tue Oct 02, 1962 22:11 UTC</t>
  </si>
  <si>
    <t>Delta A | Explorer 14</t>
  </si>
  <si>
    <t>Sat Sep 29, 1962 23:34 UTC</t>
  </si>
  <si>
    <t>Thor DM-21 Agena-D | FTV 1154</t>
  </si>
  <si>
    <t>Sat Sep 29, 1962 06:05 UTC</t>
  </si>
  <si>
    <t>Thor DM-21 Agena-B | Alouette 1 &amp; TAVE</t>
  </si>
  <si>
    <t>Thu Sep 27, 1962 09:40 UTC</t>
  </si>
  <si>
    <t>Vostok-2 | Cosmos 9</t>
  </si>
  <si>
    <t>Tue Sep 18, 1962 08:53 UTC</t>
  </si>
  <si>
    <t>Thor DM-19 Delta | TIROS-6</t>
  </si>
  <si>
    <t>Mon Sep 17, 1962 23:46 UTC</t>
  </si>
  <si>
    <t>Thor DM-21 Agena-B | FTV 1133 &amp; ERS-2</t>
  </si>
  <si>
    <t>Wed Sep 12, 1962 00:59 UTC</t>
  </si>
  <si>
    <t>Molniya | 2MV-2 n†­1 (Venera 2)</t>
  </si>
  <si>
    <t>Sat Sep 01, 1962 20:39 UTC</t>
  </si>
  <si>
    <t>Thor DM-21 Agena-B | FTV 1132</t>
  </si>
  <si>
    <t>Sat Sep 01, 1962 02:12 UTC</t>
  </si>
  <si>
    <t>Molniya | 2MV-1 n†­2 (Venera 2)</t>
  </si>
  <si>
    <t>Wed Aug 29, 1962 01:00 UTC</t>
  </si>
  <si>
    <t>Thor DM-21 Agena-D | FTV 1153</t>
  </si>
  <si>
    <t>Mon Aug 27, 1962 06:53 UTC</t>
  </si>
  <si>
    <t>Atlas-LV3 Agena-B | Mariner 2</t>
  </si>
  <si>
    <t>Sat Aug 25, 1962 02:56 UTC</t>
  </si>
  <si>
    <t>Molniya | 2MV-1 n†­1 (Venera 2)</t>
  </si>
  <si>
    <t>Thu Aug 23, 1962 11:44 UTC</t>
  </si>
  <si>
    <t>Scout X-2M | DSAP-1 F2 (Program 35)</t>
  </si>
  <si>
    <t>Sat Aug 18, 1962 15:00 UTC</t>
  </si>
  <si>
    <t>Cosmos-2I (63S1) | Cosmos 8</t>
  </si>
  <si>
    <t>Sun Aug 12, 1962 08:02 UTC</t>
  </si>
  <si>
    <t>Vostok | Vostok 4</t>
  </si>
  <si>
    <t>Sat Aug 11, 1962 08:30 UTC</t>
  </si>
  <si>
    <t>Vostok | Vostok 3</t>
  </si>
  <si>
    <t>Sun Aug 05, 1962 17:59 UTC</t>
  </si>
  <si>
    <t>Atlas-LV3 Agena-B | Samos 10</t>
  </si>
  <si>
    <t>Thu Aug 02, 1962 00:17 UTC</t>
  </si>
  <si>
    <t>Thor DM-21 Agena-D | FTV 1152</t>
  </si>
  <si>
    <t>Sat Jul 28, 1962 09:18 UTC</t>
  </si>
  <si>
    <t>Vostok-2 | Cosmos 7</t>
  </si>
  <si>
    <t>Sat Jul 28, 1962 00:30 UTC</t>
  </si>
  <si>
    <t>Thor DM-21 Agena-B | FTV 1131</t>
  </si>
  <si>
    <t>Sun Jul 22, 1962 09:21 UTC</t>
  </si>
  <si>
    <t>Atlas-LV3 Agena-B | Mariner 1</t>
  </si>
  <si>
    <t>Sat Jul 21, 1962 00:56 UTC</t>
  </si>
  <si>
    <t>Thor DM-21 Agena-B | FTV 1130</t>
  </si>
  <si>
    <t>Wed Jul 18, 1962 20:15 UTC</t>
  </si>
  <si>
    <t>Atlas-LV3 Agena-B | Samos 9</t>
  </si>
  <si>
    <t>Tue Jul 10, 1962 08:35 UTC</t>
  </si>
  <si>
    <t>Thor DM-19 Delta | Telstar 1</t>
  </si>
  <si>
    <t>Sat Jun 30, 1962 16:00 UTC</t>
  </si>
  <si>
    <t>Cosmos-2I (63S1) | Cosmos 6</t>
  </si>
  <si>
    <t>Thu Jun 28, 1962 01:09 UTC</t>
  </si>
  <si>
    <t>Thor DM-21 Agena-D | FTV 1151</t>
  </si>
  <si>
    <t>Sat Jun 23, 1962 00:30 UTC</t>
  </si>
  <si>
    <t>Thor DM-21 Agena-B | FTV 1129</t>
  </si>
  <si>
    <t>Tue Jun 19, 1962 12:19 UTC</t>
  </si>
  <si>
    <t>Thor DM-19 Delta | TIROS-5</t>
  </si>
  <si>
    <t>Mon Jun 18, 1962 20:20 UTC</t>
  </si>
  <si>
    <t>Thor DM-21 Agena-B | FTV 2312</t>
  </si>
  <si>
    <t>Sun Jun 17, 1962 18:14 UTC</t>
  </si>
  <si>
    <t>Atlas-LV3 Agena-B | Samos 8</t>
  </si>
  <si>
    <t>Sat Jun 02, 1962 00:31 UTC</t>
  </si>
  <si>
    <t>Thor-DM18 Agena-A | FTV 1127 &amp; Oscar 2</t>
  </si>
  <si>
    <t>Fri Jun 01, 1962 09:37 UTC</t>
  </si>
  <si>
    <t>Vostok-2 | Zenit-2 n†­3</t>
  </si>
  <si>
    <t>Wed May 30, 1962 01:00 UTC</t>
  </si>
  <si>
    <t>Thor DM-21 Agena-B | FTV 1128</t>
  </si>
  <si>
    <t>Mon May 28, 1962 03:00 UTC</t>
  </si>
  <si>
    <t>Cosmos-2I (63S1) | Cosmos 5</t>
  </si>
  <si>
    <t>Thu May 24, 1962 12:45 UTC</t>
  </si>
  <si>
    <t>Atlas-D Mercury | Aurora 7 (MA-7)</t>
  </si>
  <si>
    <t>Thu May 24, 1962</t>
  </si>
  <si>
    <t>Scout X-2M | DSAP-1 F1 (Program 35)</t>
  </si>
  <si>
    <t>Tue May 15, 1962 19:36 UTC</t>
  </si>
  <si>
    <t>Thor DM-21 Agena-B | FTV 1126</t>
  </si>
  <si>
    <t>Thu May 10, 1962 12:06 UTC</t>
  </si>
  <si>
    <t>Thor-DM21 Ablestar | ANNA 1A</t>
  </si>
  <si>
    <t>Tue May 08, 1962 19:49 UTC</t>
  </si>
  <si>
    <t>Atlas-LV3C Centaur-A | AC-1 (Test Vehicle)</t>
  </si>
  <si>
    <t>Sun Apr 29, 1962 00:30 UTC</t>
  </si>
  <si>
    <t>Thor DM-21 Agena-B | FTV 1125</t>
  </si>
  <si>
    <t>Thu Apr 26, 1962 18:56 UTC</t>
  </si>
  <si>
    <t>Atlas-LV3 Agena-B | Samos 7</t>
  </si>
  <si>
    <t>Thu Apr 26, 1962 18:00 UTC</t>
  </si>
  <si>
    <t>Thor DM-19 Delta | Ariel 1</t>
  </si>
  <si>
    <t>Thu Apr 26, 1962 10:49 UTC</t>
  </si>
  <si>
    <t>Scout X-2 | Solrad 4B</t>
  </si>
  <si>
    <t>Thu Apr 26, 1962 10:02 UTC</t>
  </si>
  <si>
    <t>Vostok | Cosmos 4</t>
  </si>
  <si>
    <t>Tue Apr 24, 1962 04:00 UTC</t>
  </si>
  <si>
    <t>Cosmos-2I (63S1) | Cosmos 3</t>
  </si>
  <si>
    <t>Mon Apr 23, 1962 20:50 UTC</t>
  </si>
  <si>
    <t>Atlas-LV3 Agena-B | Ranger 4</t>
  </si>
  <si>
    <t>Wed Apr 18, 1962 00:54 UTC</t>
  </si>
  <si>
    <t>Thor DM-21 Agena-B | Discoverer 39</t>
  </si>
  <si>
    <t>Mon Apr 09, 1962 15:04 UTC</t>
  </si>
  <si>
    <t>Atlas-LV3 Agena-B | Midas 5</t>
  </si>
  <si>
    <t>Fri Apr 06, 1962 17:15 UTC</t>
  </si>
  <si>
    <t>Cosmos-2I (63S1) | Cosmos 2</t>
  </si>
  <si>
    <t>Fri Mar 16, 1962 11:59 UTC</t>
  </si>
  <si>
    <t>Cosmos-2I (63S1) | Cosmos 1</t>
  </si>
  <si>
    <t>Wed Mar 07, 1962 22:10 UTC</t>
  </si>
  <si>
    <t>Atlas-LV3 Agena-B | Samos 6</t>
  </si>
  <si>
    <t>Wed Mar 07, 1962 16:06 UTC</t>
  </si>
  <si>
    <t>Thor DM-19 Delta | OSO-1</t>
  </si>
  <si>
    <t>Tue Feb 27, 1962 19:39 UTC</t>
  </si>
  <si>
    <t>Thor DM-21 Agena-B | Discoverer 38</t>
  </si>
  <si>
    <t>Wed Feb 21, 1962 18:44 UTC</t>
  </si>
  <si>
    <t>Thor DM-21 Agena-B | FTV 2301</t>
  </si>
  <si>
    <t>Tue Feb 20, 1962 14:47 UTC</t>
  </si>
  <si>
    <t>Atlas-D Mercury | Friendship 7 (MA-6)</t>
  </si>
  <si>
    <t>Thu Feb 08, 1962 12:43 UTC</t>
  </si>
  <si>
    <t>Thor DM-19 Delta | TIROS-4</t>
  </si>
  <si>
    <t>Fri Jan 26, 1962 20:30 UTC</t>
  </si>
  <si>
    <t>Atlas-LV3 Agena-B | Ranger 3</t>
  </si>
  <si>
    <t>Wed Jan 24, 1962 09:30 UTC</t>
  </si>
  <si>
    <t>Thor-DM21 Ablestar | LOFTI-2A &amp; Others</t>
  </si>
  <si>
    <t>Sat Jan 13, 1962 21:41 UTC</t>
  </si>
  <si>
    <t>Thor DM-21 Agena-B | Discoverer 37</t>
  </si>
  <si>
    <t>Fri Dec 22, 1961 19:12 UTC</t>
  </si>
  <si>
    <t>Atlas-LV3 Agena-B | Samos 5</t>
  </si>
  <si>
    <t>Thu Dec 21, 1961 12:30 UTC</t>
  </si>
  <si>
    <t>Cosmos-2I (63S1) | DS-1 2</t>
  </si>
  <si>
    <t>Tue Dec 12, 1961 20:40 UTC</t>
  </si>
  <si>
    <t>Thor DM-21 Agena-B | Discoverer 36 &amp; Oscar 1</t>
  </si>
  <si>
    <t>Mon Dec 11, 1961 09:39 UTC</t>
  </si>
  <si>
    <t>Vostok | Zenit-2 n†­1</t>
  </si>
  <si>
    <t>Wed Nov 29, 1961 15:08 UTC</t>
  </si>
  <si>
    <t>Atlas-D Mercury | Mercury-Atlas 5 (MA-5)</t>
  </si>
  <si>
    <t>Wed Nov 22, 1961 20:45 UTC</t>
  </si>
  <si>
    <t>Atlas-LV3 Agena-B | Samos 4</t>
  </si>
  <si>
    <t>Sat Nov 18, 1961 08:12 UTC</t>
  </si>
  <si>
    <t>Atlas-LV3 Agena-B | Ranger 2</t>
  </si>
  <si>
    <t>Wed Nov 15, 1961 22:26 UTC</t>
  </si>
  <si>
    <t>Thor-DM21 Ablestar | Transit 4B &amp; TRAAC</t>
  </si>
  <si>
    <t>Wed Nov 15, 1961 21:23 UTC</t>
  </si>
  <si>
    <t>Thor DM-21 Agena-B | Discoverer 35</t>
  </si>
  <si>
    <t>Sun Nov 05, 1961 20:00 UTC</t>
  </si>
  <si>
    <t>Thor DM-21 Agena-B | Discoverer 34</t>
  </si>
  <si>
    <t>LC-18B, Cape Canaveral AFS, Florida, USA</t>
  </si>
  <si>
    <t>Wed Nov 01, 1961 15:32 UTC</t>
  </si>
  <si>
    <t>Blue Scout II | Mercury-Scout 1 (MS-1)</t>
  </si>
  <si>
    <t>Fri Oct 27, 1961 16:30 UTC</t>
  </si>
  <si>
    <t>Cosmos-2I (63S1) | DS-1 1</t>
  </si>
  <si>
    <t>Mon Oct 23, 1961 19:23 UTC</t>
  </si>
  <si>
    <t>Thor DM-21 Agena-B | Discoverer 33</t>
  </si>
  <si>
    <t>Sat Oct 21, 1961 13:53 UTC</t>
  </si>
  <si>
    <t>Atlas-LV3 Agena-B | Midas 4</t>
  </si>
  <si>
    <t>Fri Oct 13, 1961 19:22 UTC</t>
  </si>
  <si>
    <t>Thor DM-21 Agena-B | Discoverer 32</t>
  </si>
  <si>
    <t>Sun Sep 17, 1961 21:00 UTC</t>
  </si>
  <si>
    <t>Thor DM-21 Agena-B | Discoverer 31</t>
  </si>
  <si>
    <t>Wed Sep 13, 1961 14:04 UTC</t>
  </si>
  <si>
    <t>Atlas-D Mercury | Mercury-Atlas 4 (MA-4)</t>
  </si>
  <si>
    <t>Tue Sep 12, 1961 19:59 UTC</t>
  </si>
  <si>
    <t>Thor DM-21 Agena-B | Discoverer 30</t>
  </si>
  <si>
    <t>Sat Sep 09, 1961 19:28 UTC</t>
  </si>
  <si>
    <t>Atlas-LV3 Agena-B | Samos 3</t>
  </si>
  <si>
    <t>Wed Aug 30, 1961 20:00 UTC</t>
  </si>
  <si>
    <t>Thor DM-21 Agena-B | Discoverer 29</t>
  </si>
  <si>
    <t>Fri Aug 25, 1961 18:29 UTC</t>
  </si>
  <si>
    <t>Scout X-1 | Explorer 13</t>
  </si>
  <si>
    <t>Wed Aug 23, 1961 10:04 UTC</t>
  </si>
  <si>
    <t>Atlas-LV3 Agena-B | Ranger 1</t>
  </si>
  <si>
    <t>Wed Aug 16, 1961 03:21 UTC</t>
  </si>
  <si>
    <t>Thor DM-19 Delta | Explorer 12</t>
  </si>
  <si>
    <t>Sun Aug 06, 1961 06:00 UTC</t>
  </si>
  <si>
    <t>Vostok | Vostok 2</t>
  </si>
  <si>
    <t>Fri Aug 04, 1961 00:01 UTC</t>
  </si>
  <si>
    <t>Thor DM-21 Agena-B | Discoverer 28</t>
  </si>
  <si>
    <t>Fri Jul 21, 1961 22:35 UTC</t>
  </si>
  <si>
    <t>Thor DM-21 Agena-B | Discoverer 27</t>
  </si>
  <si>
    <t>LC-5, Cape Canaveral AFS, Florida, USA</t>
  </si>
  <si>
    <t>Fri Jul 21, 1961 12:36 UTC</t>
  </si>
  <si>
    <t>Mercury-Redstone | Liberty Bell 7 (MR-4)</t>
  </si>
  <si>
    <t>Wed Jul 12, 1961 15:11 UTC</t>
  </si>
  <si>
    <t>Atlas-LV3 Agena-B | Midas 3</t>
  </si>
  <si>
    <t>Wed Jul 12, 1961 10:25 UTC</t>
  </si>
  <si>
    <t>Thor DM-19 Delta | TIROS-3</t>
  </si>
  <si>
    <t>Fri Jul 07, 1961 23:29 UTC</t>
  </si>
  <si>
    <t>Thor DM-21 Agena-B | Discoverer 26</t>
  </si>
  <si>
    <t>Fri Jun 30, 1961 17:09 UTC</t>
  </si>
  <si>
    <t>Scout X-1 | Explorer (S-55)</t>
  </si>
  <si>
    <t>Thu Jun 29, 1961 04:22 UTC</t>
  </si>
  <si>
    <t>Thor-DM21 Ablestar | Transit 4A, Injun 1 &amp; GRAB-3</t>
  </si>
  <si>
    <t>Fri Jun 16, 1961 23:02 UTC</t>
  </si>
  <si>
    <t>Thor DM-21 Agena-B | Discoverer 25</t>
  </si>
  <si>
    <t>Thu Jun 08, 1961 21:16 UTC</t>
  </si>
  <si>
    <t>Thor DM-21 Agena-B | Discoverer 24</t>
  </si>
  <si>
    <t>Fri May 05, 1961 14:34 UTC</t>
  </si>
  <si>
    <t>Mercury-Redstone | Freedom 7 (MR-3)</t>
  </si>
  <si>
    <t>Tue Apr 25, 1961 16:15 UTC</t>
  </si>
  <si>
    <t>Atlas-D Mercury | Mercury-Atlas 3 (MA-3)</t>
  </si>
  <si>
    <t>Wed Apr 12, 1961 06:07 UTC</t>
  </si>
  <si>
    <t>Vostok | Vostok 1</t>
  </si>
  <si>
    <t>Sat Apr 08, 1961 19:21 UTC</t>
  </si>
  <si>
    <t>Thor DM-21 Agena-B | Discoverer 23</t>
  </si>
  <si>
    <t>Thu Mar 30, 1961 20:34 UTC</t>
  </si>
  <si>
    <t>Thor DM-21 Agena-B | Discoverer 22</t>
  </si>
  <si>
    <t>Sat Mar 25, 1961 15:17 UTC</t>
  </si>
  <si>
    <t>Thor DM-19 Delta | Explorer 10</t>
  </si>
  <si>
    <t>Sat Mar 25, 1961 05:54 UTC</t>
  </si>
  <si>
    <t>Vostok | Korabl-Sputnik 5</t>
  </si>
  <si>
    <t>Fri Mar 24, 1961 17:30 UTC</t>
  </si>
  <si>
    <t>Mercury-Redstone | Mercury-Redstone BD (MR-BD)</t>
  </si>
  <si>
    <t>Thu Mar 09, 1961 06:29 UTC</t>
  </si>
  <si>
    <t>Vostok | Korabl-Sputnik 4</t>
  </si>
  <si>
    <t>Wed Feb 22, 1961 03:45 UTC</t>
  </si>
  <si>
    <t>Thor-DM21 Ablestar | Transit 3B &amp; Lofti 1</t>
  </si>
  <si>
    <t>Tue Feb 21, 1961 14:12 UTC</t>
  </si>
  <si>
    <t>Atlas-D Mercury | Mercury-Atlas 2 (MA-2)</t>
  </si>
  <si>
    <t>Sat Feb 18, 1961 22:58 UTC</t>
  </si>
  <si>
    <t>Thor DM-21 Agena-B | Discoverer 21</t>
  </si>
  <si>
    <t>Fri Feb 17, 1961 20:25 UTC</t>
  </si>
  <si>
    <t>Thor DM-21 Agena-B | Discoverer 20</t>
  </si>
  <si>
    <t>Thu Feb 16, 1961 13:05 UTC</t>
  </si>
  <si>
    <t>Scout X-1 | Explorer 9 (S-56A)</t>
  </si>
  <si>
    <t>Sun Feb 12, 1961 00:34 UTC</t>
  </si>
  <si>
    <t>Molniya | Venera 1</t>
  </si>
  <si>
    <t>Sat Feb 04, 1961 01:18 UTC</t>
  </si>
  <si>
    <t>Molniya | 1VA n†­1 (Venera 1)</t>
  </si>
  <si>
    <t>Tue Jan 31, 1961 20:21 UTC</t>
  </si>
  <si>
    <t>Atlas-LV3 Agena-A | Samos 2</t>
  </si>
  <si>
    <t>Tue Jan 31, 1961 16:55 UTC</t>
  </si>
  <si>
    <t>Mercury-Redstone | Mercury-Redstone 2 (MR-2)</t>
  </si>
  <si>
    <t>Thu Dec 22, 1960 07:45 UTC</t>
  </si>
  <si>
    <t>Vostok | 1K n†­5 (Korabl-Sputnik 3)</t>
  </si>
  <si>
    <t>Tue Dec 20, 1960 20:32 UTC</t>
  </si>
  <si>
    <t>Thor DM-21 Agena-B | Discoverer 19</t>
  </si>
  <si>
    <t>Mon Dec 19, 1960 16:15 UTC</t>
  </si>
  <si>
    <t>Mercury-Redstone | Mercury-Redstone 1A (MR-1A)</t>
  </si>
  <si>
    <t>Thu Dec 15, 1960 09:10 UTC</t>
  </si>
  <si>
    <t>Atlas-D Able | Pioneer P-31</t>
  </si>
  <si>
    <t>Wed Dec 07, 1960 20:20 UTC</t>
  </si>
  <si>
    <t>Thor DM-21 Agena-B | Discoverer 18</t>
  </si>
  <si>
    <t>Sun Dec 04, 1960 21:14 UTC</t>
  </si>
  <si>
    <t>Scout X-1 | Explorer (S-56)</t>
  </si>
  <si>
    <t>Thu Dec 01, 1960 07:30 UTC</t>
  </si>
  <si>
    <t>Vostok | Korabl-Sputnik 3</t>
  </si>
  <si>
    <t>Wed Nov 30, 1960 19:50 UTC</t>
  </si>
  <si>
    <t>Thor-DM21 Ablestar | Transit 3A &amp; GRAB-2</t>
  </si>
  <si>
    <t>Wed Nov 23, 1960 11:13 UTC</t>
  </si>
  <si>
    <t>Thor DM-19 Delta | TIROS-2</t>
  </si>
  <si>
    <t>Mon Nov 21, 1960 14:00 UTC</t>
  </si>
  <si>
    <t>Mercury-Redstone | Mercury-Redstone 1 (MR-1)</t>
  </si>
  <si>
    <t>Sat Nov 12, 1960 20:43 UTC</t>
  </si>
  <si>
    <t>Thor DM-21 Agena-B | Discoverer 17</t>
  </si>
  <si>
    <t>Wed Oct 26, 1960 20:26 UTC</t>
  </si>
  <si>
    <t>Thor DM-21 Agena-B | Discoverer 16</t>
  </si>
  <si>
    <t>Fri Oct 14, 1960 13:51 UTC</t>
  </si>
  <si>
    <t>Molniya | 1M n†­2 (Marsnik 2)</t>
  </si>
  <si>
    <t>Tue Oct 11, 1960 20:33 UTC</t>
  </si>
  <si>
    <t>Atlas-LV3 Agena-A | Samos 1</t>
  </si>
  <si>
    <t>Mon Oct 10, 1960 14:27 UTC</t>
  </si>
  <si>
    <t>Molniya | 1M n†­1 (Marsnik 1)</t>
  </si>
  <si>
    <t>Tue Oct 04, 1960 17:50 UTC</t>
  </si>
  <si>
    <t>Thor-DM21 Ablestar | Courier 1B</t>
  </si>
  <si>
    <t>Sun Sep 25, 1960 15:13 UTC</t>
  </si>
  <si>
    <t>Atlas-D Able | Pioneer P-30</t>
  </si>
  <si>
    <t>Tue Sep 13, 1960 22:14 UTC</t>
  </si>
  <si>
    <t>Thor-DM18 Agena-A | Discoverer 15</t>
  </si>
  <si>
    <t>Fri Aug 19, 1960 08:44 UTC</t>
  </si>
  <si>
    <t>Vostok | Korabl-Sputnik 2</t>
  </si>
  <si>
    <t>Thu Aug 18, 1960 19:58 UTC</t>
  </si>
  <si>
    <t>Thor-DM21 Ablestar | Courier 1A</t>
  </si>
  <si>
    <t>Thu Aug 18, 1960 19:57 UTC</t>
  </si>
  <si>
    <t>Thor-DM18 Agena-A | Discoverer 14</t>
  </si>
  <si>
    <t>Fri Aug 12, 1960 09:39 UTC</t>
  </si>
  <si>
    <t>Thor DM-19 Delta | Echo 1A</t>
  </si>
  <si>
    <t>Wed Aug 10, 1960 20:37 UTC</t>
  </si>
  <si>
    <t>Thor-DM18 Agena-A | Discoverer 13</t>
  </si>
  <si>
    <t>Fri Jul 29, 1960 13:13 UTC</t>
  </si>
  <si>
    <t>Atlas-D Mercury | Mercury-Atlas 1 (MA-1)</t>
  </si>
  <si>
    <t>Thu Jul 28, 1960 09:31 UTC</t>
  </si>
  <si>
    <t>Vostok | 1K n†­2 (Korabl-Sputnik 2)</t>
  </si>
  <si>
    <t>Wed Jun 29, 1960 22:00 UTC</t>
  </si>
  <si>
    <t>Thor-DM18 Agena-A | Discoverer 12</t>
  </si>
  <si>
    <t>Wed Jun 22, 1960 05:54 UTC</t>
  </si>
  <si>
    <t>Thor-DM21 Ablestar | Transit 2A &amp; GRAB-1</t>
  </si>
  <si>
    <t>Tue May 24, 1960 17:36 UTC</t>
  </si>
  <si>
    <t>Atlas-LV3 Agena-A | Midas 2</t>
  </si>
  <si>
    <t>Sun May 15, 1960 00:00 UTC</t>
  </si>
  <si>
    <t>Vostok | Korabl-Sputnik 1</t>
  </si>
  <si>
    <t>Fri May 13, 1960 09:16 UTC</t>
  </si>
  <si>
    <t>Thor DM-19 Delta | Echo 1</t>
  </si>
  <si>
    <t>Sat Apr 16, 1960</t>
  </si>
  <si>
    <t>Vostok | E-3 n†­3 (Luna-3)</t>
  </si>
  <si>
    <t>Fri Apr 15, 1960 20:30 UTC</t>
  </si>
  <si>
    <t>Thor-DM18 Agena-A | Discoverer 11</t>
  </si>
  <si>
    <t>Fri Apr 15, 1960 15:06 UTC</t>
  </si>
  <si>
    <t>Vostok | E-3 n†­2 (Luna-3)</t>
  </si>
  <si>
    <t>Wed Apr 13, 1960 12:02 UTC</t>
  </si>
  <si>
    <t>Thor-DM21 Ablestar | Transit 1B</t>
  </si>
  <si>
    <t>Fri Apr 01, 1960 11:40 UTC</t>
  </si>
  <si>
    <t>Thor DM-18 Able-II | TIROS-1</t>
  </si>
  <si>
    <t>Fri Mar 11, 1960 13:00 UTC</t>
  </si>
  <si>
    <t>Thor DM-18 Able-IV | Pioneer 5</t>
  </si>
  <si>
    <t>Fri Feb 26, 1960 17:25 UTC</t>
  </si>
  <si>
    <t>Atlas-LV3 Agena-A | Midas 1</t>
  </si>
  <si>
    <t>Fri Feb 19, 1960 20:15 UTC</t>
  </si>
  <si>
    <t>Thor-DM18 Agena-A | Discoverer 10</t>
  </si>
  <si>
    <t>Thu Feb 04, 1960 18:51 UTC</t>
  </si>
  <si>
    <t>Thor-DM18 Agena-A | Discoverer 9</t>
  </si>
  <si>
    <t>Thu Nov 26, 1959 07:26 UTC</t>
  </si>
  <si>
    <t>Atlas-D Able | Pioneer P-3</t>
  </si>
  <si>
    <t>Fri Nov 20, 1959 19:25 UTC</t>
  </si>
  <si>
    <t>Thor-DM18 Agena-A | Discoverer 8</t>
  </si>
  <si>
    <t>Sat Nov 07, 1959 20:28 UTC</t>
  </si>
  <si>
    <t>Thor-DM18 Agena-A | Discoverer 7</t>
  </si>
  <si>
    <t>Sun Oct 04, 1959 00:43 UTC</t>
  </si>
  <si>
    <t>Vostok | Luna-3</t>
  </si>
  <si>
    <t>US Navy</t>
  </si>
  <si>
    <t>LC-18A, Cape Canaveral AFS, Florida, USA</t>
  </si>
  <si>
    <t>Fri Sep 18, 1959 05:20 UTC</t>
  </si>
  <si>
    <t>Vanguard | Vanguard 3</t>
  </si>
  <si>
    <t>Thu Sep 17, 1959 14:34 UTC</t>
  </si>
  <si>
    <t>Thor DM-18 Able-II | Transit 1A</t>
  </si>
  <si>
    <t>Sat Sep 12, 1959 06:39 UTC</t>
  </si>
  <si>
    <t>Vostok | Luna-2</t>
  </si>
  <si>
    <t>Wed Sep 09, 1959 08:19 UTC</t>
  </si>
  <si>
    <t>Atlas-D Mercury | Big Joe 1</t>
  </si>
  <si>
    <t>Wed Aug 19, 1959 19:24 UTC</t>
  </si>
  <si>
    <t>Thor-DM18 Agena-A | Discoverer 6</t>
  </si>
  <si>
    <t>Thu Aug 13, 1959 19:00 UTC</t>
  </si>
  <si>
    <t>Thor-DM18 Agena-A | Discoverer 5</t>
  </si>
  <si>
    <t>Fri Aug 07, 1959 14:24 UTC</t>
  </si>
  <si>
    <t>Thor DM-18 Able-III | Explorer 6</t>
  </si>
  <si>
    <t>Thu Jun 25, 1959 22:47 UTC</t>
  </si>
  <si>
    <t>Thor-DM18 Agena-A | Discoverer 4</t>
  </si>
  <si>
    <t>Mon Jun 22, 1959 20:16 UTC</t>
  </si>
  <si>
    <t>Vanguard | Vanguard SLV-6</t>
  </si>
  <si>
    <t>Thu Jun 18, 1959 08:08 UTC</t>
  </si>
  <si>
    <t>Vostok | E-1A n†­1 (Luna-2)</t>
  </si>
  <si>
    <t>Wed Jun 03, 1959 20:09 UTC</t>
  </si>
  <si>
    <t>Thor-DM18 Agena-A | Discoverer 3</t>
  </si>
  <si>
    <t>Tue Apr 14, 1959 02:49 UTC</t>
  </si>
  <si>
    <t>Vanguard | Vanguard SLV-5</t>
  </si>
  <si>
    <t>Mon Apr 13, 1959 21:18 UTC</t>
  </si>
  <si>
    <t>Thor-DM18 Agena-A | Discoverer 2</t>
  </si>
  <si>
    <t>Sat Feb 28, 1959 21:49 UTC</t>
  </si>
  <si>
    <t>Thor-DM18 Agena-A | Discoverer 1</t>
  </si>
  <si>
    <t>Tue Feb 17, 1959 15:55 UTC</t>
  </si>
  <si>
    <t>Vanguard | Vanguard 2</t>
  </si>
  <si>
    <t>Fri Jan 02, 1959 16:41 UTC</t>
  </si>
  <si>
    <t>Vostok | Luna-1</t>
  </si>
  <si>
    <t>LC-11, Cape Canaveral AFS, Florida, USA</t>
  </si>
  <si>
    <t>Thu Dec 18, 1958 23:02 UTC</t>
  </si>
  <si>
    <t>SM-65B Atlas | SCORE</t>
  </si>
  <si>
    <t>Sat Dec 06, 1958 05:44 UTC</t>
  </si>
  <si>
    <t>Juno II | Pioneer 3</t>
  </si>
  <si>
    <t>Thu Dec 04, 1958 18:18 UTC</t>
  </si>
  <si>
    <t>Vostok | E-1 n†­3 (Luna-1)</t>
  </si>
  <si>
    <t>Sat Nov 08, 1958 07:30 UTC</t>
  </si>
  <si>
    <t>Thor-DM 18 Able I | Pioneer 2</t>
  </si>
  <si>
    <t>Thu Oct 23, 1958 03:21 UTC</t>
  </si>
  <si>
    <t>Juno I | Beacon 1</t>
  </si>
  <si>
    <t>Sat Oct 11, 1958 21:41 UTC</t>
  </si>
  <si>
    <t>Vostok | E-1 n†­2 (Luna-1)</t>
  </si>
  <si>
    <t>Sat Oct 11, 1958 08:42 UTC</t>
  </si>
  <si>
    <t>Thor-DM 18 Able I | Pioneer 1</t>
  </si>
  <si>
    <t>Fri Sep 26, 1958 15:38 UTC</t>
  </si>
  <si>
    <t>Vanguard | Vanguard SLV-3</t>
  </si>
  <si>
    <t>Tue Sep 23, 1958 07:40 UTC</t>
  </si>
  <si>
    <t>Vostok | E-1 n†­1 (Luna-1)</t>
  </si>
  <si>
    <t>Douglas F4D Skyray, Naval Air Station Point Mugu, California, USA</t>
  </si>
  <si>
    <t>Fri Aug 29, 1958</t>
  </si>
  <si>
    <t>NOTS-EV-1 Pilot II | Pilot-6 (R3</t>
  </si>
  <si>
    <t>Tue Aug 26, 1958</t>
  </si>
  <si>
    <t>NOTS-EV-1 Pilot II | Pilot-5 (R2)</t>
  </si>
  <si>
    <t>Mon Aug 25, 1958</t>
  </si>
  <si>
    <t>NOTS-EV-1 Pilot II | Pilot-4 (R1)</t>
  </si>
  <si>
    <t>Sun Aug 24, 1958 06:17 UTC</t>
  </si>
  <si>
    <t>Juno I | Explorer 5</t>
  </si>
  <si>
    <t>Fri Aug 22, 1958</t>
  </si>
  <si>
    <t>NOTS-EV-1 Pilot II | Pilot-3 (D3)</t>
  </si>
  <si>
    <t>Sun Aug 17, 1958 12:18 UTC</t>
  </si>
  <si>
    <t>Thor-DM 18 Able I | Pioneer 0</t>
  </si>
  <si>
    <t>Tue Aug 12, 1958</t>
  </si>
  <si>
    <t>NOTS-EV-1 Pilot II | Pilot-2 (D2)</t>
  </si>
  <si>
    <t>Sat Jul 26, 1958 15:00 UTC</t>
  </si>
  <si>
    <t>Juno I | Explorer 4</t>
  </si>
  <si>
    <t>Fri Jul 25, 1958</t>
  </si>
  <si>
    <t>NOTS-EV-1 Pilot II | Pilot-1 (D1)</t>
  </si>
  <si>
    <t>Thu Jun 26, 1958 05:00 UTC</t>
  </si>
  <si>
    <t>Vanguard | Vanguard SLV-2</t>
  </si>
  <si>
    <t>Wed May 28, 1958 03:46 UTC</t>
  </si>
  <si>
    <t>Vanguard | Vanguard SLV-1</t>
  </si>
  <si>
    <t>Thu May 15, 1958 07:12 UTC</t>
  </si>
  <si>
    <t>Sputnik 8A91 | Sputnik-3 #2</t>
  </si>
  <si>
    <t>Mon Apr 28, 1958 02:53 UTC</t>
  </si>
  <si>
    <t>Vanguard | Vanguard TV5</t>
  </si>
  <si>
    <t>Sun Apr 27, 1958 09:01 UTC</t>
  </si>
  <si>
    <t>Sputnik 8A91 | Sputnik-3 #1</t>
  </si>
  <si>
    <t>Wed Mar 26, 1958 17:38 UTC</t>
  </si>
  <si>
    <t>Juno I | Explorer 3</t>
  </si>
  <si>
    <t>Mon Mar 17, 1958 12:15 UTC</t>
  </si>
  <si>
    <t>Vanguard | Vanguard 1</t>
  </si>
  <si>
    <t>LC-26A, Cape Canaveral AFS, Florida, USA</t>
  </si>
  <si>
    <t>Wed Mar 05, 1958 18:27 UTC</t>
  </si>
  <si>
    <t>Juno I | Explorer 2</t>
  </si>
  <si>
    <t>Wed Feb 05, 1958 07:33 UTC</t>
  </si>
  <si>
    <t>Vanguard | Vanguard TV3BU</t>
  </si>
  <si>
    <t>Sat Feb 01, 1958 03:48 UTC</t>
  </si>
  <si>
    <t>Juno I | Explorer 1</t>
  </si>
  <si>
    <t>Fri Dec 06, 1957 16:44 UTC</t>
  </si>
  <si>
    <t>Vanguard | Vanguard TV3</t>
  </si>
  <si>
    <t>Sun Nov 03, 1957 02:30 UTC</t>
  </si>
  <si>
    <t>Sputnik 8K71PS | Sputnik-2</t>
  </si>
  <si>
    <t>Fri Oct 04, 1957 19:28 UTC</t>
  </si>
  <si>
    <t>Sputnik 8K71PS | Sputnik-1</t>
  </si>
  <si>
    <t>Flies</t>
  </si>
  <si>
    <t>Total</t>
  </si>
  <si>
    <t>Who launched the most missions in any given year?</t>
  </si>
  <si>
    <t>RVSN USSR in 1977 with 97 flies</t>
  </si>
  <si>
    <t>X</t>
  </si>
  <si>
    <t>F</t>
  </si>
  <si>
    <r>
      <rPr>
        <rFont val="Arial"/>
        <color theme="1"/>
      </rPr>
      <t>(X-</t>
    </r>
    <r>
      <rPr>
        <rFont val="Arial"/>
        <color theme="1"/>
        <sz val="12.0"/>
      </rPr>
      <t>x̅</t>
    </r>
    <r>
      <rPr>
        <rFont val="Arial"/>
        <color theme="1"/>
      </rPr>
      <t>)^2</t>
    </r>
  </si>
  <si>
    <r>
      <rPr>
        <rFont val="Arial"/>
        <color theme="1"/>
      </rPr>
      <t>(X-</t>
    </r>
    <r>
      <rPr>
        <rFont val="Arial"/>
        <color theme="1"/>
        <sz val="12.0"/>
      </rPr>
      <t>x̅</t>
    </r>
    <r>
      <rPr>
        <rFont val="Arial"/>
        <color theme="1"/>
      </rPr>
      <t>)^2 * F</t>
    </r>
  </si>
  <si>
    <t>X * F</t>
  </si>
  <si>
    <t>N</t>
  </si>
  <si>
    <t>Mínimo</t>
  </si>
  <si>
    <t>Máximo</t>
  </si>
  <si>
    <t>Media</t>
  </si>
  <si>
    <t>Varianza</t>
  </si>
  <si>
    <t>Desviación Estándar</t>
  </si>
  <si>
    <t>Coeficiente Variación</t>
  </si>
  <si>
    <t>CU</t>
  </si>
  <si>
    <t>Valores heterogéneos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</si>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</sst>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$#,##0.0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Lora"/>
    </font>
    <font/>
    <font>
      <sz val="10.0"/>
      <color theme="1"/>
      <name val="Lora"/>
    </font>
    <font>
      <sz val="9.0"/>
      <color theme="1"/>
      <name val="Lora"/>
    </font>
    <font>
      <color rgb="FF000000"/>
      <name val="Lora"/>
    </font>
    <font>
      <color theme="1"/>
      <name val="Arial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8A80AB"/>
        <bgColor rgb="FF8A80AB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theme="7"/>
        <bgColor theme="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4" xfId="0" applyBorder="1" applyFont="1" applyNumberFormat="1"/>
    <xf borderId="2" fillId="2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0" fillId="0" fontId="2" numFmtId="0" xfId="0" applyFont="1"/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5" fontId="2" numFmtId="0" xfId="0" applyBorder="1" applyFont="1"/>
    <xf borderId="1" fillId="4" fontId="2" numFmtId="0" xfId="0" applyBorder="1" applyFont="1"/>
    <xf borderId="1" fillId="3" fontId="2" numFmtId="0" xfId="0" applyBorder="1" applyFont="1"/>
    <xf borderId="1" fillId="5" fontId="4" numFmtId="0" xfId="0" applyBorder="1" applyFont="1"/>
    <xf borderId="1" fillId="4" fontId="4" numFmtId="0" xfId="0" applyBorder="1" applyFont="1"/>
    <xf borderId="1" fillId="3" fontId="4" numFmtId="0" xfId="0" applyBorder="1" applyFont="1"/>
    <xf borderId="1" fillId="4" fontId="5" numFmtId="0" xfId="0" applyBorder="1" applyFont="1"/>
    <xf borderId="1" fillId="4" fontId="6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7" numFmtId="4" xfId="0" applyAlignment="1" applyBorder="1" applyFont="1" applyNumberFormat="1">
      <alignment vertical="bottom"/>
    </xf>
    <xf borderId="1" fillId="0" fontId="7" numFmtId="0" xfId="0" applyAlignment="1" applyBorder="1" applyFont="1">
      <alignment vertical="bottom"/>
    </xf>
    <xf borderId="0" fillId="0" fontId="1" numFmtId="4" xfId="0" applyAlignment="1" applyFont="1" applyNumberFormat="1">
      <alignment readingOrder="0"/>
    </xf>
    <xf borderId="1" fillId="0" fontId="1" numFmtId="4" xfId="0" applyAlignment="1" applyBorder="1" applyFont="1" applyNumberFormat="1">
      <alignment readingOrder="0"/>
    </xf>
    <xf borderId="1" fillId="0" fontId="8" numFmtId="0" xfId="0" applyBorder="1" applyFont="1"/>
    <xf borderId="1" fillId="0" fontId="1" numFmtId="4" xfId="0" applyBorder="1" applyFont="1" applyNumberFormat="1"/>
    <xf borderId="1" fillId="0" fontId="1" numFmtId="10" xfId="0" applyAlignment="1" applyBorder="1" applyFont="1" applyNumberFormat="1">
      <alignment readingOrder="0"/>
    </xf>
    <xf borderId="2" fillId="0" fontId="1" numFmtId="0" xfId="0" applyAlignment="1" applyBorder="1" applyFont="1">
      <alignment horizontal="center" readingOrder="0"/>
    </xf>
    <xf borderId="0" fillId="0" fontId="1" numFmtId="4" xfId="0" applyFont="1" applyNumberFormat="1"/>
    <xf borderId="1" fillId="6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65.63"/>
    <col customWidth="1" min="5" max="5" width="22.88"/>
    <col customWidth="1" min="6" max="6" width="55.75"/>
    <col customWidth="1" min="12" max="12" width="14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2">
        <v>0.0</v>
      </c>
      <c r="B2" s="2">
        <v>0.0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>
        <v>50.0</v>
      </c>
      <c r="I2" s="2" t="s">
        <v>13</v>
      </c>
    </row>
    <row r="3">
      <c r="A3" s="2">
        <v>1.0</v>
      </c>
      <c r="B3" s="2">
        <v>1.0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12</v>
      </c>
      <c r="H3" s="3">
        <v>29.75</v>
      </c>
      <c r="I3" s="2" t="s">
        <v>13</v>
      </c>
    </row>
    <row r="4">
      <c r="A4" s="2">
        <v>2.0</v>
      </c>
      <c r="B4" s="2">
        <v>2.0</v>
      </c>
      <c r="C4" s="2" t="s">
        <v>8</v>
      </c>
      <c r="D4" s="2" t="s">
        <v>18</v>
      </c>
      <c r="E4" s="2" t="s">
        <v>19</v>
      </c>
      <c r="F4" s="2" t="s">
        <v>20</v>
      </c>
      <c r="G4" s="2" t="s">
        <v>12</v>
      </c>
      <c r="H4" s="4"/>
      <c r="I4" s="2" t="s">
        <v>13</v>
      </c>
    </row>
    <row r="5">
      <c r="A5" s="2">
        <v>3.0</v>
      </c>
      <c r="B5" s="2">
        <v>3.0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12</v>
      </c>
      <c r="H5" s="3">
        <v>65.0</v>
      </c>
      <c r="I5" s="2" t="s">
        <v>13</v>
      </c>
    </row>
    <row r="6">
      <c r="A6" s="2">
        <v>4.0</v>
      </c>
      <c r="B6" s="2">
        <v>4.0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12</v>
      </c>
      <c r="H6" s="3">
        <v>145.0</v>
      </c>
      <c r="I6" s="2" t="s">
        <v>13</v>
      </c>
    </row>
    <row r="7">
      <c r="A7" s="2">
        <v>5.0</v>
      </c>
      <c r="B7" s="2">
        <v>5.0</v>
      </c>
      <c r="C7" s="2" t="s">
        <v>14</v>
      </c>
      <c r="D7" s="2" t="s">
        <v>29</v>
      </c>
      <c r="E7" s="2" t="s">
        <v>30</v>
      </c>
      <c r="F7" s="2" t="s">
        <v>31</v>
      </c>
      <c r="G7" s="2" t="s">
        <v>12</v>
      </c>
      <c r="H7" s="3">
        <v>64.68</v>
      </c>
      <c r="I7" s="2" t="s">
        <v>13</v>
      </c>
    </row>
    <row r="8">
      <c r="A8" s="2">
        <v>6.0</v>
      </c>
      <c r="B8" s="2">
        <v>6.0</v>
      </c>
      <c r="C8" s="2" t="s">
        <v>21</v>
      </c>
      <c r="D8" s="2" t="s">
        <v>32</v>
      </c>
      <c r="E8" s="2" t="s">
        <v>33</v>
      </c>
      <c r="F8" s="2" t="s">
        <v>34</v>
      </c>
      <c r="G8" s="2" t="s">
        <v>12</v>
      </c>
      <c r="H8" s="3">
        <v>48.5</v>
      </c>
      <c r="I8" s="2" t="s">
        <v>13</v>
      </c>
    </row>
    <row r="9">
      <c r="A9" s="2">
        <v>7.0</v>
      </c>
      <c r="B9" s="2">
        <v>7.0</v>
      </c>
      <c r="C9" s="2" t="s">
        <v>14</v>
      </c>
      <c r="D9" s="2" t="s">
        <v>35</v>
      </c>
      <c r="E9" s="2" t="s">
        <v>36</v>
      </c>
      <c r="F9" s="2" t="s">
        <v>37</v>
      </c>
      <c r="G9" s="2" t="s">
        <v>12</v>
      </c>
      <c r="H9" s="4"/>
      <c r="I9" s="2" t="s">
        <v>13</v>
      </c>
    </row>
    <row r="10">
      <c r="A10" s="2">
        <v>8.0</v>
      </c>
      <c r="B10" s="2">
        <v>8.0</v>
      </c>
      <c r="C10" s="2" t="s">
        <v>8</v>
      </c>
      <c r="D10" s="2" t="s">
        <v>38</v>
      </c>
      <c r="E10" s="2" t="s">
        <v>39</v>
      </c>
      <c r="F10" s="2" t="s">
        <v>40</v>
      </c>
      <c r="G10" s="2" t="s">
        <v>12</v>
      </c>
      <c r="H10" s="3">
        <v>50.0</v>
      </c>
      <c r="I10" s="2" t="s">
        <v>13</v>
      </c>
    </row>
    <row r="11">
      <c r="A11" s="2">
        <v>9.0</v>
      </c>
      <c r="B11" s="2">
        <v>9.0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12</v>
      </c>
      <c r="H11" s="3">
        <v>90.0</v>
      </c>
      <c r="I11" s="2" t="s">
        <v>13</v>
      </c>
    </row>
    <row r="12">
      <c r="A12" s="2">
        <v>10.0</v>
      </c>
      <c r="B12" s="2">
        <v>10.0</v>
      </c>
      <c r="C12" s="2" t="s">
        <v>45</v>
      </c>
      <c r="D12" s="2" t="s">
        <v>46</v>
      </c>
      <c r="E12" s="2" t="s">
        <v>47</v>
      </c>
      <c r="F12" s="2" t="s">
        <v>48</v>
      </c>
      <c r="G12" s="2" t="s">
        <v>12</v>
      </c>
      <c r="H12" s="3">
        <v>46.0</v>
      </c>
      <c r="I12" s="2" t="s">
        <v>13</v>
      </c>
    </row>
    <row r="13">
      <c r="A13" s="2">
        <v>11.0</v>
      </c>
      <c r="B13" s="2">
        <v>11.0</v>
      </c>
      <c r="C13" s="2" t="s">
        <v>49</v>
      </c>
      <c r="D13" s="2" t="s">
        <v>50</v>
      </c>
      <c r="E13" s="2" t="s">
        <v>51</v>
      </c>
      <c r="F13" s="2" t="s">
        <v>52</v>
      </c>
      <c r="G13" s="2" t="s">
        <v>12</v>
      </c>
      <c r="H13" s="3">
        <v>28.3</v>
      </c>
      <c r="I13" s="2" t="s">
        <v>53</v>
      </c>
    </row>
    <row r="14">
      <c r="A14" s="2">
        <v>12.0</v>
      </c>
      <c r="B14" s="2">
        <v>12.0</v>
      </c>
      <c r="C14" s="2" t="s">
        <v>14</v>
      </c>
      <c r="D14" s="2" t="s">
        <v>54</v>
      </c>
      <c r="E14" s="2" t="s">
        <v>55</v>
      </c>
      <c r="F14" s="2" t="s">
        <v>56</v>
      </c>
      <c r="G14" s="2" t="s">
        <v>12</v>
      </c>
      <c r="H14" s="3">
        <v>29.15</v>
      </c>
      <c r="I14" s="2" t="s">
        <v>13</v>
      </c>
    </row>
    <row r="15">
      <c r="A15" s="2">
        <v>13.0</v>
      </c>
      <c r="B15" s="2">
        <v>13.0</v>
      </c>
      <c r="C15" s="2" t="s">
        <v>57</v>
      </c>
      <c r="D15" s="2" t="s">
        <v>58</v>
      </c>
      <c r="E15" s="2" t="s">
        <v>59</v>
      </c>
      <c r="F15" s="2" t="s">
        <v>60</v>
      </c>
      <c r="G15" s="2" t="s">
        <v>12</v>
      </c>
      <c r="H15" s="4"/>
      <c r="I15" s="2" t="s">
        <v>13</v>
      </c>
    </row>
    <row r="16">
      <c r="A16" s="2">
        <v>14.0</v>
      </c>
      <c r="B16" s="2">
        <v>14.0</v>
      </c>
      <c r="C16" s="2" t="s">
        <v>14</v>
      </c>
      <c r="D16" s="2" t="s">
        <v>15</v>
      </c>
      <c r="E16" s="2" t="s">
        <v>61</v>
      </c>
      <c r="F16" s="2" t="s">
        <v>62</v>
      </c>
      <c r="G16" s="2" t="s">
        <v>12</v>
      </c>
      <c r="H16" s="3">
        <v>29.75</v>
      </c>
      <c r="I16" s="2" t="s">
        <v>13</v>
      </c>
    </row>
    <row r="17">
      <c r="A17" s="2">
        <v>15.0</v>
      </c>
      <c r="B17" s="2">
        <v>15.0</v>
      </c>
      <c r="C17" s="2" t="s">
        <v>63</v>
      </c>
      <c r="D17" s="2" t="s">
        <v>64</v>
      </c>
      <c r="E17" s="2" t="s">
        <v>65</v>
      </c>
      <c r="F17" s="2" t="s">
        <v>66</v>
      </c>
      <c r="G17" s="2" t="s">
        <v>12</v>
      </c>
      <c r="H17" s="3">
        <v>7.5</v>
      </c>
      <c r="I17" s="2" t="s">
        <v>53</v>
      </c>
    </row>
    <row r="18">
      <c r="A18" s="2">
        <v>16.0</v>
      </c>
      <c r="B18" s="2">
        <v>16.0</v>
      </c>
      <c r="C18" s="2" t="s">
        <v>14</v>
      </c>
      <c r="D18" s="2" t="s">
        <v>29</v>
      </c>
      <c r="E18" s="2" t="s">
        <v>67</v>
      </c>
      <c r="F18" s="2" t="s">
        <v>68</v>
      </c>
      <c r="G18" s="2" t="s">
        <v>12</v>
      </c>
      <c r="H18" s="3">
        <v>64.68</v>
      </c>
      <c r="I18" s="2" t="s">
        <v>13</v>
      </c>
    </row>
    <row r="19">
      <c r="A19" s="2">
        <v>17.0</v>
      </c>
      <c r="B19" s="2">
        <v>17.0</v>
      </c>
      <c r="C19" s="2" t="s">
        <v>8</v>
      </c>
      <c r="D19" s="2" t="s">
        <v>38</v>
      </c>
      <c r="E19" s="2" t="s">
        <v>69</v>
      </c>
      <c r="F19" s="2" t="s">
        <v>70</v>
      </c>
      <c r="G19" s="2" t="s">
        <v>12</v>
      </c>
      <c r="H19" s="3">
        <v>50.0</v>
      </c>
      <c r="I19" s="2" t="s">
        <v>13</v>
      </c>
    </row>
    <row r="20">
      <c r="A20" s="2">
        <v>18.0</v>
      </c>
      <c r="B20" s="2">
        <v>18.0</v>
      </c>
      <c r="C20" s="2" t="s">
        <v>14</v>
      </c>
      <c r="D20" s="2" t="s">
        <v>71</v>
      </c>
      <c r="E20" s="2" t="s">
        <v>72</v>
      </c>
      <c r="F20" s="2" t="s">
        <v>73</v>
      </c>
      <c r="G20" s="2" t="s">
        <v>12</v>
      </c>
      <c r="H20" s="3">
        <v>29.15</v>
      </c>
      <c r="I20" s="2" t="s">
        <v>13</v>
      </c>
    </row>
    <row r="21">
      <c r="A21" s="2">
        <v>19.0</v>
      </c>
      <c r="B21" s="2">
        <v>19.0</v>
      </c>
      <c r="C21" s="2" t="s">
        <v>14</v>
      </c>
      <c r="D21" s="2" t="s">
        <v>15</v>
      </c>
      <c r="E21" s="2" t="s">
        <v>74</v>
      </c>
      <c r="F21" s="2" t="s">
        <v>75</v>
      </c>
      <c r="G21" s="2" t="s">
        <v>12</v>
      </c>
      <c r="H21" s="3">
        <v>29.75</v>
      </c>
      <c r="I21" s="2" t="s">
        <v>13</v>
      </c>
    </row>
    <row r="22">
      <c r="A22" s="2">
        <v>20.0</v>
      </c>
      <c r="B22" s="2">
        <v>20.0</v>
      </c>
      <c r="C22" s="2" t="s">
        <v>8</v>
      </c>
      <c r="D22" s="2" t="s">
        <v>38</v>
      </c>
      <c r="E22" s="2" t="s">
        <v>76</v>
      </c>
      <c r="F22" s="2" t="s">
        <v>77</v>
      </c>
      <c r="G22" s="2" t="s">
        <v>12</v>
      </c>
      <c r="H22" s="3">
        <v>50.0</v>
      </c>
      <c r="I22" s="2" t="s">
        <v>13</v>
      </c>
    </row>
    <row r="23">
      <c r="A23" s="2">
        <v>21.0</v>
      </c>
      <c r="B23" s="2">
        <v>21.0</v>
      </c>
      <c r="C23" s="2" t="s">
        <v>63</v>
      </c>
      <c r="D23" s="2" t="s">
        <v>64</v>
      </c>
      <c r="E23" s="2" t="s">
        <v>78</v>
      </c>
      <c r="F23" s="2" t="s">
        <v>79</v>
      </c>
      <c r="G23" s="2" t="s">
        <v>12</v>
      </c>
      <c r="H23" s="3">
        <v>7.5</v>
      </c>
      <c r="I23" s="2" t="s">
        <v>13</v>
      </c>
    </row>
    <row r="24">
      <c r="A24" s="2">
        <v>22.0</v>
      </c>
      <c r="B24" s="2">
        <v>22.0</v>
      </c>
      <c r="C24" s="2" t="s">
        <v>14</v>
      </c>
      <c r="D24" s="2" t="s">
        <v>29</v>
      </c>
      <c r="E24" s="2" t="s">
        <v>80</v>
      </c>
      <c r="F24" s="2" t="s">
        <v>81</v>
      </c>
      <c r="G24" s="2" t="s">
        <v>12</v>
      </c>
      <c r="H24" s="3">
        <v>30.8</v>
      </c>
      <c r="I24" s="2" t="s">
        <v>13</v>
      </c>
    </row>
    <row r="25">
      <c r="A25" s="2">
        <v>23.0</v>
      </c>
      <c r="B25" s="2">
        <v>23.0</v>
      </c>
      <c r="C25" s="2" t="s">
        <v>8</v>
      </c>
      <c r="D25" s="2" t="s">
        <v>38</v>
      </c>
      <c r="E25" s="2" t="s">
        <v>82</v>
      </c>
      <c r="F25" s="2" t="s">
        <v>83</v>
      </c>
      <c r="G25" s="2" t="s">
        <v>12</v>
      </c>
      <c r="H25" s="3">
        <v>50.0</v>
      </c>
      <c r="I25" s="2" t="s">
        <v>13</v>
      </c>
    </row>
    <row r="26">
      <c r="A26" s="2">
        <v>24.0</v>
      </c>
      <c r="B26" s="2">
        <v>24.0</v>
      </c>
      <c r="C26" s="2" t="s">
        <v>14</v>
      </c>
      <c r="D26" s="2" t="s">
        <v>15</v>
      </c>
      <c r="E26" s="2" t="s">
        <v>84</v>
      </c>
      <c r="F26" s="2" t="s">
        <v>85</v>
      </c>
      <c r="G26" s="2" t="s">
        <v>12</v>
      </c>
      <c r="H26" s="3">
        <v>29.75</v>
      </c>
      <c r="I26" s="2" t="s">
        <v>13</v>
      </c>
    </row>
    <row r="27">
      <c r="A27" s="2">
        <v>25.0</v>
      </c>
      <c r="B27" s="2">
        <v>25.0</v>
      </c>
      <c r="C27" s="2" t="s">
        <v>8</v>
      </c>
      <c r="D27" s="2" t="s">
        <v>9</v>
      </c>
      <c r="E27" s="2" t="s">
        <v>86</v>
      </c>
      <c r="F27" s="2" t="s">
        <v>87</v>
      </c>
      <c r="G27" s="2" t="s">
        <v>12</v>
      </c>
      <c r="H27" s="3">
        <v>50.0</v>
      </c>
      <c r="I27" s="2" t="s">
        <v>13</v>
      </c>
    </row>
    <row r="28">
      <c r="A28" s="2">
        <v>26.0</v>
      </c>
      <c r="B28" s="2">
        <v>26.0</v>
      </c>
      <c r="C28" s="2" t="s">
        <v>14</v>
      </c>
      <c r="D28" s="2" t="s">
        <v>88</v>
      </c>
      <c r="E28" s="2" t="s">
        <v>89</v>
      </c>
      <c r="F28" s="2" t="s">
        <v>90</v>
      </c>
      <c r="G28" s="2" t="s">
        <v>12</v>
      </c>
      <c r="H28" s="3">
        <v>5.3</v>
      </c>
      <c r="I28" s="2" t="s">
        <v>13</v>
      </c>
    </row>
    <row r="29">
      <c r="A29" s="2">
        <v>27.0</v>
      </c>
      <c r="B29" s="2">
        <v>27.0</v>
      </c>
      <c r="C29" s="2" t="s">
        <v>91</v>
      </c>
      <c r="D29" s="2" t="s">
        <v>92</v>
      </c>
      <c r="E29" s="2" t="s">
        <v>93</v>
      </c>
      <c r="F29" s="2" t="s">
        <v>94</v>
      </c>
      <c r="G29" s="2" t="s">
        <v>12</v>
      </c>
      <c r="H29" s="3">
        <v>12.0</v>
      </c>
      <c r="I29" s="2" t="s">
        <v>53</v>
      </c>
    </row>
    <row r="30">
      <c r="A30" s="2">
        <v>28.0</v>
      </c>
      <c r="B30" s="2">
        <v>28.0</v>
      </c>
      <c r="C30" s="2" t="s">
        <v>95</v>
      </c>
      <c r="D30" s="2" t="s">
        <v>96</v>
      </c>
      <c r="E30" s="2" t="s">
        <v>97</v>
      </c>
      <c r="F30" s="2" t="s">
        <v>98</v>
      </c>
      <c r="G30" s="2" t="s">
        <v>12</v>
      </c>
      <c r="H30" s="4"/>
      <c r="I30" s="2" t="s">
        <v>13</v>
      </c>
    </row>
    <row r="31">
      <c r="A31" s="2">
        <v>29.0</v>
      </c>
      <c r="B31" s="2">
        <v>29.0</v>
      </c>
      <c r="C31" s="2" t="s">
        <v>99</v>
      </c>
      <c r="D31" s="2" t="s">
        <v>100</v>
      </c>
      <c r="E31" s="2" t="s">
        <v>101</v>
      </c>
      <c r="F31" s="2" t="s">
        <v>102</v>
      </c>
      <c r="G31" s="2" t="s">
        <v>103</v>
      </c>
      <c r="H31" s="3">
        <v>112.5</v>
      </c>
      <c r="I31" s="2" t="s">
        <v>13</v>
      </c>
    </row>
    <row r="32">
      <c r="A32" s="2">
        <v>30.0</v>
      </c>
      <c r="B32" s="2">
        <v>30.0</v>
      </c>
      <c r="C32" s="2" t="s">
        <v>25</v>
      </c>
      <c r="D32" s="2" t="s">
        <v>26</v>
      </c>
      <c r="E32" s="2" t="s">
        <v>104</v>
      </c>
      <c r="F32" s="2" t="s">
        <v>105</v>
      </c>
      <c r="G32" s="2" t="s">
        <v>12</v>
      </c>
      <c r="H32" s="3">
        <v>120.0</v>
      </c>
      <c r="I32" s="2" t="s">
        <v>13</v>
      </c>
    </row>
    <row r="33">
      <c r="A33" s="2">
        <v>31.0</v>
      </c>
      <c r="B33" s="2">
        <v>31.0</v>
      </c>
      <c r="C33" s="2" t="s">
        <v>49</v>
      </c>
      <c r="D33" s="2" t="s">
        <v>50</v>
      </c>
      <c r="E33" s="2" t="s">
        <v>106</v>
      </c>
      <c r="F33" s="2" t="s">
        <v>107</v>
      </c>
      <c r="G33" s="2" t="s">
        <v>12</v>
      </c>
      <c r="H33" s="4"/>
      <c r="I33" s="2" t="s">
        <v>13</v>
      </c>
    </row>
    <row r="34">
      <c r="A34" s="2">
        <v>32.0</v>
      </c>
      <c r="B34" s="2">
        <v>32.0</v>
      </c>
      <c r="C34" s="2" t="s">
        <v>14</v>
      </c>
      <c r="D34" s="2" t="s">
        <v>35</v>
      </c>
      <c r="E34" s="2" t="s">
        <v>108</v>
      </c>
      <c r="F34" s="2" t="s">
        <v>109</v>
      </c>
      <c r="G34" s="2" t="s">
        <v>12</v>
      </c>
      <c r="H34" s="4"/>
      <c r="I34" s="2" t="s">
        <v>13</v>
      </c>
    </row>
    <row r="35">
      <c r="A35" s="2">
        <v>33.0</v>
      </c>
      <c r="B35" s="2">
        <v>33.0</v>
      </c>
      <c r="C35" s="2" t="s">
        <v>21</v>
      </c>
      <c r="D35" s="2" t="s">
        <v>32</v>
      </c>
      <c r="E35" s="2" t="s">
        <v>110</v>
      </c>
      <c r="F35" s="2" t="s">
        <v>111</v>
      </c>
      <c r="G35" s="2" t="s">
        <v>12</v>
      </c>
      <c r="H35" s="3">
        <v>48.5</v>
      </c>
      <c r="I35" s="2" t="s">
        <v>13</v>
      </c>
    </row>
    <row r="36">
      <c r="A36" s="2">
        <v>34.0</v>
      </c>
      <c r="B36" s="2">
        <v>34.0</v>
      </c>
      <c r="C36" s="2" t="s">
        <v>8</v>
      </c>
      <c r="D36" s="2" t="s">
        <v>9</v>
      </c>
      <c r="E36" s="2" t="s">
        <v>112</v>
      </c>
      <c r="F36" s="2" t="s">
        <v>113</v>
      </c>
      <c r="G36" s="2" t="s">
        <v>12</v>
      </c>
      <c r="H36" s="3">
        <v>50.0</v>
      </c>
      <c r="I36" s="2" t="s">
        <v>13</v>
      </c>
    </row>
    <row r="37">
      <c r="A37" s="2">
        <v>35.0</v>
      </c>
      <c r="B37" s="2">
        <v>35.0</v>
      </c>
      <c r="C37" s="2" t="s">
        <v>114</v>
      </c>
      <c r="D37" s="2" t="s">
        <v>115</v>
      </c>
      <c r="E37" s="2" t="s">
        <v>116</v>
      </c>
      <c r="F37" s="2" t="s">
        <v>117</v>
      </c>
      <c r="G37" s="2" t="s">
        <v>12</v>
      </c>
      <c r="H37" s="4"/>
      <c r="I37" s="2" t="s">
        <v>13</v>
      </c>
    </row>
    <row r="38">
      <c r="A38" s="2">
        <v>36.0</v>
      </c>
      <c r="B38" s="2">
        <v>36.0</v>
      </c>
      <c r="C38" s="2" t="s">
        <v>14</v>
      </c>
      <c r="D38" s="2" t="s">
        <v>71</v>
      </c>
      <c r="E38" s="2" t="s">
        <v>118</v>
      </c>
      <c r="F38" s="2" t="s">
        <v>119</v>
      </c>
      <c r="G38" s="2" t="s">
        <v>12</v>
      </c>
      <c r="H38" s="3">
        <v>29.15</v>
      </c>
      <c r="I38" s="2" t="s">
        <v>53</v>
      </c>
    </row>
    <row r="39">
      <c r="A39" s="2">
        <v>37.0</v>
      </c>
      <c r="B39" s="2">
        <v>37.0</v>
      </c>
      <c r="C39" s="2" t="s">
        <v>21</v>
      </c>
      <c r="D39" s="2" t="s">
        <v>32</v>
      </c>
      <c r="E39" s="2" t="s">
        <v>120</v>
      </c>
      <c r="F39" s="2" t="s">
        <v>121</v>
      </c>
      <c r="G39" s="2" t="s">
        <v>12</v>
      </c>
      <c r="H39" s="3">
        <v>48.5</v>
      </c>
      <c r="I39" s="2" t="s">
        <v>13</v>
      </c>
    </row>
    <row r="40">
      <c r="A40" s="2">
        <v>38.0</v>
      </c>
      <c r="B40" s="2">
        <v>38.0</v>
      </c>
      <c r="C40" s="2" t="s">
        <v>25</v>
      </c>
      <c r="D40" s="2" t="s">
        <v>26</v>
      </c>
      <c r="E40" s="2" t="s">
        <v>122</v>
      </c>
      <c r="F40" s="2" t="s">
        <v>123</v>
      </c>
      <c r="G40" s="2" t="s">
        <v>12</v>
      </c>
      <c r="H40" s="3">
        <v>153.0</v>
      </c>
      <c r="I40" s="2" t="s">
        <v>13</v>
      </c>
    </row>
    <row r="41">
      <c r="A41" s="2">
        <v>39.0</v>
      </c>
      <c r="B41" s="2">
        <v>39.0</v>
      </c>
      <c r="C41" s="2" t="s">
        <v>14</v>
      </c>
      <c r="D41" s="2" t="s">
        <v>54</v>
      </c>
      <c r="E41" s="2" t="s">
        <v>124</v>
      </c>
      <c r="F41" s="2" t="s">
        <v>125</v>
      </c>
      <c r="G41" s="2" t="s">
        <v>12</v>
      </c>
      <c r="H41" s="3">
        <v>30.8</v>
      </c>
      <c r="I41" s="2" t="s">
        <v>13</v>
      </c>
    </row>
    <row r="42">
      <c r="A42" s="2">
        <v>40.0</v>
      </c>
      <c r="B42" s="2">
        <v>40.0</v>
      </c>
      <c r="C42" s="2" t="s">
        <v>126</v>
      </c>
      <c r="D42" s="2" t="s">
        <v>32</v>
      </c>
      <c r="E42" s="2" t="s">
        <v>127</v>
      </c>
      <c r="F42" s="2" t="s">
        <v>128</v>
      </c>
      <c r="G42" s="2" t="s">
        <v>12</v>
      </c>
      <c r="H42" s="3">
        <v>48.5</v>
      </c>
      <c r="I42" s="2" t="s">
        <v>13</v>
      </c>
    </row>
    <row r="43">
      <c r="A43" s="2">
        <v>41.0</v>
      </c>
      <c r="B43" s="2">
        <v>41.0</v>
      </c>
      <c r="C43" s="2" t="s">
        <v>8</v>
      </c>
      <c r="D43" s="2" t="s">
        <v>9</v>
      </c>
      <c r="E43" s="2" t="s">
        <v>129</v>
      </c>
      <c r="F43" s="2" t="s">
        <v>130</v>
      </c>
      <c r="G43" s="2" t="s">
        <v>12</v>
      </c>
      <c r="H43" s="3">
        <v>50.0</v>
      </c>
      <c r="I43" s="2" t="s">
        <v>13</v>
      </c>
    </row>
    <row r="44">
      <c r="A44" s="2">
        <v>42.0</v>
      </c>
      <c r="B44" s="2">
        <v>42.0</v>
      </c>
      <c r="C44" s="2" t="s">
        <v>95</v>
      </c>
      <c r="D44" s="2" t="s">
        <v>96</v>
      </c>
      <c r="E44" s="2" t="s">
        <v>131</v>
      </c>
      <c r="F44" s="2" t="s">
        <v>132</v>
      </c>
      <c r="G44" s="2" t="s">
        <v>12</v>
      </c>
      <c r="H44" s="4"/>
      <c r="I44" s="2" t="s">
        <v>13</v>
      </c>
    </row>
    <row r="45">
      <c r="A45" s="2">
        <v>43.0</v>
      </c>
      <c r="B45" s="2">
        <v>43.0</v>
      </c>
      <c r="C45" s="2" t="s">
        <v>14</v>
      </c>
      <c r="D45" s="2" t="s">
        <v>133</v>
      </c>
      <c r="E45" s="2" t="s">
        <v>134</v>
      </c>
      <c r="F45" s="2" t="s">
        <v>135</v>
      </c>
      <c r="G45" s="2" t="s">
        <v>12</v>
      </c>
      <c r="H45" s="4"/>
      <c r="I45" s="2" t="s">
        <v>53</v>
      </c>
    </row>
    <row r="46">
      <c r="A46" s="2">
        <v>44.0</v>
      </c>
      <c r="B46" s="2">
        <v>44.0</v>
      </c>
      <c r="C46" s="2" t="s">
        <v>14</v>
      </c>
      <c r="D46" s="2" t="s">
        <v>71</v>
      </c>
      <c r="E46" s="2" t="s">
        <v>136</v>
      </c>
      <c r="F46" s="2" t="s">
        <v>137</v>
      </c>
      <c r="G46" s="2" t="s">
        <v>12</v>
      </c>
      <c r="H46" s="3">
        <v>29.15</v>
      </c>
      <c r="I46" s="2" t="s">
        <v>13</v>
      </c>
    </row>
    <row r="47">
      <c r="A47" s="2">
        <v>45.0</v>
      </c>
      <c r="B47" s="2">
        <v>45.0</v>
      </c>
      <c r="C47" s="2" t="s">
        <v>8</v>
      </c>
      <c r="D47" s="2" t="s">
        <v>38</v>
      </c>
      <c r="E47" s="2" t="s">
        <v>138</v>
      </c>
      <c r="F47" s="2" t="s">
        <v>139</v>
      </c>
      <c r="G47" s="2" t="s">
        <v>12</v>
      </c>
      <c r="H47" s="3">
        <v>50.0</v>
      </c>
      <c r="I47" s="2" t="s">
        <v>13</v>
      </c>
    </row>
    <row r="48">
      <c r="A48" s="2">
        <v>46.0</v>
      </c>
      <c r="B48" s="2">
        <v>46.0</v>
      </c>
      <c r="C48" s="2" t="s">
        <v>95</v>
      </c>
      <c r="D48" s="2" t="s">
        <v>140</v>
      </c>
      <c r="E48" s="2" t="s">
        <v>141</v>
      </c>
      <c r="F48" s="2" t="s">
        <v>142</v>
      </c>
      <c r="G48" s="2" t="s">
        <v>12</v>
      </c>
      <c r="H48" s="3">
        <v>48.5</v>
      </c>
      <c r="I48" s="2" t="s">
        <v>13</v>
      </c>
    </row>
    <row r="49">
      <c r="A49" s="2">
        <v>47.0</v>
      </c>
      <c r="B49" s="2">
        <v>47.0</v>
      </c>
      <c r="C49" s="2" t="s">
        <v>14</v>
      </c>
      <c r="D49" s="2" t="s">
        <v>54</v>
      </c>
      <c r="E49" s="2" t="s">
        <v>143</v>
      </c>
      <c r="F49" s="2" t="s">
        <v>144</v>
      </c>
      <c r="G49" s="2" t="s">
        <v>12</v>
      </c>
      <c r="H49" s="3">
        <v>29.75</v>
      </c>
      <c r="I49" s="2" t="s">
        <v>13</v>
      </c>
    </row>
    <row r="50">
      <c r="A50" s="2">
        <v>48.0</v>
      </c>
      <c r="B50" s="2">
        <v>48.0</v>
      </c>
      <c r="C50" s="2" t="s">
        <v>126</v>
      </c>
      <c r="D50" s="2" t="s">
        <v>145</v>
      </c>
      <c r="E50" s="2" t="s">
        <v>146</v>
      </c>
      <c r="F50" s="2" t="s">
        <v>147</v>
      </c>
      <c r="G50" s="2" t="s">
        <v>12</v>
      </c>
      <c r="H50" s="3">
        <v>200.0</v>
      </c>
      <c r="I50" s="2" t="s">
        <v>13</v>
      </c>
    </row>
    <row r="51">
      <c r="A51" s="2">
        <v>49.0</v>
      </c>
      <c r="B51" s="2">
        <v>49.0</v>
      </c>
      <c r="C51" s="2" t="s">
        <v>8</v>
      </c>
      <c r="D51" s="2" t="s">
        <v>38</v>
      </c>
      <c r="E51" s="2" t="s">
        <v>148</v>
      </c>
      <c r="F51" s="2" t="s">
        <v>149</v>
      </c>
      <c r="G51" s="2" t="s">
        <v>12</v>
      </c>
      <c r="H51" s="3">
        <v>50.0</v>
      </c>
      <c r="I51" s="2" t="s">
        <v>13</v>
      </c>
    </row>
    <row r="52">
      <c r="A52" s="2">
        <v>50.0</v>
      </c>
      <c r="B52" s="2">
        <v>50.0</v>
      </c>
      <c r="C52" s="2" t="s">
        <v>45</v>
      </c>
      <c r="D52" s="2" t="s">
        <v>150</v>
      </c>
      <c r="E52" s="2" t="s">
        <v>151</v>
      </c>
      <c r="F52" s="2" t="s">
        <v>152</v>
      </c>
      <c r="G52" s="2" t="s">
        <v>12</v>
      </c>
      <c r="H52" s="3">
        <v>85.0</v>
      </c>
      <c r="I52" s="2" t="s">
        <v>13</v>
      </c>
    </row>
    <row r="53">
      <c r="A53" s="2">
        <v>51.0</v>
      </c>
      <c r="B53" s="2">
        <v>51.0</v>
      </c>
      <c r="C53" s="2" t="s">
        <v>25</v>
      </c>
      <c r="D53" s="2" t="s">
        <v>26</v>
      </c>
      <c r="E53" s="2" t="s">
        <v>153</v>
      </c>
      <c r="F53" s="2" t="s">
        <v>154</v>
      </c>
      <c r="G53" s="2" t="s">
        <v>12</v>
      </c>
      <c r="H53" s="3">
        <v>115.0</v>
      </c>
      <c r="I53" s="2" t="s">
        <v>13</v>
      </c>
    </row>
    <row r="54">
      <c r="A54" s="2">
        <v>52.0</v>
      </c>
      <c r="B54" s="2">
        <v>52.0</v>
      </c>
      <c r="C54" s="2" t="s">
        <v>155</v>
      </c>
      <c r="D54" s="2" t="s">
        <v>156</v>
      </c>
      <c r="E54" s="2" t="s">
        <v>157</v>
      </c>
      <c r="F54" s="2" t="s">
        <v>158</v>
      </c>
      <c r="G54" s="2" t="s">
        <v>12</v>
      </c>
      <c r="H54" s="4"/>
      <c r="I54" s="2" t="s">
        <v>53</v>
      </c>
    </row>
    <row r="55">
      <c r="A55" s="2">
        <v>53.0</v>
      </c>
      <c r="B55" s="2">
        <v>53.0</v>
      </c>
      <c r="C55" s="2" t="s">
        <v>99</v>
      </c>
      <c r="D55" s="2" t="s">
        <v>42</v>
      </c>
      <c r="E55" s="2" t="s">
        <v>159</v>
      </c>
      <c r="F55" s="2" t="s">
        <v>160</v>
      </c>
      <c r="G55" s="2" t="s">
        <v>12</v>
      </c>
      <c r="H55" s="3">
        <v>90.0</v>
      </c>
      <c r="I55" s="2" t="s">
        <v>13</v>
      </c>
    </row>
    <row r="56">
      <c r="A56" s="2">
        <v>54.0</v>
      </c>
      <c r="B56" s="2">
        <v>54.0</v>
      </c>
      <c r="C56" s="2" t="s">
        <v>126</v>
      </c>
      <c r="D56" s="2" t="s">
        <v>32</v>
      </c>
      <c r="E56" s="2" t="s">
        <v>161</v>
      </c>
      <c r="F56" s="2" t="s">
        <v>162</v>
      </c>
      <c r="G56" s="2" t="s">
        <v>12</v>
      </c>
      <c r="H56" s="3">
        <v>48.5</v>
      </c>
      <c r="I56" s="2" t="s">
        <v>13</v>
      </c>
    </row>
    <row r="57">
      <c r="A57" s="2">
        <v>55.0</v>
      </c>
      <c r="B57" s="2">
        <v>55.0</v>
      </c>
      <c r="C57" s="2" t="s">
        <v>63</v>
      </c>
      <c r="D57" s="2" t="s">
        <v>64</v>
      </c>
      <c r="E57" s="2" t="s">
        <v>163</v>
      </c>
      <c r="F57" s="2" t="s">
        <v>164</v>
      </c>
      <c r="G57" s="2" t="s">
        <v>12</v>
      </c>
      <c r="H57" s="3">
        <v>7.5</v>
      </c>
      <c r="I57" s="2" t="s">
        <v>13</v>
      </c>
    </row>
    <row r="58">
      <c r="A58" s="2">
        <v>56.0</v>
      </c>
      <c r="B58" s="2">
        <v>56.0</v>
      </c>
      <c r="C58" s="2" t="s">
        <v>8</v>
      </c>
      <c r="D58" s="2" t="s">
        <v>38</v>
      </c>
      <c r="E58" s="2" t="s">
        <v>165</v>
      </c>
      <c r="F58" s="2" t="s">
        <v>166</v>
      </c>
      <c r="G58" s="2" t="s">
        <v>12</v>
      </c>
      <c r="H58" s="3">
        <v>50.0</v>
      </c>
      <c r="I58" s="2" t="s">
        <v>13</v>
      </c>
    </row>
    <row r="59">
      <c r="A59" s="2">
        <v>57.0</v>
      </c>
      <c r="B59" s="2">
        <v>57.0</v>
      </c>
      <c r="C59" s="2" t="s">
        <v>8</v>
      </c>
      <c r="D59" s="2" t="s">
        <v>9</v>
      </c>
      <c r="E59" s="2" t="s">
        <v>167</v>
      </c>
      <c r="F59" s="2" t="s">
        <v>168</v>
      </c>
      <c r="G59" s="2" t="s">
        <v>12</v>
      </c>
      <c r="H59" s="3">
        <v>50.0</v>
      </c>
      <c r="I59" s="2" t="s">
        <v>13</v>
      </c>
    </row>
    <row r="60">
      <c r="A60" s="2">
        <v>58.0</v>
      </c>
      <c r="B60" s="2">
        <v>58.0</v>
      </c>
      <c r="C60" s="2" t="s">
        <v>126</v>
      </c>
      <c r="D60" s="2" t="s">
        <v>145</v>
      </c>
      <c r="E60" s="2" t="s">
        <v>169</v>
      </c>
      <c r="F60" s="2" t="s">
        <v>170</v>
      </c>
      <c r="G60" s="2" t="s">
        <v>12</v>
      </c>
      <c r="H60" s="3">
        <v>200.0</v>
      </c>
      <c r="I60" s="2" t="s">
        <v>13</v>
      </c>
    </row>
    <row r="61">
      <c r="A61" s="2">
        <v>59.0</v>
      </c>
      <c r="B61" s="2">
        <v>59.0</v>
      </c>
      <c r="C61" s="2" t="s">
        <v>49</v>
      </c>
      <c r="D61" s="2" t="s">
        <v>50</v>
      </c>
      <c r="E61" s="2" t="s">
        <v>171</v>
      </c>
      <c r="F61" s="2" t="s">
        <v>172</v>
      </c>
      <c r="G61" s="2" t="s">
        <v>12</v>
      </c>
      <c r="H61" s="4"/>
      <c r="I61" s="2" t="s">
        <v>13</v>
      </c>
    </row>
    <row r="62">
      <c r="A62" s="2">
        <v>60.0</v>
      </c>
      <c r="B62" s="2">
        <v>60.0</v>
      </c>
      <c r="C62" s="2" t="s">
        <v>14</v>
      </c>
      <c r="D62" s="2" t="s">
        <v>29</v>
      </c>
      <c r="E62" s="2" t="s">
        <v>173</v>
      </c>
      <c r="F62" s="2" t="s">
        <v>174</v>
      </c>
      <c r="G62" s="2" t="s">
        <v>12</v>
      </c>
      <c r="H62" s="3">
        <v>29.75</v>
      </c>
      <c r="I62" s="2" t="s">
        <v>13</v>
      </c>
    </row>
    <row r="63">
      <c r="A63" s="2">
        <v>61.0</v>
      </c>
      <c r="B63" s="2">
        <v>61.0</v>
      </c>
      <c r="C63" s="2" t="s">
        <v>14</v>
      </c>
      <c r="D63" s="2" t="s">
        <v>71</v>
      </c>
      <c r="E63" s="2" t="s">
        <v>175</v>
      </c>
      <c r="F63" s="2" t="s">
        <v>176</v>
      </c>
      <c r="G63" s="2" t="s">
        <v>12</v>
      </c>
      <c r="H63" s="3">
        <v>29.15</v>
      </c>
      <c r="I63" s="2" t="s">
        <v>13</v>
      </c>
    </row>
    <row r="64">
      <c r="A64" s="2">
        <v>62.0</v>
      </c>
      <c r="B64" s="2">
        <v>62.0</v>
      </c>
      <c r="C64" s="2" t="s">
        <v>8</v>
      </c>
      <c r="D64" s="2" t="s">
        <v>38</v>
      </c>
      <c r="E64" s="2" t="s">
        <v>177</v>
      </c>
      <c r="F64" s="2" t="s">
        <v>178</v>
      </c>
      <c r="G64" s="2" t="s">
        <v>12</v>
      </c>
      <c r="H64" s="3">
        <v>50.0</v>
      </c>
      <c r="I64" s="2" t="s">
        <v>13</v>
      </c>
    </row>
    <row r="65">
      <c r="A65" s="2">
        <v>63.0</v>
      </c>
      <c r="B65" s="2">
        <v>63.0</v>
      </c>
      <c r="C65" s="2" t="s">
        <v>14</v>
      </c>
      <c r="D65" s="2" t="s">
        <v>35</v>
      </c>
      <c r="E65" s="2" t="s">
        <v>179</v>
      </c>
      <c r="F65" s="2" t="s">
        <v>180</v>
      </c>
      <c r="G65" s="2" t="s">
        <v>12</v>
      </c>
      <c r="H65" s="4"/>
      <c r="I65" s="2" t="s">
        <v>13</v>
      </c>
    </row>
    <row r="66">
      <c r="A66" s="2">
        <v>64.0</v>
      </c>
      <c r="B66" s="2">
        <v>64.0</v>
      </c>
      <c r="C66" s="2" t="s">
        <v>95</v>
      </c>
      <c r="D66" s="2" t="s">
        <v>181</v>
      </c>
      <c r="E66" s="2" t="s">
        <v>182</v>
      </c>
      <c r="F66" s="2" t="s">
        <v>183</v>
      </c>
      <c r="G66" s="2" t="s">
        <v>103</v>
      </c>
      <c r="H66" s="3">
        <v>41.8</v>
      </c>
      <c r="I66" s="2" t="s">
        <v>13</v>
      </c>
    </row>
    <row r="67">
      <c r="A67" s="2">
        <v>65.0</v>
      </c>
      <c r="B67" s="2">
        <v>65.0</v>
      </c>
      <c r="C67" s="2" t="s">
        <v>21</v>
      </c>
      <c r="D67" s="2" t="s">
        <v>184</v>
      </c>
      <c r="E67" s="2" t="s">
        <v>185</v>
      </c>
      <c r="F67" s="2" t="s">
        <v>186</v>
      </c>
      <c r="G67" s="2" t="s">
        <v>12</v>
      </c>
      <c r="H67" s="3">
        <v>65.0</v>
      </c>
      <c r="I67" s="2" t="s">
        <v>13</v>
      </c>
    </row>
    <row r="68">
      <c r="A68" s="2">
        <v>66.0</v>
      </c>
      <c r="B68" s="2">
        <v>66.0</v>
      </c>
      <c r="C68" s="2" t="s">
        <v>25</v>
      </c>
      <c r="D68" s="2" t="s">
        <v>26</v>
      </c>
      <c r="E68" s="2" t="s">
        <v>187</v>
      </c>
      <c r="F68" s="2" t="s">
        <v>188</v>
      </c>
      <c r="G68" s="2" t="s">
        <v>12</v>
      </c>
      <c r="H68" s="4"/>
      <c r="I68" s="2" t="s">
        <v>13</v>
      </c>
    </row>
    <row r="69">
      <c r="A69" s="2">
        <v>67.0</v>
      </c>
      <c r="B69" s="2">
        <v>67.0</v>
      </c>
      <c r="C69" s="2" t="s">
        <v>14</v>
      </c>
      <c r="D69" s="2" t="s">
        <v>29</v>
      </c>
      <c r="E69" s="2" t="s">
        <v>189</v>
      </c>
      <c r="F69" s="2" t="s">
        <v>190</v>
      </c>
      <c r="G69" s="2" t="s">
        <v>12</v>
      </c>
      <c r="H69" s="3">
        <v>64.68</v>
      </c>
      <c r="I69" s="2" t="s">
        <v>13</v>
      </c>
    </row>
    <row r="70">
      <c r="A70" s="2">
        <v>68.0</v>
      </c>
      <c r="B70" s="2">
        <v>68.0</v>
      </c>
      <c r="C70" s="2" t="s">
        <v>126</v>
      </c>
      <c r="D70" s="2" t="s">
        <v>191</v>
      </c>
      <c r="E70" s="2" t="s">
        <v>192</v>
      </c>
      <c r="F70" s="2" t="s">
        <v>193</v>
      </c>
      <c r="G70" s="2" t="s">
        <v>12</v>
      </c>
      <c r="H70" s="4"/>
      <c r="I70" s="2" t="s">
        <v>13</v>
      </c>
    </row>
    <row r="71">
      <c r="A71" s="2">
        <v>69.0</v>
      </c>
      <c r="B71" s="2">
        <v>69.0</v>
      </c>
      <c r="C71" s="2" t="s">
        <v>8</v>
      </c>
      <c r="D71" s="2" t="s">
        <v>38</v>
      </c>
      <c r="E71" s="2" t="s">
        <v>194</v>
      </c>
      <c r="F71" s="2" t="s">
        <v>195</v>
      </c>
      <c r="G71" s="2" t="s">
        <v>12</v>
      </c>
      <c r="H71" s="3">
        <v>50.0</v>
      </c>
      <c r="I71" s="2" t="s">
        <v>13</v>
      </c>
    </row>
    <row r="72">
      <c r="A72" s="2">
        <v>70.0</v>
      </c>
      <c r="B72" s="2">
        <v>70.0</v>
      </c>
      <c r="C72" s="2" t="s">
        <v>14</v>
      </c>
      <c r="D72" s="2" t="s">
        <v>54</v>
      </c>
      <c r="E72" s="2" t="s">
        <v>196</v>
      </c>
      <c r="F72" s="2" t="s">
        <v>197</v>
      </c>
      <c r="G72" s="2" t="s">
        <v>12</v>
      </c>
      <c r="H72" s="4"/>
      <c r="I72" s="2" t="s">
        <v>13</v>
      </c>
    </row>
    <row r="73">
      <c r="A73" s="2">
        <v>71.0</v>
      </c>
      <c r="B73" s="2">
        <v>71.0</v>
      </c>
      <c r="C73" s="2" t="s">
        <v>198</v>
      </c>
      <c r="D73" s="2" t="s">
        <v>199</v>
      </c>
      <c r="E73" s="2" t="s">
        <v>200</v>
      </c>
      <c r="F73" s="2" t="s">
        <v>201</v>
      </c>
      <c r="G73" s="2" t="s">
        <v>12</v>
      </c>
      <c r="H73" s="4"/>
      <c r="I73" s="2" t="s">
        <v>13</v>
      </c>
    </row>
    <row r="74">
      <c r="A74" s="2">
        <v>72.0</v>
      </c>
      <c r="B74" s="2">
        <v>72.0</v>
      </c>
      <c r="C74" s="2" t="s">
        <v>202</v>
      </c>
      <c r="D74" s="2" t="s">
        <v>203</v>
      </c>
      <c r="E74" s="2" t="s">
        <v>204</v>
      </c>
      <c r="F74" s="2" t="s">
        <v>205</v>
      </c>
      <c r="G74" s="2" t="s">
        <v>12</v>
      </c>
      <c r="H74" s="3">
        <v>21.0</v>
      </c>
      <c r="I74" s="2" t="s">
        <v>13</v>
      </c>
    </row>
    <row r="75">
      <c r="A75" s="2">
        <v>73.0</v>
      </c>
      <c r="B75" s="2">
        <v>73.0</v>
      </c>
      <c r="C75" s="2" t="s">
        <v>95</v>
      </c>
      <c r="D75" s="2" t="s">
        <v>140</v>
      </c>
      <c r="E75" s="2" t="s">
        <v>206</v>
      </c>
      <c r="F75" s="2" t="s">
        <v>207</v>
      </c>
      <c r="G75" s="2" t="s">
        <v>12</v>
      </c>
      <c r="H75" s="3">
        <v>48.5</v>
      </c>
      <c r="I75" s="2" t="s">
        <v>13</v>
      </c>
    </row>
    <row r="76">
      <c r="A76" s="2">
        <v>74.0</v>
      </c>
      <c r="B76" s="2">
        <v>74.0</v>
      </c>
      <c r="C76" s="2" t="s">
        <v>49</v>
      </c>
      <c r="D76" s="2" t="s">
        <v>15</v>
      </c>
      <c r="E76" s="2" t="s">
        <v>208</v>
      </c>
      <c r="F76" s="2" t="s">
        <v>209</v>
      </c>
      <c r="G76" s="2" t="s">
        <v>12</v>
      </c>
      <c r="H76" s="4"/>
      <c r="I76" s="2" t="s">
        <v>13</v>
      </c>
    </row>
    <row r="77">
      <c r="A77" s="2">
        <v>75.0</v>
      </c>
      <c r="B77" s="2">
        <v>75.0</v>
      </c>
      <c r="C77" s="2" t="s">
        <v>49</v>
      </c>
      <c r="D77" s="2" t="s">
        <v>210</v>
      </c>
      <c r="E77" s="2" t="s">
        <v>211</v>
      </c>
      <c r="F77" s="2" t="s">
        <v>212</v>
      </c>
      <c r="G77" s="2" t="s">
        <v>12</v>
      </c>
      <c r="H77" s="4"/>
      <c r="I77" s="2" t="s">
        <v>13</v>
      </c>
    </row>
    <row r="78">
      <c r="A78" s="2">
        <v>76.0</v>
      </c>
      <c r="B78" s="2">
        <v>76.0</v>
      </c>
      <c r="C78" s="2" t="s">
        <v>21</v>
      </c>
      <c r="D78" s="2" t="s">
        <v>32</v>
      </c>
      <c r="E78" s="2" t="s">
        <v>213</v>
      </c>
      <c r="F78" s="2" t="s">
        <v>214</v>
      </c>
      <c r="G78" s="2" t="s">
        <v>12</v>
      </c>
      <c r="H78" s="3">
        <v>48.5</v>
      </c>
      <c r="I78" s="2" t="s">
        <v>13</v>
      </c>
    </row>
    <row r="79">
      <c r="A79" s="2">
        <v>77.0</v>
      </c>
      <c r="B79" s="2">
        <v>77.0</v>
      </c>
      <c r="C79" s="2" t="s">
        <v>63</v>
      </c>
      <c r="D79" s="2" t="s">
        <v>64</v>
      </c>
      <c r="E79" s="2" t="s">
        <v>215</v>
      </c>
      <c r="F79" s="2" t="s">
        <v>216</v>
      </c>
      <c r="G79" s="2" t="s">
        <v>12</v>
      </c>
      <c r="H79" s="3">
        <v>7.5</v>
      </c>
      <c r="I79" s="2" t="s">
        <v>13</v>
      </c>
    </row>
    <row r="80">
      <c r="A80" s="2">
        <v>78.0</v>
      </c>
      <c r="B80" s="2">
        <v>78.0</v>
      </c>
      <c r="C80" s="2" t="s">
        <v>8</v>
      </c>
      <c r="D80" s="2" t="s">
        <v>38</v>
      </c>
      <c r="E80" s="2" t="s">
        <v>217</v>
      </c>
      <c r="F80" s="2" t="s">
        <v>218</v>
      </c>
      <c r="G80" s="2" t="s">
        <v>12</v>
      </c>
      <c r="H80" s="3">
        <v>50.0</v>
      </c>
      <c r="I80" s="2" t="s">
        <v>13</v>
      </c>
    </row>
    <row r="81">
      <c r="A81" s="2">
        <v>79.0</v>
      </c>
      <c r="B81" s="2">
        <v>79.0</v>
      </c>
      <c r="C81" s="2" t="s">
        <v>14</v>
      </c>
      <c r="D81" s="2" t="s">
        <v>29</v>
      </c>
      <c r="E81" s="2" t="s">
        <v>219</v>
      </c>
      <c r="F81" s="2" t="s">
        <v>220</v>
      </c>
      <c r="G81" s="2" t="s">
        <v>12</v>
      </c>
      <c r="H81" s="3">
        <v>64.68</v>
      </c>
      <c r="I81" s="2" t="s">
        <v>13</v>
      </c>
    </row>
    <row r="82">
      <c r="A82" s="2">
        <v>80.0</v>
      </c>
      <c r="B82" s="2">
        <v>80.0</v>
      </c>
      <c r="C82" s="2" t="s">
        <v>202</v>
      </c>
      <c r="D82" s="2" t="s">
        <v>221</v>
      </c>
      <c r="E82" s="2" t="s">
        <v>222</v>
      </c>
      <c r="F82" s="2" t="s">
        <v>223</v>
      </c>
      <c r="G82" s="2" t="s">
        <v>12</v>
      </c>
      <c r="H82" s="3">
        <v>31.0</v>
      </c>
      <c r="I82" s="2" t="s">
        <v>13</v>
      </c>
    </row>
    <row r="83">
      <c r="A83" s="2">
        <v>81.0</v>
      </c>
      <c r="B83" s="2">
        <v>81.0</v>
      </c>
      <c r="C83" s="2" t="s">
        <v>126</v>
      </c>
      <c r="D83" s="2" t="s">
        <v>145</v>
      </c>
      <c r="E83" s="2" t="s">
        <v>224</v>
      </c>
      <c r="F83" s="2" t="s">
        <v>225</v>
      </c>
      <c r="G83" s="2" t="s">
        <v>12</v>
      </c>
      <c r="H83" s="3">
        <v>200.0</v>
      </c>
      <c r="I83" s="2" t="s">
        <v>13</v>
      </c>
    </row>
    <row r="84">
      <c r="A84" s="2">
        <v>82.0</v>
      </c>
      <c r="B84" s="2">
        <v>82.0</v>
      </c>
      <c r="C84" s="2" t="s">
        <v>95</v>
      </c>
      <c r="D84" s="2" t="s">
        <v>96</v>
      </c>
      <c r="E84" s="2" t="s">
        <v>226</v>
      </c>
      <c r="F84" s="2" t="s">
        <v>227</v>
      </c>
      <c r="G84" s="2" t="s">
        <v>12</v>
      </c>
      <c r="H84" s="4"/>
      <c r="I84" s="2" t="s">
        <v>13</v>
      </c>
    </row>
    <row r="85">
      <c r="A85" s="2">
        <v>83.0</v>
      </c>
      <c r="B85" s="2">
        <v>83.0</v>
      </c>
      <c r="C85" s="2" t="s">
        <v>14</v>
      </c>
      <c r="D85" s="2" t="s">
        <v>54</v>
      </c>
      <c r="E85" s="2" t="s">
        <v>228</v>
      </c>
      <c r="F85" s="2" t="s">
        <v>229</v>
      </c>
      <c r="G85" s="2" t="s">
        <v>12</v>
      </c>
      <c r="H85" s="4"/>
      <c r="I85" s="2" t="s">
        <v>13</v>
      </c>
    </row>
    <row r="86">
      <c r="A86" s="2">
        <v>84.0</v>
      </c>
      <c r="B86" s="2">
        <v>84.0</v>
      </c>
      <c r="C86" s="2" t="s">
        <v>49</v>
      </c>
      <c r="D86" s="2" t="s">
        <v>50</v>
      </c>
      <c r="E86" s="2" t="s">
        <v>230</v>
      </c>
      <c r="F86" s="2" t="s">
        <v>231</v>
      </c>
      <c r="G86" s="2" t="s">
        <v>12</v>
      </c>
      <c r="H86" s="4"/>
      <c r="I86" s="2" t="s">
        <v>13</v>
      </c>
    </row>
    <row r="87">
      <c r="A87" s="2">
        <v>85.0</v>
      </c>
      <c r="B87" s="2">
        <v>85.0</v>
      </c>
      <c r="C87" s="2" t="s">
        <v>14</v>
      </c>
      <c r="D87" s="2" t="s">
        <v>232</v>
      </c>
      <c r="E87" s="2" t="s">
        <v>233</v>
      </c>
      <c r="F87" s="2" t="s">
        <v>234</v>
      </c>
      <c r="G87" s="2" t="s">
        <v>12</v>
      </c>
      <c r="H87" s="4"/>
      <c r="I87" s="2" t="s">
        <v>13</v>
      </c>
    </row>
    <row r="88">
      <c r="A88" s="2">
        <v>86.0</v>
      </c>
      <c r="B88" s="2">
        <v>86.0</v>
      </c>
      <c r="C88" s="2" t="s">
        <v>49</v>
      </c>
      <c r="D88" s="2" t="s">
        <v>50</v>
      </c>
      <c r="E88" s="2" t="s">
        <v>235</v>
      </c>
      <c r="F88" s="2" t="s">
        <v>236</v>
      </c>
      <c r="G88" s="2" t="s">
        <v>12</v>
      </c>
      <c r="H88" s="4"/>
      <c r="I88" s="2" t="s">
        <v>13</v>
      </c>
    </row>
    <row r="89">
      <c r="A89" s="2">
        <v>87.0</v>
      </c>
      <c r="B89" s="2">
        <v>87.0</v>
      </c>
      <c r="C89" s="2" t="s">
        <v>8</v>
      </c>
      <c r="D89" s="2" t="s">
        <v>38</v>
      </c>
      <c r="E89" s="2" t="s">
        <v>237</v>
      </c>
      <c r="F89" s="2" t="s">
        <v>238</v>
      </c>
      <c r="G89" s="2" t="s">
        <v>12</v>
      </c>
      <c r="H89" s="3">
        <v>50.0</v>
      </c>
      <c r="I89" s="2" t="s">
        <v>13</v>
      </c>
    </row>
    <row r="90">
      <c r="A90" s="2">
        <v>88.0</v>
      </c>
      <c r="B90" s="2">
        <v>88.0</v>
      </c>
      <c r="C90" s="2" t="s">
        <v>14</v>
      </c>
      <c r="D90" s="2" t="s">
        <v>71</v>
      </c>
      <c r="E90" s="2" t="s">
        <v>239</v>
      </c>
      <c r="F90" s="2" t="s">
        <v>240</v>
      </c>
      <c r="G90" s="2" t="s">
        <v>12</v>
      </c>
      <c r="H90" s="3">
        <v>29.15</v>
      </c>
      <c r="I90" s="2" t="s">
        <v>13</v>
      </c>
    </row>
    <row r="91">
      <c r="A91" s="2">
        <v>89.0</v>
      </c>
      <c r="B91" s="2">
        <v>89.0</v>
      </c>
      <c r="C91" s="2" t="s">
        <v>14</v>
      </c>
      <c r="D91" s="2" t="s">
        <v>29</v>
      </c>
      <c r="E91" s="2" t="s">
        <v>241</v>
      </c>
      <c r="F91" s="2" t="s">
        <v>242</v>
      </c>
      <c r="G91" s="2" t="s">
        <v>12</v>
      </c>
      <c r="H91" s="3">
        <v>64.68</v>
      </c>
      <c r="I91" s="2" t="s">
        <v>13</v>
      </c>
    </row>
    <row r="92">
      <c r="A92" s="2">
        <v>90.0</v>
      </c>
      <c r="B92" s="2">
        <v>90.0</v>
      </c>
      <c r="C92" s="2" t="s">
        <v>45</v>
      </c>
      <c r="D92" s="2" t="s">
        <v>150</v>
      </c>
      <c r="E92" s="2" t="s">
        <v>243</v>
      </c>
      <c r="F92" s="2" t="s">
        <v>244</v>
      </c>
      <c r="G92" s="2" t="s">
        <v>12</v>
      </c>
      <c r="H92" s="3">
        <v>85.0</v>
      </c>
      <c r="I92" s="2" t="s">
        <v>13</v>
      </c>
    </row>
    <row r="93">
      <c r="A93" s="2">
        <v>91.0</v>
      </c>
      <c r="B93" s="2">
        <v>91.0</v>
      </c>
      <c r="C93" s="2" t="s">
        <v>245</v>
      </c>
      <c r="D93" s="2" t="s">
        <v>246</v>
      </c>
      <c r="E93" s="2" t="s">
        <v>247</v>
      </c>
      <c r="F93" s="2" t="s">
        <v>248</v>
      </c>
      <c r="G93" s="2" t="s">
        <v>12</v>
      </c>
      <c r="H93" s="4"/>
      <c r="I93" s="2" t="s">
        <v>53</v>
      </c>
    </row>
    <row r="94">
      <c r="A94" s="2">
        <v>92.0</v>
      </c>
      <c r="B94" s="2">
        <v>92.0</v>
      </c>
      <c r="C94" s="2" t="s">
        <v>14</v>
      </c>
      <c r="D94" s="2" t="s">
        <v>54</v>
      </c>
      <c r="E94" s="2" t="s">
        <v>249</v>
      </c>
      <c r="F94" s="2" t="s">
        <v>250</v>
      </c>
      <c r="G94" s="2" t="s">
        <v>12</v>
      </c>
      <c r="H94" s="3">
        <v>29.15</v>
      </c>
      <c r="I94" s="2" t="s">
        <v>13</v>
      </c>
    </row>
    <row r="95">
      <c r="A95" s="2">
        <v>93.0</v>
      </c>
      <c r="B95" s="2">
        <v>93.0</v>
      </c>
      <c r="C95" s="2" t="s">
        <v>63</v>
      </c>
      <c r="D95" s="2" t="s">
        <v>64</v>
      </c>
      <c r="E95" s="2" t="s">
        <v>251</v>
      </c>
      <c r="F95" s="2" t="s">
        <v>252</v>
      </c>
      <c r="G95" s="2" t="s">
        <v>12</v>
      </c>
      <c r="H95" s="3">
        <v>7.5</v>
      </c>
      <c r="I95" s="2" t="s">
        <v>13</v>
      </c>
    </row>
    <row r="96">
      <c r="A96" s="2">
        <v>94.0</v>
      </c>
      <c r="B96" s="2">
        <v>94.0</v>
      </c>
      <c r="C96" s="2" t="s">
        <v>45</v>
      </c>
      <c r="D96" s="2" t="s">
        <v>253</v>
      </c>
      <c r="E96" s="2" t="s">
        <v>254</v>
      </c>
      <c r="F96" s="2" t="s">
        <v>255</v>
      </c>
      <c r="G96" s="2" t="s">
        <v>12</v>
      </c>
      <c r="H96" s="3">
        <v>40.0</v>
      </c>
      <c r="I96" s="2" t="s">
        <v>13</v>
      </c>
    </row>
    <row r="97">
      <c r="A97" s="2">
        <v>95.0</v>
      </c>
      <c r="B97" s="2">
        <v>95.0</v>
      </c>
      <c r="C97" s="2" t="s">
        <v>256</v>
      </c>
      <c r="D97" s="2" t="s">
        <v>22</v>
      </c>
      <c r="E97" s="2" t="s">
        <v>257</v>
      </c>
      <c r="F97" s="2" t="s">
        <v>258</v>
      </c>
      <c r="G97" s="2" t="s">
        <v>12</v>
      </c>
      <c r="H97" s="3">
        <v>65.0</v>
      </c>
      <c r="I97" s="2" t="s">
        <v>13</v>
      </c>
    </row>
    <row r="98">
      <c r="A98" s="2">
        <v>96.0</v>
      </c>
      <c r="B98" s="2">
        <v>96.0</v>
      </c>
      <c r="C98" s="2" t="s">
        <v>14</v>
      </c>
      <c r="D98" s="2" t="s">
        <v>29</v>
      </c>
      <c r="E98" s="2" t="s">
        <v>259</v>
      </c>
      <c r="F98" s="2" t="s">
        <v>260</v>
      </c>
      <c r="G98" s="2" t="s">
        <v>12</v>
      </c>
      <c r="H98" s="3">
        <v>64.68</v>
      </c>
      <c r="I98" s="2" t="s">
        <v>13</v>
      </c>
    </row>
    <row r="99">
      <c r="A99" s="2">
        <v>97.0</v>
      </c>
      <c r="B99" s="2">
        <v>97.0</v>
      </c>
      <c r="C99" s="2" t="s">
        <v>95</v>
      </c>
      <c r="D99" s="2" t="s">
        <v>96</v>
      </c>
      <c r="E99" s="2" t="s">
        <v>261</v>
      </c>
      <c r="F99" s="2" t="s">
        <v>262</v>
      </c>
      <c r="G99" s="2" t="s">
        <v>12</v>
      </c>
      <c r="H99" s="3">
        <v>48.5</v>
      </c>
      <c r="I99" s="2" t="s">
        <v>13</v>
      </c>
    </row>
    <row r="100">
      <c r="A100" s="2">
        <v>98.0</v>
      </c>
      <c r="B100" s="2">
        <v>98.0</v>
      </c>
      <c r="C100" s="2" t="s">
        <v>21</v>
      </c>
      <c r="D100" s="2" t="s">
        <v>263</v>
      </c>
      <c r="E100" s="2" t="s">
        <v>264</v>
      </c>
      <c r="F100" s="2" t="s">
        <v>265</v>
      </c>
      <c r="G100" s="2" t="s">
        <v>103</v>
      </c>
      <c r="H100" s="4"/>
      <c r="I100" s="2" t="s">
        <v>13</v>
      </c>
    </row>
    <row r="101">
      <c r="A101" s="2">
        <v>99.0</v>
      </c>
      <c r="B101" s="2">
        <v>99.0</v>
      </c>
      <c r="C101" s="2" t="s">
        <v>14</v>
      </c>
      <c r="D101" s="2" t="s">
        <v>15</v>
      </c>
      <c r="E101" s="2" t="s">
        <v>266</v>
      </c>
      <c r="F101" s="2" t="s">
        <v>267</v>
      </c>
      <c r="G101" s="2" t="s">
        <v>12</v>
      </c>
      <c r="H101" s="3">
        <v>29.75</v>
      </c>
      <c r="I101" s="2" t="s">
        <v>13</v>
      </c>
    </row>
    <row r="102">
      <c r="A102" s="2">
        <v>100.0</v>
      </c>
      <c r="B102" s="2">
        <v>100.0</v>
      </c>
      <c r="C102" s="2" t="s">
        <v>99</v>
      </c>
      <c r="D102" s="2" t="s">
        <v>100</v>
      </c>
      <c r="E102" s="2" t="s">
        <v>268</v>
      </c>
      <c r="F102" s="2" t="s">
        <v>269</v>
      </c>
      <c r="G102" s="2" t="s">
        <v>103</v>
      </c>
      <c r="H102" s="3">
        <v>112.5</v>
      </c>
      <c r="I102" s="2" t="s">
        <v>13</v>
      </c>
    </row>
    <row r="103">
      <c r="A103" s="2">
        <v>101.0</v>
      </c>
      <c r="B103" s="2">
        <v>101.0</v>
      </c>
      <c r="C103" s="2" t="s">
        <v>14</v>
      </c>
      <c r="D103" s="2" t="s">
        <v>71</v>
      </c>
      <c r="E103" s="2" t="s">
        <v>270</v>
      </c>
      <c r="F103" s="2" t="s">
        <v>271</v>
      </c>
      <c r="G103" s="2" t="s">
        <v>12</v>
      </c>
      <c r="H103" s="4"/>
      <c r="I103" s="2" t="s">
        <v>13</v>
      </c>
    </row>
    <row r="104">
      <c r="A104" s="2">
        <v>102.0</v>
      </c>
      <c r="B104" s="2">
        <v>102.0</v>
      </c>
      <c r="C104" s="2" t="s">
        <v>14</v>
      </c>
      <c r="D104" s="2" t="s">
        <v>50</v>
      </c>
      <c r="E104" s="2" t="s">
        <v>272</v>
      </c>
      <c r="F104" s="2" t="s">
        <v>273</v>
      </c>
      <c r="G104" s="2" t="s">
        <v>12</v>
      </c>
      <c r="H104" s="3">
        <v>5.3</v>
      </c>
      <c r="I104" s="2" t="s">
        <v>13</v>
      </c>
    </row>
    <row r="105">
      <c r="A105" s="2">
        <v>103.0</v>
      </c>
      <c r="B105" s="2">
        <v>103.0</v>
      </c>
      <c r="C105" s="2" t="s">
        <v>14</v>
      </c>
      <c r="D105" s="2" t="s">
        <v>29</v>
      </c>
      <c r="E105" s="2" t="s">
        <v>274</v>
      </c>
      <c r="F105" s="2" t="s">
        <v>275</v>
      </c>
      <c r="G105" s="2" t="s">
        <v>12</v>
      </c>
      <c r="H105" s="3">
        <v>64.68</v>
      </c>
      <c r="I105" s="2" t="s">
        <v>13</v>
      </c>
    </row>
    <row r="106">
      <c r="A106" s="2">
        <v>104.0</v>
      </c>
      <c r="B106" s="2">
        <v>104.0</v>
      </c>
      <c r="C106" s="2" t="s">
        <v>49</v>
      </c>
      <c r="D106" s="2" t="s">
        <v>50</v>
      </c>
      <c r="E106" s="2" t="s">
        <v>276</v>
      </c>
      <c r="F106" s="2" t="s">
        <v>277</v>
      </c>
      <c r="G106" s="2" t="s">
        <v>12</v>
      </c>
      <c r="H106" s="4"/>
      <c r="I106" s="2" t="s">
        <v>13</v>
      </c>
    </row>
    <row r="107">
      <c r="A107" s="2">
        <v>105.0</v>
      </c>
      <c r="B107" s="2">
        <v>105.0</v>
      </c>
      <c r="C107" s="2" t="s">
        <v>95</v>
      </c>
      <c r="D107" s="2" t="s">
        <v>181</v>
      </c>
      <c r="E107" s="2" t="s">
        <v>278</v>
      </c>
      <c r="F107" s="2" t="s">
        <v>279</v>
      </c>
      <c r="G107" s="2" t="s">
        <v>103</v>
      </c>
      <c r="H107" s="3">
        <v>41.8</v>
      </c>
      <c r="I107" s="2" t="s">
        <v>13</v>
      </c>
    </row>
    <row r="108">
      <c r="A108" s="2">
        <v>106.0</v>
      </c>
      <c r="B108" s="2">
        <v>106.0</v>
      </c>
      <c r="C108" s="2" t="s">
        <v>155</v>
      </c>
      <c r="D108" s="2" t="s">
        <v>156</v>
      </c>
      <c r="E108" s="2" t="s">
        <v>280</v>
      </c>
      <c r="F108" s="2" t="s">
        <v>281</v>
      </c>
      <c r="G108" s="2" t="s">
        <v>12</v>
      </c>
      <c r="H108" s="4"/>
      <c r="I108" s="2" t="s">
        <v>282</v>
      </c>
    </row>
    <row r="109">
      <c r="A109" s="2">
        <v>107.0</v>
      </c>
      <c r="B109" s="2">
        <v>107.0</v>
      </c>
      <c r="C109" s="2" t="s">
        <v>25</v>
      </c>
      <c r="D109" s="2" t="s">
        <v>283</v>
      </c>
      <c r="E109" s="2" t="s">
        <v>284</v>
      </c>
      <c r="F109" s="2" t="s">
        <v>285</v>
      </c>
      <c r="G109" s="2" t="s">
        <v>103</v>
      </c>
      <c r="H109" s="3">
        <v>164.0</v>
      </c>
      <c r="I109" s="2" t="s">
        <v>13</v>
      </c>
    </row>
    <row r="110">
      <c r="A110" s="2">
        <v>108.0</v>
      </c>
      <c r="B110" s="2">
        <v>108.0</v>
      </c>
      <c r="C110" s="2" t="s">
        <v>21</v>
      </c>
      <c r="D110" s="2" t="s">
        <v>32</v>
      </c>
      <c r="E110" s="2" t="s">
        <v>286</v>
      </c>
      <c r="F110" s="2" t="s">
        <v>287</v>
      </c>
      <c r="G110" s="2" t="s">
        <v>12</v>
      </c>
      <c r="H110" s="3">
        <v>48.5</v>
      </c>
      <c r="I110" s="2" t="s">
        <v>13</v>
      </c>
    </row>
    <row r="111">
      <c r="A111" s="2">
        <v>109.0</v>
      </c>
      <c r="B111" s="2">
        <v>109.0</v>
      </c>
      <c r="C111" s="2" t="s">
        <v>63</v>
      </c>
      <c r="D111" s="2" t="s">
        <v>64</v>
      </c>
      <c r="E111" s="2" t="s">
        <v>288</v>
      </c>
      <c r="F111" s="2" t="s">
        <v>289</v>
      </c>
      <c r="G111" s="2" t="s">
        <v>12</v>
      </c>
      <c r="H111" s="3">
        <v>7.5</v>
      </c>
      <c r="I111" s="2" t="s">
        <v>13</v>
      </c>
    </row>
    <row r="112">
      <c r="A112" s="2">
        <v>110.0</v>
      </c>
      <c r="B112" s="2">
        <v>110.0</v>
      </c>
      <c r="C112" s="2" t="s">
        <v>14</v>
      </c>
      <c r="D112" s="2" t="s">
        <v>71</v>
      </c>
      <c r="E112" s="2" t="s">
        <v>290</v>
      </c>
      <c r="F112" s="2" t="s">
        <v>291</v>
      </c>
      <c r="G112" s="2" t="s">
        <v>12</v>
      </c>
      <c r="H112" s="3">
        <v>29.15</v>
      </c>
      <c r="I112" s="2" t="s">
        <v>13</v>
      </c>
    </row>
    <row r="113">
      <c r="A113" s="2">
        <v>111.0</v>
      </c>
      <c r="B113" s="2">
        <v>111.0</v>
      </c>
      <c r="C113" s="2" t="s">
        <v>14</v>
      </c>
      <c r="D113" s="2" t="s">
        <v>50</v>
      </c>
      <c r="E113" s="2" t="s">
        <v>292</v>
      </c>
      <c r="F113" s="2" t="s">
        <v>293</v>
      </c>
      <c r="G113" s="2" t="s">
        <v>12</v>
      </c>
      <c r="H113" s="3">
        <v>7.5</v>
      </c>
      <c r="I113" s="2" t="s">
        <v>13</v>
      </c>
    </row>
    <row r="114">
      <c r="A114" s="2">
        <v>112.0</v>
      </c>
      <c r="B114" s="2">
        <v>112.0</v>
      </c>
      <c r="C114" s="2" t="s">
        <v>25</v>
      </c>
      <c r="D114" s="2" t="s">
        <v>26</v>
      </c>
      <c r="E114" s="2" t="s">
        <v>294</v>
      </c>
      <c r="F114" s="2" t="s">
        <v>295</v>
      </c>
      <c r="G114" s="2" t="s">
        <v>12</v>
      </c>
      <c r="H114" s="3">
        <v>153.0</v>
      </c>
      <c r="I114" s="2" t="s">
        <v>13</v>
      </c>
    </row>
    <row r="115">
      <c r="A115" s="2">
        <v>113.0</v>
      </c>
      <c r="B115" s="2">
        <v>113.0</v>
      </c>
      <c r="C115" s="2" t="s">
        <v>8</v>
      </c>
      <c r="D115" s="2" t="s">
        <v>38</v>
      </c>
      <c r="E115" s="2" t="s">
        <v>296</v>
      </c>
      <c r="F115" s="2" t="s">
        <v>297</v>
      </c>
      <c r="G115" s="2" t="s">
        <v>12</v>
      </c>
      <c r="H115" s="3">
        <v>50.0</v>
      </c>
      <c r="I115" s="2" t="s">
        <v>13</v>
      </c>
    </row>
    <row r="116">
      <c r="A116" s="2">
        <v>114.0</v>
      </c>
      <c r="B116" s="2">
        <v>114.0</v>
      </c>
      <c r="C116" s="2" t="s">
        <v>126</v>
      </c>
      <c r="D116" s="2" t="s">
        <v>145</v>
      </c>
      <c r="E116" s="2" t="s">
        <v>298</v>
      </c>
      <c r="F116" s="2" t="s">
        <v>299</v>
      </c>
      <c r="G116" s="2" t="s">
        <v>12</v>
      </c>
      <c r="H116" s="3">
        <v>200.0</v>
      </c>
      <c r="I116" s="2" t="s">
        <v>13</v>
      </c>
    </row>
    <row r="117">
      <c r="A117" s="2">
        <v>115.0</v>
      </c>
      <c r="B117" s="2">
        <v>115.0</v>
      </c>
      <c r="C117" s="2" t="s">
        <v>21</v>
      </c>
      <c r="D117" s="2" t="s">
        <v>184</v>
      </c>
      <c r="E117" s="2" t="s">
        <v>300</v>
      </c>
      <c r="F117" s="2" t="s">
        <v>301</v>
      </c>
      <c r="G117" s="2" t="s">
        <v>12</v>
      </c>
      <c r="H117" s="3">
        <v>65.0</v>
      </c>
      <c r="I117" s="2" t="s">
        <v>13</v>
      </c>
    </row>
    <row r="118">
      <c r="A118" s="2">
        <v>116.0</v>
      </c>
      <c r="B118" s="2">
        <v>116.0</v>
      </c>
      <c r="C118" s="2" t="s">
        <v>21</v>
      </c>
      <c r="D118" s="2" t="s">
        <v>32</v>
      </c>
      <c r="E118" s="2" t="s">
        <v>302</v>
      </c>
      <c r="F118" s="2" t="s">
        <v>303</v>
      </c>
      <c r="G118" s="2" t="s">
        <v>12</v>
      </c>
      <c r="H118" s="3">
        <v>48.5</v>
      </c>
      <c r="I118" s="2" t="s">
        <v>13</v>
      </c>
    </row>
    <row r="119">
      <c r="A119" s="2">
        <v>117.0</v>
      </c>
      <c r="B119" s="2">
        <v>117.0</v>
      </c>
      <c r="C119" s="2" t="s">
        <v>95</v>
      </c>
      <c r="D119" s="2" t="s">
        <v>96</v>
      </c>
      <c r="E119" s="2" t="s">
        <v>304</v>
      </c>
      <c r="F119" s="2" t="s">
        <v>305</v>
      </c>
      <c r="G119" s="2" t="s">
        <v>12</v>
      </c>
      <c r="H119" s="3">
        <v>48.5</v>
      </c>
      <c r="I119" s="2" t="s">
        <v>13</v>
      </c>
    </row>
    <row r="120">
      <c r="A120" s="2">
        <v>118.0</v>
      </c>
      <c r="B120" s="2">
        <v>118.0</v>
      </c>
      <c r="C120" s="2" t="s">
        <v>14</v>
      </c>
      <c r="D120" s="2" t="s">
        <v>54</v>
      </c>
      <c r="E120" s="2" t="s">
        <v>306</v>
      </c>
      <c r="F120" s="2" t="s">
        <v>307</v>
      </c>
      <c r="G120" s="2" t="s">
        <v>12</v>
      </c>
      <c r="H120" s="3">
        <v>30.8</v>
      </c>
      <c r="I120" s="2" t="s">
        <v>13</v>
      </c>
    </row>
    <row r="121">
      <c r="A121" s="2">
        <v>119.0</v>
      </c>
      <c r="B121" s="2">
        <v>119.0</v>
      </c>
      <c r="C121" s="2" t="s">
        <v>8</v>
      </c>
      <c r="D121" s="2" t="s">
        <v>38</v>
      </c>
      <c r="E121" s="2" t="s">
        <v>308</v>
      </c>
      <c r="F121" s="2" t="s">
        <v>309</v>
      </c>
      <c r="G121" s="2" t="s">
        <v>12</v>
      </c>
      <c r="H121" s="3">
        <v>50.0</v>
      </c>
      <c r="I121" s="2" t="s">
        <v>13</v>
      </c>
    </row>
    <row r="122">
      <c r="A122" s="2">
        <v>120.0</v>
      </c>
      <c r="B122" s="2">
        <v>120.0</v>
      </c>
      <c r="C122" s="2" t="s">
        <v>310</v>
      </c>
      <c r="D122" s="2" t="s">
        <v>50</v>
      </c>
      <c r="E122" s="2" t="s">
        <v>311</v>
      </c>
      <c r="F122" s="2" t="s">
        <v>312</v>
      </c>
      <c r="G122" s="2" t="s">
        <v>12</v>
      </c>
      <c r="H122" s="4"/>
      <c r="I122" s="2" t="s">
        <v>13</v>
      </c>
    </row>
    <row r="123">
      <c r="A123" s="2">
        <v>121.0</v>
      </c>
      <c r="B123" s="2">
        <v>121.0</v>
      </c>
      <c r="C123" s="2" t="s">
        <v>202</v>
      </c>
      <c r="D123" s="2" t="s">
        <v>221</v>
      </c>
      <c r="E123" s="2" t="s">
        <v>313</v>
      </c>
      <c r="F123" s="2" t="s">
        <v>314</v>
      </c>
      <c r="G123" s="2" t="s">
        <v>12</v>
      </c>
      <c r="H123" s="3">
        <v>62.0</v>
      </c>
      <c r="I123" s="2" t="s">
        <v>13</v>
      </c>
    </row>
    <row r="124">
      <c r="A124" s="2">
        <v>122.0</v>
      </c>
      <c r="B124" s="2">
        <v>122.0</v>
      </c>
      <c r="C124" s="2" t="s">
        <v>21</v>
      </c>
      <c r="D124" s="2" t="s">
        <v>263</v>
      </c>
      <c r="E124" s="2" t="s">
        <v>315</v>
      </c>
      <c r="F124" s="2" t="s">
        <v>316</v>
      </c>
      <c r="G124" s="2" t="s">
        <v>103</v>
      </c>
      <c r="H124" s="4"/>
      <c r="I124" s="2" t="s">
        <v>13</v>
      </c>
    </row>
    <row r="125">
      <c r="A125" s="2">
        <v>123.0</v>
      </c>
      <c r="B125" s="2">
        <v>123.0</v>
      </c>
      <c r="C125" s="2" t="s">
        <v>21</v>
      </c>
      <c r="D125" s="2" t="s">
        <v>184</v>
      </c>
      <c r="E125" s="2" t="s">
        <v>317</v>
      </c>
      <c r="F125" s="2" t="s">
        <v>318</v>
      </c>
      <c r="G125" s="2" t="s">
        <v>12</v>
      </c>
      <c r="H125" s="3">
        <v>65.0</v>
      </c>
      <c r="I125" s="2" t="s">
        <v>13</v>
      </c>
    </row>
    <row r="126">
      <c r="A126" s="2">
        <v>124.0</v>
      </c>
      <c r="B126" s="2">
        <v>124.0</v>
      </c>
      <c r="C126" s="2" t="s">
        <v>126</v>
      </c>
      <c r="D126" s="2" t="s">
        <v>319</v>
      </c>
      <c r="E126" s="2" t="s">
        <v>320</v>
      </c>
      <c r="F126" s="2" t="s">
        <v>321</v>
      </c>
      <c r="G126" s="2" t="s">
        <v>12</v>
      </c>
      <c r="H126" s="3">
        <v>37.0</v>
      </c>
      <c r="I126" s="2" t="s">
        <v>53</v>
      </c>
    </row>
    <row r="127">
      <c r="A127" s="2">
        <v>125.0</v>
      </c>
      <c r="B127" s="2">
        <v>125.0</v>
      </c>
      <c r="C127" s="2" t="s">
        <v>95</v>
      </c>
      <c r="D127" s="2" t="s">
        <v>96</v>
      </c>
      <c r="E127" s="2" t="s">
        <v>322</v>
      </c>
      <c r="F127" s="2" t="s">
        <v>323</v>
      </c>
      <c r="G127" s="2" t="s">
        <v>12</v>
      </c>
      <c r="H127" s="4"/>
      <c r="I127" s="2" t="s">
        <v>13</v>
      </c>
    </row>
    <row r="128">
      <c r="A128" s="2">
        <v>126.0</v>
      </c>
      <c r="B128" s="2">
        <v>126.0</v>
      </c>
      <c r="C128" s="2" t="s">
        <v>21</v>
      </c>
      <c r="D128" s="2" t="s">
        <v>324</v>
      </c>
      <c r="E128" s="2" t="s">
        <v>325</v>
      </c>
      <c r="F128" s="2" t="s">
        <v>326</v>
      </c>
      <c r="G128" s="2" t="s">
        <v>12</v>
      </c>
      <c r="H128" s="4"/>
      <c r="I128" s="2" t="s">
        <v>13</v>
      </c>
    </row>
    <row r="129">
      <c r="A129" s="2">
        <v>127.0</v>
      </c>
      <c r="B129" s="2">
        <v>127.0</v>
      </c>
      <c r="C129" s="2" t="s">
        <v>245</v>
      </c>
      <c r="D129" s="2" t="s">
        <v>246</v>
      </c>
      <c r="E129" s="2" t="s">
        <v>327</v>
      </c>
      <c r="F129" s="2" t="s">
        <v>328</v>
      </c>
      <c r="G129" s="2" t="s">
        <v>12</v>
      </c>
      <c r="H129" s="4"/>
      <c r="I129" s="2" t="s">
        <v>329</v>
      </c>
    </row>
    <row r="130">
      <c r="A130" s="2">
        <v>128.0</v>
      </c>
      <c r="B130" s="2">
        <v>128.0</v>
      </c>
      <c r="C130" s="2" t="s">
        <v>63</v>
      </c>
      <c r="D130" s="2" t="s">
        <v>64</v>
      </c>
      <c r="E130" s="2" t="s">
        <v>330</v>
      </c>
      <c r="F130" s="2" t="s">
        <v>331</v>
      </c>
      <c r="G130" s="2" t="s">
        <v>12</v>
      </c>
      <c r="H130" s="3">
        <v>7.5</v>
      </c>
      <c r="I130" s="2" t="s">
        <v>13</v>
      </c>
    </row>
    <row r="131">
      <c r="A131" s="2">
        <v>129.0</v>
      </c>
      <c r="B131" s="2">
        <v>129.0</v>
      </c>
      <c r="C131" s="2" t="s">
        <v>8</v>
      </c>
      <c r="D131" s="2" t="s">
        <v>9</v>
      </c>
      <c r="E131" s="2" t="s">
        <v>332</v>
      </c>
      <c r="F131" s="2" t="s">
        <v>333</v>
      </c>
      <c r="G131" s="2" t="s">
        <v>12</v>
      </c>
      <c r="H131" s="3">
        <v>90.0</v>
      </c>
      <c r="I131" s="2" t="s">
        <v>13</v>
      </c>
    </row>
    <row r="132">
      <c r="A132" s="2">
        <v>130.0</v>
      </c>
      <c r="B132" s="2">
        <v>130.0</v>
      </c>
      <c r="C132" s="2" t="s">
        <v>14</v>
      </c>
      <c r="D132" s="2" t="s">
        <v>54</v>
      </c>
      <c r="E132" s="2" t="s">
        <v>334</v>
      </c>
      <c r="F132" s="2" t="s">
        <v>335</v>
      </c>
      <c r="G132" s="2" t="s">
        <v>12</v>
      </c>
      <c r="H132" s="3">
        <v>29.15</v>
      </c>
      <c r="I132" s="2" t="s">
        <v>13</v>
      </c>
    </row>
    <row r="133">
      <c r="A133" s="2">
        <v>131.0</v>
      </c>
      <c r="B133" s="2">
        <v>131.0</v>
      </c>
      <c r="C133" s="2" t="s">
        <v>126</v>
      </c>
      <c r="D133" s="2" t="s">
        <v>145</v>
      </c>
      <c r="E133" s="2" t="s">
        <v>336</v>
      </c>
      <c r="F133" s="2" t="s">
        <v>337</v>
      </c>
      <c r="G133" s="2" t="s">
        <v>12</v>
      </c>
      <c r="H133" s="3">
        <v>200.0</v>
      </c>
      <c r="I133" s="2" t="s">
        <v>13</v>
      </c>
    </row>
    <row r="134">
      <c r="A134" s="2">
        <v>132.0</v>
      </c>
      <c r="B134" s="2">
        <v>132.0</v>
      </c>
      <c r="C134" s="2" t="s">
        <v>8</v>
      </c>
      <c r="D134" s="2" t="s">
        <v>338</v>
      </c>
      <c r="E134" s="2" t="s">
        <v>339</v>
      </c>
      <c r="F134" s="2" t="s">
        <v>340</v>
      </c>
      <c r="G134" s="2" t="s">
        <v>12</v>
      </c>
      <c r="H134" s="3">
        <v>50.0</v>
      </c>
      <c r="I134" s="2" t="s">
        <v>13</v>
      </c>
    </row>
    <row r="135">
      <c r="A135" s="2">
        <v>133.0</v>
      </c>
      <c r="B135" s="2">
        <v>133.0</v>
      </c>
      <c r="C135" s="2" t="s">
        <v>14</v>
      </c>
      <c r="D135" s="2" t="s">
        <v>341</v>
      </c>
      <c r="E135" s="2" t="s">
        <v>342</v>
      </c>
      <c r="F135" s="2" t="s">
        <v>343</v>
      </c>
      <c r="G135" s="2" t="s">
        <v>12</v>
      </c>
      <c r="H135" s="3">
        <v>5.3</v>
      </c>
      <c r="I135" s="2" t="s">
        <v>13</v>
      </c>
    </row>
    <row r="136">
      <c r="A136" s="2">
        <v>134.0</v>
      </c>
      <c r="B136" s="2">
        <v>134.0</v>
      </c>
      <c r="C136" s="2" t="s">
        <v>21</v>
      </c>
      <c r="D136" s="2" t="s">
        <v>22</v>
      </c>
      <c r="E136" s="2" t="s">
        <v>344</v>
      </c>
      <c r="F136" s="2" t="s">
        <v>345</v>
      </c>
      <c r="G136" s="2" t="s">
        <v>12</v>
      </c>
      <c r="H136" s="3">
        <v>65.0</v>
      </c>
      <c r="I136" s="2" t="s">
        <v>13</v>
      </c>
    </row>
    <row r="137">
      <c r="A137" s="2">
        <v>135.0</v>
      </c>
      <c r="B137" s="2">
        <v>135.0</v>
      </c>
      <c r="C137" s="2" t="s">
        <v>21</v>
      </c>
      <c r="D137" s="2" t="s">
        <v>96</v>
      </c>
      <c r="E137" s="2" t="s">
        <v>346</v>
      </c>
      <c r="F137" s="2" t="s">
        <v>347</v>
      </c>
      <c r="G137" s="2" t="s">
        <v>12</v>
      </c>
      <c r="H137" s="4"/>
      <c r="I137" s="2" t="s">
        <v>13</v>
      </c>
    </row>
    <row r="138">
      <c r="A138" s="2">
        <v>136.0</v>
      </c>
      <c r="B138" s="2">
        <v>136.0</v>
      </c>
      <c r="C138" s="2" t="s">
        <v>8</v>
      </c>
      <c r="D138" s="2" t="s">
        <v>38</v>
      </c>
      <c r="E138" s="2" t="s">
        <v>348</v>
      </c>
      <c r="F138" s="2" t="s">
        <v>349</v>
      </c>
      <c r="G138" s="2" t="s">
        <v>12</v>
      </c>
      <c r="H138" s="3">
        <v>50.0</v>
      </c>
      <c r="I138" s="2" t="s">
        <v>13</v>
      </c>
    </row>
    <row r="139">
      <c r="A139" s="2">
        <v>137.0</v>
      </c>
      <c r="B139" s="2">
        <v>137.0</v>
      </c>
      <c r="C139" s="2" t="s">
        <v>14</v>
      </c>
      <c r="D139" s="2" t="s">
        <v>29</v>
      </c>
      <c r="E139" s="2" t="s">
        <v>350</v>
      </c>
      <c r="F139" s="2" t="s">
        <v>351</v>
      </c>
      <c r="G139" s="2" t="s">
        <v>12</v>
      </c>
      <c r="H139" s="3">
        <v>64.68</v>
      </c>
      <c r="I139" s="2" t="s">
        <v>53</v>
      </c>
    </row>
    <row r="140">
      <c r="A140" s="2">
        <v>138.0</v>
      </c>
      <c r="B140" s="2">
        <v>138.0</v>
      </c>
      <c r="C140" s="2" t="s">
        <v>202</v>
      </c>
      <c r="D140" s="2" t="s">
        <v>203</v>
      </c>
      <c r="E140" s="2" t="s">
        <v>352</v>
      </c>
      <c r="F140" s="2" t="s">
        <v>353</v>
      </c>
      <c r="G140" s="2" t="s">
        <v>12</v>
      </c>
      <c r="H140" s="3">
        <v>21.0</v>
      </c>
      <c r="I140" s="2" t="s">
        <v>13</v>
      </c>
    </row>
    <row r="141">
      <c r="A141" s="2">
        <v>139.0</v>
      </c>
      <c r="B141" s="2">
        <v>139.0</v>
      </c>
      <c r="C141" s="2" t="s">
        <v>14</v>
      </c>
      <c r="D141" s="2" t="s">
        <v>71</v>
      </c>
      <c r="E141" s="2" t="s">
        <v>354</v>
      </c>
      <c r="F141" s="2" t="s">
        <v>355</v>
      </c>
      <c r="G141" s="2" t="s">
        <v>12</v>
      </c>
      <c r="H141" s="4"/>
      <c r="I141" s="2" t="s">
        <v>13</v>
      </c>
    </row>
    <row r="142">
      <c r="A142" s="2">
        <v>140.0</v>
      </c>
      <c r="B142" s="2">
        <v>140.0</v>
      </c>
      <c r="C142" s="2" t="s">
        <v>63</v>
      </c>
      <c r="D142" s="2" t="s">
        <v>64</v>
      </c>
      <c r="E142" s="2" t="s">
        <v>356</v>
      </c>
      <c r="F142" s="2" t="s">
        <v>357</v>
      </c>
      <c r="G142" s="2" t="s">
        <v>12</v>
      </c>
      <c r="H142" s="3">
        <v>7.5</v>
      </c>
      <c r="I142" s="2" t="s">
        <v>13</v>
      </c>
    </row>
    <row r="143">
      <c r="A143" s="2">
        <v>141.0</v>
      </c>
      <c r="B143" s="2">
        <v>141.0</v>
      </c>
      <c r="C143" s="2" t="s">
        <v>8</v>
      </c>
      <c r="D143" s="2" t="s">
        <v>38</v>
      </c>
      <c r="E143" s="2" t="s">
        <v>358</v>
      </c>
      <c r="F143" s="2" t="s">
        <v>359</v>
      </c>
      <c r="G143" s="2" t="s">
        <v>12</v>
      </c>
      <c r="H143" s="3">
        <v>50.0</v>
      </c>
      <c r="I143" s="2" t="s">
        <v>13</v>
      </c>
    </row>
    <row r="144">
      <c r="A144" s="2">
        <v>142.0</v>
      </c>
      <c r="B144" s="2">
        <v>142.0</v>
      </c>
      <c r="C144" s="2" t="s">
        <v>198</v>
      </c>
      <c r="D144" s="2" t="s">
        <v>199</v>
      </c>
      <c r="E144" s="2" t="s">
        <v>360</v>
      </c>
      <c r="F144" s="2" t="s">
        <v>361</v>
      </c>
      <c r="G144" s="2" t="s">
        <v>12</v>
      </c>
      <c r="H144" s="4"/>
      <c r="I144" s="2" t="s">
        <v>13</v>
      </c>
    </row>
    <row r="145">
      <c r="A145" s="2">
        <v>143.0</v>
      </c>
      <c r="B145" s="2">
        <v>143.0</v>
      </c>
      <c r="C145" s="2" t="s">
        <v>14</v>
      </c>
      <c r="D145" s="2" t="s">
        <v>210</v>
      </c>
      <c r="E145" s="2" t="s">
        <v>362</v>
      </c>
      <c r="F145" s="2" t="s">
        <v>363</v>
      </c>
      <c r="G145" s="2" t="s">
        <v>12</v>
      </c>
      <c r="H145" s="3">
        <v>64.68</v>
      </c>
      <c r="I145" s="2" t="s">
        <v>13</v>
      </c>
    </row>
    <row r="146">
      <c r="A146" s="2">
        <v>144.0</v>
      </c>
      <c r="B146" s="2">
        <v>144.0</v>
      </c>
      <c r="C146" s="2" t="s">
        <v>14</v>
      </c>
      <c r="D146" s="2" t="s">
        <v>54</v>
      </c>
      <c r="E146" s="2" t="s">
        <v>364</v>
      </c>
      <c r="F146" s="2" t="s">
        <v>365</v>
      </c>
      <c r="G146" s="2" t="s">
        <v>12</v>
      </c>
      <c r="H146" s="3">
        <v>29.15</v>
      </c>
      <c r="I146" s="2" t="s">
        <v>13</v>
      </c>
    </row>
    <row r="147">
      <c r="A147" s="2">
        <v>145.0</v>
      </c>
      <c r="B147" s="2">
        <v>145.0</v>
      </c>
      <c r="C147" s="2" t="s">
        <v>45</v>
      </c>
      <c r="D147" s="2" t="s">
        <v>150</v>
      </c>
      <c r="E147" s="2" t="s">
        <v>366</v>
      </c>
      <c r="F147" s="2" t="s">
        <v>367</v>
      </c>
      <c r="G147" s="2" t="s">
        <v>103</v>
      </c>
      <c r="H147" s="3">
        <v>85.0</v>
      </c>
      <c r="I147" s="2" t="s">
        <v>13</v>
      </c>
    </row>
    <row r="148">
      <c r="A148" s="2">
        <v>146.0</v>
      </c>
      <c r="B148" s="2">
        <v>146.0</v>
      </c>
      <c r="C148" s="2" t="s">
        <v>8</v>
      </c>
      <c r="D148" s="2" t="s">
        <v>9</v>
      </c>
      <c r="E148" s="2" t="s">
        <v>368</v>
      </c>
      <c r="F148" s="2" t="s">
        <v>369</v>
      </c>
      <c r="G148" s="2" t="s">
        <v>12</v>
      </c>
      <c r="H148" s="3">
        <v>90.0</v>
      </c>
      <c r="I148" s="2" t="s">
        <v>13</v>
      </c>
    </row>
    <row r="149">
      <c r="A149" s="2">
        <v>147.0</v>
      </c>
      <c r="B149" s="2">
        <v>147.0</v>
      </c>
      <c r="C149" s="2" t="s">
        <v>126</v>
      </c>
      <c r="D149" s="2" t="s">
        <v>191</v>
      </c>
      <c r="E149" s="2" t="s">
        <v>370</v>
      </c>
      <c r="F149" s="2" t="s">
        <v>371</v>
      </c>
      <c r="G149" s="2" t="s">
        <v>12</v>
      </c>
      <c r="H149" s="4"/>
      <c r="I149" s="2" t="s">
        <v>13</v>
      </c>
    </row>
    <row r="150">
      <c r="A150" s="2">
        <v>148.0</v>
      </c>
      <c r="B150" s="2">
        <v>148.0</v>
      </c>
      <c r="C150" s="2" t="s">
        <v>21</v>
      </c>
      <c r="D150" s="2" t="s">
        <v>32</v>
      </c>
      <c r="E150" s="2" t="s">
        <v>372</v>
      </c>
      <c r="F150" s="2" t="s">
        <v>373</v>
      </c>
      <c r="G150" s="2" t="s">
        <v>12</v>
      </c>
      <c r="H150" s="3">
        <v>48.5</v>
      </c>
      <c r="I150" s="2" t="s">
        <v>13</v>
      </c>
    </row>
    <row r="151">
      <c r="A151" s="2">
        <v>149.0</v>
      </c>
      <c r="B151" s="2">
        <v>149.0</v>
      </c>
      <c r="C151" s="2" t="s">
        <v>202</v>
      </c>
      <c r="D151" s="2" t="s">
        <v>221</v>
      </c>
      <c r="E151" s="2" t="s">
        <v>374</v>
      </c>
      <c r="F151" s="2" t="s">
        <v>375</v>
      </c>
      <c r="G151" s="2" t="s">
        <v>12</v>
      </c>
      <c r="H151" s="3">
        <v>21.0</v>
      </c>
      <c r="I151" s="2" t="s">
        <v>13</v>
      </c>
    </row>
    <row r="152">
      <c r="A152" s="2">
        <v>150.0</v>
      </c>
      <c r="B152" s="2">
        <v>150.0</v>
      </c>
      <c r="C152" s="2" t="s">
        <v>14</v>
      </c>
      <c r="D152" s="2" t="s">
        <v>71</v>
      </c>
      <c r="E152" s="2" t="s">
        <v>376</v>
      </c>
      <c r="F152" s="2" t="s">
        <v>377</v>
      </c>
      <c r="G152" s="2" t="s">
        <v>12</v>
      </c>
      <c r="H152" s="3">
        <v>29.15</v>
      </c>
      <c r="I152" s="2" t="s">
        <v>13</v>
      </c>
    </row>
    <row r="153">
      <c r="A153" s="2">
        <v>151.0</v>
      </c>
      <c r="B153" s="2">
        <v>151.0</v>
      </c>
      <c r="C153" s="2" t="s">
        <v>63</v>
      </c>
      <c r="D153" s="2" t="s">
        <v>64</v>
      </c>
      <c r="E153" s="2" t="s">
        <v>378</v>
      </c>
      <c r="F153" s="2" t="s">
        <v>379</v>
      </c>
      <c r="G153" s="2" t="s">
        <v>12</v>
      </c>
      <c r="H153" s="3">
        <v>7.5</v>
      </c>
      <c r="I153" s="2" t="s">
        <v>13</v>
      </c>
    </row>
    <row r="154">
      <c r="A154" s="2">
        <v>152.0</v>
      </c>
      <c r="B154" s="2">
        <v>152.0</v>
      </c>
      <c r="C154" s="2" t="s">
        <v>380</v>
      </c>
      <c r="D154" s="2" t="s">
        <v>50</v>
      </c>
      <c r="E154" s="2" t="s">
        <v>381</v>
      </c>
      <c r="F154" s="2" t="s">
        <v>382</v>
      </c>
      <c r="G154" s="2" t="s">
        <v>12</v>
      </c>
      <c r="H154" s="4"/>
      <c r="I154" s="2" t="s">
        <v>53</v>
      </c>
    </row>
    <row r="155">
      <c r="A155" s="2">
        <v>153.0</v>
      </c>
      <c r="B155" s="2">
        <v>153.0</v>
      </c>
      <c r="C155" s="2" t="s">
        <v>126</v>
      </c>
      <c r="D155" s="2" t="s">
        <v>319</v>
      </c>
      <c r="E155" s="2" t="s">
        <v>383</v>
      </c>
      <c r="F155" s="2" t="s">
        <v>384</v>
      </c>
      <c r="G155" s="2" t="s">
        <v>12</v>
      </c>
      <c r="H155" s="3">
        <v>37.0</v>
      </c>
      <c r="I155" s="2" t="s">
        <v>13</v>
      </c>
    </row>
    <row r="156">
      <c r="A156" s="2">
        <v>154.0</v>
      </c>
      <c r="B156" s="2">
        <v>154.0</v>
      </c>
      <c r="C156" s="2" t="s">
        <v>25</v>
      </c>
      <c r="D156" s="2" t="s">
        <v>283</v>
      </c>
      <c r="E156" s="2" t="s">
        <v>385</v>
      </c>
      <c r="F156" s="2" t="s">
        <v>386</v>
      </c>
      <c r="G156" s="2" t="s">
        <v>103</v>
      </c>
      <c r="H156" s="4"/>
      <c r="I156" s="2" t="s">
        <v>13</v>
      </c>
    </row>
    <row r="157">
      <c r="A157" s="2">
        <v>155.0</v>
      </c>
      <c r="B157" s="2">
        <v>155.0</v>
      </c>
      <c r="C157" s="2" t="s">
        <v>21</v>
      </c>
      <c r="D157" s="2" t="s">
        <v>263</v>
      </c>
      <c r="E157" s="2" t="s">
        <v>387</v>
      </c>
      <c r="F157" s="2" t="s">
        <v>388</v>
      </c>
      <c r="G157" s="2" t="s">
        <v>103</v>
      </c>
      <c r="H157" s="4"/>
      <c r="I157" s="2" t="s">
        <v>13</v>
      </c>
    </row>
    <row r="158">
      <c r="A158" s="2">
        <v>156.0</v>
      </c>
      <c r="B158" s="2">
        <v>156.0</v>
      </c>
      <c r="C158" s="2" t="s">
        <v>14</v>
      </c>
      <c r="D158" s="2" t="s">
        <v>54</v>
      </c>
      <c r="E158" s="2" t="s">
        <v>389</v>
      </c>
      <c r="F158" s="2" t="s">
        <v>390</v>
      </c>
      <c r="G158" s="2" t="s">
        <v>12</v>
      </c>
      <c r="H158" s="3">
        <v>29.15</v>
      </c>
      <c r="I158" s="2" t="s">
        <v>13</v>
      </c>
    </row>
    <row r="159">
      <c r="A159" s="2">
        <v>157.0</v>
      </c>
      <c r="B159" s="2">
        <v>157.0</v>
      </c>
      <c r="C159" s="2" t="s">
        <v>245</v>
      </c>
      <c r="D159" s="2" t="s">
        <v>246</v>
      </c>
      <c r="E159" s="2" t="s">
        <v>391</v>
      </c>
      <c r="F159" s="2" t="s">
        <v>392</v>
      </c>
      <c r="G159" s="2" t="s">
        <v>12</v>
      </c>
      <c r="H159" s="4"/>
      <c r="I159" s="2" t="s">
        <v>329</v>
      </c>
    </row>
    <row r="160">
      <c r="A160" s="2">
        <v>158.0</v>
      </c>
      <c r="B160" s="2">
        <v>158.0</v>
      </c>
      <c r="C160" s="2" t="s">
        <v>8</v>
      </c>
      <c r="D160" s="2" t="s">
        <v>9</v>
      </c>
      <c r="E160" s="2" t="s">
        <v>393</v>
      </c>
      <c r="F160" s="2" t="s">
        <v>394</v>
      </c>
      <c r="G160" s="2" t="s">
        <v>12</v>
      </c>
      <c r="H160" s="3">
        <v>50.0</v>
      </c>
      <c r="I160" s="2" t="s">
        <v>13</v>
      </c>
    </row>
    <row r="161">
      <c r="A161" s="2">
        <v>159.0</v>
      </c>
      <c r="B161" s="2">
        <v>159.0</v>
      </c>
      <c r="C161" s="2" t="s">
        <v>126</v>
      </c>
      <c r="D161" s="2" t="s">
        <v>191</v>
      </c>
      <c r="E161" s="2" t="s">
        <v>395</v>
      </c>
      <c r="F161" s="2" t="s">
        <v>396</v>
      </c>
      <c r="G161" s="2" t="s">
        <v>12</v>
      </c>
      <c r="H161" s="4"/>
      <c r="I161" s="2" t="s">
        <v>13</v>
      </c>
    </row>
    <row r="162">
      <c r="A162" s="2">
        <v>160.0</v>
      </c>
      <c r="B162" s="2">
        <v>160.0</v>
      </c>
      <c r="C162" s="2" t="s">
        <v>8</v>
      </c>
      <c r="D162" s="2" t="s">
        <v>38</v>
      </c>
      <c r="E162" s="2" t="s">
        <v>397</v>
      </c>
      <c r="F162" s="2" t="s">
        <v>398</v>
      </c>
      <c r="G162" s="2" t="s">
        <v>12</v>
      </c>
      <c r="H162" s="3">
        <v>50.0</v>
      </c>
      <c r="I162" s="2" t="s">
        <v>13</v>
      </c>
    </row>
    <row r="163">
      <c r="A163" s="2">
        <v>161.0</v>
      </c>
      <c r="B163" s="2">
        <v>161.0</v>
      </c>
      <c r="C163" s="2" t="s">
        <v>95</v>
      </c>
      <c r="D163" s="2" t="s">
        <v>32</v>
      </c>
      <c r="E163" s="2" t="s">
        <v>399</v>
      </c>
      <c r="F163" s="2" t="s">
        <v>400</v>
      </c>
      <c r="G163" s="2" t="s">
        <v>12</v>
      </c>
      <c r="H163" s="4"/>
      <c r="I163" s="2" t="s">
        <v>13</v>
      </c>
    </row>
    <row r="164">
      <c r="A164" s="2">
        <v>162.0</v>
      </c>
      <c r="B164" s="2">
        <v>162.0</v>
      </c>
      <c r="C164" s="2" t="s">
        <v>126</v>
      </c>
      <c r="D164" s="2" t="s">
        <v>145</v>
      </c>
      <c r="E164" s="2" t="s">
        <v>401</v>
      </c>
      <c r="F164" s="2" t="s">
        <v>402</v>
      </c>
      <c r="G164" s="2" t="s">
        <v>12</v>
      </c>
      <c r="H164" s="3">
        <v>200.0</v>
      </c>
      <c r="I164" s="2" t="s">
        <v>13</v>
      </c>
    </row>
    <row r="165">
      <c r="A165" s="2">
        <v>163.0</v>
      </c>
      <c r="B165" s="2">
        <v>163.0</v>
      </c>
      <c r="C165" s="2" t="s">
        <v>155</v>
      </c>
      <c r="D165" s="2" t="s">
        <v>156</v>
      </c>
      <c r="E165" s="2" t="s">
        <v>403</v>
      </c>
      <c r="F165" s="2" t="s">
        <v>404</v>
      </c>
      <c r="G165" s="2" t="s">
        <v>12</v>
      </c>
      <c r="H165" s="4"/>
      <c r="I165" s="2" t="s">
        <v>53</v>
      </c>
    </row>
    <row r="166">
      <c r="A166" s="2">
        <v>164.0</v>
      </c>
      <c r="B166" s="2">
        <v>164.0</v>
      </c>
      <c r="C166" s="2" t="s">
        <v>202</v>
      </c>
      <c r="D166" s="2" t="s">
        <v>203</v>
      </c>
      <c r="E166" s="2" t="s">
        <v>405</v>
      </c>
      <c r="F166" s="2" t="s">
        <v>406</v>
      </c>
      <c r="G166" s="2" t="s">
        <v>12</v>
      </c>
      <c r="H166" s="4"/>
      <c r="I166" s="2" t="s">
        <v>13</v>
      </c>
    </row>
    <row r="167">
      <c r="A167" s="2">
        <v>165.0</v>
      </c>
      <c r="B167" s="2">
        <v>165.0</v>
      </c>
      <c r="C167" s="2" t="s">
        <v>198</v>
      </c>
      <c r="D167" s="2" t="s">
        <v>199</v>
      </c>
      <c r="E167" s="2" t="s">
        <v>407</v>
      </c>
      <c r="F167" s="2" t="s">
        <v>408</v>
      </c>
      <c r="G167" s="2" t="s">
        <v>12</v>
      </c>
      <c r="H167" s="4"/>
      <c r="I167" s="2" t="s">
        <v>13</v>
      </c>
    </row>
    <row r="168">
      <c r="A168" s="2">
        <v>166.0</v>
      </c>
      <c r="B168" s="2">
        <v>166.0</v>
      </c>
      <c r="C168" s="2" t="s">
        <v>14</v>
      </c>
      <c r="D168" s="2" t="s">
        <v>50</v>
      </c>
      <c r="E168" s="2" t="s">
        <v>409</v>
      </c>
      <c r="F168" s="2" t="s">
        <v>410</v>
      </c>
      <c r="G168" s="2" t="s">
        <v>12</v>
      </c>
      <c r="H168" s="3">
        <v>5.3</v>
      </c>
      <c r="I168" s="2" t="s">
        <v>13</v>
      </c>
    </row>
    <row r="169">
      <c r="A169" s="2">
        <v>167.0</v>
      </c>
      <c r="B169" s="2">
        <v>167.0</v>
      </c>
      <c r="C169" s="2" t="s">
        <v>25</v>
      </c>
      <c r="D169" s="2" t="s">
        <v>411</v>
      </c>
      <c r="E169" s="2" t="s">
        <v>412</v>
      </c>
      <c r="F169" s="2" t="s">
        <v>413</v>
      </c>
      <c r="G169" s="2" t="s">
        <v>12</v>
      </c>
      <c r="H169" s="3">
        <v>350.0</v>
      </c>
      <c r="I169" s="2" t="s">
        <v>13</v>
      </c>
    </row>
    <row r="170">
      <c r="A170" s="2">
        <v>168.0</v>
      </c>
      <c r="B170" s="2">
        <v>168.0</v>
      </c>
      <c r="C170" s="2" t="s">
        <v>41</v>
      </c>
      <c r="D170" s="2" t="s">
        <v>414</v>
      </c>
      <c r="E170" s="2" t="s">
        <v>415</v>
      </c>
      <c r="F170" s="2" t="s">
        <v>416</v>
      </c>
      <c r="G170" s="2" t="s">
        <v>12</v>
      </c>
      <c r="H170" s="3">
        <v>39.0</v>
      </c>
      <c r="I170" s="2" t="s">
        <v>13</v>
      </c>
    </row>
    <row r="171">
      <c r="A171" s="2">
        <v>169.0</v>
      </c>
      <c r="B171" s="2">
        <v>169.0</v>
      </c>
      <c r="C171" s="2" t="s">
        <v>155</v>
      </c>
      <c r="D171" s="2" t="s">
        <v>156</v>
      </c>
      <c r="E171" s="2" t="s">
        <v>417</v>
      </c>
      <c r="F171" s="2" t="s">
        <v>418</v>
      </c>
      <c r="G171" s="2" t="s">
        <v>12</v>
      </c>
      <c r="H171" s="4"/>
      <c r="I171" s="2" t="s">
        <v>53</v>
      </c>
    </row>
    <row r="172">
      <c r="A172" s="2">
        <v>170.0</v>
      </c>
      <c r="B172" s="2">
        <v>170.0</v>
      </c>
      <c r="C172" s="2" t="s">
        <v>8</v>
      </c>
      <c r="D172" s="2" t="s">
        <v>338</v>
      </c>
      <c r="E172" s="2" t="s">
        <v>419</v>
      </c>
      <c r="F172" s="2" t="s">
        <v>420</v>
      </c>
      <c r="G172" s="2" t="s">
        <v>12</v>
      </c>
      <c r="H172" s="3">
        <v>50.0</v>
      </c>
      <c r="I172" s="2" t="s">
        <v>13</v>
      </c>
    </row>
    <row r="173">
      <c r="A173" s="2">
        <v>171.0</v>
      </c>
      <c r="B173" s="2">
        <v>171.0</v>
      </c>
      <c r="C173" s="2" t="s">
        <v>14</v>
      </c>
      <c r="D173" s="2" t="s">
        <v>71</v>
      </c>
      <c r="E173" s="2" t="s">
        <v>421</v>
      </c>
      <c r="F173" s="2" t="s">
        <v>422</v>
      </c>
      <c r="G173" s="2" t="s">
        <v>12</v>
      </c>
      <c r="H173" s="3">
        <v>29.15</v>
      </c>
      <c r="I173" s="2" t="s">
        <v>13</v>
      </c>
    </row>
    <row r="174">
      <c r="A174" s="2">
        <v>172.0</v>
      </c>
      <c r="B174" s="2">
        <v>172.0</v>
      </c>
      <c r="C174" s="2" t="s">
        <v>14</v>
      </c>
      <c r="D174" s="2" t="s">
        <v>15</v>
      </c>
      <c r="E174" s="2" t="s">
        <v>423</v>
      </c>
      <c r="F174" s="2" t="s">
        <v>424</v>
      </c>
      <c r="G174" s="2" t="s">
        <v>12</v>
      </c>
      <c r="H174" s="4"/>
      <c r="I174" s="2" t="s">
        <v>13</v>
      </c>
    </row>
    <row r="175">
      <c r="A175" s="2">
        <v>173.0</v>
      </c>
      <c r="B175" s="2">
        <v>173.0</v>
      </c>
      <c r="C175" s="2" t="s">
        <v>21</v>
      </c>
      <c r="D175" s="2" t="s">
        <v>324</v>
      </c>
      <c r="E175" s="2" t="s">
        <v>425</v>
      </c>
      <c r="F175" s="2" t="s">
        <v>426</v>
      </c>
      <c r="G175" s="2" t="s">
        <v>12</v>
      </c>
      <c r="H175" s="3">
        <v>48.5</v>
      </c>
      <c r="I175" s="2" t="s">
        <v>13</v>
      </c>
    </row>
    <row r="176">
      <c r="A176" s="2">
        <v>174.0</v>
      </c>
      <c r="B176" s="2">
        <v>174.0</v>
      </c>
      <c r="C176" s="2" t="s">
        <v>14</v>
      </c>
      <c r="D176" s="2" t="s">
        <v>54</v>
      </c>
      <c r="E176" s="2" t="s">
        <v>427</v>
      </c>
      <c r="F176" s="2" t="s">
        <v>428</v>
      </c>
      <c r="G176" s="2" t="s">
        <v>12</v>
      </c>
      <c r="H176" s="4"/>
      <c r="I176" s="2" t="s">
        <v>13</v>
      </c>
    </row>
    <row r="177">
      <c r="A177" s="2">
        <v>175.0</v>
      </c>
      <c r="B177" s="2">
        <v>175.0</v>
      </c>
      <c r="C177" s="2" t="s">
        <v>8</v>
      </c>
      <c r="D177" s="2" t="s">
        <v>38</v>
      </c>
      <c r="E177" s="2" t="s">
        <v>429</v>
      </c>
      <c r="F177" s="2" t="s">
        <v>430</v>
      </c>
      <c r="G177" s="2" t="s">
        <v>12</v>
      </c>
      <c r="H177" s="3">
        <v>50.0</v>
      </c>
      <c r="I177" s="2" t="s">
        <v>13</v>
      </c>
    </row>
    <row r="178">
      <c r="A178" s="2">
        <v>176.0</v>
      </c>
      <c r="B178" s="2">
        <v>176.0</v>
      </c>
      <c r="C178" s="2" t="s">
        <v>14</v>
      </c>
      <c r="D178" s="2" t="s">
        <v>50</v>
      </c>
      <c r="E178" s="2" t="s">
        <v>431</v>
      </c>
      <c r="F178" s="2" t="s">
        <v>432</v>
      </c>
      <c r="G178" s="2" t="s">
        <v>12</v>
      </c>
      <c r="H178" s="3">
        <v>5.3</v>
      </c>
      <c r="I178" s="2" t="s">
        <v>13</v>
      </c>
    </row>
    <row r="179">
      <c r="A179" s="2">
        <v>177.0</v>
      </c>
      <c r="B179" s="2">
        <v>177.0</v>
      </c>
      <c r="C179" s="2" t="s">
        <v>95</v>
      </c>
      <c r="D179" s="2" t="s">
        <v>22</v>
      </c>
      <c r="E179" s="2" t="s">
        <v>433</v>
      </c>
      <c r="F179" s="2" t="s">
        <v>434</v>
      </c>
      <c r="G179" s="2" t="s">
        <v>12</v>
      </c>
      <c r="H179" s="3">
        <v>65.0</v>
      </c>
      <c r="I179" s="2" t="s">
        <v>13</v>
      </c>
    </row>
    <row r="180">
      <c r="A180" s="2">
        <v>178.0</v>
      </c>
      <c r="B180" s="2">
        <v>178.0</v>
      </c>
      <c r="C180" s="2" t="s">
        <v>126</v>
      </c>
      <c r="D180" s="2" t="s">
        <v>191</v>
      </c>
      <c r="E180" s="2" t="s">
        <v>435</v>
      </c>
      <c r="F180" s="2" t="s">
        <v>436</v>
      </c>
      <c r="G180" s="2" t="s">
        <v>12</v>
      </c>
      <c r="H180" s="4"/>
      <c r="I180" s="2" t="s">
        <v>13</v>
      </c>
    </row>
    <row r="181">
      <c r="A181" s="2">
        <v>179.0</v>
      </c>
      <c r="B181" s="2">
        <v>179.0</v>
      </c>
      <c r="C181" s="2" t="s">
        <v>202</v>
      </c>
      <c r="D181" s="2" t="s">
        <v>221</v>
      </c>
      <c r="E181" s="2" t="s">
        <v>437</v>
      </c>
      <c r="F181" s="2" t="s">
        <v>438</v>
      </c>
      <c r="G181" s="2" t="s">
        <v>12</v>
      </c>
      <c r="H181" s="3">
        <v>47.0</v>
      </c>
      <c r="I181" s="2" t="s">
        <v>13</v>
      </c>
    </row>
    <row r="182">
      <c r="A182" s="2">
        <v>180.0</v>
      </c>
      <c r="B182" s="2">
        <v>180.0</v>
      </c>
      <c r="C182" s="2" t="s">
        <v>63</v>
      </c>
      <c r="D182" s="2" t="s">
        <v>64</v>
      </c>
      <c r="E182" s="2" t="s">
        <v>439</v>
      </c>
      <c r="F182" s="2" t="s">
        <v>440</v>
      </c>
      <c r="G182" s="2" t="s">
        <v>12</v>
      </c>
      <c r="H182" s="3">
        <v>7.5</v>
      </c>
      <c r="I182" s="2" t="s">
        <v>13</v>
      </c>
    </row>
    <row r="183">
      <c r="A183" s="2">
        <v>181.0</v>
      </c>
      <c r="B183" s="2">
        <v>181.0</v>
      </c>
      <c r="C183" s="2" t="s">
        <v>14</v>
      </c>
      <c r="D183" s="2" t="s">
        <v>71</v>
      </c>
      <c r="E183" s="2" t="s">
        <v>441</v>
      </c>
      <c r="F183" s="2" t="s">
        <v>442</v>
      </c>
      <c r="G183" s="2" t="s">
        <v>12</v>
      </c>
      <c r="H183" s="3">
        <v>29.15</v>
      </c>
      <c r="I183" s="2" t="s">
        <v>13</v>
      </c>
    </row>
    <row r="184">
      <c r="A184" s="2">
        <v>182.0</v>
      </c>
      <c r="B184" s="2">
        <v>182.0</v>
      </c>
      <c r="C184" s="2" t="s">
        <v>14</v>
      </c>
      <c r="D184" s="2" t="s">
        <v>15</v>
      </c>
      <c r="E184" s="2" t="s">
        <v>443</v>
      </c>
      <c r="F184" s="2" t="s">
        <v>444</v>
      </c>
      <c r="G184" s="2" t="s">
        <v>12</v>
      </c>
      <c r="H184" s="3">
        <v>29.75</v>
      </c>
      <c r="I184" s="2" t="s">
        <v>13</v>
      </c>
    </row>
    <row r="185">
      <c r="A185" s="2">
        <v>183.0</v>
      </c>
      <c r="B185" s="2">
        <v>183.0</v>
      </c>
      <c r="C185" s="2" t="s">
        <v>8</v>
      </c>
      <c r="D185" s="2" t="s">
        <v>38</v>
      </c>
      <c r="E185" s="2" t="s">
        <v>445</v>
      </c>
      <c r="F185" s="2" t="s">
        <v>446</v>
      </c>
      <c r="G185" s="2" t="s">
        <v>12</v>
      </c>
      <c r="H185" s="3">
        <v>50.0</v>
      </c>
      <c r="I185" s="2" t="s">
        <v>13</v>
      </c>
    </row>
    <row r="186">
      <c r="A186" s="2">
        <v>184.0</v>
      </c>
      <c r="B186" s="2">
        <v>184.0</v>
      </c>
      <c r="C186" s="2" t="s">
        <v>126</v>
      </c>
      <c r="D186" s="2" t="s">
        <v>145</v>
      </c>
      <c r="E186" s="2" t="s">
        <v>447</v>
      </c>
      <c r="F186" s="2" t="s">
        <v>448</v>
      </c>
      <c r="G186" s="2" t="s">
        <v>12</v>
      </c>
      <c r="H186" s="3">
        <v>200.0</v>
      </c>
      <c r="I186" s="2" t="s">
        <v>13</v>
      </c>
    </row>
    <row r="187">
      <c r="A187" s="2">
        <v>185.0</v>
      </c>
      <c r="B187" s="2">
        <v>185.0</v>
      </c>
      <c r="C187" s="2" t="s">
        <v>8</v>
      </c>
      <c r="D187" s="2" t="s">
        <v>338</v>
      </c>
      <c r="E187" s="2" t="s">
        <v>449</v>
      </c>
      <c r="F187" s="2" t="s">
        <v>450</v>
      </c>
      <c r="G187" s="2" t="s">
        <v>12</v>
      </c>
      <c r="H187" s="3">
        <v>50.0</v>
      </c>
      <c r="I187" s="2" t="s">
        <v>13</v>
      </c>
    </row>
    <row r="188">
      <c r="A188" s="2">
        <v>186.0</v>
      </c>
      <c r="B188" s="2">
        <v>186.0</v>
      </c>
      <c r="C188" s="2" t="s">
        <v>21</v>
      </c>
      <c r="D188" s="2" t="s">
        <v>263</v>
      </c>
      <c r="E188" s="2" t="s">
        <v>451</v>
      </c>
      <c r="F188" s="2" t="s">
        <v>452</v>
      </c>
      <c r="G188" s="2" t="s">
        <v>103</v>
      </c>
      <c r="H188" s="4"/>
      <c r="I188" s="2" t="s">
        <v>13</v>
      </c>
    </row>
    <row r="189">
      <c r="A189" s="2">
        <v>187.0</v>
      </c>
      <c r="B189" s="2">
        <v>187.0</v>
      </c>
      <c r="C189" s="2" t="s">
        <v>95</v>
      </c>
      <c r="D189" s="2" t="s">
        <v>181</v>
      </c>
      <c r="E189" s="2" t="s">
        <v>453</v>
      </c>
      <c r="F189" s="2" t="s">
        <v>454</v>
      </c>
      <c r="G189" s="2" t="s">
        <v>103</v>
      </c>
      <c r="H189" s="3">
        <v>41.8</v>
      </c>
      <c r="I189" s="2" t="s">
        <v>13</v>
      </c>
    </row>
    <row r="190">
      <c r="A190" s="2">
        <v>188.0</v>
      </c>
      <c r="B190" s="2">
        <v>188.0</v>
      </c>
      <c r="C190" s="2" t="s">
        <v>202</v>
      </c>
      <c r="D190" s="2" t="s">
        <v>203</v>
      </c>
      <c r="E190" s="2" t="s">
        <v>455</v>
      </c>
      <c r="F190" s="2" t="s">
        <v>456</v>
      </c>
      <c r="G190" s="2" t="s">
        <v>12</v>
      </c>
      <c r="H190" s="3">
        <v>21.0</v>
      </c>
      <c r="I190" s="2" t="s">
        <v>13</v>
      </c>
    </row>
    <row r="191">
      <c r="A191" s="2">
        <v>189.0</v>
      </c>
      <c r="B191" s="2">
        <v>189.0</v>
      </c>
      <c r="C191" s="2" t="s">
        <v>126</v>
      </c>
      <c r="D191" s="2" t="s">
        <v>319</v>
      </c>
      <c r="E191" s="2" t="s">
        <v>457</v>
      </c>
      <c r="F191" s="2" t="s">
        <v>458</v>
      </c>
      <c r="G191" s="2" t="s">
        <v>12</v>
      </c>
      <c r="H191" s="3">
        <v>37.0</v>
      </c>
      <c r="I191" s="2" t="s">
        <v>13</v>
      </c>
    </row>
    <row r="192">
      <c r="A192" s="2">
        <v>190.0</v>
      </c>
      <c r="B192" s="2">
        <v>190.0</v>
      </c>
      <c r="C192" s="2" t="s">
        <v>14</v>
      </c>
      <c r="D192" s="2" t="s">
        <v>15</v>
      </c>
      <c r="E192" s="2" t="s">
        <v>459</v>
      </c>
      <c r="F192" s="2" t="s">
        <v>460</v>
      </c>
      <c r="G192" s="2" t="s">
        <v>12</v>
      </c>
      <c r="H192" s="3">
        <v>29.75</v>
      </c>
      <c r="I192" s="2" t="s">
        <v>13</v>
      </c>
    </row>
    <row r="193">
      <c r="A193" s="2">
        <v>191.0</v>
      </c>
      <c r="B193" s="2">
        <v>191.0</v>
      </c>
      <c r="C193" s="2" t="s">
        <v>14</v>
      </c>
      <c r="D193" s="2" t="s">
        <v>54</v>
      </c>
      <c r="E193" s="2" t="s">
        <v>461</v>
      </c>
      <c r="F193" s="2" t="s">
        <v>462</v>
      </c>
      <c r="G193" s="2" t="s">
        <v>12</v>
      </c>
      <c r="H193" s="4"/>
      <c r="I193" s="2" t="s">
        <v>13</v>
      </c>
    </row>
    <row r="194">
      <c r="A194" s="2">
        <v>192.0</v>
      </c>
      <c r="B194" s="2">
        <v>192.0</v>
      </c>
      <c r="C194" s="2" t="s">
        <v>45</v>
      </c>
      <c r="D194" s="2" t="s">
        <v>150</v>
      </c>
      <c r="E194" s="2" t="s">
        <v>463</v>
      </c>
      <c r="F194" s="2" t="s">
        <v>464</v>
      </c>
      <c r="G194" s="2" t="s">
        <v>103</v>
      </c>
      <c r="H194" s="3">
        <v>85.0</v>
      </c>
      <c r="I194" s="2" t="s">
        <v>13</v>
      </c>
    </row>
    <row r="195">
      <c r="A195" s="2">
        <v>193.0</v>
      </c>
      <c r="B195" s="2">
        <v>193.0</v>
      </c>
      <c r="C195" s="2" t="s">
        <v>21</v>
      </c>
      <c r="D195" s="2" t="s">
        <v>32</v>
      </c>
      <c r="E195" s="2" t="s">
        <v>465</v>
      </c>
      <c r="F195" s="2" t="s">
        <v>466</v>
      </c>
      <c r="G195" s="2" t="s">
        <v>103</v>
      </c>
      <c r="H195" s="4"/>
      <c r="I195" s="2" t="s">
        <v>13</v>
      </c>
    </row>
    <row r="196">
      <c r="A196" s="2">
        <v>194.0</v>
      </c>
      <c r="B196" s="2">
        <v>194.0</v>
      </c>
      <c r="C196" s="2" t="s">
        <v>8</v>
      </c>
      <c r="D196" s="2" t="s">
        <v>9</v>
      </c>
      <c r="E196" s="2" t="s">
        <v>467</v>
      </c>
      <c r="F196" s="2" t="s">
        <v>468</v>
      </c>
      <c r="G196" s="2" t="s">
        <v>12</v>
      </c>
      <c r="H196" s="3">
        <v>50.0</v>
      </c>
      <c r="I196" s="2" t="s">
        <v>13</v>
      </c>
    </row>
    <row r="197">
      <c r="A197" s="2">
        <v>195.0</v>
      </c>
      <c r="B197" s="2">
        <v>195.0</v>
      </c>
      <c r="C197" s="2" t="s">
        <v>202</v>
      </c>
      <c r="D197" s="2" t="s">
        <v>221</v>
      </c>
      <c r="E197" s="2" t="s">
        <v>469</v>
      </c>
      <c r="F197" s="2" t="s">
        <v>470</v>
      </c>
      <c r="G197" s="2" t="s">
        <v>12</v>
      </c>
      <c r="H197" s="3">
        <v>62.0</v>
      </c>
      <c r="I197" s="2" t="s">
        <v>13</v>
      </c>
    </row>
    <row r="198">
      <c r="A198" s="2">
        <v>196.0</v>
      </c>
      <c r="B198" s="2">
        <v>196.0</v>
      </c>
      <c r="C198" s="2" t="s">
        <v>63</v>
      </c>
      <c r="D198" s="2" t="s">
        <v>64</v>
      </c>
      <c r="E198" s="2" t="s">
        <v>471</v>
      </c>
      <c r="F198" s="2" t="s">
        <v>472</v>
      </c>
      <c r="G198" s="2" t="s">
        <v>12</v>
      </c>
      <c r="H198" s="3">
        <v>7.5</v>
      </c>
      <c r="I198" s="2" t="s">
        <v>13</v>
      </c>
    </row>
    <row r="199">
      <c r="A199" s="2">
        <v>197.0</v>
      </c>
      <c r="B199" s="2">
        <v>197.0</v>
      </c>
      <c r="C199" s="2" t="s">
        <v>126</v>
      </c>
      <c r="D199" s="2" t="s">
        <v>191</v>
      </c>
      <c r="E199" s="2" t="s">
        <v>473</v>
      </c>
      <c r="F199" s="2" t="s">
        <v>474</v>
      </c>
      <c r="G199" s="2" t="s">
        <v>12</v>
      </c>
      <c r="H199" s="4"/>
      <c r="I199" s="2" t="s">
        <v>13</v>
      </c>
    </row>
    <row r="200">
      <c r="A200" s="2">
        <v>198.0</v>
      </c>
      <c r="B200" s="2">
        <v>198.0</v>
      </c>
      <c r="C200" s="2" t="s">
        <v>95</v>
      </c>
      <c r="D200" s="2" t="s">
        <v>96</v>
      </c>
      <c r="E200" s="2" t="s">
        <v>475</v>
      </c>
      <c r="F200" s="2" t="s">
        <v>476</v>
      </c>
      <c r="G200" s="2" t="s">
        <v>12</v>
      </c>
      <c r="H200" s="3">
        <v>48.5</v>
      </c>
      <c r="I200" s="2" t="s">
        <v>13</v>
      </c>
    </row>
    <row r="201">
      <c r="A201" s="2">
        <v>199.0</v>
      </c>
      <c r="B201" s="2">
        <v>199.0</v>
      </c>
      <c r="C201" s="2" t="s">
        <v>14</v>
      </c>
      <c r="D201" s="2" t="s">
        <v>71</v>
      </c>
      <c r="E201" s="2" t="s">
        <v>477</v>
      </c>
      <c r="F201" s="2" t="s">
        <v>478</v>
      </c>
      <c r="G201" s="2" t="s">
        <v>12</v>
      </c>
      <c r="H201" s="3">
        <v>29.15</v>
      </c>
      <c r="I201" s="2" t="s">
        <v>13</v>
      </c>
    </row>
    <row r="202">
      <c r="A202" s="2">
        <v>200.0</v>
      </c>
      <c r="B202" s="2">
        <v>200.0</v>
      </c>
      <c r="C202" s="2" t="s">
        <v>99</v>
      </c>
      <c r="D202" s="2" t="s">
        <v>42</v>
      </c>
      <c r="E202" s="2" t="s">
        <v>479</v>
      </c>
      <c r="F202" s="2" t="s">
        <v>480</v>
      </c>
      <c r="G202" s="2" t="s">
        <v>12</v>
      </c>
      <c r="H202" s="3">
        <v>90.0</v>
      </c>
      <c r="I202" s="2" t="s">
        <v>13</v>
      </c>
    </row>
    <row r="203">
      <c r="A203" s="2">
        <v>201.0</v>
      </c>
      <c r="B203" s="2">
        <v>201.0</v>
      </c>
      <c r="C203" s="2" t="s">
        <v>14</v>
      </c>
      <c r="D203" s="2" t="s">
        <v>15</v>
      </c>
      <c r="E203" s="2" t="s">
        <v>481</v>
      </c>
      <c r="F203" s="2" t="s">
        <v>482</v>
      </c>
      <c r="G203" s="2" t="s">
        <v>12</v>
      </c>
      <c r="H203" s="3">
        <v>30.8</v>
      </c>
      <c r="I203" s="2" t="s">
        <v>13</v>
      </c>
    </row>
    <row r="204">
      <c r="A204" s="2">
        <v>202.0</v>
      </c>
      <c r="B204" s="2">
        <v>202.0</v>
      </c>
      <c r="C204" s="2" t="s">
        <v>483</v>
      </c>
      <c r="D204" s="2" t="s">
        <v>50</v>
      </c>
      <c r="E204" s="2" t="s">
        <v>484</v>
      </c>
      <c r="F204" s="2" t="s">
        <v>485</v>
      </c>
      <c r="G204" s="2" t="s">
        <v>103</v>
      </c>
      <c r="H204" s="4"/>
      <c r="I204" s="2" t="s">
        <v>53</v>
      </c>
    </row>
    <row r="205">
      <c r="A205" s="2">
        <v>203.0</v>
      </c>
      <c r="B205" s="2">
        <v>203.0</v>
      </c>
      <c r="C205" s="2" t="s">
        <v>21</v>
      </c>
      <c r="D205" s="2" t="s">
        <v>96</v>
      </c>
      <c r="E205" s="2" t="s">
        <v>486</v>
      </c>
      <c r="F205" s="2" t="s">
        <v>487</v>
      </c>
      <c r="G205" s="2" t="s">
        <v>12</v>
      </c>
      <c r="H205" s="3">
        <v>35.0</v>
      </c>
      <c r="I205" s="2" t="s">
        <v>13</v>
      </c>
    </row>
    <row r="206">
      <c r="A206" s="2">
        <v>204.0</v>
      </c>
      <c r="B206" s="2">
        <v>204.0</v>
      </c>
      <c r="C206" s="2" t="s">
        <v>14</v>
      </c>
      <c r="D206" s="2" t="s">
        <v>29</v>
      </c>
      <c r="E206" s="2" t="s">
        <v>488</v>
      </c>
      <c r="F206" s="2" t="s">
        <v>489</v>
      </c>
      <c r="G206" s="2" t="s">
        <v>12</v>
      </c>
      <c r="H206" s="3">
        <v>64.68</v>
      </c>
      <c r="I206" s="2" t="s">
        <v>13</v>
      </c>
    </row>
    <row r="207">
      <c r="A207" s="2">
        <v>205.0</v>
      </c>
      <c r="B207" s="2">
        <v>205.0</v>
      </c>
      <c r="C207" s="2" t="s">
        <v>126</v>
      </c>
      <c r="D207" s="2" t="s">
        <v>145</v>
      </c>
      <c r="E207" s="2" t="s">
        <v>490</v>
      </c>
      <c r="F207" s="2" t="s">
        <v>491</v>
      </c>
      <c r="G207" s="2" t="s">
        <v>12</v>
      </c>
      <c r="H207" s="3">
        <v>200.0</v>
      </c>
      <c r="I207" s="2" t="s">
        <v>13</v>
      </c>
    </row>
    <row r="208">
      <c r="A208" s="2">
        <v>206.0</v>
      </c>
      <c r="B208" s="2">
        <v>206.0</v>
      </c>
      <c r="C208" s="2" t="s">
        <v>25</v>
      </c>
      <c r="D208" s="2" t="s">
        <v>26</v>
      </c>
      <c r="E208" s="2" t="s">
        <v>492</v>
      </c>
      <c r="F208" s="2" t="s">
        <v>493</v>
      </c>
      <c r="G208" s="2" t="s">
        <v>12</v>
      </c>
      <c r="H208" s="3">
        <v>153.0</v>
      </c>
      <c r="I208" s="2" t="s">
        <v>13</v>
      </c>
    </row>
    <row r="209">
      <c r="A209" s="2">
        <v>207.0</v>
      </c>
      <c r="B209" s="2">
        <v>207.0</v>
      </c>
      <c r="C209" s="2" t="s">
        <v>14</v>
      </c>
      <c r="D209" s="2" t="s">
        <v>54</v>
      </c>
      <c r="E209" s="2" t="s">
        <v>494</v>
      </c>
      <c r="F209" s="2" t="s">
        <v>495</v>
      </c>
      <c r="G209" s="2" t="s">
        <v>12</v>
      </c>
      <c r="H209" s="4"/>
      <c r="I209" s="2" t="s">
        <v>13</v>
      </c>
    </row>
    <row r="210">
      <c r="A210" s="2">
        <v>208.0</v>
      </c>
      <c r="B210" s="2">
        <v>208.0</v>
      </c>
      <c r="C210" s="2" t="s">
        <v>21</v>
      </c>
      <c r="D210" s="2" t="s">
        <v>263</v>
      </c>
      <c r="E210" s="2" t="s">
        <v>496</v>
      </c>
      <c r="F210" s="2" t="s">
        <v>497</v>
      </c>
      <c r="G210" s="2" t="s">
        <v>103</v>
      </c>
      <c r="H210" s="4"/>
      <c r="I210" s="2" t="s">
        <v>53</v>
      </c>
    </row>
    <row r="211">
      <c r="A211" s="2">
        <v>209.0</v>
      </c>
      <c r="B211" s="2">
        <v>209.0</v>
      </c>
      <c r="C211" s="2" t="s">
        <v>14</v>
      </c>
      <c r="D211" s="2" t="s">
        <v>15</v>
      </c>
      <c r="E211" s="2" t="s">
        <v>498</v>
      </c>
      <c r="F211" s="2" t="s">
        <v>499</v>
      </c>
      <c r="G211" s="2" t="s">
        <v>12</v>
      </c>
      <c r="H211" s="3">
        <v>30.8</v>
      </c>
      <c r="I211" s="2" t="s">
        <v>13</v>
      </c>
    </row>
    <row r="212">
      <c r="A212" s="2">
        <v>210.0</v>
      </c>
      <c r="B212" s="2">
        <v>210.0</v>
      </c>
      <c r="C212" s="2" t="s">
        <v>8</v>
      </c>
      <c r="D212" s="2" t="s">
        <v>338</v>
      </c>
      <c r="E212" s="2" t="s">
        <v>500</v>
      </c>
      <c r="F212" s="2" t="s">
        <v>501</v>
      </c>
      <c r="G212" s="2" t="s">
        <v>12</v>
      </c>
      <c r="H212" s="3">
        <v>50.0</v>
      </c>
      <c r="I212" s="2" t="s">
        <v>13</v>
      </c>
    </row>
    <row r="213">
      <c r="A213" s="2">
        <v>211.0</v>
      </c>
      <c r="B213" s="2">
        <v>211.0</v>
      </c>
      <c r="C213" s="2" t="s">
        <v>49</v>
      </c>
      <c r="D213" s="2" t="s">
        <v>50</v>
      </c>
      <c r="E213" s="2" t="s">
        <v>502</v>
      </c>
      <c r="F213" s="2" t="s">
        <v>503</v>
      </c>
      <c r="G213" s="2" t="s">
        <v>12</v>
      </c>
      <c r="H213" s="4"/>
      <c r="I213" s="2" t="s">
        <v>13</v>
      </c>
    </row>
    <row r="214">
      <c r="A214" s="2">
        <v>212.0</v>
      </c>
      <c r="B214" s="2">
        <v>212.0</v>
      </c>
      <c r="C214" s="2" t="s">
        <v>126</v>
      </c>
      <c r="D214" s="2" t="s">
        <v>145</v>
      </c>
      <c r="E214" s="2" t="s">
        <v>504</v>
      </c>
      <c r="F214" s="2" t="s">
        <v>505</v>
      </c>
      <c r="G214" s="2" t="s">
        <v>12</v>
      </c>
      <c r="H214" s="3">
        <v>200.0</v>
      </c>
      <c r="I214" s="2" t="s">
        <v>13</v>
      </c>
    </row>
    <row r="215">
      <c r="A215" s="2">
        <v>213.0</v>
      </c>
      <c r="B215" s="2">
        <v>213.0</v>
      </c>
      <c r="C215" s="2" t="s">
        <v>99</v>
      </c>
      <c r="D215" s="2" t="s">
        <v>100</v>
      </c>
      <c r="E215" s="2" t="s">
        <v>506</v>
      </c>
      <c r="F215" s="2" t="s">
        <v>507</v>
      </c>
      <c r="G215" s="2" t="s">
        <v>103</v>
      </c>
      <c r="H215" s="3">
        <v>112.5</v>
      </c>
      <c r="I215" s="2" t="s">
        <v>13</v>
      </c>
    </row>
    <row r="216">
      <c r="A216" s="2">
        <v>214.0</v>
      </c>
      <c r="B216" s="2">
        <v>214.0</v>
      </c>
      <c r="C216" s="2" t="s">
        <v>14</v>
      </c>
      <c r="D216" s="2" t="s">
        <v>71</v>
      </c>
      <c r="E216" s="2" t="s">
        <v>508</v>
      </c>
      <c r="F216" s="2" t="s">
        <v>509</v>
      </c>
      <c r="G216" s="2" t="s">
        <v>12</v>
      </c>
      <c r="H216" s="4"/>
      <c r="I216" s="2" t="s">
        <v>13</v>
      </c>
    </row>
    <row r="217">
      <c r="A217" s="2">
        <v>215.0</v>
      </c>
      <c r="B217" s="2">
        <v>215.0</v>
      </c>
      <c r="C217" s="2" t="s">
        <v>202</v>
      </c>
      <c r="D217" s="2" t="s">
        <v>203</v>
      </c>
      <c r="E217" s="2" t="s">
        <v>510</v>
      </c>
      <c r="F217" s="2" t="s">
        <v>511</v>
      </c>
      <c r="G217" s="2" t="s">
        <v>12</v>
      </c>
      <c r="H217" s="3">
        <v>21.0</v>
      </c>
      <c r="I217" s="2" t="s">
        <v>13</v>
      </c>
    </row>
    <row r="218">
      <c r="A218" s="2">
        <v>216.0</v>
      </c>
      <c r="B218" s="2">
        <v>216.0</v>
      </c>
      <c r="C218" s="2" t="s">
        <v>25</v>
      </c>
      <c r="D218" s="2" t="s">
        <v>512</v>
      </c>
      <c r="E218" s="2" t="s">
        <v>513</v>
      </c>
      <c r="F218" s="2" t="s">
        <v>514</v>
      </c>
      <c r="G218" s="2" t="s">
        <v>103</v>
      </c>
      <c r="H218" s="4"/>
      <c r="I218" s="2" t="s">
        <v>13</v>
      </c>
    </row>
    <row r="219">
      <c r="A219" s="2">
        <v>217.0</v>
      </c>
      <c r="B219" s="2">
        <v>217.0</v>
      </c>
      <c r="C219" s="2" t="s">
        <v>8</v>
      </c>
      <c r="D219" s="2" t="s">
        <v>38</v>
      </c>
      <c r="E219" s="2" t="s">
        <v>515</v>
      </c>
      <c r="F219" s="2" t="s">
        <v>516</v>
      </c>
      <c r="G219" s="2" t="s">
        <v>12</v>
      </c>
      <c r="H219" s="3">
        <v>50.0</v>
      </c>
      <c r="I219" s="2" t="s">
        <v>13</v>
      </c>
    </row>
    <row r="220">
      <c r="A220" s="2">
        <v>218.0</v>
      </c>
      <c r="B220" s="2">
        <v>218.0</v>
      </c>
      <c r="C220" s="2" t="s">
        <v>14</v>
      </c>
      <c r="D220" s="2" t="s">
        <v>210</v>
      </c>
      <c r="E220" s="2" t="s">
        <v>517</v>
      </c>
      <c r="F220" s="2" t="s">
        <v>518</v>
      </c>
      <c r="G220" s="2" t="s">
        <v>12</v>
      </c>
      <c r="H220" s="3">
        <v>30.8</v>
      </c>
      <c r="I220" s="2" t="s">
        <v>13</v>
      </c>
    </row>
    <row r="221">
      <c r="A221" s="2">
        <v>219.0</v>
      </c>
      <c r="B221" s="2">
        <v>219.0</v>
      </c>
      <c r="C221" s="2" t="s">
        <v>245</v>
      </c>
      <c r="D221" s="2" t="s">
        <v>246</v>
      </c>
      <c r="E221" s="2" t="s">
        <v>519</v>
      </c>
      <c r="F221" s="2" t="s">
        <v>520</v>
      </c>
      <c r="G221" s="2" t="s">
        <v>12</v>
      </c>
      <c r="H221" s="4"/>
      <c r="I221" s="2" t="s">
        <v>329</v>
      </c>
    </row>
    <row r="222">
      <c r="A222" s="2">
        <v>220.0</v>
      </c>
      <c r="B222" s="2">
        <v>220.0</v>
      </c>
      <c r="C222" s="2" t="s">
        <v>14</v>
      </c>
      <c r="D222" s="2" t="s">
        <v>54</v>
      </c>
      <c r="E222" s="2" t="s">
        <v>521</v>
      </c>
      <c r="F222" s="2" t="s">
        <v>522</v>
      </c>
      <c r="G222" s="2" t="s">
        <v>12</v>
      </c>
      <c r="H222" s="4"/>
      <c r="I222" s="2" t="s">
        <v>13</v>
      </c>
    </row>
    <row r="223">
      <c r="A223" s="2">
        <v>221.0</v>
      </c>
      <c r="B223" s="2">
        <v>221.0</v>
      </c>
      <c r="C223" s="2" t="s">
        <v>126</v>
      </c>
      <c r="D223" s="2" t="s">
        <v>319</v>
      </c>
      <c r="E223" s="2" t="s">
        <v>523</v>
      </c>
      <c r="F223" s="2" t="s">
        <v>524</v>
      </c>
      <c r="G223" s="2" t="s">
        <v>12</v>
      </c>
      <c r="H223" s="3">
        <v>37.0</v>
      </c>
      <c r="I223" s="2" t="s">
        <v>13</v>
      </c>
    </row>
    <row r="224">
      <c r="A224" s="2">
        <v>222.0</v>
      </c>
      <c r="B224" s="2">
        <v>222.0</v>
      </c>
      <c r="C224" s="2" t="s">
        <v>25</v>
      </c>
      <c r="D224" s="2" t="s">
        <v>283</v>
      </c>
      <c r="E224" s="2" t="s">
        <v>525</v>
      </c>
      <c r="F224" s="2" t="s">
        <v>526</v>
      </c>
      <c r="G224" s="2" t="s">
        <v>12</v>
      </c>
      <c r="H224" s="3">
        <v>350.0</v>
      </c>
      <c r="I224" s="2" t="s">
        <v>13</v>
      </c>
    </row>
    <row r="225">
      <c r="A225" s="2">
        <v>223.0</v>
      </c>
      <c r="B225" s="2">
        <v>223.0</v>
      </c>
      <c r="C225" s="2" t="s">
        <v>8</v>
      </c>
      <c r="D225" s="2" t="s">
        <v>38</v>
      </c>
      <c r="E225" s="2" t="s">
        <v>527</v>
      </c>
      <c r="F225" s="2" t="s">
        <v>528</v>
      </c>
      <c r="G225" s="2" t="s">
        <v>12</v>
      </c>
      <c r="H225" s="3">
        <v>50.0</v>
      </c>
      <c r="I225" s="2" t="s">
        <v>13</v>
      </c>
    </row>
    <row r="226">
      <c r="A226" s="2">
        <v>224.0</v>
      </c>
      <c r="B226" s="2">
        <v>224.0</v>
      </c>
      <c r="C226" s="2" t="s">
        <v>14</v>
      </c>
      <c r="D226" s="2" t="s">
        <v>29</v>
      </c>
      <c r="E226" s="2" t="s">
        <v>529</v>
      </c>
      <c r="F226" s="2" t="s">
        <v>530</v>
      </c>
      <c r="G226" s="2" t="s">
        <v>12</v>
      </c>
      <c r="H226" s="3">
        <v>64.68</v>
      </c>
      <c r="I226" s="2" t="s">
        <v>13</v>
      </c>
    </row>
    <row r="227">
      <c r="A227" s="2">
        <v>225.0</v>
      </c>
      <c r="B227" s="2">
        <v>225.0</v>
      </c>
      <c r="C227" s="2" t="s">
        <v>14</v>
      </c>
      <c r="D227" s="2" t="s">
        <v>54</v>
      </c>
      <c r="E227" s="2" t="s">
        <v>531</v>
      </c>
      <c r="F227" s="2" t="s">
        <v>532</v>
      </c>
      <c r="G227" s="2" t="s">
        <v>12</v>
      </c>
      <c r="H227" s="4"/>
      <c r="I227" s="2" t="s">
        <v>13</v>
      </c>
    </row>
    <row r="228">
      <c r="A228" s="2">
        <v>226.0</v>
      </c>
      <c r="B228" s="2">
        <v>226.0</v>
      </c>
      <c r="C228" s="2" t="s">
        <v>8</v>
      </c>
      <c r="D228" s="2" t="s">
        <v>338</v>
      </c>
      <c r="E228" s="2" t="s">
        <v>533</v>
      </c>
      <c r="F228" s="2" t="s">
        <v>534</v>
      </c>
      <c r="G228" s="2" t="s">
        <v>12</v>
      </c>
      <c r="H228" s="3">
        <v>50.0</v>
      </c>
      <c r="I228" s="2" t="s">
        <v>13</v>
      </c>
    </row>
    <row r="229">
      <c r="A229" s="2">
        <v>227.0</v>
      </c>
      <c r="B229" s="2">
        <v>227.0</v>
      </c>
      <c r="C229" s="2" t="s">
        <v>126</v>
      </c>
      <c r="D229" s="2" t="s">
        <v>145</v>
      </c>
      <c r="E229" s="2" t="s">
        <v>535</v>
      </c>
      <c r="F229" s="2" t="s">
        <v>536</v>
      </c>
      <c r="G229" s="2" t="s">
        <v>103</v>
      </c>
      <c r="H229" s="4"/>
      <c r="I229" s="2" t="s">
        <v>13</v>
      </c>
    </row>
    <row r="230">
      <c r="A230" s="2">
        <v>228.0</v>
      </c>
      <c r="B230" s="2">
        <v>228.0</v>
      </c>
      <c r="C230" s="2" t="s">
        <v>8</v>
      </c>
      <c r="D230" s="2" t="s">
        <v>38</v>
      </c>
      <c r="E230" s="2" t="s">
        <v>537</v>
      </c>
      <c r="F230" s="2" t="s">
        <v>538</v>
      </c>
      <c r="G230" s="2" t="s">
        <v>12</v>
      </c>
      <c r="H230" s="3">
        <v>50.0</v>
      </c>
      <c r="I230" s="2" t="s">
        <v>13</v>
      </c>
    </row>
    <row r="231">
      <c r="A231" s="2">
        <v>229.0</v>
      </c>
      <c r="B231" s="2">
        <v>229.0</v>
      </c>
      <c r="C231" s="2" t="s">
        <v>198</v>
      </c>
      <c r="D231" s="2" t="s">
        <v>199</v>
      </c>
      <c r="E231" s="2" t="s">
        <v>539</v>
      </c>
      <c r="F231" s="2" t="s">
        <v>540</v>
      </c>
      <c r="G231" s="2" t="s">
        <v>12</v>
      </c>
      <c r="H231" s="4"/>
      <c r="I231" s="2" t="s">
        <v>13</v>
      </c>
    </row>
    <row r="232">
      <c r="A232" s="2">
        <v>230.0</v>
      </c>
      <c r="B232" s="2">
        <v>230.0</v>
      </c>
      <c r="C232" s="2" t="s">
        <v>21</v>
      </c>
      <c r="D232" s="2" t="s">
        <v>32</v>
      </c>
      <c r="E232" s="2" t="s">
        <v>541</v>
      </c>
      <c r="F232" s="2" t="s">
        <v>542</v>
      </c>
      <c r="G232" s="2" t="s">
        <v>12</v>
      </c>
      <c r="H232" s="3">
        <v>48.5</v>
      </c>
      <c r="I232" s="2" t="s">
        <v>13</v>
      </c>
    </row>
    <row r="233">
      <c r="A233" s="2">
        <v>231.0</v>
      </c>
      <c r="B233" s="2">
        <v>231.0</v>
      </c>
      <c r="C233" s="2" t="s">
        <v>14</v>
      </c>
      <c r="D233" s="2" t="s">
        <v>71</v>
      </c>
      <c r="E233" s="2" t="s">
        <v>543</v>
      </c>
      <c r="F233" s="2" t="s">
        <v>544</v>
      </c>
      <c r="G233" s="2" t="s">
        <v>12</v>
      </c>
      <c r="H233" s="3">
        <v>69.7</v>
      </c>
      <c r="I233" s="2" t="s">
        <v>13</v>
      </c>
    </row>
    <row r="234">
      <c r="A234" s="2">
        <v>232.0</v>
      </c>
      <c r="B234" s="2">
        <v>232.0</v>
      </c>
      <c r="C234" s="2" t="s">
        <v>14</v>
      </c>
      <c r="D234" s="2" t="s">
        <v>15</v>
      </c>
      <c r="E234" s="2" t="s">
        <v>545</v>
      </c>
      <c r="F234" s="2" t="s">
        <v>546</v>
      </c>
      <c r="G234" s="2" t="s">
        <v>12</v>
      </c>
      <c r="H234" s="3">
        <v>30.8</v>
      </c>
      <c r="I234" s="2" t="s">
        <v>13</v>
      </c>
    </row>
    <row r="235">
      <c r="A235" s="2">
        <v>233.0</v>
      </c>
      <c r="B235" s="2">
        <v>233.0</v>
      </c>
      <c r="C235" s="2" t="s">
        <v>8</v>
      </c>
      <c r="D235" s="2" t="s">
        <v>38</v>
      </c>
      <c r="E235" s="2" t="s">
        <v>547</v>
      </c>
      <c r="F235" s="2" t="s">
        <v>548</v>
      </c>
      <c r="G235" s="2" t="s">
        <v>103</v>
      </c>
      <c r="H235" s="3">
        <v>62.0</v>
      </c>
      <c r="I235" s="2" t="s">
        <v>13</v>
      </c>
    </row>
    <row r="236">
      <c r="A236" s="2">
        <v>234.0</v>
      </c>
      <c r="B236" s="2">
        <v>234.0</v>
      </c>
      <c r="C236" s="2" t="s">
        <v>14</v>
      </c>
      <c r="D236" s="2" t="s">
        <v>54</v>
      </c>
      <c r="E236" s="2" t="s">
        <v>549</v>
      </c>
      <c r="F236" s="2" t="s">
        <v>550</v>
      </c>
      <c r="G236" s="2" t="s">
        <v>12</v>
      </c>
      <c r="H236" s="3">
        <v>30.8</v>
      </c>
      <c r="I236" s="2" t="s">
        <v>13</v>
      </c>
    </row>
    <row r="237">
      <c r="A237" s="2">
        <v>235.0</v>
      </c>
      <c r="B237" s="2">
        <v>235.0</v>
      </c>
      <c r="C237" s="2" t="s">
        <v>95</v>
      </c>
      <c r="D237" s="2" t="s">
        <v>96</v>
      </c>
      <c r="E237" s="2" t="s">
        <v>551</v>
      </c>
      <c r="F237" s="2" t="s">
        <v>552</v>
      </c>
      <c r="G237" s="2" t="s">
        <v>12</v>
      </c>
      <c r="H237" s="4"/>
      <c r="I237" s="2" t="s">
        <v>13</v>
      </c>
    </row>
    <row r="238">
      <c r="A238" s="2">
        <v>236.0</v>
      </c>
      <c r="B238" s="2">
        <v>236.0</v>
      </c>
      <c r="C238" s="2" t="s">
        <v>99</v>
      </c>
      <c r="D238" s="2" t="s">
        <v>42</v>
      </c>
      <c r="E238" s="2" t="s">
        <v>553</v>
      </c>
      <c r="F238" s="2" t="s">
        <v>554</v>
      </c>
      <c r="G238" s="2" t="s">
        <v>12</v>
      </c>
      <c r="H238" s="3">
        <v>90.0</v>
      </c>
      <c r="I238" s="2" t="s">
        <v>13</v>
      </c>
    </row>
    <row r="239">
      <c r="A239" s="2">
        <v>237.0</v>
      </c>
      <c r="B239" s="2">
        <v>237.0</v>
      </c>
      <c r="C239" s="2" t="s">
        <v>21</v>
      </c>
      <c r="D239" s="2" t="s">
        <v>263</v>
      </c>
      <c r="E239" s="2" t="s">
        <v>555</v>
      </c>
      <c r="F239" s="2" t="s">
        <v>556</v>
      </c>
      <c r="G239" s="2" t="s">
        <v>103</v>
      </c>
      <c r="H239" s="4"/>
      <c r="I239" s="2" t="s">
        <v>13</v>
      </c>
    </row>
    <row r="240">
      <c r="A240" s="2">
        <v>238.0</v>
      </c>
      <c r="B240" s="2">
        <v>238.0</v>
      </c>
      <c r="C240" s="2" t="s">
        <v>14</v>
      </c>
      <c r="D240" s="2" t="s">
        <v>71</v>
      </c>
      <c r="E240" s="2" t="s">
        <v>557</v>
      </c>
      <c r="F240" s="2" t="s">
        <v>558</v>
      </c>
      <c r="G240" s="2" t="s">
        <v>12</v>
      </c>
      <c r="H240" s="3">
        <v>69.7</v>
      </c>
      <c r="I240" s="2" t="s">
        <v>13</v>
      </c>
    </row>
    <row r="241">
      <c r="A241" s="2">
        <v>239.0</v>
      </c>
      <c r="B241" s="2">
        <v>239.0</v>
      </c>
      <c r="C241" s="2" t="s">
        <v>8</v>
      </c>
      <c r="D241" s="2" t="s">
        <v>38</v>
      </c>
      <c r="E241" s="2" t="s">
        <v>559</v>
      </c>
      <c r="F241" s="2" t="s">
        <v>560</v>
      </c>
      <c r="G241" s="2" t="s">
        <v>103</v>
      </c>
      <c r="H241" s="3">
        <v>62.0</v>
      </c>
      <c r="I241" s="2" t="s">
        <v>13</v>
      </c>
    </row>
    <row r="242">
      <c r="A242" s="2">
        <v>240.0</v>
      </c>
      <c r="B242" s="2">
        <v>240.0</v>
      </c>
      <c r="C242" s="2" t="s">
        <v>14</v>
      </c>
      <c r="D242" s="2" t="s">
        <v>15</v>
      </c>
      <c r="E242" s="2" t="s">
        <v>561</v>
      </c>
      <c r="F242" s="2" t="s">
        <v>562</v>
      </c>
      <c r="G242" s="2" t="s">
        <v>12</v>
      </c>
      <c r="H242" s="3">
        <v>29.75</v>
      </c>
      <c r="I242" s="2" t="s">
        <v>13</v>
      </c>
    </row>
    <row r="243">
      <c r="A243" s="2">
        <v>241.0</v>
      </c>
      <c r="B243" s="2">
        <v>241.0</v>
      </c>
      <c r="C243" s="2" t="s">
        <v>8</v>
      </c>
      <c r="D243" s="2" t="s">
        <v>338</v>
      </c>
      <c r="E243" s="2" t="s">
        <v>563</v>
      </c>
      <c r="F243" s="2" t="s">
        <v>564</v>
      </c>
      <c r="G243" s="2" t="s">
        <v>103</v>
      </c>
      <c r="H243" s="3">
        <v>62.0</v>
      </c>
      <c r="I243" s="2" t="s">
        <v>13</v>
      </c>
    </row>
    <row r="244">
      <c r="A244" s="2">
        <v>242.0</v>
      </c>
      <c r="B244" s="2">
        <v>242.0</v>
      </c>
      <c r="C244" s="2" t="s">
        <v>45</v>
      </c>
      <c r="D244" s="2" t="s">
        <v>150</v>
      </c>
      <c r="E244" s="2" t="s">
        <v>565</v>
      </c>
      <c r="F244" s="2" t="s">
        <v>566</v>
      </c>
      <c r="G244" s="2" t="s">
        <v>103</v>
      </c>
      <c r="H244" s="3">
        <v>85.0</v>
      </c>
      <c r="I244" s="2" t="s">
        <v>13</v>
      </c>
    </row>
    <row r="245">
      <c r="A245" s="2">
        <v>243.0</v>
      </c>
      <c r="B245" s="2">
        <v>243.0</v>
      </c>
      <c r="C245" s="2" t="s">
        <v>14</v>
      </c>
      <c r="D245" s="2" t="s">
        <v>54</v>
      </c>
      <c r="E245" s="2" t="s">
        <v>567</v>
      </c>
      <c r="F245" s="2" t="s">
        <v>568</v>
      </c>
      <c r="G245" s="2" t="s">
        <v>12</v>
      </c>
      <c r="H245" s="3">
        <v>64.68</v>
      </c>
      <c r="I245" s="2" t="s">
        <v>13</v>
      </c>
    </row>
    <row r="246">
      <c r="A246" s="2">
        <v>244.0</v>
      </c>
      <c r="B246" s="2">
        <v>244.0</v>
      </c>
      <c r="C246" s="2" t="s">
        <v>8</v>
      </c>
      <c r="D246" s="2" t="s">
        <v>9</v>
      </c>
      <c r="E246" s="2" t="s">
        <v>569</v>
      </c>
      <c r="F246" s="2" t="s">
        <v>570</v>
      </c>
      <c r="G246" s="2" t="s">
        <v>12</v>
      </c>
      <c r="H246" s="3">
        <v>50.0</v>
      </c>
      <c r="I246" s="2" t="s">
        <v>13</v>
      </c>
    </row>
    <row r="247">
      <c r="A247" s="2">
        <v>245.0</v>
      </c>
      <c r="B247" s="2">
        <v>245.0</v>
      </c>
      <c r="C247" s="2" t="s">
        <v>14</v>
      </c>
      <c r="D247" s="2" t="s">
        <v>29</v>
      </c>
      <c r="E247" s="2" t="s">
        <v>571</v>
      </c>
      <c r="F247" s="2" t="s">
        <v>572</v>
      </c>
      <c r="G247" s="2" t="s">
        <v>12</v>
      </c>
      <c r="H247" s="3">
        <v>64.68</v>
      </c>
      <c r="I247" s="2" t="s">
        <v>13</v>
      </c>
    </row>
    <row r="248">
      <c r="A248" s="2">
        <v>246.0</v>
      </c>
      <c r="B248" s="2">
        <v>246.0</v>
      </c>
      <c r="C248" s="2" t="s">
        <v>25</v>
      </c>
      <c r="D248" s="2" t="s">
        <v>573</v>
      </c>
      <c r="E248" s="2" t="s">
        <v>574</v>
      </c>
      <c r="F248" s="2" t="s">
        <v>575</v>
      </c>
      <c r="G248" s="2" t="s">
        <v>12</v>
      </c>
      <c r="H248" s="3">
        <v>109.0</v>
      </c>
      <c r="I248" s="2" t="s">
        <v>13</v>
      </c>
    </row>
    <row r="249">
      <c r="A249" s="2">
        <v>247.0</v>
      </c>
      <c r="B249" s="2">
        <v>247.0</v>
      </c>
      <c r="C249" s="2" t="s">
        <v>14</v>
      </c>
      <c r="D249" s="2" t="s">
        <v>71</v>
      </c>
      <c r="E249" s="2" t="s">
        <v>576</v>
      </c>
      <c r="F249" s="2" t="s">
        <v>577</v>
      </c>
      <c r="G249" s="2" t="s">
        <v>12</v>
      </c>
      <c r="H249" s="3">
        <v>29.15</v>
      </c>
      <c r="I249" s="2" t="s">
        <v>13</v>
      </c>
    </row>
    <row r="250">
      <c r="A250" s="2">
        <v>248.0</v>
      </c>
      <c r="B250" s="2">
        <v>248.0</v>
      </c>
      <c r="C250" s="2" t="s">
        <v>198</v>
      </c>
      <c r="D250" s="2" t="s">
        <v>199</v>
      </c>
      <c r="E250" s="2" t="s">
        <v>578</v>
      </c>
      <c r="F250" s="2" t="s">
        <v>579</v>
      </c>
      <c r="G250" s="2" t="s">
        <v>12</v>
      </c>
      <c r="H250" s="4"/>
      <c r="I250" s="2" t="s">
        <v>13</v>
      </c>
    </row>
    <row r="251">
      <c r="A251" s="2">
        <v>249.0</v>
      </c>
      <c r="B251" s="2">
        <v>249.0</v>
      </c>
      <c r="C251" s="2" t="s">
        <v>14</v>
      </c>
      <c r="D251" s="2" t="s">
        <v>50</v>
      </c>
      <c r="E251" s="2" t="s">
        <v>580</v>
      </c>
      <c r="F251" s="2" t="s">
        <v>581</v>
      </c>
      <c r="G251" s="2" t="s">
        <v>12</v>
      </c>
      <c r="H251" s="3">
        <v>5.3</v>
      </c>
      <c r="I251" s="2" t="s">
        <v>13</v>
      </c>
    </row>
    <row r="252">
      <c r="A252" s="2">
        <v>250.0</v>
      </c>
      <c r="B252" s="2">
        <v>250.0</v>
      </c>
      <c r="C252" s="2" t="s">
        <v>582</v>
      </c>
      <c r="D252" s="2" t="s">
        <v>181</v>
      </c>
      <c r="E252" s="2" t="s">
        <v>583</v>
      </c>
      <c r="F252" s="2" t="s">
        <v>584</v>
      </c>
      <c r="G252" s="2" t="s">
        <v>103</v>
      </c>
      <c r="H252" s="3">
        <v>41.8</v>
      </c>
      <c r="I252" s="2" t="s">
        <v>13</v>
      </c>
    </row>
    <row r="253">
      <c r="A253" s="2">
        <v>251.0</v>
      </c>
      <c r="B253" s="2">
        <v>251.0</v>
      </c>
      <c r="C253" s="2" t="s">
        <v>8</v>
      </c>
      <c r="D253" s="2" t="s">
        <v>38</v>
      </c>
      <c r="E253" s="2" t="s">
        <v>585</v>
      </c>
      <c r="F253" s="2" t="s">
        <v>586</v>
      </c>
      <c r="G253" s="2" t="s">
        <v>103</v>
      </c>
      <c r="H253" s="3">
        <v>62.0</v>
      </c>
      <c r="I253" s="2" t="s">
        <v>13</v>
      </c>
    </row>
    <row r="254">
      <c r="A254" s="2">
        <v>252.0</v>
      </c>
      <c r="B254" s="2">
        <v>252.0</v>
      </c>
      <c r="C254" s="2" t="s">
        <v>95</v>
      </c>
      <c r="D254" s="2" t="s">
        <v>184</v>
      </c>
      <c r="E254" s="2" t="s">
        <v>587</v>
      </c>
      <c r="F254" s="2" t="s">
        <v>588</v>
      </c>
      <c r="G254" s="2" t="s">
        <v>12</v>
      </c>
      <c r="H254" s="3">
        <v>65.0</v>
      </c>
      <c r="I254" s="2" t="s">
        <v>13</v>
      </c>
    </row>
    <row r="255">
      <c r="A255" s="2">
        <v>253.0</v>
      </c>
      <c r="B255" s="2">
        <v>253.0</v>
      </c>
      <c r="C255" s="2" t="s">
        <v>25</v>
      </c>
      <c r="D255" s="2" t="s">
        <v>26</v>
      </c>
      <c r="E255" s="2" t="s">
        <v>589</v>
      </c>
      <c r="F255" s="2" t="s">
        <v>590</v>
      </c>
      <c r="G255" s="2" t="s">
        <v>12</v>
      </c>
      <c r="H255" s="3">
        <v>153.0</v>
      </c>
      <c r="I255" s="2" t="s">
        <v>13</v>
      </c>
    </row>
    <row r="256">
      <c r="A256" s="2">
        <v>254.0</v>
      </c>
      <c r="B256" s="2">
        <v>254.0</v>
      </c>
      <c r="C256" s="2" t="s">
        <v>202</v>
      </c>
      <c r="D256" s="2" t="s">
        <v>203</v>
      </c>
      <c r="E256" s="2" t="s">
        <v>591</v>
      </c>
      <c r="F256" s="2" t="s">
        <v>592</v>
      </c>
      <c r="G256" s="2" t="s">
        <v>12</v>
      </c>
      <c r="H256" s="3">
        <v>31.0</v>
      </c>
      <c r="I256" s="2" t="s">
        <v>13</v>
      </c>
    </row>
    <row r="257">
      <c r="A257" s="2">
        <v>255.0</v>
      </c>
      <c r="B257" s="2">
        <v>255.0</v>
      </c>
      <c r="C257" s="2" t="s">
        <v>14</v>
      </c>
      <c r="D257" s="2" t="s">
        <v>15</v>
      </c>
      <c r="E257" s="2" t="s">
        <v>593</v>
      </c>
      <c r="F257" s="2" t="s">
        <v>594</v>
      </c>
      <c r="G257" s="2" t="s">
        <v>12</v>
      </c>
      <c r="H257" s="3">
        <v>64.68</v>
      </c>
      <c r="I257" s="2" t="s">
        <v>13</v>
      </c>
    </row>
    <row r="258">
      <c r="A258" s="2">
        <v>256.0</v>
      </c>
      <c r="B258" s="2">
        <v>256.0</v>
      </c>
      <c r="C258" s="2" t="s">
        <v>126</v>
      </c>
      <c r="D258" s="2" t="s">
        <v>145</v>
      </c>
      <c r="E258" s="2" t="s">
        <v>595</v>
      </c>
      <c r="F258" s="2" t="s">
        <v>596</v>
      </c>
      <c r="G258" s="2" t="s">
        <v>12</v>
      </c>
      <c r="H258" s="3">
        <v>200.0</v>
      </c>
      <c r="I258" s="2" t="s">
        <v>13</v>
      </c>
    </row>
    <row r="259">
      <c r="A259" s="2">
        <v>257.0</v>
      </c>
      <c r="B259" s="2">
        <v>257.0</v>
      </c>
      <c r="C259" s="2" t="s">
        <v>8</v>
      </c>
      <c r="D259" s="2" t="s">
        <v>38</v>
      </c>
      <c r="E259" s="2" t="s">
        <v>597</v>
      </c>
      <c r="F259" s="2" t="s">
        <v>598</v>
      </c>
      <c r="G259" s="2" t="s">
        <v>103</v>
      </c>
      <c r="H259" s="3">
        <v>62.0</v>
      </c>
      <c r="I259" s="2" t="s">
        <v>13</v>
      </c>
    </row>
    <row r="260">
      <c r="A260" s="2">
        <v>258.0</v>
      </c>
      <c r="B260" s="2">
        <v>258.0</v>
      </c>
      <c r="C260" s="2" t="s">
        <v>14</v>
      </c>
      <c r="D260" s="2" t="s">
        <v>29</v>
      </c>
      <c r="E260" s="2" t="s">
        <v>599</v>
      </c>
      <c r="F260" s="2" t="s">
        <v>600</v>
      </c>
      <c r="G260" s="2" t="s">
        <v>12</v>
      </c>
      <c r="H260" s="3">
        <v>64.68</v>
      </c>
      <c r="I260" s="2" t="s">
        <v>13</v>
      </c>
    </row>
    <row r="261">
      <c r="A261" s="2">
        <v>259.0</v>
      </c>
      <c r="B261" s="2">
        <v>259.0</v>
      </c>
      <c r="C261" s="2" t="s">
        <v>8</v>
      </c>
      <c r="D261" s="2" t="s">
        <v>338</v>
      </c>
      <c r="E261" s="2" t="s">
        <v>601</v>
      </c>
      <c r="F261" s="2" t="s">
        <v>602</v>
      </c>
      <c r="G261" s="2" t="s">
        <v>103</v>
      </c>
      <c r="H261" s="3">
        <v>62.0</v>
      </c>
      <c r="I261" s="2" t="s">
        <v>13</v>
      </c>
    </row>
    <row r="262">
      <c r="A262" s="2">
        <v>260.0</v>
      </c>
      <c r="B262" s="2">
        <v>260.0</v>
      </c>
      <c r="C262" s="2" t="s">
        <v>14</v>
      </c>
      <c r="D262" s="2" t="s">
        <v>71</v>
      </c>
      <c r="E262" s="2" t="s">
        <v>603</v>
      </c>
      <c r="F262" s="2" t="s">
        <v>604</v>
      </c>
      <c r="G262" s="2" t="s">
        <v>12</v>
      </c>
      <c r="H262" s="4"/>
      <c r="I262" s="2" t="s">
        <v>13</v>
      </c>
    </row>
    <row r="263">
      <c r="A263" s="2">
        <v>261.0</v>
      </c>
      <c r="B263" s="2">
        <v>261.0</v>
      </c>
      <c r="C263" s="2" t="s">
        <v>21</v>
      </c>
      <c r="D263" s="2" t="s">
        <v>96</v>
      </c>
      <c r="E263" s="2" t="s">
        <v>605</v>
      </c>
      <c r="F263" s="2" t="s">
        <v>606</v>
      </c>
      <c r="G263" s="2" t="s">
        <v>12</v>
      </c>
      <c r="H263" s="4"/>
      <c r="I263" s="2" t="s">
        <v>13</v>
      </c>
    </row>
    <row r="264">
      <c r="A264" s="2">
        <v>262.0</v>
      </c>
      <c r="B264" s="2">
        <v>262.0</v>
      </c>
      <c r="C264" s="2" t="s">
        <v>202</v>
      </c>
      <c r="D264" s="2" t="s">
        <v>221</v>
      </c>
      <c r="E264" s="2" t="s">
        <v>607</v>
      </c>
      <c r="F264" s="2" t="s">
        <v>608</v>
      </c>
      <c r="G264" s="2" t="s">
        <v>12</v>
      </c>
      <c r="H264" s="3">
        <v>47.0</v>
      </c>
      <c r="I264" s="2" t="s">
        <v>13</v>
      </c>
    </row>
    <row r="265">
      <c r="A265" s="2">
        <v>263.0</v>
      </c>
      <c r="B265" s="2">
        <v>263.0</v>
      </c>
      <c r="C265" s="2" t="s">
        <v>21</v>
      </c>
      <c r="D265" s="2" t="s">
        <v>263</v>
      </c>
      <c r="E265" s="2" t="s">
        <v>609</v>
      </c>
      <c r="F265" s="2" t="s">
        <v>610</v>
      </c>
      <c r="G265" s="2" t="s">
        <v>103</v>
      </c>
      <c r="H265" s="4"/>
      <c r="I265" s="2" t="s">
        <v>13</v>
      </c>
    </row>
    <row r="266">
      <c r="A266" s="2">
        <v>264.0</v>
      </c>
      <c r="B266" s="2">
        <v>264.0</v>
      </c>
      <c r="C266" s="2" t="s">
        <v>14</v>
      </c>
      <c r="D266" s="2" t="s">
        <v>15</v>
      </c>
      <c r="E266" s="2" t="s">
        <v>611</v>
      </c>
      <c r="F266" s="2" t="s">
        <v>612</v>
      </c>
      <c r="G266" s="2" t="s">
        <v>12</v>
      </c>
      <c r="H266" s="3">
        <v>29.75</v>
      </c>
      <c r="I266" s="2" t="s">
        <v>13</v>
      </c>
    </row>
    <row r="267">
      <c r="A267" s="2">
        <v>265.0</v>
      </c>
      <c r="B267" s="2">
        <v>265.0</v>
      </c>
      <c r="C267" s="2" t="s">
        <v>126</v>
      </c>
      <c r="D267" s="2" t="s">
        <v>191</v>
      </c>
      <c r="E267" s="2" t="s">
        <v>613</v>
      </c>
      <c r="F267" s="2" t="s">
        <v>614</v>
      </c>
      <c r="G267" s="2" t="s">
        <v>12</v>
      </c>
      <c r="H267" s="4"/>
      <c r="I267" s="2" t="s">
        <v>13</v>
      </c>
    </row>
    <row r="268">
      <c r="A268" s="2">
        <v>266.0</v>
      </c>
      <c r="B268" s="2">
        <v>266.0</v>
      </c>
      <c r="C268" s="2" t="s">
        <v>8</v>
      </c>
      <c r="D268" s="2" t="s">
        <v>38</v>
      </c>
      <c r="E268" s="2" t="s">
        <v>615</v>
      </c>
      <c r="F268" s="2" t="s">
        <v>616</v>
      </c>
      <c r="G268" s="2" t="s">
        <v>103</v>
      </c>
      <c r="H268" s="3">
        <v>62.0</v>
      </c>
      <c r="I268" s="2" t="s">
        <v>13</v>
      </c>
    </row>
    <row r="269">
      <c r="A269" s="2">
        <v>267.0</v>
      </c>
      <c r="B269" s="2">
        <v>267.0</v>
      </c>
      <c r="C269" s="2" t="s">
        <v>25</v>
      </c>
      <c r="D269" s="2" t="s">
        <v>26</v>
      </c>
      <c r="E269" s="2" t="s">
        <v>617</v>
      </c>
      <c r="F269" s="2" t="s">
        <v>618</v>
      </c>
      <c r="G269" s="2" t="s">
        <v>12</v>
      </c>
      <c r="H269" s="3">
        <v>145.0</v>
      </c>
      <c r="I269" s="2" t="s">
        <v>13</v>
      </c>
    </row>
    <row r="270">
      <c r="A270" s="2">
        <v>268.0</v>
      </c>
      <c r="B270" s="2">
        <v>268.0</v>
      </c>
      <c r="C270" s="2" t="s">
        <v>99</v>
      </c>
      <c r="D270" s="2" t="s">
        <v>42</v>
      </c>
      <c r="E270" s="2" t="s">
        <v>619</v>
      </c>
      <c r="F270" s="2" t="s">
        <v>620</v>
      </c>
      <c r="G270" s="2" t="s">
        <v>12</v>
      </c>
      <c r="H270" s="3">
        <v>90.0</v>
      </c>
      <c r="I270" s="2" t="s">
        <v>13</v>
      </c>
    </row>
    <row r="271">
      <c r="A271" s="2">
        <v>269.0</v>
      </c>
      <c r="B271" s="2">
        <v>269.0</v>
      </c>
      <c r="C271" s="2" t="s">
        <v>8</v>
      </c>
      <c r="D271" s="2" t="s">
        <v>338</v>
      </c>
      <c r="E271" s="2" t="s">
        <v>621</v>
      </c>
      <c r="F271" s="2" t="s">
        <v>622</v>
      </c>
      <c r="G271" s="2" t="s">
        <v>103</v>
      </c>
      <c r="H271" s="3">
        <v>62.0</v>
      </c>
      <c r="I271" s="2" t="s">
        <v>13</v>
      </c>
    </row>
    <row r="272">
      <c r="A272" s="2">
        <v>270.0</v>
      </c>
      <c r="B272" s="2">
        <v>270.0</v>
      </c>
      <c r="C272" s="2" t="s">
        <v>21</v>
      </c>
      <c r="D272" s="2" t="s">
        <v>32</v>
      </c>
      <c r="E272" s="2" t="s">
        <v>623</v>
      </c>
      <c r="F272" s="2" t="s">
        <v>624</v>
      </c>
      <c r="G272" s="2" t="s">
        <v>12</v>
      </c>
      <c r="H272" s="3">
        <v>48.5</v>
      </c>
      <c r="I272" s="2" t="s">
        <v>13</v>
      </c>
    </row>
    <row r="273">
      <c r="A273" s="2">
        <v>271.0</v>
      </c>
      <c r="B273" s="2">
        <v>271.0</v>
      </c>
      <c r="C273" s="2" t="s">
        <v>14</v>
      </c>
      <c r="D273" s="2" t="s">
        <v>71</v>
      </c>
      <c r="E273" s="2" t="s">
        <v>625</v>
      </c>
      <c r="F273" s="2" t="s">
        <v>626</v>
      </c>
      <c r="G273" s="2" t="s">
        <v>12</v>
      </c>
      <c r="H273" s="4"/>
      <c r="I273" s="2" t="s">
        <v>13</v>
      </c>
    </row>
    <row r="274">
      <c r="A274" s="2">
        <v>272.0</v>
      </c>
      <c r="B274" s="2">
        <v>272.0</v>
      </c>
      <c r="C274" s="2" t="s">
        <v>8</v>
      </c>
      <c r="D274" s="2" t="s">
        <v>9</v>
      </c>
      <c r="E274" s="2" t="s">
        <v>627</v>
      </c>
      <c r="F274" s="2" t="s">
        <v>628</v>
      </c>
      <c r="G274" s="2" t="s">
        <v>12</v>
      </c>
      <c r="H274" s="3">
        <v>90.0</v>
      </c>
      <c r="I274" s="2" t="s">
        <v>13</v>
      </c>
    </row>
    <row r="275">
      <c r="A275" s="2">
        <v>273.0</v>
      </c>
      <c r="B275" s="2">
        <v>273.0</v>
      </c>
      <c r="C275" s="2" t="s">
        <v>41</v>
      </c>
      <c r="D275" s="2" t="s">
        <v>629</v>
      </c>
      <c r="E275" s="2" t="s">
        <v>630</v>
      </c>
      <c r="F275" s="2" t="s">
        <v>631</v>
      </c>
      <c r="G275" s="2" t="s">
        <v>12</v>
      </c>
      <c r="H275" s="4"/>
      <c r="I275" s="2" t="s">
        <v>13</v>
      </c>
    </row>
    <row r="276">
      <c r="A276" s="2">
        <v>274.0</v>
      </c>
      <c r="B276" s="2">
        <v>274.0</v>
      </c>
      <c r="C276" s="2" t="s">
        <v>14</v>
      </c>
      <c r="D276" s="2" t="s">
        <v>15</v>
      </c>
      <c r="E276" s="2" t="s">
        <v>632</v>
      </c>
      <c r="F276" s="2" t="s">
        <v>633</v>
      </c>
      <c r="G276" s="2" t="s">
        <v>12</v>
      </c>
      <c r="H276" s="3">
        <v>29.75</v>
      </c>
      <c r="I276" s="2" t="s">
        <v>13</v>
      </c>
    </row>
    <row r="277">
      <c r="A277" s="2">
        <v>275.0</v>
      </c>
      <c r="B277" s="2">
        <v>275.0</v>
      </c>
      <c r="C277" s="2" t="s">
        <v>21</v>
      </c>
      <c r="D277" s="2" t="s">
        <v>324</v>
      </c>
      <c r="E277" s="2" t="s">
        <v>634</v>
      </c>
      <c r="F277" s="2" t="s">
        <v>635</v>
      </c>
      <c r="G277" s="2" t="s">
        <v>12</v>
      </c>
      <c r="H277" s="3">
        <v>48.5</v>
      </c>
      <c r="I277" s="2" t="s">
        <v>13</v>
      </c>
    </row>
    <row r="278">
      <c r="A278" s="2">
        <v>276.0</v>
      </c>
      <c r="B278" s="2">
        <v>276.0</v>
      </c>
      <c r="C278" s="2" t="s">
        <v>8</v>
      </c>
      <c r="D278" s="2" t="s">
        <v>38</v>
      </c>
      <c r="E278" s="2" t="s">
        <v>636</v>
      </c>
      <c r="F278" s="2" t="s">
        <v>637</v>
      </c>
      <c r="G278" s="2" t="s">
        <v>103</v>
      </c>
      <c r="H278" s="3">
        <v>62.0</v>
      </c>
      <c r="I278" s="2" t="s">
        <v>13</v>
      </c>
    </row>
    <row r="279">
      <c r="A279" s="2">
        <v>277.0</v>
      </c>
      <c r="B279" s="2">
        <v>277.0</v>
      </c>
      <c r="C279" s="2" t="s">
        <v>126</v>
      </c>
      <c r="D279" s="2" t="s">
        <v>145</v>
      </c>
      <c r="E279" s="2" t="s">
        <v>638</v>
      </c>
      <c r="F279" s="2" t="s">
        <v>639</v>
      </c>
      <c r="G279" s="2" t="s">
        <v>12</v>
      </c>
      <c r="H279" s="3">
        <v>200.0</v>
      </c>
      <c r="I279" s="2" t="s">
        <v>329</v>
      </c>
    </row>
    <row r="280">
      <c r="A280" s="2">
        <v>278.0</v>
      </c>
      <c r="B280" s="2">
        <v>278.0</v>
      </c>
      <c r="C280" s="2" t="s">
        <v>14</v>
      </c>
      <c r="D280" s="2" t="s">
        <v>54</v>
      </c>
      <c r="E280" s="2" t="s">
        <v>640</v>
      </c>
      <c r="F280" s="2" t="s">
        <v>641</v>
      </c>
      <c r="G280" s="2" t="s">
        <v>12</v>
      </c>
      <c r="H280" s="3">
        <v>30.8</v>
      </c>
      <c r="I280" s="2" t="s">
        <v>13</v>
      </c>
    </row>
    <row r="281">
      <c r="A281" s="2">
        <v>279.0</v>
      </c>
      <c r="B281" s="2">
        <v>279.0</v>
      </c>
      <c r="C281" s="2" t="s">
        <v>63</v>
      </c>
      <c r="D281" s="2" t="s">
        <v>64</v>
      </c>
      <c r="E281" s="2" t="s">
        <v>642</v>
      </c>
      <c r="F281" s="2" t="s">
        <v>643</v>
      </c>
      <c r="G281" s="2" t="s">
        <v>12</v>
      </c>
      <c r="H281" s="3">
        <v>7.5</v>
      </c>
      <c r="I281" s="2" t="s">
        <v>13</v>
      </c>
    </row>
    <row r="282">
      <c r="A282" s="2">
        <v>280.0</v>
      </c>
      <c r="B282" s="2">
        <v>280.0</v>
      </c>
      <c r="C282" s="2" t="s">
        <v>25</v>
      </c>
      <c r="D282" s="2" t="s">
        <v>26</v>
      </c>
      <c r="E282" s="2" t="s">
        <v>644</v>
      </c>
      <c r="F282" s="2" t="s">
        <v>645</v>
      </c>
      <c r="G282" s="2" t="s">
        <v>12</v>
      </c>
      <c r="H282" s="3">
        <v>115.0</v>
      </c>
      <c r="I282" s="2" t="s">
        <v>13</v>
      </c>
    </row>
    <row r="283">
      <c r="A283" s="2">
        <v>281.0</v>
      </c>
      <c r="B283" s="2">
        <v>281.0</v>
      </c>
      <c r="C283" s="2" t="s">
        <v>14</v>
      </c>
      <c r="D283" s="2" t="s">
        <v>50</v>
      </c>
      <c r="E283" s="2" t="s">
        <v>646</v>
      </c>
      <c r="F283" s="2" t="s">
        <v>647</v>
      </c>
      <c r="G283" s="2" t="s">
        <v>12</v>
      </c>
      <c r="H283" s="3">
        <v>5.3</v>
      </c>
      <c r="I283" s="2" t="s">
        <v>13</v>
      </c>
    </row>
    <row r="284">
      <c r="A284" s="2">
        <v>282.0</v>
      </c>
      <c r="B284" s="2">
        <v>282.0</v>
      </c>
      <c r="C284" s="2" t="s">
        <v>41</v>
      </c>
      <c r="D284" s="2" t="s">
        <v>414</v>
      </c>
      <c r="E284" s="2" t="s">
        <v>648</v>
      </c>
      <c r="F284" s="2" t="s">
        <v>649</v>
      </c>
      <c r="G284" s="2" t="s">
        <v>12</v>
      </c>
      <c r="H284" s="3">
        <v>39.0</v>
      </c>
      <c r="I284" s="2" t="s">
        <v>13</v>
      </c>
    </row>
    <row r="285">
      <c r="A285" s="2">
        <v>283.0</v>
      </c>
      <c r="B285" s="2">
        <v>283.0</v>
      </c>
      <c r="C285" s="2" t="s">
        <v>14</v>
      </c>
      <c r="D285" s="2" t="s">
        <v>15</v>
      </c>
      <c r="E285" s="2" t="s">
        <v>650</v>
      </c>
      <c r="F285" s="2" t="s">
        <v>651</v>
      </c>
      <c r="G285" s="2" t="s">
        <v>12</v>
      </c>
      <c r="H285" s="3">
        <v>29.75</v>
      </c>
      <c r="I285" s="2" t="s">
        <v>13</v>
      </c>
    </row>
    <row r="286">
      <c r="A286" s="2">
        <v>284.0</v>
      </c>
      <c r="B286" s="2">
        <v>284.0</v>
      </c>
      <c r="C286" s="2" t="s">
        <v>25</v>
      </c>
      <c r="D286" s="2" t="s">
        <v>411</v>
      </c>
      <c r="E286" s="2" t="s">
        <v>652</v>
      </c>
      <c r="F286" s="2" t="s">
        <v>653</v>
      </c>
      <c r="G286" s="2" t="s">
        <v>103</v>
      </c>
      <c r="H286" s="4"/>
      <c r="I286" s="2" t="s">
        <v>13</v>
      </c>
    </row>
    <row r="287">
      <c r="A287" s="2">
        <v>285.0</v>
      </c>
      <c r="B287" s="2">
        <v>285.0</v>
      </c>
      <c r="C287" s="2" t="s">
        <v>202</v>
      </c>
      <c r="D287" s="2" t="s">
        <v>203</v>
      </c>
      <c r="E287" s="2" t="s">
        <v>654</v>
      </c>
      <c r="F287" s="2" t="s">
        <v>655</v>
      </c>
      <c r="G287" s="2" t="s">
        <v>12</v>
      </c>
      <c r="H287" s="3">
        <v>31.0</v>
      </c>
      <c r="I287" s="2" t="s">
        <v>13</v>
      </c>
    </row>
    <row r="288">
      <c r="A288" s="2">
        <v>286.0</v>
      </c>
      <c r="B288" s="2">
        <v>286.0</v>
      </c>
      <c r="C288" s="2" t="s">
        <v>14</v>
      </c>
      <c r="D288" s="2" t="s">
        <v>71</v>
      </c>
      <c r="E288" s="2" t="s">
        <v>656</v>
      </c>
      <c r="F288" s="2" t="s">
        <v>657</v>
      </c>
      <c r="G288" s="2" t="s">
        <v>12</v>
      </c>
      <c r="H288" s="4"/>
      <c r="I288" s="2" t="s">
        <v>13</v>
      </c>
    </row>
    <row r="289">
      <c r="A289" s="2">
        <v>287.0</v>
      </c>
      <c r="B289" s="2">
        <v>287.0</v>
      </c>
      <c r="C289" s="2" t="s">
        <v>14</v>
      </c>
      <c r="D289" s="2" t="s">
        <v>29</v>
      </c>
      <c r="E289" s="2" t="s">
        <v>658</v>
      </c>
      <c r="F289" s="2" t="s">
        <v>659</v>
      </c>
      <c r="G289" s="2" t="s">
        <v>12</v>
      </c>
      <c r="H289" s="3">
        <v>29.75</v>
      </c>
      <c r="I289" s="2" t="s">
        <v>13</v>
      </c>
    </row>
    <row r="290">
      <c r="A290" s="2">
        <v>288.0</v>
      </c>
      <c r="B290" s="2">
        <v>288.0</v>
      </c>
      <c r="C290" s="2" t="s">
        <v>8</v>
      </c>
      <c r="D290" s="2" t="s">
        <v>38</v>
      </c>
      <c r="E290" s="2" t="s">
        <v>660</v>
      </c>
      <c r="F290" s="2" t="s">
        <v>661</v>
      </c>
      <c r="G290" s="2" t="s">
        <v>103</v>
      </c>
      <c r="H290" s="3">
        <v>62.0</v>
      </c>
      <c r="I290" s="2" t="s">
        <v>13</v>
      </c>
    </row>
    <row r="291">
      <c r="A291" s="2">
        <v>289.0</v>
      </c>
      <c r="B291" s="2">
        <v>289.0</v>
      </c>
      <c r="C291" s="2" t="s">
        <v>662</v>
      </c>
      <c r="D291" s="2" t="s">
        <v>663</v>
      </c>
      <c r="E291" s="2" t="s">
        <v>664</v>
      </c>
      <c r="F291" s="2" t="s">
        <v>665</v>
      </c>
      <c r="G291" s="2" t="s">
        <v>12</v>
      </c>
      <c r="H291" s="4"/>
      <c r="I291" s="2" t="s">
        <v>13</v>
      </c>
    </row>
    <row r="292">
      <c r="A292" s="2">
        <v>290.0</v>
      </c>
      <c r="B292" s="2">
        <v>290.0</v>
      </c>
      <c r="C292" s="2" t="s">
        <v>14</v>
      </c>
      <c r="D292" s="2" t="s">
        <v>54</v>
      </c>
      <c r="E292" s="2" t="s">
        <v>666</v>
      </c>
      <c r="F292" s="2" t="s">
        <v>667</v>
      </c>
      <c r="G292" s="2" t="s">
        <v>12</v>
      </c>
      <c r="H292" s="3">
        <v>30.8</v>
      </c>
      <c r="I292" s="2" t="s">
        <v>13</v>
      </c>
    </row>
    <row r="293">
      <c r="A293" s="2">
        <v>291.0</v>
      </c>
      <c r="B293" s="2">
        <v>291.0</v>
      </c>
      <c r="C293" s="2" t="s">
        <v>14</v>
      </c>
      <c r="D293" s="2" t="s">
        <v>15</v>
      </c>
      <c r="E293" s="2" t="s">
        <v>668</v>
      </c>
      <c r="F293" s="2" t="s">
        <v>669</v>
      </c>
      <c r="G293" s="2" t="s">
        <v>12</v>
      </c>
      <c r="H293" s="3">
        <v>29.75</v>
      </c>
      <c r="I293" s="2" t="s">
        <v>13</v>
      </c>
    </row>
    <row r="294">
      <c r="A294" s="2">
        <v>292.0</v>
      </c>
      <c r="B294" s="2">
        <v>292.0</v>
      </c>
      <c r="C294" s="2" t="s">
        <v>8</v>
      </c>
      <c r="D294" s="2" t="s">
        <v>338</v>
      </c>
      <c r="E294" s="2" t="s">
        <v>670</v>
      </c>
      <c r="F294" s="2" t="s">
        <v>671</v>
      </c>
      <c r="G294" s="2" t="s">
        <v>103</v>
      </c>
      <c r="H294" s="3">
        <v>62.0</v>
      </c>
      <c r="I294" s="2" t="s">
        <v>13</v>
      </c>
    </row>
    <row r="295">
      <c r="A295" s="2">
        <v>293.0</v>
      </c>
      <c r="B295" s="2">
        <v>293.0</v>
      </c>
      <c r="C295" s="2" t="s">
        <v>99</v>
      </c>
      <c r="D295" s="2" t="s">
        <v>42</v>
      </c>
      <c r="E295" s="2" t="s">
        <v>672</v>
      </c>
      <c r="F295" s="2" t="s">
        <v>673</v>
      </c>
      <c r="G295" s="2" t="s">
        <v>12</v>
      </c>
      <c r="H295" s="3">
        <v>90.0</v>
      </c>
      <c r="I295" s="2" t="s">
        <v>13</v>
      </c>
    </row>
    <row r="296">
      <c r="A296" s="2">
        <v>294.0</v>
      </c>
      <c r="B296" s="2">
        <v>294.0</v>
      </c>
      <c r="C296" s="2" t="s">
        <v>21</v>
      </c>
      <c r="D296" s="2" t="s">
        <v>263</v>
      </c>
      <c r="E296" s="2" t="s">
        <v>674</v>
      </c>
      <c r="F296" s="2" t="s">
        <v>675</v>
      </c>
      <c r="G296" s="2" t="s">
        <v>103</v>
      </c>
      <c r="H296" s="4"/>
      <c r="I296" s="2" t="s">
        <v>13</v>
      </c>
    </row>
    <row r="297">
      <c r="A297" s="2">
        <v>295.0</v>
      </c>
      <c r="B297" s="2">
        <v>295.0</v>
      </c>
      <c r="C297" s="2" t="s">
        <v>198</v>
      </c>
      <c r="D297" s="2" t="s">
        <v>199</v>
      </c>
      <c r="E297" s="2" t="s">
        <v>676</v>
      </c>
      <c r="F297" s="2" t="s">
        <v>677</v>
      </c>
      <c r="G297" s="2" t="s">
        <v>12</v>
      </c>
      <c r="H297" s="4"/>
      <c r="I297" s="2" t="s">
        <v>13</v>
      </c>
    </row>
    <row r="298">
      <c r="A298" s="2">
        <v>296.0</v>
      </c>
      <c r="B298" s="2">
        <v>296.0</v>
      </c>
      <c r="C298" s="2" t="s">
        <v>8</v>
      </c>
      <c r="D298" s="2" t="s">
        <v>38</v>
      </c>
      <c r="E298" s="2" t="s">
        <v>678</v>
      </c>
      <c r="F298" s="2" t="s">
        <v>679</v>
      </c>
      <c r="G298" s="2" t="s">
        <v>103</v>
      </c>
      <c r="H298" s="3">
        <v>62.0</v>
      </c>
      <c r="I298" s="2" t="s">
        <v>13</v>
      </c>
    </row>
    <row r="299">
      <c r="A299" s="2">
        <v>297.0</v>
      </c>
      <c r="B299" s="2">
        <v>297.0</v>
      </c>
      <c r="C299" s="2" t="s">
        <v>126</v>
      </c>
      <c r="D299" s="2" t="s">
        <v>145</v>
      </c>
      <c r="E299" s="2" t="s">
        <v>680</v>
      </c>
      <c r="F299" s="2" t="s">
        <v>681</v>
      </c>
      <c r="G299" s="2" t="s">
        <v>103</v>
      </c>
      <c r="H299" s="4"/>
      <c r="I299" s="2" t="s">
        <v>13</v>
      </c>
    </row>
    <row r="300">
      <c r="A300" s="2">
        <v>298.0</v>
      </c>
      <c r="B300" s="2">
        <v>298.0</v>
      </c>
      <c r="C300" s="2" t="s">
        <v>14</v>
      </c>
      <c r="D300" s="2" t="s">
        <v>71</v>
      </c>
      <c r="E300" s="2" t="s">
        <v>682</v>
      </c>
      <c r="F300" s="2" t="s">
        <v>683</v>
      </c>
      <c r="G300" s="2" t="s">
        <v>12</v>
      </c>
      <c r="H300" s="3">
        <v>29.15</v>
      </c>
      <c r="I300" s="2" t="s">
        <v>13</v>
      </c>
    </row>
    <row r="301">
      <c r="A301" s="2">
        <v>299.0</v>
      </c>
      <c r="B301" s="2">
        <v>299.0</v>
      </c>
      <c r="C301" s="2" t="s">
        <v>14</v>
      </c>
      <c r="D301" s="2" t="s">
        <v>15</v>
      </c>
      <c r="E301" s="2" t="s">
        <v>684</v>
      </c>
      <c r="F301" s="2" t="s">
        <v>685</v>
      </c>
      <c r="G301" s="2" t="s">
        <v>12</v>
      </c>
      <c r="H301" s="3">
        <v>29.75</v>
      </c>
      <c r="I301" s="2" t="s">
        <v>13</v>
      </c>
    </row>
    <row r="302">
      <c r="A302" s="2">
        <v>300.0</v>
      </c>
      <c r="B302" s="2">
        <v>300.0</v>
      </c>
      <c r="C302" s="2" t="s">
        <v>95</v>
      </c>
      <c r="D302" s="2" t="s">
        <v>96</v>
      </c>
      <c r="E302" s="2" t="s">
        <v>686</v>
      </c>
      <c r="F302" s="2" t="s">
        <v>687</v>
      </c>
      <c r="G302" s="2" t="s">
        <v>12</v>
      </c>
      <c r="H302" s="3">
        <v>35.0</v>
      </c>
      <c r="I302" s="2" t="s">
        <v>13</v>
      </c>
    </row>
    <row r="303">
      <c r="A303" s="2">
        <v>301.0</v>
      </c>
      <c r="B303" s="2">
        <v>301.0</v>
      </c>
      <c r="C303" s="2" t="s">
        <v>21</v>
      </c>
      <c r="D303" s="2" t="s">
        <v>324</v>
      </c>
      <c r="E303" s="2" t="s">
        <v>688</v>
      </c>
      <c r="F303" s="2" t="s">
        <v>689</v>
      </c>
      <c r="G303" s="2" t="s">
        <v>12</v>
      </c>
      <c r="H303" s="4"/>
      <c r="I303" s="2" t="s">
        <v>53</v>
      </c>
    </row>
    <row r="304">
      <c r="A304" s="2">
        <v>302.0</v>
      </c>
      <c r="B304" s="2">
        <v>302.0</v>
      </c>
      <c r="C304" s="2" t="s">
        <v>14</v>
      </c>
      <c r="D304" s="2" t="s">
        <v>54</v>
      </c>
      <c r="E304" s="2" t="s">
        <v>690</v>
      </c>
      <c r="F304" s="2" t="s">
        <v>691</v>
      </c>
      <c r="G304" s="2" t="s">
        <v>12</v>
      </c>
      <c r="H304" s="3">
        <v>30.8</v>
      </c>
      <c r="I304" s="2" t="s">
        <v>13</v>
      </c>
    </row>
    <row r="305">
      <c r="A305" s="2">
        <v>303.0</v>
      </c>
      <c r="B305" s="2">
        <v>303.0</v>
      </c>
      <c r="C305" s="2" t="s">
        <v>14</v>
      </c>
      <c r="D305" s="2" t="s">
        <v>232</v>
      </c>
      <c r="E305" s="2" t="s">
        <v>692</v>
      </c>
      <c r="F305" s="2" t="s">
        <v>693</v>
      </c>
      <c r="G305" s="2" t="s">
        <v>12</v>
      </c>
      <c r="H305" s="4"/>
      <c r="I305" s="2" t="s">
        <v>13</v>
      </c>
    </row>
    <row r="306">
      <c r="A306" s="2">
        <v>304.0</v>
      </c>
      <c r="B306" s="2">
        <v>304.0</v>
      </c>
      <c r="C306" s="2" t="s">
        <v>25</v>
      </c>
      <c r="D306" s="2" t="s">
        <v>512</v>
      </c>
      <c r="E306" s="2" t="s">
        <v>694</v>
      </c>
      <c r="F306" s="2" t="s">
        <v>695</v>
      </c>
      <c r="G306" s="2" t="s">
        <v>103</v>
      </c>
      <c r="H306" s="4"/>
      <c r="I306" s="2" t="s">
        <v>13</v>
      </c>
    </row>
    <row r="307">
      <c r="A307" s="2">
        <v>305.0</v>
      </c>
      <c r="B307" s="2">
        <v>305.0</v>
      </c>
      <c r="C307" s="2" t="s">
        <v>14</v>
      </c>
      <c r="D307" s="2" t="s">
        <v>29</v>
      </c>
      <c r="E307" s="2" t="s">
        <v>696</v>
      </c>
      <c r="F307" s="2" t="s">
        <v>697</v>
      </c>
      <c r="G307" s="2" t="s">
        <v>12</v>
      </c>
      <c r="H307" s="3">
        <v>64.68</v>
      </c>
      <c r="I307" s="2" t="s">
        <v>13</v>
      </c>
    </row>
    <row r="308">
      <c r="A308" s="2">
        <v>306.0</v>
      </c>
      <c r="B308" s="2">
        <v>306.0</v>
      </c>
      <c r="C308" s="2" t="s">
        <v>45</v>
      </c>
      <c r="D308" s="2" t="s">
        <v>150</v>
      </c>
      <c r="E308" s="2" t="s">
        <v>698</v>
      </c>
      <c r="F308" s="2" t="s">
        <v>699</v>
      </c>
      <c r="G308" s="2" t="s">
        <v>103</v>
      </c>
      <c r="H308" s="3">
        <v>85.0</v>
      </c>
      <c r="I308" s="2" t="s">
        <v>13</v>
      </c>
    </row>
    <row r="309">
      <c r="A309" s="2">
        <v>307.0</v>
      </c>
      <c r="B309" s="2">
        <v>307.0</v>
      </c>
      <c r="C309" s="2" t="s">
        <v>126</v>
      </c>
      <c r="D309" s="2" t="s">
        <v>319</v>
      </c>
      <c r="E309" s="2" t="s">
        <v>700</v>
      </c>
      <c r="F309" s="2" t="s">
        <v>701</v>
      </c>
      <c r="G309" s="2" t="s">
        <v>12</v>
      </c>
      <c r="H309" s="3">
        <v>37.0</v>
      </c>
      <c r="I309" s="2" t="s">
        <v>13</v>
      </c>
    </row>
    <row r="310">
      <c r="A310" s="2">
        <v>308.0</v>
      </c>
      <c r="B310" s="2">
        <v>308.0</v>
      </c>
      <c r="C310" s="2" t="s">
        <v>14</v>
      </c>
      <c r="D310" s="2" t="s">
        <v>71</v>
      </c>
      <c r="E310" s="2" t="s">
        <v>702</v>
      </c>
      <c r="F310" s="2" t="s">
        <v>703</v>
      </c>
      <c r="G310" s="2" t="s">
        <v>12</v>
      </c>
      <c r="H310" s="4"/>
      <c r="I310" s="2" t="s">
        <v>13</v>
      </c>
    </row>
    <row r="311">
      <c r="A311" s="2">
        <v>309.0</v>
      </c>
      <c r="B311" s="2">
        <v>309.0</v>
      </c>
      <c r="C311" s="2" t="s">
        <v>45</v>
      </c>
      <c r="D311" s="2" t="s">
        <v>704</v>
      </c>
      <c r="E311" s="2" t="s">
        <v>705</v>
      </c>
      <c r="F311" s="2" t="s">
        <v>706</v>
      </c>
      <c r="G311" s="2" t="s">
        <v>12</v>
      </c>
      <c r="H311" s="3">
        <v>45.0</v>
      </c>
      <c r="I311" s="2" t="s">
        <v>13</v>
      </c>
    </row>
    <row r="312">
      <c r="A312" s="2">
        <v>310.0</v>
      </c>
      <c r="B312" s="2">
        <v>310.0</v>
      </c>
      <c r="C312" s="2" t="s">
        <v>8</v>
      </c>
      <c r="D312" s="2" t="s">
        <v>9</v>
      </c>
      <c r="E312" s="2" t="s">
        <v>707</v>
      </c>
      <c r="F312" s="2" t="s">
        <v>708</v>
      </c>
      <c r="G312" s="2" t="s">
        <v>103</v>
      </c>
      <c r="H312" s="3">
        <v>62.0</v>
      </c>
      <c r="I312" s="2" t="s">
        <v>13</v>
      </c>
    </row>
    <row r="313">
      <c r="A313" s="2">
        <v>311.0</v>
      </c>
      <c r="B313" s="2">
        <v>311.0</v>
      </c>
      <c r="C313" s="2" t="s">
        <v>25</v>
      </c>
      <c r="D313" s="2" t="s">
        <v>26</v>
      </c>
      <c r="E313" s="2" t="s">
        <v>709</v>
      </c>
      <c r="F313" s="2" t="s">
        <v>710</v>
      </c>
      <c r="G313" s="2" t="s">
        <v>12</v>
      </c>
      <c r="H313" s="3">
        <v>123.0</v>
      </c>
      <c r="I313" s="2" t="s">
        <v>13</v>
      </c>
    </row>
    <row r="314">
      <c r="A314" s="2">
        <v>312.0</v>
      </c>
      <c r="B314" s="2">
        <v>312.0</v>
      </c>
      <c r="C314" s="2" t="s">
        <v>21</v>
      </c>
      <c r="D314" s="2" t="s">
        <v>32</v>
      </c>
      <c r="E314" s="2" t="s">
        <v>711</v>
      </c>
      <c r="F314" s="2" t="s">
        <v>712</v>
      </c>
      <c r="G314" s="2" t="s">
        <v>12</v>
      </c>
      <c r="H314" s="3">
        <v>48.5</v>
      </c>
      <c r="I314" s="2" t="s">
        <v>13</v>
      </c>
    </row>
    <row r="315">
      <c r="A315" s="2">
        <v>313.0</v>
      </c>
      <c r="B315" s="2">
        <v>313.0</v>
      </c>
      <c r="C315" s="2" t="s">
        <v>582</v>
      </c>
      <c r="D315" s="2" t="s">
        <v>181</v>
      </c>
      <c r="E315" s="2" t="s">
        <v>713</v>
      </c>
      <c r="F315" s="2" t="s">
        <v>714</v>
      </c>
      <c r="G315" s="2" t="s">
        <v>103</v>
      </c>
      <c r="H315" s="3">
        <v>41.8</v>
      </c>
      <c r="I315" s="2" t="s">
        <v>13</v>
      </c>
    </row>
    <row r="316">
      <c r="A316" s="2">
        <v>314.0</v>
      </c>
      <c r="B316" s="2">
        <v>314.0</v>
      </c>
      <c r="C316" s="2" t="s">
        <v>8</v>
      </c>
      <c r="D316" s="2" t="s">
        <v>9</v>
      </c>
      <c r="E316" s="2" t="s">
        <v>715</v>
      </c>
      <c r="F316" s="2" t="s">
        <v>716</v>
      </c>
      <c r="G316" s="2" t="s">
        <v>103</v>
      </c>
      <c r="H316" s="3">
        <v>62.0</v>
      </c>
      <c r="I316" s="2" t="s">
        <v>13</v>
      </c>
    </row>
    <row r="317">
      <c r="A317" s="2">
        <v>315.0</v>
      </c>
      <c r="B317" s="2">
        <v>315.0</v>
      </c>
      <c r="C317" s="2" t="s">
        <v>99</v>
      </c>
      <c r="D317" s="2" t="s">
        <v>42</v>
      </c>
      <c r="E317" s="2" t="s">
        <v>717</v>
      </c>
      <c r="F317" s="2" t="s">
        <v>718</v>
      </c>
      <c r="G317" s="2" t="s">
        <v>12</v>
      </c>
      <c r="H317" s="3">
        <v>90.0</v>
      </c>
      <c r="I317" s="2" t="s">
        <v>13</v>
      </c>
    </row>
    <row r="318">
      <c r="A318" s="2">
        <v>316.0</v>
      </c>
      <c r="B318" s="2">
        <v>316.0</v>
      </c>
      <c r="C318" s="2" t="s">
        <v>8</v>
      </c>
      <c r="D318" s="2" t="s">
        <v>338</v>
      </c>
      <c r="E318" s="2" t="s">
        <v>719</v>
      </c>
      <c r="F318" s="2" t="s">
        <v>720</v>
      </c>
      <c r="G318" s="2" t="s">
        <v>103</v>
      </c>
      <c r="H318" s="3">
        <v>62.0</v>
      </c>
      <c r="I318" s="2" t="s">
        <v>13</v>
      </c>
    </row>
    <row r="319">
      <c r="A319" s="2">
        <v>317.0</v>
      </c>
      <c r="B319" s="2">
        <v>317.0</v>
      </c>
      <c r="C319" s="2" t="s">
        <v>14</v>
      </c>
      <c r="D319" s="2" t="s">
        <v>15</v>
      </c>
      <c r="E319" s="2" t="s">
        <v>721</v>
      </c>
      <c r="F319" s="2" t="s">
        <v>722</v>
      </c>
      <c r="G319" s="2" t="s">
        <v>12</v>
      </c>
      <c r="H319" s="3">
        <v>29.75</v>
      </c>
      <c r="I319" s="2" t="s">
        <v>13</v>
      </c>
    </row>
    <row r="320">
      <c r="A320" s="2">
        <v>318.0</v>
      </c>
      <c r="B320" s="2">
        <v>318.0</v>
      </c>
      <c r="C320" s="2" t="s">
        <v>126</v>
      </c>
      <c r="D320" s="2" t="s">
        <v>145</v>
      </c>
      <c r="E320" s="2" t="s">
        <v>723</v>
      </c>
      <c r="F320" s="2" t="s">
        <v>724</v>
      </c>
      <c r="G320" s="2" t="s">
        <v>12</v>
      </c>
      <c r="H320" s="3">
        <v>200.0</v>
      </c>
      <c r="I320" s="2" t="s">
        <v>13</v>
      </c>
    </row>
    <row r="321">
      <c r="A321" s="2">
        <v>319.0</v>
      </c>
      <c r="B321" s="2">
        <v>319.0</v>
      </c>
      <c r="C321" s="2" t="s">
        <v>14</v>
      </c>
      <c r="D321" s="2" t="s">
        <v>54</v>
      </c>
      <c r="E321" s="2" t="s">
        <v>725</v>
      </c>
      <c r="F321" s="2" t="s">
        <v>726</v>
      </c>
      <c r="G321" s="2" t="s">
        <v>12</v>
      </c>
      <c r="H321" s="3">
        <v>30.8</v>
      </c>
      <c r="I321" s="2" t="s">
        <v>13</v>
      </c>
    </row>
    <row r="322">
      <c r="A322" s="2">
        <v>320.0</v>
      </c>
      <c r="B322" s="2">
        <v>320.0</v>
      </c>
      <c r="C322" s="2" t="s">
        <v>95</v>
      </c>
      <c r="D322" s="2" t="s">
        <v>22</v>
      </c>
      <c r="E322" s="2" t="s">
        <v>727</v>
      </c>
      <c r="F322" s="2" t="s">
        <v>728</v>
      </c>
      <c r="G322" s="2" t="s">
        <v>12</v>
      </c>
      <c r="H322" s="3">
        <v>65.0</v>
      </c>
      <c r="I322" s="2" t="s">
        <v>13</v>
      </c>
    </row>
    <row r="323">
      <c r="A323" s="2">
        <v>321.0</v>
      </c>
      <c r="B323" s="2">
        <v>321.0</v>
      </c>
      <c r="C323" s="2" t="s">
        <v>25</v>
      </c>
      <c r="D323" s="2" t="s">
        <v>573</v>
      </c>
      <c r="E323" s="2" t="s">
        <v>729</v>
      </c>
      <c r="F323" s="2" t="s">
        <v>730</v>
      </c>
      <c r="G323" s="2" t="s">
        <v>12</v>
      </c>
      <c r="H323" s="3">
        <v>145.0</v>
      </c>
      <c r="I323" s="2" t="s">
        <v>13</v>
      </c>
    </row>
    <row r="324">
      <c r="A324" s="2">
        <v>322.0</v>
      </c>
      <c r="B324" s="2">
        <v>322.0</v>
      </c>
      <c r="C324" s="2" t="s">
        <v>256</v>
      </c>
      <c r="D324" s="2" t="s">
        <v>22</v>
      </c>
      <c r="E324" s="2" t="s">
        <v>731</v>
      </c>
      <c r="F324" s="2" t="s">
        <v>732</v>
      </c>
      <c r="G324" s="2" t="s">
        <v>12</v>
      </c>
      <c r="H324" s="3">
        <v>65.0</v>
      </c>
      <c r="I324" s="2" t="s">
        <v>13</v>
      </c>
    </row>
    <row r="325">
      <c r="A325" s="2">
        <v>323.0</v>
      </c>
      <c r="B325" s="2">
        <v>323.0</v>
      </c>
      <c r="C325" s="2" t="s">
        <v>8</v>
      </c>
      <c r="D325" s="2" t="s">
        <v>9</v>
      </c>
      <c r="E325" s="2" t="s">
        <v>733</v>
      </c>
      <c r="F325" s="2" t="s">
        <v>734</v>
      </c>
      <c r="G325" s="2" t="s">
        <v>103</v>
      </c>
      <c r="H325" s="3">
        <v>62.0</v>
      </c>
      <c r="I325" s="2" t="s">
        <v>13</v>
      </c>
    </row>
    <row r="326">
      <c r="A326" s="2">
        <v>324.0</v>
      </c>
      <c r="B326" s="2">
        <v>324.0</v>
      </c>
      <c r="C326" s="2" t="s">
        <v>202</v>
      </c>
      <c r="D326" s="2" t="s">
        <v>203</v>
      </c>
      <c r="E326" s="2" t="s">
        <v>735</v>
      </c>
      <c r="F326" s="2" t="s">
        <v>736</v>
      </c>
      <c r="G326" s="2" t="s">
        <v>12</v>
      </c>
      <c r="H326" s="3">
        <v>31.0</v>
      </c>
      <c r="I326" s="2" t="s">
        <v>53</v>
      </c>
    </row>
    <row r="327">
      <c r="A327" s="2">
        <v>325.0</v>
      </c>
      <c r="B327" s="2">
        <v>325.0</v>
      </c>
      <c r="C327" s="2" t="s">
        <v>45</v>
      </c>
      <c r="D327" s="2" t="s">
        <v>737</v>
      </c>
      <c r="E327" s="2" t="s">
        <v>738</v>
      </c>
      <c r="F327" s="2" t="s">
        <v>739</v>
      </c>
      <c r="G327" s="2" t="s">
        <v>12</v>
      </c>
      <c r="H327" s="3">
        <v>46.0</v>
      </c>
      <c r="I327" s="2" t="s">
        <v>13</v>
      </c>
    </row>
    <row r="328">
      <c r="A328" s="2">
        <v>326.0</v>
      </c>
      <c r="B328" s="2">
        <v>326.0</v>
      </c>
      <c r="C328" s="2" t="s">
        <v>8</v>
      </c>
      <c r="D328" s="2" t="s">
        <v>338</v>
      </c>
      <c r="E328" s="2" t="s">
        <v>740</v>
      </c>
      <c r="F328" s="2" t="s">
        <v>741</v>
      </c>
      <c r="G328" s="2" t="s">
        <v>103</v>
      </c>
      <c r="H328" s="3">
        <v>62.0</v>
      </c>
      <c r="I328" s="2" t="s">
        <v>13</v>
      </c>
    </row>
    <row r="329">
      <c r="A329" s="2">
        <v>327.0</v>
      </c>
      <c r="B329" s="2">
        <v>327.0</v>
      </c>
      <c r="C329" s="2" t="s">
        <v>95</v>
      </c>
      <c r="D329" s="2" t="s">
        <v>96</v>
      </c>
      <c r="E329" s="2" t="s">
        <v>742</v>
      </c>
      <c r="F329" s="2" t="s">
        <v>743</v>
      </c>
      <c r="G329" s="2" t="s">
        <v>12</v>
      </c>
      <c r="H329" s="4"/>
      <c r="I329" s="2" t="s">
        <v>13</v>
      </c>
    </row>
    <row r="330">
      <c r="A330" s="2">
        <v>328.0</v>
      </c>
      <c r="B330" s="2">
        <v>328.0</v>
      </c>
      <c r="C330" s="2" t="s">
        <v>99</v>
      </c>
      <c r="D330" s="2" t="s">
        <v>42</v>
      </c>
      <c r="E330" s="2" t="s">
        <v>744</v>
      </c>
      <c r="F330" s="2" t="s">
        <v>745</v>
      </c>
      <c r="G330" s="2" t="s">
        <v>12</v>
      </c>
      <c r="H330" s="4"/>
      <c r="I330" s="2" t="s">
        <v>13</v>
      </c>
    </row>
    <row r="331">
      <c r="A331" s="2">
        <v>329.0</v>
      </c>
      <c r="B331" s="2">
        <v>329.0</v>
      </c>
      <c r="C331" s="2" t="s">
        <v>25</v>
      </c>
      <c r="D331" s="2" t="s">
        <v>26</v>
      </c>
      <c r="E331" s="2" t="s">
        <v>746</v>
      </c>
      <c r="F331" s="2" t="s">
        <v>747</v>
      </c>
      <c r="G331" s="2" t="s">
        <v>12</v>
      </c>
      <c r="H331" s="3">
        <v>109.0</v>
      </c>
      <c r="I331" s="2" t="s">
        <v>13</v>
      </c>
    </row>
    <row r="332">
      <c r="A332" s="2">
        <v>330.0</v>
      </c>
      <c r="B332" s="2">
        <v>330.0</v>
      </c>
      <c r="C332" s="2" t="s">
        <v>95</v>
      </c>
      <c r="D332" s="2" t="s">
        <v>184</v>
      </c>
      <c r="E332" s="2" t="s">
        <v>748</v>
      </c>
      <c r="F332" s="2" t="s">
        <v>749</v>
      </c>
      <c r="G332" s="2" t="s">
        <v>12</v>
      </c>
      <c r="H332" s="3">
        <v>65.0</v>
      </c>
      <c r="I332" s="2" t="s">
        <v>13</v>
      </c>
    </row>
    <row r="333">
      <c r="A333" s="2">
        <v>331.0</v>
      </c>
      <c r="B333" s="2">
        <v>331.0</v>
      </c>
      <c r="C333" s="2" t="s">
        <v>8</v>
      </c>
      <c r="D333" s="2" t="s">
        <v>9</v>
      </c>
      <c r="E333" s="2" t="s">
        <v>750</v>
      </c>
      <c r="F333" s="2" t="s">
        <v>751</v>
      </c>
      <c r="G333" s="2" t="s">
        <v>103</v>
      </c>
      <c r="H333" s="3">
        <v>62.0</v>
      </c>
      <c r="I333" s="2" t="s">
        <v>13</v>
      </c>
    </row>
    <row r="334">
      <c r="A334" s="2">
        <v>332.0</v>
      </c>
      <c r="B334" s="2">
        <v>332.0</v>
      </c>
      <c r="C334" s="2" t="s">
        <v>21</v>
      </c>
      <c r="D334" s="2" t="s">
        <v>263</v>
      </c>
      <c r="E334" s="2" t="s">
        <v>752</v>
      </c>
      <c r="F334" s="2" t="s">
        <v>753</v>
      </c>
      <c r="G334" s="2" t="s">
        <v>103</v>
      </c>
      <c r="H334" s="4"/>
      <c r="I334" s="2" t="s">
        <v>13</v>
      </c>
    </row>
    <row r="335">
      <c r="A335" s="2">
        <v>333.0</v>
      </c>
      <c r="B335" s="2">
        <v>333.0</v>
      </c>
      <c r="C335" s="2" t="s">
        <v>126</v>
      </c>
      <c r="D335" s="2" t="s">
        <v>319</v>
      </c>
      <c r="E335" s="2" t="s">
        <v>754</v>
      </c>
      <c r="F335" s="2" t="s">
        <v>755</v>
      </c>
      <c r="G335" s="2" t="s">
        <v>12</v>
      </c>
      <c r="H335" s="3">
        <v>37.0</v>
      </c>
      <c r="I335" s="2" t="s">
        <v>13</v>
      </c>
    </row>
    <row r="336">
      <c r="A336" s="2">
        <v>334.0</v>
      </c>
      <c r="B336" s="2">
        <v>334.0</v>
      </c>
      <c r="C336" s="2" t="s">
        <v>21</v>
      </c>
      <c r="D336" s="2" t="s">
        <v>263</v>
      </c>
      <c r="E336" s="2" t="s">
        <v>756</v>
      </c>
      <c r="F336" s="2" t="s">
        <v>757</v>
      </c>
      <c r="G336" s="2" t="s">
        <v>103</v>
      </c>
      <c r="H336" s="4"/>
      <c r="I336" s="2" t="s">
        <v>13</v>
      </c>
    </row>
    <row r="337">
      <c r="A337" s="2">
        <v>335.0</v>
      </c>
      <c r="B337" s="2">
        <v>335.0</v>
      </c>
      <c r="C337" s="2" t="s">
        <v>155</v>
      </c>
      <c r="D337" s="2" t="s">
        <v>156</v>
      </c>
      <c r="E337" s="2" t="s">
        <v>758</v>
      </c>
      <c r="F337" s="2" t="s">
        <v>759</v>
      </c>
      <c r="G337" s="2" t="s">
        <v>12</v>
      </c>
      <c r="H337" s="4"/>
      <c r="I337" s="2" t="s">
        <v>53</v>
      </c>
    </row>
    <row r="338">
      <c r="A338" s="2">
        <v>336.0</v>
      </c>
      <c r="B338" s="2">
        <v>336.0</v>
      </c>
      <c r="C338" s="2" t="s">
        <v>21</v>
      </c>
      <c r="D338" s="2" t="s">
        <v>32</v>
      </c>
      <c r="E338" s="2" t="s">
        <v>760</v>
      </c>
      <c r="F338" s="2" t="s">
        <v>761</v>
      </c>
      <c r="G338" s="2" t="s">
        <v>12</v>
      </c>
      <c r="H338" s="3">
        <v>48.5</v>
      </c>
      <c r="I338" s="2" t="s">
        <v>329</v>
      </c>
    </row>
    <row r="339">
      <c r="A339" s="2">
        <v>337.0</v>
      </c>
      <c r="B339" s="2">
        <v>337.0</v>
      </c>
      <c r="C339" s="2" t="s">
        <v>8</v>
      </c>
      <c r="D339" s="2" t="s">
        <v>9</v>
      </c>
      <c r="E339" s="2" t="s">
        <v>762</v>
      </c>
      <c r="F339" s="2" t="s">
        <v>763</v>
      </c>
      <c r="G339" s="2" t="s">
        <v>103</v>
      </c>
      <c r="H339" s="3">
        <v>62.0</v>
      </c>
      <c r="I339" s="2" t="s">
        <v>13</v>
      </c>
    </row>
    <row r="340">
      <c r="A340" s="2">
        <v>338.0</v>
      </c>
      <c r="B340" s="2">
        <v>338.0</v>
      </c>
      <c r="C340" s="2" t="s">
        <v>14</v>
      </c>
      <c r="D340" s="2" t="s">
        <v>35</v>
      </c>
      <c r="E340" s="2" t="s">
        <v>764</v>
      </c>
      <c r="F340" s="2" t="s">
        <v>765</v>
      </c>
      <c r="G340" s="2" t="s">
        <v>12</v>
      </c>
      <c r="H340" s="4"/>
      <c r="I340" s="2" t="s">
        <v>53</v>
      </c>
    </row>
    <row r="341">
      <c r="A341" s="2">
        <v>339.0</v>
      </c>
      <c r="B341" s="2">
        <v>339.0</v>
      </c>
      <c r="C341" s="2" t="s">
        <v>126</v>
      </c>
      <c r="D341" s="2" t="s">
        <v>145</v>
      </c>
      <c r="E341" s="2" t="s">
        <v>766</v>
      </c>
      <c r="F341" s="2" t="s">
        <v>767</v>
      </c>
      <c r="G341" s="2" t="s">
        <v>12</v>
      </c>
      <c r="H341" s="3">
        <v>200.0</v>
      </c>
      <c r="I341" s="2" t="s">
        <v>13</v>
      </c>
    </row>
    <row r="342">
      <c r="A342" s="2">
        <v>340.0</v>
      </c>
      <c r="B342" s="2">
        <v>340.0</v>
      </c>
      <c r="C342" s="2" t="s">
        <v>8</v>
      </c>
      <c r="D342" s="2" t="s">
        <v>338</v>
      </c>
      <c r="E342" s="2" t="s">
        <v>768</v>
      </c>
      <c r="F342" s="2" t="s">
        <v>769</v>
      </c>
      <c r="G342" s="2" t="s">
        <v>103</v>
      </c>
      <c r="H342" s="3">
        <v>62.0</v>
      </c>
      <c r="I342" s="2" t="s">
        <v>13</v>
      </c>
    </row>
    <row r="343">
      <c r="A343" s="2">
        <v>341.0</v>
      </c>
      <c r="B343" s="2">
        <v>341.0</v>
      </c>
      <c r="C343" s="2" t="s">
        <v>8</v>
      </c>
      <c r="D343" s="2" t="s">
        <v>9</v>
      </c>
      <c r="E343" s="2" t="s">
        <v>770</v>
      </c>
      <c r="F343" s="2" t="s">
        <v>771</v>
      </c>
      <c r="G343" s="2" t="s">
        <v>103</v>
      </c>
      <c r="H343" s="3">
        <v>62.0</v>
      </c>
      <c r="I343" s="2" t="s">
        <v>13</v>
      </c>
    </row>
    <row r="344">
      <c r="A344" s="2">
        <v>342.0</v>
      </c>
      <c r="B344" s="2">
        <v>342.0</v>
      </c>
      <c r="C344" s="2" t="s">
        <v>95</v>
      </c>
      <c r="D344" s="2" t="s">
        <v>96</v>
      </c>
      <c r="E344" s="2" t="s">
        <v>772</v>
      </c>
      <c r="F344" s="2" t="s">
        <v>773</v>
      </c>
      <c r="G344" s="2" t="s">
        <v>12</v>
      </c>
      <c r="H344" s="4"/>
      <c r="I344" s="2" t="s">
        <v>13</v>
      </c>
    </row>
    <row r="345">
      <c r="A345" s="2">
        <v>343.0</v>
      </c>
      <c r="B345" s="2">
        <v>343.0</v>
      </c>
      <c r="C345" s="2" t="s">
        <v>202</v>
      </c>
      <c r="D345" s="2" t="s">
        <v>203</v>
      </c>
      <c r="E345" s="2" t="s">
        <v>774</v>
      </c>
      <c r="F345" s="2" t="s">
        <v>775</v>
      </c>
      <c r="G345" s="2" t="s">
        <v>12</v>
      </c>
      <c r="H345" s="3">
        <v>31.0</v>
      </c>
      <c r="I345" s="2" t="s">
        <v>13</v>
      </c>
    </row>
    <row r="346">
      <c r="A346" s="2">
        <v>344.0</v>
      </c>
      <c r="B346" s="2">
        <v>344.0</v>
      </c>
      <c r="C346" s="2" t="s">
        <v>14</v>
      </c>
      <c r="D346" s="2" t="s">
        <v>71</v>
      </c>
      <c r="E346" s="2" t="s">
        <v>776</v>
      </c>
      <c r="F346" s="2" t="s">
        <v>777</v>
      </c>
      <c r="G346" s="2" t="s">
        <v>12</v>
      </c>
      <c r="H346" s="3">
        <v>29.15</v>
      </c>
      <c r="I346" s="2" t="s">
        <v>329</v>
      </c>
    </row>
    <row r="347">
      <c r="A347" s="2">
        <v>345.0</v>
      </c>
      <c r="B347" s="2">
        <v>345.0</v>
      </c>
      <c r="C347" s="2" t="s">
        <v>14</v>
      </c>
      <c r="D347" s="2" t="s">
        <v>15</v>
      </c>
      <c r="E347" s="2" t="s">
        <v>778</v>
      </c>
      <c r="F347" s="2" t="s">
        <v>779</v>
      </c>
      <c r="G347" s="2" t="s">
        <v>12</v>
      </c>
      <c r="H347" s="3">
        <v>64.68</v>
      </c>
      <c r="I347" s="2" t="s">
        <v>13</v>
      </c>
    </row>
    <row r="348">
      <c r="A348" s="2">
        <v>346.0</v>
      </c>
      <c r="B348" s="2">
        <v>346.0</v>
      </c>
      <c r="C348" s="2" t="s">
        <v>21</v>
      </c>
      <c r="D348" s="2" t="s">
        <v>32</v>
      </c>
      <c r="E348" s="2" t="s">
        <v>780</v>
      </c>
      <c r="F348" s="2" t="s">
        <v>781</v>
      </c>
      <c r="G348" s="2" t="s">
        <v>12</v>
      </c>
      <c r="H348" s="3">
        <v>48.5</v>
      </c>
      <c r="I348" s="2" t="s">
        <v>13</v>
      </c>
    </row>
    <row r="349">
      <c r="A349" s="2">
        <v>347.0</v>
      </c>
      <c r="B349" s="2">
        <v>347.0</v>
      </c>
      <c r="C349" s="2" t="s">
        <v>256</v>
      </c>
      <c r="D349" s="2" t="s">
        <v>184</v>
      </c>
      <c r="E349" s="2" t="s">
        <v>782</v>
      </c>
      <c r="F349" s="2" t="s">
        <v>783</v>
      </c>
      <c r="G349" s="2" t="s">
        <v>12</v>
      </c>
      <c r="H349" s="3">
        <v>65.0</v>
      </c>
      <c r="I349" s="2" t="s">
        <v>13</v>
      </c>
    </row>
    <row r="350">
      <c r="A350" s="2">
        <v>348.0</v>
      </c>
      <c r="B350" s="2">
        <v>348.0</v>
      </c>
      <c r="C350" s="2" t="s">
        <v>202</v>
      </c>
      <c r="D350" s="2" t="s">
        <v>221</v>
      </c>
      <c r="E350" s="2" t="s">
        <v>784</v>
      </c>
      <c r="F350" s="2" t="s">
        <v>785</v>
      </c>
      <c r="G350" s="2" t="s">
        <v>12</v>
      </c>
      <c r="H350" s="3">
        <v>62.0</v>
      </c>
      <c r="I350" s="2" t="s">
        <v>13</v>
      </c>
    </row>
    <row r="351">
      <c r="A351" s="2">
        <v>349.0</v>
      </c>
      <c r="B351" s="2">
        <v>349.0</v>
      </c>
      <c r="C351" s="2" t="s">
        <v>8</v>
      </c>
      <c r="D351" s="2" t="s">
        <v>9</v>
      </c>
      <c r="E351" s="2" t="s">
        <v>786</v>
      </c>
      <c r="F351" s="2" t="s">
        <v>787</v>
      </c>
      <c r="G351" s="2" t="s">
        <v>103</v>
      </c>
      <c r="H351" s="3">
        <v>62.0</v>
      </c>
      <c r="I351" s="2" t="s">
        <v>13</v>
      </c>
    </row>
    <row r="352">
      <c r="A352" s="2">
        <v>350.0</v>
      </c>
      <c r="B352" s="2">
        <v>350.0</v>
      </c>
      <c r="C352" s="2" t="s">
        <v>126</v>
      </c>
      <c r="D352" s="2" t="s">
        <v>145</v>
      </c>
      <c r="E352" s="2" t="s">
        <v>788</v>
      </c>
      <c r="F352" s="2" t="s">
        <v>789</v>
      </c>
      <c r="G352" s="2" t="s">
        <v>12</v>
      </c>
      <c r="H352" s="3">
        <v>200.0</v>
      </c>
      <c r="I352" s="2" t="s">
        <v>13</v>
      </c>
    </row>
    <row r="353">
      <c r="A353" s="2">
        <v>351.0</v>
      </c>
      <c r="B353" s="2">
        <v>351.0</v>
      </c>
      <c r="C353" s="2" t="s">
        <v>99</v>
      </c>
      <c r="D353" s="2" t="s">
        <v>42</v>
      </c>
      <c r="E353" s="2" t="s">
        <v>790</v>
      </c>
      <c r="F353" s="2" t="s">
        <v>791</v>
      </c>
      <c r="G353" s="2" t="s">
        <v>12</v>
      </c>
      <c r="H353" s="3">
        <v>90.0</v>
      </c>
      <c r="I353" s="2" t="s">
        <v>13</v>
      </c>
    </row>
    <row r="354">
      <c r="A354" s="2">
        <v>352.0</v>
      </c>
      <c r="B354" s="2">
        <v>352.0</v>
      </c>
      <c r="C354" s="2" t="s">
        <v>95</v>
      </c>
      <c r="D354" s="2" t="s">
        <v>96</v>
      </c>
      <c r="E354" s="2" t="s">
        <v>792</v>
      </c>
      <c r="F354" s="2" t="s">
        <v>793</v>
      </c>
      <c r="G354" s="2" t="s">
        <v>12</v>
      </c>
      <c r="H354" s="4"/>
      <c r="I354" s="2" t="s">
        <v>13</v>
      </c>
    </row>
    <row r="355">
      <c r="A355" s="2">
        <v>353.0</v>
      </c>
      <c r="B355" s="2">
        <v>353.0</v>
      </c>
      <c r="C355" s="2" t="s">
        <v>63</v>
      </c>
      <c r="D355" s="2" t="s">
        <v>64</v>
      </c>
      <c r="E355" s="2" t="s">
        <v>794</v>
      </c>
      <c r="F355" s="2" t="s">
        <v>795</v>
      </c>
      <c r="G355" s="2" t="s">
        <v>12</v>
      </c>
      <c r="H355" s="3">
        <v>7.5</v>
      </c>
      <c r="I355" s="2" t="s">
        <v>53</v>
      </c>
    </row>
    <row r="356">
      <c r="A356" s="2">
        <v>354.0</v>
      </c>
      <c r="B356" s="2">
        <v>354.0</v>
      </c>
      <c r="C356" s="2" t="s">
        <v>126</v>
      </c>
      <c r="D356" s="2" t="s">
        <v>191</v>
      </c>
      <c r="E356" s="2" t="s">
        <v>796</v>
      </c>
      <c r="F356" s="2" t="s">
        <v>797</v>
      </c>
      <c r="G356" s="2" t="s">
        <v>12</v>
      </c>
      <c r="H356" s="4"/>
      <c r="I356" s="2" t="s">
        <v>13</v>
      </c>
    </row>
    <row r="357">
      <c r="A357" s="2">
        <v>355.0</v>
      </c>
      <c r="B357" s="2">
        <v>355.0</v>
      </c>
      <c r="C357" s="2" t="s">
        <v>8</v>
      </c>
      <c r="D357" s="2" t="s">
        <v>9</v>
      </c>
      <c r="E357" s="2" t="s">
        <v>798</v>
      </c>
      <c r="F357" s="2" t="s">
        <v>799</v>
      </c>
      <c r="G357" s="2" t="s">
        <v>103</v>
      </c>
      <c r="H357" s="3">
        <v>62.0</v>
      </c>
      <c r="I357" s="2" t="s">
        <v>13</v>
      </c>
    </row>
    <row r="358">
      <c r="A358" s="2">
        <v>356.0</v>
      </c>
      <c r="B358" s="2">
        <v>356.0</v>
      </c>
      <c r="C358" s="2" t="s">
        <v>202</v>
      </c>
      <c r="D358" s="2" t="s">
        <v>221</v>
      </c>
      <c r="E358" s="2" t="s">
        <v>800</v>
      </c>
      <c r="F358" s="2" t="s">
        <v>801</v>
      </c>
      <c r="G358" s="2" t="s">
        <v>12</v>
      </c>
      <c r="H358" s="3">
        <v>47.0</v>
      </c>
      <c r="I358" s="2" t="s">
        <v>13</v>
      </c>
    </row>
    <row r="359">
      <c r="A359" s="2">
        <v>357.0</v>
      </c>
      <c r="B359" s="2">
        <v>357.0</v>
      </c>
      <c r="C359" s="2" t="s">
        <v>126</v>
      </c>
      <c r="D359" s="2" t="s">
        <v>145</v>
      </c>
      <c r="E359" s="2" t="s">
        <v>802</v>
      </c>
      <c r="F359" s="2" t="s">
        <v>803</v>
      </c>
      <c r="G359" s="2" t="s">
        <v>12</v>
      </c>
      <c r="H359" s="3">
        <v>200.0</v>
      </c>
      <c r="I359" s="2" t="s">
        <v>13</v>
      </c>
    </row>
    <row r="360">
      <c r="A360" s="2">
        <v>358.0</v>
      </c>
      <c r="B360" s="2">
        <v>358.0</v>
      </c>
      <c r="C360" s="2" t="s">
        <v>8</v>
      </c>
      <c r="D360" s="2" t="s">
        <v>9</v>
      </c>
      <c r="E360" s="2" t="s">
        <v>804</v>
      </c>
      <c r="F360" s="2" t="s">
        <v>805</v>
      </c>
      <c r="G360" s="2" t="s">
        <v>103</v>
      </c>
      <c r="H360" s="3">
        <v>62.0</v>
      </c>
      <c r="I360" s="2" t="s">
        <v>13</v>
      </c>
    </row>
    <row r="361">
      <c r="A361" s="2">
        <v>359.0</v>
      </c>
      <c r="B361" s="2">
        <v>359.0</v>
      </c>
      <c r="C361" s="2" t="s">
        <v>14</v>
      </c>
      <c r="D361" s="2" t="s">
        <v>133</v>
      </c>
      <c r="E361" s="2" t="s">
        <v>806</v>
      </c>
      <c r="F361" s="2" t="s">
        <v>807</v>
      </c>
      <c r="G361" s="2" t="s">
        <v>12</v>
      </c>
      <c r="H361" s="4"/>
      <c r="I361" s="2" t="s">
        <v>13</v>
      </c>
    </row>
    <row r="362">
      <c r="A362" s="2">
        <v>360.0</v>
      </c>
      <c r="B362" s="2">
        <v>360.0</v>
      </c>
      <c r="C362" s="2" t="s">
        <v>21</v>
      </c>
      <c r="D362" s="2" t="s">
        <v>263</v>
      </c>
      <c r="E362" s="2" t="s">
        <v>808</v>
      </c>
      <c r="F362" s="2" t="s">
        <v>809</v>
      </c>
      <c r="G362" s="2" t="s">
        <v>103</v>
      </c>
      <c r="H362" s="4"/>
      <c r="I362" s="2" t="s">
        <v>13</v>
      </c>
    </row>
    <row r="363">
      <c r="A363" s="2">
        <v>361.0</v>
      </c>
      <c r="B363" s="2">
        <v>361.0</v>
      </c>
      <c r="C363" s="2" t="s">
        <v>25</v>
      </c>
      <c r="D363" s="2" t="s">
        <v>26</v>
      </c>
      <c r="E363" s="2" t="s">
        <v>810</v>
      </c>
      <c r="F363" s="2" t="s">
        <v>811</v>
      </c>
      <c r="G363" s="2" t="s">
        <v>12</v>
      </c>
      <c r="H363" s="3">
        <v>109.0</v>
      </c>
      <c r="I363" s="2" t="s">
        <v>13</v>
      </c>
    </row>
    <row r="364">
      <c r="A364" s="2">
        <v>362.0</v>
      </c>
      <c r="B364" s="2">
        <v>362.0</v>
      </c>
      <c r="C364" s="2" t="s">
        <v>14</v>
      </c>
      <c r="D364" s="2" t="s">
        <v>71</v>
      </c>
      <c r="E364" s="2" t="s">
        <v>812</v>
      </c>
      <c r="F364" s="2" t="s">
        <v>813</v>
      </c>
      <c r="G364" s="2" t="s">
        <v>12</v>
      </c>
      <c r="H364" s="3">
        <v>29.15</v>
      </c>
      <c r="I364" s="2" t="s">
        <v>13</v>
      </c>
    </row>
    <row r="365">
      <c r="A365" s="2">
        <v>363.0</v>
      </c>
      <c r="B365" s="2">
        <v>363.0</v>
      </c>
      <c r="C365" s="2" t="s">
        <v>8</v>
      </c>
      <c r="D365" s="2" t="s">
        <v>9</v>
      </c>
      <c r="E365" s="2" t="s">
        <v>814</v>
      </c>
      <c r="F365" s="2" t="s">
        <v>815</v>
      </c>
      <c r="G365" s="2" t="s">
        <v>103</v>
      </c>
      <c r="H365" s="3">
        <v>62.0</v>
      </c>
      <c r="I365" s="2" t="s">
        <v>13</v>
      </c>
    </row>
    <row r="366">
      <c r="A366" s="2">
        <v>364.0</v>
      </c>
      <c r="B366" s="2">
        <v>364.0</v>
      </c>
      <c r="C366" s="2" t="s">
        <v>25</v>
      </c>
      <c r="D366" s="2" t="s">
        <v>283</v>
      </c>
      <c r="E366" s="2" t="s">
        <v>816</v>
      </c>
      <c r="F366" s="2" t="s">
        <v>817</v>
      </c>
      <c r="G366" s="2" t="s">
        <v>103</v>
      </c>
      <c r="H366" s="4"/>
      <c r="I366" s="2" t="s">
        <v>13</v>
      </c>
    </row>
    <row r="367">
      <c r="A367" s="2">
        <v>365.0</v>
      </c>
      <c r="B367" s="2">
        <v>365.0</v>
      </c>
      <c r="C367" s="2" t="s">
        <v>99</v>
      </c>
      <c r="D367" s="2" t="s">
        <v>42</v>
      </c>
      <c r="E367" s="2" t="s">
        <v>818</v>
      </c>
      <c r="F367" s="2" t="s">
        <v>819</v>
      </c>
      <c r="G367" s="2" t="s">
        <v>12</v>
      </c>
      <c r="H367" s="3">
        <v>90.0</v>
      </c>
      <c r="I367" s="2" t="s">
        <v>13</v>
      </c>
    </row>
    <row r="368">
      <c r="A368" s="2">
        <v>366.0</v>
      </c>
      <c r="B368" s="2">
        <v>366.0</v>
      </c>
      <c r="C368" s="2" t="s">
        <v>8</v>
      </c>
      <c r="D368" s="2" t="s">
        <v>9</v>
      </c>
      <c r="E368" s="2" t="s">
        <v>820</v>
      </c>
      <c r="F368" s="2" t="s">
        <v>821</v>
      </c>
      <c r="G368" s="2" t="s">
        <v>103</v>
      </c>
      <c r="H368" s="3">
        <v>62.0</v>
      </c>
      <c r="I368" s="2" t="s">
        <v>13</v>
      </c>
    </row>
    <row r="369">
      <c r="A369" s="2">
        <v>367.0</v>
      </c>
      <c r="B369" s="2">
        <v>367.0</v>
      </c>
      <c r="C369" s="2" t="s">
        <v>126</v>
      </c>
      <c r="D369" s="2" t="s">
        <v>319</v>
      </c>
      <c r="E369" s="2" t="s">
        <v>822</v>
      </c>
      <c r="F369" s="2" t="s">
        <v>823</v>
      </c>
      <c r="G369" s="2" t="s">
        <v>12</v>
      </c>
      <c r="H369" s="3">
        <v>37.0</v>
      </c>
      <c r="I369" s="2" t="s">
        <v>13</v>
      </c>
    </row>
    <row r="370">
      <c r="A370" s="2">
        <v>368.0</v>
      </c>
      <c r="B370" s="2">
        <v>368.0</v>
      </c>
      <c r="C370" s="2" t="s">
        <v>824</v>
      </c>
      <c r="D370" s="2" t="s">
        <v>50</v>
      </c>
      <c r="E370" s="2" t="s">
        <v>825</v>
      </c>
      <c r="F370" s="2" t="s">
        <v>826</v>
      </c>
      <c r="G370" s="2" t="s">
        <v>12</v>
      </c>
      <c r="H370" s="4"/>
      <c r="I370" s="2" t="s">
        <v>13</v>
      </c>
    </row>
    <row r="371">
      <c r="A371" s="2">
        <v>369.0</v>
      </c>
      <c r="B371" s="2">
        <v>369.0</v>
      </c>
      <c r="C371" s="2" t="s">
        <v>25</v>
      </c>
      <c r="D371" s="2" t="s">
        <v>573</v>
      </c>
      <c r="E371" s="2" t="s">
        <v>827</v>
      </c>
      <c r="F371" s="2" t="s">
        <v>828</v>
      </c>
      <c r="G371" s="2" t="s">
        <v>12</v>
      </c>
      <c r="H371" s="3">
        <v>109.0</v>
      </c>
      <c r="I371" s="2" t="s">
        <v>13</v>
      </c>
    </row>
    <row r="372">
      <c r="A372" s="2">
        <v>370.0</v>
      </c>
      <c r="B372" s="2">
        <v>370.0</v>
      </c>
      <c r="C372" s="2" t="s">
        <v>21</v>
      </c>
      <c r="D372" s="2" t="s">
        <v>263</v>
      </c>
      <c r="E372" s="2" t="s">
        <v>829</v>
      </c>
      <c r="F372" s="2" t="s">
        <v>830</v>
      </c>
      <c r="G372" s="2" t="s">
        <v>103</v>
      </c>
      <c r="H372" s="4"/>
      <c r="I372" s="2" t="s">
        <v>13</v>
      </c>
    </row>
    <row r="373">
      <c r="A373" s="2">
        <v>371.0</v>
      </c>
      <c r="B373" s="2">
        <v>371.0</v>
      </c>
      <c r="C373" s="2" t="s">
        <v>8</v>
      </c>
      <c r="D373" s="2" t="s">
        <v>9</v>
      </c>
      <c r="E373" s="2" t="s">
        <v>831</v>
      </c>
      <c r="F373" s="2" t="s">
        <v>832</v>
      </c>
      <c r="G373" s="2" t="s">
        <v>103</v>
      </c>
      <c r="H373" s="3">
        <v>62.0</v>
      </c>
      <c r="I373" s="2" t="s">
        <v>13</v>
      </c>
    </row>
    <row r="374">
      <c r="A374" s="2">
        <v>372.0</v>
      </c>
      <c r="B374" s="2">
        <v>372.0</v>
      </c>
      <c r="C374" s="2" t="s">
        <v>202</v>
      </c>
      <c r="D374" s="2" t="s">
        <v>203</v>
      </c>
      <c r="E374" s="2" t="s">
        <v>833</v>
      </c>
      <c r="F374" s="2" t="s">
        <v>834</v>
      </c>
      <c r="G374" s="2" t="s">
        <v>12</v>
      </c>
      <c r="H374" s="3">
        <v>31.0</v>
      </c>
      <c r="I374" s="2" t="s">
        <v>13</v>
      </c>
    </row>
    <row r="375">
      <c r="A375" s="2">
        <v>373.0</v>
      </c>
      <c r="B375" s="2">
        <v>373.0</v>
      </c>
      <c r="C375" s="2" t="s">
        <v>126</v>
      </c>
      <c r="D375" s="2" t="s">
        <v>145</v>
      </c>
      <c r="E375" s="2" t="s">
        <v>835</v>
      </c>
      <c r="F375" s="2" t="s">
        <v>836</v>
      </c>
      <c r="G375" s="2" t="s">
        <v>12</v>
      </c>
      <c r="H375" s="3">
        <v>200.0</v>
      </c>
      <c r="I375" s="2" t="s">
        <v>13</v>
      </c>
    </row>
    <row r="376">
      <c r="A376" s="2">
        <v>374.0</v>
      </c>
      <c r="B376" s="2">
        <v>374.0</v>
      </c>
      <c r="C376" s="2" t="s">
        <v>126</v>
      </c>
      <c r="D376" s="2" t="s">
        <v>191</v>
      </c>
      <c r="E376" s="2" t="s">
        <v>837</v>
      </c>
      <c r="F376" s="2" t="s">
        <v>838</v>
      </c>
      <c r="G376" s="2" t="s">
        <v>12</v>
      </c>
      <c r="H376" s="4"/>
      <c r="I376" s="2" t="s">
        <v>13</v>
      </c>
    </row>
    <row r="377">
      <c r="A377" s="2">
        <v>375.0</v>
      </c>
      <c r="B377" s="2">
        <v>375.0</v>
      </c>
      <c r="C377" s="2" t="s">
        <v>99</v>
      </c>
      <c r="D377" s="2" t="s">
        <v>42</v>
      </c>
      <c r="E377" s="2" t="s">
        <v>839</v>
      </c>
      <c r="F377" s="2" t="s">
        <v>840</v>
      </c>
      <c r="G377" s="2" t="s">
        <v>12</v>
      </c>
      <c r="H377" s="4"/>
      <c r="I377" s="2" t="s">
        <v>13</v>
      </c>
    </row>
    <row r="378">
      <c r="A378" s="2">
        <v>376.0</v>
      </c>
      <c r="B378" s="2">
        <v>376.0</v>
      </c>
      <c r="C378" s="2" t="s">
        <v>25</v>
      </c>
      <c r="D378" s="2" t="s">
        <v>26</v>
      </c>
      <c r="E378" s="2" t="s">
        <v>841</v>
      </c>
      <c r="F378" s="2" t="s">
        <v>842</v>
      </c>
      <c r="G378" s="2" t="s">
        <v>12</v>
      </c>
      <c r="H378" s="3">
        <v>109.0</v>
      </c>
      <c r="I378" s="2" t="s">
        <v>13</v>
      </c>
    </row>
    <row r="379">
      <c r="A379" s="2">
        <v>377.0</v>
      </c>
      <c r="B379" s="2">
        <v>377.0</v>
      </c>
      <c r="C379" s="2" t="s">
        <v>41</v>
      </c>
      <c r="D379" s="2" t="s">
        <v>629</v>
      </c>
      <c r="E379" s="2" t="s">
        <v>843</v>
      </c>
      <c r="F379" s="2" t="s">
        <v>844</v>
      </c>
      <c r="G379" s="2" t="s">
        <v>12</v>
      </c>
      <c r="H379" s="4"/>
      <c r="I379" s="2" t="s">
        <v>53</v>
      </c>
    </row>
    <row r="380">
      <c r="A380" s="2">
        <v>378.0</v>
      </c>
      <c r="B380" s="2">
        <v>378.0</v>
      </c>
      <c r="C380" s="2" t="s">
        <v>8</v>
      </c>
      <c r="D380" s="2" t="s">
        <v>338</v>
      </c>
      <c r="E380" s="2" t="s">
        <v>845</v>
      </c>
      <c r="F380" s="2" t="s">
        <v>846</v>
      </c>
      <c r="G380" s="2" t="s">
        <v>103</v>
      </c>
      <c r="H380" s="3">
        <v>62.0</v>
      </c>
      <c r="I380" s="2" t="s">
        <v>13</v>
      </c>
    </row>
    <row r="381">
      <c r="A381" s="2">
        <v>379.0</v>
      </c>
      <c r="B381" s="2">
        <v>379.0</v>
      </c>
      <c r="C381" s="2" t="s">
        <v>49</v>
      </c>
      <c r="D381" s="2" t="s">
        <v>50</v>
      </c>
      <c r="E381" s="2" t="s">
        <v>847</v>
      </c>
      <c r="F381" s="2" t="s">
        <v>848</v>
      </c>
      <c r="G381" s="2" t="s">
        <v>12</v>
      </c>
      <c r="H381" s="4"/>
      <c r="I381" s="2" t="s">
        <v>13</v>
      </c>
    </row>
    <row r="382">
      <c r="A382" s="2">
        <v>380.0</v>
      </c>
      <c r="B382" s="2">
        <v>380.0</v>
      </c>
      <c r="C382" s="2" t="s">
        <v>14</v>
      </c>
      <c r="D382" s="2" t="s">
        <v>71</v>
      </c>
      <c r="E382" s="2" t="s">
        <v>849</v>
      </c>
      <c r="F382" s="2" t="s">
        <v>850</v>
      </c>
      <c r="G382" s="2" t="s">
        <v>12</v>
      </c>
      <c r="H382" s="3">
        <v>29.15</v>
      </c>
      <c r="I382" s="2" t="s">
        <v>13</v>
      </c>
    </row>
    <row r="383">
      <c r="A383" s="2">
        <v>381.0</v>
      </c>
      <c r="B383" s="2">
        <v>381.0</v>
      </c>
      <c r="C383" s="2" t="s">
        <v>14</v>
      </c>
      <c r="D383" s="2" t="s">
        <v>29</v>
      </c>
      <c r="E383" s="2" t="s">
        <v>851</v>
      </c>
      <c r="F383" s="2" t="s">
        <v>852</v>
      </c>
      <c r="G383" s="2" t="s">
        <v>12</v>
      </c>
      <c r="H383" s="3">
        <v>29.75</v>
      </c>
      <c r="I383" s="2" t="s">
        <v>329</v>
      </c>
    </row>
    <row r="384">
      <c r="A384" s="2">
        <v>382.0</v>
      </c>
      <c r="B384" s="2">
        <v>382.0</v>
      </c>
      <c r="C384" s="2" t="s">
        <v>126</v>
      </c>
      <c r="D384" s="2" t="s">
        <v>145</v>
      </c>
      <c r="E384" s="2" t="s">
        <v>853</v>
      </c>
      <c r="F384" s="2" t="s">
        <v>854</v>
      </c>
      <c r="G384" s="2" t="s">
        <v>12</v>
      </c>
      <c r="H384" s="3">
        <v>200.0</v>
      </c>
      <c r="I384" s="2" t="s">
        <v>13</v>
      </c>
    </row>
    <row r="385">
      <c r="A385" s="2">
        <v>383.0</v>
      </c>
      <c r="B385" s="2">
        <v>383.0</v>
      </c>
      <c r="C385" s="2" t="s">
        <v>14</v>
      </c>
      <c r="D385" s="2" t="s">
        <v>15</v>
      </c>
      <c r="E385" s="2" t="s">
        <v>855</v>
      </c>
      <c r="F385" s="2" t="s">
        <v>856</v>
      </c>
      <c r="G385" s="2" t="s">
        <v>12</v>
      </c>
      <c r="H385" s="3">
        <v>29.75</v>
      </c>
      <c r="I385" s="2" t="s">
        <v>13</v>
      </c>
    </row>
    <row r="386">
      <c r="A386" s="2">
        <v>384.0</v>
      </c>
      <c r="B386" s="2">
        <v>384.0</v>
      </c>
      <c r="C386" s="2" t="s">
        <v>41</v>
      </c>
      <c r="D386" s="2" t="s">
        <v>414</v>
      </c>
      <c r="E386" s="2" t="s">
        <v>857</v>
      </c>
      <c r="F386" s="2" t="s">
        <v>858</v>
      </c>
      <c r="G386" s="2" t="s">
        <v>12</v>
      </c>
      <c r="H386" s="4"/>
      <c r="I386" s="2" t="s">
        <v>13</v>
      </c>
    </row>
    <row r="387">
      <c r="A387" s="2">
        <v>385.0</v>
      </c>
      <c r="B387" s="2">
        <v>385.0</v>
      </c>
      <c r="C387" s="2" t="s">
        <v>25</v>
      </c>
      <c r="D387" s="2" t="s">
        <v>26</v>
      </c>
      <c r="E387" s="2" t="s">
        <v>859</v>
      </c>
      <c r="F387" s="2" t="s">
        <v>860</v>
      </c>
      <c r="G387" s="2" t="s">
        <v>12</v>
      </c>
      <c r="H387" s="3">
        <v>130.0</v>
      </c>
      <c r="I387" s="2" t="s">
        <v>13</v>
      </c>
    </row>
    <row r="388">
      <c r="A388" s="2">
        <v>386.0</v>
      </c>
      <c r="B388" s="2">
        <v>386.0</v>
      </c>
      <c r="C388" s="2" t="s">
        <v>45</v>
      </c>
      <c r="D388" s="2" t="s">
        <v>253</v>
      </c>
      <c r="E388" s="2" t="s">
        <v>861</v>
      </c>
      <c r="F388" s="2" t="s">
        <v>862</v>
      </c>
      <c r="G388" s="2" t="s">
        <v>12</v>
      </c>
      <c r="H388" s="3">
        <v>40.0</v>
      </c>
      <c r="I388" s="2" t="s">
        <v>13</v>
      </c>
    </row>
    <row r="389">
      <c r="A389" s="2">
        <v>387.0</v>
      </c>
      <c r="B389" s="2">
        <v>387.0</v>
      </c>
      <c r="C389" s="2" t="s">
        <v>14</v>
      </c>
      <c r="D389" s="2" t="s">
        <v>54</v>
      </c>
      <c r="E389" s="2" t="s">
        <v>863</v>
      </c>
      <c r="F389" s="2" t="s">
        <v>864</v>
      </c>
      <c r="G389" s="2" t="s">
        <v>12</v>
      </c>
      <c r="H389" s="3">
        <v>29.15</v>
      </c>
      <c r="I389" s="2" t="s">
        <v>13</v>
      </c>
    </row>
    <row r="390">
      <c r="A390" s="2">
        <v>388.0</v>
      </c>
      <c r="B390" s="2">
        <v>388.0</v>
      </c>
      <c r="C390" s="2" t="s">
        <v>99</v>
      </c>
      <c r="D390" s="2" t="s">
        <v>100</v>
      </c>
      <c r="E390" s="2" t="s">
        <v>865</v>
      </c>
      <c r="F390" s="2" t="s">
        <v>866</v>
      </c>
      <c r="G390" s="2" t="s">
        <v>103</v>
      </c>
      <c r="H390" s="3">
        <v>112.5</v>
      </c>
      <c r="I390" s="2" t="s">
        <v>13</v>
      </c>
    </row>
    <row r="391">
      <c r="A391" s="2">
        <v>389.0</v>
      </c>
      <c r="B391" s="2">
        <v>389.0</v>
      </c>
      <c r="C391" s="2" t="s">
        <v>25</v>
      </c>
      <c r="D391" s="2" t="s">
        <v>283</v>
      </c>
      <c r="E391" s="2" t="s">
        <v>867</v>
      </c>
      <c r="F391" s="2" t="s">
        <v>868</v>
      </c>
      <c r="G391" s="2" t="s">
        <v>103</v>
      </c>
      <c r="H391" s="4"/>
      <c r="I391" s="2" t="s">
        <v>13</v>
      </c>
    </row>
    <row r="392">
      <c r="A392" s="2">
        <v>390.0</v>
      </c>
      <c r="B392" s="2">
        <v>390.0</v>
      </c>
      <c r="C392" s="2" t="s">
        <v>202</v>
      </c>
      <c r="D392" s="2" t="s">
        <v>203</v>
      </c>
      <c r="E392" s="2" t="s">
        <v>869</v>
      </c>
      <c r="F392" s="2" t="s">
        <v>870</v>
      </c>
      <c r="G392" s="2" t="s">
        <v>12</v>
      </c>
      <c r="H392" s="3">
        <v>31.0</v>
      </c>
      <c r="I392" s="2" t="s">
        <v>13</v>
      </c>
    </row>
    <row r="393">
      <c r="A393" s="2">
        <v>391.0</v>
      </c>
      <c r="B393" s="2">
        <v>391.0</v>
      </c>
      <c r="C393" s="2" t="s">
        <v>126</v>
      </c>
      <c r="D393" s="2" t="s">
        <v>319</v>
      </c>
      <c r="E393" s="2" t="s">
        <v>871</v>
      </c>
      <c r="F393" s="2" t="s">
        <v>872</v>
      </c>
      <c r="G393" s="2" t="s">
        <v>12</v>
      </c>
      <c r="H393" s="3">
        <v>37.0</v>
      </c>
      <c r="I393" s="2" t="s">
        <v>13</v>
      </c>
    </row>
    <row r="394">
      <c r="A394" s="2">
        <v>392.0</v>
      </c>
      <c r="B394" s="2">
        <v>392.0</v>
      </c>
      <c r="C394" s="2" t="s">
        <v>21</v>
      </c>
      <c r="D394" s="2" t="s">
        <v>263</v>
      </c>
      <c r="E394" s="2" t="s">
        <v>873</v>
      </c>
      <c r="F394" s="2" t="s">
        <v>874</v>
      </c>
      <c r="G394" s="2" t="s">
        <v>103</v>
      </c>
      <c r="H394" s="4"/>
      <c r="I394" s="2" t="s">
        <v>53</v>
      </c>
    </row>
    <row r="395">
      <c r="A395" s="2">
        <v>393.0</v>
      </c>
      <c r="B395" s="2">
        <v>393.0</v>
      </c>
      <c r="C395" s="2" t="s">
        <v>14</v>
      </c>
      <c r="D395" s="2" t="s">
        <v>71</v>
      </c>
      <c r="E395" s="2" t="s">
        <v>875</v>
      </c>
      <c r="F395" s="2" t="s">
        <v>876</v>
      </c>
      <c r="G395" s="2" t="s">
        <v>12</v>
      </c>
      <c r="H395" s="4"/>
      <c r="I395" s="2" t="s">
        <v>13</v>
      </c>
    </row>
    <row r="396">
      <c r="A396" s="2">
        <v>394.0</v>
      </c>
      <c r="B396" s="2">
        <v>394.0</v>
      </c>
      <c r="C396" s="2" t="s">
        <v>25</v>
      </c>
      <c r="D396" s="2" t="s">
        <v>26</v>
      </c>
      <c r="E396" s="2" t="s">
        <v>877</v>
      </c>
      <c r="F396" s="2" t="s">
        <v>878</v>
      </c>
      <c r="G396" s="2" t="s">
        <v>12</v>
      </c>
      <c r="H396" s="3">
        <v>145.0</v>
      </c>
      <c r="I396" s="2" t="s">
        <v>13</v>
      </c>
    </row>
    <row r="397">
      <c r="A397" s="2">
        <v>395.0</v>
      </c>
      <c r="B397" s="2">
        <v>395.0</v>
      </c>
      <c r="C397" s="2" t="s">
        <v>21</v>
      </c>
      <c r="D397" s="2" t="s">
        <v>263</v>
      </c>
      <c r="E397" s="2" t="s">
        <v>879</v>
      </c>
      <c r="F397" s="2" t="s">
        <v>880</v>
      </c>
      <c r="G397" s="2" t="s">
        <v>103</v>
      </c>
      <c r="H397" s="4"/>
      <c r="I397" s="2" t="s">
        <v>13</v>
      </c>
    </row>
    <row r="398">
      <c r="A398" s="2">
        <v>396.0</v>
      </c>
      <c r="B398" s="2">
        <v>396.0</v>
      </c>
      <c r="C398" s="2" t="s">
        <v>126</v>
      </c>
      <c r="D398" s="2" t="s">
        <v>145</v>
      </c>
      <c r="E398" s="2" t="s">
        <v>881</v>
      </c>
      <c r="F398" s="2" t="s">
        <v>882</v>
      </c>
      <c r="G398" s="2" t="s">
        <v>103</v>
      </c>
      <c r="H398" s="4"/>
      <c r="I398" s="2" t="s">
        <v>13</v>
      </c>
    </row>
    <row r="399">
      <c r="A399" s="2">
        <v>397.0</v>
      </c>
      <c r="B399" s="2">
        <v>397.0</v>
      </c>
      <c r="C399" s="2" t="s">
        <v>14</v>
      </c>
      <c r="D399" s="2" t="s">
        <v>15</v>
      </c>
      <c r="E399" s="2" t="s">
        <v>883</v>
      </c>
      <c r="F399" s="2" t="s">
        <v>884</v>
      </c>
      <c r="G399" s="2" t="s">
        <v>12</v>
      </c>
      <c r="H399" s="3">
        <v>29.75</v>
      </c>
      <c r="I399" s="2" t="s">
        <v>13</v>
      </c>
    </row>
    <row r="400">
      <c r="A400" s="2">
        <v>398.0</v>
      </c>
      <c r="B400" s="2">
        <v>398.0</v>
      </c>
      <c r="C400" s="2" t="s">
        <v>25</v>
      </c>
      <c r="D400" s="2" t="s">
        <v>573</v>
      </c>
      <c r="E400" s="2" t="s">
        <v>885</v>
      </c>
      <c r="F400" s="2" t="s">
        <v>886</v>
      </c>
      <c r="G400" s="2" t="s">
        <v>12</v>
      </c>
      <c r="H400" s="3">
        <v>109.0</v>
      </c>
      <c r="I400" s="2" t="s">
        <v>13</v>
      </c>
    </row>
    <row r="401">
      <c r="A401" s="2">
        <v>399.0</v>
      </c>
      <c r="B401" s="2">
        <v>399.0</v>
      </c>
      <c r="C401" s="2" t="s">
        <v>14</v>
      </c>
      <c r="D401" s="2" t="s">
        <v>50</v>
      </c>
      <c r="E401" s="2" t="s">
        <v>887</v>
      </c>
      <c r="F401" s="2" t="s">
        <v>888</v>
      </c>
      <c r="G401" s="2" t="s">
        <v>12</v>
      </c>
      <c r="H401" s="3">
        <v>5.3</v>
      </c>
      <c r="I401" s="2" t="s">
        <v>13</v>
      </c>
    </row>
    <row r="402">
      <c r="A402" s="2">
        <v>400.0</v>
      </c>
      <c r="B402" s="2">
        <v>400.0</v>
      </c>
      <c r="C402" s="2" t="s">
        <v>14</v>
      </c>
      <c r="D402" s="2" t="s">
        <v>35</v>
      </c>
      <c r="E402" s="2" t="s">
        <v>889</v>
      </c>
      <c r="F402" s="2" t="s">
        <v>890</v>
      </c>
      <c r="G402" s="2" t="s">
        <v>12</v>
      </c>
      <c r="H402" s="4"/>
      <c r="I402" s="2" t="s">
        <v>13</v>
      </c>
    </row>
    <row r="403">
      <c r="A403" s="2">
        <v>401.0</v>
      </c>
      <c r="B403" s="2">
        <v>401.0</v>
      </c>
      <c r="C403" s="2" t="s">
        <v>99</v>
      </c>
      <c r="D403" s="2" t="s">
        <v>42</v>
      </c>
      <c r="E403" s="2" t="s">
        <v>891</v>
      </c>
      <c r="F403" s="2" t="s">
        <v>892</v>
      </c>
      <c r="G403" s="2" t="s">
        <v>12</v>
      </c>
      <c r="H403" s="3">
        <v>90.0</v>
      </c>
      <c r="I403" s="2" t="s">
        <v>13</v>
      </c>
    </row>
    <row r="404">
      <c r="A404" s="2">
        <v>402.0</v>
      </c>
      <c r="B404" s="2">
        <v>402.0</v>
      </c>
      <c r="C404" s="2" t="s">
        <v>21</v>
      </c>
      <c r="D404" s="2" t="s">
        <v>32</v>
      </c>
      <c r="E404" s="2" t="s">
        <v>893</v>
      </c>
      <c r="F404" s="2" t="s">
        <v>894</v>
      </c>
      <c r="G404" s="2" t="s">
        <v>103</v>
      </c>
      <c r="H404" s="4"/>
      <c r="I404" s="2" t="s">
        <v>13</v>
      </c>
    </row>
    <row r="405">
      <c r="A405" s="2">
        <v>403.0</v>
      </c>
      <c r="B405" s="2">
        <v>403.0</v>
      </c>
      <c r="C405" s="2" t="s">
        <v>45</v>
      </c>
      <c r="D405" s="2" t="s">
        <v>150</v>
      </c>
      <c r="E405" s="2" t="s">
        <v>895</v>
      </c>
      <c r="F405" s="2" t="s">
        <v>896</v>
      </c>
      <c r="G405" s="2" t="s">
        <v>103</v>
      </c>
      <c r="H405" s="3">
        <v>85.0</v>
      </c>
      <c r="I405" s="2" t="s">
        <v>13</v>
      </c>
    </row>
    <row r="406">
      <c r="A406" s="2">
        <v>404.0</v>
      </c>
      <c r="B406" s="2">
        <v>404.0</v>
      </c>
      <c r="C406" s="2" t="s">
        <v>14</v>
      </c>
      <c r="D406" s="2" t="s">
        <v>897</v>
      </c>
      <c r="E406" s="2" t="s">
        <v>898</v>
      </c>
      <c r="F406" s="2" t="s">
        <v>899</v>
      </c>
      <c r="G406" s="2" t="s">
        <v>12</v>
      </c>
      <c r="H406" s="4"/>
      <c r="I406" s="2" t="s">
        <v>13</v>
      </c>
    </row>
    <row r="407">
      <c r="A407" s="2">
        <v>405.0</v>
      </c>
      <c r="B407" s="2">
        <v>405.0</v>
      </c>
      <c r="C407" s="2" t="s">
        <v>198</v>
      </c>
      <c r="D407" s="2" t="s">
        <v>199</v>
      </c>
      <c r="E407" s="2" t="s">
        <v>900</v>
      </c>
      <c r="F407" s="2" t="s">
        <v>901</v>
      </c>
      <c r="G407" s="2" t="s">
        <v>12</v>
      </c>
      <c r="H407" s="4"/>
      <c r="I407" s="2" t="s">
        <v>13</v>
      </c>
    </row>
    <row r="408">
      <c r="A408" s="2">
        <v>406.0</v>
      </c>
      <c r="B408" s="2">
        <v>406.0</v>
      </c>
      <c r="C408" s="2" t="s">
        <v>126</v>
      </c>
      <c r="D408" s="2" t="s">
        <v>145</v>
      </c>
      <c r="E408" s="2" t="s">
        <v>902</v>
      </c>
      <c r="F408" s="2" t="s">
        <v>903</v>
      </c>
      <c r="G408" s="2" t="s">
        <v>12</v>
      </c>
      <c r="H408" s="3">
        <v>200.0</v>
      </c>
      <c r="I408" s="2" t="s">
        <v>13</v>
      </c>
    </row>
    <row r="409">
      <c r="A409" s="2">
        <v>407.0</v>
      </c>
      <c r="B409" s="2">
        <v>407.0</v>
      </c>
      <c r="C409" s="2" t="s">
        <v>202</v>
      </c>
      <c r="D409" s="2" t="s">
        <v>203</v>
      </c>
      <c r="E409" s="2" t="s">
        <v>904</v>
      </c>
      <c r="F409" s="2" t="s">
        <v>905</v>
      </c>
      <c r="G409" s="2" t="s">
        <v>103</v>
      </c>
      <c r="H409" s="3">
        <v>25.0</v>
      </c>
      <c r="I409" s="2" t="s">
        <v>13</v>
      </c>
    </row>
    <row r="410">
      <c r="A410" s="2">
        <v>408.0</v>
      </c>
      <c r="B410" s="2">
        <v>408.0</v>
      </c>
      <c r="C410" s="2" t="s">
        <v>126</v>
      </c>
      <c r="D410" s="2" t="s">
        <v>319</v>
      </c>
      <c r="E410" s="2" t="s">
        <v>906</v>
      </c>
      <c r="F410" s="2" t="s">
        <v>907</v>
      </c>
      <c r="G410" s="2" t="s">
        <v>12</v>
      </c>
      <c r="H410" s="3">
        <v>37.0</v>
      </c>
      <c r="I410" s="2" t="s">
        <v>13</v>
      </c>
    </row>
    <row r="411">
      <c r="A411" s="2">
        <v>409.0</v>
      </c>
      <c r="B411" s="2">
        <v>409.0</v>
      </c>
      <c r="C411" s="2" t="s">
        <v>14</v>
      </c>
      <c r="D411" s="2" t="s">
        <v>897</v>
      </c>
      <c r="E411" s="2" t="s">
        <v>908</v>
      </c>
      <c r="F411" s="2" t="s">
        <v>909</v>
      </c>
      <c r="G411" s="2" t="s">
        <v>12</v>
      </c>
      <c r="H411" s="4"/>
      <c r="I411" s="2" t="s">
        <v>13</v>
      </c>
    </row>
    <row r="412">
      <c r="A412" s="2">
        <v>410.0</v>
      </c>
      <c r="B412" s="2">
        <v>410.0</v>
      </c>
      <c r="C412" s="2" t="s">
        <v>57</v>
      </c>
      <c r="D412" s="2" t="s">
        <v>58</v>
      </c>
      <c r="E412" s="2" t="s">
        <v>910</v>
      </c>
      <c r="F412" s="2" t="s">
        <v>911</v>
      </c>
      <c r="G412" s="2" t="s">
        <v>12</v>
      </c>
      <c r="H412" s="4"/>
      <c r="I412" s="2" t="s">
        <v>13</v>
      </c>
    </row>
    <row r="413">
      <c r="A413" s="2">
        <v>411.0</v>
      </c>
      <c r="B413" s="2">
        <v>411.0</v>
      </c>
      <c r="C413" s="2" t="s">
        <v>25</v>
      </c>
      <c r="D413" s="2" t="s">
        <v>26</v>
      </c>
      <c r="E413" s="2" t="s">
        <v>912</v>
      </c>
      <c r="F413" s="2" t="s">
        <v>913</v>
      </c>
      <c r="G413" s="2" t="s">
        <v>12</v>
      </c>
      <c r="H413" s="3">
        <v>115.0</v>
      </c>
      <c r="I413" s="2" t="s">
        <v>13</v>
      </c>
    </row>
    <row r="414">
      <c r="A414" s="2">
        <v>412.0</v>
      </c>
      <c r="B414" s="2">
        <v>412.0</v>
      </c>
      <c r="C414" s="2" t="s">
        <v>202</v>
      </c>
      <c r="D414" s="2" t="s">
        <v>221</v>
      </c>
      <c r="E414" s="2" t="s">
        <v>914</v>
      </c>
      <c r="F414" s="2" t="s">
        <v>915</v>
      </c>
      <c r="G414" s="2" t="s">
        <v>12</v>
      </c>
      <c r="H414" s="3">
        <v>47.0</v>
      </c>
      <c r="I414" s="2" t="s">
        <v>13</v>
      </c>
    </row>
    <row r="415">
      <c r="A415" s="2">
        <v>413.0</v>
      </c>
      <c r="B415" s="2">
        <v>413.0</v>
      </c>
      <c r="C415" s="2" t="s">
        <v>8</v>
      </c>
      <c r="D415" s="2" t="s">
        <v>38</v>
      </c>
      <c r="E415" s="2" t="s">
        <v>916</v>
      </c>
      <c r="F415" s="2" t="s">
        <v>917</v>
      </c>
      <c r="G415" s="2" t="s">
        <v>103</v>
      </c>
      <c r="H415" s="3">
        <v>62.0</v>
      </c>
      <c r="I415" s="2" t="s">
        <v>282</v>
      </c>
    </row>
    <row r="416">
      <c r="A416" s="2">
        <v>414.0</v>
      </c>
      <c r="B416" s="2">
        <v>414.0</v>
      </c>
      <c r="C416" s="2" t="s">
        <v>14</v>
      </c>
      <c r="D416" s="2" t="s">
        <v>29</v>
      </c>
      <c r="E416" s="2" t="s">
        <v>918</v>
      </c>
      <c r="F416" s="2" t="s">
        <v>919</v>
      </c>
      <c r="G416" s="2" t="s">
        <v>12</v>
      </c>
      <c r="H416" s="3">
        <v>64.68</v>
      </c>
      <c r="I416" s="2" t="s">
        <v>53</v>
      </c>
    </row>
    <row r="417">
      <c r="A417" s="2">
        <v>415.0</v>
      </c>
      <c r="B417" s="2">
        <v>415.0</v>
      </c>
      <c r="C417" s="2" t="s">
        <v>126</v>
      </c>
      <c r="D417" s="2" t="s">
        <v>145</v>
      </c>
      <c r="E417" s="2" t="s">
        <v>920</v>
      </c>
      <c r="F417" s="2" t="s">
        <v>921</v>
      </c>
      <c r="G417" s="2" t="s">
        <v>12</v>
      </c>
      <c r="H417" s="3">
        <v>200.0</v>
      </c>
      <c r="I417" s="2" t="s">
        <v>13</v>
      </c>
    </row>
    <row r="418">
      <c r="A418" s="2">
        <v>416.0</v>
      </c>
      <c r="B418" s="2">
        <v>416.0</v>
      </c>
      <c r="C418" s="2" t="s">
        <v>25</v>
      </c>
      <c r="D418" s="2" t="s">
        <v>283</v>
      </c>
      <c r="E418" s="2" t="s">
        <v>922</v>
      </c>
      <c r="F418" s="2" t="s">
        <v>923</v>
      </c>
      <c r="G418" s="2" t="s">
        <v>103</v>
      </c>
      <c r="H418" s="3">
        <v>164.0</v>
      </c>
      <c r="I418" s="2" t="s">
        <v>13</v>
      </c>
    </row>
    <row r="419">
      <c r="A419" s="2">
        <v>417.0</v>
      </c>
      <c r="B419" s="2">
        <v>417.0</v>
      </c>
      <c r="C419" s="2" t="s">
        <v>14</v>
      </c>
      <c r="D419" s="2" t="s">
        <v>15</v>
      </c>
      <c r="E419" s="2" t="s">
        <v>924</v>
      </c>
      <c r="F419" s="2" t="s">
        <v>925</v>
      </c>
      <c r="G419" s="2" t="s">
        <v>12</v>
      </c>
      <c r="H419" s="3">
        <v>29.75</v>
      </c>
      <c r="I419" s="2" t="s">
        <v>13</v>
      </c>
    </row>
    <row r="420">
      <c r="A420" s="2">
        <v>418.0</v>
      </c>
      <c r="B420" s="2">
        <v>418.0</v>
      </c>
      <c r="C420" s="2" t="s">
        <v>8</v>
      </c>
      <c r="D420" s="2" t="s">
        <v>38</v>
      </c>
      <c r="E420" s="2" t="s">
        <v>926</v>
      </c>
      <c r="F420" s="2" t="s">
        <v>927</v>
      </c>
      <c r="G420" s="2" t="s">
        <v>103</v>
      </c>
      <c r="H420" s="3">
        <v>62.0</v>
      </c>
      <c r="I420" s="2" t="s">
        <v>13</v>
      </c>
    </row>
    <row r="421">
      <c r="A421" s="2">
        <v>419.0</v>
      </c>
      <c r="B421" s="2">
        <v>419.0</v>
      </c>
      <c r="C421" s="2" t="s">
        <v>14</v>
      </c>
      <c r="D421" s="2" t="s">
        <v>29</v>
      </c>
      <c r="E421" s="2" t="s">
        <v>928</v>
      </c>
      <c r="F421" s="2" t="s">
        <v>929</v>
      </c>
      <c r="G421" s="2" t="s">
        <v>12</v>
      </c>
      <c r="H421" s="3">
        <v>64.68</v>
      </c>
      <c r="I421" s="2" t="s">
        <v>13</v>
      </c>
    </row>
    <row r="422">
      <c r="A422" s="2">
        <v>420.0</v>
      </c>
      <c r="B422" s="2">
        <v>420.0</v>
      </c>
      <c r="C422" s="2" t="s">
        <v>14</v>
      </c>
      <c r="D422" s="2" t="s">
        <v>54</v>
      </c>
      <c r="E422" s="2" t="s">
        <v>930</v>
      </c>
      <c r="F422" s="2" t="s">
        <v>931</v>
      </c>
      <c r="G422" s="2" t="s">
        <v>12</v>
      </c>
      <c r="H422" s="3">
        <v>29.15</v>
      </c>
      <c r="I422" s="2" t="s">
        <v>13</v>
      </c>
    </row>
    <row r="423">
      <c r="A423" s="2">
        <v>421.0</v>
      </c>
      <c r="B423" s="2">
        <v>421.0</v>
      </c>
      <c r="C423" s="2" t="s">
        <v>25</v>
      </c>
      <c r="D423" s="2" t="s">
        <v>26</v>
      </c>
      <c r="E423" s="2" t="s">
        <v>932</v>
      </c>
      <c r="F423" s="2" t="s">
        <v>933</v>
      </c>
      <c r="G423" s="2" t="s">
        <v>12</v>
      </c>
      <c r="H423" s="3">
        <v>123.0</v>
      </c>
      <c r="I423" s="2" t="s">
        <v>13</v>
      </c>
    </row>
    <row r="424">
      <c r="A424" s="2">
        <v>422.0</v>
      </c>
      <c r="B424" s="2">
        <v>422.0</v>
      </c>
      <c r="C424" s="2" t="s">
        <v>8</v>
      </c>
      <c r="D424" s="2" t="s">
        <v>38</v>
      </c>
      <c r="E424" s="2" t="s">
        <v>934</v>
      </c>
      <c r="F424" s="2" t="s">
        <v>935</v>
      </c>
      <c r="G424" s="2" t="s">
        <v>103</v>
      </c>
      <c r="H424" s="3">
        <v>62.0</v>
      </c>
      <c r="I424" s="2" t="s">
        <v>13</v>
      </c>
    </row>
    <row r="425">
      <c r="A425" s="2">
        <v>423.0</v>
      </c>
      <c r="B425" s="2">
        <v>423.0</v>
      </c>
      <c r="C425" s="2" t="s">
        <v>21</v>
      </c>
      <c r="D425" s="2" t="s">
        <v>32</v>
      </c>
      <c r="E425" s="2" t="s">
        <v>936</v>
      </c>
      <c r="F425" s="2" t="s">
        <v>937</v>
      </c>
      <c r="G425" s="2" t="s">
        <v>103</v>
      </c>
      <c r="H425" s="4"/>
      <c r="I425" s="2" t="s">
        <v>13</v>
      </c>
    </row>
    <row r="426">
      <c r="A426" s="2">
        <v>424.0</v>
      </c>
      <c r="B426" s="2">
        <v>424.0</v>
      </c>
      <c r="C426" s="2" t="s">
        <v>21</v>
      </c>
      <c r="D426" s="2" t="s">
        <v>263</v>
      </c>
      <c r="E426" s="2" t="s">
        <v>938</v>
      </c>
      <c r="F426" s="2" t="s">
        <v>939</v>
      </c>
      <c r="G426" s="2" t="s">
        <v>103</v>
      </c>
      <c r="H426" s="4"/>
      <c r="I426" s="2" t="s">
        <v>13</v>
      </c>
    </row>
    <row r="427">
      <c r="A427" s="2">
        <v>425.0</v>
      </c>
      <c r="B427" s="2">
        <v>425.0</v>
      </c>
      <c r="C427" s="2" t="s">
        <v>14</v>
      </c>
      <c r="D427" s="2" t="s">
        <v>15</v>
      </c>
      <c r="E427" s="2" t="s">
        <v>940</v>
      </c>
      <c r="F427" s="2" t="s">
        <v>941</v>
      </c>
      <c r="G427" s="2" t="s">
        <v>12</v>
      </c>
      <c r="H427" s="3">
        <v>64.68</v>
      </c>
      <c r="I427" s="2" t="s">
        <v>13</v>
      </c>
    </row>
    <row r="428">
      <c r="A428" s="2">
        <v>426.0</v>
      </c>
      <c r="B428" s="2">
        <v>426.0</v>
      </c>
      <c r="C428" s="2" t="s">
        <v>14</v>
      </c>
      <c r="D428" s="2" t="s">
        <v>133</v>
      </c>
      <c r="E428" s="2" t="s">
        <v>942</v>
      </c>
      <c r="F428" s="2" t="s">
        <v>943</v>
      </c>
      <c r="G428" s="2" t="s">
        <v>12</v>
      </c>
      <c r="H428" s="4"/>
      <c r="I428" s="2" t="s">
        <v>13</v>
      </c>
    </row>
    <row r="429">
      <c r="A429" s="2">
        <v>427.0</v>
      </c>
      <c r="B429" s="2">
        <v>427.0</v>
      </c>
      <c r="C429" s="2" t="s">
        <v>25</v>
      </c>
      <c r="D429" s="2" t="s">
        <v>26</v>
      </c>
      <c r="E429" s="2" t="s">
        <v>944</v>
      </c>
      <c r="F429" s="2" t="s">
        <v>945</v>
      </c>
      <c r="G429" s="2" t="s">
        <v>12</v>
      </c>
      <c r="H429" s="3">
        <v>153.0</v>
      </c>
      <c r="I429" s="2" t="s">
        <v>13</v>
      </c>
    </row>
    <row r="430">
      <c r="A430" s="2">
        <v>428.0</v>
      </c>
      <c r="B430" s="2">
        <v>428.0</v>
      </c>
      <c r="C430" s="2" t="s">
        <v>202</v>
      </c>
      <c r="D430" s="2" t="s">
        <v>221</v>
      </c>
      <c r="E430" s="2" t="s">
        <v>946</v>
      </c>
      <c r="F430" s="2" t="s">
        <v>947</v>
      </c>
      <c r="G430" s="2" t="s">
        <v>12</v>
      </c>
      <c r="H430" s="3">
        <v>31.0</v>
      </c>
      <c r="I430" s="2" t="s">
        <v>13</v>
      </c>
    </row>
    <row r="431">
      <c r="A431" s="2">
        <v>429.0</v>
      </c>
      <c r="B431" s="2">
        <v>429.0</v>
      </c>
      <c r="C431" s="2" t="s">
        <v>198</v>
      </c>
      <c r="D431" s="2" t="s">
        <v>199</v>
      </c>
      <c r="E431" s="2" t="s">
        <v>948</v>
      </c>
      <c r="F431" s="2" t="s">
        <v>949</v>
      </c>
      <c r="G431" s="2" t="s">
        <v>12</v>
      </c>
      <c r="H431" s="4"/>
      <c r="I431" s="2" t="s">
        <v>13</v>
      </c>
    </row>
    <row r="432">
      <c r="A432" s="2">
        <v>430.0</v>
      </c>
      <c r="B432" s="2">
        <v>430.0</v>
      </c>
      <c r="C432" s="2" t="s">
        <v>126</v>
      </c>
      <c r="D432" s="2" t="s">
        <v>145</v>
      </c>
      <c r="E432" s="2" t="s">
        <v>950</v>
      </c>
      <c r="F432" s="2" t="s">
        <v>951</v>
      </c>
      <c r="G432" s="2" t="s">
        <v>12</v>
      </c>
      <c r="H432" s="3">
        <v>200.0</v>
      </c>
      <c r="I432" s="2" t="s">
        <v>13</v>
      </c>
    </row>
    <row r="433">
      <c r="A433" s="2">
        <v>431.0</v>
      </c>
      <c r="B433" s="2">
        <v>431.0</v>
      </c>
      <c r="C433" s="2" t="s">
        <v>8</v>
      </c>
      <c r="D433" s="2" t="s">
        <v>38</v>
      </c>
      <c r="E433" s="2" t="s">
        <v>952</v>
      </c>
      <c r="F433" s="2" t="s">
        <v>953</v>
      </c>
      <c r="G433" s="2" t="s">
        <v>103</v>
      </c>
      <c r="H433" s="3">
        <v>62.0</v>
      </c>
      <c r="I433" s="2" t="s">
        <v>13</v>
      </c>
    </row>
    <row r="434">
      <c r="A434" s="2">
        <v>432.0</v>
      </c>
      <c r="B434" s="2">
        <v>432.0</v>
      </c>
      <c r="C434" s="2" t="s">
        <v>14</v>
      </c>
      <c r="D434" s="2" t="s">
        <v>54</v>
      </c>
      <c r="E434" s="2" t="s">
        <v>954</v>
      </c>
      <c r="F434" s="2" t="s">
        <v>955</v>
      </c>
      <c r="G434" s="2" t="s">
        <v>12</v>
      </c>
      <c r="H434" s="4"/>
      <c r="I434" s="2" t="s">
        <v>13</v>
      </c>
    </row>
    <row r="435">
      <c r="A435" s="2">
        <v>433.0</v>
      </c>
      <c r="B435" s="2">
        <v>433.0</v>
      </c>
      <c r="C435" s="2" t="s">
        <v>25</v>
      </c>
      <c r="D435" s="2" t="s">
        <v>283</v>
      </c>
      <c r="E435" s="2" t="s">
        <v>956</v>
      </c>
      <c r="F435" s="2" t="s">
        <v>957</v>
      </c>
      <c r="G435" s="2" t="s">
        <v>12</v>
      </c>
      <c r="H435" s="3">
        <v>350.0</v>
      </c>
      <c r="I435" s="2" t="s">
        <v>13</v>
      </c>
    </row>
    <row r="436">
      <c r="A436" s="2">
        <v>434.0</v>
      </c>
      <c r="B436" s="2">
        <v>434.0</v>
      </c>
      <c r="C436" s="2" t="s">
        <v>256</v>
      </c>
      <c r="D436" s="2" t="s">
        <v>184</v>
      </c>
      <c r="E436" s="2" t="s">
        <v>958</v>
      </c>
      <c r="F436" s="2" t="s">
        <v>959</v>
      </c>
      <c r="G436" s="2" t="s">
        <v>12</v>
      </c>
      <c r="H436" s="3">
        <v>65.0</v>
      </c>
      <c r="I436" s="2" t="s">
        <v>13</v>
      </c>
    </row>
    <row r="437">
      <c r="A437" s="2">
        <v>435.0</v>
      </c>
      <c r="B437" s="2">
        <v>435.0</v>
      </c>
      <c r="C437" s="2" t="s">
        <v>95</v>
      </c>
      <c r="D437" s="2" t="s">
        <v>181</v>
      </c>
      <c r="E437" s="2" t="s">
        <v>960</v>
      </c>
      <c r="F437" s="2" t="s">
        <v>961</v>
      </c>
      <c r="G437" s="2" t="s">
        <v>103</v>
      </c>
      <c r="H437" s="3">
        <v>41.8</v>
      </c>
      <c r="I437" s="2" t="s">
        <v>13</v>
      </c>
    </row>
    <row r="438">
      <c r="A438" s="2">
        <v>436.0</v>
      </c>
      <c r="B438" s="2">
        <v>436.0</v>
      </c>
      <c r="C438" s="2" t="s">
        <v>14</v>
      </c>
      <c r="D438" s="2" t="s">
        <v>29</v>
      </c>
      <c r="E438" s="2" t="s">
        <v>962</v>
      </c>
      <c r="F438" s="2" t="s">
        <v>963</v>
      </c>
      <c r="G438" s="2" t="s">
        <v>12</v>
      </c>
      <c r="H438" s="3">
        <v>64.68</v>
      </c>
      <c r="I438" s="2" t="s">
        <v>13</v>
      </c>
    </row>
    <row r="439">
      <c r="A439" s="2">
        <v>437.0</v>
      </c>
      <c r="B439" s="2">
        <v>437.0</v>
      </c>
      <c r="C439" s="2" t="s">
        <v>95</v>
      </c>
      <c r="D439" s="2" t="s">
        <v>96</v>
      </c>
      <c r="E439" s="2" t="s">
        <v>964</v>
      </c>
      <c r="F439" s="2" t="s">
        <v>965</v>
      </c>
      <c r="G439" s="2" t="s">
        <v>12</v>
      </c>
      <c r="H439" s="3">
        <v>48.5</v>
      </c>
      <c r="I439" s="2" t="s">
        <v>13</v>
      </c>
    </row>
    <row r="440">
      <c r="A440" s="2">
        <v>438.0</v>
      </c>
      <c r="B440" s="2">
        <v>438.0</v>
      </c>
      <c r="C440" s="2" t="s">
        <v>8</v>
      </c>
      <c r="D440" s="2" t="s">
        <v>38</v>
      </c>
      <c r="E440" s="2" t="s">
        <v>966</v>
      </c>
      <c r="F440" s="2" t="s">
        <v>967</v>
      </c>
      <c r="G440" s="2" t="s">
        <v>103</v>
      </c>
      <c r="H440" s="3">
        <v>62.0</v>
      </c>
      <c r="I440" s="2" t="s">
        <v>13</v>
      </c>
    </row>
    <row r="441">
      <c r="A441" s="2">
        <v>439.0</v>
      </c>
      <c r="B441" s="2">
        <v>439.0</v>
      </c>
      <c r="C441" s="2" t="s">
        <v>126</v>
      </c>
      <c r="D441" s="2" t="s">
        <v>191</v>
      </c>
      <c r="E441" s="2" t="s">
        <v>968</v>
      </c>
      <c r="F441" s="2" t="s">
        <v>969</v>
      </c>
      <c r="G441" s="2" t="s">
        <v>12</v>
      </c>
      <c r="H441" s="4"/>
      <c r="I441" s="2" t="s">
        <v>13</v>
      </c>
    </row>
    <row r="442">
      <c r="A442" s="2">
        <v>440.0</v>
      </c>
      <c r="B442" s="2">
        <v>440.0</v>
      </c>
      <c r="C442" s="2" t="s">
        <v>14</v>
      </c>
      <c r="D442" s="2" t="s">
        <v>15</v>
      </c>
      <c r="E442" s="2" t="s">
        <v>970</v>
      </c>
      <c r="F442" s="2" t="s">
        <v>971</v>
      </c>
      <c r="G442" s="2" t="s">
        <v>12</v>
      </c>
      <c r="H442" s="3">
        <v>29.75</v>
      </c>
      <c r="I442" s="2" t="s">
        <v>13</v>
      </c>
    </row>
    <row r="443">
      <c r="A443" s="2">
        <v>441.0</v>
      </c>
      <c r="B443" s="2">
        <v>441.0</v>
      </c>
      <c r="C443" s="2" t="s">
        <v>8</v>
      </c>
      <c r="D443" s="2" t="s">
        <v>38</v>
      </c>
      <c r="E443" s="2" t="s">
        <v>972</v>
      </c>
      <c r="F443" s="2" t="s">
        <v>973</v>
      </c>
      <c r="G443" s="2" t="s">
        <v>103</v>
      </c>
      <c r="H443" s="3">
        <v>62.0</v>
      </c>
      <c r="I443" s="2" t="s">
        <v>13</v>
      </c>
    </row>
    <row r="444">
      <c r="A444" s="2">
        <v>442.0</v>
      </c>
      <c r="B444" s="2">
        <v>442.0</v>
      </c>
      <c r="C444" s="2" t="s">
        <v>202</v>
      </c>
      <c r="D444" s="2" t="s">
        <v>203</v>
      </c>
      <c r="E444" s="2" t="s">
        <v>974</v>
      </c>
      <c r="F444" s="2" t="s">
        <v>975</v>
      </c>
      <c r="G444" s="2" t="s">
        <v>12</v>
      </c>
      <c r="H444" s="3">
        <v>31.0</v>
      </c>
      <c r="I444" s="2" t="s">
        <v>13</v>
      </c>
    </row>
    <row r="445">
      <c r="A445" s="2">
        <v>443.0</v>
      </c>
      <c r="B445" s="2">
        <v>443.0</v>
      </c>
      <c r="C445" s="2" t="s">
        <v>21</v>
      </c>
      <c r="D445" s="2" t="s">
        <v>324</v>
      </c>
      <c r="E445" s="2" t="s">
        <v>976</v>
      </c>
      <c r="F445" s="2" t="s">
        <v>977</v>
      </c>
      <c r="G445" s="2" t="s">
        <v>12</v>
      </c>
      <c r="H445" s="4"/>
      <c r="I445" s="2" t="s">
        <v>13</v>
      </c>
    </row>
    <row r="446">
      <c r="A446" s="2">
        <v>444.0</v>
      </c>
      <c r="B446" s="2">
        <v>444.0</v>
      </c>
      <c r="C446" s="2" t="s">
        <v>126</v>
      </c>
      <c r="D446" s="2" t="s">
        <v>191</v>
      </c>
      <c r="E446" s="2" t="s">
        <v>978</v>
      </c>
      <c r="F446" s="2" t="s">
        <v>979</v>
      </c>
      <c r="G446" s="2" t="s">
        <v>12</v>
      </c>
      <c r="H446" s="4"/>
      <c r="I446" s="2" t="s">
        <v>13</v>
      </c>
    </row>
    <row r="447">
      <c r="A447" s="2">
        <v>445.0</v>
      </c>
      <c r="B447" s="2">
        <v>445.0</v>
      </c>
      <c r="C447" s="2" t="s">
        <v>8</v>
      </c>
      <c r="D447" s="2" t="s">
        <v>38</v>
      </c>
      <c r="E447" s="2" t="s">
        <v>980</v>
      </c>
      <c r="F447" s="2" t="s">
        <v>981</v>
      </c>
      <c r="G447" s="2" t="s">
        <v>103</v>
      </c>
      <c r="H447" s="3">
        <v>62.0</v>
      </c>
      <c r="I447" s="2" t="s">
        <v>13</v>
      </c>
    </row>
    <row r="448">
      <c r="A448" s="2">
        <v>446.0</v>
      </c>
      <c r="B448" s="2">
        <v>446.0</v>
      </c>
      <c r="C448" s="2" t="s">
        <v>14</v>
      </c>
      <c r="D448" s="2" t="s">
        <v>15</v>
      </c>
      <c r="E448" s="2" t="s">
        <v>982</v>
      </c>
      <c r="F448" s="2" t="s">
        <v>983</v>
      </c>
      <c r="G448" s="2" t="s">
        <v>12</v>
      </c>
      <c r="H448" s="3">
        <v>29.75</v>
      </c>
      <c r="I448" s="2" t="s">
        <v>13</v>
      </c>
    </row>
    <row r="449">
      <c r="A449" s="2">
        <v>447.0</v>
      </c>
      <c r="B449" s="2">
        <v>447.0</v>
      </c>
      <c r="C449" s="2" t="s">
        <v>198</v>
      </c>
      <c r="D449" s="2" t="s">
        <v>199</v>
      </c>
      <c r="E449" s="2" t="s">
        <v>984</v>
      </c>
      <c r="F449" s="2" t="s">
        <v>985</v>
      </c>
      <c r="G449" s="2" t="s">
        <v>12</v>
      </c>
      <c r="H449" s="4"/>
      <c r="I449" s="2" t="s">
        <v>13</v>
      </c>
    </row>
    <row r="450">
      <c r="A450" s="2">
        <v>448.0</v>
      </c>
      <c r="B450" s="2">
        <v>448.0</v>
      </c>
      <c r="C450" s="2" t="s">
        <v>21</v>
      </c>
      <c r="D450" s="2" t="s">
        <v>32</v>
      </c>
      <c r="E450" s="2" t="s">
        <v>986</v>
      </c>
      <c r="F450" s="2" t="s">
        <v>987</v>
      </c>
      <c r="G450" s="2" t="s">
        <v>12</v>
      </c>
      <c r="H450" s="3">
        <v>48.5</v>
      </c>
      <c r="I450" s="2" t="s">
        <v>13</v>
      </c>
    </row>
    <row r="451">
      <c r="A451" s="2">
        <v>449.0</v>
      </c>
      <c r="B451" s="2">
        <v>449.0</v>
      </c>
      <c r="C451" s="2" t="s">
        <v>14</v>
      </c>
      <c r="D451" s="2" t="s">
        <v>71</v>
      </c>
      <c r="E451" s="2" t="s">
        <v>988</v>
      </c>
      <c r="F451" s="2" t="s">
        <v>989</v>
      </c>
      <c r="G451" s="2" t="s">
        <v>12</v>
      </c>
      <c r="H451" s="3">
        <v>69.7</v>
      </c>
      <c r="I451" s="2" t="s">
        <v>13</v>
      </c>
    </row>
    <row r="452">
      <c r="A452" s="2">
        <v>450.0</v>
      </c>
      <c r="B452" s="2">
        <v>450.0</v>
      </c>
      <c r="C452" s="2" t="s">
        <v>95</v>
      </c>
      <c r="D452" s="2" t="s">
        <v>96</v>
      </c>
      <c r="E452" s="2" t="s">
        <v>990</v>
      </c>
      <c r="F452" s="2" t="s">
        <v>991</v>
      </c>
      <c r="G452" s="2" t="s">
        <v>12</v>
      </c>
      <c r="H452" s="3">
        <v>48.5</v>
      </c>
      <c r="I452" s="2" t="s">
        <v>13</v>
      </c>
    </row>
    <row r="453">
      <c r="A453" s="2">
        <v>451.0</v>
      </c>
      <c r="B453" s="2">
        <v>451.0</v>
      </c>
      <c r="C453" s="2" t="s">
        <v>25</v>
      </c>
      <c r="D453" s="2" t="s">
        <v>26</v>
      </c>
      <c r="E453" s="2" t="s">
        <v>992</v>
      </c>
      <c r="F453" s="2" t="s">
        <v>993</v>
      </c>
      <c r="G453" s="2" t="s">
        <v>12</v>
      </c>
      <c r="H453" s="3">
        <v>109.0</v>
      </c>
      <c r="I453" s="2" t="s">
        <v>13</v>
      </c>
    </row>
    <row r="454">
      <c r="A454" s="2">
        <v>452.0</v>
      </c>
      <c r="B454" s="2">
        <v>452.0</v>
      </c>
      <c r="C454" s="2" t="s">
        <v>21</v>
      </c>
      <c r="D454" s="2" t="s">
        <v>263</v>
      </c>
      <c r="E454" s="2" t="s">
        <v>994</v>
      </c>
      <c r="F454" s="2" t="s">
        <v>995</v>
      </c>
      <c r="G454" s="2" t="s">
        <v>103</v>
      </c>
      <c r="H454" s="4"/>
      <c r="I454" s="2" t="s">
        <v>13</v>
      </c>
    </row>
    <row r="455">
      <c r="A455" s="2">
        <v>453.0</v>
      </c>
      <c r="B455" s="2">
        <v>453.0</v>
      </c>
      <c r="C455" s="2" t="s">
        <v>21</v>
      </c>
      <c r="D455" s="2" t="s">
        <v>22</v>
      </c>
      <c r="E455" s="2" t="s">
        <v>996</v>
      </c>
      <c r="F455" s="2" t="s">
        <v>997</v>
      </c>
      <c r="G455" s="2" t="s">
        <v>12</v>
      </c>
      <c r="H455" s="3">
        <v>65.0</v>
      </c>
      <c r="I455" s="2" t="s">
        <v>13</v>
      </c>
    </row>
    <row r="456">
      <c r="A456" s="2">
        <v>454.0</v>
      </c>
      <c r="B456" s="2">
        <v>454.0</v>
      </c>
      <c r="C456" s="2" t="s">
        <v>21</v>
      </c>
      <c r="D456" s="2" t="s">
        <v>32</v>
      </c>
      <c r="E456" s="2" t="s">
        <v>998</v>
      </c>
      <c r="F456" s="2" t="s">
        <v>999</v>
      </c>
      <c r="G456" s="2" t="s">
        <v>12</v>
      </c>
      <c r="H456" s="3">
        <v>35.0</v>
      </c>
      <c r="I456" s="2" t="s">
        <v>13</v>
      </c>
    </row>
    <row r="457">
      <c r="A457" s="2">
        <v>455.0</v>
      </c>
      <c r="B457" s="2">
        <v>455.0</v>
      </c>
      <c r="C457" s="2" t="s">
        <v>202</v>
      </c>
      <c r="D457" s="2" t="s">
        <v>221</v>
      </c>
      <c r="E457" s="2" t="s">
        <v>1000</v>
      </c>
      <c r="F457" s="2" t="s">
        <v>1001</v>
      </c>
      <c r="G457" s="2" t="s">
        <v>12</v>
      </c>
      <c r="H457" s="3">
        <v>31.0</v>
      </c>
      <c r="I457" s="2" t="s">
        <v>13</v>
      </c>
    </row>
    <row r="458">
      <c r="A458" s="2">
        <v>456.0</v>
      </c>
      <c r="B458" s="2">
        <v>456.0</v>
      </c>
      <c r="C458" s="2" t="s">
        <v>126</v>
      </c>
      <c r="D458" s="2" t="s">
        <v>145</v>
      </c>
      <c r="E458" s="2" t="s">
        <v>1002</v>
      </c>
      <c r="F458" s="2" t="s">
        <v>1003</v>
      </c>
      <c r="G458" s="2" t="s">
        <v>12</v>
      </c>
      <c r="H458" s="3">
        <v>200.0</v>
      </c>
      <c r="I458" s="2" t="s">
        <v>13</v>
      </c>
    </row>
    <row r="459">
      <c r="A459" s="2">
        <v>457.0</v>
      </c>
      <c r="B459" s="2">
        <v>457.0</v>
      </c>
      <c r="C459" s="2" t="s">
        <v>8</v>
      </c>
      <c r="D459" s="2" t="s">
        <v>38</v>
      </c>
      <c r="E459" s="2" t="s">
        <v>1004</v>
      </c>
      <c r="F459" s="2" t="s">
        <v>1005</v>
      </c>
      <c r="G459" s="2" t="s">
        <v>103</v>
      </c>
      <c r="H459" s="3">
        <v>62.0</v>
      </c>
      <c r="I459" s="2" t="s">
        <v>13</v>
      </c>
    </row>
    <row r="460">
      <c r="A460" s="2">
        <v>458.0</v>
      </c>
      <c r="B460" s="2">
        <v>458.0</v>
      </c>
      <c r="C460" s="2" t="s">
        <v>99</v>
      </c>
      <c r="D460" s="2" t="s">
        <v>42</v>
      </c>
      <c r="E460" s="2" t="s">
        <v>1006</v>
      </c>
      <c r="F460" s="2" t="s">
        <v>1007</v>
      </c>
      <c r="G460" s="2" t="s">
        <v>12</v>
      </c>
      <c r="H460" s="3">
        <v>90.0</v>
      </c>
      <c r="I460" s="2" t="s">
        <v>13</v>
      </c>
    </row>
    <row r="461">
      <c r="A461" s="2">
        <v>459.0</v>
      </c>
      <c r="B461" s="2">
        <v>459.0</v>
      </c>
      <c r="C461" s="2" t="s">
        <v>582</v>
      </c>
      <c r="D461" s="2" t="s">
        <v>181</v>
      </c>
      <c r="E461" s="2" t="s">
        <v>1008</v>
      </c>
      <c r="F461" s="2" t="s">
        <v>1009</v>
      </c>
      <c r="G461" s="2" t="s">
        <v>103</v>
      </c>
      <c r="H461" s="3">
        <v>41.8</v>
      </c>
      <c r="I461" s="2" t="s">
        <v>13</v>
      </c>
    </row>
    <row r="462">
      <c r="A462" s="2">
        <v>460.0</v>
      </c>
      <c r="B462" s="2">
        <v>460.0</v>
      </c>
      <c r="C462" s="2" t="s">
        <v>25</v>
      </c>
      <c r="D462" s="2" t="s">
        <v>411</v>
      </c>
      <c r="E462" s="2" t="s">
        <v>1010</v>
      </c>
      <c r="F462" s="2" t="s">
        <v>1011</v>
      </c>
      <c r="G462" s="2" t="s">
        <v>103</v>
      </c>
      <c r="H462" s="4"/>
      <c r="I462" s="2" t="s">
        <v>13</v>
      </c>
    </row>
    <row r="463">
      <c r="A463" s="2">
        <v>461.0</v>
      </c>
      <c r="B463" s="2">
        <v>461.0</v>
      </c>
      <c r="C463" s="2" t="s">
        <v>1012</v>
      </c>
      <c r="D463" s="2" t="s">
        <v>1013</v>
      </c>
      <c r="E463" s="2" t="s">
        <v>1014</v>
      </c>
      <c r="F463" s="2" t="s">
        <v>1015</v>
      </c>
      <c r="G463" s="2" t="s">
        <v>12</v>
      </c>
      <c r="H463" s="4"/>
      <c r="I463" s="2" t="s">
        <v>13</v>
      </c>
    </row>
    <row r="464">
      <c r="A464" s="2">
        <v>462.0</v>
      </c>
      <c r="B464" s="2">
        <v>462.0</v>
      </c>
      <c r="C464" s="2" t="s">
        <v>95</v>
      </c>
      <c r="D464" s="2" t="s">
        <v>96</v>
      </c>
      <c r="E464" s="2" t="s">
        <v>1016</v>
      </c>
      <c r="F464" s="2" t="s">
        <v>1017</v>
      </c>
      <c r="G464" s="2" t="s">
        <v>12</v>
      </c>
      <c r="H464" s="3">
        <v>48.5</v>
      </c>
      <c r="I464" s="2" t="s">
        <v>13</v>
      </c>
    </row>
    <row r="465">
      <c r="A465" s="2">
        <v>463.0</v>
      </c>
      <c r="B465" s="2">
        <v>463.0</v>
      </c>
      <c r="C465" s="2" t="s">
        <v>25</v>
      </c>
      <c r="D465" s="2" t="s">
        <v>26</v>
      </c>
      <c r="E465" s="2" t="s">
        <v>1018</v>
      </c>
      <c r="F465" s="2" t="s">
        <v>1019</v>
      </c>
      <c r="G465" s="2" t="s">
        <v>12</v>
      </c>
      <c r="H465" s="3">
        <v>109.0</v>
      </c>
      <c r="I465" s="2" t="s">
        <v>13</v>
      </c>
    </row>
    <row r="466">
      <c r="A466" s="2">
        <v>464.0</v>
      </c>
      <c r="B466" s="2">
        <v>464.0</v>
      </c>
      <c r="C466" s="2" t="s">
        <v>14</v>
      </c>
      <c r="D466" s="2" t="s">
        <v>71</v>
      </c>
      <c r="E466" s="2" t="s">
        <v>1020</v>
      </c>
      <c r="F466" s="2" t="s">
        <v>1021</v>
      </c>
      <c r="G466" s="2" t="s">
        <v>12</v>
      </c>
      <c r="H466" s="4"/>
      <c r="I466" s="2" t="s">
        <v>13</v>
      </c>
    </row>
    <row r="467">
      <c r="A467" s="2">
        <v>465.0</v>
      </c>
      <c r="B467" s="2">
        <v>465.0</v>
      </c>
      <c r="C467" s="2" t="s">
        <v>256</v>
      </c>
      <c r="D467" s="2" t="s">
        <v>22</v>
      </c>
      <c r="E467" s="2" t="s">
        <v>1022</v>
      </c>
      <c r="F467" s="2" t="s">
        <v>1023</v>
      </c>
      <c r="G467" s="2" t="s">
        <v>12</v>
      </c>
      <c r="H467" s="3">
        <v>65.0</v>
      </c>
      <c r="I467" s="2" t="s">
        <v>13</v>
      </c>
    </row>
    <row r="468">
      <c r="A468" s="2">
        <v>466.0</v>
      </c>
      <c r="B468" s="2">
        <v>466.0</v>
      </c>
      <c r="C468" s="2" t="s">
        <v>126</v>
      </c>
      <c r="D468" s="2" t="s">
        <v>145</v>
      </c>
      <c r="E468" s="2" t="s">
        <v>1024</v>
      </c>
      <c r="F468" s="2" t="s">
        <v>1025</v>
      </c>
      <c r="G468" s="2" t="s">
        <v>12</v>
      </c>
      <c r="H468" s="3">
        <v>200.0</v>
      </c>
      <c r="I468" s="2" t="s">
        <v>13</v>
      </c>
    </row>
    <row r="469">
      <c r="A469" s="2">
        <v>467.0</v>
      </c>
      <c r="B469" s="2">
        <v>467.0</v>
      </c>
      <c r="C469" s="2" t="s">
        <v>198</v>
      </c>
      <c r="D469" s="2" t="s">
        <v>199</v>
      </c>
      <c r="E469" s="2" t="s">
        <v>1026</v>
      </c>
      <c r="F469" s="2" t="s">
        <v>1027</v>
      </c>
      <c r="G469" s="2" t="s">
        <v>12</v>
      </c>
      <c r="H469" s="4"/>
      <c r="I469" s="2" t="s">
        <v>13</v>
      </c>
    </row>
    <row r="470">
      <c r="A470" s="2">
        <v>468.0</v>
      </c>
      <c r="B470" s="2">
        <v>468.0</v>
      </c>
      <c r="C470" s="2" t="s">
        <v>202</v>
      </c>
      <c r="D470" s="2" t="s">
        <v>221</v>
      </c>
      <c r="E470" s="2" t="s">
        <v>1028</v>
      </c>
      <c r="F470" s="2" t="s">
        <v>1029</v>
      </c>
      <c r="G470" s="2" t="s">
        <v>12</v>
      </c>
      <c r="H470" s="3">
        <v>31.0</v>
      </c>
      <c r="I470" s="2" t="s">
        <v>13</v>
      </c>
    </row>
    <row r="471">
      <c r="A471" s="2">
        <v>469.0</v>
      </c>
      <c r="B471" s="2">
        <v>469.0</v>
      </c>
      <c r="C471" s="2" t="s">
        <v>8</v>
      </c>
      <c r="D471" s="2" t="s">
        <v>338</v>
      </c>
      <c r="E471" s="2" t="s">
        <v>1030</v>
      </c>
      <c r="F471" s="2" t="s">
        <v>1031</v>
      </c>
      <c r="G471" s="2" t="s">
        <v>103</v>
      </c>
      <c r="H471" s="3">
        <v>56.5</v>
      </c>
      <c r="I471" s="2" t="s">
        <v>13</v>
      </c>
    </row>
    <row r="472">
      <c r="A472" s="2">
        <v>470.0</v>
      </c>
      <c r="B472" s="2">
        <v>470.0</v>
      </c>
      <c r="C472" s="2" t="s">
        <v>14</v>
      </c>
      <c r="D472" s="2" t="s">
        <v>54</v>
      </c>
      <c r="E472" s="2" t="s">
        <v>1032</v>
      </c>
      <c r="F472" s="2" t="s">
        <v>1033</v>
      </c>
      <c r="G472" s="2" t="s">
        <v>12</v>
      </c>
      <c r="H472" s="3">
        <v>29.15</v>
      </c>
      <c r="I472" s="2" t="s">
        <v>13</v>
      </c>
    </row>
    <row r="473">
      <c r="A473" s="2">
        <v>471.0</v>
      </c>
      <c r="B473" s="2">
        <v>471.0</v>
      </c>
      <c r="C473" s="2" t="s">
        <v>8</v>
      </c>
      <c r="D473" s="2" t="s">
        <v>38</v>
      </c>
      <c r="E473" s="2" t="s">
        <v>1034</v>
      </c>
      <c r="F473" s="2" t="s">
        <v>1035</v>
      </c>
      <c r="G473" s="2" t="s">
        <v>103</v>
      </c>
      <c r="H473" s="3">
        <v>62.0</v>
      </c>
      <c r="I473" s="2" t="s">
        <v>13</v>
      </c>
    </row>
    <row r="474">
      <c r="A474" s="2">
        <v>472.0</v>
      </c>
      <c r="B474" s="2">
        <v>472.0</v>
      </c>
      <c r="C474" s="2" t="s">
        <v>126</v>
      </c>
      <c r="D474" s="2" t="s">
        <v>191</v>
      </c>
      <c r="E474" s="2" t="s">
        <v>1036</v>
      </c>
      <c r="F474" s="2" t="s">
        <v>1037</v>
      </c>
      <c r="G474" s="2" t="s">
        <v>12</v>
      </c>
      <c r="H474" s="4"/>
      <c r="I474" s="2" t="s">
        <v>13</v>
      </c>
    </row>
    <row r="475">
      <c r="A475" s="2">
        <v>473.0</v>
      </c>
      <c r="B475" s="2">
        <v>473.0</v>
      </c>
      <c r="C475" s="2" t="s">
        <v>202</v>
      </c>
      <c r="D475" s="2" t="s">
        <v>203</v>
      </c>
      <c r="E475" s="2" t="s">
        <v>1038</v>
      </c>
      <c r="F475" s="2" t="s">
        <v>1039</v>
      </c>
      <c r="G475" s="2" t="s">
        <v>12</v>
      </c>
      <c r="H475" s="3">
        <v>21.0</v>
      </c>
      <c r="I475" s="2" t="s">
        <v>13</v>
      </c>
    </row>
    <row r="476">
      <c r="A476" s="2">
        <v>474.0</v>
      </c>
      <c r="B476" s="2">
        <v>474.0</v>
      </c>
      <c r="C476" s="2" t="s">
        <v>21</v>
      </c>
      <c r="D476" s="2" t="s">
        <v>663</v>
      </c>
      <c r="E476" s="2" t="s">
        <v>1040</v>
      </c>
      <c r="F476" s="2" t="s">
        <v>1041</v>
      </c>
      <c r="G476" s="2" t="s">
        <v>12</v>
      </c>
      <c r="H476" s="4"/>
      <c r="I476" s="2" t="s">
        <v>13</v>
      </c>
    </row>
    <row r="477">
      <c r="A477" s="2">
        <v>475.0</v>
      </c>
      <c r="B477" s="2">
        <v>475.0</v>
      </c>
      <c r="C477" s="2" t="s">
        <v>25</v>
      </c>
      <c r="D477" s="2" t="s">
        <v>26</v>
      </c>
      <c r="E477" s="2" t="s">
        <v>1042</v>
      </c>
      <c r="F477" s="2" t="s">
        <v>1043</v>
      </c>
      <c r="G477" s="2" t="s">
        <v>12</v>
      </c>
      <c r="H477" s="3">
        <v>109.0</v>
      </c>
      <c r="I477" s="2" t="s">
        <v>13</v>
      </c>
    </row>
    <row r="478">
      <c r="A478" s="2">
        <v>476.0</v>
      </c>
      <c r="B478" s="2">
        <v>476.0</v>
      </c>
      <c r="C478" s="2" t="s">
        <v>95</v>
      </c>
      <c r="D478" s="2" t="s">
        <v>96</v>
      </c>
      <c r="E478" s="2" t="s">
        <v>1044</v>
      </c>
      <c r="F478" s="2" t="s">
        <v>1045</v>
      </c>
      <c r="G478" s="2" t="s">
        <v>12</v>
      </c>
      <c r="H478" s="4"/>
      <c r="I478" s="2" t="s">
        <v>329</v>
      </c>
    </row>
    <row r="479">
      <c r="A479" s="2">
        <v>477.0</v>
      </c>
      <c r="B479" s="2">
        <v>477.0</v>
      </c>
      <c r="C479" s="2" t="s">
        <v>126</v>
      </c>
      <c r="D479" s="2" t="s">
        <v>319</v>
      </c>
      <c r="E479" s="2" t="s">
        <v>1046</v>
      </c>
      <c r="F479" s="2" t="s">
        <v>1047</v>
      </c>
      <c r="G479" s="2" t="s">
        <v>12</v>
      </c>
      <c r="H479" s="3">
        <v>37.0</v>
      </c>
      <c r="I479" s="2" t="s">
        <v>13</v>
      </c>
    </row>
    <row r="480">
      <c r="A480" s="2">
        <v>478.0</v>
      </c>
      <c r="B480" s="2">
        <v>478.0</v>
      </c>
      <c r="C480" s="2" t="s">
        <v>99</v>
      </c>
      <c r="D480" s="2" t="s">
        <v>42</v>
      </c>
      <c r="E480" s="2" t="s">
        <v>1048</v>
      </c>
      <c r="F480" s="2" t="s">
        <v>1049</v>
      </c>
      <c r="G480" s="2" t="s">
        <v>12</v>
      </c>
      <c r="H480" s="4"/>
      <c r="I480" s="2" t="s">
        <v>13</v>
      </c>
    </row>
    <row r="481">
      <c r="A481" s="2">
        <v>479.0</v>
      </c>
      <c r="B481" s="2">
        <v>479.0</v>
      </c>
      <c r="C481" s="2" t="s">
        <v>198</v>
      </c>
      <c r="D481" s="2" t="s">
        <v>199</v>
      </c>
      <c r="E481" s="2" t="s">
        <v>1050</v>
      </c>
      <c r="F481" s="2" t="s">
        <v>1051</v>
      </c>
      <c r="G481" s="2" t="s">
        <v>12</v>
      </c>
      <c r="H481" s="4"/>
      <c r="I481" s="2" t="s">
        <v>13</v>
      </c>
    </row>
    <row r="482">
      <c r="A482" s="2">
        <v>480.0</v>
      </c>
      <c r="B482" s="2">
        <v>480.0</v>
      </c>
      <c r="C482" s="2" t="s">
        <v>126</v>
      </c>
      <c r="D482" s="2" t="s">
        <v>145</v>
      </c>
      <c r="E482" s="2" t="s">
        <v>1052</v>
      </c>
      <c r="F482" s="2" t="s">
        <v>1053</v>
      </c>
      <c r="G482" s="2" t="s">
        <v>12</v>
      </c>
      <c r="H482" s="3">
        <v>200.0</v>
      </c>
      <c r="I482" s="2" t="s">
        <v>13</v>
      </c>
    </row>
    <row r="483">
      <c r="A483" s="2">
        <v>481.0</v>
      </c>
      <c r="B483" s="2">
        <v>481.0</v>
      </c>
      <c r="C483" s="2" t="s">
        <v>1054</v>
      </c>
      <c r="D483" s="2" t="s">
        <v>1055</v>
      </c>
      <c r="E483" s="2" t="s">
        <v>1056</v>
      </c>
      <c r="F483" s="2" t="s">
        <v>1057</v>
      </c>
      <c r="G483" s="2" t="s">
        <v>12</v>
      </c>
      <c r="H483" s="3">
        <v>15.0</v>
      </c>
      <c r="I483" s="2" t="s">
        <v>53</v>
      </c>
    </row>
    <row r="484">
      <c r="A484" s="2">
        <v>482.0</v>
      </c>
      <c r="B484" s="2">
        <v>482.0</v>
      </c>
      <c r="C484" s="2" t="s">
        <v>25</v>
      </c>
      <c r="D484" s="2" t="s">
        <v>26</v>
      </c>
      <c r="E484" s="2" t="s">
        <v>1058</v>
      </c>
      <c r="F484" s="2" t="s">
        <v>1059</v>
      </c>
      <c r="G484" s="2" t="s">
        <v>12</v>
      </c>
      <c r="H484" s="3">
        <v>109.0</v>
      </c>
      <c r="I484" s="2" t="s">
        <v>13</v>
      </c>
    </row>
    <row r="485">
      <c r="A485" s="2">
        <v>483.0</v>
      </c>
      <c r="B485" s="2">
        <v>483.0</v>
      </c>
      <c r="C485" s="2" t="s">
        <v>25</v>
      </c>
      <c r="D485" s="2" t="s">
        <v>573</v>
      </c>
      <c r="E485" s="2" t="s">
        <v>1060</v>
      </c>
      <c r="F485" s="2" t="s">
        <v>1061</v>
      </c>
      <c r="G485" s="2" t="s">
        <v>12</v>
      </c>
      <c r="H485" s="3">
        <v>109.0</v>
      </c>
      <c r="I485" s="2" t="s">
        <v>13</v>
      </c>
    </row>
    <row r="486">
      <c r="A486" s="2">
        <v>484.0</v>
      </c>
      <c r="B486" s="2">
        <v>484.0</v>
      </c>
      <c r="C486" s="2" t="s">
        <v>25</v>
      </c>
      <c r="D486" s="2" t="s">
        <v>26</v>
      </c>
      <c r="E486" s="2" t="s">
        <v>1062</v>
      </c>
      <c r="F486" s="2" t="s">
        <v>1063</v>
      </c>
      <c r="G486" s="2" t="s">
        <v>12</v>
      </c>
      <c r="H486" s="3">
        <v>123.0</v>
      </c>
      <c r="I486" s="2" t="s">
        <v>13</v>
      </c>
    </row>
    <row r="487">
      <c r="A487" s="2">
        <v>485.0</v>
      </c>
      <c r="B487" s="2">
        <v>485.0</v>
      </c>
      <c r="C487" s="2" t="s">
        <v>126</v>
      </c>
      <c r="D487" s="2" t="s">
        <v>145</v>
      </c>
      <c r="E487" s="2" t="s">
        <v>1064</v>
      </c>
      <c r="F487" s="2" t="s">
        <v>1065</v>
      </c>
      <c r="G487" s="2" t="s">
        <v>12</v>
      </c>
      <c r="H487" s="3">
        <v>200.0</v>
      </c>
      <c r="I487" s="2" t="s">
        <v>13</v>
      </c>
    </row>
    <row r="488">
      <c r="A488" s="2">
        <v>486.0</v>
      </c>
      <c r="B488" s="2">
        <v>486.0</v>
      </c>
      <c r="C488" s="2" t="s">
        <v>202</v>
      </c>
      <c r="D488" s="2" t="s">
        <v>203</v>
      </c>
      <c r="E488" s="2" t="s">
        <v>1066</v>
      </c>
      <c r="F488" s="2" t="s">
        <v>1067</v>
      </c>
      <c r="G488" s="2" t="s">
        <v>12</v>
      </c>
      <c r="H488" s="3">
        <v>31.0</v>
      </c>
      <c r="I488" s="2" t="s">
        <v>13</v>
      </c>
    </row>
    <row r="489">
      <c r="A489" s="2">
        <v>487.0</v>
      </c>
      <c r="B489" s="2">
        <v>487.0</v>
      </c>
      <c r="C489" s="2" t="s">
        <v>14</v>
      </c>
      <c r="D489" s="2" t="s">
        <v>50</v>
      </c>
      <c r="E489" s="2" t="s">
        <v>1068</v>
      </c>
      <c r="F489" s="2" t="s">
        <v>1069</v>
      </c>
      <c r="G489" s="2" t="s">
        <v>12</v>
      </c>
      <c r="H489" s="3">
        <v>5.3</v>
      </c>
      <c r="I489" s="2" t="s">
        <v>13</v>
      </c>
    </row>
    <row r="490">
      <c r="A490" s="2">
        <v>488.0</v>
      </c>
      <c r="B490" s="2">
        <v>488.0</v>
      </c>
      <c r="C490" s="2" t="s">
        <v>95</v>
      </c>
      <c r="D490" s="2" t="s">
        <v>181</v>
      </c>
      <c r="E490" s="2" t="s">
        <v>1070</v>
      </c>
      <c r="F490" s="2" t="s">
        <v>1071</v>
      </c>
      <c r="G490" s="2" t="s">
        <v>103</v>
      </c>
      <c r="H490" s="3">
        <v>41.8</v>
      </c>
      <c r="I490" s="2" t="s">
        <v>13</v>
      </c>
    </row>
    <row r="491">
      <c r="A491" s="2">
        <v>489.0</v>
      </c>
      <c r="B491" s="2">
        <v>489.0</v>
      </c>
      <c r="C491" s="2" t="s">
        <v>14</v>
      </c>
      <c r="D491" s="2" t="s">
        <v>232</v>
      </c>
      <c r="E491" s="2" t="s">
        <v>1072</v>
      </c>
      <c r="F491" s="2" t="s">
        <v>1073</v>
      </c>
      <c r="G491" s="2" t="s">
        <v>12</v>
      </c>
      <c r="H491" s="4"/>
      <c r="I491" s="2" t="s">
        <v>13</v>
      </c>
    </row>
    <row r="492">
      <c r="A492" s="2">
        <v>490.0</v>
      </c>
      <c r="B492" s="2">
        <v>490.0</v>
      </c>
      <c r="C492" s="2" t="s">
        <v>126</v>
      </c>
      <c r="D492" s="2" t="s">
        <v>191</v>
      </c>
      <c r="E492" s="2" t="s">
        <v>1074</v>
      </c>
      <c r="F492" s="2" t="s">
        <v>1075</v>
      </c>
      <c r="G492" s="2" t="s">
        <v>12</v>
      </c>
      <c r="H492" s="4"/>
      <c r="I492" s="2" t="s">
        <v>13</v>
      </c>
    </row>
    <row r="493">
      <c r="A493" s="2">
        <v>491.0</v>
      </c>
      <c r="B493" s="2">
        <v>491.0</v>
      </c>
      <c r="C493" s="2" t="s">
        <v>25</v>
      </c>
      <c r="D493" s="2" t="s">
        <v>26</v>
      </c>
      <c r="E493" s="2" t="s">
        <v>1076</v>
      </c>
      <c r="F493" s="2" t="s">
        <v>1077</v>
      </c>
      <c r="G493" s="2" t="s">
        <v>12</v>
      </c>
      <c r="H493" s="3">
        <v>153.0</v>
      </c>
      <c r="I493" s="2" t="s">
        <v>13</v>
      </c>
    </row>
    <row r="494">
      <c r="A494" s="2">
        <v>492.0</v>
      </c>
      <c r="B494" s="2">
        <v>492.0</v>
      </c>
      <c r="C494" s="2" t="s">
        <v>202</v>
      </c>
      <c r="D494" s="2" t="s">
        <v>221</v>
      </c>
      <c r="E494" s="2" t="s">
        <v>1078</v>
      </c>
      <c r="F494" s="2" t="s">
        <v>1079</v>
      </c>
      <c r="G494" s="2" t="s">
        <v>12</v>
      </c>
      <c r="H494" s="3">
        <v>47.0</v>
      </c>
      <c r="I494" s="2" t="s">
        <v>13</v>
      </c>
    </row>
    <row r="495">
      <c r="A495" s="2">
        <v>493.0</v>
      </c>
      <c r="B495" s="2">
        <v>493.0</v>
      </c>
      <c r="C495" s="2" t="s">
        <v>126</v>
      </c>
      <c r="D495" s="2" t="s">
        <v>145</v>
      </c>
      <c r="E495" s="2" t="s">
        <v>1080</v>
      </c>
      <c r="F495" s="2" t="s">
        <v>1081</v>
      </c>
      <c r="G495" s="2" t="s">
        <v>12</v>
      </c>
      <c r="H495" s="3">
        <v>200.0</v>
      </c>
      <c r="I495" s="2" t="s">
        <v>13</v>
      </c>
    </row>
    <row r="496">
      <c r="A496" s="2">
        <v>494.0</v>
      </c>
      <c r="B496" s="2">
        <v>494.0</v>
      </c>
      <c r="C496" s="2" t="s">
        <v>99</v>
      </c>
      <c r="D496" s="2" t="s">
        <v>100</v>
      </c>
      <c r="E496" s="2" t="s">
        <v>1082</v>
      </c>
      <c r="F496" s="2" t="s">
        <v>1083</v>
      </c>
      <c r="G496" s="2" t="s">
        <v>103</v>
      </c>
      <c r="H496" s="3">
        <v>112.5</v>
      </c>
      <c r="I496" s="2" t="s">
        <v>13</v>
      </c>
    </row>
    <row r="497">
      <c r="A497" s="2">
        <v>495.0</v>
      </c>
      <c r="B497" s="2">
        <v>495.0</v>
      </c>
      <c r="C497" s="2" t="s">
        <v>25</v>
      </c>
      <c r="D497" s="2" t="s">
        <v>283</v>
      </c>
      <c r="E497" s="2" t="s">
        <v>1084</v>
      </c>
      <c r="F497" s="2" t="s">
        <v>1085</v>
      </c>
      <c r="G497" s="2" t="s">
        <v>103</v>
      </c>
      <c r="H497" s="4"/>
      <c r="I497" s="2" t="s">
        <v>13</v>
      </c>
    </row>
    <row r="498">
      <c r="A498" s="2">
        <v>496.0</v>
      </c>
      <c r="B498" s="2">
        <v>496.0</v>
      </c>
      <c r="C498" s="2" t="s">
        <v>126</v>
      </c>
      <c r="D498" s="2" t="s">
        <v>145</v>
      </c>
      <c r="E498" s="2" t="s">
        <v>1086</v>
      </c>
      <c r="F498" s="2" t="s">
        <v>1087</v>
      </c>
      <c r="G498" s="2" t="s">
        <v>12</v>
      </c>
      <c r="H498" s="3">
        <v>200.0</v>
      </c>
      <c r="I498" s="2" t="s">
        <v>13</v>
      </c>
    </row>
    <row r="499">
      <c r="A499" s="2">
        <v>497.0</v>
      </c>
      <c r="B499" s="2">
        <v>497.0</v>
      </c>
      <c r="C499" s="2" t="s">
        <v>25</v>
      </c>
      <c r="D499" s="2" t="s">
        <v>26</v>
      </c>
      <c r="E499" s="2" t="s">
        <v>1088</v>
      </c>
      <c r="F499" s="2" t="s">
        <v>1089</v>
      </c>
      <c r="G499" s="2" t="s">
        <v>12</v>
      </c>
      <c r="H499" s="3">
        <v>109.0</v>
      </c>
      <c r="I499" s="2" t="s">
        <v>13</v>
      </c>
    </row>
    <row r="500">
      <c r="A500" s="2">
        <v>498.0</v>
      </c>
      <c r="B500" s="2">
        <v>498.0</v>
      </c>
      <c r="C500" s="2" t="s">
        <v>202</v>
      </c>
      <c r="D500" s="2" t="s">
        <v>203</v>
      </c>
      <c r="E500" s="2" t="s">
        <v>1090</v>
      </c>
      <c r="F500" s="2" t="s">
        <v>1091</v>
      </c>
      <c r="G500" s="2" t="s">
        <v>12</v>
      </c>
      <c r="H500" s="3">
        <v>31.0</v>
      </c>
      <c r="I500" s="2" t="s">
        <v>13</v>
      </c>
    </row>
    <row r="501">
      <c r="A501" s="2">
        <v>499.0</v>
      </c>
      <c r="B501" s="2">
        <v>499.0</v>
      </c>
      <c r="C501" s="2" t="s">
        <v>8</v>
      </c>
      <c r="D501" s="2" t="s">
        <v>38</v>
      </c>
      <c r="E501" s="2" t="s">
        <v>1092</v>
      </c>
      <c r="F501" s="2" t="s">
        <v>1093</v>
      </c>
      <c r="G501" s="2" t="s">
        <v>103</v>
      </c>
      <c r="H501" s="3">
        <v>56.5</v>
      </c>
      <c r="I501" s="2" t="s">
        <v>53</v>
      </c>
    </row>
    <row r="502">
      <c r="A502" s="2">
        <v>500.0</v>
      </c>
      <c r="B502" s="2">
        <v>500.0</v>
      </c>
      <c r="C502" s="2" t="s">
        <v>126</v>
      </c>
      <c r="D502" s="2" t="s">
        <v>319</v>
      </c>
      <c r="E502" s="2" t="s">
        <v>1094</v>
      </c>
      <c r="F502" s="2" t="s">
        <v>1095</v>
      </c>
      <c r="G502" s="2" t="s">
        <v>12</v>
      </c>
      <c r="H502" s="3">
        <v>37.0</v>
      </c>
      <c r="I502" s="2" t="s">
        <v>13</v>
      </c>
    </row>
    <row r="503">
      <c r="A503" s="2">
        <v>501.0</v>
      </c>
      <c r="B503" s="2">
        <v>501.0</v>
      </c>
      <c r="C503" s="2" t="s">
        <v>126</v>
      </c>
      <c r="D503" s="2" t="s">
        <v>145</v>
      </c>
      <c r="E503" s="2" t="s">
        <v>1096</v>
      </c>
      <c r="F503" s="2" t="s">
        <v>1097</v>
      </c>
      <c r="G503" s="2" t="s">
        <v>12</v>
      </c>
      <c r="H503" s="3">
        <v>200.0</v>
      </c>
      <c r="I503" s="2" t="s">
        <v>13</v>
      </c>
    </row>
    <row r="504">
      <c r="A504" s="2">
        <v>502.0</v>
      </c>
      <c r="B504" s="2">
        <v>502.0</v>
      </c>
      <c r="C504" s="2" t="s">
        <v>25</v>
      </c>
      <c r="D504" s="2" t="s">
        <v>26</v>
      </c>
      <c r="E504" s="2" t="s">
        <v>1098</v>
      </c>
      <c r="F504" s="2" t="s">
        <v>1099</v>
      </c>
      <c r="G504" s="2" t="s">
        <v>12</v>
      </c>
      <c r="H504" s="3">
        <v>120.0</v>
      </c>
      <c r="I504" s="2" t="s">
        <v>13</v>
      </c>
    </row>
    <row r="505">
      <c r="A505" s="2">
        <v>503.0</v>
      </c>
      <c r="B505" s="2">
        <v>503.0</v>
      </c>
      <c r="C505" s="2" t="s">
        <v>198</v>
      </c>
      <c r="D505" s="2" t="s">
        <v>199</v>
      </c>
      <c r="E505" s="2" t="s">
        <v>1100</v>
      </c>
      <c r="F505" s="2" t="s">
        <v>1101</v>
      </c>
      <c r="G505" s="2" t="s">
        <v>12</v>
      </c>
      <c r="H505" s="4"/>
      <c r="I505" s="2" t="s">
        <v>13</v>
      </c>
    </row>
    <row r="506">
      <c r="A506" s="2">
        <v>504.0</v>
      </c>
      <c r="B506" s="2">
        <v>504.0</v>
      </c>
      <c r="C506" s="2" t="s">
        <v>8</v>
      </c>
      <c r="D506" s="2" t="s">
        <v>38</v>
      </c>
      <c r="E506" s="2" t="s">
        <v>1102</v>
      </c>
      <c r="F506" s="2" t="s">
        <v>1103</v>
      </c>
      <c r="G506" s="2" t="s">
        <v>103</v>
      </c>
      <c r="H506" s="3">
        <v>56.5</v>
      </c>
      <c r="I506" s="2" t="s">
        <v>13</v>
      </c>
    </row>
    <row r="507">
      <c r="A507" s="2">
        <v>505.0</v>
      </c>
      <c r="B507" s="2">
        <v>505.0</v>
      </c>
      <c r="C507" s="2" t="s">
        <v>126</v>
      </c>
      <c r="D507" s="2" t="s">
        <v>145</v>
      </c>
      <c r="E507" s="2" t="s">
        <v>1104</v>
      </c>
      <c r="F507" s="2" t="s">
        <v>1105</v>
      </c>
      <c r="G507" s="2" t="s">
        <v>12</v>
      </c>
      <c r="H507" s="3">
        <v>200.0</v>
      </c>
      <c r="I507" s="2" t="s">
        <v>13</v>
      </c>
    </row>
    <row r="508">
      <c r="A508" s="2">
        <v>506.0</v>
      </c>
      <c r="B508" s="2">
        <v>506.0</v>
      </c>
      <c r="C508" s="2" t="s">
        <v>8</v>
      </c>
      <c r="D508" s="2" t="s">
        <v>38</v>
      </c>
      <c r="E508" s="2" t="s">
        <v>1106</v>
      </c>
      <c r="F508" s="2" t="s">
        <v>1107</v>
      </c>
      <c r="G508" s="2" t="s">
        <v>103</v>
      </c>
      <c r="H508" s="3">
        <v>56.5</v>
      </c>
      <c r="I508" s="2" t="s">
        <v>13</v>
      </c>
    </row>
    <row r="509">
      <c r="A509" s="2">
        <v>507.0</v>
      </c>
      <c r="B509" s="2">
        <v>507.0</v>
      </c>
      <c r="C509" s="2" t="s">
        <v>95</v>
      </c>
      <c r="D509" s="2" t="s">
        <v>181</v>
      </c>
      <c r="E509" s="2" t="s">
        <v>1108</v>
      </c>
      <c r="F509" s="2" t="s">
        <v>1109</v>
      </c>
      <c r="G509" s="2" t="s">
        <v>103</v>
      </c>
      <c r="H509" s="3">
        <v>41.8</v>
      </c>
      <c r="I509" s="2" t="s">
        <v>13</v>
      </c>
    </row>
    <row r="510">
      <c r="A510" s="2">
        <v>508.0</v>
      </c>
      <c r="B510" s="2">
        <v>508.0</v>
      </c>
      <c r="C510" s="2" t="s">
        <v>202</v>
      </c>
      <c r="D510" s="2" t="s">
        <v>221</v>
      </c>
      <c r="E510" s="2" t="s">
        <v>1110</v>
      </c>
      <c r="F510" s="2" t="s">
        <v>1111</v>
      </c>
      <c r="G510" s="2" t="s">
        <v>12</v>
      </c>
      <c r="H510" s="3">
        <v>31.0</v>
      </c>
      <c r="I510" s="2" t="s">
        <v>13</v>
      </c>
    </row>
    <row r="511">
      <c r="A511" s="2">
        <v>509.0</v>
      </c>
      <c r="B511" s="2">
        <v>509.0</v>
      </c>
      <c r="C511" s="2" t="s">
        <v>126</v>
      </c>
      <c r="D511" s="2" t="s">
        <v>191</v>
      </c>
      <c r="E511" s="2" t="s">
        <v>1112</v>
      </c>
      <c r="F511" s="2" t="s">
        <v>1113</v>
      </c>
      <c r="G511" s="2" t="s">
        <v>12</v>
      </c>
      <c r="H511" s="4"/>
      <c r="I511" s="2" t="s">
        <v>13</v>
      </c>
    </row>
    <row r="512">
      <c r="A512" s="2">
        <v>510.0</v>
      </c>
      <c r="B512" s="2">
        <v>510.0</v>
      </c>
      <c r="C512" s="2" t="s">
        <v>99</v>
      </c>
      <c r="D512" s="2" t="s">
        <v>42</v>
      </c>
      <c r="E512" s="2" t="s">
        <v>1114</v>
      </c>
      <c r="F512" s="2" t="s">
        <v>1115</v>
      </c>
      <c r="G512" s="2" t="s">
        <v>12</v>
      </c>
      <c r="H512" s="3">
        <v>90.0</v>
      </c>
      <c r="I512" s="2" t="s">
        <v>13</v>
      </c>
    </row>
    <row r="513">
      <c r="A513" s="2">
        <v>511.0</v>
      </c>
      <c r="B513" s="2">
        <v>511.0</v>
      </c>
      <c r="C513" s="2" t="s">
        <v>1116</v>
      </c>
      <c r="D513" s="2" t="s">
        <v>1117</v>
      </c>
      <c r="E513" s="2" t="s">
        <v>1118</v>
      </c>
      <c r="F513" s="2" t="s">
        <v>1119</v>
      </c>
      <c r="G513" s="2" t="s">
        <v>103</v>
      </c>
      <c r="H513" s="3">
        <v>29.0</v>
      </c>
      <c r="I513" s="2" t="s">
        <v>13</v>
      </c>
    </row>
    <row r="514">
      <c r="A514" s="2">
        <v>512.0</v>
      </c>
      <c r="B514" s="2">
        <v>512.0</v>
      </c>
      <c r="C514" s="2" t="s">
        <v>25</v>
      </c>
      <c r="D514" s="2" t="s">
        <v>283</v>
      </c>
      <c r="E514" s="2" t="s">
        <v>1120</v>
      </c>
      <c r="F514" s="2" t="s">
        <v>1121</v>
      </c>
      <c r="G514" s="2" t="s">
        <v>103</v>
      </c>
      <c r="H514" s="3">
        <v>164.0</v>
      </c>
      <c r="I514" s="2" t="s">
        <v>13</v>
      </c>
    </row>
    <row r="515">
      <c r="A515" s="2">
        <v>513.0</v>
      </c>
      <c r="B515" s="2">
        <v>513.0</v>
      </c>
      <c r="C515" s="2" t="s">
        <v>25</v>
      </c>
      <c r="D515" s="2" t="s">
        <v>26</v>
      </c>
      <c r="E515" s="2" t="s">
        <v>1122</v>
      </c>
      <c r="F515" s="2" t="s">
        <v>1123</v>
      </c>
      <c r="G515" s="2" t="s">
        <v>12</v>
      </c>
      <c r="H515" s="3">
        <v>123.0</v>
      </c>
      <c r="I515" s="2" t="s">
        <v>13</v>
      </c>
    </row>
    <row r="516">
      <c r="A516" s="2">
        <v>514.0</v>
      </c>
      <c r="B516" s="2">
        <v>514.0</v>
      </c>
      <c r="C516" s="2" t="s">
        <v>8</v>
      </c>
      <c r="D516" s="2" t="s">
        <v>38</v>
      </c>
      <c r="E516" s="2" t="s">
        <v>1124</v>
      </c>
      <c r="F516" s="2" t="s">
        <v>1125</v>
      </c>
      <c r="G516" s="2" t="s">
        <v>103</v>
      </c>
      <c r="H516" s="3">
        <v>56.5</v>
      </c>
      <c r="I516" s="2" t="s">
        <v>13</v>
      </c>
    </row>
    <row r="517">
      <c r="A517" s="2">
        <v>515.0</v>
      </c>
      <c r="B517" s="2">
        <v>515.0</v>
      </c>
      <c r="C517" s="2" t="s">
        <v>155</v>
      </c>
      <c r="D517" s="2" t="s">
        <v>156</v>
      </c>
      <c r="E517" s="2" t="s">
        <v>1126</v>
      </c>
      <c r="F517" s="2" t="s">
        <v>1127</v>
      </c>
      <c r="G517" s="2" t="s">
        <v>12</v>
      </c>
      <c r="H517" s="4"/>
      <c r="I517" s="2" t="s">
        <v>53</v>
      </c>
    </row>
    <row r="518">
      <c r="A518" s="2">
        <v>516.0</v>
      </c>
      <c r="B518" s="2">
        <v>516.0</v>
      </c>
      <c r="C518" s="2" t="s">
        <v>8</v>
      </c>
      <c r="D518" s="2" t="s">
        <v>38</v>
      </c>
      <c r="E518" s="2" t="s">
        <v>1128</v>
      </c>
      <c r="F518" s="2" t="s">
        <v>1129</v>
      </c>
      <c r="G518" s="2" t="s">
        <v>103</v>
      </c>
      <c r="H518" s="3">
        <v>56.5</v>
      </c>
      <c r="I518" s="2" t="s">
        <v>13</v>
      </c>
    </row>
    <row r="519">
      <c r="A519" s="2">
        <v>517.0</v>
      </c>
      <c r="B519" s="2">
        <v>517.0</v>
      </c>
      <c r="C519" s="2" t="s">
        <v>126</v>
      </c>
      <c r="D519" s="2" t="s">
        <v>319</v>
      </c>
      <c r="E519" s="2" t="s">
        <v>1130</v>
      </c>
      <c r="F519" s="2" t="s">
        <v>1131</v>
      </c>
      <c r="G519" s="2" t="s">
        <v>12</v>
      </c>
      <c r="H519" s="3">
        <v>37.0</v>
      </c>
      <c r="I519" s="2" t="s">
        <v>13</v>
      </c>
    </row>
    <row r="520">
      <c r="A520" s="2">
        <v>518.0</v>
      </c>
      <c r="B520" s="2">
        <v>518.0</v>
      </c>
      <c r="C520" s="2" t="s">
        <v>155</v>
      </c>
      <c r="D520" s="2" t="s">
        <v>156</v>
      </c>
      <c r="E520" s="2" t="s">
        <v>1132</v>
      </c>
      <c r="F520" s="2" t="s">
        <v>1133</v>
      </c>
      <c r="G520" s="2" t="s">
        <v>12</v>
      </c>
      <c r="H520" s="4"/>
      <c r="I520" s="2" t="s">
        <v>13</v>
      </c>
    </row>
    <row r="521">
      <c r="A521" s="2">
        <v>519.0</v>
      </c>
      <c r="B521" s="2">
        <v>519.0</v>
      </c>
      <c r="C521" s="2" t="s">
        <v>99</v>
      </c>
      <c r="D521" s="2" t="s">
        <v>42</v>
      </c>
      <c r="E521" s="2" t="s">
        <v>1134</v>
      </c>
      <c r="F521" s="2" t="s">
        <v>819</v>
      </c>
      <c r="G521" s="2" t="s">
        <v>12</v>
      </c>
      <c r="H521" s="3">
        <v>90.0</v>
      </c>
      <c r="I521" s="2" t="s">
        <v>13</v>
      </c>
    </row>
    <row r="522">
      <c r="A522" s="2">
        <v>520.0</v>
      </c>
      <c r="B522" s="2">
        <v>520.0</v>
      </c>
      <c r="C522" s="2" t="s">
        <v>25</v>
      </c>
      <c r="D522" s="2" t="s">
        <v>512</v>
      </c>
      <c r="E522" s="2" t="s">
        <v>1135</v>
      </c>
      <c r="F522" s="2" t="s">
        <v>1136</v>
      </c>
      <c r="G522" s="2" t="s">
        <v>103</v>
      </c>
      <c r="H522" s="4"/>
      <c r="I522" s="2" t="s">
        <v>13</v>
      </c>
    </row>
    <row r="523">
      <c r="A523" s="2">
        <v>521.0</v>
      </c>
      <c r="B523" s="2">
        <v>521.0</v>
      </c>
      <c r="C523" s="2" t="s">
        <v>25</v>
      </c>
      <c r="D523" s="2" t="s">
        <v>26</v>
      </c>
      <c r="E523" s="2" t="s">
        <v>1137</v>
      </c>
      <c r="F523" s="2" t="s">
        <v>1138</v>
      </c>
      <c r="G523" s="2" t="s">
        <v>12</v>
      </c>
      <c r="H523" s="3">
        <v>153.0</v>
      </c>
      <c r="I523" s="2" t="s">
        <v>13</v>
      </c>
    </row>
    <row r="524">
      <c r="A524" s="2">
        <v>522.0</v>
      </c>
      <c r="B524" s="2">
        <v>522.0</v>
      </c>
      <c r="C524" s="2" t="s">
        <v>8</v>
      </c>
      <c r="D524" s="2" t="s">
        <v>38</v>
      </c>
      <c r="E524" s="2" t="s">
        <v>1139</v>
      </c>
      <c r="F524" s="2" t="s">
        <v>1140</v>
      </c>
      <c r="G524" s="2" t="s">
        <v>103</v>
      </c>
      <c r="H524" s="3">
        <v>56.5</v>
      </c>
      <c r="I524" s="2" t="s">
        <v>13</v>
      </c>
    </row>
    <row r="525">
      <c r="A525" s="2">
        <v>523.0</v>
      </c>
      <c r="B525" s="2">
        <v>523.0</v>
      </c>
      <c r="C525" s="2" t="s">
        <v>1141</v>
      </c>
      <c r="D525" s="2" t="s">
        <v>1142</v>
      </c>
      <c r="E525" s="2" t="s">
        <v>1143</v>
      </c>
      <c r="F525" s="2" t="s">
        <v>1144</v>
      </c>
      <c r="G525" s="2" t="s">
        <v>12</v>
      </c>
      <c r="H525" s="4"/>
      <c r="I525" s="2" t="s">
        <v>13</v>
      </c>
    </row>
    <row r="526">
      <c r="A526" s="2">
        <v>524.0</v>
      </c>
      <c r="B526" s="2">
        <v>524.0</v>
      </c>
      <c r="C526" s="2" t="s">
        <v>95</v>
      </c>
      <c r="D526" s="2" t="s">
        <v>1145</v>
      </c>
      <c r="E526" s="2" t="s">
        <v>1146</v>
      </c>
      <c r="F526" s="2" t="s">
        <v>1147</v>
      </c>
      <c r="G526" s="2" t="s">
        <v>103</v>
      </c>
      <c r="H526" s="4"/>
      <c r="I526" s="2" t="s">
        <v>13</v>
      </c>
    </row>
    <row r="527">
      <c r="A527" s="2">
        <v>525.0</v>
      </c>
      <c r="B527" s="2">
        <v>525.0</v>
      </c>
      <c r="C527" s="2" t="s">
        <v>126</v>
      </c>
      <c r="D527" s="2" t="s">
        <v>191</v>
      </c>
      <c r="E527" s="2" t="s">
        <v>1148</v>
      </c>
      <c r="F527" s="2" t="s">
        <v>1149</v>
      </c>
      <c r="G527" s="2" t="s">
        <v>12</v>
      </c>
      <c r="H527" s="4"/>
      <c r="I527" s="2" t="s">
        <v>13</v>
      </c>
    </row>
    <row r="528">
      <c r="A528" s="2">
        <v>526.0</v>
      </c>
      <c r="B528" s="2">
        <v>526.0</v>
      </c>
      <c r="C528" s="2" t="s">
        <v>202</v>
      </c>
      <c r="D528" s="2" t="s">
        <v>221</v>
      </c>
      <c r="E528" s="2" t="s">
        <v>1150</v>
      </c>
      <c r="F528" s="2" t="s">
        <v>1151</v>
      </c>
      <c r="G528" s="2" t="s">
        <v>12</v>
      </c>
      <c r="H528" s="3">
        <v>62.0</v>
      </c>
      <c r="I528" s="2" t="s">
        <v>13</v>
      </c>
    </row>
    <row r="529">
      <c r="A529" s="2">
        <v>527.0</v>
      </c>
      <c r="B529" s="2">
        <v>527.0</v>
      </c>
      <c r="C529" s="2" t="s">
        <v>25</v>
      </c>
      <c r="D529" s="2" t="s">
        <v>573</v>
      </c>
      <c r="E529" s="2" t="s">
        <v>1152</v>
      </c>
      <c r="F529" s="2" t="s">
        <v>1153</v>
      </c>
      <c r="G529" s="2" t="s">
        <v>12</v>
      </c>
      <c r="H529" s="3">
        <v>145.0</v>
      </c>
      <c r="I529" s="2" t="s">
        <v>13</v>
      </c>
    </row>
    <row r="530">
      <c r="A530" s="2">
        <v>528.0</v>
      </c>
      <c r="B530" s="2">
        <v>528.0</v>
      </c>
      <c r="C530" s="2" t="s">
        <v>126</v>
      </c>
      <c r="D530" s="2" t="s">
        <v>145</v>
      </c>
      <c r="E530" s="2" t="s">
        <v>1154</v>
      </c>
      <c r="F530" s="2" t="s">
        <v>1155</v>
      </c>
      <c r="G530" s="2" t="s">
        <v>12</v>
      </c>
      <c r="H530" s="3">
        <v>200.0</v>
      </c>
      <c r="I530" s="2" t="s">
        <v>13</v>
      </c>
    </row>
    <row r="531">
      <c r="A531" s="2">
        <v>529.0</v>
      </c>
      <c r="B531" s="2">
        <v>529.0</v>
      </c>
      <c r="C531" s="2" t="s">
        <v>25</v>
      </c>
      <c r="D531" s="2" t="s">
        <v>283</v>
      </c>
      <c r="E531" s="2" t="s">
        <v>1156</v>
      </c>
      <c r="F531" s="2" t="s">
        <v>1157</v>
      </c>
      <c r="G531" s="2" t="s">
        <v>12</v>
      </c>
      <c r="H531" s="3">
        <v>350.0</v>
      </c>
      <c r="I531" s="2" t="s">
        <v>13</v>
      </c>
    </row>
    <row r="532">
      <c r="A532" s="2">
        <v>530.0</v>
      </c>
      <c r="B532" s="2">
        <v>530.0</v>
      </c>
      <c r="C532" s="2" t="s">
        <v>99</v>
      </c>
      <c r="D532" s="2" t="s">
        <v>42</v>
      </c>
      <c r="E532" s="2" t="s">
        <v>1158</v>
      </c>
      <c r="F532" s="2" t="s">
        <v>1159</v>
      </c>
      <c r="G532" s="2" t="s">
        <v>12</v>
      </c>
      <c r="H532" s="3">
        <v>90.0</v>
      </c>
      <c r="I532" s="2" t="s">
        <v>13</v>
      </c>
    </row>
    <row r="533">
      <c r="A533" s="2">
        <v>531.0</v>
      </c>
      <c r="B533" s="2">
        <v>531.0</v>
      </c>
      <c r="C533" s="2" t="s">
        <v>824</v>
      </c>
      <c r="D533" s="2" t="s">
        <v>50</v>
      </c>
      <c r="E533" s="2" t="s">
        <v>1160</v>
      </c>
      <c r="F533" s="2" t="s">
        <v>1161</v>
      </c>
      <c r="G533" s="2" t="s">
        <v>103</v>
      </c>
      <c r="H533" s="4"/>
      <c r="I533" s="2" t="s">
        <v>13</v>
      </c>
    </row>
    <row r="534">
      <c r="A534" s="2">
        <v>532.0</v>
      </c>
      <c r="B534" s="2">
        <v>532.0</v>
      </c>
      <c r="C534" s="2" t="s">
        <v>1116</v>
      </c>
      <c r="D534" s="2" t="s">
        <v>1117</v>
      </c>
      <c r="E534" s="2" t="s">
        <v>1162</v>
      </c>
      <c r="F534" s="2" t="s">
        <v>1163</v>
      </c>
      <c r="G534" s="2" t="s">
        <v>103</v>
      </c>
      <c r="H534" s="3">
        <v>29.0</v>
      </c>
      <c r="I534" s="2" t="s">
        <v>13</v>
      </c>
    </row>
    <row r="535">
      <c r="A535" s="2">
        <v>533.0</v>
      </c>
      <c r="B535" s="2">
        <v>533.0</v>
      </c>
      <c r="C535" s="2" t="s">
        <v>25</v>
      </c>
      <c r="D535" s="2" t="s">
        <v>26</v>
      </c>
      <c r="E535" s="2" t="s">
        <v>1164</v>
      </c>
      <c r="F535" s="2" t="s">
        <v>1165</v>
      </c>
      <c r="G535" s="2" t="s">
        <v>12</v>
      </c>
      <c r="H535" s="3">
        <v>109.0</v>
      </c>
      <c r="I535" s="2" t="s">
        <v>13</v>
      </c>
    </row>
    <row r="536">
      <c r="A536" s="2">
        <v>534.0</v>
      </c>
      <c r="B536" s="2">
        <v>534.0</v>
      </c>
      <c r="C536" s="2" t="s">
        <v>45</v>
      </c>
      <c r="D536" s="2" t="s">
        <v>150</v>
      </c>
      <c r="E536" s="2" t="s">
        <v>1166</v>
      </c>
      <c r="F536" s="2" t="s">
        <v>1167</v>
      </c>
      <c r="G536" s="2" t="s">
        <v>103</v>
      </c>
      <c r="H536" s="3">
        <v>80.0</v>
      </c>
      <c r="I536" s="2" t="s">
        <v>53</v>
      </c>
    </row>
    <row r="537">
      <c r="A537" s="2">
        <v>535.0</v>
      </c>
      <c r="B537" s="2">
        <v>535.0</v>
      </c>
      <c r="C537" s="2" t="s">
        <v>126</v>
      </c>
      <c r="D537" s="2" t="s">
        <v>145</v>
      </c>
      <c r="E537" s="2" t="s">
        <v>1168</v>
      </c>
      <c r="F537" s="2" t="s">
        <v>1169</v>
      </c>
      <c r="G537" s="2" t="s">
        <v>12</v>
      </c>
      <c r="H537" s="3">
        <v>200.0</v>
      </c>
      <c r="I537" s="2" t="s">
        <v>13</v>
      </c>
    </row>
    <row r="538">
      <c r="A538" s="2">
        <v>536.0</v>
      </c>
      <c r="B538" s="2">
        <v>536.0</v>
      </c>
      <c r="C538" s="2" t="s">
        <v>202</v>
      </c>
      <c r="D538" s="2" t="s">
        <v>203</v>
      </c>
      <c r="E538" s="2" t="s">
        <v>1170</v>
      </c>
      <c r="F538" s="2" t="s">
        <v>1171</v>
      </c>
      <c r="G538" s="2" t="s">
        <v>12</v>
      </c>
      <c r="H538" s="3">
        <v>31.0</v>
      </c>
      <c r="I538" s="2" t="s">
        <v>13</v>
      </c>
    </row>
    <row r="539">
      <c r="A539" s="2">
        <v>537.0</v>
      </c>
      <c r="B539" s="2">
        <v>537.0</v>
      </c>
      <c r="C539" s="2" t="s">
        <v>99</v>
      </c>
      <c r="D539" s="2" t="s">
        <v>42</v>
      </c>
      <c r="E539" s="2" t="s">
        <v>1172</v>
      </c>
      <c r="F539" s="2" t="s">
        <v>1173</v>
      </c>
      <c r="G539" s="2" t="s">
        <v>12</v>
      </c>
      <c r="H539" s="3">
        <v>90.0</v>
      </c>
      <c r="I539" s="2" t="s">
        <v>13</v>
      </c>
    </row>
    <row r="540">
      <c r="A540" s="2">
        <v>538.0</v>
      </c>
      <c r="B540" s="2">
        <v>538.0</v>
      </c>
      <c r="C540" s="2" t="s">
        <v>8</v>
      </c>
      <c r="D540" s="2" t="s">
        <v>38</v>
      </c>
      <c r="E540" s="2" t="s">
        <v>1174</v>
      </c>
      <c r="F540" s="2" t="s">
        <v>1175</v>
      </c>
      <c r="G540" s="2" t="s">
        <v>103</v>
      </c>
      <c r="H540" s="3">
        <v>56.5</v>
      </c>
      <c r="I540" s="2" t="s">
        <v>13</v>
      </c>
    </row>
    <row r="541">
      <c r="A541" s="2">
        <v>539.0</v>
      </c>
      <c r="B541" s="2">
        <v>539.0</v>
      </c>
      <c r="C541" s="2" t="s">
        <v>25</v>
      </c>
      <c r="D541" s="2" t="s">
        <v>26</v>
      </c>
      <c r="E541" s="2" t="s">
        <v>1176</v>
      </c>
      <c r="F541" s="2" t="s">
        <v>1177</v>
      </c>
      <c r="G541" s="2" t="s">
        <v>12</v>
      </c>
      <c r="H541" s="3">
        <v>109.0</v>
      </c>
      <c r="I541" s="2" t="s">
        <v>13</v>
      </c>
    </row>
    <row r="542">
      <c r="A542" s="2">
        <v>540.0</v>
      </c>
      <c r="B542" s="2">
        <v>540.0</v>
      </c>
      <c r="C542" s="2" t="s">
        <v>126</v>
      </c>
      <c r="D542" s="2" t="s">
        <v>145</v>
      </c>
      <c r="E542" s="2" t="s">
        <v>1178</v>
      </c>
      <c r="F542" s="2" t="s">
        <v>1179</v>
      </c>
      <c r="G542" s="2" t="s">
        <v>12</v>
      </c>
      <c r="H542" s="3">
        <v>200.0</v>
      </c>
      <c r="I542" s="2" t="s">
        <v>13</v>
      </c>
    </row>
    <row r="543">
      <c r="A543" s="2">
        <v>541.0</v>
      </c>
      <c r="B543" s="2">
        <v>541.0</v>
      </c>
      <c r="C543" s="2" t="s">
        <v>8</v>
      </c>
      <c r="D543" s="2" t="s">
        <v>38</v>
      </c>
      <c r="E543" s="2" t="s">
        <v>1180</v>
      </c>
      <c r="F543" s="2" t="s">
        <v>1181</v>
      </c>
      <c r="G543" s="2" t="s">
        <v>103</v>
      </c>
      <c r="H543" s="3">
        <v>56.5</v>
      </c>
      <c r="I543" s="2" t="s">
        <v>13</v>
      </c>
    </row>
    <row r="544">
      <c r="A544" s="2">
        <v>542.0</v>
      </c>
      <c r="B544" s="2">
        <v>542.0</v>
      </c>
      <c r="C544" s="2" t="s">
        <v>126</v>
      </c>
      <c r="D544" s="2" t="s">
        <v>191</v>
      </c>
      <c r="E544" s="2" t="s">
        <v>1182</v>
      </c>
      <c r="F544" s="2" t="s">
        <v>1183</v>
      </c>
      <c r="G544" s="2" t="s">
        <v>12</v>
      </c>
      <c r="H544" s="4"/>
      <c r="I544" s="2" t="s">
        <v>329</v>
      </c>
    </row>
    <row r="545">
      <c r="A545" s="2">
        <v>543.0</v>
      </c>
      <c r="B545" s="2">
        <v>543.0</v>
      </c>
      <c r="C545" s="2" t="s">
        <v>25</v>
      </c>
      <c r="D545" s="2" t="s">
        <v>573</v>
      </c>
      <c r="E545" s="2" t="s">
        <v>1184</v>
      </c>
      <c r="F545" s="2" t="s">
        <v>1185</v>
      </c>
      <c r="G545" s="2" t="s">
        <v>12</v>
      </c>
      <c r="H545" s="3">
        <v>109.0</v>
      </c>
      <c r="I545" s="2" t="s">
        <v>13</v>
      </c>
    </row>
    <row r="546">
      <c r="A546" s="2">
        <v>544.0</v>
      </c>
      <c r="B546" s="2">
        <v>544.0</v>
      </c>
      <c r="C546" s="2" t="s">
        <v>8</v>
      </c>
      <c r="D546" s="2" t="s">
        <v>38</v>
      </c>
      <c r="E546" s="2" t="s">
        <v>1186</v>
      </c>
      <c r="F546" s="2" t="s">
        <v>1187</v>
      </c>
      <c r="G546" s="2" t="s">
        <v>103</v>
      </c>
      <c r="H546" s="3">
        <v>56.5</v>
      </c>
      <c r="I546" s="2" t="s">
        <v>13</v>
      </c>
    </row>
    <row r="547">
      <c r="A547" s="2">
        <v>545.0</v>
      </c>
      <c r="B547" s="2">
        <v>545.0</v>
      </c>
      <c r="C547" s="2" t="s">
        <v>25</v>
      </c>
      <c r="D547" s="2" t="s">
        <v>26</v>
      </c>
      <c r="E547" s="2" t="s">
        <v>1188</v>
      </c>
      <c r="F547" s="2" t="s">
        <v>1189</v>
      </c>
      <c r="G547" s="2" t="s">
        <v>12</v>
      </c>
      <c r="H547" s="3">
        <v>109.0</v>
      </c>
      <c r="I547" s="2" t="s">
        <v>13</v>
      </c>
    </row>
    <row r="548">
      <c r="A548" s="2">
        <v>546.0</v>
      </c>
      <c r="B548" s="2">
        <v>546.0</v>
      </c>
      <c r="C548" s="2" t="s">
        <v>126</v>
      </c>
      <c r="D548" s="2" t="s">
        <v>145</v>
      </c>
      <c r="E548" s="2" t="s">
        <v>1190</v>
      </c>
      <c r="F548" s="2" t="s">
        <v>1191</v>
      </c>
      <c r="G548" s="2" t="s">
        <v>103</v>
      </c>
      <c r="H548" s="4"/>
      <c r="I548" s="2" t="s">
        <v>13</v>
      </c>
    </row>
    <row r="549">
      <c r="A549" s="2">
        <v>547.0</v>
      </c>
      <c r="B549" s="2">
        <v>547.0</v>
      </c>
      <c r="C549" s="2" t="s">
        <v>25</v>
      </c>
      <c r="D549" s="2" t="s">
        <v>283</v>
      </c>
      <c r="E549" s="2" t="s">
        <v>1192</v>
      </c>
      <c r="F549" s="2" t="s">
        <v>1193</v>
      </c>
      <c r="G549" s="2" t="s">
        <v>103</v>
      </c>
      <c r="H549" s="3">
        <v>164.0</v>
      </c>
      <c r="I549" s="2" t="s">
        <v>13</v>
      </c>
    </row>
    <row r="550">
      <c r="A550" s="2">
        <v>548.0</v>
      </c>
      <c r="B550" s="2">
        <v>548.0</v>
      </c>
      <c r="C550" s="2" t="s">
        <v>8</v>
      </c>
      <c r="D550" s="2" t="s">
        <v>38</v>
      </c>
      <c r="E550" s="2" t="s">
        <v>1194</v>
      </c>
      <c r="F550" s="2" t="s">
        <v>1195</v>
      </c>
      <c r="G550" s="2" t="s">
        <v>103</v>
      </c>
      <c r="H550" s="3">
        <v>56.5</v>
      </c>
      <c r="I550" s="2" t="s">
        <v>13</v>
      </c>
    </row>
    <row r="551">
      <c r="A551" s="2">
        <v>549.0</v>
      </c>
      <c r="B551" s="2">
        <v>549.0</v>
      </c>
      <c r="C551" s="2" t="s">
        <v>45</v>
      </c>
      <c r="D551" s="2" t="s">
        <v>150</v>
      </c>
      <c r="E551" s="2" t="s">
        <v>1196</v>
      </c>
      <c r="F551" s="2" t="s">
        <v>1197</v>
      </c>
      <c r="G551" s="2" t="s">
        <v>103</v>
      </c>
      <c r="H551" s="3">
        <v>80.0</v>
      </c>
      <c r="I551" s="2" t="s">
        <v>13</v>
      </c>
    </row>
    <row r="552">
      <c r="A552" s="2">
        <v>550.0</v>
      </c>
      <c r="B552" s="2">
        <v>550.0</v>
      </c>
      <c r="C552" s="2" t="s">
        <v>126</v>
      </c>
      <c r="D552" s="2" t="s">
        <v>191</v>
      </c>
      <c r="E552" s="2" t="s">
        <v>1198</v>
      </c>
      <c r="F552" s="2" t="s">
        <v>1199</v>
      </c>
      <c r="G552" s="2" t="s">
        <v>12</v>
      </c>
      <c r="H552" s="4"/>
      <c r="I552" s="2" t="s">
        <v>13</v>
      </c>
    </row>
    <row r="553">
      <c r="A553" s="2">
        <v>551.0</v>
      </c>
      <c r="B553" s="2">
        <v>551.0</v>
      </c>
      <c r="C553" s="2" t="s">
        <v>95</v>
      </c>
      <c r="D553" s="2" t="s">
        <v>1142</v>
      </c>
      <c r="E553" s="2" t="s">
        <v>1200</v>
      </c>
      <c r="F553" s="2" t="s">
        <v>1201</v>
      </c>
      <c r="G553" s="2" t="s">
        <v>12</v>
      </c>
      <c r="H553" s="4"/>
      <c r="I553" s="2" t="s">
        <v>13</v>
      </c>
    </row>
    <row r="554">
      <c r="A554" s="2">
        <v>552.0</v>
      </c>
      <c r="B554" s="2">
        <v>552.0</v>
      </c>
      <c r="C554" s="2" t="s">
        <v>95</v>
      </c>
      <c r="D554" s="2" t="s">
        <v>181</v>
      </c>
      <c r="E554" s="2" t="s">
        <v>1202</v>
      </c>
      <c r="F554" s="2" t="s">
        <v>1203</v>
      </c>
      <c r="G554" s="2" t="s">
        <v>103</v>
      </c>
      <c r="H554" s="3">
        <v>41.8</v>
      </c>
      <c r="I554" s="2" t="s">
        <v>13</v>
      </c>
    </row>
    <row r="555">
      <c r="A555" s="2">
        <v>553.0</v>
      </c>
      <c r="B555" s="2">
        <v>553.0</v>
      </c>
      <c r="C555" s="2" t="s">
        <v>25</v>
      </c>
      <c r="D555" s="2" t="s">
        <v>512</v>
      </c>
      <c r="E555" s="2" t="s">
        <v>1204</v>
      </c>
      <c r="F555" s="2" t="s">
        <v>1205</v>
      </c>
      <c r="G555" s="2" t="s">
        <v>103</v>
      </c>
      <c r="H555" s="4"/>
      <c r="I555" s="2" t="s">
        <v>13</v>
      </c>
    </row>
    <row r="556">
      <c r="A556" s="2">
        <v>554.0</v>
      </c>
      <c r="B556" s="2">
        <v>554.0</v>
      </c>
      <c r="C556" s="2" t="s">
        <v>202</v>
      </c>
      <c r="D556" s="2" t="s">
        <v>203</v>
      </c>
      <c r="E556" s="2" t="s">
        <v>1206</v>
      </c>
      <c r="F556" s="2" t="s">
        <v>1207</v>
      </c>
      <c r="G556" s="2" t="s">
        <v>12</v>
      </c>
      <c r="H556" s="3">
        <v>21.0</v>
      </c>
      <c r="I556" s="2" t="s">
        <v>13</v>
      </c>
    </row>
    <row r="557">
      <c r="A557" s="2">
        <v>555.0</v>
      </c>
      <c r="B557" s="2">
        <v>555.0</v>
      </c>
      <c r="C557" s="2" t="s">
        <v>1116</v>
      </c>
      <c r="D557" s="2" t="s">
        <v>1117</v>
      </c>
      <c r="E557" s="2" t="s">
        <v>1208</v>
      </c>
      <c r="F557" s="2" t="s">
        <v>1209</v>
      </c>
      <c r="G557" s="2" t="s">
        <v>103</v>
      </c>
      <c r="H557" s="3">
        <v>29.0</v>
      </c>
      <c r="I557" s="2" t="s">
        <v>13</v>
      </c>
    </row>
    <row r="558">
      <c r="A558" s="2">
        <v>556.0</v>
      </c>
      <c r="B558" s="2">
        <v>556.0</v>
      </c>
      <c r="C558" s="2" t="s">
        <v>1210</v>
      </c>
      <c r="D558" s="2" t="s">
        <v>1211</v>
      </c>
      <c r="E558" s="2" t="s">
        <v>1212</v>
      </c>
      <c r="F558" s="2" t="s">
        <v>1213</v>
      </c>
      <c r="G558" s="2" t="s">
        <v>12</v>
      </c>
      <c r="H558" s="4"/>
      <c r="I558" s="2" t="s">
        <v>13</v>
      </c>
    </row>
    <row r="559">
      <c r="A559" s="2">
        <v>557.0</v>
      </c>
      <c r="B559" s="2">
        <v>557.0</v>
      </c>
      <c r="C559" s="2" t="s">
        <v>99</v>
      </c>
      <c r="D559" s="2" t="s">
        <v>42</v>
      </c>
      <c r="E559" s="2" t="s">
        <v>1214</v>
      </c>
      <c r="F559" s="2" t="s">
        <v>1215</v>
      </c>
      <c r="G559" s="2" t="s">
        <v>12</v>
      </c>
      <c r="H559" s="3">
        <v>90.0</v>
      </c>
      <c r="I559" s="2" t="s">
        <v>13</v>
      </c>
    </row>
    <row r="560">
      <c r="A560" s="2">
        <v>558.0</v>
      </c>
      <c r="B560" s="2">
        <v>558.0</v>
      </c>
      <c r="C560" s="2" t="s">
        <v>95</v>
      </c>
      <c r="D560" s="2" t="s">
        <v>181</v>
      </c>
      <c r="E560" s="2" t="s">
        <v>1216</v>
      </c>
      <c r="F560" s="2" t="s">
        <v>1217</v>
      </c>
      <c r="G560" s="2" t="s">
        <v>103</v>
      </c>
      <c r="H560" s="3">
        <v>41.8</v>
      </c>
      <c r="I560" s="2" t="s">
        <v>13</v>
      </c>
    </row>
    <row r="561">
      <c r="A561" s="2">
        <v>559.0</v>
      </c>
      <c r="B561" s="2">
        <v>559.0</v>
      </c>
      <c r="C561" s="2" t="s">
        <v>25</v>
      </c>
      <c r="D561" s="2" t="s">
        <v>26</v>
      </c>
      <c r="E561" s="2" t="s">
        <v>1218</v>
      </c>
      <c r="F561" s="2" t="s">
        <v>1219</v>
      </c>
      <c r="G561" s="2" t="s">
        <v>12</v>
      </c>
      <c r="H561" s="3">
        <v>109.0</v>
      </c>
      <c r="I561" s="2" t="s">
        <v>13</v>
      </c>
    </row>
    <row r="562">
      <c r="A562" s="2">
        <v>560.0</v>
      </c>
      <c r="B562" s="2">
        <v>560.0</v>
      </c>
      <c r="C562" s="2" t="s">
        <v>25</v>
      </c>
      <c r="D562" s="2" t="s">
        <v>283</v>
      </c>
      <c r="E562" s="2" t="s">
        <v>1220</v>
      </c>
      <c r="F562" s="2" t="s">
        <v>1221</v>
      </c>
      <c r="G562" s="2" t="s">
        <v>103</v>
      </c>
      <c r="H562" s="3">
        <v>164.0</v>
      </c>
      <c r="I562" s="2" t="s">
        <v>13</v>
      </c>
    </row>
    <row r="563">
      <c r="A563" s="2">
        <v>561.0</v>
      </c>
      <c r="B563" s="2">
        <v>561.0</v>
      </c>
      <c r="C563" s="2" t="s">
        <v>126</v>
      </c>
      <c r="D563" s="2" t="s">
        <v>319</v>
      </c>
      <c r="E563" s="2" t="s">
        <v>1222</v>
      </c>
      <c r="F563" s="2" t="s">
        <v>1223</v>
      </c>
      <c r="G563" s="2" t="s">
        <v>12</v>
      </c>
      <c r="H563" s="3">
        <v>37.0</v>
      </c>
      <c r="I563" s="2" t="s">
        <v>13</v>
      </c>
    </row>
    <row r="564">
      <c r="A564" s="2">
        <v>562.0</v>
      </c>
      <c r="B564" s="2">
        <v>562.0</v>
      </c>
      <c r="C564" s="2" t="s">
        <v>8</v>
      </c>
      <c r="D564" s="2" t="s">
        <v>38</v>
      </c>
      <c r="E564" s="2" t="s">
        <v>1224</v>
      </c>
      <c r="F564" s="2" t="s">
        <v>1225</v>
      </c>
      <c r="G564" s="2" t="s">
        <v>103</v>
      </c>
      <c r="H564" s="3">
        <v>56.5</v>
      </c>
      <c r="I564" s="2" t="s">
        <v>13</v>
      </c>
    </row>
    <row r="565">
      <c r="A565" s="2">
        <v>563.0</v>
      </c>
      <c r="B565" s="2">
        <v>563.0</v>
      </c>
      <c r="C565" s="2" t="s">
        <v>25</v>
      </c>
      <c r="D565" s="2" t="s">
        <v>26</v>
      </c>
      <c r="E565" s="2" t="s">
        <v>1226</v>
      </c>
      <c r="F565" s="2" t="s">
        <v>1227</v>
      </c>
      <c r="G565" s="2" t="s">
        <v>12</v>
      </c>
      <c r="H565" s="3">
        <v>145.0</v>
      </c>
      <c r="I565" s="2" t="s">
        <v>13</v>
      </c>
    </row>
    <row r="566">
      <c r="A566" s="2">
        <v>564.0</v>
      </c>
      <c r="B566" s="2">
        <v>564.0</v>
      </c>
      <c r="C566" s="2" t="s">
        <v>57</v>
      </c>
      <c r="D566" s="2" t="s">
        <v>58</v>
      </c>
      <c r="E566" s="2" t="s">
        <v>1228</v>
      </c>
      <c r="F566" s="2" t="s">
        <v>1229</v>
      </c>
      <c r="G566" s="2" t="s">
        <v>12</v>
      </c>
      <c r="H566" s="4"/>
      <c r="I566" s="2" t="s">
        <v>13</v>
      </c>
    </row>
    <row r="567">
      <c r="A567" s="2">
        <v>565.0</v>
      </c>
      <c r="B567" s="2">
        <v>565.0</v>
      </c>
      <c r="C567" s="2" t="s">
        <v>202</v>
      </c>
      <c r="D567" s="2" t="s">
        <v>203</v>
      </c>
      <c r="E567" s="2" t="s">
        <v>1230</v>
      </c>
      <c r="F567" s="2" t="s">
        <v>1231</v>
      </c>
      <c r="G567" s="2" t="s">
        <v>12</v>
      </c>
      <c r="H567" s="3">
        <v>31.0</v>
      </c>
      <c r="I567" s="2" t="s">
        <v>13</v>
      </c>
    </row>
    <row r="568">
      <c r="A568" s="2">
        <v>566.0</v>
      </c>
      <c r="B568" s="2">
        <v>566.0</v>
      </c>
      <c r="C568" s="2" t="s">
        <v>126</v>
      </c>
      <c r="D568" s="2" t="s">
        <v>191</v>
      </c>
      <c r="E568" s="2" t="s">
        <v>1232</v>
      </c>
      <c r="F568" s="2" t="s">
        <v>1233</v>
      </c>
      <c r="G568" s="2" t="s">
        <v>12</v>
      </c>
      <c r="H568" s="4"/>
      <c r="I568" s="2" t="s">
        <v>13</v>
      </c>
    </row>
    <row r="569">
      <c r="A569" s="2">
        <v>567.0</v>
      </c>
      <c r="B569" s="2">
        <v>567.0</v>
      </c>
      <c r="C569" s="2" t="s">
        <v>25</v>
      </c>
      <c r="D569" s="2" t="s">
        <v>573</v>
      </c>
      <c r="E569" s="2" t="s">
        <v>1234</v>
      </c>
      <c r="F569" s="2" t="s">
        <v>1235</v>
      </c>
      <c r="G569" s="2" t="s">
        <v>12</v>
      </c>
      <c r="H569" s="3">
        <v>109.0</v>
      </c>
      <c r="I569" s="2" t="s">
        <v>13</v>
      </c>
    </row>
    <row r="570">
      <c r="A570" s="2">
        <v>568.0</v>
      </c>
      <c r="B570" s="2">
        <v>568.0</v>
      </c>
      <c r="C570" s="2" t="s">
        <v>126</v>
      </c>
      <c r="D570" s="2" t="s">
        <v>145</v>
      </c>
      <c r="E570" s="2" t="s">
        <v>1236</v>
      </c>
      <c r="F570" s="2" t="s">
        <v>1237</v>
      </c>
      <c r="G570" s="2" t="s">
        <v>12</v>
      </c>
      <c r="H570" s="3">
        <v>200.0</v>
      </c>
      <c r="I570" s="2" t="s">
        <v>13</v>
      </c>
    </row>
    <row r="571">
      <c r="A571" s="2">
        <v>569.0</v>
      </c>
      <c r="B571" s="2">
        <v>569.0</v>
      </c>
      <c r="C571" s="2" t="s">
        <v>99</v>
      </c>
      <c r="D571" s="2" t="s">
        <v>42</v>
      </c>
      <c r="E571" s="2" t="s">
        <v>1238</v>
      </c>
      <c r="F571" s="2" t="s">
        <v>1239</v>
      </c>
      <c r="G571" s="2" t="s">
        <v>12</v>
      </c>
      <c r="H571" s="3">
        <v>90.0</v>
      </c>
      <c r="I571" s="2" t="s">
        <v>13</v>
      </c>
    </row>
    <row r="572">
      <c r="A572" s="2">
        <v>570.0</v>
      </c>
      <c r="B572" s="2">
        <v>570.0</v>
      </c>
      <c r="C572" s="2" t="s">
        <v>25</v>
      </c>
      <c r="D572" s="2" t="s">
        <v>283</v>
      </c>
      <c r="E572" s="2" t="s">
        <v>1240</v>
      </c>
      <c r="F572" s="2" t="s">
        <v>1241</v>
      </c>
      <c r="G572" s="2" t="s">
        <v>103</v>
      </c>
      <c r="H572" s="3">
        <v>164.0</v>
      </c>
      <c r="I572" s="2" t="s">
        <v>13</v>
      </c>
    </row>
    <row r="573">
      <c r="A573" s="2">
        <v>571.0</v>
      </c>
      <c r="B573" s="2">
        <v>571.0</v>
      </c>
      <c r="C573" s="2" t="s">
        <v>126</v>
      </c>
      <c r="D573" s="2" t="s">
        <v>145</v>
      </c>
      <c r="E573" s="2" t="s">
        <v>1242</v>
      </c>
      <c r="F573" s="2" t="s">
        <v>1243</v>
      </c>
      <c r="G573" s="2" t="s">
        <v>12</v>
      </c>
      <c r="H573" s="3">
        <v>200.0</v>
      </c>
      <c r="I573" s="2" t="s">
        <v>13</v>
      </c>
    </row>
    <row r="574">
      <c r="A574" s="2">
        <v>572.0</v>
      </c>
      <c r="B574" s="2">
        <v>572.0</v>
      </c>
      <c r="C574" s="2" t="s">
        <v>25</v>
      </c>
      <c r="D574" s="2" t="s">
        <v>26</v>
      </c>
      <c r="E574" s="2" t="s">
        <v>1244</v>
      </c>
      <c r="F574" s="2" t="s">
        <v>1245</v>
      </c>
      <c r="G574" s="2" t="s">
        <v>12</v>
      </c>
      <c r="H574" s="3">
        <v>109.0</v>
      </c>
      <c r="I574" s="2" t="s">
        <v>13</v>
      </c>
    </row>
    <row r="575">
      <c r="A575" s="2">
        <v>573.0</v>
      </c>
      <c r="B575" s="2">
        <v>573.0</v>
      </c>
      <c r="C575" s="2" t="s">
        <v>45</v>
      </c>
      <c r="D575" s="2" t="s">
        <v>150</v>
      </c>
      <c r="E575" s="2" t="s">
        <v>1246</v>
      </c>
      <c r="F575" s="2" t="s">
        <v>1247</v>
      </c>
      <c r="G575" s="2" t="s">
        <v>103</v>
      </c>
      <c r="H575" s="3">
        <v>80.0</v>
      </c>
      <c r="I575" s="2" t="s">
        <v>13</v>
      </c>
    </row>
    <row r="576">
      <c r="A576" s="2">
        <v>574.0</v>
      </c>
      <c r="B576" s="2">
        <v>574.0</v>
      </c>
      <c r="C576" s="2" t="s">
        <v>8</v>
      </c>
      <c r="D576" s="2" t="s">
        <v>38</v>
      </c>
      <c r="E576" s="2" t="s">
        <v>1248</v>
      </c>
      <c r="F576" s="2" t="s">
        <v>1249</v>
      </c>
      <c r="G576" s="2" t="s">
        <v>103</v>
      </c>
      <c r="H576" s="3">
        <v>56.5</v>
      </c>
      <c r="I576" s="2" t="s">
        <v>13</v>
      </c>
    </row>
    <row r="577">
      <c r="A577" s="2">
        <v>575.0</v>
      </c>
      <c r="B577" s="2">
        <v>575.0</v>
      </c>
      <c r="C577" s="2" t="s">
        <v>202</v>
      </c>
      <c r="D577" s="2" t="s">
        <v>221</v>
      </c>
      <c r="E577" s="2" t="s">
        <v>1250</v>
      </c>
      <c r="F577" s="2" t="s">
        <v>1251</v>
      </c>
      <c r="G577" s="2" t="s">
        <v>12</v>
      </c>
      <c r="H577" s="3">
        <v>47.0</v>
      </c>
      <c r="I577" s="2" t="s">
        <v>13</v>
      </c>
    </row>
    <row r="578">
      <c r="A578" s="2">
        <v>576.0</v>
      </c>
      <c r="B578" s="2">
        <v>576.0</v>
      </c>
      <c r="C578" s="2" t="s">
        <v>95</v>
      </c>
      <c r="D578" s="2" t="s">
        <v>96</v>
      </c>
      <c r="E578" s="2" t="s">
        <v>1252</v>
      </c>
      <c r="F578" s="2" t="s">
        <v>1253</v>
      </c>
      <c r="G578" s="2" t="s">
        <v>12</v>
      </c>
      <c r="H578" s="4"/>
      <c r="I578" s="2" t="s">
        <v>13</v>
      </c>
    </row>
    <row r="579">
      <c r="A579" s="2">
        <v>577.0</v>
      </c>
      <c r="B579" s="2">
        <v>577.0</v>
      </c>
      <c r="C579" s="2" t="s">
        <v>95</v>
      </c>
      <c r="D579" s="2" t="s">
        <v>181</v>
      </c>
      <c r="E579" s="2" t="s">
        <v>1254</v>
      </c>
      <c r="F579" s="2" t="s">
        <v>1255</v>
      </c>
      <c r="G579" s="2" t="s">
        <v>103</v>
      </c>
      <c r="H579" s="3">
        <v>41.8</v>
      </c>
      <c r="I579" s="2" t="s">
        <v>13</v>
      </c>
    </row>
    <row r="580">
      <c r="A580" s="2">
        <v>578.0</v>
      </c>
      <c r="B580" s="2">
        <v>578.0</v>
      </c>
      <c r="C580" s="2" t="s">
        <v>126</v>
      </c>
      <c r="D580" s="2" t="s">
        <v>191</v>
      </c>
      <c r="E580" s="2" t="s">
        <v>1256</v>
      </c>
      <c r="F580" s="2" t="s">
        <v>1257</v>
      </c>
      <c r="G580" s="2" t="s">
        <v>12</v>
      </c>
      <c r="H580" s="4"/>
      <c r="I580" s="2" t="s">
        <v>13</v>
      </c>
    </row>
    <row r="581">
      <c r="A581" s="2">
        <v>579.0</v>
      </c>
      <c r="B581" s="2">
        <v>579.0</v>
      </c>
      <c r="C581" s="2" t="s">
        <v>25</v>
      </c>
      <c r="D581" s="2" t="s">
        <v>573</v>
      </c>
      <c r="E581" s="2" t="s">
        <v>1258</v>
      </c>
      <c r="F581" s="2" t="s">
        <v>1259</v>
      </c>
      <c r="G581" s="2" t="s">
        <v>12</v>
      </c>
      <c r="H581" s="3">
        <v>120.0</v>
      </c>
      <c r="I581" s="2" t="s">
        <v>13</v>
      </c>
    </row>
    <row r="582">
      <c r="A582" s="2">
        <v>580.0</v>
      </c>
      <c r="B582" s="2">
        <v>580.0</v>
      </c>
      <c r="C582" s="2" t="s">
        <v>8</v>
      </c>
      <c r="D582" s="2" t="s">
        <v>38</v>
      </c>
      <c r="E582" s="2" t="s">
        <v>1260</v>
      </c>
      <c r="F582" s="2" t="s">
        <v>1261</v>
      </c>
      <c r="G582" s="2" t="s">
        <v>103</v>
      </c>
      <c r="H582" s="3">
        <v>56.5</v>
      </c>
      <c r="I582" s="2" t="s">
        <v>13</v>
      </c>
    </row>
    <row r="583">
      <c r="A583" s="2">
        <v>581.0</v>
      </c>
      <c r="B583" s="2">
        <v>581.0</v>
      </c>
      <c r="C583" s="2" t="s">
        <v>95</v>
      </c>
      <c r="D583" s="2" t="s">
        <v>181</v>
      </c>
      <c r="E583" s="2" t="s">
        <v>1262</v>
      </c>
      <c r="F583" s="2" t="s">
        <v>1263</v>
      </c>
      <c r="G583" s="2" t="s">
        <v>103</v>
      </c>
      <c r="H583" s="3">
        <v>41.8</v>
      </c>
      <c r="I583" s="2" t="s">
        <v>13</v>
      </c>
    </row>
    <row r="584">
      <c r="A584" s="2">
        <v>582.0</v>
      </c>
      <c r="B584" s="2">
        <v>582.0</v>
      </c>
      <c r="C584" s="2" t="s">
        <v>1116</v>
      </c>
      <c r="D584" s="2" t="s">
        <v>1117</v>
      </c>
      <c r="E584" s="2" t="s">
        <v>1264</v>
      </c>
      <c r="F584" s="2" t="s">
        <v>1265</v>
      </c>
      <c r="G584" s="2" t="s">
        <v>103</v>
      </c>
      <c r="H584" s="3">
        <v>29.0</v>
      </c>
      <c r="I584" s="2" t="s">
        <v>13</v>
      </c>
    </row>
    <row r="585">
      <c r="A585" s="2">
        <v>583.0</v>
      </c>
      <c r="B585" s="2">
        <v>583.0</v>
      </c>
      <c r="C585" s="2" t="s">
        <v>45</v>
      </c>
      <c r="D585" s="2" t="s">
        <v>46</v>
      </c>
      <c r="E585" s="2" t="s">
        <v>1266</v>
      </c>
      <c r="F585" s="2" t="s">
        <v>1267</v>
      </c>
      <c r="G585" s="2" t="s">
        <v>12</v>
      </c>
      <c r="H585" s="3">
        <v>40.0</v>
      </c>
      <c r="I585" s="2" t="s">
        <v>13</v>
      </c>
    </row>
    <row r="586">
      <c r="A586" s="2">
        <v>584.0</v>
      </c>
      <c r="B586" s="2">
        <v>584.0</v>
      </c>
      <c r="C586" s="2" t="s">
        <v>25</v>
      </c>
      <c r="D586" s="2" t="s">
        <v>26</v>
      </c>
      <c r="E586" s="2" t="s">
        <v>1268</v>
      </c>
      <c r="F586" s="2" t="s">
        <v>1269</v>
      </c>
      <c r="G586" s="2" t="s">
        <v>12</v>
      </c>
      <c r="H586" s="3">
        <v>109.0</v>
      </c>
      <c r="I586" s="2" t="s">
        <v>13</v>
      </c>
    </row>
    <row r="587">
      <c r="A587" s="2">
        <v>585.0</v>
      </c>
      <c r="B587" s="2">
        <v>585.0</v>
      </c>
      <c r="C587" s="2" t="s">
        <v>202</v>
      </c>
      <c r="D587" s="2" t="s">
        <v>203</v>
      </c>
      <c r="E587" s="2" t="s">
        <v>1270</v>
      </c>
      <c r="F587" s="2" t="s">
        <v>1271</v>
      </c>
      <c r="G587" s="2" t="s">
        <v>12</v>
      </c>
      <c r="H587" s="3">
        <v>31.0</v>
      </c>
      <c r="I587" s="2" t="s">
        <v>13</v>
      </c>
    </row>
    <row r="588">
      <c r="A588" s="2">
        <v>586.0</v>
      </c>
      <c r="B588" s="2">
        <v>586.0</v>
      </c>
      <c r="C588" s="2" t="s">
        <v>8</v>
      </c>
      <c r="D588" s="2" t="s">
        <v>338</v>
      </c>
      <c r="E588" s="2" t="s">
        <v>1272</v>
      </c>
      <c r="F588" s="2" t="s">
        <v>1273</v>
      </c>
      <c r="G588" s="2" t="s">
        <v>103</v>
      </c>
      <c r="H588" s="3">
        <v>56.5</v>
      </c>
      <c r="I588" s="2" t="s">
        <v>13</v>
      </c>
    </row>
    <row r="589">
      <c r="A589" s="2">
        <v>587.0</v>
      </c>
      <c r="B589" s="2">
        <v>587.0</v>
      </c>
      <c r="C589" s="2" t="s">
        <v>824</v>
      </c>
      <c r="D589" s="2" t="s">
        <v>1274</v>
      </c>
      <c r="E589" s="2" t="s">
        <v>1275</v>
      </c>
      <c r="F589" s="2" t="s">
        <v>1276</v>
      </c>
      <c r="G589" s="2" t="s">
        <v>103</v>
      </c>
      <c r="H589" s="4"/>
      <c r="I589" s="2" t="s">
        <v>13</v>
      </c>
    </row>
    <row r="590">
      <c r="A590" s="2">
        <v>588.0</v>
      </c>
      <c r="B590" s="2">
        <v>588.0</v>
      </c>
      <c r="C590" s="2" t="s">
        <v>25</v>
      </c>
      <c r="D590" s="2" t="s">
        <v>26</v>
      </c>
      <c r="E590" s="2" t="s">
        <v>1277</v>
      </c>
      <c r="F590" s="2" t="s">
        <v>1278</v>
      </c>
      <c r="G590" s="2" t="s">
        <v>12</v>
      </c>
      <c r="H590" s="3">
        <v>140.0</v>
      </c>
      <c r="I590" s="2" t="s">
        <v>13</v>
      </c>
    </row>
    <row r="591">
      <c r="A591" s="2">
        <v>589.0</v>
      </c>
      <c r="B591" s="2">
        <v>589.0</v>
      </c>
      <c r="C591" s="2" t="s">
        <v>41</v>
      </c>
      <c r="D591" s="2" t="s">
        <v>414</v>
      </c>
      <c r="E591" s="2" t="s">
        <v>1279</v>
      </c>
      <c r="F591" s="2" t="s">
        <v>1280</v>
      </c>
      <c r="G591" s="2" t="s">
        <v>103</v>
      </c>
      <c r="H591" s="4"/>
      <c r="I591" s="2" t="s">
        <v>13</v>
      </c>
    </row>
    <row r="592">
      <c r="A592" s="2">
        <v>590.0</v>
      </c>
      <c r="B592" s="2">
        <v>590.0</v>
      </c>
      <c r="C592" s="2" t="s">
        <v>45</v>
      </c>
      <c r="D592" s="2" t="s">
        <v>150</v>
      </c>
      <c r="E592" s="2" t="s">
        <v>1281</v>
      </c>
      <c r="F592" s="2" t="s">
        <v>1282</v>
      </c>
      <c r="G592" s="2" t="s">
        <v>103</v>
      </c>
      <c r="H592" s="3">
        <v>80.0</v>
      </c>
      <c r="I592" s="2" t="s">
        <v>13</v>
      </c>
    </row>
    <row r="593">
      <c r="A593" s="2">
        <v>591.0</v>
      </c>
      <c r="B593" s="2">
        <v>591.0</v>
      </c>
      <c r="C593" s="2" t="s">
        <v>95</v>
      </c>
      <c r="D593" s="2" t="s">
        <v>181</v>
      </c>
      <c r="E593" s="2" t="s">
        <v>1283</v>
      </c>
      <c r="F593" s="2" t="s">
        <v>1284</v>
      </c>
      <c r="G593" s="2" t="s">
        <v>103</v>
      </c>
      <c r="H593" s="3">
        <v>41.8</v>
      </c>
      <c r="I593" s="2" t="s">
        <v>13</v>
      </c>
    </row>
    <row r="594">
      <c r="A594" s="2">
        <v>592.0</v>
      </c>
      <c r="B594" s="2">
        <v>592.0</v>
      </c>
      <c r="C594" s="2" t="s">
        <v>45</v>
      </c>
      <c r="D594" s="2" t="s">
        <v>46</v>
      </c>
      <c r="E594" s="2" t="s">
        <v>1285</v>
      </c>
      <c r="F594" s="2" t="s">
        <v>1286</v>
      </c>
      <c r="G594" s="2" t="s">
        <v>12</v>
      </c>
      <c r="H594" s="3">
        <v>55.0</v>
      </c>
      <c r="I594" s="2" t="s">
        <v>13</v>
      </c>
    </row>
    <row r="595">
      <c r="A595" s="2">
        <v>593.0</v>
      </c>
      <c r="B595" s="2">
        <v>593.0</v>
      </c>
      <c r="C595" s="2" t="s">
        <v>662</v>
      </c>
      <c r="D595" s="2" t="s">
        <v>663</v>
      </c>
      <c r="E595" s="2" t="s">
        <v>1287</v>
      </c>
      <c r="F595" s="2" t="s">
        <v>1288</v>
      </c>
      <c r="G595" s="2" t="s">
        <v>12</v>
      </c>
      <c r="H595" s="4"/>
      <c r="I595" s="2" t="s">
        <v>13</v>
      </c>
    </row>
    <row r="596">
      <c r="A596" s="2">
        <v>594.0</v>
      </c>
      <c r="B596" s="2">
        <v>594.0</v>
      </c>
      <c r="C596" s="2" t="s">
        <v>126</v>
      </c>
      <c r="D596" s="2" t="s">
        <v>145</v>
      </c>
      <c r="E596" s="2" t="s">
        <v>1289</v>
      </c>
      <c r="F596" s="2" t="s">
        <v>1290</v>
      </c>
      <c r="G596" s="2" t="s">
        <v>12</v>
      </c>
      <c r="H596" s="3">
        <v>200.0</v>
      </c>
      <c r="I596" s="2" t="s">
        <v>13</v>
      </c>
    </row>
    <row r="597">
      <c r="A597" s="2">
        <v>595.0</v>
      </c>
      <c r="B597" s="2">
        <v>595.0</v>
      </c>
      <c r="C597" s="2" t="s">
        <v>25</v>
      </c>
      <c r="D597" s="2" t="s">
        <v>411</v>
      </c>
      <c r="E597" s="2" t="s">
        <v>1291</v>
      </c>
      <c r="F597" s="2" t="s">
        <v>1292</v>
      </c>
      <c r="G597" s="2" t="s">
        <v>12</v>
      </c>
      <c r="H597" s="3">
        <v>350.0</v>
      </c>
      <c r="I597" s="2" t="s">
        <v>13</v>
      </c>
    </row>
    <row r="598">
      <c r="A598" s="2">
        <v>596.0</v>
      </c>
      <c r="B598" s="2">
        <v>596.0</v>
      </c>
      <c r="C598" s="2" t="s">
        <v>1116</v>
      </c>
      <c r="D598" s="2" t="s">
        <v>1117</v>
      </c>
      <c r="E598" s="2" t="s">
        <v>1293</v>
      </c>
      <c r="F598" s="2" t="s">
        <v>1294</v>
      </c>
      <c r="G598" s="2" t="s">
        <v>103</v>
      </c>
      <c r="H598" s="3">
        <v>29.0</v>
      </c>
      <c r="I598" s="2" t="s">
        <v>13</v>
      </c>
    </row>
    <row r="599">
      <c r="A599" s="2">
        <v>597.0</v>
      </c>
      <c r="B599" s="2">
        <v>597.0</v>
      </c>
      <c r="C599" s="2" t="s">
        <v>25</v>
      </c>
      <c r="D599" s="2" t="s">
        <v>283</v>
      </c>
      <c r="E599" s="2" t="s">
        <v>1295</v>
      </c>
      <c r="F599" s="2" t="s">
        <v>1296</v>
      </c>
      <c r="G599" s="2" t="s">
        <v>103</v>
      </c>
      <c r="H599" s="4"/>
      <c r="I599" s="2" t="s">
        <v>13</v>
      </c>
    </row>
    <row r="600">
      <c r="A600" s="2">
        <v>598.0</v>
      </c>
      <c r="B600" s="2">
        <v>598.0</v>
      </c>
      <c r="C600" s="2" t="s">
        <v>99</v>
      </c>
      <c r="D600" s="2" t="s">
        <v>100</v>
      </c>
      <c r="E600" s="2" t="s">
        <v>1297</v>
      </c>
      <c r="F600" s="2" t="s">
        <v>1298</v>
      </c>
      <c r="G600" s="2" t="s">
        <v>103</v>
      </c>
      <c r="H600" s="3">
        <v>112.5</v>
      </c>
      <c r="I600" s="2" t="s">
        <v>13</v>
      </c>
    </row>
    <row r="601">
      <c r="A601" s="2">
        <v>599.0</v>
      </c>
      <c r="B601" s="2">
        <v>599.0</v>
      </c>
      <c r="C601" s="2" t="s">
        <v>126</v>
      </c>
      <c r="D601" s="2" t="s">
        <v>145</v>
      </c>
      <c r="E601" s="2" t="s">
        <v>1299</v>
      </c>
      <c r="F601" s="2" t="s">
        <v>1300</v>
      </c>
      <c r="G601" s="2" t="s">
        <v>12</v>
      </c>
      <c r="H601" s="3">
        <v>200.0</v>
      </c>
      <c r="I601" s="2" t="s">
        <v>13</v>
      </c>
    </row>
    <row r="602">
      <c r="A602" s="2">
        <v>600.0</v>
      </c>
      <c r="B602" s="2">
        <v>600.0</v>
      </c>
      <c r="C602" s="2" t="s">
        <v>25</v>
      </c>
      <c r="D602" s="2" t="s">
        <v>26</v>
      </c>
      <c r="E602" s="2" t="s">
        <v>1301</v>
      </c>
      <c r="F602" s="2" t="s">
        <v>1302</v>
      </c>
      <c r="G602" s="2" t="s">
        <v>12</v>
      </c>
      <c r="H602" s="3">
        <v>153.0</v>
      </c>
      <c r="I602" s="2" t="s">
        <v>13</v>
      </c>
    </row>
    <row r="603">
      <c r="A603" s="2">
        <v>601.0</v>
      </c>
      <c r="B603" s="2">
        <v>601.0</v>
      </c>
      <c r="C603" s="2" t="s">
        <v>95</v>
      </c>
      <c r="D603" s="2" t="s">
        <v>184</v>
      </c>
      <c r="E603" s="2" t="s">
        <v>1303</v>
      </c>
      <c r="F603" s="2" t="s">
        <v>1304</v>
      </c>
      <c r="G603" s="2" t="s">
        <v>12</v>
      </c>
      <c r="H603" s="3">
        <v>65.0</v>
      </c>
      <c r="I603" s="2" t="s">
        <v>53</v>
      </c>
    </row>
    <row r="604">
      <c r="A604" s="2">
        <v>602.0</v>
      </c>
      <c r="B604" s="2">
        <v>602.0</v>
      </c>
      <c r="C604" s="2" t="s">
        <v>202</v>
      </c>
      <c r="D604" s="2" t="s">
        <v>203</v>
      </c>
      <c r="E604" s="2" t="s">
        <v>1305</v>
      </c>
      <c r="F604" s="2" t="s">
        <v>1306</v>
      </c>
      <c r="G604" s="2" t="s">
        <v>12</v>
      </c>
      <c r="H604" s="3">
        <v>31.0</v>
      </c>
      <c r="I604" s="2" t="s">
        <v>13</v>
      </c>
    </row>
    <row r="605">
      <c r="A605" s="2">
        <v>603.0</v>
      </c>
      <c r="B605" s="2">
        <v>603.0</v>
      </c>
      <c r="C605" s="2" t="s">
        <v>45</v>
      </c>
      <c r="D605" s="2" t="s">
        <v>1307</v>
      </c>
      <c r="E605" s="2" t="s">
        <v>1308</v>
      </c>
      <c r="F605" s="2" t="s">
        <v>1309</v>
      </c>
      <c r="G605" s="2" t="s">
        <v>12</v>
      </c>
      <c r="H605" s="3">
        <v>40.0</v>
      </c>
      <c r="I605" s="2" t="s">
        <v>13</v>
      </c>
    </row>
    <row r="606">
      <c r="A606" s="2">
        <v>604.0</v>
      </c>
      <c r="B606" s="2">
        <v>604.0</v>
      </c>
      <c r="C606" s="2" t="s">
        <v>95</v>
      </c>
      <c r="D606" s="2" t="s">
        <v>1145</v>
      </c>
      <c r="E606" s="2" t="s">
        <v>1310</v>
      </c>
      <c r="F606" s="2" t="s">
        <v>1311</v>
      </c>
      <c r="G606" s="2" t="s">
        <v>103</v>
      </c>
      <c r="H606" s="4"/>
      <c r="I606" s="2" t="s">
        <v>13</v>
      </c>
    </row>
    <row r="607">
      <c r="A607" s="2">
        <v>605.0</v>
      </c>
      <c r="B607" s="2">
        <v>605.0</v>
      </c>
      <c r="C607" s="2" t="s">
        <v>126</v>
      </c>
      <c r="D607" s="2" t="s">
        <v>191</v>
      </c>
      <c r="E607" s="2" t="s">
        <v>1312</v>
      </c>
      <c r="F607" s="2" t="s">
        <v>1313</v>
      </c>
      <c r="G607" s="2" t="s">
        <v>12</v>
      </c>
      <c r="H607" s="4"/>
      <c r="I607" s="2" t="s">
        <v>13</v>
      </c>
    </row>
    <row r="608">
      <c r="A608" s="2">
        <v>606.0</v>
      </c>
      <c r="B608" s="2">
        <v>606.0</v>
      </c>
      <c r="C608" s="2" t="s">
        <v>14</v>
      </c>
      <c r="D608" s="2" t="s">
        <v>897</v>
      </c>
      <c r="E608" s="2" t="s">
        <v>1314</v>
      </c>
      <c r="F608" s="2" t="s">
        <v>1315</v>
      </c>
      <c r="G608" s="2" t="s">
        <v>12</v>
      </c>
      <c r="H608" s="4"/>
      <c r="I608" s="2" t="s">
        <v>13</v>
      </c>
    </row>
    <row r="609">
      <c r="A609" s="2">
        <v>607.0</v>
      </c>
      <c r="B609" s="2">
        <v>607.0</v>
      </c>
      <c r="C609" s="2" t="s">
        <v>126</v>
      </c>
      <c r="D609" s="2" t="s">
        <v>145</v>
      </c>
      <c r="E609" s="2" t="s">
        <v>1316</v>
      </c>
      <c r="F609" s="2" t="s">
        <v>1317</v>
      </c>
      <c r="G609" s="2" t="s">
        <v>103</v>
      </c>
      <c r="H609" s="4"/>
      <c r="I609" s="2" t="s">
        <v>13</v>
      </c>
    </row>
    <row r="610">
      <c r="A610" s="2">
        <v>608.0</v>
      </c>
      <c r="B610" s="2">
        <v>608.0</v>
      </c>
      <c r="C610" s="2" t="s">
        <v>25</v>
      </c>
      <c r="D610" s="2" t="s">
        <v>283</v>
      </c>
      <c r="E610" s="2" t="s">
        <v>1318</v>
      </c>
      <c r="F610" s="2" t="s">
        <v>1319</v>
      </c>
      <c r="G610" s="2" t="s">
        <v>103</v>
      </c>
      <c r="H610" s="4"/>
      <c r="I610" s="2" t="s">
        <v>13</v>
      </c>
    </row>
    <row r="611">
      <c r="A611" s="2">
        <v>609.0</v>
      </c>
      <c r="B611" s="2">
        <v>609.0</v>
      </c>
      <c r="C611" s="2" t="s">
        <v>25</v>
      </c>
      <c r="D611" s="2" t="s">
        <v>26</v>
      </c>
      <c r="E611" s="2" t="s">
        <v>1320</v>
      </c>
      <c r="F611" s="2" t="s">
        <v>1321</v>
      </c>
      <c r="G611" s="2" t="s">
        <v>12</v>
      </c>
      <c r="H611" s="3">
        <v>109.0</v>
      </c>
      <c r="I611" s="2" t="s">
        <v>13</v>
      </c>
    </row>
    <row r="612">
      <c r="A612" s="2">
        <v>610.0</v>
      </c>
      <c r="B612" s="2">
        <v>610.0</v>
      </c>
      <c r="C612" s="2" t="s">
        <v>126</v>
      </c>
      <c r="D612" s="2" t="s">
        <v>319</v>
      </c>
      <c r="E612" s="2" t="s">
        <v>1322</v>
      </c>
      <c r="F612" s="2" t="s">
        <v>1323</v>
      </c>
      <c r="G612" s="2" t="s">
        <v>12</v>
      </c>
      <c r="H612" s="3">
        <v>37.0</v>
      </c>
      <c r="I612" s="2" t="s">
        <v>13</v>
      </c>
    </row>
    <row r="613">
      <c r="A613" s="2">
        <v>611.0</v>
      </c>
      <c r="B613" s="2">
        <v>611.0</v>
      </c>
      <c r="C613" s="2" t="s">
        <v>45</v>
      </c>
      <c r="D613" s="2" t="s">
        <v>150</v>
      </c>
      <c r="E613" s="2" t="s">
        <v>1324</v>
      </c>
      <c r="F613" s="2" t="s">
        <v>1325</v>
      </c>
      <c r="G613" s="2" t="s">
        <v>103</v>
      </c>
      <c r="H613" s="3">
        <v>80.0</v>
      </c>
      <c r="I613" s="2" t="s">
        <v>13</v>
      </c>
    </row>
    <row r="614">
      <c r="A614" s="2">
        <v>612.0</v>
      </c>
      <c r="B614" s="2">
        <v>612.0</v>
      </c>
      <c r="C614" s="2" t="s">
        <v>25</v>
      </c>
      <c r="D614" s="2" t="s">
        <v>26</v>
      </c>
      <c r="E614" s="2" t="s">
        <v>1326</v>
      </c>
      <c r="F614" s="2" t="s">
        <v>1327</v>
      </c>
      <c r="G614" s="2" t="s">
        <v>12</v>
      </c>
      <c r="H614" s="3">
        <v>109.0</v>
      </c>
      <c r="I614" s="2" t="s">
        <v>13</v>
      </c>
    </row>
    <row r="615">
      <c r="A615" s="2">
        <v>613.0</v>
      </c>
      <c r="B615" s="2">
        <v>613.0</v>
      </c>
      <c r="C615" s="2" t="s">
        <v>8</v>
      </c>
      <c r="D615" s="2" t="s">
        <v>38</v>
      </c>
      <c r="E615" s="2" t="s">
        <v>1328</v>
      </c>
      <c r="F615" s="2" t="s">
        <v>1329</v>
      </c>
      <c r="G615" s="2" t="s">
        <v>103</v>
      </c>
      <c r="H615" s="3">
        <v>59.5</v>
      </c>
      <c r="I615" s="2" t="s">
        <v>13</v>
      </c>
    </row>
    <row r="616">
      <c r="A616" s="2">
        <v>614.0</v>
      </c>
      <c r="B616" s="2">
        <v>614.0</v>
      </c>
      <c r="C616" s="2" t="s">
        <v>202</v>
      </c>
      <c r="D616" s="2" t="s">
        <v>203</v>
      </c>
      <c r="E616" s="2" t="s">
        <v>1330</v>
      </c>
      <c r="F616" s="2" t="s">
        <v>1331</v>
      </c>
      <c r="G616" s="2" t="s">
        <v>12</v>
      </c>
      <c r="H616" s="3">
        <v>21.0</v>
      </c>
      <c r="I616" s="2" t="s">
        <v>13</v>
      </c>
    </row>
    <row r="617">
      <c r="A617" s="2">
        <v>615.0</v>
      </c>
      <c r="B617" s="2">
        <v>615.0</v>
      </c>
      <c r="C617" s="2" t="s">
        <v>25</v>
      </c>
      <c r="D617" s="2" t="s">
        <v>573</v>
      </c>
      <c r="E617" s="2" t="s">
        <v>1332</v>
      </c>
      <c r="F617" s="2" t="s">
        <v>1333</v>
      </c>
      <c r="G617" s="2" t="s">
        <v>12</v>
      </c>
      <c r="H617" s="3">
        <v>109.0</v>
      </c>
      <c r="I617" s="2" t="s">
        <v>13</v>
      </c>
    </row>
    <row r="618">
      <c r="A618" s="2">
        <v>616.0</v>
      </c>
      <c r="B618" s="2">
        <v>616.0</v>
      </c>
      <c r="C618" s="2" t="s">
        <v>126</v>
      </c>
      <c r="D618" s="2" t="s">
        <v>145</v>
      </c>
      <c r="E618" s="2" t="s">
        <v>1334</v>
      </c>
      <c r="F618" s="2" t="s">
        <v>1335</v>
      </c>
      <c r="G618" s="2" t="s">
        <v>12</v>
      </c>
      <c r="H618" s="3">
        <v>200.0</v>
      </c>
      <c r="I618" s="2" t="s">
        <v>13</v>
      </c>
    </row>
    <row r="619">
      <c r="A619" s="2">
        <v>617.0</v>
      </c>
      <c r="B619" s="2">
        <v>617.0</v>
      </c>
      <c r="C619" s="2" t="s">
        <v>1210</v>
      </c>
      <c r="D619" s="2" t="s">
        <v>1211</v>
      </c>
      <c r="E619" s="2" t="s">
        <v>1336</v>
      </c>
      <c r="F619" s="2" t="s">
        <v>1337</v>
      </c>
      <c r="G619" s="2" t="s">
        <v>12</v>
      </c>
      <c r="H619" s="4"/>
      <c r="I619" s="2" t="s">
        <v>53</v>
      </c>
    </row>
    <row r="620">
      <c r="A620" s="2">
        <v>618.0</v>
      </c>
      <c r="B620" s="2">
        <v>618.0</v>
      </c>
      <c r="C620" s="2" t="s">
        <v>25</v>
      </c>
      <c r="D620" s="2" t="s">
        <v>26</v>
      </c>
      <c r="E620" s="2" t="s">
        <v>1338</v>
      </c>
      <c r="F620" s="2" t="s">
        <v>1339</v>
      </c>
      <c r="G620" s="2" t="s">
        <v>12</v>
      </c>
      <c r="H620" s="3">
        <v>109.0</v>
      </c>
      <c r="I620" s="2" t="s">
        <v>13</v>
      </c>
    </row>
    <row r="621">
      <c r="A621" s="2">
        <v>619.0</v>
      </c>
      <c r="B621" s="2">
        <v>619.0</v>
      </c>
      <c r="C621" s="2" t="s">
        <v>1340</v>
      </c>
      <c r="D621" s="2" t="s">
        <v>1341</v>
      </c>
      <c r="E621" s="2" t="s">
        <v>1342</v>
      </c>
      <c r="F621" s="2" t="s">
        <v>1343</v>
      </c>
      <c r="G621" s="2" t="s">
        <v>103</v>
      </c>
      <c r="H621" s="4"/>
      <c r="I621" s="2" t="s">
        <v>13</v>
      </c>
    </row>
    <row r="622">
      <c r="A622" s="2">
        <v>620.0</v>
      </c>
      <c r="B622" s="2">
        <v>620.0</v>
      </c>
      <c r="C622" s="2" t="s">
        <v>99</v>
      </c>
      <c r="D622" s="2" t="s">
        <v>42</v>
      </c>
      <c r="E622" s="2" t="s">
        <v>1344</v>
      </c>
      <c r="F622" s="2" t="s">
        <v>1345</v>
      </c>
      <c r="G622" s="2" t="s">
        <v>12</v>
      </c>
      <c r="H622" s="3">
        <v>90.0</v>
      </c>
      <c r="I622" s="2" t="s">
        <v>13</v>
      </c>
    </row>
    <row r="623">
      <c r="A623" s="2">
        <v>621.0</v>
      </c>
      <c r="B623" s="2">
        <v>621.0</v>
      </c>
      <c r="C623" s="2" t="s">
        <v>95</v>
      </c>
      <c r="D623" s="2" t="s">
        <v>181</v>
      </c>
      <c r="E623" s="2" t="s">
        <v>1346</v>
      </c>
      <c r="F623" s="2" t="s">
        <v>1347</v>
      </c>
      <c r="G623" s="2" t="s">
        <v>103</v>
      </c>
      <c r="H623" s="3">
        <v>41.8</v>
      </c>
      <c r="I623" s="2" t="s">
        <v>329</v>
      </c>
    </row>
    <row r="624">
      <c r="A624" s="2">
        <v>622.0</v>
      </c>
      <c r="B624" s="2">
        <v>622.0</v>
      </c>
      <c r="C624" s="2" t="s">
        <v>126</v>
      </c>
      <c r="D624" s="2" t="s">
        <v>145</v>
      </c>
      <c r="E624" s="2" t="s">
        <v>1348</v>
      </c>
      <c r="F624" s="2" t="s">
        <v>1349</v>
      </c>
      <c r="G624" s="2" t="s">
        <v>12</v>
      </c>
      <c r="H624" s="3">
        <v>200.0</v>
      </c>
      <c r="I624" s="2" t="s">
        <v>13</v>
      </c>
    </row>
    <row r="625">
      <c r="A625" s="2">
        <v>623.0</v>
      </c>
      <c r="B625" s="2">
        <v>623.0</v>
      </c>
      <c r="C625" s="2" t="s">
        <v>1012</v>
      </c>
      <c r="D625" s="2" t="s">
        <v>1013</v>
      </c>
      <c r="E625" s="2" t="s">
        <v>1350</v>
      </c>
      <c r="F625" s="2" t="s">
        <v>1351</v>
      </c>
      <c r="G625" s="2" t="s">
        <v>12</v>
      </c>
      <c r="H625" s="4"/>
      <c r="I625" s="2" t="s">
        <v>13</v>
      </c>
    </row>
    <row r="626">
      <c r="A626" s="2">
        <v>624.0</v>
      </c>
      <c r="B626" s="2">
        <v>624.0</v>
      </c>
      <c r="C626" s="2" t="s">
        <v>25</v>
      </c>
      <c r="D626" s="2" t="s">
        <v>26</v>
      </c>
      <c r="E626" s="2" t="s">
        <v>1352</v>
      </c>
      <c r="F626" s="2" t="s">
        <v>1353</v>
      </c>
      <c r="G626" s="2" t="s">
        <v>12</v>
      </c>
      <c r="H626" s="3">
        <v>120.0</v>
      </c>
      <c r="I626" s="2" t="s">
        <v>13</v>
      </c>
    </row>
    <row r="627">
      <c r="A627" s="2">
        <v>625.0</v>
      </c>
      <c r="B627" s="2">
        <v>625.0</v>
      </c>
      <c r="C627" s="2" t="s">
        <v>1210</v>
      </c>
      <c r="D627" s="2" t="s">
        <v>1211</v>
      </c>
      <c r="E627" s="2" t="s">
        <v>1354</v>
      </c>
      <c r="F627" s="2" t="s">
        <v>1355</v>
      </c>
      <c r="G627" s="2" t="s">
        <v>12</v>
      </c>
      <c r="H627" s="4"/>
      <c r="I627" s="2" t="s">
        <v>13</v>
      </c>
    </row>
    <row r="628">
      <c r="A628" s="2">
        <v>626.0</v>
      </c>
      <c r="B628" s="2">
        <v>626.0</v>
      </c>
      <c r="C628" s="2" t="s">
        <v>126</v>
      </c>
      <c r="D628" s="2" t="s">
        <v>191</v>
      </c>
      <c r="E628" s="2" t="s">
        <v>1356</v>
      </c>
      <c r="F628" s="2" t="s">
        <v>1357</v>
      </c>
      <c r="G628" s="2" t="s">
        <v>12</v>
      </c>
      <c r="H628" s="3">
        <v>80.0</v>
      </c>
      <c r="I628" s="2" t="s">
        <v>13</v>
      </c>
    </row>
    <row r="629">
      <c r="A629" s="2">
        <v>627.0</v>
      </c>
      <c r="B629" s="2">
        <v>627.0</v>
      </c>
      <c r="C629" s="2" t="s">
        <v>126</v>
      </c>
      <c r="D629" s="2" t="s">
        <v>145</v>
      </c>
      <c r="E629" s="2" t="s">
        <v>1358</v>
      </c>
      <c r="F629" s="2" t="s">
        <v>1359</v>
      </c>
      <c r="G629" s="2" t="s">
        <v>12</v>
      </c>
      <c r="H629" s="3">
        <v>200.0</v>
      </c>
      <c r="I629" s="2" t="s">
        <v>13</v>
      </c>
    </row>
    <row r="630">
      <c r="A630" s="2">
        <v>628.0</v>
      </c>
      <c r="B630" s="2">
        <v>628.0</v>
      </c>
      <c r="C630" s="2" t="s">
        <v>126</v>
      </c>
      <c r="D630" s="2" t="s">
        <v>191</v>
      </c>
      <c r="E630" s="2" t="s">
        <v>1360</v>
      </c>
      <c r="F630" s="2" t="s">
        <v>1361</v>
      </c>
      <c r="G630" s="2" t="s">
        <v>12</v>
      </c>
      <c r="H630" s="4"/>
      <c r="I630" s="2" t="s">
        <v>13</v>
      </c>
    </row>
    <row r="631">
      <c r="A631" s="2">
        <v>629.0</v>
      </c>
      <c r="B631" s="2">
        <v>629.0</v>
      </c>
      <c r="C631" s="2" t="s">
        <v>8</v>
      </c>
      <c r="D631" s="2" t="s">
        <v>38</v>
      </c>
      <c r="E631" s="2" t="s">
        <v>1362</v>
      </c>
      <c r="F631" s="2" t="s">
        <v>1363</v>
      </c>
      <c r="G631" s="2" t="s">
        <v>103</v>
      </c>
      <c r="H631" s="3">
        <v>59.5</v>
      </c>
      <c r="I631" s="2" t="s">
        <v>329</v>
      </c>
    </row>
    <row r="632">
      <c r="A632" s="2">
        <v>630.0</v>
      </c>
      <c r="B632" s="2">
        <v>630.0</v>
      </c>
      <c r="C632" s="2" t="s">
        <v>25</v>
      </c>
      <c r="D632" s="2" t="s">
        <v>283</v>
      </c>
      <c r="E632" s="2" t="s">
        <v>1364</v>
      </c>
      <c r="F632" s="2" t="s">
        <v>1365</v>
      </c>
      <c r="G632" s="2" t="s">
        <v>103</v>
      </c>
      <c r="H632" s="3">
        <v>164.0</v>
      </c>
      <c r="I632" s="2" t="s">
        <v>13</v>
      </c>
    </row>
    <row r="633">
      <c r="A633" s="2">
        <v>631.0</v>
      </c>
      <c r="B633" s="2">
        <v>631.0</v>
      </c>
      <c r="C633" s="2" t="s">
        <v>126</v>
      </c>
      <c r="D633" s="2" t="s">
        <v>145</v>
      </c>
      <c r="E633" s="2" t="s">
        <v>1366</v>
      </c>
      <c r="F633" s="2" t="s">
        <v>1367</v>
      </c>
      <c r="G633" s="2" t="s">
        <v>12</v>
      </c>
      <c r="H633" s="3">
        <v>200.0</v>
      </c>
      <c r="I633" s="2" t="s">
        <v>13</v>
      </c>
    </row>
    <row r="634">
      <c r="A634" s="2">
        <v>632.0</v>
      </c>
      <c r="B634" s="2">
        <v>632.0</v>
      </c>
      <c r="C634" s="2" t="s">
        <v>155</v>
      </c>
      <c r="D634" s="2" t="s">
        <v>156</v>
      </c>
      <c r="E634" s="2" t="s">
        <v>1368</v>
      </c>
      <c r="F634" s="2" t="s">
        <v>1127</v>
      </c>
      <c r="G634" s="2" t="s">
        <v>12</v>
      </c>
      <c r="H634" s="4"/>
      <c r="I634" s="2" t="s">
        <v>53</v>
      </c>
    </row>
    <row r="635">
      <c r="A635" s="2">
        <v>633.0</v>
      </c>
      <c r="B635" s="2">
        <v>633.0</v>
      </c>
      <c r="C635" s="2" t="s">
        <v>25</v>
      </c>
      <c r="D635" s="2" t="s">
        <v>573</v>
      </c>
      <c r="E635" s="2" t="s">
        <v>1369</v>
      </c>
      <c r="F635" s="2" t="s">
        <v>1370</v>
      </c>
      <c r="G635" s="2" t="s">
        <v>12</v>
      </c>
      <c r="H635" s="3">
        <v>109.0</v>
      </c>
      <c r="I635" s="2" t="s">
        <v>13</v>
      </c>
    </row>
    <row r="636">
      <c r="A636" s="2">
        <v>634.0</v>
      </c>
      <c r="B636" s="2">
        <v>634.0</v>
      </c>
      <c r="C636" s="2" t="s">
        <v>202</v>
      </c>
      <c r="D636" s="2" t="s">
        <v>203</v>
      </c>
      <c r="E636" s="2" t="s">
        <v>1371</v>
      </c>
      <c r="F636" s="2" t="s">
        <v>1372</v>
      </c>
      <c r="G636" s="2" t="s">
        <v>12</v>
      </c>
      <c r="H636" s="3">
        <v>21.0</v>
      </c>
      <c r="I636" s="2" t="s">
        <v>13</v>
      </c>
    </row>
    <row r="637">
      <c r="A637" s="2">
        <v>635.0</v>
      </c>
      <c r="B637" s="2">
        <v>635.0</v>
      </c>
      <c r="C637" s="2" t="s">
        <v>25</v>
      </c>
      <c r="D637" s="2" t="s">
        <v>26</v>
      </c>
      <c r="E637" s="2" t="s">
        <v>1373</v>
      </c>
      <c r="F637" s="2" t="s">
        <v>1374</v>
      </c>
      <c r="G637" s="2" t="s">
        <v>12</v>
      </c>
      <c r="H637" s="3">
        <v>109.0</v>
      </c>
      <c r="I637" s="2" t="s">
        <v>13</v>
      </c>
    </row>
    <row r="638">
      <c r="A638" s="2">
        <v>636.0</v>
      </c>
      <c r="B638" s="2">
        <v>636.0</v>
      </c>
      <c r="C638" s="2" t="s">
        <v>1210</v>
      </c>
      <c r="D638" s="2" t="s">
        <v>1211</v>
      </c>
      <c r="E638" s="2" t="s">
        <v>1375</v>
      </c>
      <c r="F638" s="2" t="s">
        <v>1376</v>
      </c>
      <c r="G638" s="2" t="s">
        <v>12</v>
      </c>
      <c r="H638" s="4"/>
      <c r="I638" s="2" t="s">
        <v>13</v>
      </c>
    </row>
    <row r="639">
      <c r="A639" s="2">
        <v>637.0</v>
      </c>
      <c r="B639" s="2">
        <v>637.0</v>
      </c>
      <c r="C639" s="2" t="s">
        <v>126</v>
      </c>
      <c r="D639" s="2" t="s">
        <v>145</v>
      </c>
      <c r="E639" s="2" t="s">
        <v>1377</v>
      </c>
      <c r="F639" s="2" t="s">
        <v>1378</v>
      </c>
      <c r="G639" s="2" t="s">
        <v>12</v>
      </c>
      <c r="H639" s="3">
        <v>200.0</v>
      </c>
      <c r="I639" s="2" t="s">
        <v>13</v>
      </c>
    </row>
    <row r="640">
      <c r="A640" s="2">
        <v>638.0</v>
      </c>
      <c r="B640" s="2">
        <v>638.0</v>
      </c>
      <c r="C640" s="2" t="s">
        <v>95</v>
      </c>
      <c r="D640" s="2" t="s">
        <v>181</v>
      </c>
      <c r="E640" s="2" t="s">
        <v>1379</v>
      </c>
      <c r="F640" s="2" t="s">
        <v>1380</v>
      </c>
      <c r="G640" s="2" t="s">
        <v>103</v>
      </c>
      <c r="H640" s="3">
        <v>41.8</v>
      </c>
      <c r="I640" s="2" t="s">
        <v>13</v>
      </c>
    </row>
    <row r="641">
      <c r="A641" s="2">
        <v>639.0</v>
      </c>
      <c r="B641" s="2">
        <v>639.0</v>
      </c>
      <c r="C641" s="2" t="s">
        <v>99</v>
      </c>
      <c r="D641" s="2" t="s">
        <v>100</v>
      </c>
      <c r="E641" s="2" t="s">
        <v>1381</v>
      </c>
      <c r="F641" s="2" t="s">
        <v>1382</v>
      </c>
      <c r="G641" s="2" t="s">
        <v>103</v>
      </c>
      <c r="H641" s="3">
        <v>112.5</v>
      </c>
      <c r="I641" s="2" t="s">
        <v>13</v>
      </c>
    </row>
    <row r="642">
      <c r="A642" s="2">
        <v>640.0</v>
      </c>
      <c r="B642" s="2">
        <v>640.0</v>
      </c>
      <c r="C642" s="2" t="s">
        <v>126</v>
      </c>
      <c r="D642" s="2" t="s">
        <v>145</v>
      </c>
      <c r="E642" s="2" t="s">
        <v>1383</v>
      </c>
      <c r="F642" s="2" t="s">
        <v>1384</v>
      </c>
      <c r="G642" s="2" t="s">
        <v>12</v>
      </c>
      <c r="H642" s="3">
        <v>200.0</v>
      </c>
      <c r="I642" s="2" t="s">
        <v>13</v>
      </c>
    </row>
    <row r="643">
      <c r="A643" s="2">
        <v>641.0</v>
      </c>
      <c r="B643" s="2">
        <v>641.0</v>
      </c>
      <c r="C643" s="2" t="s">
        <v>25</v>
      </c>
      <c r="D643" s="2" t="s">
        <v>283</v>
      </c>
      <c r="E643" s="2" t="s">
        <v>1385</v>
      </c>
      <c r="F643" s="2" t="s">
        <v>1386</v>
      </c>
      <c r="G643" s="2" t="s">
        <v>12</v>
      </c>
      <c r="H643" s="3">
        <v>350.0</v>
      </c>
      <c r="I643" s="2" t="s">
        <v>13</v>
      </c>
    </row>
    <row r="644">
      <c r="A644" s="2">
        <v>642.0</v>
      </c>
      <c r="B644" s="2">
        <v>642.0</v>
      </c>
      <c r="C644" s="2" t="s">
        <v>25</v>
      </c>
      <c r="D644" s="2" t="s">
        <v>26</v>
      </c>
      <c r="E644" s="2" t="s">
        <v>1387</v>
      </c>
      <c r="F644" s="2" t="s">
        <v>1388</v>
      </c>
      <c r="G644" s="2" t="s">
        <v>12</v>
      </c>
      <c r="H644" s="3">
        <v>109.0</v>
      </c>
      <c r="I644" s="2" t="s">
        <v>13</v>
      </c>
    </row>
    <row r="645">
      <c r="A645" s="2">
        <v>643.0</v>
      </c>
      <c r="B645" s="2">
        <v>643.0</v>
      </c>
      <c r="C645" s="2" t="s">
        <v>14</v>
      </c>
      <c r="D645" s="2" t="s">
        <v>897</v>
      </c>
      <c r="E645" s="2" t="s">
        <v>1389</v>
      </c>
      <c r="F645" s="2" t="s">
        <v>1390</v>
      </c>
      <c r="G645" s="2" t="s">
        <v>12</v>
      </c>
      <c r="H645" s="4"/>
      <c r="I645" s="2" t="s">
        <v>13</v>
      </c>
    </row>
    <row r="646">
      <c r="A646" s="2">
        <v>644.0</v>
      </c>
      <c r="B646" s="2">
        <v>644.0</v>
      </c>
      <c r="C646" s="2" t="s">
        <v>45</v>
      </c>
      <c r="D646" s="2" t="s">
        <v>1391</v>
      </c>
      <c r="E646" s="2" t="s">
        <v>1392</v>
      </c>
      <c r="F646" s="2" t="s">
        <v>1393</v>
      </c>
      <c r="G646" s="2" t="s">
        <v>12</v>
      </c>
      <c r="H646" s="3">
        <v>40.0</v>
      </c>
      <c r="I646" s="2" t="s">
        <v>13</v>
      </c>
    </row>
    <row r="647">
      <c r="A647" s="2">
        <v>645.0</v>
      </c>
      <c r="B647" s="2">
        <v>645.0</v>
      </c>
      <c r="C647" s="2" t="s">
        <v>1210</v>
      </c>
      <c r="D647" s="2" t="s">
        <v>1211</v>
      </c>
      <c r="E647" s="2" t="s">
        <v>1394</v>
      </c>
      <c r="F647" s="2" t="s">
        <v>1395</v>
      </c>
      <c r="G647" s="2" t="s">
        <v>12</v>
      </c>
      <c r="H647" s="4"/>
      <c r="I647" s="2" t="s">
        <v>13</v>
      </c>
    </row>
    <row r="648">
      <c r="A648" s="2">
        <v>646.0</v>
      </c>
      <c r="B648" s="2">
        <v>646.0</v>
      </c>
      <c r="C648" s="2" t="s">
        <v>155</v>
      </c>
      <c r="D648" s="2" t="s">
        <v>156</v>
      </c>
      <c r="E648" s="2" t="s">
        <v>1396</v>
      </c>
      <c r="F648" s="2" t="s">
        <v>1127</v>
      </c>
      <c r="G648" s="2" t="s">
        <v>12</v>
      </c>
      <c r="H648" s="4"/>
      <c r="I648" s="2" t="s">
        <v>53</v>
      </c>
    </row>
    <row r="649">
      <c r="A649" s="2">
        <v>647.0</v>
      </c>
      <c r="B649" s="2">
        <v>647.0</v>
      </c>
      <c r="C649" s="2" t="s">
        <v>8</v>
      </c>
      <c r="D649" s="2" t="s">
        <v>38</v>
      </c>
      <c r="E649" s="2" t="s">
        <v>1397</v>
      </c>
      <c r="F649" s="2" t="s">
        <v>1398</v>
      </c>
      <c r="G649" s="2" t="s">
        <v>103</v>
      </c>
      <c r="H649" s="3">
        <v>59.5</v>
      </c>
      <c r="I649" s="2" t="s">
        <v>13</v>
      </c>
    </row>
    <row r="650">
      <c r="A650" s="2">
        <v>648.0</v>
      </c>
      <c r="B650" s="2">
        <v>648.0</v>
      </c>
      <c r="C650" s="2" t="s">
        <v>99</v>
      </c>
      <c r="D650" s="2" t="s">
        <v>42</v>
      </c>
      <c r="E650" s="2" t="s">
        <v>1399</v>
      </c>
      <c r="F650" s="2" t="s">
        <v>1400</v>
      </c>
      <c r="G650" s="2" t="s">
        <v>12</v>
      </c>
      <c r="H650" s="3">
        <v>90.0</v>
      </c>
      <c r="I650" s="2" t="s">
        <v>13</v>
      </c>
    </row>
    <row r="651">
      <c r="A651" s="2">
        <v>649.0</v>
      </c>
      <c r="B651" s="2">
        <v>649.0</v>
      </c>
      <c r="C651" s="2" t="s">
        <v>126</v>
      </c>
      <c r="D651" s="2" t="s">
        <v>145</v>
      </c>
      <c r="E651" s="2" t="s">
        <v>1401</v>
      </c>
      <c r="F651" s="2" t="s">
        <v>1402</v>
      </c>
      <c r="G651" s="2" t="s">
        <v>12</v>
      </c>
      <c r="H651" s="3">
        <v>200.0</v>
      </c>
      <c r="I651" s="2" t="s">
        <v>13</v>
      </c>
    </row>
    <row r="652">
      <c r="A652" s="2">
        <v>650.0</v>
      </c>
      <c r="B652" s="2">
        <v>650.0</v>
      </c>
      <c r="C652" s="2" t="s">
        <v>25</v>
      </c>
      <c r="D652" s="2" t="s">
        <v>26</v>
      </c>
      <c r="E652" s="2" t="s">
        <v>1403</v>
      </c>
      <c r="F652" s="2" t="s">
        <v>1404</v>
      </c>
      <c r="G652" s="2" t="s">
        <v>12</v>
      </c>
      <c r="H652" s="3">
        <v>140.0</v>
      </c>
      <c r="I652" s="2" t="s">
        <v>13</v>
      </c>
    </row>
    <row r="653">
      <c r="A653" s="2">
        <v>651.0</v>
      </c>
      <c r="B653" s="2">
        <v>651.0</v>
      </c>
      <c r="C653" s="2" t="s">
        <v>202</v>
      </c>
      <c r="D653" s="2" t="s">
        <v>203</v>
      </c>
      <c r="E653" s="2" t="s">
        <v>1405</v>
      </c>
      <c r="F653" s="2" t="s">
        <v>1406</v>
      </c>
      <c r="G653" s="2" t="s">
        <v>12</v>
      </c>
      <c r="H653" s="3">
        <v>31.0</v>
      </c>
      <c r="I653" s="2" t="s">
        <v>13</v>
      </c>
    </row>
    <row r="654">
      <c r="A654" s="2">
        <v>652.0</v>
      </c>
      <c r="B654" s="2">
        <v>652.0</v>
      </c>
      <c r="C654" s="2" t="s">
        <v>202</v>
      </c>
      <c r="D654" s="2" t="s">
        <v>203</v>
      </c>
      <c r="E654" s="2" t="s">
        <v>1407</v>
      </c>
      <c r="F654" s="2" t="s">
        <v>1408</v>
      </c>
      <c r="G654" s="2" t="s">
        <v>12</v>
      </c>
      <c r="H654" s="3">
        <v>31.0</v>
      </c>
      <c r="I654" s="2" t="s">
        <v>13</v>
      </c>
    </row>
    <row r="655">
      <c r="A655" s="2">
        <v>653.0</v>
      </c>
      <c r="B655" s="2">
        <v>653.0</v>
      </c>
      <c r="C655" s="2" t="s">
        <v>1012</v>
      </c>
      <c r="D655" s="2" t="s">
        <v>1013</v>
      </c>
      <c r="E655" s="2" t="s">
        <v>1409</v>
      </c>
      <c r="F655" s="2" t="s">
        <v>1410</v>
      </c>
      <c r="G655" s="2" t="s">
        <v>12</v>
      </c>
      <c r="H655" s="4"/>
      <c r="I655" s="2" t="s">
        <v>53</v>
      </c>
    </row>
    <row r="656">
      <c r="A656" s="2">
        <v>654.0</v>
      </c>
      <c r="B656" s="2">
        <v>654.0</v>
      </c>
      <c r="C656" s="2" t="s">
        <v>25</v>
      </c>
      <c r="D656" s="2" t="s">
        <v>411</v>
      </c>
      <c r="E656" s="2" t="s">
        <v>1411</v>
      </c>
      <c r="F656" s="2" t="s">
        <v>1412</v>
      </c>
      <c r="G656" s="2" t="s">
        <v>103</v>
      </c>
      <c r="H656" s="4"/>
      <c r="I656" s="2" t="s">
        <v>13</v>
      </c>
    </row>
    <row r="657">
      <c r="A657" s="2">
        <v>655.0</v>
      </c>
      <c r="B657" s="2">
        <v>655.0</v>
      </c>
      <c r="C657" s="2" t="s">
        <v>126</v>
      </c>
      <c r="D657" s="2" t="s">
        <v>145</v>
      </c>
      <c r="E657" s="2" t="s">
        <v>1413</v>
      </c>
      <c r="F657" s="2" t="s">
        <v>1414</v>
      </c>
      <c r="G657" s="2" t="s">
        <v>103</v>
      </c>
      <c r="H657" s="4"/>
      <c r="I657" s="2" t="s">
        <v>13</v>
      </c>
    </row>
    <row r="658">
      <c r="A658" s="2">
        <v>656.0</v>
      </c>
      <c r="B658" s="2">
        <v>656.0</v>
      </c>
      <c r="C658" s="2" t="s">
        <v>25</v>
      </c>
      <c r="D658" s="2" t="s">
        <v>26</v>
      </c>
      <c r="E658" s="2" t="s">
        <v>1415</v>
      </c>
      <c r="F658" s="2" t="s">
        <v>1416</v>
      </c>
      <c r="G658" s="2" t="s">
        <v>12</v>
      </c>
      <c r="H658" s="3">
        <v>153.0</v>
      </c>
      <c r="I658" s="2" t="s">
        <v>13</v>
      </c>
    </row>
    <row r="659">
      <c r="A659" s="2">
        <v>657.0</v>
      </c>
      <c r="B659" s="2">
        <v>657.0</v>
      </c>
      <c r="C659" s="2" t="s">
        <v>1417</v>
      </c>
      <c r="D659" s="2" t="s">
        <v>319</v>
      </c>
      <c r="E659" s="2" t="s">
        <v>1418</v>
      </c>
      <c r="F659" s="2" t="s">
        <v>1419</v>
      </c>
      <c r="G659" s="2" t="s">
        <v>12</v>
      </c>
      <c r="H659" s="3">
        <v>37.0</v>
      </c>
      <c r="I659" s="2" t="s">
        <v>13</v>
      </c>
    </row>
    <row r="660">
      <c r="A660" s="2">
        <v>658.0</v>
      </c>
      <c r="B660" s="2">
        <v>658.0</v>
      </c>
      <c r="C660" s="2" t="s">
        <v>155</v>
      </c>
      <c r="D660" s="2" t="s">
        <v>156</v>
      </c>
      <c r="E660" s="2" t="s">
        <v>1420</v>
      </c>
      <c r="F660" s="2" t="s">
        <v>1421</v>
      </c>
      <c r="G660" s="2" t="s">
        <v>103</v>
      </c>
      <c r="H660" s="4"/>
      <c r="I660" s="2" t="s">
        <v>13</v>
      </c>
    </row>
    <row r="661">
      <c r="A661" s="2">
        <v>659.0</v>
      </c>
      <c r="B661" s="2">
        <v>659.0</v>
      </c>
      <c r="C661" s="2" t="s">
        <v>25</v>
      </c>
      <c r="D661" s="2" t="s">
        <v>283</v>
      </c>
      <c r="E661" s="2" t="s">
        <v>1422</v>
      </c>
      <c r="F661" s="2" t="s">
        <v>1423</v>
      </c>
      <c r="G661" s="2" t="s">
        <v>103</v>
      </c>
      <c r="H661" s="4"/>
      <c r="I661" s="2" t="s">
        <v>13</v>
      </c>
    </row>
    <row r="662">
      <c r="A662" s="2">
        <v>660.0</v>
      </c>
      <c r="B662" s="2">
        <v>660.0</v>
      </c>
      <c r="C662" s="2" t="s">
        <v>126</v>
      </c>
      <c r="D662" s="2" t="s">
        <v>191</v>
      </c>
      <c r="E662" s="2" t="s">
        <v>1424</v>
      </c>
      <c r="F662" s="2" t="s">
        <v>1425</v>
      </c>
      <c r="G662" s="2" t="s">
        <v>12</v>
      </c>
      <c r="H662" s="3">
        <v>80.0</v>
      </c>
      <c r="I662" s="2" t="s">
        <v>13</v>
      </c>
    </row>
    <row r="663">
      <c r="A663" s="2">
        <v>661.0</v>
      </c>
      <c r="B663" s="2">
        <v>661.0</v>
      </c>
      <c r="C663" s="2" t="s">
        <v>99</v>
      </c>
      <c r="D663" s="2" t="s">
        <v>42</v>
      </c>
      <c r="E663" s="2" t="s">
        <v>1426</v>
      </c>
      <c r="F663" s="2" t="s">
        <v>1427</v>
      </c>
      <c r="G663" s="2" t="s">
        <v>12</v>
      </c>
      <c r="H663" s="3">
        <v>90.0</v>
      </c>
      <c r="I663" s="2" t="s">
        <v>13</v>
      </c>
    </row>
    <row r="664">
      <c r="A664" s="2">
        <v>662.0</v>
      </c>
      <c r="B664" s="2">
        <v>662.0</v>
      </c>
      <c r="C664" s="2" t="s">
        <v>25</v>
      </c>
      <c r="D664" s="2" t="s">
        <v>26</v>
      </c>
      <c r="E664" s="2" t="s">
        <v>1428</v>
      </c>
      <c r="F664" s="2" t="s">
        <v>1429</v>
      </c>
      <c r="G664" s="2" t="s">
        <v>12</v>
      </c>
      <c r="H664" s="3">
        <v>145.0</v>
      </c>
      <c r="I664" s="2" t="s">
        <v>13</v>
      </c>
    </row>
    <row r="665">
      <c r="A665" s="2">
        <v>663.0</v>
      </c>
      <c r="B665" s="2">
        <v>663.0</v>
      </c>
      <c r="C665" s="2" t="s">
        <v>21</v>
      </c>
      <c r="D665" s="2" t="s">
        <v>663</v>
      </c>
      <c r="E665" s="2" t="s">
        <v>1430</v>
      </c>
      <c r="F665" s="2" t="s">
        <v>1431</v>
      </c>
      <c r="G665" s="2" t="s">
        <v>12</v>
      </c>
      <c r="H665" s="4"/>
      <c r="I665" s="2" t="s">
        <v>13</v>
      </c>
    </row>
    <row r="666">
      <c r="A666" s="2">
        <v>664.0</v>
      </c>
      <c r="B666" s="2">
        <v>664.0</v>
      </c>
      <c r="C666" s="2" t="s">
        <v>14</v>
      </c>
      <c r="D666" s="2" t="s">
        <v>897</v>
      </c>
      <c r="E666" s="2" t="s">
        <v>1432</v>
      </c>
      <c r="F666" s="2" t="s">
        <v>1433</v>
      </c>
      <c r="G666" s="2" t="s">
        <v>12</v>
      </c>
      <c r="H666" s="4"/>
      <c r="I666" s="2" t="s">
        <v>13</v>
      </c>
    </row>
    <row r="667">
      <c r="A667" s="2">
        <v>665.0</v>
      </c>
      <c r="B667" s="2">
        <v>665.0</v>
      </c>
      <c r="C667" s="2" t="s">
        <v>25</v>
      </c>
      <c r="D667" s="2" t="s">
        <v>512</v>
      </c>
      <c r="E667" s="2" t="s">
        <v>1434</v>
      </c>
      <c r="F667" s="2" t="s">
        <v>1435</v>
      </c>
      <c r="G667" s="2" t="s">
        <v>103</v>
      </c>
      <c r="H667" s="4"/>
      <c r="I667" s="2" t="s">
        <v>13</v>
      </c>
    </row>
    <row r="668">
      <c r="A668" s="2">
        <v>666.0</v>
      </c>
      <c r="B668" s="2">
        <v>666.0</v>
      </c>
      <c r="C668" s="2" t="s">
        <v>126</v>
      </c>
      <c r="D668" s="2" t="s">
        <v>191</v>
      </c>
      <c r="E668" s="2" t="s">
        <v>1436</v>
      </c>
      <c r="F668" s="2" t="s">
        <v>1437</v>
      </c>
      <c r="G668" s="2" t="s">
        <v>12</v>
      </c>
      <c r="H668" s="4"/>
      <c r="I668" s="2" t="s">
        <v>13</v>
      </c>
    </row>
    <row r="669">
      <c r="A669" s="2">
        <v>667.0</v>
      </c>
      <c r="B669" s="2">
        <v>667.0</v>
      </c>
      <c r="C669" s="2" t="s">
        <v>202</v>
      </c>
      <c r="D669" s="2" t="s">
        <v>203</v>
      </c>
      <c r="E669" s="2" t="s">
        <v>1438</v>
      </c>
      <c r="F669" s="2" t="s">
        <v>1439</v>
      </c>
      <c r="G669" s="2" t="s">
        <v>12</v>
      </c>
      <c r="H669" s="3">
        <v>21.0</v>
      </c>
      <c r="I669" s="2" t="s">
        <v>13</v>
      </c>
    </row>
    <row r="670">
      <c r="A670" s="2">
        <v>668.0</v>
      </c>
      <c r="B670" s="2">
        <v>668.0</v>
      </c>
      <c r="C670" s="2" t="s">
        <v>662</v>
      </c>
      <c r="D670" s="2" t="s">
        <v>663</v>
      </c>
      <c r="E670" s="2" t="s">
        <v>1440</v>
      </c>
      <c r="F670" s="2" t="s">
        <v>1441</v>
      </c>
      <c r="G670" s="2" t="s">
        <v>12</v>
      </c>
      <c r="H670" s="4"/>
      <c r="I670" s="2" t="s">
        <v>13</v>
      </c>
    </row>
    <row r="671">
      <c r="A671" s="2">
        <v>669.0</v>
      </c>
      <c r="B671" s="2">
        <v>669.0</v>
      </c>
      <c r="C671" s="2" t="s">
        <v>14</v>
      </c>
      <c r="D671" s="2" t="s">
        <v>897</v>
      </c>
      <c r="E671" s="2" t="s">
        <v>1442</v>
      </c>
      <c r="F671" s="2" t="s">
        <v>1443</v>
      </c>
      <c r="G671" s="2" t="s">
        <v>12</v>
      </c>
      <c r="H671" s="4"/>
      <c r="I671" s="2" t="s">
        <v>13</v>
      </c>
    </row>
    <row r="672">
      <c r="A672" s="2">
        <v>670.0</v>
      </c>
      <c r="B672" s="2">
        <v>670.0</v>
      </c>
      <c r="C672" s="2" t="s">
        <v>45</v>
      </c>
      <c r="D672" s="2" t="s">
        <v>1444</v>
      </c>
      <c r="E672" s="2" t="s">
        <v>1445</v>
      </c>
      <c r="F672" s="2" t="s">
        <v>1446</v>
      </c>
      <c r="G672" s="2" t="s">
        <v>12</v>
      </c>
      <c r="H672" s="3">
        <v>46.0</v>
      </c>
      <c r="I672" s="2" t="s">
        <v>13</v>
      </c>
    </row>
    <row r="673">
      <c r="A673" s="2">
        <v>671.0</v>
      </c>
      <c r="B673" s="2">
        <v>671.0</v>
      </c>
      <c r="C673" s="2" t="s">
        <v>1210</v>
      </c>
      <c r="D673" s="2" t="s">
        <v>1211</v>
      </c>
      <c r="E673" s="2" t="s">
        <v>1447</v>
      </c>
      <c r="F673" s="2" t="s">
        <v>1448</v>
      </c>
      <c r="G673" s="2" t="s">
        <v>12</v>
      </c>
      <c r="H673" s="4"/>
      <c r="I673" s="2" t="s">
        <v>13</v>
      </c>
    </row>
    <row r="674">
      <c r="A674" s="2">
        <v>672.0</v>
      </c>
      <c r="B674" s="2">
        <v>672.0</v>
      </c>
      <c r="C674" s="2" t="s">
        <v>99</v>
      </c>
      <c r="D674" s="2" t="s">
        <v>42</v>
      </c>
      <c r="E674" s="2" t="s">
        <v>1449</v>
      </c>
      <c r="F674" s="2" t="s">
        <v>1450</v>
      </c>
      <c r="G674" s="2" t="s">
        <v>12</v>
      </c>
      <c r="H674" s="3">
        <v>90.0</v>
      </c>
      <c r="I674" s="2" t="s">
        <v>13</v>
      </c>
    </row>
    <row r="675">
      <c r="A675" s="2">
        <v>673.0</v>
      </c>
      <c r="B675" s="2">
        <v>673.0</v>
      </c>
      <c r="C675" s="2" t="s">
        <v>126</v>
      </c>
      <c r="D675" s="2" t="s">
        <v>145</v>
      </c>
      <c r="E675" s="2" t="s">
        <v>1451</v>
      </c>
      <c r="F675" s="2" t="s">
        <v>1452</v>
      </c>
      <c r="G675" s="2" t="s">
        <v>12</v>
      </c>
      <c r="H675" s="3">
        <v>200.0</v>
      </c>
      <c r="I675" s="2" t="s">
        <v>13</v>
      </c>
    </row>
    <row r="676">
      <c r="A676" s="2">
        <v>674.0</v>
      </c>
      <c r="B676" s="2">
        <v>674.0</v>
      </c>
      <c r="C676" s="2" t="s">
        <v>99</v>
      </c>
      <c r="D676" s="2" t="s">
        <v>42</v>
      </c>
      <c r="E676" s="2" t="s">
        <v>1453</v>
      </c>
      <c r="F676" s="2" t="s">
        <v>1454</v>
      </c>
      <c r="G676" s="2" t="s">
        <v>12</v>
      </c>
      <c r="H676" s="3">
        <v>90.0</v>
      </c>
      <c r="I676" s="2" t="s">
        <v>13</v>
      </c>
    </row>
    <row r="677">
      <c r="A677" s="2">
        <v>675.0</v>
      </c>
      <c r="B677" s="2">
        <v>675.0</v>
      </c>
      <c r="C677" s="2" t="s">
        <v>25</v>
      </c>
      <c r="D677" s="2" t="s">
        <v>1455</v>
      </c>
      <c r="E677" s="2" t="s">
        <v>1456</v>
      </c>
      <c r="F677" s="2" t="s">
        <v>1457</v>
      </c>
      <c r="G677" s="2" t="s">
        <v>103</v>
      </c>
      <c r="H677" s="4"/>
      <c r="I677" s="2" t="s">
        <v>13</v>
      </c>
    </row>
    <row r="678">
      <c r="A678" s="2">
        <v>676.0</v>
      </c>
      <c r="B678" s="2">
        <v>676.0</v>
      </c>
      <c r="C678" s="2" t="s">
        <v>1116</v>
      </c>
      <c r="D678" s="2" t="s">
        <v>1117</v>
      </c>
      <c r="E678" s="2" t="s">
        <v>1458</v>
      </c>
      <c r="F678" s="2" t="s">
        <v>1459</v>
      </c>
      <c r="G678" s="2" t="s">
        <v>103</v>
      </c>
      <c r="H678" s="3">
        <v>29.0</v>
      </c>
      <c r="I678" s="2" t="s">
        <v>13</v>
      </c>
    </row>
    <row r="679">
      <c r="A679" s="2">
        <v>677.0</v>
      </c>
      <c r="B679" s="2">
        <v>677.0</v>
      </c>
      <c r="C679" s="2" t="s">
        <v>126</v>
      </c>
      <c r="D679" s="2" t="s">
        <v>145</v>
      </c>
      <c r="E679" s="2" t="s">
        <v>1460</v>
      </c>
      <c r="F679" s="2" t="s">
        <v>1461</v>
      </c>
      <c r="G679" s="2" t="s">
        <v>12</v>
      </c>
      <c r="H679" s="3">
        <v>200.0</v>
      </c>
      <c r="I679" s="2" t="s">
        <v>13</v>
      </c>
    </row>
    <row r="680">
      <c r="A680" s="2">
        <v>678.0</v>
      </c>
      <c r="B680" s="2">
        <v>678.0</v>
      </c>
      <c r="C680" s="2" t="s">
        <v>25</v>
      </c>
      <c r="D680" s="2" t="s">
        <v>26</v>
      </c>
      <c r="E680" s="2" t="s">
        <v>1462</v>
      </c>
      <c r="F680" s="2" t="s">
        <v>1463</v>
      </c>
      <c r="G680" s="2" t="s">
        <v>12</v>
      </c>
      <c r="H680" s="3">
        <v>153.0</v>
      </c>
      <c r="I680" s="2" t="s">
        <v>13</v>
      </c>
    </row>
    <row r="681">
      <c r="A681" s="2">
        <v>679.0</v>
      </c>
      <c r="B681" s="2">
        <v>679.0</v>
      </c>
      <c r="C681" s="2" t="s">
        <v>21</v>
      </c>
      <c r="D681" s="2" t="s">
        <v>663</v>
      </c>
      <c r="E681" s="2" t="s">
        <v>1464</v>
      </c>
      <c r="F681" s="2" t="s">
        <v>1465</v>
      </c>
      <c r="G681" s="2" t="s">
        <v>12</v>
      </c>
      <c r="H681" s="4"/>
      <c r="I681" s="2" t="s">
        <v>13</v>
      </c>
    </row>
    <row r="682">
      <c r="A682" s="2">
        <v>680.0</v>
      </c>
      <c r="B682" s="2">
        <v>680.0</v>
      </c>
      <c r="C682" s="2" t="s">
        <v>25</v>
      </c>
      <c r="D682" s="2" t="s">
        <v>283</v>
      </c>
      <c r="E682" s="2" t="s">
        <v>1466</v>
      </c>
      <c r="F682" s="2" t="s">
        <v>1467</v>
      </c>
      <c r="G682" s="2" t="s">
        <v>103</v>
      </c>
      <c r="H682" s="3">
        <v>164.0</v>
      </c>
      <c r="I682" s="2" t="s">
        <v>13</v>
      </c>
    </row>
    <row r="683">
      <c r="A683" s="2">
        <v>681.0</v>
      </c>
      <c r="B683" s="2">
        <v>681.0</v>
      </c>
      <c r="C683" s="2" t="s">
        <v>202</v>
      </c>
      <c r="D683" s="2" t="s">
        <v>221</v>
      </c>
      <c r="E683" s="2" t="s">
        <v>1468</v>
      </c>
      <c r="F683" s="2" t="s">
        <v>1469</v>
      </c>
      <c r="G683" s="2" t="s">
        <v>12</v>
      </c>
      <c r="H683" s="3">
        <v>31.0</v>
      </c>
      <c r="I683" s="2" t="s">
        <v>13</v>
      </c>
    </row>
    <row r="684">
      <c r="A684" s="2">
        <v>682.0</v>
      </c>
      <c r="B684" s="2">
        <v>682.0</v>
      </c>
      <c r="C684" s="2" t="s">
        <v>1470</v>
      </c>
      <c r="D684" s="2" t="s">
        <v>9</v>
      </c>
      <c r="E684" s="2" t="s">
        <v>1471</v>
      </c>
      <c r="F684" s="2" t="s">
        <v>1472</v>
      </c>
      <c r="G684" s="2" t="s">
        <v>103</v>
      </c>
      <c r="H684" s="3">
        <v>450.0</v>
      </c>
      <c r="I684" s="2" t="s">
        <v>13</v>
      </c>
    </row>
    <row r="685">
      <c r="A685" s="2">
        <v>683.0</v>
      </c>
      <c r="B685" s="2">
        <v>683.0</v>
      </c>
      <c r="C685" s="2" t="s">
        <v>45</v>
      </c>
      <c r="D685" s="2" t="s">
        <v>46</v>
      </c>
      <c r="E685" s="2" t="s">
        <v>1473</v>
      </c>
      <c r="F685" s="2" t="s">
        <v>1474</v>
      </c>
      <c r="G685" s="2" t="s">
        <v>12</v>
      </c>
      <c r="H685" s="3">
        <v>40.0</v>
      </c>
      <c r="I685" s="2" t="s">
        <v>13</v>
      </c>
    </row>
    <row r="686">
      <c r="A686" s="2">
        <v>684.0</v>
      </c>
      <c r="B686" s="2">
        <v>684.0</v>
      </c>
      <c r="C686" s="2" t="s">
        <v>155</v>
      </c>
      <c r="D686" s="2" t="s">
        <v>156</v>
      </c>
      <c r="E686" s="2" t="s">
        <v>1475</v>
      </c>
      <c r="F686" s="2" t="s">
        <v>1476</v>
      </c>
      <c r="G686" s="2" t="s">
        <v>103</v>
      </c>
      <c r="H686" s="4"/>
      <c r="I686" s="2" t="s">
        <v>13</v>
      </c>
    </row>
    <row r="687">
      <c r="A687" s="2">
        <v>685.0</v>
      </c>
      <c r="B687" s="2">
        <v>685.0</v>
      </c>
      <c r="C687" s="2" t="s">
        <v>25</v>
      </c>
      <c r="D687" s="2" t="s">
        <v>512</v>
      </c>
      <c r="E687" s="2" t="s">
        <v>1477</v>
      </c>
      <c r="F687" s="2" t="s">
        <v>1478</v>
      </c>
      <c r="G687" s="2" t="s">
        <v>103</v>
      </c>
      <c r="H687" s="4"/>
      <c r="I687" s="2" t="s">
        <v>13</v>
      </c>
    </row>
    <row r="688">
      <c r="A688" s="2">
        <v>686.0</v>
      </c>
      <c r="B688" s="2">
        <v>686.0</v>
      </c>
      <c r="C688" s="2" t="s">
        <v>126</v>
      </c>
      <c r="D688" s="2" t="s">
        <v>145</v>
      </c>
      <c r="E688" s="2" t="s">
        <v>1479</v>
      </c>
      <c r="F688" s="2" t="s">
        <v>1480</v>
      </c>
      <c r="G688" s="2" t="s">
        <v>12</v>
      </c>
      <c r="H688" s="3">
        <v>200.0</v>
      </c>
      <c r="I688" s="2" t="s">
        <v>13</v>
      </c>
    </row>
    <row r="689">
      <c r="A689" s="2">
        <v>687.0</v>
      </c>
      <c r="B689" s="2">
        <v>687.0</v>
      </c>
      <c r="C689" s="2" t="s">
        <v>1470</v>
      </c>
      <c r="D689" s="2" t="s">
        <v>9</v>
      </c>
      <c r="E689" s="2" t="s">
        <v>1481</v>
      </c>
      <c r="F689" s="2" t="s">
        <v>1482</v>
      </c>
      <c r="G689" s="2" t="s">
        <v>103</v>
      </c>
      <c r="H689" s="3">
        <v>450.0</v>
      </c>
      <c r="I689" s="2" t="s">
        <v>13</v>
      </c>
    </row>
    <row r="690">
      <c r="A690" s="2">
        <v>688.0</v>
      </c>
      <c r="B690" s="2">
        <v>688.0</v>
      </c>
      <c r="C690" s="2" t="s">
        <v>25</v>
      </c>
      <c r="D690" s="2" t="s">
        <v>26</v>
      </c>
      <c r="E690" s="2" t="s">
        <v>1483</v>
      </c>
      <c r="F690" s="2" t="s">
        <v>1484</v>
      </c>
      <c r="G690" s="2" t="s">
        <v>12</v>
      </c>
      <c r="H690" s="3">
        <v>109.0</v>
      </c>
      <c r="I690" s="2" t="s">
        <v>13</v>
      </c>
    </row>
    <row r="691">
      <c r="A691" s="2">
        <v>689.0</v>
      </c>
      <c r="B691" s="2">
        <v>689.0</v>
      </c>
      <c r="C691" s="2" t="s">
        <v>126</v>
      </c>
      <c r="D691" s="2" t="s">
        <v>145</v>
      </c>
      <c r="E691" s="2" t="s">
        <v>1485</v>
      </c>
      <c r="F691" s="2" t="s">
        <v>1486</v>
      </c>
      <c r="G691" s="2" t="s">
        <v>12</v>
      </c>
      <c r="H691" s="3">
        <v>200.0</v>
      </c>
      <c r="I691" s="2" t="s">
        <v>13</v>
      </c>
    </row>
    <row r="692">
      <c r="A692" s="2">
        <v>690.0</v>
      </c>
      <c r="B692" s="2">
        <v>690.0</v>
      </c>
      <c r="C692" s="2" t="s">
        <v>202</v>
      </c>
      <c r="D692" s="2" t="s">
        <v>203</v>
      </c>
      <c r="E692" s="2" t="s">
        <v>1487</v>
      </c>
      <c r="F692" s="2" t="s">
        <v>1488</v>
      </c>
      <c r="G692" s="2" t="s">
        <v>103</v>
      </c>
      <c r="H692" s="3">
        <v>25.0</v>
      </c>
      <c r="I692" s="2" t="s">
        <v>13</v>
      </c>
    </row>
    <row r="693">
      <c r="A693" s="2">
        <v>691.0</v>
      </c>
      <c r="B693" s="2">
        <v>691.0</v>
      </c>
      <c r="C693" s="2" t="s">
        <v>25</v>
      </c>
      <c r="D693" s="2" t="s">
        <v>573</v>
      </c>
      <c r="E693" s="2" t="s">
        <v>1489</v>
      </c>
      <c r="F693" s="2" t="s">
        <v>1490</v>
      </c>
      <c r="G693" s="2" t="s">
        <v>12</v>
      </c>
      <c r="H693" s="3">
        <v>115.0</v>
      </c>
      <c r="I693" s="2" t="s">
        <v>13</v>
      </c>
    </row>
    <row r="694">
      <c r="A694" s="2">
        <v>692.0</v>
      </c>
      <c r="B694" s="2">
        <v>692.0</v>
      </c>
      <c r="C694" s="2" t="s">
        <v>25</v>
      </c>
      <c r="D694" s="2" t="s">
        <v>283</v>
      </c>
      <c r="E694" s="2" t="s">
        <v>1491</v>
      </c>
      <c r="F694" s="2" t="s">
        <v>1492</v>
      </c>
      <c r="G694" s="2" t="s">
        <v>103</v>
      </c>
      <c r="H694" s="3">
        <v>164.0</v>
      </c>
      <c r="I694" s="2" t="s">
        <v>13</v>
      </c>
    </row>
    <row r="695">
      <c r="A695" s="2">
        <v>693.0</v>
      </c>
      <c r="B695" s="2">
        <v>693.0</v>
      </c>
      <c r="C695" s="2" t="s">
        <v>25</v>
      </c>
      <c r="D695" s="2" t="s">
        <v>26</v>
      </c>
      <c r="E695" s="2" t="s">
        <v>1493</v>
      </c>
      <c r="F695" s="2" t="s">
        <v>1494</v>
      </c>
      <c r="G695" s="2" t="s">
        <v>12</v>
      </c>
      <c r="H695" s="3">
        <v>120.0</v>
      </c>
      <c r="I695" s="2" t="s">
        <v>13</v>
      </c>
    </row>
    <row r="696">
      <c r="A696" s="2">
        <v>694.0</v>
      </c>
      <c r="B696" s="2">
        <v>694.0</v>
      </c>
      <c r="C696" s="2" t="s">
        <v>45</v>
      </c>
      <c r="D696" s="2" t="s">
        <v>704</v>
      </c>
      <c r="E696" s="2" t="s">
        <v>1495</v>
      </c>
      <c r="F696" s="2" t="s">
        <v>1496</v>
      </c>
      <c r="G696" s="2" t="s">
        <v>12</v>
      </c>
      <c r="H696" s="3">
        <v>45.0</v>
      </c>
      <c r="I696" s="2" t="s">
        <v>53</v>
      </c>
    </row>
    <row r="697">
      <c r="A697" s="2">
        <v>695.0</v>
      </c>
      <c r="B697" s="2">
        <v>695.0</v>
      </c>
      <c r="C697" s="2" t="s">
        <v>1470</v>
      </c>
      <c r="D697" s="2" t="s">
        <v>9</v>
      </c>
      <c r="E697" s="2" t="s">
        <v>1497</v>
      </c>
      <c r="F697" s="2" t="s">
        <v>1498</v>
      </c>
      <c r="G697" s="2" t="s">
        <v>103</v>
      </c>
      <c r="H697" s="3">
        <v>450.0</v>
      </c>
      <c r="I697" s="2" t="s">
        <v>13</v>
      </c>
    </row>
    <row r="698">
      <c r="A698" s="2">
        <v>696.0</v>
      </c>
      <c r="B698" s="2">
        <v>696.0</v>
      </c>
      <c r="C698" s="2" t="s">
        <v>126</v>
      </c>
      <c r="D698" s="2" t="s">
        <v>145</v>
      </c>
      <c r="E698" s="2" t="s">
        <v>1499</v>
      </c>
      <c r="F698" s="2" t="s">
        <v>1500</v>
      </c>
      <c r="G698" s="2" t="s">
        <v>103</v>
      </c>
      <c r="H698" s="4"/>
      <c r="I698" s="2" t="s">
        <v>13</v>
      </c>
    </row>
    <row r="699">
      <c r="A699" s="2">
        <v>697.0</v>
      </c>
      <c r="B699" s="2">
        <v>697.0</v>
      </c>
      <c r="C699" s="2" t="s">
        <v>45</v>
      </c>
      <c r="D699" s="2" t="s">
        <v>1501</v>
      </c>
      <c r="E699" s="2" t="s">
        <v>1502</v>
      </c>
      <c r="F699" s="2" t="s">
        <v>1503</v>
      </c>
      <c r="G699" s="2" t="s">
        <v>12</v>
      </c>
      <c r="H699" s="3">
        <v>40.0</v>
      </c>
      <c r="I699" s="2" t="s">
        <v>13</v>
      </c>
    </row>
    <row r="700">
      <c r="A700" s="2">
        <v>698.0</v>
      </c>
      <c r="B700" s="2">
        <v>698.0</v>
      </c>
      <c r="C700" s="2" t="s">
        <v>95</v>
      </c>
      <c r="D700" s="2" t="s">
        <v>181</v>
      </c>
      <c r="E700" s="2" t="s">
        <v>1504</v>
      </c>
      <c r="F700" s="2" t="s">
        <v>1505</v>
      </c>
      <c r="G700" s="2" t="s">
        <v>103</v>
      </c>
      <c r="H700" s="3">
        <v>41.8</v>
      </c>
      <c r="I700" s="2" t="s">
        <v>329</v>
      </c>
    </row>
    <row r="701">
      <c r="A701" s="2">
        <v>699.0</v>
      </c>
      <c r="B701" s="2">
        <v>699.0</v>
      </c>
      <c r="C701" s="2" t="s">
        <v>99</v>
      </c>
      <c r="D701" s="2" t="s">
        <v>100</v>
      </c>
      <c r="E701" s="2" t="s">
        <v>1506</v>
      </c>
      <c r="F701" s="2" t="s">
        <v>1507</v>
      </c>
      <c r="G701" s="2" t="s">
        <v>103</v>
      </c>
      <c r="H701" s="3">
        <v>112.5</v>
      </c>
      <c r="I701" s="2" t="s">
        <v>13</v>
      </c>
    </row>
    <row r="702">
      <c r="A702" s="2">
        <v>700.0</v>
      </c>
      <c r="B702" s="2">
        <v>700.0</v>
      </c>
      <c r="C702" s="2" t="s">
        <v>25</v>
      </c>
      <c r="D702" s="2" t="s">
        <v>411</v>
      </c>
      <c r="E702" s="2" t="s">
        <v>1508</v>
      </c>
      <c r="F702" s="2" t="s">
        <v>1509</v>
      </c>
      <c r="G702" s="2" t="s">
        <v>12</v>
      </c>
      <c r="H702" s="3">
        <v>350.0</v>
      </c>
      <c r="I702" s="2" t="s">
        <v>13</v>
      </c>
    </row>
    <row r="703">
      <c r="A703" s="2">
        <v>701.0</v>
      </c>
      <c r="B703" s="2">
        <v>701.0</v>
      </c>
      <c r="C703" s="2" t="s">
        <v>21</v>
      </c>
      <c r="D703" s="2" t="s">
        <v>663</v>
      </c>
      <c r="E703" s="2" t="s">
        <v>1510</v>
      </c>
      <c r="F703" s="2" t="s">
        <v>1511</v>
      </c>
      <c r="G703" s="2" t="s">
        <v>12</v>
      </c>
      <c r="H703" s="4"/>
      <c r="I703" s="2" t="s">
        <v>13</v>
      </c>
    </row>
    <row r="704">
      <c r="A704" s="2">
        <v>702.0</v>
      </c>
      <c r="B704" s="2">
        <v>702.0</v>
      </c>
      <c r="C704" s="2" t="s">
        <v>126</v>
      </c>
      <c r="D704" s="2" t="s">
        <v>145</v>
      </c>
      <c r="E704" s="2" t="s">
        <v>1512</v>
      </c>
      <c r="F704" s="2" t="s">
        <v>1513</v>
      </c>
      <c r="G704" s="2" t="s">
        <v>12</v>
      </c>
      <c r="H704" s="3">
        <v>200.0</v>
      </c>
      <c r="I704" s="2" t="s">
        <v>13</v>
      </c>
    </row>
    <row r="705">
      <c r="A705" s="2">
        <v>703.0</v>
      </c>
      <c r="B705" s="2">
        <v>703.0</v>
      </c>
      <c r="C705" s="2" t="s">
        <v>202</v>
      </c>
      <c r="D705" s="2" t="s">
        <v>221</v>
      </c>
      <c r="E705" s="2" t="s">
        <v>1514</v>
      </c>
      <c r="F705" s="2" t="s">
        <v>1515</v>
      </c>
      <c r="G705" s="2" t="s">
        <v>103</v>
      </c>
      <c r="H705" s="3">
        <v>47.0</v>
      </c>
      <c r="I705" s="2" t="s">
        <v>53</v>
      </c>
    </row>
    <row r="706">
      <c r="A706" s="2">
        <v>704.0</v>
      </c>
      <c r="B706" s="2">
        <v>704.0</v>
      </c>
      <c r="C706" s="2" t="s">
        <v>8</v>
      </c>
      <c r="D706" s="2" t="s">
        <v>38</v>
      </c>
      <c r="E706" s="2" t="s">
        <v>1516</v>
      </c>
      <c r="F706" s="2" t="s">
        <v>1517</v>
      </c>
      <c r="G706" s="2" t="s">
        <v>103</v>
      </c>
      <c r="H706" s="3">
        <v>59.5</v>
      </c>
      <c r="I706" s="2" t="s">
        <v>13</v>
      </c>
    </row>
    <row r="707">
      <c r="A707" s="2">
        <v>705.0</v>
      </c>
      <c r="B707" s="2">
        <v>705.0</v>
      </c>
      <c r="C707" s="2" t="s">
        <v>126</v>
      </c>
      <c r="D707" s="2" t="s">
        <v>145</v>
      </c>
      <c r="E707" s="2" t="s">
        <v>1518</v>
      </c>
      <c r="F707" s="2" t="s">
        <v>1519</v>
      </c>
      <c r="G707" s="2" t="s">
        <v>12</v>
      </c>
      <c r="H707" s="3">
        <v>200.0</v>
      </c>
      <c r="I707" s="2" t="s">
        <v>13</v>
      </c>
    </row>
    <row r="708">
      <c r="A708" s="2">
        <v>706.0</v>
      </c>
      <c r="B708" s="2">
        <v>706.0</v>
      </c>
      <c r="C708" s="2" t="s">
        <v>25</v>
      </c>
      <c r="D708" s="2" t="s">
        <v>283</v>
      </c>
      <c r="E708" s="2" t="s">
        <v>1520</v>
      </c>
      <c r="F708" s="2" t="s">
        <v>1521</v>
      </c>
      <c r="G708" s="2" t="s">
        <v>12</v>
      </c>
      <c r="H708" s="3">
        <v>350.0</v>
      </c>
      <c r="I708" s="2" t="s">
        <v>13</v>
      </c>
    </row>
    <row r="709">
      <c r="A709" s="2">
        <v>707.0</v>
      </c>
      <c r="B709" s="2">
        <v>707.0</v>
      </c>
      <c r="C709" s="2" t="s">
        <v>45</v>
      </c>
      <c r="D709" s="2" t="s">
        <v>1444</v>
      </c>
      <c r="E709" s="2" t="s">
        <v>1522</v>
      </c>
      <c r="F709" s="2" t="s">
        <v>1523</v>
      </c>
      <c r="G709" s="2" t="s">
        <v>12</v>
      </c>
      <c r="H709" s="3">
        <v>46.0</v>
      </c>
      <c r="I709" s="2" t="s">
        <v>13</v>
      </c>
    </row>
    <row r="710">
      <c r="A710" s="2">
        <v>708.0</v>
      </c>
      <c r="B710" s="2">
        <v>708.0</v>
      </c>
      <c r="C710" s="2" t="s">
        <v>25</v>
      </c>
      <c r="D710" s="2" t="s">
        <v>512</v>
      </c>
      <c r="E710" s="2" t="s">
        <v>1524</v>
      </c>
      <c r="F710" s="2" t="s">
        <v>1525</v>
      </c>
      <c r="G710" s="2" t="s">
        <v>103</v>
      </c>
      <c r="H710" s="4"/>
      <c r="I710" s="2" t="s">
        <v>13</v>
      </c>
    </row>
    <row r="711">
      <c r="A711" s="2">
        <v>709.0</v>
      </c>
      <c r="B711" s="2">
        <v>709.0</v>
      </c>
      <c r="C711" s="2" t="s">
        <v>126</v>
      </c>
      <c r="D711" s="2" t="s">
        <v>145</v>
      </c>
      <c r="E711" s="2" t="s">
        <v>1526</v>
      </c>
      <c r="F711" s="2" t="s">
        <v>1527</v>
      </c>
      <c r="G711" s="2" t="s">
        <v>12</v>
      </c>
      <c r="H711" s="3">
        <v>200.0</v>
      </c>
      <c r="I711" s="2" t="s">
        <v>13</v>
      </c>
    </row>
    <row r="712">
      <c r="A712" s="2">
        <v>710.0</v>
      </c>
      <c r="B712" s="2">
        <v>710.0</v>
      </c>
      <c r="C712" s="2" t="s">
        <v>95</v>
      </c>
      <c r="D712" s="2" t="s">
        <v>1528</v>
      </c>
      <c r="E712" s="2" t="s">
        <v>1529</v>
      </c>
      <c r="F712" s="2" t="s">
        <v>1530</v>
      </c>
      <c r="G712" s="2" t="s">
        <v>103</v>
      </c>
      <c r="H712" s="4"/>
      <c r="I712" s="2" t="s">
        <v>13</v>
      </c>
    </row>
    <row r="713">
      <c r="A713" s="2">
        <v>711.0</v>
      </c>
      <c r="B713" s="2">
        <v>711.0</v>
      </c>
      <c r="C713" s="2" t="s">
        <v>45</v>
      </c>
      <c r="D713" s="2" t="s">
        <v>1501</v>
      </c>
      <c r="E713" s="2" t="s">
        <v>1531</v>
      </c>
      <c r="F713" s="2" t="s">
        <v>1532</v>
      </c>
      <c r="G713" s="2" t="s">
        <v>12</v>
      </c>
      <c r="H713" s="3">
        <v>46.0</v>
      </c>
      <c r="I713" s="2" t="s">
        <v>13</v>
      </c>
    </row>
    <row r="714">
      <c r="A714" s="2">
        <v>712.0</v>
      </c>
      <c r="B714" s="2">
        <v>712.0</v>
      </c>
      <c r="C714" s="2" t="s">
        <v>25</v>
      </c>
      <c r="D714" s="2" t="s">
        <v>573</v>
      </c>
      <c r="E714" s="2" t="s">
        <v>1533</v>
      </c>
      <c r="F714" s="2" t="s">
        <v>1534</v>
      </c>
      <c r="G714" s="2" t="s">
        <v>12</v>
      </c>
      <c r="H714" s="3">
        <v>120.0</v>
      </c>
      <c r="I714" s="2" t="s">
        <v>13</v>
      </c>
    </row>
    <row r="715">
      <c r="A715" s="2">
        <v>713.0</v>
      </c>
      <c r="B715" s="2">
        <v>713.0</v>
      </c>
      <c r="C715" s="2" t="s">
        <v>95</v>
      </c>
      <c r="D715" s="2" t="s">
        <v>181</v>
      </c>
      <c r="E715" s="2" t="s">
        <v>1535</v>
      </c>
      <c r="F715" s="2" t="s">
        <v>1536</v>
      </c>
      <c r="G715" s="2" t="s">
        <v>103</v>
      </c>
      <c r="H715" s="3">
        <v>41.8</v>
      </c>
      <c r="I715" s="2" t="s">
        <v>13</v>
      </c>
    </row>
    <row r="716">
      <c r="A716" s="2">
        <v>714.0</v>
      </c>
      <c r="B716" s="2">
        <v>714.0</v>
      </c>
      <c r="C716" s="2" t="s">
        <v>25</v>
      </c>
      <c r="D716" s="2" t="s">
        <v>26</v>
      </c>
      <c r="E716" s="2" t="s">
        <v>1537</v>
      </c>
      <c r="F716" s="2" t="s">
        <v>1538</v>
      </c>
      <c r="G716" s="2" t="s">
        <v>12</v>
      </c>
      <c r="H716" s="3">
        <v>140.0</v>
      </c>
      <c r="I716" s="2" t="s">
        <v>13</v>
      </c>
    </row>
    <row r="717">
      <c r="A717" s="2">
        <v>715.0</v>
      </c>
      <c r="B717" s="2">
        <v>715.0</v>
      </c>
      <c r="C717" s="2" t="s">
        <v>126</v>
      </c>
      <c r="D717" s="2" t="s">
        <v>145</v>
      </c>
      <c r="E717" s="2" t="s">
        <v>1539</v>
      </c>
      <c r="F717" s="2" t="s">
        <v>1540</v>
      </c>
      <c r="G717" s="2" t="s">
        <v>12</v>
      </c>
      <c r="H717" s="3">
        <v>200.0</v>
      </c>
      <c r="I717" s="2" t="s">
        <v>13</v>
      </c>
    </row>
    <row r="718">
      <c r="A718" s="2">
        <v>716.0</v>
      </c>
      <c r="B718" s="2">
        <v>716.0</v>
      </c>
      <c r="C718" s="2" t="s">
        <v>202</v>
      </c>
      <c r="D718" s="2" t="s">
        <v>203</v>
      </c>
      <c r="E718" s="2" t="s">
        <v>1541</v>
      </c>
      <c r="F718" s="2" t="s">
        <v>1542</v>
      </c>
      <c r="G718" s="2" t="s">
        <v>12</v>
      </c>
      <c r="H718" s="3">
        <v>21.0</v>
      </c>
      <c r="I718" s="2" t="s">
        <v>13</v>
      </c>
    </row>
    <row r="719">
      <c r="A719" s="2">
        <v>717.0</v>
      </c>
      <c r="B719" s="2">
        <v>717.0</v>
      </c>
      <c r="C719" s="2" t="s">
        <v>126</v>
      </c>
      <c r="D719" s="2" t="s">
        <v>145</v>
      </c>
      <c r="E719" s="2" t="s">
        <v>1543</v>
      </c>
      <c r="F719" s="2" t="s">
        <v>1544</v>
      </c>
      <c r="G719" s="2" t="s">
        <v>12</v>
      </c>
      <c r="H719" s="3">
        <v>200.0</v>
      </c>
      <c r="I719" s="2" t="s">
        <v>13</v>
      </c>
    </row>
    <row r="720">
      <c r="A720" s="2">
        <v>718.0</v>
      </c>
      <c r="B720" s="2">
        <v>718.0</v>
      </c>
      <c r="C720" s="2" t="s">
        <v>57</v>
      </c>
      <c r="D720" s="2" t="s">
        <v>58</v>
      </c>
      <c r="E720" s="2" t="s">
        <v>1545</v>
      </c>
      <c r="F720" s="2" t="s">
        <v>1546</v>
      </c>
      <c r="G720" s="2" t="s">
        <v>12</v>
      </c>
      <c r="H720" s="4"/>
      <c r="I720" s="2" t="s">
        <v>13</v>
      </c>
    </row>
    <row r="721">
      <c r="A721" s="2">
        <v>719.0</v>
      </c>
      <c r="B721" s="2">
        <v>719.0</v>
      </c>
      <c r="C721" s="2" t="s">
        <v>1116</v>
      </c>
      <c r="D721" s="2" t="s">
        <v>1547</v>
      </c>
      <c r="E721" s="2" t="s">
        <v>1548</v>
      </c>
      <c r="F721" s="2" t="s">
        <v>1549</v>
      </c>
      <c r="G721" s="2" t="s">
        <v>103</v>
      </c>
      <c r="H721" s="3">
        <v>29.0</v>
      </c>
      <c r="I721" s="2" t="s">
        <v>13</v>
      </c>
    </row>
    <row r="722">
      <c r="A722" s="2">
        <v>720.0</v>
      </c>
      <c r="B722" s="2">
        <v>720.0</v>
      </c>
      <c r="C722" s="2" t="s">
        <v>1116</v>
      </c>
      <c r="D722" s="2" t="s">
        <v>1117</v>
      </c>
      <c r="E722" s="2" t="s">
        <v>1550</v>
      </c>
      <c r="F722" s="2" t="s">
        <v>1551</v>
      </c>
      <c r="G722" s="2" t="s">
        <v>103</v>
      </c>
      <c r="H722" s="3">
        <v>29.0</v>
      </c>
      <c r="I722" s="2" t="s">
        <v>13</v>
      </c>
    </row>
    <row r="723">
      <c r="A723" s="2">
        <v>721.0</v>
      </c>
      <c r="B723" s="2">
        <v>721.0</v>
      </c>
      <c r="C723" s="2" t="s">
        <v>1340</v>
      </c>
      <c r="D723" s="2" t="s">
        <v>1341</v>
      </c>
      <c r="E723" s="2" t="s">
        <v>1552</v>
      </c>
      <c r="F723" s="2" t="s">
        <v>1553</v>
      </c>
      <c r="G723" s="2" t="s">
        <v>103</v>
      </c>
      <c r="H723" s="4"/>
      <c r="I723" s="2" t="s">
        <v>53</v>
      </c>
    </row>
    <row r="724">
      <c r="A724" s="2">
        <v>722.0</v>
      </c>
      <c r="B724" s="2">
        <v>722.0</v>
      </c>
      <c r="C724" s="2" t="s">
        <v>8</v>
      </c>
      <c r="D724" s="2" t="s">
        <v>38</v>
      </c>
      <c r="E724" s="2" t="s">
        <v>1554</v>
      </c>
      <c r="F724" s="2" t="s">
        <v>1555</v>
      </c>
      <c r="G724" s="2" t="s">
        <v>103</v>
      </c>
      <c r="H724" s="3">
        <v>59.5</v>
      </c>
      <c r="I724" s="2" t="s">
        <v>13</v>
      </c>
    </row>
    <row r="725">
      <c r="A725" s="2">
        <v>723.0</v>
      </c>
      <c r="B725" s="2">
        <v>723.0</v>
      </c>
      <c r="C725" s="2" t="s">
        <v>582</v>
      </c>
      <c r="D725" s="2" t="s">
        <v>181</v>
      </c>
      <c r="E725" s="2" t="s">
        <v>1556</v>
      </c>
      <c r="F725" s="2" t="s">
        <v>1557</v>
      </c>
      <c r="G725" s="2" t="s">
        <v>103</v>
      </c>
      <c r="H725" s="3">
        <v>41.8</v>
      </c>
      <c r="I725" s="2" t="s">
        <v>13</v>
      </c>
    </row>
    <row r="726">
      <c r="A726" s="2">
        <v>724.0</v>
      </c>
      <c r="B726" s="2">
        <v>724.0</v>
      </c>
      <c r="C726" s="2" t="s">
        <v>25</v>
      </c>
      <c r="D726" s="2" t="s">
        <v>283</v>
      </c>
      <c r="E726" s="2" t="s">
        <v>1558</v>
      </c>
      <c r="F726" s="2" t="s">
        <v>1559</v>
      </c>
      <c r="G726" s="2" t="s">
        <v>103</v>
      </c>
      <c r="H726" s="3">
        <v>164.0</v>
      </c>
      <c r="I726" s="2" t="s">
        <v>13</v>
      </c>
    </row>
    <row r="727">
      <c r="A727" s="2">
        <v>725.0</v>
      </c>
      <c r="B727" s="2">
        <v>725.0</v>
      </c>
      <c r="C727" s="2" t="s">
        <v>126</v>
      </c>
      <c r="D727" s="2" t="s">
        <v>145</v>
      </c>
      <c r="E727" s="2" t="s">
        <v>1560</v>
      </c>
      <c r="F727" s="2" t="s">
        <v>1561</v>
      </c>
      <c r="G727" s="2" t="s">
        <v>12</v>
      </c>
      <c r="H727" s="3">
        <v>200.0</v>
      </c>
      <c r="I727" s="2" t="s">
        <v>13</v>
      </c>
    </row>
    <row r="728">
      <c r="A728" s="2">
        <v>726.0</v>
      </c>
      <c r="B728" s="2">
        <v>726.0</v>
      </c>
      <c r="C728" s="2" t="s">
        <v>1470</v>
      </c>
      <c r="D728" s="2" t="s">
        <v>9</v>
      </c>
      <c r="E728" s="2" t="s">
        <v>1562</v>
      </c>
      <c r="F728" s="2" t="s">
        <v>1563</v>
      </c>
      <c r="G728" s="2" t="s">
        <v>103</v>
      </c>
      <c r="H728" s="3">
        <v>450.0</v>
      </c>
      <c r="I728" s="2" t="s">
        <v>13</v>
      </c>
    </row>
    <row r="729">
      <c r="A729" s="2">
        <v>727.0</v>
      </c>
      <c r="B729" s="2">
        <v>727.0</v>
      </c>
      <c r="C729" s="2" t="s">
        <v>99</v>
      </c>
      <c r="D729" s="2" t="s">
        <v>42</v>
      </c>
      <c r="E729" s="2" t="s">
        <v>1564</v>
      </c>
      <c r="F729" s="2" t="s">
        <v>1565</v>
      </c>
      <c r="G729" s="2" t="s">
        <v>12</v>
      </c>
      <c r="H729" s="3">
        <v>90.0</v>
      </c>
      <c r="I729" s="2" t="s">
        <v>13</v>
      </c>
    </row>
    <row r="730">
      <c r="A730" s="2">
        <v>728.0</v>
      </c>
      <c r="B730" s="2">
        <v>728.0</v>
      </c>
      <c r="C730" s="2" t="s">
        <v>21</v>
      </c>
      <c r="D730" s="2" t="s">
        <v>263</v>
      </c>
      <c r="E730" s="2" t="s">
        <v>1566</v>
      </c>
      <c r="F730" s="2" t="s">
        <v>1567</v>
      </c>
      <c r="G730" s="2" t="s">
        <v>103</v>
      </c>
      <c r="H730" s="4"/>
      <c r="I730" s="2" t="s">
        <v>13</v>
      </c>
    </row>
    <row r="731">
      <c r="A731" s="2">
        <v>729.0</v>
      </c>
      <c r="B731" s="2">
        <v>729.0</v>
      </c>
      <c r="C731" s="2" t="s">
        <v>95</v>
      </c>
      <c r="D731" s="2" t="s">
        <v>1568</v>
      </c>
      <c r="E731" s="2" t="s">
        <v>1569</v>
      </c>
      <c r="F731" s="2" t="s">
        <v>1570</v>
      </c>
      <c r="G731" s="2" t="s">
        <v>103</v>
      </c>
      <c r="H731" s="4"/>
      <c r="I731" s="2" t="s">
        <v>13</v>
      </c>
    </row>
    <row r="732">
      <c r="A732" s="2">
        <v>730.0</v>
      </c>
      <c r="B732" s="2">
        <v>730.0</v>
      </c>
      <c r="C732" s="2" t="s">
        <v>25</v>
      </c>
      <c r="D732" s="2" t="s">
        <v>26</v>
      </c>
      <c r="E732" s="2" t="s">
        <v>1571</v>
      </c>
      <c r="F732" s="2" t="s">
        <v>1572</v>
      </c>
      <c r="G732" s="2" t="s">
        <v>12</v>
      </c>
      <c r="H732" s="3">
        <v>120.0</v>
      </c>
      <c r="I732" s="2" t="s">
        <v>13</v>
      </c>
    </row>
    <row r="733">
      <c r="A733" s="2">
        <v>731.0</v>
      </c>
      <c r="B733" s="2">
        <v>731.0</v>
      </c>
      <c r="C733" s="2" t="s">
        <v>202</v>
      </c>
      <c r="D733" s="2" t="s">
        <v>221</v>
      </c>
      <c r="E733" s="2" t="s">
        <v>1573</v>
      </c>
      <c r="F733" s="2" t="s">
        <v>1574</v>
      </c>
      <c r="G733" s="2" t="s">
        <v>12</v>
      </c>
      <c r="H733" s="3">
        <v>47.0</v>
      </c>
      <c r="I733" s="2" t="s">
        <v>53</v>
      </c>
    </row>
    <row r="734">
      <c r="A734" s="2">
        <v>732.0</v>
      </c>
      <c r="B734" s="2">
        <v>732.0</v>
      </c>
      <c r="C734" s="2" t="s">
        <v>1116</v>
      </c>
      <c r="D734" s="2" t="s">
        <v>1547</v>
      </c>
      <c r="E734" s="2" t="s">
        <v>1575</v>
      </c>
      <c r="F734" s="2" t="s">
        <v>1576</v>
      </c>
      <c r="G734" s="2" t="s">
        <v>103</v>
      </c>
      <c r="H734" s="3">
        <v>29.0</v>
      </c>
      <c r="I734" s="2" t="s">
        <v>13</v>
      </c>
    </row>
    <row r="735">
      <c r="A735" s="2">
        <v>733.0</v>
      </c>
      <c r="B735" s="2">
        <v>733.0</v>
      </c>
      <c r="C735" s="2" t="s">
        <v>1470</v>
      </c>
      <c r="D735" s="2" t="s">
        <v>9</v>
      </c>
      <c r="E735" s="2" t="s">
        <v>1577</v>
      </c>
      <c r="F735" s="2" t="s">
        <v>1578</v>
      </c>
      <c r="G735" s="2" t="s">
        <v>103</v>
      </c>
      <c r="H735" s="3">
        <v>450.0</v>
      </c>
      <c r="I735" s="2" t="s">
        <v>13</v>
      </c>
    </row>
    <row r="736">
      <c r="A736" s="2">
        <v>734.0</v>
      </c>
      <c r="B736" s="2">
        <v>734.0</v>
      </c>
      <c r="C736" s="2" t="s">
        <v>21</v>
      </c>
      <c r="D736" s="2" t="s">
        <v>263</v>
      </c>
      <c r="E736" s="2" t="s">
        <v>1579</v>
      </c>
      <c r="F736" s="2" t="s">
        <v>1580</v>
      </c>
      <c r="G736" s="2" t="s">
        <v>103</v>
      </c>
      <c r="H736" s="4"/>
      <c r="I736" s="2" t="s">
        <v>13</v>
      </c>
    </row>
    <row r="737">
      <c r="A737" s="2">
        <v>735.0</v>
      </c>
      <c r="B737" s="2">
        <v>735.0</v>
      </c>
      <c r="C737" s="2" t="s">
        <v>25</v>
      </c>
      <c r="D737" s="2" t="s">
        <v>283</v>
      </c>
      <c r="E737" s="2" t="s">
        <v>1581</v>
      </c>
      <c r="F737" s="2" t="s">
        <v>1582</v>
      </c>
      <c r="G737" s="2" t="s">
        <v>103</v>
      </c>
      <c r="H737" s="3">
        <v>164.0</v>
      </c>
      <c r="I737" s="2" t="s">
        <v>13</v>
      </c>
    </row>
    <row r="738">
      <c r="A738" s="2">
        <v>736.0</v>
      </c>
      <c r="B738" s="2">
        <v>736.0</v>
      </c>
      <c r="C738" s="2" t="s">
        <v>25</v>
      </c>
      <c r="D738" s="2" t="s">
        <v>26</v>
      </c>
      <c r="E738" s="2" t="s">
        <v>1583</v>
      </c>
      <c r="F738" s="2" t="s">
        <v>1584</v>
      </c>
      <c r="G738" s="2" t="s">
        <v>12</v>
      </c>
      <c r="H738" s="3">
        <v>109.0</v>
      </c>
      <c r="I738" s="2" t="s">
        <v>13</v>
      </c>
    </row>
    <row r="739">
      <c r="A739" s="2">
        <v>737.0</v>
      </c>
      <c r="B739" s="2">
        <v>737.0</v>
      </c>
      <c r="C739" s="2" t="s">
        <v>1470</v>
      </c>
      <c r="D739" s="2" t="s">
        <v>9</v>
      </c>
      <c r="E739" s="2" t="s">
        <v>1585</v>
      </c>
      <c r="F739" s="2" t="s">
        <v>1586</v>
      </c>
      <c r="G739" s="2" t="s">
        <v>103</v>
      </c>
      <c r="H739" s="3">
        <v>450.0</v>
      </c>
      <c r="I739" s="2" t="s">
        <v>13</v>
      </c>
    </row>
    <row r="740">
      <c r="A740" s="2">
        <v>738.0</v>
      </c>
      <c r="B740" s="2">
        <v>738.0</v>
      </c>
      <c r="C740" s="2" t="s">
        <v>21</v>
      </c>
      <c r="D740" s="2" t="s">
        <v>263</v>
      </c>
      <c r="E740" s="2" t="s">
        <v>1587</v>
      </c>
      <c r="F740" s="2" t="s">
        <v>1588</v>
      </c>
      <c r="G740" s="2" t="s">
        <v>103</v>
      </c>
      <c r="H740" s="4"/>
      <c r="I740" s="2" t="s">
        <v>13</v>
      </c>
    </row>
    <row r="741">
      <c r="A741" s="2">
        <v>739.0</v>
      </c>
      <c r="B741" s="2">
        <v>739.0</v>
      </c>
      <c r="C741" s="2" t="s">
        <v>126</v>
      </c>
      <c r="D741" s="2" t="s">
        <v>145</v>
      </c>
      <c r="E741" s="2" t="s">
        <v>1589</v>
      </c>
      <c r="F741" s="2" t="s">
        <v>1590</v>
      </c>
      <c r="G741" s="2" t="s">
        <v>103</v>
      </c>
      <c r="H741" s="4"/>
      <c r="I741" s="2" t="s">
        <v>13</v>
      </c>
    </row>
    <row r="742">
      <c r="A742" s="2">
        <v>740.0</v>
      </c>
      <c r="B742" s="2">
        <v>740.0</v>
      </c>
      <c r="C742" s="2" t="s">
        <v>25</v>
      </c>
      <c r="D742" s="2" t="s">
        <v>512</v>
      </c>
      <c r="E742" s="2" t="s">
        <v>1591</v>
      </c>
      <c r="F742" s="2" t="s">
        <v>1592</v>
      </c>
      <c r="G742" s="2" t="s">
        <v>103</v>
      </c>
      <c r="H742" s="4"/>
      <c r="I742" s="2" t="s">
        <v>13</v>
      </c>
    </row>
    <row r="743">
      <c r="A743" s="2">
        <v>741.0</v>
      </c>
      <c r="B743" s="2">
        <v>741.0</v>
      </c>
      <c r="C743" s="2" t="s">
        <v>25</v>
      </c>
      <c r="D743" s="2" t="s">
        <v>283</v>
      </c>
      <c r="E743" s="2" t="s">
        <v>1593</v>
      </c>
      <c r="F743" s="2" t="s">
        <v>1594</v>
      </c>
      <c r="G743" s="2" t="s">
        <v>103</v>
      </c>
      <c r="H743" s="4"/>
      <c r="I743" s="2" t="s">
        <v>13</v>
      </c>
    </row>
    <row r="744">
      <c r="A744" s="2">
        <v>742.0</v>
      </c>
      <c r="B744" s="2">
        <v>742.0</v>
      </c>
      <c r="C744" s="2" t="s">
        <v>662</v>
      </c>
      <c r="D744" s="2" t="s">
        <v>663</v>
      </c>
      <c r="E744" s="2" t="s">
        <v>1595</v>
      </c>
      <c r="F744" s="2" t="s">
        <v>1596</v>
      </c>
      <c r="G744" s="2" t="s">
        <v>12</v>
      </c>
      <c r="H744" s="4"/>
      <c r="I744" s="2" t="s">
        <v>13</v>
      </c>
    </row>
    <row r="745">
      <c r="A745" s="2">
        <v>743.0</v>
      </c>
      <c r="B745" s="2">
        <v>743.0</v>
      </c>
      <c r="C745" s="2" t="s">
        <v>99</v>
      </c>
      <c r="D745" s="2" t="s">
        <v>42</v>
      </c>
      <c r="E745" s="2" t="s">
        <v>1597</v>
      </c>
      <c r="F745" s="2" t="s">
        <v>1598</v>
      </c>
      <c r="G745" s="2" t="s">
        <v>12</v>
      </c>
      <c r="H745" s="3">
        <v>90.0</v>
      </c>
      <c r="I745" s="2" t="s">
        <v>13</v>
      </c>
    </row>
    <row r="746">
      <c r="A746" s="2">
        <v>744.0</v>
      </c>
      <c r="B746" s="2">
        <v>744.0</v>
      </c>
      <c r="C746" s="2" t="s">
        <v>25</v>
      </c>
      <c r="D746" s="2" t="s">
        <v>26</v>
      </c>
      <c r="E746" s="2" t="s">
        <v>1599</v>
      </c>
      <c r="F746" s="2" t="s">
        <v>1600</v>
      </c>
      <c r="G746" s="2" t="s">
        <v>12</v>
      </c>
      <c r="H746" s="3">
        <v>130.0</v>
      </c>
      <c r="I746" s="2" t="s">
        <v>13</v>
      </c>
    </row>
    <row r="747">
      <c r="A747" s="2">
        <v>745.0</v>
      </c>
      <c r="B747" s="2">
        <v>745.0</v>
      </c>
      <c r="C747" s="2" t="s">
        <v>1470</v>
      </c>
      <c r="D747" s="2" t="s">
        <v>9</v>
      </c>
      <c r="E747" s="2" t="s">
        <v>1601</v>
      </c>
      <c r="F747" s="2" t="s">
        <v>1602</v>
      </c>
      <c r="G747" s="2" t="s">
        <v>103</v>
      </c>
      <c r="H747" s="3">
        <v>450.0</v>
      </c>
      <c r="I747" s="2" t="s">
        <v>13</v>
      </c>
    </row>
    <row r="748">
      <c r="A748" s="2">
        <v>746.0</v>
      </c>
      <c r="B748" s="2">
        <v>746.0</v>
      </c>
      <c r="C748" s="2" t="s">
        <v>582</v>
      </c>
      <c r="D748" s="2" t="s">
        <v>181</v>
      </c>
      <c r="E748" s="2" t="s">
        <v>1603</v>
      </c>
      <c r="F748" s="2" t="s">
        <v>1604</v>
      </c>
      <c r="G748" s="2" t="s">
        <v>103</v>
      </c>
      <c r="H748" s="3">
        <v>41.8</v>
      </c>
      <c r="I748" s="2" t="s">
        <v>13</v>
      </c>
    </row>
    <row r="749">
      <c r="A749" s="2">
        <v>747.0</v>
      </c>
      <c r="B749" s="2">
        <v>747.0</v>
      </c>
      <c r="C749" s="2" t="s">
        <v>126</v>
      </c>
      <c r="D749" s="2" t="s">
        <v>145</v>
      </c>
      <c r="E749" s="2" t="s">
        <v>1605</v>
      </c>
      <c r="F749" s="2" t="s">
        <v>1606</v>
      </c>
      <c r="G749" s="2" t="s">
        <v>12</v>
      </c>
      <c r="H749" s="3">
        <v>200.0</v>
      </c>
      <c r="I749" s="2" t="s">
        <v>13</v>
      </c>
    </row>
    <row r="750">
      <c r="A750" s="2">
        <v>748.0</v>
      </c>
      <c r="B750" s="2">
        <v>748.0</v>
      </c>
      <c r="C750" s="2" t="s">
        <v>1470</v>
      </c>
      <c r="D750" s="2" t="s">
        <v>1607</v>
      </c>
      <c r="E750" s="2" t="s">
        <v>1608</v>
      </c>
      <c r="F750" s="2" t="s">
        <v>1609</v>
      </c>
      <c r="G750" s="2" t="s">
        <v>103</v>
      </c>
      <c r="H750" s="3">
        <v>450.0</v>
      </c>
      <c r="I750" s="2" t="s">
        <v>13</v>
      </c>
    </row>
    <row r="751">
      <c r="A751" s="2">
        <v>749.0</v>
      </c>
      <c r="B751" s="2">
        <v>749.0</v>
      </c>
      <c r="C751" s="2" t="s">
        <v>25</v>
      </c>
      <c r="D751" s="2" t="s">
        <v>573</v>
      </c>
      <c r="E751" s="2" t="s">
        <v>1610</v>
      </c>
      <c r="F751" s="2" t="s">
        <v>1611</v>
      </c>
      <c r="G751" s="2" t="s">
        <v>12</v>
      </c>
      <c r="H751" s="3">
        <v>109.0</v>
      </c>
      <c r="I751" s="2" t="s">
        <v>13</v>
      </c>
    </row>
    <row r="752">
      <c r="A752" s="2">
        <v>750.0</v>
      </c>
      <c r="B752" s="2">
        <v>750.0</v>
      </c>
      <c r="C752" s="2" t="s">
        <v>25</v>
      </c>
      <c r="D752" s="2" t="s">
        <v>512</v>
      </c>
      <c r="E752" s="2" t="s">
        <v>1612</v>
      </c>
      <c r="F752" s="2" t="s">
        <v>1613</v>
      </c>
      <c r="G752" s="2" t="s">
        <v>103</v>
      </c>
      <c r="H752" s="4"/>
      <c r="I752" s="2" t="s">
        <v>13</v>
      </c>
    </row>
    <row r="753">
      <c r="A753" s="2">
        <v>751.0</v>
      </c>
      <c r="B753" s="2">
        <v>751.0</v>
      </c>
      <c r="C753" s="2" t="s">
        <v>126</v>
      </c>
      <c r="D753" s="2" t="s">
        <v>145</v>
      </c>
      <c r="E753" s="2" t="s">
        <v>1614</v>
      </c>
      <c r="F753" s="2" t="s">
        <v>1615</v>
      </c>
      <c r="G753" s="2" t="s">
        <v>12</v>
      </c>
      <c r="H753" s="3">
        <v>200.0</v>
      </c>
      <c r="I753" s="2" t="s">
        <v>13</v>
      </c>
    </row>
    <row r="754">
      <c r="A754" s="2">
        <v>752.0</v>
      </c>
      <c r="B754" s="2">
        <v>752.0</v>
      </c>
      <c r="C754" s="2" t="s">
        <v>25</v>
      </c>
      <c r="D754" s="2" t="s">
        <v>1455</v>
      </c>
      <c r="E754" s="2" t="s">
        <v>1616</v>
      </c>
      <c r="F754" s="2" t="s">
        <v>1617</v>
      </c>
      <c r="G754" s="2" t="s">
        <v>103</v>
      </c>
      <c r="H754" s="4"/>
      <c r="I754" s="2" t="s">
        <v>13</v>
      </c>
    </row>
    <row r="755">
      <c r="A755" s="2">
        <v>753.0</v>
      </c>
      <c r="B755" s="2">
        <v>753.0</v>
      </c>
      <c r="C755" s="2" t="s">
        <v>202</v>
      </c>
      <c r="D755" s="2" t="s">
        <v>203</v>
      </c>
      <c r="E755" s="2" t="s">
        <v>1618</v>
      </c>
      <c r="F755" s="2" t="s">
        <v>1619</v>
      </c>
      <c r="G755" s="2" t="s">
        <v>12</v>
      </c>
      <c r="H755" s="3">
        <v>21.0</v>
      </c>
      <c r="I755" s="2" t="s">
        <v>13</v>
      </c>
    </row>
    <row r="756">
      <c r="A756" s="2">
        <v>754.0</v>
      </c>
      <c r="B756" s="2">
        <v>754.0</v>
      </c>
      <c r="C756" s="2" t="s">
        <v>99</v>
      </c>
      <c r="D756" s="2" t="s">
        <v>100</v>
      </c>
      <c r="E756" s="2" t="s">
        <v>1620</v>
      </c>
      <c r="F756" s="2" t="s">
        <v>1621</v>
      </c>
      <c r="G756" s="2" t="s">
        <v>103</v>
      </c>
      <c r="H756" s="3">
        <v>112.5</v>
      </c>
      <c r="I756" s="2" t="s">
        <v>13</v>
      </c>
    </row>
    <row r="757">
      <c r="A757" s="2">
        <v>755.0</v>
      </c>
      <c r="B757" s="2">
        <v>755.0</v>
      </c>
      <c r="C757" s="2" t="s">
        <v>25</v>
      </c>
      <c r="D757" s="2" t="s">
        <v>26</v>
      </c>
      <c r="E757" s="2" t="s">
        <v>1622</v>
      </c>
      <c r="F757" s="2" t="s">
        <v>1623</v>
      </c>
      <c r="G757" s="2" t="s">
        <v>12</v>
      </c>
      <c r="H757" s="3">
        <v>109.0</v>
      </c>
      <c r="I757" s="2" t="s">
        <v>13</v>
      </c>
    </row>
    <row r="758">
      <c r="A758" s="2">
        <v>756.0</v>
      </c>
      <c r="B758" s="2">
        <v>756.0</v>
      </c>
      <c r="C758" s="2" t="s">
        <v>1470</v>
      </c>
      <c r="D758" s="2" t="s">
        <v>9</v>
      </c>
      <c r="E758" s="2" t="s">
        <v>1624</v>
      </c>
      <c r="F758" s="2" t="s">
        <v>1625</v>
      </c>
      <c r="G758" s="2" t="s">
        <v>103</v>
      </c>
      <c r="H758" s="3">
        <v>450.0</v>
      </c>
      <c r="I758" s="2" t="s">
        <v>13</v>
      </c>
    </row>
    <row r="759">
      <c r="A759" s="2">
        <v>757.0</v>
      </c>
      <c r="B759" s="2">
        <v>757.0</v>
      </c>
      <c r="C759" s="2" t="s">
        <v>1340</v>
      </c>
      <c r="D759" s="2" t="s">
        <v>1341</v>
      </c>
      <c r="E759" s="2" t="s">
        <v>1626</v>
      </c>
      <c r="F759" s="2" t="s">
        <v>1627</v>
      </c>
      <c r="G759" s="2" t="s">
        <v>103</v>
      </c>
      <c r="H759" s="4"/>
      <c r="I759" s="2" t="s">
        <v>53</v>
      </c>
    </row>
    <row r="760">
      <c r="A760" s="2">
        <v>758.0</v>
      </c>
      <c r="B760" s="2">
        <v>758.0</v>
      </c>
      <c r="C760" s="2" t="s">
        <v>126</v>
      </c>
      <c r="D760" s="2" t="s">
        <v>145</v>
      </c>
      <c r="E760" s="2" t="s">
        <v>1628</v>
      </c>
      <c r="F760" s="2" t="s">
        <v>1629</v>
      </c>
      <c r="G760" s="2" t="s">
        <v>12</v>
      </c>
      <c r="H760" s="3">
        <v>200.0</v>
      </c>
      <c r="I760" s="2" t="s">
        <v>13</v>
      </c>
    </row>
    <row r="761">
      <c r="A761" s="2">
        <v>759.0</v>
      </c>
      <c r="B761" s="2">
        <v>759.0</v>
      </c>
      <c r="C761" s="2" t="s">
        <v>25</v>
      </c>
      <c r="D761" s="2" t="s">
        <v>1630</v>
      </c>
      <c r="E761" s="2" t="s">
        <v>1631</v>
      </c>
      <c r="F761" s="2" t="s">
        <v>1632</v>
      </c>
      <c r="G761" s="2" t="s">
        <v>103</v>
      </c>
      <c r="H761" s="4"/>
      <c r="I761" s="2" t="s">
        <v>13</v>
      </c>
    </row>
    <row r="762">
      <c r="A762" s="2">
        <v>760.0</v>
      </c>
      <c r="B762" s="2">
        <v>760.0</v>
      </c>
      <c r="C762" s="2" t="s">
        <v>1116</v>
      </c>
      <c r="D762" s="2" t="s">
        <v>1547</v>
      </c>
      <c r="E762" s="2" t="s">
        <v>1633</v>
      </c>
      <c r="F762" s="2" t="s">
        <v>1634</v>
      </c>
      <c r="G762" s="2" t="s">
        <v>103</v>
      </c>
      <c r="H762" s="3">
        <v>29.0</v>
      </c>
      <c r="I762" s="2" t="s">
        <v>13</v>
      </c>
    </row>
    <row r="763">
      <c r="A763" s="2">
        <v>761.0</v>
      </c>
      <c r="B763" s="2">
        <v>761.0</v>
      </c>
      <c r="C763" s="2" t="s">
        <v>95</v>
      </c>
      <c r="D763" s="2" t="s">
        <v>1568</v>
      </c>
      <c r="E763" s="2" t="s">
        <v>1635</v>
      </c>
      <c r="F763" s="2" t="s">
        <v>1636</v>
      </c>
      <c r="G763" s="2" t="s">
        <v>103</v>
      </c>
      <c r="H763" s="4"/>
      <c r="I763" s="2" t="s">
        <v>13</v>
      </c>
    </row>
    <row r="764">
      <c r="A764" s="2">
        <v>762.0</v>
      </c>
      <c r="B764" s="2">
        <v>762.0</v>
      </c>
      <c r="C764" s="2" t="s">
        <v>1470</v>
      </c>
      <c r="D764" s="2" t="s">
        <v>9</v>
      </c>
      <c r="E764" s="2" t="s">
        <v>1637</v>
      </c>
      <c r="F764" s="2" t="s">
        <v>1638</v>
      </c>
      <c r="G764" s="2" t="s">
        <v>103</v>
      </c>
      <c r="H764" s="3">
        <v>450.0</v>
      </c>
      <c r="I764" s="2" t="s">
        <v>13</v>
      </c>
    </row>
    <row r="765">
      <c r="A765" s="2">
        <v>763.0</v>
      </c>
      <c r="B765" s="2">
        <v>763.0</v>
      </c>
      <c r="C765" s="2" t="s">
        <v>8</v>
      </c>
      <c r="D765" s="2" t="s">
        <v>1639</v>
      </c>
      <c r="E765" s="2" t="s">
        <v>1640</v>
      </c>
      <c r="F765" s="2" t="s">
        <v>1641</v>
      </c>
      <c r="G765" s="2" t="s">
        <v>103</v>
      </c>
      <c r="H765" s="3">
        <v>7.0</v>
      </c>
      <c r="I765" s="2" t="s">
        <v>13</v>
      </c>
    </row>
    <row r="766">
      <c r="A766" s="2">
        <v>764.0</v>
      </c>
      <c r="B766" s="2">
        <v>764.0</v>
      </c>
      <c r="C766" s="2" t="s">
        <v>95</v>
      </c>
      <c r="D766" s="2" t="s">
        <v>181</v>
      </c>
      <c r="E766" s="2" t="s">
        <v>1642</v>
      </c>
      <c r="F766" s="2" t="s">
        <v>1643</v>
      </c>
      <c r="G766" s="2" t="s">
        <v>103</v>
      </c>
      <c r="H766" s="3">
        <v>41.8</v>
      </c>
      <c r="I766" s="2" t="s">
        <v>13</v>
      </c>
    </row>
    <row r="767">
      <c r="A767" s="2">
        <v>765.0</v>
      </c>
      <c r="B767" s="2">
        <v>765.0</v>
      </c>
      <c r="C767" s="2" t="s">
        <v>126</v>
      </c>
      <c r="D767" s="2" t="s">
        <v>145</v>
      </c>
      <c r="E767" s="2" t="s">
        <v>1644</v>
      </c>
      <c r="F767" s="2" t="s">
        <v>1645</v>
      </c>
      <c r="G767" s="2" t="s">
        <v>12</v>
      </c>
      <c r="H767" s="3">
        <v>200.0</v>
      </c>
      <c r="I767" s="2" t="s">
        <v>13</v>
      </c>
    </row>
    <row r="768">
      <c r="A768" s="2">
        <v>766.0</v>
      </c>
      <c r="B768" s="2">
        <v>766.0</v>
      </c>
      <c r="C768" s="2" t="s">
        <v>25</v>
      </c>
      <c r="D768" s="2" t="s">
        <v>283</v>
      </c>
      <c r="E768" s="2" t="s">
        <v>1646</v>
      </c>
      <c r="F768" s="2" t="s">
        <v>1647</v>
      </c>
      <c r="G768" s="2" t="s">
        <v>103</v>
      </c>
      <c r="H768" s="3">
        <v>164.0</v>
      </c>
      <c r="I768" s="2" t="s">
        <v>13</v>
      </c>
    </row>
    <row r="769">
      <c r="A769" s="2">
        <v>767.0</v>
      </c>
      <c r="B769" s="2">
        <v>767.0</v>
      </c>
      <c r="C769" s="2" t="s">
        <v>662</v>
      </c>
      <c r="D769" s="2" t="s">
        <v>663</v>
      </c>
      <c r="E769" s="2" t="s">
        <v>1648</v>
      </c>
      <c r="F769" s="2" t="s">
        <v>1649</v>
      </c>
      <c r="G769" s="2" t="s">
        <v>12</v>
      </c>
      <c r="H769" s="4"/>
      <c r="I769" s="2" t="s">
        <v>13</v>
      </c>
    </row>
    <row r="770">
      <c r="A770" s="2">
        <v>768.0</v>
      </c>
      <c r="B770" s="2">
        <v>768.0</v>
      </c>
      <c r="C770" s="2" t="s">
        <v>25</v>
      </c>
      <c r="D770" s="2" t="s">
        <v>26</v>
      </c>
      <c r="E770" s="2" t="s">
        <v>1650</v>
      </c>
      <c r="F770" s="2" t="s">
        <v>1651</v>
      </c>
      <c r="G770" s="2" t="s">
        <v>12</v>
      </c>
      <c r="H770" s="3">
        <v>123.0</v>
      </c>
      <c r="I770" s="2" t="s">
        <v>13</v>
      </c>
    </row>
    <row r="771">
      <c r="A771" s="2">
        <v>769.0</v>
      </c>
      <c r="B771" s="2">
        <v>769.0</v>
      </c>
      <c r="C771" s="2" t="s">
        <v>45</v>
      </c>
      <c r="D771" s="2" t="s">
        <v>46</v>
      </c>
      <c r="E771" s="2" t="s">
        <v>1652</v>
      </c>
      <c r="F771" s="2" t="s">
        <v>1653</v>
      </c>
      <c r="G771" s="2" t="s">
        <v>12</v>
      </c>
      <c r="H771" s="3">
        <v>40.0</v>
      </c>
      <c r="I771" s="2" t="s">
        <v>13</v>
      </c>
    </row>
    <row r="772">
      <c r="A772" s="2">
        <v>770.0</v>
      </c>
      <c r="B772" s="2">
        <v>770.0</v>
      </c>
      <c r="C772" s="2" t="s">
        <v>126</v>
      </c>
      <c r="D772" s="2" t="s">
        <v>145</v>
      </c>
      <c r="E772" s="2" t="s">
        <v>1654</v>
      </c>
      <c r="F772" s="2" t="s">
        <v>1655</v>
      </c>
      <c r="G772" s="2" t="s">
        <v>12</v>
      </c>
      <c r="H772" s="3">
        <v>200.0</v>
      </c>
      <c r="I772" s="2" t="s">
        <v>13</v>
      </c>
    </row>
    <row r="773">
      <c r="A773" s="2">
        <v>771.0</v>
      </c>
      <c r="B773" s="2">
        <v>771.0</v>
      </c>
      <c r="C773" s="2" t="s">
        <v>1470</v>
      </c>
      <c r="D773" s="2" t="s">
        <v>9</v>
      </c>
      <c r="E773" s="2" t="s">
        <v>1656</v>
      </c>
      <c r="F773" s="2" t="s">
        <v>1657</v>
      </c>
      <c r="G773" s="2" t="s">
        <v>103</v>
      </c>
      <c r="H773" s="3">
        <v>450.0</v>
      </c>
      <c r="I773" s="2" t="s">
        <v>13</v>
      </c>
    </row>
    <row r="774">
      <c r="A774" s="2">
        <v>772.0</v>
      </c>
      <c r="B774" s="2">
        <v>772.0</v>
      </c>
      <c r="C774" s="2" t="s">
        <v>25</v>
      </c>
      <c r="D774" s="2" t="s">
        <v>512</v>
      </c>
      <c r="E774" s="2" t="s">
        <v>1658</v>
      </c>
      <c r="F774" s="2" t="s">
        <v>1659</v>
      </c>
      <c r="G774" s="2" t="s">
        <v>103</v>
      </c>
      <c r="H774" s="4"/>
      <c r="I774" s="2" t="s">
        <v>13</v>
      </c>
    </row>
    <row r="775">
      <c r="A775" s="2">
        <v>773.0</v>
      </c>
      <c r="B775" s="2">
        <v>773.0</v>
      </c>
      <c r="C775" s="2" t="s">
        <v>1210</v>
      </c>
      <c r="D775" s="2" t="s">
        <v>1211</v>
      </c>
      <c r="E775" s="2" t="s">
        <v>1660</v>
      </c>
      <c r="F775" s="2" t="s">
        <v>1661</v>
      </c>
      <c r="G775" s="2" t="s">
        <v>12</v>
      </c>
      <c r="H775" s="4"/>
      <c r="I775" s="2" t="s">
        <v>13</v>
      </c>
    </row>
    <row r="776">
      <c r="A776" s="2">
        <v>774.0</v>
      </c>
      <c r="B776" s="2">
        <v>774.0</v>
      </c>
      <c r="C776" s="2" t="s">
        <v>202</v>
      </c>
      <c r="D776" s="2" t="s">
        <v>221</v>
      </c>
      <c r="E776" s="2" t="s">
        <v>1662</v>
      </c>
      <c r="F776" s="2" t="s">
        <v>1663</v>
      </c>
      <c r="G776" s="2" t="s">
        <v>12</v>
      </c>
      <c r="H776" s="3">
        <v>21.0</v>
      </c>
      <c r="I776" s="2" t="s">
        <v>13</v>
      </c>
    </row>
    <row r="777">
      <c r="A777" s="2">
        <v>775.0</v>
      </c>
      <c r="B777" s="2">
        <v>775.0</v>
      </c>
      <c r="C777" s="2" t="s">
        <v>1012</v>
      </c>
      <c r="D777" s="2" t="s">
        <v>1664</v>
      </c>
      <c r="E777" s="2" t="s">
        <v>1665</v>
      </c>
      <c r="F777" s="2" t="s">
        <v>1666</v>
      </c>
      <c r="G777" s="2" t="s">
        <v>103</v>
      </c>
      <c r="H777" s="4"/>
      <c r="I777" s="2" t="s">
        <v>53</v>
      </c>
    </row>
    <row r="778">
      <c r="A778" s="2">
        <v>776.0</v>
      </c>
      <c r="B778" s="2">
        <v>776.0</v>
      </c>
      <c r="C778" s="2" t="s">
        <v>25</v>
      </c>
      <c r="D778" s="2" t="s">
        <v>26</v>
      </c>
      <c r="E778" s="2" t="s">
        <v>1667</v>
      </c>
      <c r="F778" s="2" t="s">
        <v>1668</v>
      </c>
      <c r="G778" s="2" t="s">
        <v>12</v>
      </c>
      <c r="H778" s="3">
        <v>123.0</v>
      </c>
      <c r="I778" s="2" t="s">
        <v>13</v>
      </c>
    </row>
    <row r="779">
      <c r="A779" s="2">
        <v>777.0</v>
      </c>
      <c r="B779" s="2">
        <v>777.0</v>
      </c>
      <c r="C779" s="2" t="s">
        <v>25</v>
      </c>
      <c r="D779" s="2" t="s">
        <v>1630</v>
      </c>
      <c r="E779" s="2" t="s">
        <v>1669</v>
      </c>
      <c r="F779" s="2" t="s">
        <v>1670</v>
      </c>
      <c r="G779" s="2" t="s">
        <v>103</v>
      </c>
      <c r="H779" s="4"/>
      <c r="I779" s="2" t="s">
        <v>13</v>
      </c>
    </row>
    <row r="780">
      <c r="A780" s="2">
        <v>778.0</v>
      </c>
      <c r="B780" s="2">
        <v>778.0</v>
      </c>
      <c r="C780" s="2" t="s">
        <v>582</v>
      </c>
      <c r="D780" s="2" t="s">
        <v>181</v>
      </c>
      <c r="E780" s="2" t="s">
        <v>1671</v>
      </c>
      <c r="F780" s="2" t="s">
        <v>1672</v>
      </c>
      <c r="G780" s="2" t="s">
        <v>103</v>
      </c>
      <c r="H780" s="3">
        <v>41.8</v>
      </c>
      <c r="I780" s="2" t="s">
        <v>13</v>
      </c>
    </row>
    <row r="781">
      <c r="A781" s="2">
        <v>779.0</v>
      </c>
      <c r="B781" s="2">
        <v>779.0</v>
      </c>
      <c r="C781" s="2" t="s">
        <v>1470</v>
      </c>
      <c r="D781" s="2" t="s">
        <v>9</v>
      </c>
      <c r="E781" s="2" t="s">
        <v>1673</v>
      </c>
      <c r="F781" s="2" t="s">
        <v>1674</v>
      </c>
      <c r="G781" s="2" t="s">
        <v>103</v>
      </c>
      <c r="H781" s="3">
        <v>450.0</v>
      </c>
      <c r="I781" s="2" t="s">
        <v>13</v>
      </c>
    </row>
    <row r="782">
      <c r="A782" s="2">
        <v>780.0</v>
      </c>
      <c r="B782" s="2">
        <v>780.0</v>
      </c>
      <c r="C782" s="2" t="s">
        <v>25</v>
      </c>
      <c r="D782" s="2" t="s">
        <v>1455</v>
      </c>
      <c r="E782" s="2" t="s">
        <v>1675</v>
      </c>
      <c r="F782" s="2" t="s">
        <v>1676</v>
      </c>
      <c r="G782" s="2" t="s">
        <v>103</v>
      </c>
      <c r="H782" s="4"/>
      <c r="I782" s="2" t="s">
        <v>13</v>
      </c>
    </row>
    <row r="783">
      <c r="A783" s="2">
        <v>781.0</v>
      </c>
      <c r="B783" s="2">
        <v>781.0</v>
      </c>
      <c r="C783" s="2" t="s">
        <v>662</v>
      </c>
      <c r="D783" s="2" t="s">
        <v>663</v>
      </c>
      <c r="E783" s="2" t="s">
        <v>1677</v>
      </c>
      <c r="F783" s="2" t="s">
        <v>1678</v>
      </c>
      <c r="G783" s="2" t="s">
        <v>12</v>
      </c>
      <c r="H783" s="4"/>
      <c r="I783" s="2" t="s">
        <v>13</v>
      </c>
    </row>
    <row r="784">
      <c r="A784" s="2">
        <v>782.0</v>
      </c>
      <c r="B784" s="2">
        <v>782.0</v>
      </c>
      <c r="C784" s="2" t="s">
        <v>45</v>
      </c>
      <c r="D784" s="2" t="s">
        <v>704</v>
      </c>
      <c r="E784" s="2" t="s">
        <v>1679</v>
      </c>
      <c r="F784" s="2" t="s">
        <v>1680</v>
      </c>
      <c r="G784" s="2" t="s">
        <v>12</v>
      </c>
      <c r="H784" s="3">
        <v>45.0</v>
      </c>
      <c r="I784" s="2" t="s">
        <v>53</v>
      </c>
    </row>
    <row r="785">
      <c r="A785" s="2">
        <v>783.0</v>
      </c>
      <c r="B785" s="2">
        <v>783.0</v>
      </c>
      <c r="C785" s="2" t="s">
        <v>126</v>
      </c>
      <c r="D785" s="2" t="s">
        <v>145</v>
      </c>
      <c r="E785" s="2" t="s">
        <v>1681</v>
      </c>
      <c r="F785" s="2" t="s">
        <v>1682</v>
      </c>
      <c r="G785" s="2" t="s">
        <v>12</v>
      </c>
      <c r="H785" s="3">
        <v>200.0</v>
      </c>
      <c r="I785" s="2" t="s">
        <v>13</v>
      </c>
    </row>
    <row r="786">
      <c r="A786" s="2">
        <v>784.0</v>
      </c>
      <c r="B786" s="2">
        <v>784.0</v>
      </c>
      <c r="C786" s="2" t="s">
        <v>25</v>
      </c>
      <c r="D786" s="2" t="s">
        <v>512</v>
      </c>
      <c r="E786" s="2" t="s">
        <v>1683</v>
      </c>
      <c r="F786" s="2" t="s">
        <v>1684</v>
      </c>
      <c r="G786" s="2" t="s">
        <v>103</v>
      </c>
      <c r="H786" s="4"/>
      <c r="I786" s="2" t="s">
        <v>13</v>
      </c>
    </row>
    <row r="787">
      <c r="A787" s="2">
        <v>785.0</v>
      </c>
      <c r="B787" s="2">
        <v>785.0</v>
      </c>
      <c r="C787" s="2" t="s">
        <v>155</v>
      </c>
      <c r="D787" s="2" t="s">
        <v>156</v>
      </c>
      <c r="E787" s="2" t="s">
        <v>1685</v>
      </c>
      <c r="F787" s="2" t="s">
        <v>1686</v>
      </c>
      <c r="G787" s="2" t="s">
        <v>103</v>
      </c>
      <c r="H787" s="4"/>
      <c r="I787" s="2" t="s">
        <v>13</v>
      </c>
    </row>
    <row r="788">
      <c r="A788" s="2">
        <v>786.0</v>
      </c>
      <c r="B788" s="2">
        <v>786.0</v>
      </c>
      <c r="C788" s="2" t="s">
        <v>95</v>
      </c>
      <c r="D788" s="2" t="s">
        <v>1687</v>
      </c>
      <c r="E788" s="2" t="s">
        <v>1688</v>
      </c>
      <c r="F788" s="2" t="s">
        <v>1689</v>
      </c>
      <c r="G788" s="2" t="s">
        <v>103</v>
      </c>
      <c r="H788" s="4"/>
      <c r="I788" s="2" t="s">
        <v>13</v>
      </c>
    </row>
    <row r="789">
      <c r="A789" s="2">
        <v>787.0</v>
      </c>
      <c r="B789" s="2">
        <v>787.0</v>
      </c>
      <c r="C789" s="2" t="s">
        <v>99</v>
      </c>
      <c r="D789" s="2" t="s">
        <v>42</v>
      </c>
      <c r="E789" s="2" t="s">
        <v>1690</v>
      </c>
      <c r="F789" s="2" t="s">
        <v>1691</v>
      </c>
      <c r="G789" s="2" t="s">
        <v>12</v>
      </c>
      <c r="H789" s="3">
        <v>90.0</v>
      </c>
      <c r="I789" s="2" t="s">
        <v>13</v>
      </c>
    </row>
    <row r="790">
      <c r="A790" s="2">
        <v>788.0</v>
      </c>
      <c r="B790" s="2">
        <v>788.0</v>
      </c>
      <c r="C790" s="2" t="s">
        <v>25</v>
      </c>
      <c r="D790" s="2" t="s">
        <v>283</v>
      </c>
      <c r="E790" s="2" t="s">
        <v>1692</v>
      </c>
      <c r="F790" s="2" t="s">
        <v>1693</v>
      </c>
      <c r="G790" s="2" t="s">
        <v>12</v>
      </c>
      <c r="H790" s="3">
        <v>350.0</v>
      </c>
      <c r="I790" s="2" t="s">
        <v>13</v>
      </c>
    </row>
    <row r="791">
      <c r="A791" s="2">
        <v>789.0</v>
      </c>
      <c r="B791" s="2">
        <v>789.0</v>
      </c>
      <c r="C791" s="2" t="s">
        <v>126</v>
      </c>
      <c r="D791" s="2" t="s">
        <v>145</v>
      </c>
      <c r="E791" s="2" t="s">
        <v>1694</v>
      </c>
      <c r="F791" s="2" t="s">
        <v>1695</v>
      </c>
      <c r="G791" s="2" t="s">
        <v>12</v>
      </c>
      <c r="H791" s="3">
        <v>200.0</v>
      </c>
      <c r="I791" s="2" t="s">
        <v>13</v>
      </c>
    </row>
    <row r="792">
      <c r="A792" s="2">
        <v>790.0</v>
      </c>
      <c r="B792" s="2">
        <v>790.0</v>
      </c>
      <c r="C792" s="2" t="s">
        <v>95</v>
      </c>
      <c r="D792" s="2" t="s">
        <v>1528</v>
      </c>
      <c r="E792" s="2" t="s">
        <v>1696</v>
      </c>
      <c r="F792" s="2" t="s">
        <v>1697</v>
      </c>
      <c r="G792" s="2" t="s">
        <v>103</v>
      </c>
      <c r="H792" s="4"/>
      <c r="I792" s="2" t="s">
        <v>13</v>
      </c>
    </row>
    <row r="793">
      <c r="A793" s="2">
        <v>791.0</v>
      </c>
      <c r="B793" s="2">
        <v>791.0</v>
      </c>
      <c r="C793" s="2" t="s">
        <v>1470</v>
      </c>
      <c r="D793" s="2" t="s">
        <v>9</v>
      </c>
      <c r="E793" s="2" t="s">
        <v>1698</v>
      </c>
      <c r="F793" s="2" t="s">
        <v>1699</v>
      </c>
      <c r="G793" s="2" t="s">
        <v>103</v>
      </c>
      <c r="H793" s="3">
        <v>450.0</v>
      </c>
      <c r="I793" s="2" t="s">
        <v>13</v>
      </c>
    </row>
    <row r="794">
      <c r="A794" s="2">
        <v>792.0</v>
      </c>
      <c r="B794" s="2">
        <v>792.0</v>
      </c>
      <c r="C794" s="2" t="s">
        <v>14</v>
      </c>
      <c r="D794" s="2" t="s">
        <v>15</v>
      </c>
      <c r="E794" s="2" t="s">
        <v>1700</v>
      </c>
      <c r="F794" s="2" t="s">
        <v>1701</v>
      </c>
      <c r="G794" s="2" t="s">
        <v>12</v>
      </c>
      <c r="H794" s="3">
        <v>29.75</v>
      </c>
      <c r="I794" s="2" t="s">
        <v>13</v>
      </c>
    </row>
    <row r="795">
      <c r="A795" s="2">
        <v>793.0</v>
      </c>
      <c r="B795" s="2">
        <v>793.0</v>
      </c>
      <c r="C795" s="2" t="s">
        <v>14</v>
      </c>
      <c r="D795" s="2" t="s">
        <v>15</v>
      </c>
      <c r="E795" s="2" t="s">
        <v>1700</v>
      </c>
      <c r="F795" s="2" t="s">
        <v>1701</v>
      </c>
      <c r="G795" s="2" t="s">
        <v>12</v>
      </c>
      <c r="H795" s="3">
        <v>29.75</v>
      </c>
      <c r="I795" s="2" t="s">
        <v>13</v>
      </c>
    </row>
    <row r="796">
      <c r="A796" s="2">
        <v>794.0</v>
      </c>
      <c r="B796" s="2">
        <v>794.0</v>
      </c>
      <c r="C796" s="2" t="s">
        <v>14</v>
      </c>
      <c r="D796" s="2" t="s">
        <v>71</v>
      </c>
      <c r="E796" s="2" t="s">
        <v>1702</v>
      </c>
      <c r="F796" s="2" t="s">
        <v>1703</v>
      </c>
      <c r="G796" s="2" t="s">
        <v>12</v>
      </c>
      <c r="H796" s="3">
        <v>29.15</v>
      </c>
      <c r="I796" s="2" t="s">
        <v>13</v>
      </c>
    </row>
    <row r="797">
      <c r="A797" s="2">
        <v>795.0</v>
      </c>
      <c r="B797" s="2">
        <v>795.0</v>
      </c>
      <c r="C797" s="2" t="s">
        <v>25</v>
      </c>
      <c r="D797" s="2" t="s">
        <v>512</v>
      </c>
      <c r="E797" s="2" t="s">
        <v>1704</v>
      </c>
      <c r="F797" s="2" t="s">
        <v>1705</v>
      </c>
      <c r="G797" s="2" t="s">
        <v>103</v>
      </c>
      <c r="H797" s="4"/>
      <c r="I797" s="2" t="s">
        <v>13</v>
      </c>
    </row>
    <row r="798">
      <c r="A798" s="2">
        <v>796.0</v>
      </c>
      <c r="B798" s="2">
        <v>796.0</v>
      </c>
      <c r="C798" s="2" t="s">
        <v>14</v>
      </c>
      <c r="D798" s="2" t="s">
        <v>29</v>
      </c>
      <c r="E798" s="2" t="s">
        <v>1706</v>
      </c>
      <c r="F798" s="2" t="s">
        <v>1707</v>
      </c>
      <c r="G798" s="2" t="s">
        <v>12</v>
      </c>
      <c r="H798" s="3">
        <v>64.68</v>
      </c>
      <c r="I798" s="2" t="s">
        <v>13</v>
      </c>
    </row>
    <row r="799">
      <c r="A799" s="2">
        <v>797.0</v>
      </c>
      <c r="B799" s="2">
        <v>797.0</v>
      </c>
      <c r="C799" s="2" t="s">
        <v>202</v>
      </c>
      <c r="D799" s="2" t="s">
        <v>221</v>
      </c>
      <c r="E799" s="2" t="s">
        <v>1708</v>
      </c>
      <c r="F799" s="2" t="s">
        <v>1709</v>
      </c>
      <c r="G799" s="2" t="s">
        <v>12</v>
      </c>
      <c r="H799" s="3">
        <v>31.0</v>
      </c>
      <c r="I799" s="2" t="s">
        <v>13</v>
      </c>
    </row>
    <row r="800">
      <c r="A800" s="2">
        <v>798.0</v>
      </c>
      <c r="B800" s="2">
        <v>798.0</v>
      </c>
      <c r="C800" s="2" t="s">
        <v>45</v>
      </c>
      <c r="D800" s="2" t="s">
        <v>1391</v>
      </c>
      <c r="E800" s="2" t="s">
        <v>1710</v>
      </c>
      <c r="F800" s="2" t="s">
        <v>1711</v>
      </c>
      <c r="G800" s="2" t="s">
        <v>12</v>
      </c>
      <c r="H800" s="3">
        <v>40.0</v>
      </c>
      <c r="I800" s="2" t="s">
        <v>13</v>
      </c>
    </row>
    <row r="801">
      <c r="A801" s="2">
        <v>799.0</v>
      </c>
      <c r="B801" s="2">
        <v>799.0</v>
      </c>
      <c r="C801" s="2" t="s">
        <v>1116</v>
      </c>
      <c r="D801" s="2" t="s">
        <v>1117</v>
      </c>
      <c r="E801" s="2" t="s">
        <v>1712</v>
      </c>
      <c r="F801" s="2" t="s">
        <v>1713</v>
      </c>
      <c r="G801" s="2" t="s">
        <v>103</v>
      </c>
      <c r="H801" s="3">
        <v>29.0</v>
      </c>
      <c r="I801" s="2" t="s">
        <v>13</v>
      </c>
    </row>
    <row r="802">
      <c r="A802" s="2">
        <v>800.0</v>
      </c>
      <c r="B802" s="2">
        <v>800.0</v>
      </c>
      <c r="C802" s="2" t="s">
        <v>8</v>
      </c>
      <c r="D802" s="2" t="s">
        <v>1639</v>
      </c>
      <c r="E802" s="2" t="s">
        <v>1714</v>
      </c>
      <c r="F802" s="2" t="s">
        <v>1715</v>
      </c>
      <c r="G802" s="2" t="s">
        <v>103</v>
      </c>
      <c r="H802" s="3">
        <v>7.0</v>
      </c>
      <c r="I802" s="2" t="s">
        <v>13</v>
      </c>
    </row>
    <row r="803">
      <c r="A803" s="2">
        <v>801.0</v>
      </c>
      <c r="B803" s="2">
        <v>801.0</v>
      </c>
      <c r="C803" s="2" t="s">
        <v>14</v>
      </c>
      <c r="D803" s="2" t="s">
        <v>897</v>
      </c>
      <c r="E803" s="2" t="s">
        <v>1716</v>
      </c>
      <c r="F803" s="2" t="s">
        <v>1717</v>
      </c>
      <c r="G803" s="2" t="s">
        <v>12</v>
      </c>
      <c r="H803" s="4"/>
      <c r="I803" s="2" t="s">
        <v>13</v>
      </c>
    </row>
    <row r="804">
      <c r="A804" s="2">
        <v>802.0</v>
      </c>
      <c r="B804" s="2">
        <v>802.0</v>
      </c>
      <c r="C804" s="2" t="s">
        <v>1210</v>
      </c>
      <c r="D804" s="2" t="s">
        <v>1211</v>
      </c>
      <c r="E804" s="2" t="s">
        <v>1718</v>
      </c>
      <c r="F804" s="2" t="s">
        <v>1719</v>
      </c>
      <c r="G804" s="2" t="s">
        <v>12</v>
      </c>
      <c r="H804" s="4"/>
      <c r="I804" s="2" t="s">
        <v>13</v>
      </c>
    </row>
    <row r="805">
      <c r="A805" s="2">
        <v>803.0</v>
      </c>
      <c r="B805" s="2">
        <v>803.0</v>
      </c>
      <c r="C805" s="2" t="s">
        <v>25</v>
      </c>
      <c r="D805" s="2" t="s">
        <v>512</v>
      </c>
      <c r="E805" s="2" t="s">
        <v>1720</v>
      </c>
      <c r="F805" s="2" t="s">
        <v>1721</v>
      </c>
      <c r="G805" s="2" t="s">
        <v>103</v>
      </c>
      <c r="H805" s="4"/>
      <c r="I805" s="2" t="s">
        <v>13</v>
      </c>
    </row>
    <row r="806">
      <c r="A806" s="2">
        <v>804.0</v>
      </c>
      <c r="B806" s="2">
        <v>804.0</v>
      </c>
      <c r="C806" s="2" t="s">
        <v>14</v>
      </c>
      <c r="D806" s="2" t="s">
        <v>1722</v>
      </c>
      <c r="E806" s="2" t="s">
        <v>1723</v>
      </c>
      <c r="F806" s="2" t="s">
        <v>1724</v>
      </c>
      <c r="G806" s="2" t="s">
        <v>12</v>
      </c>
      <c r="H806" s="4"/>
      <c r="I806" s="2" t="s">
        <v>13</v>
      </c>
    </row>
    <row r="807">
      <c r="A807" s="2">
        <v>805.0</v>
      </c>
      <c r="B807" s="2">
        <v>805.0</v>
      </c>
      <c r="C807" s="2" t="s">
        <v>1116</v>
      </c>
      <c r="D807" s="2" t="s">
        <v>1547</v>
      </c>
      <c r="E807" s="2" t="s">
        <v>1725</v>
      </c>
      <c r="F807" s="2" t="s">
        <v>1726</v>
      </c>
      <c r="G807" s="2" t="s">
        <v>103</v>
      </c>
      <c r="H807" s="3">
        <v>29.0</v>
      </c>
      <c r="I807" s="2" t="s">
        <v>13</v>
      </c>
    </row>
    <row r="808">
      <c r="A808" s="2">
        <v>806.0</v>
      </c>
      <c r="B808" s="2">
        <v>806.0</v>
      </c>
      <c r="C808" s="2" t="s">
        <v>155</v>
      </c>
      <c r="D808" s="2" t="s">
        <v>156</v>
      </c>
      <c r="E808" s="2" t="s">
        <v>1727</v>
      </c>
      <c r="F808" s="2" t="s">
        <v>1728</v>
      </c>
      <c r="G808" s="2" t="s">
        <v>103</v>
      </c>
      <c r="H808" s="4"/>
      <c r="I808" s="2" t="s">
        <v>53</v>
      </c>
    </row>
    <row r="809">
      <c r="A809" s="2">
        <v>807.0</v>
      </c>
      <c r="B809" s="2">
        <v>807.0</v>
      </c>
      <c r="C809" s="2" t="s">
        <v>126</v>
      </c>
      <c r="D809" s="2" t="s">
        <v>145</v>
      </c>
      <c r="E809" s="2" t="s">
        <v>1729</v>
      </c>
      <c r="F809" s="2" t="s">
        <v>1730</v>
      </c>
      <c r="G809" s="2" t="s">
        <v>12</v>
      </c>
      <c r="H809" s="3">
        <v>200.0</v>
      </c>
      <c r="I809" s="2" t="s">
        <v>13</v>
      </c>
    </row>
    <row r="810">
      <c r="A810" s="2">
        <v>808.0</v>
      </c>
      <c r="B810" s="2">
        <v>808.0</v>
      </c>
      <c r="C810" s="2" t="s">
        <v>8</v>
      </c>
      <c r="D810" s="2" t="s">
        <v>1639</v>
      </c>
      <c r="E810" s="2" t="s">
        <v>1731</v>
      </c>
      <c r="F810" s="2" t="s">
        <v>1732</v>
      </c>
      <c r="G810" s="2" t="s">
        <v>103</v>
      </c>
      <c r="H810" s="3">
        <v>7.0</v>
      </c>
      <c r="I810" s="2" t="s">
        <v>53</v>
      </c>
    </row>
    <row r="811">
      <c r="A811" s="2">
        <v>809.0</v>
      </c>
      <c r="B811" s="2">
        <v>809.0</v>
      </c>
      <c r="C811" s="2" t="s">
        <v>95</v>
      </c>
      <c r="D811" s="2" t="s">
        <v>1568</v>
      </c>
      <c r="E811" s="2" t="s">
        <v>1733</v>
      </c>
      <c r="F811" s="2" t="s">
        <v>1734</v>
      </c>
      <c r="G811" s="2" t="s">
        <v>103</v>
      </c>
      <c r="H811" s="4"/>
      <c r="I811" s="2" t="s">
        <v>13</v>
      </c>
    </row>
    <row r="812">
      <c r="A812" s="2">
        <v>810.0</v>
      </c>
      <c r="B812" s="2">
        <v>810.0</v>
      </c>
      <c r="C812" s="2" t="s">
        <v>1210</v>
      </c>
      <c r="D812" s="2" t="s">
        <v>1211</v>
      </c>
      <c r="E812" s="2" t="s">
        <v>1735</v>
      </c>
      <c r="F812" s="2" t="s">
        <v>1736</v>
      </c>
      <c r="G812" s="2" t="s">
        <v>12</v>
      </c>
      <c r="H812" s="4"/>
      <c r="I812" s="2" t="s">
        <v>13</v>
      </c>
    </row>
    <row r="813">
      <c r="A813" s="2">
        <v>811.0</v>
      </c>
      <c r="B813" s="2">
        <v>811.0</v>
      </c>
      <c r="C813" s="2" t="s">
        <v>126</v>
      </c>
      <c r="D813" s="2" t="s">
        <v>145</v>
      </c>
      <c r="E813" s="2" t="s">
        <v>1737</v>
      </c>
      <c r="F813" s="2" t="s">
        <v>1738</v>
      </c>
      <c r="G813" s="2" t="s">
        <v>12</v>
      </c>
      <c r="H813" s="3">
        <v>200.0</v>
      </c>
      <c r="I813" s="2" t="s">
        <v>13</v>
      </c>
    </row>
    <row r="814">
      <c r="A814" s="2">
        <v>812.0</v>
      </c>
      <c r="B814" s="2">
        <v>812.0</v>
      </c>
      <c r="C814" s="2" t="s">
        <v>25</v>
      </c>
      <c r="D814" s="2" t="s">
        <v>512</v>
      </c>
      <c r="E814" s="2" t="s">
        <v>1739</v>
      </c>
      <c r="F814" s="2" t="s">
        <v>1740</v>
      </c>
      <c r="G814" s="2" t="s">
        <v>103</v>
      </c>
      <c r="H814" s="4"/>
      <c r="I814" s="2" t="s">
        <v>13</v>
      </c>
    </row>
    <row r="815">
      <c r="A815" s="2">
        <v>813.0</v>
      </c>
      <c r="B815" s="2">
        <v>813.0</v>
      </c>
      <c r="C815" s="2" t="s">
        <v>95</v>
      </c>
      <c r="D815" s="2" t="s">
        <v>1568</v>
      </c>
      <c r="E815" s="2" t="s">
        <v>1741</v>
      </c>
      <c r="F815" s="2" t="s">
        <v>1742</v>
      </c>
      <c r="G815" s="2" t="s">
        <v>103</v>
      </c>
      <c r="H815" s="4"/>
      <c r="I815" s="2" t="s">
        <v>13</v>
      </c>
    </row>
    <row r="816">
      <c r="A816" s="2">
        <v>814.0</v>
      </c>
      <c r="B816" s="2">
        <v>814.0</v>
      </c>
      <c r="C816" s="2" t="s">
        <v>126</v>
      </c>
      <c r="D816" s="2" t="s">
        <v>145</v>
      </c>
      <c r="E816" s="2" t="s">
        <v>1743</v>
      </c>
      <c r="F816" s="2" t="s">
        <v>1744</v>
      </c>
      <c r="G816" s="2" t="s">
        <v>12</v>
      </c>
      <c r="H816" s="3">
        <v>200.0</v>
      </c>
      <c r="I816" s="2" t="s">
        <v>13</v>
      </c>
    </row>
    <row r="817">
      <c r="A817" s="2">
        <v>815.0</v>
      </c>
      <c r="B817" s="2">
        <v>815.0</v>
      </c>
      <c r="C817" s="2" t="s">
        <v>25</v>
      </c>
      <c r="D817" s="2" t="s">
        <v>1455</v>
      </c>
      <c r="E817" s="2" t="s">
        <v>1745</v>
      </c>
      <c r="F817" s="2" t="s">
        <v>1746</v>
      </c>
      <c r="G817" s="2" t="s">
        <v>103</v>
      </c>
      <c r="H817" s="4"/>
      <c r="I817" s="2" t="s">
        <v>13</v>
      </c>
    </row>
    <row r="818">
      <c r="A818" s="2">
        <v>816.0</v>
      </c>
      <c r="B818" s="2">
        <v>816.0</v>
      </c>
      <c r="C818" s="2" t="s">
        <v>14</v>
      </c>
      <c r="D818" s="2" t="s">
        <v>71</v>
      </c>
      <c r="E818" s="2" t="s">
        <v>1747</v>
      </c>
      <c r="F818" s="2" t="s">
        <v>1748</v>
      </c>
      <c r="G818" s="2" t="s">
        <v>12</v>
      </c>
      <c r="H818" s="4"/>
      <c r="I818" s="2" t="s">
        <v>13</v>
      </c>
    </row>
    <row r="819">
      <c r="A819" s="2">
        <v>817.0</v>
      </c>
      <c r="B819" s="2">
        <v>817.0</v>
      </c>
      <c r="C819" s="2" t="s">
        <v>1470</v>
      </c>
      <c r="D819" s="2" t="s">
        <v>9</v>
      </c>
      <c r="E819" s="2" t="s">
        <v>1749</v>
      </c>
      <c r="F819" s="2" t="s">
        <v>1750</v>
      </c>
      <c r="G819" s="2" t="s">
        <v>103</v>
      </c>
      <c r="H819" s="3">
        <v>450.0</v>
      </c>
      <c r="I819" s="2" t="s">
        <v>13</v>
      </c>
    </row>
    <row r="820">
      <c r="A820" s="2">
        <v>818.0</v>
      </c>
      <c r="B820" s="2">
        <v>818.0</v>
      </c>
      <c r="C820" s="2" t="s">
        <v>14</v>
      </c>
      <c r="D820" s="2" t="s">
        <v>1722</v>
      </c>
      <c r="E820" s="2" t="s">
        <v>1751</v>
      </c>
      <c r="F820" s="2" t="s">
        <v>1752</v>
      </c>
      <c r="G820" s="2" t="s">
        <v>12</v>
      </c>
      <c r="H820" s="3">
        <v>64.68</v>
      </c>
      <c r="I820" s="2" t="s">
        <v>13</v>
      </c>
    </row>
    <row r="821">
      <c r="A821" s="2">
        <v>819.0</v>
      </c>
      <c r="B821" s="2">
        <v>819.0</v>
      </c>
      <c r="C821" s="2" t="s">
        <v>95</v>
      </c>
      <c r="D821" s="2" t="s">
        <v>181</v>
      </c>
      <c r="E821" s="2" t="s">
        <v>1753</v>
      </c>
      <c r="F821" s="2" t="s">
        <v>1754</v>
      </c>
      <c r="G821" s="2" t="s">
        <v>103</v>
      </c>
      <c r="H821" s="3">
        <v>41.8</v>
      </c>
      <c r="I821" s="2" t="s">
        <v>13</v>
      </c>
    </row>
    <row r="822">
      <c r="A822" s="2">
        <v>820.0</v>
      </c>
      <c r="B822" s="2">
        <v>820.0</v>
      </c>
      <c r="C822" s="2" t="s">
        <v>1210</v>
      </c>
      <c r="D822" s="2" t="s">
        <v>1211</v>
      </c>
      <c r="E822" s="2" t="s">
        <v>1755</v>
      </c>
      <c r="F822" s="2" t="s">
        <v>1756</v>
      </c>
      <c r="G822" s="2" t="s">
        <v>12</v>
      </c>
      <c r="H822" s="4"/>
      <c r="I822" s="2" t="s">
        <v>13</v>
      </c>
    </row>
    <row r="823">
      <c r="A823" s="2">
        <v>821.0</v>
      </c>
      <c r="B823" s="2">
        <v>821.0</v>
      </c>
      <c r="C823" s="2" t="s">
        <v>662</v>
      </c>
      <c r="D823" s="2" t="s">
        <v>663</v>
      </c>
      <c r="E823" s="2" t="s">
        <v>1757</v>
      </c>
      <c r="F823" s="2" t="s">
        <v>1758</v>
      </c>
      <c r="G823" s="2" t="s">
        <v>12</v>
      </c>
      <c r="H823" s="4"/>
      <c r="I823" s="2" t="s">
        <v>329</v>
      </c>
    </row>
    <row r="824">
      <c r="A824" s="2">
        <v>822.0</v>
      </c>
      <c r="B824" s="2">
        <v>822.0</v>
      </c>
      <c r="C824" s="2" t="s">
        <v>202</v>
      </c>
      <c r="D824" s="2" t="s">
        <v>221</v>
      </c>
      <c r="E824" s="2" t="s">
        <v>1759</v>
      </c>
      <c r="F824" s="2" t="s">
        <v>1760</v>
      </c>
      <c r="G824" s="2" t="s">
        <v>12</v>
      </c>
      <c r="H824" s="3">
        <v>21.0</v>
      </c>
      <c r="I824" s="2" t="s">
        <v>13</v>
      </c>
    </row>
    <row r="825">
      <c r="A825" s="2">
        <v>823.0</v>
      </c>
      <c r="B825" s="2">
        <v>823.0</v>
      </c>
      <c r="C825" s="2" t="s">
        <v>14</v>
      </c>
      <c r="D825" s="2" t="s">
        <v>71</v>
      </c>
      <c r="E825" s="2" t="s">
        <v>1761</v>
      </c>
      <c r="F825" s="2" t="s">
        <v>1762</v>
      </c>
      <c r="G825" s="2" t="s">
        <v>12</v>
      </c>
      <c r="H825" s="3">
        <v>20.14</v>
      </c>
      <c r="I825" s="2" t="s">
        <v>13</v>
      </c>
    </row>
    <row r="826">
      <c r="A826" s="2">
        <v>824.0</v>
      </c>
      <c r="B826" s="2">
        <v>824.0</v>
      </c>
      <c r="C826" s="2" t="s">
        <v>126</v>
      </c>
      <c r="D826" s="2" t="s">
        <v>145</v>
      </c>
      <c r="E826" s="2" t="s">
        <v>1763</v>
      </c>
      <c r="F826" s="2" t="s">
        <v>1764</v>
      </c>
      <c r="G826" s="2" t="s">
        <v>12</v>
      </c>
      <c r="H826" s="3">
        <v>200.0</v>
      </c>
      <c r="I826" s="2" t="s">
        <v>13</v>
      </c>
    </row>
    <row r="827">
      <c r="A827" s="2">
        <v>825.0</v>
      </c>
      <c r="B827" s="2">
        <v>825.0</v>
      </c>
      <c r="C827" s="2" t="s">
        <v>45</v>
      </c>
      <c r="D827" s="2" t="s">
        <v>1391</v>
      </c>
      <c r="E827" s="2" t="s">
        <v>1765</v>
      </c>
      <c r="F827" s="2" t="s">
        <v>1766</v>
      </c>
      <c r="G827" s="2" t="s">
        <v>12</v>
      </c>
      <c r="H827" s="3">
        <v>40.0</v>
      </c>
      <c r="I827" s="2" t="s">
        <v>13</v>
      </c>
    </row>
    <row r="828">
      <c r="A828" s="2">
        <v>826.0</v>
      </c>
      <c r="B828" s="2">
        <v>826.0</v>
      </c>
      <c r="C828" s="2" t="s">
        <v>25</v>
      </c>
      <c r="D828" s="2" t="s">
        <v>26</v>
      </c>
      <c r="E828" s="2" t="s">
        <v>1767</v>
      </c>
      <c r="F828" s="2" t="s">
        <v>1768</v>
      </c>
      <c r="G828" s="2" t="s">
        <v>12</v>
      </c>
      <c r="H828" s="3">
        <v>123.0</v>
      </c>
      <c r="I828" s="2" t="s">
        <v>13</v>
      </c>
    </row>
    <row r="829">
      <c r="A829" s="2">
        <v>827.0</v>
      </c>
      <c r="B829" s="2">
        <v>827.0</v>
      </c>
      <c r="C829" s="2" t="s">
        <v>95</v>
      </c>
      <c r="D829" s="2" t="s">
        <v>1568</v>
      </c>
      <c r="E829" s="2" t="s">
        <v>1769</v>
      </c>
      <c r="F829" s="2" t="s">
        <v>1770</v>
      </c>
      <c r="G829" s="2" t="s">
        <v>103</v>
      </c>
      <c r="H829" s="4"/>
      <c r="I829" s="2" t="s">
        <v>13</v>
      </c>
    </row>
    <row r="830">
      <c r="A830" s="2">
        <v>828.0</v>
      </c>
      <c r="B830" s="2">
        <v>828.0</v>
      </c>
      <c r="C830" s="2" t="s">
        <v>1210</v>
      </c>
      <c r="D830" s="2" t="s">
        <v>1211</v>
      </c>
      <c r="E830" s="2" t="s">
        <v>1771</v>
      </c>
      <c r="F830" s="2" t="s">
        <v>1772</v>
      </c>
      <c r="G830" s="2" t="s">
        <v>12</v>
      </c>
      <c r="H830" s="4"/>
      <c r="I830" s="2" t="s">
        <v>13</v>
      </c>
    </row>
    <row r="831">
      <c r="A831" s="2">
        <v>829.0</v>
      </c>
      <c r="B831" s="2">
        <v>829.0</v>
      </c>
      <c r="C831" s="2" t="s">
        <v>25</v>
      </c>
      <c r="D831" s="2" t="s">
        <v>1630</v>
      </c>
      <c r="E831" s="2" t="s">
        <v>1773</v>
      </c>
      <c r="F831" s="2" t="s">
        <v>1774</v>
      </c>
      <c r="G831" s="2" t="s">
        <v>103</v>
      </c>
      <c r="H831" s="4"/>
      <c r="I831" s="2" t="s">
        <v>13</v>
      </c>
    </row>
    <row r="832">
      <c r="A832" s="2">
        <v>830.0</v>
      </c>
      <c r="B832" s="2">
        <v>830.0</v>
      </c>
      <c r="C832" s="2" t="s">
        <v>25</v>
      </c>
      <c r="D832" s="2" t="s">
        <v>573</v>
      </c>
      <c r="E832" s="2" t="s">
        <v>1775</v>
      </c>
      <c r="F832" s="2" t="s">
        <v>1776</v>
      </c>
      <c r="G832" s="2" t="s">
        <v>12</v>
      </c>
      <c r="H832" s="3">
        <v>115.0</v>
      </c>
      <c r="I832" s="2" t="s">
        <v>13</v>
      </c>
    </row>
    <row r="833">
      <c r="A833" s="2">
        <v>831.0</v>
      </c>
      <c r="B833" s="2">
        <v>831.0</v>
      </c>
      <c r="C833" s="2" t="s">
        <v>1470</v>
      </c>
      <c r="D833" s="2" t="s">
        <v>9</v>
      </c>
      <c r="E833" s="2" t="s">
        <v>1777</v>
      </c>
      <c r="F833" s="2" t="s">
        <v>1778</v>
      </c>
      <c r="G833" s="2" t="s">
        <v>103</v>
      </c>
      <c r="H833" s="3">
        <v>450.0</v>
      </c>
      <c r="I833" s="2" t="s">
        <v>13</v>
      </c>
    </row>
    <row r="834">
      <c r="A834" s="2">
        <v>832.0</v>
      </c>
      <c r="B834" s="2">
        <v>832.0</v>
      </c>
      <c r="C834" s="2" t="s">
        <v>126</v>
      </c>
      <c r="D834" s="2" t="s">
        <v>145</v>
      </c>
      <c r="E834" s="2" t="s">
        <v>1779</v>
      </c>
      <c r="F834" s="2" t="s">
        <v>1780</v>
      </c>
      <c r="G834" s="2" t="s">
        <v>103</v>
      </c>
      <c r="H834" s="4"/>
      <c r="I834" s="2" t="s">
        <v>13</v>
      </c>
    </row>
    <row r="835">
      <c r="A835" s="2">
        <v>833.0</v>
      </c>
      <c r="B835" s="2">
        <v>833.0</v>
      </c>
      <c r="C835" s="2" t="s">
        <v>99</v>
      </c>
      <c r="D835" s="2" t="s">
        <v>42</v>
      </c>
      <c r="E835" s="2" t="s">
        <v>1781</v>
      </c>
      <c r="F835" s="2" t="s">
        <v>1782</v>
      </c>
      <c r="G835" s="2" t="s">
        <v>12</v>
      </c>
      <c r="H835" s="3">
        <v>90.0</v>
      </c>
      <c r="I835" s="2" t="s">
        <v>13</v>
      </c>
    </row>
    <row r="836">
      <c r="A836" s="2">
        <v>834.0</v>
      </c>
      <c r="B836" s="2">
        <v>834.0</v>
      </c>
      <c r="C836" s="2" t="s">
        <v>1470</v>
      </c>
      <c r="D836" s="2" t="s">
        <v>9</v>
      </c>
      <c r="E836" s="2" t="s">
        <v>1783</v>
      </c>
      <c r="F836" s="2" t="s">
        <v>1784</v>
      </c>
      <c r="G836" s="2" t="s">
        <v>103</v>
      </c>
      <c r="H836" s="3">
        <v>450.0</v>
      </c>
      <c r="I836" s="2" t="s">
        <v>13</v>
      </c>
    </row>
    <row r="837">
      <c r="A837" s="2">
        <v>835.0</v>
      </c>
      <c r="B837" s="2">
        <v>835.0</v>
      </c>
      <c r="C837" s="2" t="s">
        <v>202</v>
      </c>
      <c r="D837" s="2" t="s">
        <v>203</v>
      </c>
      <c r="E837" s="2" t="s">
        <v>1785</v>
      </c>
      <c r="F837" s="2" t="s">
        <v>1786</v>
      </c>
      <c r="G837" s="2" t="s">
        <v>12</v>
      </c>
      <c r="H837" s="3">
        <v>21.0</v>
      </c>
      <c r="I837" s="2" t="s">
        <v>13</v>
      </c>
    </row>
    <row r="838">
      <c r="A838" s="2">
        <v>836.0</v>
      </c>
      <c r="B838" s="2">
        <v>836.0</v>
      </c>
      <c r="C838" s="2" t="s">
        <v>1210</v>
      </c>
      <c r="D838" s="2" t="s">
        <v>1211</v>
      </c>
      <c r="E838" s="2" t="s">
        <v>1787</v>
      </c>
      <c r="F838" s="2" t="s">
        <v>1788</v>
      </c>
      <c r="G838" s="2" t="s">
        <v>12</v>
      </c>
      <c r="H838" s="4"/>
      <c r="I838" s="2" t="s">
        <v>13</v>
      </c>
    </row>
    <row r="839">
      <c r="A839" s="2">
        <v>837.0</v>
      </c>
      <c r="B839" s="2">
        <v>837.0</v>
      </c>
      <c r="C839" s="2" t="s">
        <v>126</v>
      </c>
      <c r="D839" s="2" t="s">
        <v>145</v>
      </c>
      <c r="E839" s="2" t="s">
        <v>1789</v>
      </c>
      <c r="F839" s="2" t="s">
        <v>1790</v>
      </c>
      <c r="G839" s="2" t="s">
        <v>103</v>
      </c>
      <c r="H839" s="4"/>
      <c r="I839" s="2" t="s">
        <v>13</v>
      </c>
    </row>
    <row r="840">
      <c r="A840" s="2">
        <v>838.0</v>
      </c>
      <c r="B840" s="2">
        <v>838.0</v>
      </c>
      <c r="C840" s="2" t="s">
        <v>25</v>
      </c>
      <c r="D840" s="2" t="s">
        <v>1630</v>
      </c>
      <c r="E840" s="2" t="s">
        <v>1791</v>
      </c>
      <c r="F840" s="2" t="s">
        <v>1792</v>
      </c>
      <c r="G840" s="2" t="s">
        <v>103</v>
      </c>
      <c r="H840" s="4"/>
      <c r="I840" s="2" t="s">
        <v>13</v>
      </c>
    </row>
    <row r="841">
      <c r="A841" s="2">
        <v>839.0</v>
      </c>
      <c r="B841" s="2">
        <v>839.0</v>
      </c>
      <c r="C841" s="2" t="s">
        <v>25</v>
      </c>
      <c r="D841" s="2" t="s">
        <v>26</v>
      </c>
      <c r="E841" s="2" t="s">
        <v>1793</v>
      </c>
      <c r="F841" s="2" t="s">
        <v>1794</v>
      </c>
      <c r="G841" s="2" t="s">
        <v>12</v>
      </c>
      <c r="H841" s="3">
        <v>109.0</v>
      </c>
      <c r="I841" s="2" t="s">
        <v>13</v>
      </c>
    </row>
    <row r="842">
      <c r="A842" s="2">
        <v>840.0</v>
      </c>
      <c r="B842" s="2">
        <v>840.0</v>
      </c>
      <c r="C842" s="2" t="s">
        <v>25</v>
      </c>
      <c r="D842" s="2" t="s">
        <v>512</v>
      </c>
      <c r="E842" s="2" t="s">
        <v>1795</v>
      </c>
      <c r="F842" s="2" t="s">
        <v>1796</v>
      </c>
      <c r="G842" s="2" t="s">
        <v>103</v>
      </c>
      <c r="H842" s="4"/>
      <c r="I842" s="2" t="s">
        <v>13</v>
      </c>
    </row>
    <row r="843">
      <c r="A843" s="2">
        <v>841.0</v>
      </c>
      <c r="B843" s="2">
        <v>841.0</v>
      </c>
      <c r="C843" s="2" t="s">
        <v>126</v>
      </c>
      <c r="D843" s="2" t="s">
        <v>145</v>
      </c>
      <c r="E843" s="2" t="s">
        <v>1797</v>
      </c>
      <c r="F843" s="2" t="s">
        <v>1798</v>
      </c>
      <c r="G843" s="2" t="s">
        <v>12</v>
      </c>
      <c r="H843" s="3">
        <v>200.0</v>
      </c>
      <c r="I843" s="2" t="s">
        <v>13</v>
      </c>
    </row>
    <row r="844">
      <c r="A844" s="2">
        <v>842.0</v>
      </c>
      <c r="B844" s="2">
        <v>842.0</v>
      </c>
      <c r="C844" s="2" t="s">
        <v>14</v>
      </c>
      <c r="D844" s="2" t="s">
        <v>1722</v>
      </c>
      <c r="E844" s="2" t="s">
        <v>1799</v>
      </c>
      <c r="F844" s="2" t="s">
        <v>1800</v>
      </c>
      <c r="G844" s="2" t="s">
        <v>12</v>
      </c>
      <c r="H844" s="3">
        <v>64.68</v>
      </c>
      <c r="I844" s="2" t="s">
        <v>13</v>
      </c>
    </row>
    <row r="845">
      <c r="A845" s="2">
        <v>843.0</v>
      </c>
      <c r="B845" s="2">
        <v>843.0</v>
      </c>
      <c r="C845" s="2" t="s">
        <v>25</v>
      </c>
      <c r="D845" s="2" t="s">
        <v>283</v>
      </c>
      <c r="E845" s="2" t="s">
        <v>1801</v>
      </c>
      <c r="F845" s="2" t="s">
        <v>1802</v>
      </c>
      <c r="G845" s="2" t="s">
        <v>12</v>
      </c>
      <c r="H845" s="3">
        <v>350.0</v>
      </c>
      <c r="I845" s="2" t="s">
        <v>13</v>
      </c>
    </row>
    <row r="846">
      <c r="A846" s="2">
        <v>844.0</v>
      </c>
      <c r="B846" s="2">
        <v>844.0</v>
      </c>
      <c r="C846" s="2" t="s">
        <v>95</v>
      </c>
      <c r="D846" s="2" t="s">
        <v>1568</v>
      </c>
      <c r="E846" s="2" t="s">
        <v>1803</v>
      </c>
      <c r="F846" s="2" t="s">
        <v>1804</v>
      </c>
      <c r="G846" s="2" t="s">
        <v>103</v>
      </c>
      <c r="H846" s="4"/>
      <c r="I846" s="2" t="s">
        <v>13</v>
      </c>
    </row>
    <row r="847">
      <c r="A847" s="2">
        <v>845.0</v>
      </c>
      <c r="B847" s="2">
        <v>845.0</v>
      </c>
      <c r="C847" s="2" t="s">
        <v>14</v>
      </c>
      <c r="D847" s="2" t="s">
        <v>54</v>
      </c>
      <c r="E847" s="2" t="s">
        <v>1805</v>
      </c>
      <c r="F847" s="2" t="s">
        <v>1806</v>
      </c>
      <c r="G847" s="2" t="s">
        <v>12</v>
      </c>
      <c r="H847" s="4"/>
      <c r="I847" s="2" t="s">
        <v>13</v>
      </c>
    </row>
    <row r="848">
      <c r="A848" s="2">
        <v>846.0</v>
      </c>
      <c r="B848" s="2">
        <v>846.0</v>
      </c>
      <c r="C848" s="2" t="s">
        <v>95</v>
      </c>
      <c r="D848" s="2" t="s">
        <v>1528</v>
      </c>
      <c r="E848" s="2" t="s">
        <v>1807</v>
      </c>
      <c r="F848" s="2" t="s">
        <v>1808</v>
      </c>
      <c r="G848" s="2" t="s">
        <v>103</v>
      </c>
      <c r="H848" s="4"/>
      <c r="I848" s="2" t="s">
        <v>13</v>
      </c>
    </row>
    <row r="849">
      <c r="A849" s="2">
        <v>847.0</v>
      </c>
      <c r="B849" s="2">
        <v>847.0</v>
      </c>
      <c r="C849" s="2" t="s">
        <v>1470</v>
      </c>
      <c r="D849" s="2" t="s">
        <v>9</v>
      </c>
      <c r="E849" s="2" t="s">
        <v>1809</v>
      </c>
      <c r="F849" s="2" t="s">
        <v>1810</v>
      </c>
      <c r="G849" s="2" t="s">
        <v>103</v>
      </c>
      <c r="H849" s="3">
        <v>450.0</v>
      </c>
      <c r="I849" s="2" t="s">
        <v>13</v>
      </c>
    </row>
    <row r="850">
      <c r="A850" s="2">
        <v>848.0</v>
      </c>
      <c r="B850" s="2">
        <v>848.0</v>
      </c>
      <c r="C850" s="2" t="s">
        <v>25</v>
      </c>
      <c r="D850" s="2" t="s">
        <v>1630</v>
      </c>
      <c r="E850" s="2" t="s">
        <v>1811</v>
      </c>
      <c r="F850" s="2" t="s">
        <v>1812</v>
      </c>
      <c r="G850" s="2" t="s">
        <v>103</v>
      </c>
      <c r="H850" s="4"/>
      <c r="I850" s="2" t="s">
        <v>13</v>
      </c>
    </row>
    <row r="851">
      <c r="A851" s="2">
        <v>849.0</v>
      </c>
      <c r="B851" s="2">
        <v>849.0</v>
      </c>
      <c r="C851" s="2" t="s">
        <v>25</v>
      </c>
      <c r="D851" s="2" t="s">
        <v>26</v>
      </c>
      <c r="E851" s="2" t="s">
        <v>1813</v>
      </c>
      <c r="F851" s="2" t="s">
        <v>1814</v>
      </c>
      <c r="G851" s="2" t="s">
        <v>12</v>
      </c>
      <c r="H851" s="3">
        <v>123.0</v>
      </c>
      <c r="I851" s="2" t="s">
        <v>13</v>
      </c>
    </row>
    <row r="852">
      <c r="A852" s="2">
        <v>850.0</v>
      </c>
      <c r="B852" s="2">
        <v>850.0</v>
      </c>
      <c r="C852" s="2" t="s">
        <v>126</v>
      </c>
      <c r="D852" s="2" t="s">
        <v>145</v>
      </c>
      <c r="E852" s="2" t="s">
        <v>1815</v>
      </c>
      <c r="F852" s="2" t="s">
        <v>1816</v>
      </c>
      <c r="G852" s="2" t="s">
        <v>103</v>
      </c>
      <c r="H852" s="4"/>
      <c r="I852" s="2" t="s">
        <v>13</v>
      </c>
    </row>
    <row r="853">
      <c r="A853" s="2">
        <v>851.0</v>
      </c>
      <c r="B853" s="2">
        <v>851.0</v>
      </c>
      <c r="C853" s="2" t="s">
        <v>25</v>
      </c>
      <c r="D853" s="2" t="s">
        <v>1455</v>
      </c>
      <c r="E853" s="2" t="s">
        <v>1817</v>
      </c>
      <c r="F853" s="2" t="s">
        <v>1818</v>
      </c>
      <c r="G853" s="2" t="s">
        <v>103</v>
      </c>
      <c r="H853" s="4"/>
      <c r="I853" s="2" t="s">
        <v>13</v>
      </c>
    </row>
    <row r="854">
      <c r="A854" s="2">
        <v>852.0</v>
      </c>
      <c r="B854" s="2">
        <v>852.0</v>
      </c>
      <c r="C854" s="2" t="s">
        <v>14</v>
      </c>
      <c r="D854" s="2" t="s">
        <v>1722</v>
      </c>
      <c r="E854" s="2" t="s">
        <v>1819</v>
      </c>
      <c r="F854" s="2" t="s">
        <v>1820</v>
      </c>
      <c r="G854" s="2" t="s">
        <v>12</v>
      </c>
      <c r="H854" s="3">
        <v>64.68</v>
      </c>
      <c r="I854" s="2" t="s">
        <v>13</v>
      </c>
    </row>
    <row r="855">
      <c r="A855" s="2">
        <v>853.0</v>
      </c>
      <c r="B855" s="2">
        <v>853.0</v>
      </c>
      <c r="C855" s="2" t="s">
        <v>25</v>
      </c>
      <c r="D855" s="2" t="s">
        <v>512</v>
      </c>
      <c r="E855" s="2" t="s">
        <v>1821</v>
      </c>
      <c r="F855" s="2" t="s">
        <v>1822</v>
      </c>
      <c r="G855" s="2" t="s">
        <v>103</v>
      </c>
      <c r="H855" s="4"/>
      <c r="I855" s="2" t="s">
        <v>13</v>
      </c>
    </row>
    <row r="856">
      <c r="A856" s="2">
        <v>854.0</v>
      </c>
      <c r="B856" s="2">
        <v>854.0</v>
      </c>
      <c r="C856" s="2" t="s">
        <v>99</v>
      </c>
      <c r="D856" s="2" t="s">
        <v>42</v>
      </c>
      <c r="E856" s="2" t="s">
        <v>1823</v>
      </c>
      <c r="F856" s="2" t="s">
        <v>1824</v>
      </c>
      <c r="G856" s="2" t="s">
        <v>103</v>
      </c>
      <c r="H856" s="4"/>
      <c r="I856" s="2" t="s">
        <v>13</v>
      </c>
    </row>
    <row r="857">
      <c r="A857" s="2">
        <v>855.0</v>
      </c>
      <c r="B857" s="2">
        <v>855.0</v>
      </c>
      <c r="C857" s="2" t="s">
        <v>95</v>
      </c>
      <c r="D857" s="2" t="s">
        <v>1568</v>
      </c>
      <c r="E857" s="2" t="s">
        <v>1825</v>
      </c>
      <c r="F857" s="2" t="s">
        <v>1826</v>
      </c>
      <c r="G857" s="2" t="s">
        <v>103</v>
      </c>
      <c r="H857" s="4"/>
      <c r="I857" s="2" t="s">
        <v>13</v>
      </c>
    </row>
    <row r="858">
      <c r="A858" s="2">
        <v>856.0</v>
      </c>
      <c r="B858" s="2">
        <v>856.0</v>
      </c>
      <c r="C858" s="2" t="s">
        <v>202</v>
      </c>
      <c r="D858" s="2" t="s">
        <v>221</v>
      </c>
      <c r="E858" s="2" t="s">
        <v>1827</v>
      </c>
      <c r="F858" s="2" t="s">
        <v>1828</v>
      </c>
      <c r="G858" s="2" t="s">
        <v>103</v>
      </c>
      <c r="H858" s="3">
        <v>47.0</v>
      </c>
      <c r="I858" s="2" t="s">
        <v>329</v>
      </c>
    </row>
    <row r="859">
      <c r="A859" s="2">
        <v>857.0</v>
      </c>
      <c r="B859" s="2">
        <v>857.0</v>
      </c>
      <c r="C859" s="2" t="s">
        <v>126</v>
      </c>
      <c r="D859" s="2" t="s">
        <v>145</v>
      </c>
      <c r="E859" s="2" t="s">
        <v>1829</v>
      </c>
      <c r="F859" s="2" t="s">
        <v>1830</v>
      </c>
      <c r="G859" s="2" t="s">
        <v>12</v>
      </c>
      <c r="H859" s="3">
        <v>200.0</v>
      </c>
      <c r="I859" s="2" t="s">
        <v>13</v>
      </c>
    </row>
    <row r="860">
      <c r="A860" s="2">
        <v>858.0</v>
      </c>
      <c r="B860" s="2">
        <v>858.0</v>
      </c>
      <c r="C860" s="2" t="s">
        <v>1470</v>
      </c>
      <c r="D860" s="2" t="s">
        <v>9</v>
      </c>
      <c r="E860" s="2" t="s">
        <v>1831</v>
      </c>
      <c r="F860" s="2" t="s">
        <v>1832</v>
      </c>
      <c r="G860" s="2" t="s">
        <v>103</v>
      </c>
      <c r="H860" s="3">
        <v>450.0</v>
      </c>
      <c r="I860" s="2" t="s">
        <v>13</v>
      </c>
    </row>
    <row r="861">
      <c r="A861" s="2">
        <v>859.0</v>
      </c>
      <c r="B861" s="2">
        <v>859.0</v>
      </c>
      <c r="C861" s="2" t="s">
        <v>25</v>
      </c>
      <c r="D861" s="2" t="s">
        <v>1630</v>
      </c>
      <c r="E861" s="2" t="s">
        <v>1833</v>
      </c>
      <c r="F861" s="2" t="s">
        <v>1834</v>
      </c>
      <c r="G861" s="2" t="s">
        <v>103</v>
      </c>
      <c r="H861" s="4"/>
      <c r="I861" s="2" t="s">
        <v>13</v>
      </c>
    </row>
    <row r="862">
      <c r="A862" s="2">
        <v>860.0</v>
      </c>
      <c r="B862" s="2">
        <v>860.0</v>
      </c>
      <c r="C862" s="2" t="s">
        <v>14</v>
      </c>
      <c r="D862" s="2" t="s">
        <v>71</v>
      </c>
      <c r="E862" s="2" t="s">
        <v>1835</v>
      </c>
      <c r="F862" s="2" t="s">
        <v>1836</v>
      </c>
      <c r="G862" s="2" t="s">
        <v>12</v>
      </c>
      <c r="H862" s="4"/>
      <c r="I862" s="2" t="s">
        <v>13</v>
      </c>
    </row>
    <row r="863">
      <c r="A863" s="2">
        <v>861.0</v>
      </c>
      <c r="B863" s="2">
        <v>861.0</v>
      </c>
      <c r="C863" s="2" t="s">
        <v>95</v>
      </c>
      <c r="D863" s="2" t="s">
        <v>1568</v>
      </c>
      <c r="E863" s="2" t="s">
        <v>1837</v>
      </c>
      <c r="F863" s="2" t="s">
        <v>1838</v>
      </c>
      <c r="G863" s="2" t="s">
        <v>103</v>
      </c>
      <c r="H863" s="4"/>
      <c r="I863" s="2" t="s">
        <v>13</v>
      </c>
    </row>
    <row r="864">
      <c r="A864" s="2">
        <v>862.0</v>
      </c>
      <c r="B864" s="2">
        <v>862.0</v>
      </c>
      <c r="C864" s="2" t="s">
        <v>95</v>
      </c>
      <c r="D864" s="2" t="s">
        <v>663</v>
      </c>
      <c r="E864" s="2" t="s">
        <v>1839</v>
      </c>
      <c r="F864" s="2" t="s">
        <v>1840</v>
      </c>
      <c r="G864" s="2" t="s">
        <v>103</v>
      </c>
      <c r="H864" s="4"/>
      <c r="I864" s="2" t="s">
        <v>13</v>
      </c>
    </row>
    <row r="865">
      <c r="A865" s="2">
        <v>863.0</v>
      </c>
      <c r="B865" s="2">
        <v>863.0</v>
      </c>
      <c r="C865" s="2" t="s">
        <v>1116</v>
      </c>
      <c r="D865" s="2" t="s">
        <v>1117</v>
      </c>
      <c r="E865" s="2" t="s">
        <v>1841</v>
      </c>
      <c r="F865" s="2" t="s">
        <v>1842</v>
      </c>
      <c r="G865" s="2" t="s">
        <v>103</v>
      </c>
      <c r="H865" s="3">
        <v>29.0</v>
      </c>
      <c r="I865" s="2" t="s">
        <v>13</v>
      </c>
    </row>
    <row r="866">
      <c r="A866" s="2">
        <v>864.0</v>
      </c>
      <c r="B866" s="2">
        <v>864.0</v>
      </c>
      <c r="C866" s="2" t="s">
        <v>25</v>
      </c>
      <c r="D866" s="2" t="s">
        <v>26</v>
      </c>
      <c r="E866" s="2" t="s">
        <v>1843</v>
      </c>
      <c r="F866" s="2" t="s">
        <v>1844</v>
      </c>
      <c r="G866" s="2" t="s">
        <v>12</v>
      </c>
      <c r="H866" s="3">
        <v>109.0</v>
      </c>
      <c r="I866" s="2" t="s">
        <v>329</v>
      </c>
    </row>
    <row r="867">
      <c r="A867" s="2">
        <v>865.0</v>
      </c>
      <c r="B867" s="2">
        <v>865.0</v>
      </c>
      <c r="C867" s="2" t="s">
        <v>1116</v>
      </c>
      <c r="D867" s="2" t="s">
        <v>1547</v>
      </c>
      <c r="E867" s="2" t="s">
        <v>1845</v>
      </c>
      <c r="F867" s="2" t="s">
        <v>1846</v>
      </c>
      <c r="G867" s="2" t="s">
        <v>103</v>
      </c>
      <c r="H867" s="3">
        <v>29.0</v>
      </c>
      <c r="I867" s="2" t="s">
        <v>13</v>
      </c>
    </row>
    <row r="868">
      <c r="A868" s="2">
        <v>866.0</v>
      </c>
      <c r="B868" s="2">
        <v>866.0</v>
      </c>
      <c r="C868" s="2" t="s">
        <v>57</v>
      </c>
      <c r="D868" s="2" t="s">
        <v>58</v>
      </c>
      <c r="E868" s="2" t="s">
        <v>1847</v>
      </c>
      <c r="F868" s="2" t="s">
        <v>1848</v>
      </c>
      <c r="G868" s="2" t="s">
        <v>12</v>
      </c>
      <c r="H868" s="4"/>
      <c r="I868" s="2" t="s">
        <v>13</v>
      </c>
    </row>
    <row r="869">
      <c r="A869" s="2">
        <v>867.0</v>
      </c>
      <c r="B869" s="2">
        <v>867.0</v>
      </c>
      <c r="C869" s="2" t="s">
        <v>1470</v>
      </c>
      <c r="D869" s="2" t="s">
        <v>9</v>
      </c>
      <c r="E869" s="2" t="s">
        <v>1849</v>
      </c>
      <c r="F869" s="2" t="s">
        <v>1850</v>
      </c>
      <c r="G869" s="2" t="s">
        <v>103</v>
      </c>
      <c r="H869" s="3">
        <v>450.0</v>
      </c>
      <c r="I869" s="2" t="s">
        <v>13</v>
      </c>
    </row>
    <row r="870">
      <c r="A870" s="2">
        <v>868.0</v>
      </c>
      <c r="B870" s="2">
        <v>868.0</v>
      </c>
      <c r="C870" s="2" t="s">
        <v>25</v>
      </c>
      <c r="D870" s="2" t="s">
        <v>512</v>
      </c>
      <c r="E870" s="2" t="s">
        <v>1851</v>
      </c>
      <c r="F870" s="2" t="s">
        <v>1852</v>
      </c>
      <c r="G870" s="2" t="s">
        <v>103</v>
      </c>
      <c r="H870" s="4"/>
      <c r="I870" s="2" t="s">
        <v>13</v>
      </c>
    </row>
    <row r="871">
      <c r="A871" s="2">
        <v>869.0</v>
      </c>
      <c r="B871" s="2">
        <v>869.0</v>
      </c>
      <c r="C871" s="2" t="s">
        <v>14</v>
      </c>
      <c r="D871" s="2" t="s">
        <v>71</v>
      </c>
      <c r="E871" s="2" t="s">
        <v>1853</v>
      </c>
      <c r="F871" s="2" t="s">
        <v>1854</v>
      </c>
      <c r="G871" s="2" t="s">
        <v>12</v>
      </c>
      <c r="H871" s="3">
        <v>69.7</v>
      </c>
      <c r="I871" s="2" t="s">
        <v>13</v>
      </c>
    </row>
    <row r="872">
      <c r="A872" s="2">
        <v>870.0</v>
      </c>
      <c r="B872" s="2">
        <v>870.0</v>
      </c>
      <c r="C872" s="2" t="s">
        <v>14</v>
      </c>
      <c r="D872" s="2" t="s">
        <v>15</v>
      </c>
      <c r="E872" s="2" t="s">
        <v>1855</v>
      </c>
      <c r="F872" s="2" t="s">
        <v>1856</v>
      </c>
      <c r="G872" s="2" t="s">
        <v>12</v>
      </c>
      <c r="H872" s="3">
        <v>29.75</v>
      </c>
      <c r="I872" s="2" t="s">
        <v>13</v>
      </c>
    </row>
    <row r="873">
      <c r="A873" s="2">
        <v>871.0</v>
      </c>
      <c r="B873" s="2">
        <v>871.0</v>
      </c>
      <c r="C873" s="2" t="s">
        <v>14</v>
      </c>
      <c r="D873" s="2" t="s">
        <v>71</v>
      </c>
      <c r="E873" s="2" t="s">
        <v>1857</v>
      </c>
      <c r="F873" s="2" t="s">
        <v>1858</v>
      </c>
      <c r="G873" s="2" t="s">
        <v>12</v>
      </c>
      <c r="H873" s="3">
        <v>29.15</v>
      </c>
      <c r="I873" s="2" t="s">
        <v>13</v>
      </c>
    </row>
    <row r="874">
      <c r="A874" s="2">
        <v>872.0</v>
      </c>
      <c r="B874" s="2">
        <v>872.0</v>
      </c>
      <c r="C874" s="2" t="s">
        <v>126</v>
      </c>
      <c r="D874" s="2" t="s">
        <v>145</v>
      </c>
      <c r="E874" s="2" t="s">
        <v>1859</v>
      </c>
      <c r="F874" s="2" t="s">
        <v>1860</v>
      </c>
      <c r="G874" s="2" t="s">
        <v>12</v>
      </c>
      <c r="H874" s="3">
        <v>200.0</v>
      </c>
      <c r="I874" s="2" t="s">
        <v>13</v>
      </c>
    </row>
    <row r="875">
      <c r="A875" s="2">
        <v>873.0</v>
      </c>
      <c r="B875" s="2">
        <v>873.0</v>
      </c>
      <c r="C875" s="2" t="s">
        <v>45</v>
      </c>
      <c r="D875" s="2" t="s">
        <v>1307</v>
      </c>
      <c r="E875" s="2" t="s">
        <v>1861</v>
      </c>
      <c r="F875" s="2" t="s">
        <v>1862</v>
      </c>
      <c r="G875" s="2" t="s">
        <v>12</v>
      </c>
      <c r="H875" s="3">
        <v>40.0</v>
      </c>
      <c r="I875" s="2" t="s">
        <v>13</v>
      </c>
    </row>
    <row r="876">
      <c r="A876" s="2">
        <v>874.0</v>
      </c>
      <c r="B876" s="2">
        <v>874.0</v>
      </c>
      <c r="C876" s="2" t="s">
        <v>45</v>
      </c>
      <c r="D876" s="2" t="s">
        <v>46</v>
      </c>
      <c r="E876" s="2" t="s">
        <v>1863</v>
      </c>
      <c r="F876" s="2" t="s">
        <v>1864</v>
      </c>
      <c r="G876" s="2" t="s">
        <v>12</v>
      </c>
      <c r="H876" s="3">
        <v>40.0</v>
      </c>
      <c r="I876" s="2" t="s">
        <v>13</v>
      </c>
    </row>
    <row r="877">
      <c r="A877" s="2">
        <v>875.0</v>
      </c>
      <c r="B877" s="2">
        <v>875.0</v>
      </c>
      <c r="C877" s="2" t="s">
        <v>202</v>
      </c>
      <c r="D877" s="2" t="s">
        <v>221</v>
      </c>
      <c r="E877" s="2" t="s">
        <v>1865</v>
      </c>
      <c r="F877" s="2" t="s">
        <v>1866</v>
      </c>
      <c r="G877" s="2" t="s">
        <v>12</v>
      </c>
      <c r="H877" s="3">
        <v>21.0</v>
      </c>
      <c r="I877" s="2" t="s">
        <v>13</v>
      </c>
    </row>
    <row r="878">
      <c r="A878" s="2">
        <v>876.0</v>
      </c>
      <c r="B878" s="2">
        <v>876.0</v>
      </c>
      <c r="C878" s="2" t="s">
        <v>1116</v>
      </c>
      <c r="D878" s="2" t="s">
        <v>1547</v>
      </c>
      <c r="E878" s="2" t="s">
        <v>1867</v>
      </c>
      <c r="F878" s="2" t="s">
        <v>1868</v>
      </c>
      <c r="G878" s="2" t="s">
        <v>103</v>
      </c>
      <c r="H878" s="3">
        <v>29.0</v>
      </c>
      <c r="I878" s="2" t="s">
        <v>13</v>
      </c>
    </row>
    <row r="879">
      <c r="A879" s="2">
        <v>877.0</v>
      </c>
      <c r="B879" s="2">
        <v>877.0</v>
      </c>
      <c r="C879" s="2" t="s">
        <v>14</v>
      </c>
      <c r="D879" s="2" t="s">
        <v>71</v>
      </c>
      <c r="E879" s="2" t="s">
        <v>1869</v>
      </c>
      <c r="F879" s="2" t="s">
        <v>1870</v>
      </c>
      <c r="G879" s="2" t="s">
        <v>12</v>
      </c>
      <c r="H879" s="3">
        <v>69.7</v>
      </c>
      <c r="I879" s="2" t="s">
        <v>13</v>
      </c>
    </row>
    <row r="880">
      <c r="A880" s="2">
        <v>878.0</v>
      </c>
      <c r="B880" s="2">
        <v>878.0</v>
      </c>
      <c r="C880" s="2" t="s">
        <v>14</v>
      </c>
      <c r="D880" s="2" t="s">
        <v>1722</v>
      </c>
      <c r="E880" s="2" t="s">
        <v>1871</v>
      </c>
      <c r="F880" s="2" t="s">
        <v>1872</v>
      </c>
      <c r="G880" s="2" t="s">
        <v>12</v>
      </c>
      <c r="H880" s="3">
        <v>30.8</v>
      </c>
      <c r="I880" s="2" t="s">
        <v>13</v>
      </c>
    </row>
    <row r="881">
      <c r="A881" s="2">
        <v>879.0</v>
      </c>
      <c r="B881" s="2">
        <v>879.0</v>
      </c>
      <c r="C881" s="2" t="s">
        <v>8</v>
      </c>
      <c r="D881" s="2" t="s">
        <v>1639</v>
      </c>
      <c r="E881" s="2" t="s">
        <v>1873</v>
      </c>
      <c r="F881" s="2" t="s">
        <v>1874</v>
      </c>
      <c r="G881" s="2" t="s">
        <v>103</v>
      </c>
      <c r="H881" s="3">
        <v>7.0</v>
      </c>
      <c r="I881" s="2" t="s">
        <v>53</v>
      </c>
    </row>
    <row r="882">
      <c r="A882" s="2">
        <v>880.0</v>
      </c>
      <c r="B882" s="2">
        <v>880.0</v>
      </c>
      <c r="C882" s="2" t="s">
        <v>126</v>
      </c>
      <c r="D882" s="2" t="s">
        <v>145</v>
      </c>
      <c r="E882" s="2" t="s">
        <v>1875</v>
      </c>
      <c r="F882" s="2" t="s">
        <v>1876</v>
      </c>
      <c r="G882" s="2" t="s">
        <v>12</v>
      </c>
      <c r="H882" s="3">
        <v>200.0</v>
      </c>
      <c r="I882" s="2" t="s">
        <v>13</v>
      </c>
    </row>
    <row r="883">
      <c r="A883" s="2">
        <v>881.0</v>
      </c>
      <c r="B883" s="2">
        <v>881.0</v>
      </c>
      <c r="C883" s="2" t="s">
        <v>25</v>
      </c>
      <c r="D883" s="2" t="s">
        <v>26</v>
      </c>
      <c r="E883" s="2" t="s">
        <v>1877</v>
      </c>
      <c r="F883" s="2" t="s">
        <v>1878</v>
      </c>
      <c r="G883" s="2" t="s">
        <v>12</v>
      </c>
      <c r="H883" s="3">
        <v>109.0</v>
      </c>
      <c r="I883" s="2" t="s">
        <v>13</v>
      </c>
    </row>
    <row r="884">
      <c r="A884" s="2">
        <v>882.0</v>
      </c>
      <c r="B884" s="2">
        <v>882.0</v>
      </c>
      <c r="C884" s="2" t="s">
        <v>99</v>
      </c>
      <c r="D884" s="2" t="s">
        <v>42</v>
      </c>
      <c r="E884" s="2" t="s">
        <v>1879</v>
      </c>
      <c r="F884" s="2" t="s">
        <v>1880</v>
      </c>
      <c r="G884" s="2" t="s">
        <v>103</v>
      </c>
      <c r="H884" s="4"/>
      <c r="I884" s="2" t="s">
        <v>13</v>
      </c>
    </row>
    <row r="885">
      <c r="A885" s="2">
        <v>883.0</v>
      </c>
      <c r="B885" s="2">
        <v>883.0</v>
      </c>
      <c r="C885" s="2" t="s">
        <v>25</v>
      </c>
      <c r="D885" s="2" t="s">
        <v>1455</v>
      </c>
      <c r="E885" s="2" t="s">
        <v>1881</v>
      </c>
      <c r="F885" s="2" t="s">
        <v>1882</v>
      </c>
      <c r="G885" s="2" t="s">
        <v>103</v>
      </c>
      <c r="H885" s="4"/>
      <c r="I885" s="2" t="s">
        <v>13</v>
      </c>
    </row>
    <row r="886">
      <c r="A886" s="2">
        <v>884.0</v>
      </c>
      <c r="B886" s="2">
        <v>884.0</v>
      </c>
      <c r="C886" s="2" t="s">
        <v>14</v>
      </c>
      <c r="D886" s="2" t="s">
        <v>71</v>
      </c>
      <c r="E886" s="2" t="s">
        <v>1883</v>
      </c>
      <c r="F886" s="2" t="s">
        <v>1884</v>
      </c>
      <c r="G886" s="2" t="s">
        <v>12</v>
      </c>
      <c r="H886" s="3">
        <v>69.7</v>
      </c>
      <c r="I886" s="2" t="s">
        <v>13</v>
      </c>
    </row>
    <row r="887">
      <c r="A887" s="2">
        <v>885.0</v>
      </c>
      <c r="B887" s="2">
        <v>885.0</v>
      </c>
      <c r="C887" s="2" t="s">
        <v>1210</v>
      </c>
      <c r="D887" s="2" t="s">
        <v>1211</v>
      </c>
      <c r="E887" s="2" t="s">
        <v>1885</v>
      </c>
      <c r="F887" s="2" t="s">
        <v>1886</v>
      </c>
      <c r="G887" s="2" t="s">
        <v>12</v>
      </c>
      <c r="H887" s="4"/>
      <c r="I887" s="2" t="s">
        <v>53</v>
      </c>
    </row>
    <row r="888">
      <c r="A888" s="2">
        <v>886.0</v>
      </c>
      <c r="B888" s="2">
        <v>886.0</v>
      </c>
      <c r="C888" s="2" t="s">
        <v>202</v>
      </c>
      <c r="D888" s="2" t="s">
        <v>203</v>
      </c>
      <c r="E888" s="2" t="s">
        <v>1887</v>
      </c>
      <c r="F888" s="2" t="s">
        <v>1888</v>
      </c>
      <c r="G888" s="2" t="s">
        <v>103</v>
      </c>
      <c r="H888" s="3">
        <v>25.0</v>
      </c>
      <c r="I888" s="2" t="s">
        <v>13</v>
      </c>
    </row>
    <row r="889">
      <c r="A889" s="2">
        <v>887.0</v>
      </c>
      <c r="B889" s="2">
        <v>887.0</v>
      </c>
      <c r="C889" s="2" t="s">
        <v>95</v>
      </c>
      <c r="D889" s="2" t="s">
        <v>1568</v>
      </c>
      <c r="E889" s="2" t="s">
        <v>1889</v>
      </c>
      <c r="F889" s="2" t="s">
        <v>1890</v>
      </c>
      <c r="G889" s="2" t="s">
        <v>103</v>
      </c>
      <c r="H889" s="4"/>
      <c r="I889" s="2" t="s">
        <v>13</v>
      </c>
    </row>
    <row r="890">
      <c r="A890" s="2">
        <v>888.0</v>
      </c>
      <c r="B890" s="2">
        <v>888.0</v>
      </c>
      <c r="C890" s="2" t="s">
        <v>99</v>
      </c>
      <c r="D890" s="2" t="s">
        <v>42</v>
      </c>
      <c r="E890" s="2" t="s">
        <v>1891</v>
      </c>
      <c r="F890" s="2" t="s">
        <v>1892</v>
      </c>
      <c r="G890" s="2" t="s">
        <v>12</v>
      </c>
      <c r="H890" s="4"/>
      <c r="I890" s="2" t="s">
        <v>13</v>
      </c>
    </row>
    <row r="891">
      <c r="A891" s="2">
        <v>889.0</v>
      </c>
      <c r="B891" s="2">
        <v>889.0</v>
      </c>
      <c r="C891" s="2" t="s">
        <v>45</v>
      </c>
      <c r="D891" s="2" t="s">
        <v>46</v>
      </c>
      <c r="E891" s="2" t="s">
        <v>1893</v>
      </c>
      <c r="F891" s="2" t="s">
        <v>1894</v>
      </c>
      <c r="G891" s="2" t="s">
        <v>12</v>
      </c>
      <c r="H891" s="3">
        <v>40.0</v>
      </c>
      <c r="I891" s="2" t="s">
        <v>13</v>
      </c>
    </row>
    <row r="892">
      <c r="A892" s="2">
        <v>890.0</v>
      </c>
      <c r="B892" s="2">
        <v>890.0</v>
      </c>
      <c r="C892" s="2" t="s">
        <v>25</v>
      </c>
      <c r="D892" s="2" t="s">
        <v>512</v>
      </c>
      <c r="E892" s="2" t="s">
        <v>1895</v>
      </c>
      <c r="F892" s="2" t="s">
        <v>1896</v>
      </c>
      <c r="G892" s="2" t="s">
        <v>103</v>
      </c>
      <c r="H892" s="4"/>
      <c r="I892" s="2" t="s">
        <v>13</v>
      </c>
    </row>
    <row r="893">
      <c r="A893" s="2">
        <v>891.0</v>
      </c>
      <c r="B893" s="2">
        <v>891.0</v>
      </c>
      <c r="C893" s="2" t="s">
        <v>1470</v>
      </c>
      <c r="D893" s="2" t="s">
        <v>1607</v>
      </c>
      <c r="E893" s="2" t="s">
        <v>1897</v>
      </c>
      <c r="F893" s="2" t="s">
        <v>1898</v>
      </c>
      <c r="G893" s="2" t="s">
        <v>103</v>
      </c>
      <c r="H893" s="3">
        <v>450.0</v>
      </c>
      <c r="I893" s="2" t="s">
        <v>13</v>
      </c>
    </row>
    <row r="894">
      <c r="A894" s="2">
        <v>892.0</v>
      </c>
      <c r="B894" s="2">
        <v>892.0</v>
      </c>
      <c r="C894" s="2" t="s">
        <v>126</v>
      </c>
      <c r="D894" s="2" t="s">
        <v>145</v>
      </c>
      <c r="E894" s="2" t="s">
        <v>1899</v>
      </c>
      <c r="F894" s="2" t="s">
        <v>1900</v>
      </c>
      <c r="G894" s="2" t="s">
        <v>12</v>
      </c>
      <c r="H894" s="3">
        <v>200.0</v>
      </c>
      <c r="I894" s="2" t="s">
        <v>13</v>
      </c>
    </row>
    <row r="895">
      <c r="A895" s="2">
        <v>893.0</v>
      </c>
      <c r="B895" s="2">
        <v>893.0</v>
      </c>
      <c r="C895" s="2" t="s">
        <v>14</v>
      </c>
      <c r="D895" s="2" t="s">
        <v>71</v>
      </c>
      <c r="E895" s="2" t="s">
        <v>1901</v>
      </c>
      <c r="F895" s="2" t="s">
        <v>1902</v>
      </c>
      <c r="G895" s="2" t="s">
        <v>12</v>
      </c>
      <c r="H895" s="3">
        <v>69.7</v>
      </c>
      <c r="I895" s="2" t="s">
        <v>13</v>
      </c>
    </row>
    <row r="896">
      <c r="A896" s="2">
        <v>894.0</v>
      </c>
      <c r="B896" s="2">
        <v>894.0</v>
      </c>
      <c r="C896" s="2" t="s">
        <v>1903</v>
      </c>
      <c r="D896" s="2" t="s">
        <v>1630</v>
      </c>
      <c r="E896" s="2" t="s">
        <v>1904</v>
      </c>
      <c r="F896" s="2" t="s">
        <v>1905</v>
      </c>
      <c r="G896" s="2" t="s">
        <v>103</v>
      </c>
      <c r="H896" s="4"/>
      <c r="I896" s="2" t="s">
        <v>13</v>
      </c>
    </row>
    <row r="897">
      <c r="A897" s="2">
        <v>895.0</v>
      </c>
      <c r="B897" s="2">
        <v>895.0</v>
      </c>
      <c r="C897" s="2" t="s">
        <v>1903</v>
      </c>
      <c r="D897" s="2" t="s">
        <v>411</v>
      </c>
      <c r="E897" s="2" t="s">
        <v>1906</v>
      </c>
      <c r="F897" s="2" t="s">
        <v>1907</v>
      </c>
      <c r="G897" s="2" t="s">
        <v>103</v>
      </c>
      <c r="H897" s="3">
        <v>133.0</v>
      </c>
      <c r="I897" s="2" t="s">
        <v>13</v>
      </c>
    </row>
    <row r="898">
      <c r="A898" s="2">
        <v>896.0</v>
      </c>
      <c r="B898" s="2">
        <v>896.0</v>
      </c>
      <c r="C898" s="2" t="s">
        <v>1210</v>
      </c>
      <c r="D898" s="2" t="s">
        <v>1211</v>
      </c>
      <c r="E898" s="2" t="s">
        <v>1908</v>
      </c>
      <c r="F898" s="2" t="s">
        <v>1909</v>
      </c>
      <c r="G898" s="2" t="s">
        <v>12</v>
      </c>
      <c r="H898" s="4"/>
      <c r="I898" s="2" t="s">
        <v>13</v>
      </c>
    </row>
    <row r="899">
      <c r="A899" s="2">
        <v>897.0</v>
      </c>
      <c r="B899" s="2">
        <v>897.0</v>
      </c>
      <c r="C899" s="2" t="s">
        <v>14</v>
      </c>
      <c r="D899" s="2" t="s">
        <v>71</v>
      </c>
      <c r="E899" s="2" t="s">
        <v>1910</v>
      </c>
      <c r="F899" s="2" t="s">
        <v>1911</v>
      </c>
      <c r="G899" s="2" t="s">
        <v>12</v>
      </c>
      <c r="H899" s="4"/>
      <c r="I899" s="2" t="s">
        <v>13</v>
      </c>
    </row>
    <row r="900">
      <c r="A900" s="2">
        <v>898.0</v>
      </c>
      <c r="B900" s="2">
        <v>898.0</v>
      </c>
      <c r="C900" s="2" t="s">
        <v>1903</v>
      </c>
      <c r="D900" s="2" t="s">
        <v>1455</v>
      </c>
      <c r="E900" s="2" t="s">
        <v>1912</v>
      </c>
      <c r="F900" s="2" t="s">
        <v>1913</v>
      </c>
      <c r="G900" s="2" t="s">
        <v>103</v>
      </c>
      <c r="H900" s="4"/>
      <c r="I900" s="2" t="s">
        <v>13</v>
      </c>
    </row>
    <row r="901">
      <c r="A901" s="2">
        <v>899.0</v>
      </c>
      <c r="B901" s="2">
        <v>899.0</v>
      </c>
      <c r="C901" s="2" t="s">
        <v>14</v>
      </c>
      <c r="D901" s="2" t="s">
        <v>1722</v>
      </c>
      <c r="E901" s="2" t="s">
        <v>1914</v>
      </c>
      <c r="F901" s="2" t="s">
        <v>1915</v>
      </c>
      <c r="G901" s="2" t="s">
        <v>12</v>
      </c>
      <c r="H901" s="3">
        <v>64.68</v>
      </c>
      <c r="I901" s="2" t="s">
        <v>13</v>
      </c>
    </row>
    <row r="902">
      <c r="A902" s="2">
        <v>900.0</v>
      </c>
      <c r="B902" s="2">
        <v>900.0</v>
      </c>
      <c r="C902" s="2" t="s">
        <v>126</v>
      </c>
      <c r="D902" s="2" t="s">
        <v>145</v>
      </c>
      <c r="E902" s="2" t="s">
        <v>1916</v>
      </c>
      <c r="F902" s="2" t="s">
        <v>1917</v>
      </c>
      <c r="G902" s="2" t="s">
        <v>12</v>
      </c>
      <c r="H902" s="3">
        <v>200.0</v>
      </c>
      <c r="I902" s="2" t="s">
        <v>13</v>
      </c>
    </row>
    <row r="903">
      <c r="A903" s="2">
        <v>901.0</v>
      </c>
      <c r="B903" s="2">
        <v>901.0</v>
      </c>
      <c r="C903" s="2" t="s">
        <v>1903</v>
      </c>
      <c r="D903" s="2" t="s">
        <v>1630</v>
      </c>
      <c r="E903" s="2" t="s">
        <v>1918</v>
      </c>
      <c r="F903" s="2" t="s">
        <v>1919</v>
      </c>
      <c r="G903" s="2" t="s">
        <v>103</v>
      </c>
      <c r="H903" s="4"/>
      <c r="I903" s="2" t="s">
        <v>13</v>
      </c>
    </row>
    <row r="904">
      <c r="A904" s="2">
        <v>902.0</v>
      </c>
      <c r="B904" s="2">
        <v>902.0</v>
      </c>
      <c r="C904" s="2" t="s">
        <v>1920</v>
      </c>
      <c r="D904" s="2" t="s">
        <v>414</v>
      </c>
      <c r="E904" s="2" t="s">
        <v>1921</v>
      </c>
      <c r="F904" s="2" t="s">
        <v>1922</v>
      </c>
      <c r="G904" s="2" t="s">
        <v>103</v>
      </c>
      <c r="H904" s="4"/>
      <c r="I904" s="2" t="s">
        <v>13</v>
      </c>
    </row>
    <row r="905">
      <c r="A905" s="2">
        <v>903.0</v>
      </c>
      <c r="B905" s="2">
        <v>903.0</v>
      </c>
      <c r="C905" s="2" t="s">
        <v>14</v>
      </c>
      <c r="D905" s="2" t="s">
        <v>71</v>
      </c>
      <c r="E905" s="2" t="s">
        <v>1923</v>
      </c>
      <c r="F905" s="2" t="s">
        <v>1924</v>
      </c>
      <c r="G905" s="2" t="s">
        <v>12</v>
      </c>
      <c r="H905" s="3">
        <v>69.7</v>
      </c>
      <c r="I905" s="2" t="s">
        <v>13</v>
      </c>
    </row>
    <row r="906">
      <c r="A906" s="2">
        <v>904.0</v>
      </c>
      <c r="B906" s="2">
        <v>904.0</v>
      </c>
      <c r="C906" s="2" t="s">
        <v>99</v>
      </c>
      <c r="D906" s="2" t="s">
        <v>42</v>
      </c>
      <c r="E906" s="2" t="s">
        <v>1925</v>
      </c>
      <c r="F906" s="2" t="s">
        <v>1926</v>
      </c>
      <c r="G906" s="2" t="s">
        <v>12</v>
      </c>
      <c r="H906" s="3">
        <v>90.0</v>
      </c>
      <c r="I906" s="2" t="s">
        <v>13</v>
      </c>
    </row>
    <row r="907">
      <c r="A907" s="2">
        <v>905.0</v>
      </c>
      <c r="B907" s="2">
        <v>905.0</v>
      </c>
      <c r="C907" s="2" t="s">
        <v>1470</v>
      </c>
      <c r="D907" s="2" t="s">
        <v>1607</v>
      </c>
      <c r="E907" s="2" t="s">
        <v>1927</v>
      </c>
      <c r="F907" s="2" t="s">
        <v>1928</v>
      </c>
      <c r="G907" s="2" t="s">
        <v>103</v>
      </c>
      <c r="H907" s="3">
        <v>450.0</v>
      </c>
      <c r="I907" s="2" t="s">
        <v>13</v>
      </c>
    </row>
    <row r="908">
      <c r="A908" s="2">
        <v>906.0</v>
      </c>
      <c r="B908" s="2">
        <v>906.0</v>
      </c>
      <c r="C908" s="2" t="s">
        <v>14</v>
      </c>
      <c r="D908" s="2" t="s">
        <v>15</v>
      </c>
      <c r="E908" s="2" t="s">
        <v>1929</v>
      </c>
      <c r="F908" s="2" t="s">
        <v>1930</v>
      </c>
      <c r="G908" s="2" t="s">
        <v>12</v>
      </c>
      <c r="H908" s="3">
        <v>30.8</v>
      </c>
      <c r="I908" s="2" t="s">
        <v>13</v>
      </c>
    </row>
    <row r="909">
      <c r="A909" s="2">
        <v>907.0</v>
      </c>
      <c r="B909" s="2">
        <v>907.0</v>
      </c>
      <c r="C909" s="2" t="s">
        <v>1210</v>
      </c>
      <c r="D909" s="2" t="s">
        <v>1211</v>
      </c>
      <c r="E909" s="2" t="s">
        <v>1931</v>
      </c>
      <c r="F909" s="2" t="s">
        <v>1932</v>
      </c>
      <c r="G909" s="2" t="s">
        <v>12</v>
      </c>
      <c r="H909" s="4"/>
      <c r="I909" s="2" t="s">
        <v>13</v>
      </c>
    </row>
    <row r="910">
      <c r="A910" s="2">
        <v>908.0</v>
      </c>
      <c r="B910" s="2">
        <v>908.0</v>
      </c>
      <c r="C910" s="2" t="s">
        <v>126</v>
      </c>
      <c r="D910" s="2" t="s">
        <v>145</v>
      </c>
      <c r="E910" s="2" t="s">
        <v>1933</v>
      </c>
      <c r="F910" s="2" t="s">
        <v>1934</v>
      </c>
      <c r="G910" s="2" t="s">
        <v>12</v>
      </c>
      <c r="H910" s="3">
        <v>200.0</v>
      </c>
      <c r="I910" s="2" t="s">
        <v>13</v>
      </c>
    </row>
    <row r="911">
      <c r="A911" s="2">
        <v>909.0</v>
      </c>
      <c r="B911" s="2">
        <v>909.0</v>
      </c>
      <c r="C911" s="2" t="s">
        <v>582</v>
      </c>
      <c r="D911" s="2" t="s">
        <v>181</v>
      </c>
      <c r="E911" s="2" t="s">
        <v>1935</v>
      </c>
      <c r="F911" s="2" t="s">
        <v>1936</v>
      </c>
      <c r="G911" s="2" t="s">
        <v>103</v>
      </c>
      <c r="H911" s="3">
        <v>41.8</v>
      </c>
      <c r="I911" s="2" t="s">
        <v>13</v>
      </c>
    </row>
    <row r="912">
      <c r="A912" s="2">
        <v>910.0</v>
      </c>
      <c r="B912" s="2">
        <v>910.0</v>
      </c>
      <c r="C912" s="2" t="s">
        <v>1116</v>
      </c>
      <c r="D912" s="2" t="s">
        <v>1547</v>
      </c>
      <c r="E912" s="2" t="s">
        <v>1937</v>
      </c>
      <c r="F912" s="2" t="s">
        <v>1938</v>
      </c>
      <c r="G912" s="2" t="s">
        <v>103</v>
      </c>
      <c r="H912" s="3">
        <v>29.0</v>
      </c>
      <c r="I912" s="2" t="s">
        <v>53</v>
      </c>
    </row>
    <row r="913">
      <c r="A913" s="2">
        <v>911.0</v>
      </c>
      <c r="B913" s="2">
        <v>911.0</v>
      </c>
      <c r="C913" s="2" t="s">
        <v>95</v>
      </c>
      <c r="D913" s="2" t="s">
        <v>1528</v>
      </c>
      <c r="E913" s="2" t="s">
        <v>1939</v>
      </c>
      <c r="F913" s="2" t="s">
        <v>1940</v>
      </c>
      <c r="G913" s="2" t="s">
        <v>103</v>
      </c>
      <c r="H913" s="4"/>
      <c r="I913" s="2" t="s">
        <v>13</v>
      </c>
    </row>
    <row r="914">
      <c r="A914" s="2">
        <v>912.0</v>
      </c>
      <c r="B914" s="2">
        <v>912.0</v>
      </c>
      <c r="C914" s="2" t="s">
        <v>1116</v>
      </c>
      <c r="D914" s="2" t="s">
        <v>1117</v>
      </c>
      <c r="E914" s="2" t="s">
        <v>1941</v>
      </c>
      <c r="F914" s="2" t="s">
        <v>1942</v>
      </c>
      <c r="G914" s="2" t="s">
        <v>103</v>
      </c>
      <c r="H914" s="3">
        <v>29.0</v>
      </c>
      <c r="I914" s="2" t="s">
        <v>13</v>
      </c>
    </row>
    <row r="915">
      <c r="A915" s="2">
        <v>913.0</v>
      </c>
      <c r="B915" s="2">
        <v>913.0</v>
      </c>
      <c r="C915" s="2" t="s">
        <v>202</v>
      </c>
      <c r="D915" s="2" t="s">
        <v>221</v>
      </c>
      <c r="E915" s="2" t="s">
        <v>1943</v>
      </c>
      <c r="F915" s="2" t="s">
        <v>1944</v>
      </c>
      <c r="G915" s="2" t="s">
        <v>103</v>
      </c>
      <c r="H915" s="3">
        <v>47.0</v>
      </c>
      <c r="I915" s="2" t="s">
        <v>53</v>
      </c>
    </row>
    <row r="916">
      <c r="A916" s="2">
        <v>914.0</v>
      </c>
      <c r="B916" s="2">
        <v>914.0</v>
      </c>
      <c r="C916" s="2" t="s">
        <v>1470</v>
      </c>
      <c r="D916" s="2" t="s">
        <v>1607</v>
      </c>
      <c r="E916" s="2" t="s">
        <v>1945</v>
      </c>
      <c r="F916" s="2" t="s">
        <v>1946</v>
      </c>
      <c r="G916" s="2" t="s">
        <v>103</v>
      </c>
      <c r="H916" s="3">
        <v>450.0</v>
      </c>
      <c r="I916" s="2" t="s">
        <v>13</v>
      </c>
    </row>
    <row r="917">
      <c r="A917" s="2">
        <v>915.0</v>
      </c>
      <c r="B917" s="2">
        <v>915.0</v>
      </c>
      <c r="C917" s="2" t="s">
        <v>1903</v>
      </c>
      <c r="D917" s="2" t="s">
        <v>411</v>
      </c>
      <c r="E917" s="2" t="s">
        <v>1947</v>
      </c>
      <c r="F917" s="2" t="s">
        <v>1948</v>
      </c>
      <c r="G917" s="2" t="s">
        <v>103</v>
      </c>
      <c r="H917" s="3">
        <v>164.0</v>
      </c>
      <c r="I917" s="2" t="s">
        <v>13</v>
      </c>
    </row>
    <row r="918">
      <c r="A918" s="2">
        <v>916.0</v>
      </c>
      <c r="B918" s="2">
        <v>916.0</v>
      </c>
      <c r="C918" s="2" t="s">
        <v>95</v>
      </c>
      <c r="D918" s="2" t="s">
        <v>1949</v>
      </c>
      <c r="E918" s="2" t="s">
        <v>1950</v>
      </c>
      <c r="F918" s="2" t="s">
        <v>1951</v>
      </c>
      <c r="G918" s="2" t="s">
        <v>103</v>
      </c>
      <c r="H918" s="4"/>
      <c r="I918" s="2" t="s">
        <v>13</v>
      </c>
    </row>
    <row r="919">
      <c r="A919" s="2">
        <v>917.0</v>
      </c>
      <c r="B919" s="2">
        <v>917.0</v>
      </c>
      <c r="C919" s="2" t="s">
        <v>1903</v>
      </c>
      <c r="D919" s="2" t="s">
        <v>1630</v>
      </c>
      <c r="E919" s="2" t="s">
        <v>1952</v>
      </c>
      <c r="F919" s="2" t="s">
        <v>1953</v>
      </c>
      <c r="G919" s="2" t="s">
        <v>103</v>
      </c>
      <c r="H919" s="4"/>
      <c r="I919" s="2" t="s">
        <v>13</v>
      </c>
    </row>
    <row r="920">
      <c r="A920" s="2">
        <v>918.0</v>
      </c>
      <c r="B920" s="2">
        <v>918.0</v>
      </c>
      <c r="C920" s="2" t="s">
        <v>1210</v>
      </c>
      <c r="D920" s="2" t="s">
        <v>1211</v>
      </c>
      <c r="E920" s="2" t="s">
        <v>1954</v>
      </c>
      <c r="F920" s="2" t="s">
        <v>1955</v>
      </c>
      <c r="G920" s="2" t="s">
        <v>12</v>
      </c>
      <c r="H920" s="4"/>
      <c r="I920" s="2" t="s">
        <v>13</v>
      </c>
    </row>
    <row r="921">
      <c r="A921" s="2">
        <v>919.0</v>
      </c>
      <c r="B921" s="2">
        <v>919.0</v>
      </c>
      <c r="C921" s="2" t="s">
        <v>126</v>
      </c>
      <c r="D921" s="2" t="s">
        <v>145</v>
      </c>
      <c r="E921" s="2" t="s">
        <v>1956</v>
      </c>
      <c r="F921" s="2" t="s">
        <v>1957</v>
      </c>
      <c r="G921" s="2" t="s">
        <v>12</v>
      </c>
      <c r="H921" s="3">
        <v>200.0</v>
      </c>
      <c r="I921" s="2" t="s">
        <v>13</v>
      </c>
    </row>
    <row r="922">
      <c r="A922" s="2">
        <v>920.0</v>
      </c>
      <c r="B922" s="2">
        <v>920.0</v>
      </c>
      <c r="C922" s="2" t="s">
        <v>1958</v>
      </c>
      <c r="D922" s="2" t="s">
        <v>1959</v>
      </c>
      <c r="E922" s="2" t="s">
        <v>1960</v>
      </c>
      <c r="F922" s="2" t="s">
        <v>1961</v>
      </c>
      <c r="G922" s="2" t="s">
        <v>103</v>
      </c>
      <c r="H922" s="4"/>
      <c r="I922" s="2" t="s">
        <v>13</v>
      </c>
    </row>
    <row r="923">
      <c r="A923" s="2">
        <v>921.0</v>
      </c>
      <c r="B923" s="2">
        <v>921.0</v>
      </c>
      <c r="C923" s="2" t="s">
        <v>1903</v>
      </c>
      <c r="D923" s="2" t="s">
        <v>283</v>
      </c>
      <c r="E923" s="2" t="s">
        <v>1962</v>
      </c>
      <c r="F923" s="2" t="s">
        <v>1963</v>
      </c>
      <c r="G923" s="2" t="s">
        <v>103</v>
      </c>
      <c r="H923" s="3">
        <v>164.0</v>
      </c>
      <c r="I923" s="2" t="s">
        <v>13</v>
      </c>
    </row>
    <row r="924">
      <c r="A924" s="2">
        <v>922.0</v>
      </c>
      <c r="B924" s="2">
        <v>922.0</v>
      </c>
      <c r="C924" s="2" t="s">
        <v>1903</v>
      </c>
      <c r="D924" s="2" t="s">
        <v>512</v>
      </c>
      <c r="E924" s="2" t="s">
        <v>1964</v>
      </c>
      <c r="F924" s="2" t="s">
        <v>1965</v>
      </c>
      <c r="G924" s="2" t="s">
        <v>103</v>
      </c>
      <c r="H924" s="4"/>
      <c r="I924" s="2" t="s">
        <v>13</v>
      </c>
    </row>
    <row r="925">
      <c r="A925" s="2">
        <v>923.0</v>
      </c>
      <c r="B925" s="2">
        <v>923.0</v>
      </c>
      <c r="C925" s="2" t="s">
        <v>14</v>
      </c>
      <c r="D925" s="2" t="s">
        <v>1722</v>
      </c>
      <c r="E925" s="2" t="s">
        <v>1966</v>
      </c>
      <c r="F925" s="2" t="s">
        <v>1967</v>
      </c>
      <c r="G925" s="2" t="s">
        <v>12</v>
      </c>
      <c r="H925" s="3">
        <v>64.68</v>
      </c>
      <c r="I925" s="2" t="s">
        <v>13</v>
      </c>
    </row>
    <row r="926">
      <c r="A926" s="2">
        <v>924.0</v>
      </c>
      <c r="B926" s="2">
        <v>924.0</v>
      </c>
      <c r="C926" s="2" t="s">
        <v>1968</v>
      </c>
      <c r="D926" s="2" t="s">
        <v>1969</v>
      </c>
      <c r="E926" s="2" t="s">
        <v>1970</v>
      </c>
      <c r="F926" s="2" t="s">
        <v>1971</v>
      </c>
      <c r="G926" s="2" t="s">
        <v>12</v>
      </c>
      <c r="H926" s="4"/>
      <c r="I926" s="2" t="s">
        <v>13</v>
      </c>
    </row>
    <row r="927">
      <c r="A927" s="2">
        <v>925.0</v>
      </c>
      <c r="B927" s="2">
        <v>925.0</v>
      </c>
      <c r="C927" s="2" t="s">
        <v>256</v>
      </c>
      <c r="D927" s="2" t="s">
        <v>26</v>
      </c>
      <c r="E927" s="2" t="s">
        <v>1972</v>
      </c>
      <c r="F927" s="2" t="s">
        <v>1973</v>
      </c>
      <c r="G927" s="2" t="s">
        <v>12</v>
      </c>
      <c r="H927" s="3">
        <v>115.0</v>
      </c>
      <c r="I927" s="2" t="s">
        <v>13</v>
      </c>
    </row>
    <row r="928">
      <c r="A928" s="2">
        <v>926.0</v>
      </c>
      <c r="B928" s="2">
        <v>926.0</v>
      </c>
      <c r="C928" s="2" t="s">
        <v>45</v>
      </c>
      <c r="D928" s="2" t="s">
        <v>1501</v>
      </c>
      <c r="E928" s="2" t="s">
        <v>1974</v>
      </c>
      <c r="F928" s="2" t="s">
        <v>1975</v>
      </c>
      <c r="G928" s="2" t="s">
        <v>12</v>
      </c>
      <c r="H928" s="3">
        <v>40.0</v>
      </c>
      <c r="I928" s="2" t="s">
        <v>13</v>
      </c>
    </row>
    <row r="929">
      <c r="A929" s="2">
        <v>927.0</v>
      </c>
      <c r="B929" s="2">
        <v>927.0</v>
      </c>
      <c r="C929" s="2" t="s">
        <v>1210</v>
      </c>
      <c r="D929" s="2" t="s">
        <v>1211</v>
      </c>
      <c r="E929" s="2" t="s">
        <v>1976</v>
      </c>
      <c r="F929" s="2" t="s">
        <v>1977</v>
      </c>
      <c r="G929" s="2" t="s">
        <v>12</v>
      </c>
      <c r="H929" s="4"/>
      <c r="I929" s="2" t="s">
        <v>13</v>
      </c>
    </row>
    <row r="930">
      <c r="A930" s="2">
        <v>928.0</v>
      </c>
      <c r="B930" s="2">
        <v>928.0</v>
      </c>
      <c r="C930" s="2" t="s">
        <v>45</v>
      </c>
      <c r="D930" s="2" t="s">
        <v>1307</v>
      </c>
      <c r="E930" s="2" t="s">
        <v>1978</v>
      </c>
      <c r="F930" s="2" t="s">
        <v>1979</v>
      </c>
      <c r="G930" s="2" t="s">
        <v>12</v>
      </c>
      <c r="H930" s="3">
        <v>40.0</v>
      </c>
      <c r="I930" s="2" t="s">
        <v>13</v>
      </c>
    </row>
    <row r="931">
      <c r="A931" s="2">
        <v>929.0</v>
      </c>
      <c r="B931" s="2">
        <v>929.0</v>
      </c>
      <c r="C931" s="2" t="s">
        <v>8</v>
      </c>
      <c r="D931" s="2" t="s">
        <v>1639</v>
      </c>
      <c r="E931" s="2" t="s">
        <v>1980</v>
      </c>
      <c r="F931" s="2" t="s">
        <v>1981</v>
      </c>
      <c r="G931" s="2" t="s">
        <v>103</v>
      </c>
      <c r="H931" s="3">
        <v>7.0</v>
      </c>
      <c r="I931" s="2" t="s">
        <v>53</v>
      </c>
    </row>
    <row r="932">
      <c r="A932" s="2">
        <v>930.0</v>
      </c>
      <c r="B932" s="2">
        <v>930.0</v>
      </c>
      <c r="C932" s="2" t="s">
        <v>126</v>
      </c>
      <c r="D932" s="2" t="s">
        <v>145</v>
      </c>
      <c r="E932" s="2" t="s">
        <v>1982</v>
      </c>
      <c r="F932" s="2" t="s">
        <v>1983</v>
      </c>
      <c r="G932" s="2" t="s">
        <v>12</v>
      </c>
      <c r="H932" s="3">
        <v>200.0</v>
      </c>
      <c r="I932" s="2" t="s">
        <v>13</v>
      </c>
    </row>
    <row r="933">
      <c r="A933" s="2">
        <v>931.0</v>
      </c>
      <c r="B933" s="2">
        <v>931.0</v>
      </c>
      <c r="C933" s="2" t="s">
        <v>1920</v>
      </c>
      <c r="D933" s="2" t="s">
        <v>414</v>
      </c>
      <c r="E933" s="2" t="s">
        <v>1984</v>
      </c>
      <c r="F933" s="2" t="s">
        <v>1985</v>
      </c>
      <c r="G933" s="2" t="s">
        <v>103</v>
      </c>
      <c r="H933" s="4"/>
      <c r="I933" s="2" t="s">
        <v>13</v>
      </c>
    </row>
    <row r="934">
      <c r="A934" s="2">
        <v>932.0</v>
      </c>
      <c r="B934" s="2">
        <v>932.0</v>
      </c>
      <c r="C934" s="2" t="s">
        <v>99</v>
      </c>
      <c r="D934" s="2" t="s">
        <v>42</v>
      </c>
      <c r="E934" s="2" t="s">
        <v>1986</v>
      </c>
      <c r="F934" s="2" t="s">
        <v>1987</v>
      </c>
      <c r="G934" s="2" t="s">
        <v>103</v>
      </c>
      <c r="H934" s="4"/>
      <c r="I934" s="2" t="s">
        <v>13</v>
      </c>
    </row>
    <row r="935">
      <c r="A935" s="2">
        <v>933.0</v>
      </c>
      <c r="B935" s="2">
        <v>933.0</v>
      </c>
      <c r="C935" s="2" t="s">
        <v>1210</v>
      </c>
      <c r="D935" s="2" t="s">
        <v>1211</v>
      </c>
      <c r="E935" s="2" t="s">
        <v>1988</v>
      </c>
      <c r="F935" s="2" t="s">
        <v>1989</v>
      </c>
      <c r="G935" s="2" t="s">
        <v>12</v>
      </c>
      <c r="H935" s="4"/>
      <c r="I935" s="2" t="s">
        <v>13</v>
      </c>
    </row>
    <row r="936">
      <c r="A936" s="2">
        <v>934.0</v>
      </c>
      <c r="B936" s="2">
        <v>934.0</v>
      </c>
      <c r="C936" s="2" t="s">
        <v>99</v>
      </c>
      <c r="D936" s="2" t="s">
        <v>42</v>
      </c>
      <c r="E936" s="2" t="s">
        <v>1990</v>
      </c>
      <c r="F936" s="2" t="s">
        <v>1991</v>
      </c>
      <c r="G936" s="2" t="s">
        <v>103</v>
      </c>
      <c r="H936" s="4"/>
      <c r="I936" s="2" t="s">
        <v>13</v>
      </c>
    </row>
    <row r="937">
      <c r="A937" s="2">
        <v>935.0</v>
      </c>
      <c r="B937" s="2">
        <v>935.0</v>
      </c>
      <c r="C937" s="2" t="s">
        <v>256</v>
      </c>
      <c r="D937" s="2" t="s">
        <v>26</v>
      </c>
      <c r="E937" s="2" t="s">
        <v>1992</v>
      </c>
      <c r="F937" s="2" t="s">
        <v>1993</v>
      </c>
      <c r="G937" s="2" t="s">
        <v>12</v>
      </c>
      <c r="H937" s="3">
        <v>153.0</v>
      </c>
      <c r="I937" s="2" t="s">
        <v>13</v>
      </c>
    </row>
    <row r="938">
      <c r="A938" s="2">
        <v>936.0</v>
      </c>
      <c r="B938" s="2">
        <v>936.0</v>
      </c>
      <c r="C938" s="2" t="s">
        <v>126</v>
      </c>
      <c r="D938" s="2" t="s">
        <v>145</v>
      </c>
      <c r="E938" s="2" t="s">
        <v>1994</v>
      </c>
      <c r="F938" s="2" t="s">
        <v>1995</v>
      </c>
      <c r="G938" s="2" t="s">
        <v>103</v>
      </c>
      <c r="H938" s="4"/>
      <c r="I938" s="2" t="s">
        <v>13</v>
      </c>
    </row>
    <row r="939">
      <c r="A939" s="2">
        <v>937.0</v>
      </c>
      <c r="B939" s="2">
        <v>937.0</v>
      </c>
      <c r="C939" s="2" t="s">
        <v>95</v>
      </c>
      <c r="D939" s="2" t="s">
        <v>1568</v>
      </c>
      <c r="E939" s="2" t="s">
        <v>1996</v>
      </c>
      <c r="F939" s="2" t="s">
        <v>1997</v>
      </c>
      <c r="G939" s="2" t="s">
        <v>103</v>
      </c>
      <c r="H939" s="4"/>
      <c r="I939" s="2" t="s">
        <v>13</v>
      </c>
    </row>
    <row r="940">
      <c r="A940" s="2">
        <v>938.0</v>
      </c>
      <c r="B940" s="2">
        <v>938.0</v>
      </c>
      <c r="C940" s="2" t="s">
        <v>126</v>
      </c>
      <c r="D940" s="2" t="s">
        <v>145</v>
      </c>
      <c r="E940" s="2" t="s">
        <v>1998</v>
      </c>
      <c r="F940" s="2" t="s">
        <v>1999</v>
      </c>
      <c r="G940" s="2" t="s">
        <v>12</v>
      </c>
      <c r="H940" s="3">
        <v>200.0</v>
      </c>
      <c r="I940" s="2" t="s">
        <v>13</v>
      </c>
    </row>
    <row r="941">
      <c r="A941" s="2">
        <v>939.0</v>
      </c>
      <c r="B941" s="2">
        <v>939.0</v>
      </c>
      <c r="C941" s="2" t="s">
        <v>1210</v>
      </c>
      <c r="D941" s="2" t="s">
        <v>1211</v>
      </c>
      <c r="E941" s="2" t="s">
        <v>2000</v>
      </c>
      <c r="F941" s="2" t="s">
        <v>2001</v>
      </c>
      <c r="G941" s="2" t="s">
        <v>12</v>
      </c>
      <c r="H941" s="4"/>
      <c r="I941" s="2" t="s">
        <v>13</v>
      </c>
    </row>
    <row r="942">
      <c r="A942" s="2">
        <v>940.0</v>
      </c>
      <c r="B942" s="2">
        <v>940.0</v>
      </c>
      <c r="C942" s="2" t="s">
        <v>95</v>
      </c>
      <c r="D942" s="2" t="s">
        <v>1568</v>
      </c>
      <c r="E942" s="2" t="s">
        <v>2002</v>
      </c>
      <c r="F942" s="2" t="s">
        <v>2003</v>
      </c>
      <c r="G942" s="2" t="s">
        <v>103</v>
      </c>
      <c r="H942" s="4"/>
      <c r="I942" s="2" t="s">
        <v>13</v>
      </c>
    </row>
    <row r="943">
      <c r="A943" s="2">
        <v>941.0</v>
      </c>
      <c r="B943" s="2">
        <v>941.0</v>
      </c>
      <c r="C943" s="2" t="s">
        <v>2004</v>
      </c>
      <c r="D943" s="2" t="s">
        <v>338</v>
      </c>
      <c r="E943" s="2" t="s">
        <v>2005</v>
      </c>
      <c r="F943" s="2" t="s">
        <v>2006</v>
      </c>
      <c r="G943" s="2" t="s">
        <v>103</v>
      </c>
      <c r="H943" s="4"/>
      <c r="I943" s="2" t="s">
        <v>13</v>
      </c>
    </row>
    <row r="944">
      <c r="A944" s="2">
        <v>942.0</v>
      </c>
      <c r="B944" s="2">
        <v>942.0</v>
      </c>
      <c r="C944" s="2" t="s">
        <v>14</v>
      </c>
      <c r="D944" s="2" t="s">
        <v>897</v>
      </c>
      <c r="E944" s="2" t="s">
        <v>2007</v>
      </c>
      <c r="F944" s="2" t="s">
        <v>2008</v>
      </c>
      <c r="G944" s="2" t="s">
        <v>12</v>
      </c>
      <c r="H944" s="4"/>
      <c r="I944" s="2" t="s">
        <v>13</v>
      </c>
    </row>
    <row r="945">
      <c r="A945" s="2">
        <v>943.0</v>
      </c>
      <c r="B945" s="2">
        <v>943.0</v>
      </c>
      <c r="C945" s="2" t="s">
        <v>126</v>
      </c>
      <c r="D945" s="2" t="s">
        <v>145</v>
      </c>
      <c r="E945" s="2" t="s">
        <v>2009</v>
      </c>
      <c r="F945" s="2" t="s">
        <v>2010</v>
      </c>
      <c r="G945" s="2" t="s">
        <v>103</v>
      </c>
      <c r="H945" s="4"/>
      <c r="I945" s="2" t="s">
        <v>13</v>
      </c>
    </row>
    <row r="946">
      <c r="A946" s="2">
        <v>944.0</v>
      </c>
      <c r="B946" s="2">
        <v>944.0</v>
      </c>
      <c r="C946" s="2" t="s">
        <v>582</v>
      </c>
      <c r="D946" s="2" t="s">
        <v>181</v>
      </c>
      <c r="E946" s="2" t="s">
        <v>2011</v>
      </c>
      <c r="F946" s="2" t="s">
        <v>2012</v>
      </c>
      <c r="G946" s="2" t="s">
        <v>103</v>
      </c>
      <c r="H946" s="3">
        <v>41.8</v>
      </c>
      <c r="I946" s="2" t="s">
        <v>53</v>
      </c>
    </row>
    <row r="947">
      <c r="A947" s="2">
        <v>945.0</v>
      </c>
      <c r="B947" s="2">
        <v>945.0</v>
      </c>
      <c r="C947" s="2" t="s">
        <v>1903</v>
      </c>
      <c r="D947" s="2" t="s">
        <v>1630</v>
      </c>
      <c r="E947" s="2" t="s">
        <v>2013</v>
      </c>
      <c r="F947" s="2" t="s">
        <v>2014</v>
      </c>
      <c r="G947" s="2" t="s">
        <v>103</v>
      </c>
      <c r="H947" s="4"/>
      <c r="I947" s="2" t="s">
        <v>13</v>
      </c>
    </row>
    <row r="948">
      <c r="A948" s="2">
        <v>946.0</v>
      </c>
      <c r="B948" s="2">
        <v>946.0</v>
      </c>
      <c r="C948" s="2" t="s">
        <v>45</v>
      </c>
      <c r="D948" s="2" t="s">
        <v>1501</v>
      </c>
      <c r="E948" s="2" t="s">
        <v>2015</v>
      </c>
      <c r="F948" s="2" t="s">
        <v>2016</v>
      </c>
      <c r="G948" s="2" t="s">
        <v>12</v>
      </c>
      <c r="H948" s="3">
        <v>40.0</v>
      </c>
      <c r="I948" s="2" t="s">
        <v>13</v>
      </c>
    </row>
    <row r="949">
      <c r="A949" s="2">
        <v>947.0</v>
      </c>
      <c r="B949" s="2">
        <v>947.0</v>
      </c>
      <c r="C949" s="2" t="s">
        <v>14</v>
      </c>
      <c r="D949" s="2" t="s">
        <v>15</v>
      </c>
      <c r="E949" s="2" t="s">
        <v>2017</v>
      </c>
      <c r="F949" s="2" t="s">
        <v>2018</v>
      </c>
      <c r="G949" s="2" t="s">
        <v>12</v>
      </c>
      <c r="H949" s="3">
        <v>29.75</v>
      </c>
      <c r="I949" s="2" t="s">
        <v>13</v>
      </c>
    </row>
    <row r="950">
      <c r="A950" s="2">
        <v>948.0</v>
      </c>
      <c r="B950" s="2">
        <v>948.0</v>
      </c>
      <c r="C950" s="2" t="s">
        <v>95</v>
      </c>
      <c r="D950" s="2" t="s">
        <v>181</v>
      </c>
      <c r="E950" s="2" t="s">
        <v>2019</v>
      </c>
      <c r="F950" s="2" t="s">
        <v>2020</v>
      </c>
      <c r="G950" s="2" t="s">
        <v>103</v>
      </c>
      <c r="H950" s="3">
        <v>41.8</v>
      </c>
      <c r="I950" s="2" t="s">
        <v>13</v>
      </c>
    </row>
    <row r="951">
      <c r="A951" s="2">
        <v>949.0</v>
      </c>
      <c r="B951" s="2">
        <v>949.0</v>
      </c>
      <c r="C951" s="2" t="s">
        <v>1116</v>
      </c>
      <c r="D951" s="2" t="s">
        <v>1547</v>
      </c>
      <c r="E951" s="2" t="s">
        <v>2021</v>
      </c>
      <c r="F951" s="2" t="s">
        <v>2022</v>
      </c>
      <c r="G951" s="2" t="s">
        <v>103</v>
      </c>
      <c r="H951" s="3">
        <v>29.0</v>
      </c>
      <c r="I951" s="2" t="s">
        <v>13</v>
      </c>
    </row>
    <row r="952">
      <c r="A952" s="2">
        <v>950.0</v>
      </c>
      <c r="B952" s="2">
        <v>950.0</v>
      </c>
      <c r="C952" s="2" t="s">
        <v>256</v>
      </c>
      <c r="D952" s="2" t="s">
        <v>26</v>
      </c>
      <c r="E952" s="2" t="s">
        <v>2023</v>
      </c>
      <c r="F952" s="2" t="s">
        <v>2024</v>
      </c>
      <c r="G952" s="2" t="s">
        <v>12</v>
      </c>
      <c r="H952" s="3">
        <v>109.0</v>
      </c>
      <c r="I952" s="2" t="s">
        <v>13</v>
      </c>
    </row>
    <row r="953">
      <c r="A953" s="2">
        <v>951.0</v>
      </c>
      <c r="B953" s="2">
        <v>951.0</v>
      </c>
      <c r="C953" s="2" t="s">
        <v>126</v>
      </c>
      <c r="D953" s="2" t="s">
        <v>145</v>
      </c>
      <c r="E953" s="2" t="s">
        <v>2025</v>
      </c>
      <c r="F953" s="2" t="s">
        <v>2026</v>
      </c>
      <c r="G953" s="2" t="s">
        <v>103</v>
      </c>
      <c r="H953" s="4"/>
      <c r="I953" s="2" t="s">
        <v>13</v>
      </c>
    </row>
    <row r="954">
      <c r="A954" s="2">
        <v>952.0</v>
      </c>
      <c r="B954" s="2">
        <v>952.0</v>
      </c>
      <c r="C954" s="2" t="s">
        <v>14</v>
      </c>
      <c r="D954" s="2" t="s">
        <v>15</v>
      </c>
      <c r="E954" s="2" t="s">
        <v>2027</v>
      </c>
      <c r="F954" s="2" t="s">
        <v>2028</v>
      </c>
      <c r="G954" s="2" t="s">
        <v>12</v>
      </c>
      <c r="H954" s="3">
        <v>30.8</v>
      </c>
      <c r="I954" s="2" t="s">
        <v>13</v>
      </c>
    </row>
    <row r="955">
      <c r="A955" s="2">
        <v>953.0</v>
      </c>
      <c r="B955" s="2">
        <v>953.0</v>
      </c>
      <c r="C955" s="2" t="s">
        <v>1470</v>
      </c>
      <c r="D955" s="2" t="s">
        <v>1607</v>
      </c>
      <c r="E955" s="2" t="s">
        <v>2029</v>
      </c>
      <c r="F955" s="2" t="s">
        <v>2030</v>
      </c>
      <c r="G955" s="2" t="s">
        <v>103</v>
      </c>
      <c r="H955" s="3">
        <v>450.0</v>
      </c>
      <c r="I955" s="2" t="s">
        <v>13</v>
      </c>
    </row>
    <row r="956">
      <c r="A956" s="2">
        <v>954.0</v>
      </c>
      <c r="B956" s="2">
        <v>954.0</v>
      </c>
      <c r="C956" s="2" t="s">
        <v>1920</v>
      </c>
      <c r="D956" s="2" t="s">
        <v>414</v>
      </c>
      <c r="E956" s="2" t="s">
        <v>2031</v>
      </c>
      <c r="F956" s="2" t="s">
        <v>2032</v>
      </c>
      <c r="G956" s="2" t="s">
        <v>103</v>
      </c>
      <c r="H956" s="4"/>
      <c r="I956" s="2" t="s">
        <v>13</v>
      </c>
    </row>
    <row r="957">
      <c r="A957" s="2">
        <v>955.0</v>
      </c>
      <c r="B957" s="2">
        <v>955.0</v>
      </c>
      <c r="C957" s="2" t="s">
        <v>14</v>
      </c>
      <c r="D957" s="2" t="s">
        <v>15</v>
      </c>
      <c r="E957" s="2" t="s">
        <v>2033</v>
      </c>
      <c r="F957" s="2" t="s">
        <v>2034</v>
      </c>
      <c r="G957" s="2" t="s">
        <v>12</v>
      </c>
      <c r="H957" s="3">
        <v>29.75</v>
      </c>
      <c r="I957" s="2" t="s">
        <v>13</v>
      </c>
    </row>
    <row r="958">
      <c r="A958" s="2">
        <v>956.0</v>
      </c>
      <c r="B958" s="2">
        <v>956.0</v>
      </c>
      <c r="C958" s="2" t="s">
        <v>1210</v>
      </c>
      <c r="D958" s="2" t="s">
        <v>1211</v>
      </c>
      <c r="E958" s="2" t="s">
        <v>2035</v>
      </c>
      <c r="F958" s="2" t="s">
        <v>2036</v>
      </c>
      <c r="G958" s="2" t="s">
        <v>12</v>
      </c>
      <c r="H958" s="4"/>
      <c r="I958" s="2" t="s">
        <v>13</v>
      </c>
    </row>
    <row r="959">
      <c r="A959" s="2">
        <v>957.0</v>
      </c>
      <c r="B959" s="2">
        <v>957.0</v>
      </c>
      <c r="C959" s="2" t="s">
        <v>1958</v>
      </c>
      <c r="D959" s="2" t="s">
        <v>2037</v>
      </c>
      <c r="E959" s="2" t="s">
        <v>2038</v>
      </c>
      <c r="F959" s="2" t="s">
        <v>2039</v>
      </c>
      <c r="G959" s="2" t="s">
        <v>103</v>
      </c>
      <c r="H959" s="4"/>
      <c r="I959" s="2" t="s">
        <v>53</v>
      </c>
    </row>
    <row r="960">
      <c r="A960" s="2">
        <v>958.0</v>
      </c>
      <c r="B960" s="2">
        <v>958.0</v>
      </c>
      <c r="C960" s="2" t="s">
        <v>95</v>
      </c>
      <c r="D960" s="2" t="s">
        <v>1528</v>
      </c>
      <c r="E960" s="2" t="s">
        <v>2040</v>
      </c>
      <c r="F960" s="2" t="s">
        <v>2041</v>
      </c>
      <c r="G960" s="2" t="s">
        <v>103</v>
      </c>
      <c r="H960" s="4"/>
      <c r="I960" s="2" t="s">
        <v>53</v>
      </c>
    </row>
    <row r="961">
      <c r="A961" s="2">
        <v>959.0</v>
      </c>
      <c r="B961" s="2">
        <v>959.0</v>
      </c>
      <c r="C961" s="2" t="s">
        <v>1903</v>
      </c>
      <c r="D961" s="2" t="s">
        <v>512</v>
      </c>
      <c r="E961" s="2" t="s">
        <v>2042</v>
      </c>
      <c r="F961" s="2" t="s">
        <v>2043</v>
      </c>
      <c r="G961" s="2" t="s">
        <v>103</v>
      </c>
      <c r="H961" s="4"/>
      <c r="I961" s="2" t="s">
        <v>13</v>
      </c>
    </row>
    <row r="962">
      <c r="A962" s="2">
        <v>960.0</v>
      </c>
      <c r="B962" s="2">
        <v>960.0</v>
      </c>
      <c r="C962" s="2" t="s">
        <v>202</v>
      </c>
      <c r="D962" s="2" t="s">
        <v>221</v>
      </c>
      <c r="E962" s="2" t="s">
        <v>2044</v>
      </c>
      <c r="F962" s="2" t="s">
        <v>2045</v>
      </c>
      <c r="G962" s="2" t="s">
        <v>103</v>
      </c>
      <c r="H962" s="3">
        <v>25.0</v>
      </c>
      <c r="I962" s="2" t="s">
        <v>13</v>
      </c>
    </row>
    <row r="963">
      <c r="A963" s="2">
        <v>961.0</v>
      </c>
      <c r="B963" s="2">
        <v>961.0</v>
      </c>
      <c r="C963" s="2" t="s">
        <v>2004</v>
      </c>
      <c r="D963" s="2" t="s">
        <v>38</v>
      </c>
      <c r="E963" s="2" t="s">
        <v>2046</v>
      </c>
      <c r="F963" s="2" t="s">
        <v>2047</v>
      </c>
      <c r="G963" s="2" t="s">
        <v>103</v>
      </c>
      <c r="H963" s="4"/>
      <c r="I963" s="2" t="s">
        <v>13</v>
      </c>
    </row>
    <row r="964">
      <c r="A964" s="2">
        <v>962.0</v>
      </c>
      <c r="B964" s="2">
        <v>962.0</v>
      </c>
      <c r="C964" s="2" t="s">
        <v>1210</v>
      </c>
      <c r="D964" s="2" t="s">
        <v>1211</v>
      </c>
      <c r="E964" s="2" t="s">
        <v>2048</v>
      </c>
      <c r="F964" s="2" t="s">
        <v>2049</v>
      </c>
      <c r="G964" s="2" t="s">
        <v>12</v>
      </c>
      <c r="H964" s="4"/>
      <c r="I964" s="2" t="s">
        <v>13</v>
      </c>
    </row>
    <row r="965">
      <c r="A965" s="2">
        <v>963.0</v>
      </c>
      <c r="B965" s="2">
        <v>963.0</v>
      </c>
      <c r="C965" s="2" t="s">
        <v>45</v>
      </c>
      <c r="D965" s="2" t="s">
        <v>1307</v>
      </c>
      <c r="E965" s="2" t="s">
        <v>2050</v>
      </c>
      <c r="F965" s="2" t="s">
        <v>2051</v>
      </c>
      <c r="G965" s="2" t="s">
        <v>12</v>
      </c>
      <c r="H965" s="3">
        <v>40.0</v>
      </c>
      <c r="I965" s="2" t="s">
        <v>13</v>
      </c>
    </row>
    <row r="966">
      <c r="A966" s="2">
        <v>964.0</v>
      </c>
      <c r="B966" s="2">
        <v>964.0</v>
      </c>
      <c r="C966" s="2" t="s">
        <v>14</v>
      </c>
      <c r="D966" s="2" t="s">
        <v>71</v>
      </c>
      <c r="E966" s="2" t="s">
        <v>2052</v>
      </c>
      <c r="F966" s="2" t="s">
        <v>2053</v>
      </c>
      <c r="G966" s="2" t="s">
        <v>12</v>
      </c>
      <c r="H966" s="4"/>
      <c r="I966" s="2" t="s">
        <v>13</v>
      </c>
    </row>
    <row r="967">
      <c r="A967" s="2">
        <v>965.0</v>
      </c>
      <c r="B967" s="2">
        <v>965.0</v>
      </c>
      <c r="C967" s="2" t="s">
        <v>45</v>
      </c>
      <c r="D967" s="2" t="s">
        <v>1501</v>
      </c>
      <c r="E967" s="2" t="s">
        <v>2054</v>
      </c>
      <c r="F967" s="2" t="s">
        <v>2055</v>
      </c>
      <c r="G967" s="2" t="s">
        <v>12</v>
      </c>
      <c r="H967" s="3">
        <v>40.0</v>
      </c>
      <c r="I967" s="2" t="s">
        <v>13</v>
      </c>
    </row>
    <row r="968">
      <c r="A968" s="2">
        <v>966.0</v>
      </c>
      <c r="B968" s="2">
        <v>966.0</v>
      </c>
      <c r="C968" s="2" t="s">
        <v>256</v>
      </c>
      <c r="D968" s="2" t="s">
        <v>26</v>
      </c>
      <c r="E968" s="2" t="s">
        <v>2056</v>
      </c>
      <c r="F968" s="2" t="s">
        <v>2057</v>
      </c>
      <c r="G968" s="2" t="s">
        <v>12</v>
      </c>
      <c r="H968" s="3">
        <v>130.0</v>
      </c>
      <c r="I968" s="2" t="s">
        <v>13</v>
      </c>
    </row>
    <row r="969">
      <c r="A969" s="2">
        <v>967.0</v>
      </c>
      <c r="B969" s="2">
        <v>967.0</v>
      </c>
      <c r="C969" s="2" t="s">
        <v>1210</v>
      </c>
      <c r="D969" s="2" t="s">
        <v>1211</v>
      </c>
      <c r="E969" s="2" t="s">
        <v>2058</v>
      </c>
      <c r="F969" s="2" t="s">
        <v>2059</v>
      </c>
      <c r="G969" s="2" t="s">
        <v>12</v>
      </c>
      <c r="H969" s="4"/>
      <c r="I969" s="2" t="s">
        <v>13</v>
      </c>
    </row>
    <row r="970">
      <c r="A970" s="2">
        <v>968.0</v>
      </c>
      <c r="B970" s="2">
        <v>968.0</v>
      </c>
      <c r="C970" s="2" t="s">
        <v>99</v>
      </c>
      <c r="D970" s="2" t="s">
        <v>42</v>
      </c>
      <c r="E970" s="2" t="s">
        <v>2060</v>
      </c>
      <c r="F970" s="2" t="s">
        <v>2061</v>
      </c>
      <c r="G970" s="2" t="s">
        <v>103</v>
      </c>
      <c r="H970" s="4"/>
      <c r="I970" s="2" t="s">
        <v>13</v>
      </c>
    </row>
    <row r="971">
      <c r="A971" s="2">
        <v>969.0</v>
      </c>
      <c r="B971" s="2">
        <v>969.0</v>
      </c>
      <c r="C971" s="2" t="s">
        <v>126</v>
      </c>
      <c r="D971" s="2" t="s">
        <v>145</v>
      </c>
      <c r="E971" s="2" t="s">
        <v>2062</v>
      </c>
      <c r="F971" s="2" t="s">
        <v>2063</v>
      </c>
      <c r="G971" s="2" t="s">
        <v>12</v>
      </c>
      <c r="H971" s="3">
        <v>200.0</v>
      </c>
      <c r="I971" s="2" t="s">
        <v>13</v>
      </c>
    </row>
    <row r="972">
      <c r="A972" s="2">
        <v>970.0</v>
      </c>
      <c r="B972" s="2">
        <v>970.0</v>
      </c>
      <c r="C972" s="2" t="s">
        <v>2004</v>
      </c>
      <c r="D972" s="2" t="s">
        <v>2064</v>
      </c>
      <c r="E972" s="2" t="s">
        <v>2065</v>
      </c>
      <c r="F972" s="2" t="s">
        <v>2066</v>
      </c>
      <c r="G972" s="2" t="s">
        <v>103</v>
      </c>
      <c r="H972" s="4"/>
      <c r="I972" s="2" t="s">
        <v>13</v>
      </c>
    </row>
    <row r="973">
      <c r="A973" s="2">
        <v>971.0</v>
      </c>
      <c r="B973" s="2">
        <v>971.0</v>
      </c>
      <c r="C973" s="2" t="s">
        <v>95</v>
      </c>
      <c r="D973" s="2" t="s">
        <v>1568</v>
      </c>
      <c r="E973" s="2" t="s">
        <v>2067</v>
      </c>
      <c r="F973" s="2" t="s">
        <v>2068</v>
      </c>
      <c r="G973" s="2" t="s">
        <v>103</v>
      </c>
      <c r="H973" s="4"/>
      <c r="I973" s="2" t="s">
        <v>13</v>
      </c>
    </row>
    <row r="974">
      <c r="A974" s="2">
        <v>972.0</v>
      </c>
      <c r="B974" s="2">
        <v>972.0</v>
      </c>
      <c r="C974" s="2" t="s">
        <v>1903</v>
      </c>
      <c r="D974" s="2" t="s">
        <v>1455</v>
      </c>
      <c r="E974" s="2" t="s">
        <v>2069</v>
      </c>
      <c r="F974" s="2" t="s">
        <v>2070</v>
      </c>
      <c r="G974" s="2" t="s">
        <v>103</v>
      </c>
      <c r="H974" s="4"/>
      <c r="I974" s="2" t="s">
        <v>13</v>
      </c>
    </row>
    <row r="975">
      <c r="A975" s="2">
        <v>973.0</v>
      </c>
      <c r="B975" s="2">
        <v>973.0</v>
      </c>
      <c r="C975" s="2" t="s">
        <v>95</v>
      </c>
      <c r="D975" s="2" t="s">
        <v>1687</v>
      </c>
      <c r="E975" s="2" t="s">
        <v>2071</v>
      </c>
      <c r="F975" s="2" t="s">
        <v>2072</v>
      </c>
      <c r="G975" s="2" t="s">
        <v>103</v>
      </c>
      <c r="H975" s="4"/>
      <c r="I975" s="2" t="s">
        <v>329</v>
      </c>
    </row>
    <row r="976">
      <c r="A976" s="2">
        <v>974.0</v>
      </c>
      <c r="B976" s="2">
        <v>974.0</v>
      </c>
      <c r="C976" s="2" t="s">
        <v>1903</v>
      </c>
      <c r="D976" s="2" t="s">
        <v>283</v>
      </c>
      <c r="E976" s="2" t="s">
        <v>2073</v>
      </c>
      <c r="F976" s="2" t="s">
        <v>2074</v>
      </c>
      <c r="G976" s="2" t="s">
        <v>12</v>
      </c>
      <c r="H976" s="3">
        <v>350.0</v>
      </c>
      <c r="I976" s="2" t="s">
        <v>329</v>
      </c>
    </row>
    <row r="977">
      <c r="A977" s="2">
        <v>975.0</v>
      </c>
      <c r="B977" s="2">
        <v>975.0</v>
      </c>
      <c r="C977" s="2" t="s">
        <v>126</v>
      </c>
      <c r="D977" s="2" t="s">
        <v>145</v>
      </c>
      <c r="E977" s="2" t="s">
        <v>2075</v>
      </c>
      <c r="F977" s="2" t="s">
        <v>2076</v>
      </c>
      <c r="G977" s="2" t="s">
        <v>103</v>
      </c>
      <c r="H977" s="3">
        <v>190.0</v>
      </c>
      <c r="I977" s="2" t="s">
        <v>13</v>
      </c>
    </row>
    <row r="978">
      <c r="A978" s="2">
        <v>976.0</v>
      </c>
      <c r="B978" s="2">
        <v>976.0</v>
      </c>
      <c r="C978" s="2" t="s">
        <v>256</v>
      </c>
      <c r="D978" s="2" t="s">
        <v>26</v>
      </c>
      <c r="E978" s="2" t="s">
        <v>2077</v>
      </c>
      <c r="F978" s="2" t="s">
        <v>2078</v>
      </c>
      <c r="G978" s="2" t="s">
        <v>12</v>
      </c>
      <c r="H978" s="3">
        <v>135.0</v>
      </c>
      <c r="I978" s="2" t="s">
        <v>13</v>
      </c>
    </row>
    <row r="979">
      <c r="A979" s="2">
        <v>977.0</v>
      </c>
      <c r="B979" s="2">
        <v>977.0</v>
      </c>
      <c r="C979" s="2" t="s">
        <v>1903</v>
      </c>
      <c r="D979" s="2" t="s">
        <v>1630</v>
      </c>
      <c r="E979" s="2" t="s">
        <v>2079</v>
      </c>
      <c r="F979" s="2" t="s">
        <v>2080</v>
      </c>
      <c r="G979" s="2" t="s">
        <v>103</v>
      </c>
      <c r="H979" s="4"/>
      <c r="I979" s="2" t="s">
        <v>13</v>
      </c>
    </row>
    <row r="980">
      <c r="A980" s="2">
        <v>978.0</v>
      </c>
      <c r="B980" s="2">
        <v>978.0</v>
      </c>
      <c r="C980" s="2" t="s">
        <v>14</v>
      </c>
      <c r="D980" s="2" t="s">
        <v>54</v>
      </c>
      <c r="E980" s="2" t="s">
        <v>2081</v>
      </c>
      <c r="F980" s="2" t="s">
        <v>2082</v>
      </c>
      <c r="G980" s="2" t="s">
        <v>12</v>
      </c>
      <c r="H980" s="3">
        <v>30.8</v>
      </c>
      <c r="I980" s="2" t="s">
        <v>13</v>
      </c>
    </row>
    <row r="981">
      <c r="A981" s="2">
        <v>979.0</v>
      </c>
      <c r="B981" s="2">
        <v>979.0</v>
      </c>
      <c r="C981" s="2" t="s">
        <v>95</v>
      </c>
      <c r="D981" s="2" t="s">
        <v>96</v>
      </c>
      <c r="E981" s="2" t="s">
        <v>2083</v>
      </c>
      <c r="F981" s="2" t="s">
        <v>2084</v>
      </c>
      <c r="G981" s="2" t="s">
        <v>12</v>
      </c>
      <c r="H981" s="3">
        <v>48.5</v>
      </c>
      <c r="I981" s="2" t="s">
        <v>13</v>
      </c>
    </row>
    <row r="982">
      <c r="A982" s="2">
        <v>980.0</v>
      </c>
      <c r="B982" s="2">
        <v>980.0</v>
      </c>
      <c r="C982" s="2" t="s">
        <v>1903</v>
      </c>
      <c r="D982" s="2" t="s">
        <v>1455</v>
      </c>
      <c r="E982" s="2" t="s">
        <v>2085</v>
      </c>
      <c r="F982" s="2" t="s">
        <v>2086</v>
      </c>
      <c r="G982" s="2" t="s">
        <v>103</v>
      </c>
      <c r="H982" s="4"/>
      <c r="I982" s="2" t="s">
        <v>13</v>
      </c>
    </row>
    <row r="983">
      <c r="A983" s="2">
        <v>981.0</v>
      </c>
      <c r="B983" s="2">
        <v>981.0</v>
      </c>
      <c r="C983" s="2" t="s">
        <v>14</v>
      </c>
      <c r="D983" s="2" t="s">
        <v>1722</v>
      </c>
      <c r="E983" s="2" t="s">
        <v>2087</v>
      </c>
      <c r="F983" s="2" t="s">
        <v>2088</v>
      </c>
      <c r="G983" s="2" t="s">
        <v>12</v>
      </c>
      <c r="H983" s="3">
        <v>64.68</v>
      </c>
      <c r="I983" s="2" t="s">
        <v>13</v>
      </c>
    </row>
    <row r="984">
      <c r="A984" s="2">
        <v>982.0</v>
      </c>
      <c r="B984" s="2">
        <v>982.0</v>
      </c>
      <c r="C984" s="2" t="s">
        <v>14</v>
      </c>
      <c r="D984" s="2" t="s">
        <v>71</v>
      </c>
      <c r="E984" s="2" t="s">
        <v>2089</v>
      </c>
      <c r="F984" s="2" t="s">
        <v>2090</v>
      </c>
      <c r="G984" s="2" t="s">
        <v>12</v>
      </c>
      <c r="H984" s="3">
        <v>69.7</v>
      </c>
      <c r="I984" s="2" t="s">
        <v>13</v>
      </c>
    </row>
    <row r="985">
      <c r="A985" s="2">
        <v>983.0</v>
      </c>
      <c r="B985" s="2">
        <v>983.0</v>
      </c>
      <c r="C985" s="2" t="s">
        <v>14</v>
      </c>
      <c r="D985" s="2" t="s">
        <v>15</v>
      </c>
      <c r="E985" s="2" t="s">
        <v>2091</v>
      </c>
      <c r="F985" s="2" t="s">
        <v>2092</v>
      </c>
      <c r="G985" s="2" t="s">
        <v>12</v>
      </c>
      <c r="H985" s="3">
        <v>29.75</v>
      </c>
      <c r="I985" s="2" t="s">
        <v>13</v>
      </c>
    </row>
    <row r="986">
      <c r="A986" s="2">
        <v>984.0</v>
      </c>
      <c r="B986" s="2">
        <v>984.0</v>
      </c>
      <c r="C986" s="2" t="s">
        <v>95</v>
      </c>
      <c r="D986" s="2" t="s">
        <v>1568</v>
      </c>
      <c r="E986" s="2" t="s">
        <v>2093</v>
      </c>
      <c r="F986" s="2" t="s">
        <v>2094</v>
      </c>
      <c r="G986" s="2" t="s">
        <v>103</v>
      </c>
      <c r="H986" s="4"/>
      <c r="I986" s="2" t="s">
        <v>13</v>
      </c>
    </row>
    <row r="987">
      <c r="A987" s="2">
        <v>985.0</v>
      </c>
      <c r="B987" s="2">
        <v>985.0</v>
      </c>
      <c r="C987" s="2" t="s">
        <v>202</v>
      </c>
      <c r="D987" s="2" t="s">
        <v>203</v>
      </c>
      <c r="E987" s="2" t="s">
        <v>2095</v>
      </c>
      <c r="F987" s="2" t="s">
        <v>2096</v>
      </c>
      <c r="G987" s="2" t="s">
        <v>103</v>
      </c>
      <c r="H987" s="3">
        <v>47.0</v>
      </c>
      <c r="I987" s="2" t="s">
        <v>13</v>
      </c>
    </row>
    <row r="988">
      <c r="A988" s="2">
        <v>986.0</v>
      </c>
      <c r="B988" s="2">
        <v>986.0</v>
      </c>
      <c r="C988" s="2" t="s">
        <v>14</v>
      </c>
      <c r="D988" s="2" t="s">
        <v>1722</v>
      </c>
      <c r="E988" s="2" t="s">
        <v>2097</v>
      </c>
      <c r="F988" s="2" t="s">
        <v>2098</v>
      </c>
      <c r="G988" s="2" t="s">
        <v>12</v>
      </c>
      <c r="H988" s="3">
        <v>64.68</v>
      </c>
      <c r="I988" s="2" t="s">
        <v>13</v>
      </c>
    </row>
    <row r="989">
      <c r="A989" s="2">
        <v>987.0</v>
      </c>
      <c r="B989" s="2">
        <v>987.0</v>
      </c>
      <c r="C989" s="2" t="s">
        <v>57</v>
      </c>
      <c r="D989" s="2" t="s">
        <v>58</v>
      </c>
      <c r="E989" s="2" t="s">
        <v>2099</v>
      </c>
      <c r="F989" s="2" t="s">
        <v>2100</v>
      </c>
      <c r="G989" s="2" t="s">
        <v>103</v>
      </c>
      <c r="H989" s="4"/>
      <c r="I989" s="2" t="s">
        <v>53</v>
      </c>
    </row>
    <row r="990">
      <c r="A990" s="2">
        <v>988.0</v>
      </c>
      <c r="B990" s="2">
        <v>988.0</v>
      </c>
      <c r="C990" s="2" t="s">
        <v>2004</v>
      </c>
      <c r="D990" s="2" t="s">
        <v>2101</v>
      </c>
      <c r="E990" s="2" t="s">
        <v>2102</v>
      </c>
      <c r="F990" s="2" t="s">
        <v>2103</v>
      </c>
      <c r="G990" s="2" t="s">
        <v>103</v>
      </c>
      <c r="H990" s="4"/>
      <c r="I990" s="2" t="s">
        <v>13</v>
      </c>
    </row>
    <row r="991">
      <c r="A991" s="2">
        <v>989.0</v>
      </c>
      <c r="B991" s="2">
        <v>989.0</v>
      </c>
      <c r="C991" s="2" t="s">
        <v>14</v>
      </c>
      <c r="D991" s="2" t="s">
        <v>15</v>
      </c>
      <c r="E991" s="2" t="s">
        <v>2104</v>
      </c>
      <c r="F991" s="2" t="s">
        <v>2105</v>
      </c>
      <c r="G991" s="2" t="s">
        <v>12</v>
      </c>
      <c r="H991" s="3">
        <v>30.8</v>
      </c>
      <c r="I991" s="2" t="s">
        <v>13</v>
      </c>
    </row>
    <row r="992">
      <c r="A992" s="2">
        <v>990.0</v>
      </c>
      <c r="B992" s="2">
        <v>990.0</v>
      </c>
      <c r="C992" s="2" t="s">
        <v>1903</v>
      </c>
      <c r="D992" s="2" t="s">
        <v>1455</v>
      </c>
      <c r="E992" s="2" t="s">
        <v>2106</v>
      </c>
      <c r="F992" s="2" t="s">
        <v>2107</v>
      </c>
      <c r="G992" s="2" t="s">
        <v>103</v>
      </c>
      <c r="H992" s="4"/>
      <c r="I992" s="2" t="s">
        <v>13</v>
      </c>
    </row>
    <row r="993">
      <c r="A993" s="2">
        <v>991.0</v>
      </c>
      <c r="B993" s="2">
        <v>991.0</v>
      </c>
      <c r="C993" s="2" t="s">
        <v>14</v>
      </c>
      <c r="D993" s="2" t="s">
        <v>1722</v>
      </c>
      <c r="E993" s="2" t="s">
        <v>2108</v>
      </c>
      <c r="F993" s="2" t="s">
        <v>2109</v>
      </c>
      <c r="G993" s="2" t="s">
        <v>12</v>
      </c>
      <c r="H993" s="3">
        <v>30.8</v>
      </c>
      <c r="I993" s="2" t="s">
        <v>13</v>
      </c>
    </row>
    <row r="994">
      <c r="A994" s="2">
        <v>992.0</v>
      </c>
      <c r="B994" s="2">
        <v>992.0</v>
      </c>
      <c r="C994" s="2" t="s">
        <v>95</v>
      </c>
      <c r="D994" s="2" t="s">
        <v>1568</v>
      </c>
      <c r="E994" s="2" t="s">
        <v>2110</v>
      </c>
      <c r="F994" s="2" t="s">
        <v>2111</v>
      </c>
      <c r="G994" s="2" t="s">
        <v>103</v>
      </c>
      <c r="H994" s="4"/>
      <c r="I994" s="2" t="s">
        <v>13</v>
      </c>
    </row>
    <row r="995">
      <c r="A995" s="2">
        <v>993.0</v>
      </c>
      <c r="B995" s="2">
        <v>993.0</v>
      </c>
      <c r="C995" s="2" t="s">
        <v>126</v>
      </c>
      <c r="D995" s="2" t="s">
        <v>145</v>
      </c>
      <c r="E995" s="2" t="s">
        <v>2112</v>
      </c>
      <c r="F995" s="2" t="s">
        <v>2113</v>
      </c>
      <c r="G995" s="2" t="s">
        <v>103</v>
      </c>
      <c r="H995" s="3">
        <v>190.0</v>
      </c>
      <c r="I995" s="2" t="s">
        <v>13</v>
      </c>
    </row>
    <row r="996">
      <c r="A996" s="2">
        <v>994.0</v>
      </c>
      <c r="B996" s="2">
        <v>994.0</v>
      </c>
      <c r="C996" s="2" t="s">
        <v>1903</v>
      </c>
      <c r="D996" s="2" t="s">
        <v>512</v>
      </c>
      <c r="E996" s="2" t="s">
        <v>2114</v>
      </c>
      <c r="F996" s="2" t="s">
        <v>2115</v>
      </c>
      <c r="G996" s="2" t="s">
        <v>103</v>
      </c>
      <c r="H996" s="4"/>
      <c r="I996" s="2" t="s">
        <v>13</v>
      </c>
    </row>
    <row r="997">
      <c r="A997" s="2">
        <v>995.0</v>
      </c>
      <c r="B997" s="2">
        <v>995.0</v>
      </c>
      <c r="C997" s="2" t="s">
        <v>1116</v>
      </c>
      <c r="D997" s="2" t="s">
        <v>1547</v>
      </c>
      <c r="E997" s="2" t="s">
        <v>2116</v>
      </c>
      <c r="F997" s="2" t="s">
        <v>2117</v>
      </c>
      <c r="G997" s="2" t="s">
        <v>103</v>
      </c>
      <c r="H997" s="3">
        <v>29.0</v>
      </c>
      <c r="I997" s="2" t="s">
        <v>13</v>
      </c>
    </row>
    <row r="998">
      <c r="A998" s="2">
        <v>996.0</v>
      </c>
      <c r="B998" s="2">
        <v>996.0</v>
      </c>
      <c r="C998" s="2" t="s">
        <v>1210</v>
      </c>
      <c r="D998" s="2" t="s">
        <v>1211</v>
      </c>
      <c r="E998" s="2" t="s">
        <v>2118</v>
      </c>
      <c r="F998" s="2" t="s">
        <v>2119</v>
      </c>
      <c r="G998" s="2" t="s">
        <v>12</v>
      </c>
      <c r="H998" s="4"/>
      <c r="I998" s="2" t="s">
        <v>13</v>
      </c>
    </row>
    <row r="999">
      <c r="A999" s="2">
        <v>997.0</v>
      </c>
      <c r="B999" s="2">
        <v>997.0</v>
      </c>
      <c r="C999" s="2" t="s">
        <v>1903</v>
      </c>
      <c r="D999" s="2" t="s">
        <v>1455</v>
      </c>
      <c r="E999" s="2" t="s">
        <v>2120</v>
      </c>
      <c r="F999" s="2" t="s">
        <v>2121</v>
      </c>
      <c r="G999" s="2" t="s">
        <v>103</v>
      </c>
      <c r="H999" s="4"/>
      <c r="I999" s="2" t="s">
        <v>13</v>
      </c>
    </row>
    <row r="1000">
      <c r="A1000" s="2">
        <v>998.0</v>
      </c>
      <c r="B1000" s="2">
        <v>998.0</v>
      </c>
      <c r="C1000" s="2" t="s">
        <v>95</v>
      </c>
      <c r="D1000" s="2" t="s">
        <v>663</v>
      </c>
      <c r="E1000" s="2" t="s">
        <v>2122</v>
      </c>
      <c r="F1000" s="2" t="s">
        <v>2123</v>
      </c>
      <c r="G1000" s="2" t="s">
        <v>103</v>
      </c>
      <c r="H1000" s="4"/>
      <c r="I1000" s="2" t="s">
        <v>13</v>
      </c>
    </row>
    <row r="1001">
      <c r="A1001" s="2">
        <v>999.0</v>
      </c>
      <c r="B1001" s="2">
        <v>999.0</v>
      </c>
      <c r="C1001" s="2" t="s">
        <v>95</v>
      </c>
      <c r="D1001" s="2" t="s">
        <v>1949</v>
      </c>
      <c r="E1001" s="2" t="s">
        <v>2124</v>
      </c>
      <c r="F1001" s="2" t="s">
        <v>2125</v>
      </c>
      <c r="G1001" s="2" t="s">
        <v>103</v>
      </c>
      <c r="H1001" s="4"/>
      <c r="I1001" s="2" t="s">
        <v>13</v>
      </c>
    </row>
    <row r="1002">
      <c r="A1002" s="2">
        <v>1000.0</v>
      </c>
      <c r="B1002" s="2">
        <v>1000.0</v>
      </c>
      <c r="C1002" s="2" t="s">
        <v>45</v>
      </c>
      <c r="D1002" s="2" t="s">
        <v>704</v>
      </c>
      <c r="E1002" s="2" t="s">
        <v>2126</v>
      </c>
      <c r="F1002" s="2" t="s">
        <v>2127</v>
      </c>
      <c r="G1002" s="2" t="s">
        <v>12</v>
      </c>
      <c r="H1002" s="3">
        <v>45.0</v>
      </c>
      <c r="I1002" s="2" t="s">
        <v>13</v>
      </c>
    </row>
    <row r="1003">
      <c r="A1003" s="2">
        <v>1001.0</v>
      </c>
      <c r="B1003" s="2">
        <v>1001.0</v>
      </c>
      <c r="C1003" s="2" t="s">
        <v>1210</v>
      </c>
      <c r="D1003" s="2" t="s">
        <v>1211</v>
      </c>
      <c r="E1003" s="2" t="s">
        <v>2128</v>
      </c>
      <c r="F1003" s="2" t="s">
        <v>2129</v>
      </c>
      <c r="G1003" s="2" t="s">
        <v>12</v>
      </c>
      <c r="H1003" s="4"/>
      <c r="I1003" s="2" t="s">
        <v>13</v>
      </c>
    </row>
    <row r="1004">
      <c r="A1004" s="2">
        <v>1002.0</v>
      </c>
      <c r="B1004" s="2">
        <v>1002.0</v>
      </c>
      <c r="C1004" s="2" t="s">
        <v>1903</v>
      </c>
      <c r="D1004" s="2" t="s">
        <v>512</v>
      </c>
      <c r="E1004" s="2" t="s">
        <v>2130</v>
      </c>
      <c r="F1004" s="2" t="s">
        <v>2131</v>
      </c>
      <c r="G1004" s="2" t="s">
        <v>103</v>
      </c>
      <c r="H1004" s="4"/>
      <c r="I1004" s="2" t="s">
        <v>13</v>
      </c>
    </row>
    <row r="1005">
      <c r="A1005" s="2">
        <v>1003.0</v>
      </c>
      <c r="B1005" s="2">
        <v>1003.0</v>
      </c>
      <c r="C1005" s="2" t="s">
        <v>256</v>
      </c>
      <c r="D1005" s="2" t="s">
        <v>2064</v>
      </c>
      <c r="E1005" s="2" t="s">
        <v>2132</v>
      </c>
      <c r="F1005" s="2" t="s">
        <v>2133</v>
      </c>
      <c r="G1005" s="2" t="s">
        <v>103</v>
      </c>
      <c r="H1005" s="4"/>
      <c r="I1005" s="2" t="s">
        <v>13</v>
      </c>
    </row>
    <row r="1006">
      <c r="A1006" s="2">
        <v>1004.0</v>
      </c>
      <c r="B1006" s="2">
        <v>1004.0</v>
      </c>
      <c r="C1006" s="2" t="s">
        <v>14</v>
      </c>
      <c r="D1006" s="2" t="s">
        <v>54</v>
      </c>
      <c r="E1006" s="2" t="s">
        <v>2134</v>
      </c>
      <c r="F1006" s="2" t="s">
        <v>2135</v>
      </c>
      <c r="G1006" s="2" t="s">
        <v>12</v>
      </c>
      <c r="H1006" s="3">
        <v>30.8</v>
      </c>
      <c r="I1006" s="2" t="s">
        <v>13</v>
      </c>
    </row>
    <row r="1007">
      <c r="A1007" s="2">
        <v>1005.0</v>
      </c>
      <c r="B1007" s="2">
        <v>1005.0</v>
      </c>
      <c r="C1007" s="2" t="s">
        <v>256</v>
      </c>
      <c r="D1007" s="2" t="s">
        <v>2101</v>
      </c>
      <c r="E1007" s="2" t="s">
        <v>2136</v>
      </c>
      <c r="F1007" s="2" t="s">
        <v>2137</v>
      </c>
      <c r="G1007" s="2" t="s">
        <v>103</v>
      </c>
      <c r="H1007" s="4"/>
      <c r="I1007" s="2" t="s">
        <v>13</v>
      </c>
    </row>
    <row r="1008">
      <c r="A1008" s="2">
        <v>1006.0</v>
      </c>
      <c r="B1008" s="2">
        <v>1006.0</v>
      </c>
      <c r="C1008" s="2" t="s">
        <v>1903</v>
      </c>
      <c r="D1008" s="2" t="s">
        <v>1455</v>
      </c>
      <c r="E1008" s="2" t="s">
        <v>2138</v>
      </c>
      <c r="F1008" s="2" t="s">
        <v>2139</v>
      </c>
      <c r="G1008" s="2" t="s">
        <v>103</v>
      </c>
      <c r="H1008" s="4"/>
      <c r="I1008" s="2" t="s">
        <v>13</v>
      </c>
    </row>
    <row r="1009">
      <c r="A1009" s="2">
        <v>1007.0</v>
      </c>
      <c r="B1009" s="2">
        <v>1007.0</v>
      </c>
      <c r="C1009" s="2" t="s">
        <v>256</v>
      </c>
      <c r="D1009" s="2" t="s">
        <v>2064</v>
      </c>
      <c r="E1009" s="2" t="s">
        <v>2140</v>
      </c>
      <c r="F1009" s="2" t="s">
        <v>2141</v>
      </c>
      <c r="G1009" s="2" t="s">
        <v>103</v>
      </c>
      <c r="H1009" s="4"/>
      <c r="I1009" s="2" t="s">
        <v>13</v>
      </c>
    </row>
    <row r="1010">
      <c r="A1010" s="2">
        <v>1008.0</v>
      </c>
      <c r="B1010" s="2">
        <v>1008.0</v>
      </c>
      <c r="C1010" s="2" t="s">
        <v>126</v>
      </c>
      <c r="D1010" s="2" t="s">
        <v>145</v>
      </c>
      <c r="E1010" s="2" t="s">
        <v>2142</v>
      </c>
      <c r="F1010" s="2" t="s">
        <v>2143</v>
      </c>
      <c r="G1010" s="2" t="s">
        <v>103</v>
      </c>
      <c r="H1010" s="3">
        <v>190.0</v>
      </c>
      <c r="I1010" s="2" t="s">
        <v>13</v>
      </c>
    </row>
    <row r="1011">
      <c r="A1011" s="2">
        <v>1009.0</v>
      </c>
      <c r="B1011" s="2">
        <v>1009.0</v>
      </c>
      <c r="C1011" s="2" t="s">
        <v>95</v>
      </c>
      <c r="D1011" s="2" t="s">
        <v>1528</v>
      </c>
      <c r="E1011" s="2" t="s">
        <v>2144</v>
      </c>
      <c r="F1011" s="2" t="s">
        <v>2145</v>
      </c>
      <c r="G1011" s="2" t="s">
        <v>103</v>
      </c>
      <c r="H1011" s="4"/>
      <c r="I1011" s="2" t="s">
        <v>13</v>
      </c>
    </row>
    <row r="1012">
      <c r="A1012" s="2">
        <v>1010.0</v>
      </c>
      <c r="B1012" s="2">
        <v>1010.0</v>
      </c>
      <c r="C1012" s="2" t="s">
        <v>2004</v>
      </c>
      <c r="D1012" s="2" t="s">
        <v>38</v>
      </c>
      <c r="E1012" s="2" t="s">
        <v>2146</v>
      </c>
      <c r="F1012" s="2" t="s">
        <v>2147</v>
      </c>
      <c r="G1012" s="2" t="s">
        <v>103</v>
      </c>
      <c r="H1012" s="4"/>
      <c r="I1012" s="2" t="s">
        <v>13</v>
      </c>
    </row>
    <row r="1013">
      <c r="A1013" s="2">
        <v>1011.0</v>
      </c>
      <c r="B1013" s="2">
        <v>1011.0</v>
      </c>
      <c r="C1013" s="2" t="s">
        <v>256</v>
      </c>
      <c r="D1013" s="2" t="s">
        <v>2101</v>
      </c>
      <c r="E1013" s="2" t="s">
        <v>2148</v>
      </c>
      <c r="F1013" s="2" t="s">
        <v>2149</v>
      </c>
      <c r="G1013" s="2" t="s">
        <v>103</v>
      </c>
      <c r="H1013" s="4"/>
      <c r="I1013" s="2" t="s">
        <v>13</v>
      </c>
    </row>
    <row r="1014">
      <c r="A1014" s="2">
        <v>1012.0</v>
      </c>
      <c r="B1014" s="2">
        <v>1012.0</v>
      </c>
      <c r="C1014" s="2" t="s">
        <v>1210</v>
      </c>
      <c r="D1014" s="2" t="s">
        <v>1211</v>
      </c>
      <c r="E1014" s="2" t="s">
        <v>2150</v>
      </c>
      <c r="F1014" s="2" t="s">
        <v>2151</v>
      </c>
      <c r="G1014" s="2" t="s">
        <v>12</v>
      </c>
      <c r="H1014" s="4"/>
      <c r="I1014" s="2" t="s">
        <v>13</v>
      </c>
    </row>
    <row r="1015">
      <c r="A1015" s="2">
        <v>1013.0</v>
      </c>
      <c r="B1015" s="2">
        <v>1013.0</v>
      </c>
      <c r="C1015" s="2" t="s">
        <v>14</v>
      </c>
      <c r="D1015" s="2" t="s">
        <v>54</v>
      </c>
      <c r="E1015" s="2" t="s">
        <v>2152</v>
      </c>
      <c r="F1015" s="2" t="s">
        <v>2153</v>
      </c>
      <c r="G1015" s="2" t="s">
        <v>12</v>
      </c>
      <c r="H1015" s="3">
        <v>30.8</v>
      </c>
      <c r="I1015" s="2" t="s">
        <v>13</v>
      </c>
    </row>
    <row r="1016">
      <c r="A1016" s="2">
        <v>1014.0</v>
      </c>
      <c r="B1016" s="2">
        <v>1014.0</v>
      </c>
      <c r="C1016" s="2" t="s">
        <v>1903</v>
      </c>
      <c r="D1016" s="2" t="s">
        <v>1630</v>
      </c>
      <c r="E1016" s="2" t="s">
        <v>2154</v>
      </c>
      <c r="F1016" s="2" t="s">
        <v>2155</v>
      </c>
      <c r="G1016" s="2" t="s">
        <v>103</v>
      </c>
      <c r="H1016" s="4"/>
      <c r="I1016" s="2" t="s">
        <v>13</v>
      </c>
    </row>
    <row r="1017">
      <c r="A1017" s="2">
        <v>1015.0</v>
      </c>
      <c r="B1017" s="2">
        <v>1015.0</v>
      </c>
      <c r="C1017" s="2" t="s">
        <v>2004</v>
      </c>
      <c r="D1017" s="2" t="s">
        <v>2064</v>
      </c>
      <c r="E1017" s="2" t="s">
        <v>2156</v>
      </c>
      <c r="F1017" s="2" t="s">
        <v>2157</v>
      </c>
      <c r="G1017" s="2" t="s">
        <v>103</v>
      </c>
      <c r="H1017" s="4"/>
      <c r="I1017" s="2" t="s">
        <v>13</v>
      </c>
    </row>
    <row r="1018">
      <c r="A1018" s="2">
        <v>1016.0</v>
      </c>
      <c r="B1018" s="2">
        <v>1016.0</v>
      </c>
      <c r="C1018" s="2" t="s">
        <v>95</v>
      </c>
      <c r="D1018" s="2" t="s">
        <v>1145</v>
      </c>
      <c r="E1018" s="2" t="s">
        <v>2158</v>
      </c>
      <c r="F1018" s="2" t="s">
        <v>2159</v>
      </c>
      <c r="G1018" s="2" t="s">
        <v>103</v>
      </c>
      <c r="H1018" s="4"/>
      <c r="I1018" s="2" t="s">
        <v>13</v>
      </c>
    </row>
    <row r="1019">
      <c r="A1019" s="2">
        <v>1017.0</v>
      </c>
      <c r="B1019" s="2">
        <v>1017.0</v>
      </c>
      <c r="C1019" s="2" t="s">
        <v>2004</v>
      </c>
      <c r="D1019" s="2" t="s">
        <v>573</v>
      </c>
      <c r="E1019" s="2" t="s">
        <v>2160</v>
      </c>
      <c r="F1019" s="2" t="s">
        <v>2161</v>
      </c>
      <c r="G1019" s="2" t="s">
        <v>103</v>
      </c>
      <c r="H1019" s="4"/>
      <c r="I1019" s="2" t="s">
        <v>13</v>
      </c>
    </row>
    <row r="1020">
      <c r="A1020" s="2">
        <v>1018.0</v>
      </c>
      <c r="B1020" s="2">
        <v>1018.0</v>
      </c>
      <c r="C1020" s="2" t="s">
        <v>99</v>
      </c>
      <c r="D1020" s="2" t="s">
        <v>42</v>
      </c>
      <c r="E1020" s="2" t="s">
        <v>2162</v>
      </c>
      <c r="F1020" s="2" t="s">
        <v>2163</v>
      </c>
      <c r="G1020" s="2" t="s">
        <v>103</v>
      </c>
      <c r="H1020" s="4"/>
      <c r="I1020" s="2" t="s">
        <v>53</v>
      </c>
    </row>
    <row r="1021">
      <c r="A1021" s="2">
        <v>1019.0</v>
      </c>
      <c r="B1021" s="2">
        <v>1019.0</v>
      </c>
      <c r="C1021" s="2" t="s">
        <v>14</v>
      </c>
      <c r="D1021" s="2" t="s">
        <v>71</v>
      </c>
      <c r="E1021" s="2" t="s">
        <v>2164</v>
      </c>
      <c r="F1021" s="2" t="s">
        <v>2165</v>
      </c>
      <c r="G1021" s="2" t="s">
        <v>12</v>
      </c>
      <c r="H1021" s="3">
        <v>69.7</v>
      </c>
      <c r="I1021" s="2" t="s">
        <v>13</v>
      </c>
    </row>
    <row r="1022">
      <c r="A1022" s="2">
        <v>1020.0</v>
      </c>
      <c r="B1022" s="2">
        <v>1020.0</v>
      </c>
      <c r="C1022" s="2" t="s">
        <v>14</v>
      </c>
      <c r="D1022" s="2" t="s">
        <v>15</v>
      </c>
      <c r="E1022" s="2" t="s">
        <v>2166</v>
      </c>
      <c r="F1022" s="2" t="s">
        <v>2167</v>
      </c>
      <c r="G1022" s="2" t="s">
        <v>12</v>
      </c>
      <c r="H1022" s="3">
        <v>29.75</v>
      </c>
      <c r="I1022" s="2" t="s">
        <v>13</v>
      </c>
    </row>
    <row r="1023">
      <c r="A1023" s="2">
        <v>1021.0</v>
      </c>
      <c r="B1023" s="2">
        <v>1021.0</v>
      </c>
      <c r="C1023" s="2" t="s">
        <v>582</v>
      </c>
      <c r="D1023" s="2" t="s">
        <v>181</v>
      </c>
      <c r="E1023" s="2" t="s">
        <v>2168</v>
      </c>
      <c r="F1023" s="2" t="s">
        <v>2169</v>
      </c>
      <c r="G1023" s="2" t="s">
        <v>103</v>
      </c>
      <c r="H1023" s="3">
        <v>41.8</v>
      </c>
      <c r="I1023" s="2" t="s">
        <v>13</v>
      </c>
    </row>
    <row r="1024">
      <c r="A1024" s="2">
        <v>1022.0</v>
      </c>
      <c r="B1024" s="2">
        <v>1022.0</v>
      </c>
      <c r="C1024" s="2" t="s">
        <v>14</v>
      </c>
      <c r="D1024" s="2" t="s">
        <v>1722</v>
      </c>
      <c r="E1024" s="2" t="s">
        <v>2170</v>
      </c>
      <c r="F1024" s="2" t="s">
        <v>2171</v>
      </c>
      <c r="G1024" s="2" t="s">
        <v>12</v>
      </c>
      <c r="H1024" s="3">
        <v>64.68</v>
      </c>
      <c r="I1024" s="2" t="s">
        <v>13</v>
      </c>
    </row>
    <row r="1025">
      <c r="A1025" s="2">
        <v>1023.0</v>
      </c>
      <c r="B1025" s="2">
        <v>1023.0</v>
      </c>
      <c r="C1025" s="2" t="s">
        <v>2004</v>
      </c>
      <c r="D1025" s="2" t="s">
        <v>2172</v>
      </c>
      <c r="E1025" s="2" t="s">
        <v>2173</v>
      </c>
      <c r="F1025" s="2" t="s">
        <v>2174</v>
      </c>
      <c r="G1025" s="2" t="s">
        <v>103</v>
      </c>
      <c r="H1025" s="3">
        <v>35.0</v>
      </c>
      <c r="I1025" s="2" t="s">
        <v>13</v>
      </c>
    </row>
    <row r="1026">
      <c r="A1026" s="2">
        <v>1024.0</v>
      </c>
      <c r="B1026" s="2">
        <v>1024.0</v>
      </c>
      <c r="C1026" s="2" t="s">
        <v>202</v>
      </c>
      <c r="D1026" s="2" t="s">
        <v>203</v>
      </c>
      <c r="E1026" s="2" t="s">
        <v>2175</v>
      </c>
      <c r="F1026" s="2" t="s">
        <v>2176</v>
      </c>
      <c r="G1026" s="2" t="s">
        <v>103</v>
      </c>
      <c r="H1026" s="3">
        <v>25.0</v>
      </c>
      <c r="I1026" s="2" t="s">
        <v>13</v>
      </c>
    </row>
    <row r="1027">
      <c r="A1027" s="2">
        <v>1025.0</v>
      </c>
      <c r="B1027" s="2">
        <v>1025.0</v>
      </c>
      <c r="C1027" s="2" t="s">
        <v>14</v>
      </c>
      <c r="D1027" s="2" t="s">
        <v>897</v>
      </c>
      <c r="E1027" s="2" t="s">
        <v>2177</v>
      </c>
      <c r="F1027" s="2" t="s">
        <v>2178</v>
      </c>
      <c r="G1027" s="2" t="s">
        <v>12</v>
      </c>
      <c r="H1027" s="4"/>
      <c r="I1027" s="2" t="s">
        <v>13</v>
      </c>
    </row>
    <row r="1028">
      <c r="A1028" s="2">
        <v>1026.0</v>
      </c>
      <c r="B1028" s="2">
        <v>1026.0</v>
      </c>
      <c r="C1028" s="2" t="s">
        <v>1210</v>
      </c>
      <c r="D1028" s="2" t="s">
        <v>1211</v>
      </c>
      <c r="E1028" s="2" t="s">
        <v>2179</v>
      </c>
      <c r="F1028" s="2" t="s">
        <v>2180</v>
      </c>
      <c r="G1028" s="2" t="s">
        <v>12</v>
      </c>
      <c r="H1028" s="4"/>
      <c r="I1028" s="2" t="s">
        <v>13</v>
      </c>
    </row>
    <row r="1029">
      <c r="A1029" s="2">
        <v>1027.0</v>
      </c>
      <c r="B1029" s="2">
        <v>1027.0</v>
      </c>
      <c r="C1029" s="2" t="s">
        <v>126</v>
      </c>
      <c r="D1029" s="2" t="s">
        <v>145</v>
      </c>
      <c r="E1029" s="2" t="s">
        <v>2181</v>
      </c>
      <c r="F1029" s="2" t="s">
        <v>2182</v>
      </c>
      <c r="G1029" s="2" t="s">
        <v>103</v>
      </c>
      <c r="H1029" s="4"/>
      <c r="I1029" s="2" t="s">
        <v>13</v>
      </c>
    </row>
    <row r="1030">
      <c r="A1030" s="2">
        <v>1028.0</v>
      </c>
      <c r="B1030" s="2">
        <v>1028.0</v>
      </c>
      <c r="C1030" s="2" t="s">
        <v>95</v>
      </c>
      <c r="D1030" s="2" t="s">
        <v>1568</v>
      </c>
      <c r="E1030" s="2" t="s">
        <v>2183</v>
      </c>
      <c r="F1030" s="2" t="s">
        <v>2184</v>
      </c>
      <c r="G1030" s="2" t="s">
        <v>103</v>
      </c>
      <c r="H1030" s="4"/>
      <c r="I1030" s="2" t="s">
        <v>13</v>
      </c>
    </row>
    <row r="1031">
      <c r="A1031" s="2">
        <v>1029.0</v>
      </c>
      <c r="B1031" s="2">
        <v>1029.0</v>
      </c>
      <c r="C1031" s="2" t="s">
        <v>824</v>
      </c>
      <c r="D1031" s="2" t="s">
        <v>210</v>
      </c>
      <c r="E1031" s="2" t="s">
        <v>2185</v>
      </c>
      <c r="F1031" s="2" t="s">
        <v>2186</v>
      </c>
      <c r="G1031" s="2" t="s">
        <v>103</v>
      </c>
      <c r="H1031" s="4"/>
      <c r="I1031" s="2" t="s">
        <v>53</v>
      </c>
    </row>
    <row r="1032">
      <c r="A1032" s="2">
        <v>1030.0</v>
      </c>
      <c r="B1032" s="2">
        <v>1030.0</v>
      </c>
      <c r="C1032" s="2" t="s">
        <v>2004</v>
      </c>
      <c r="D1032" s="2" t="s">
        <v>38</v>
      </c>
      <c r="E1032" s="2" t="s">
        <v>2187</v>
      </c>
      <c r="F1032" s="2" t="s">
        <v>2188</v>
      </c>
      <c r="G1032" s="2" t="s">
        <v>103</v>
      </c>
      <c r="H1032" s="4"/>
      <c r="I1032" s="2" t="s">
        <v>13</v>
      </c>
    </row>
    <row r="1033">
      <c r="A1033" s="2">
        <v>1031.0</v>
      </c>
      <c r="B1033" s="2">
        <v>1031.0</v>
      </c>
      <c r="C1033" s="2" t="s">
        <v>1903</v>
      </c>
      <c r="D1033" s="2" t="s">
        <v>283</v>
      </c>
      <c r="E1033" s="2" t="s">
        <v>2189</v>
      </c>
      <c r="F1033" s="2" t="s">
        <v>2190</v>
      </c>
      <c r="G1033" s="2" t="s">
        <v>103</v>
      </c>
      <c r="H1033" s="3">
        <v>133.0</v>
      </c>
      <c r="I1033" s="2" t="s">
        <v>13</v>
      </c>
    </row>
    <row r="1034">
      <c r="A1034" s="2">
        <v>1032.0</v>
      </c>
      <c r="B1034" s="2">
        <v>1032.0</v>
      </c>
      <c r="C1034" s="2" t="s">
        <v>2191</v>
      </c>
      <c r="D1034" s="2" t="s">
        <v>2192</v>
      </c>
      <c r="E1034" s="2" t="s">
        <v>2193</v>
      </c>
      <c r="F1034" s="2" t="s">
        <v>2194</v>
      </c>
      <c r="G1034" s="2" t="s">
        <v>12</v>
      </c>
      <c r="H1034" s="4"/>
      <c r="I1034" s="2" t="s">
        <v>282</v>
      </c>
    </row>
    <row r="1035">
      <c r="A1035" s="2">
        <v>1033.0</v>
      </c>
      <c r="B1035" s="2">
        <v>1033.0</v>
      </c>
      <c r="C1035" s="2" t="s">
        <v>1903</v>
      </c>
      <c r="D1035" s="2" t="s">
        <v>1455</v>
      </c>
      <c r="E1035" s="2" t="s">
        <v>2195</v>
      </c>
      <c r="F1035" s="2" t="s">
        <v>2196</v>
      </c>
      <c r="G1035" s="2" t="s">
        <v>103</v>
      </c>
      <c r="H1035" s="4"/>
      <c r="I1035" s="2" t="s">
        <v>13</v>
      </c>
    </row>
    <row r="1036">
      <c r="A1036" s="2">
        <v>1034.0</v>
      </c>
      <c r="B1036" s="2">
        <v>1034.0</v>
      </c>
      <c r="C1036" s="2" t="s">
        <v>95</v>
      </c>
      <c r="D1036" s="2" t="s">
        <v>1568</v>
      </c>
      <c r="E1036" s="2" t="s">
        <v>2197</v>
      </c>
      <c r="F1036" s="2" t="s">
        <v>2198</v>
      </c>
      <c r="G1036" s="2" t="s">
        <v>103</v>
      </c>
      <c r="H1036" s="4"/>
      <c r="I1036" s="2" t="s">
        <v>13</v>
      </c>
    </row>
    <row r="1037">
      <c r="A1037" s="2">
        <v>1035.0</v>
      </c>
      <c r="B1037" s="2">
        <v>1035.0</v>
      </c>
      <c r="C1037" s="2" t="s">
        <v>45</v>
      </c>
      <c r="D1037" s="2" t="s">
        <v>1307</v>
      </c>
      <c r="E1037" s="2" t="s">
        <v>2199</v>
      </c>
      <c r="F1037" s="2" t="s">
        <v>2200</v>
      </c>
      <c r="G1037" s="2" t="s">
        <v>12</v>
      </c>
      <c r="H1037" s="3">
        <v>40.0</v>
      </c>
      <c r="I1037" s="2" t="s">
        <v>13</v>
      </c>
    </row>
    <row r="1038">
      <c r="A1038" s="2">
        <v>1036.0</v>
      </c>
      <c r="B1038" s="2">
        <v>1036.0</v>
      </c>
      <c r="C1038" s="2" t="s">
        <v>1210</v>
      </c>
      <c r="D1038" s="2" t="s">
        <v>1211</v>
      </c>
      <c r="E1038" s="2" t="s">
        <v>2201</v>
      </c>
      <c r="F1038" s="2" t="s">
        <v>2202</v>
      </c>
      <c r="G1038" s="2" t="s">
        <v>12</v>
      </c>
      <c r="H1038" s="4"/>
      <c r="I1038" s="2" t="s">
        <v>13</v>
      </c>
    </row>
    <row r="1039">
      <c r="A1039" s="2">
        <v>1037.0</v>
      </c>
      <c r="B1039" s="2">
        <v>1037.0</v>
      </c>
      <c r="C1039" s="2" t="s">
        <v>256</v>
      </c>
      <c r="D1039" s="2" t="s">
        <v>26</v>
      </c>
      <c r="E1039" s="2" t="s">
        <v>2203</v>
      </c>
      <c r="F1039" s="2" t="s">
        <v>2204</v>
      </c>
      <c r="G1039" s="2" t="s">
        <v>12</v>
      </c>
      <c r="H1039" s="3">
        <v>135.0</v>
      </c>
      <c r="I1039" s="2" t="s">
        <v>13</v>
      </c>
    </row>
    <row r="1040">
      <c r="A1040" s="2">
        <v>1038.0</v>
      </c>
      <c r="B1040" s="2">
        <v>1038.0</v>
      </c>
      <c r="C1040" s="2" t="s">
        <v>1903</v>
      </c>
      <c r="D1040" s="2" t="s">
        <v>1455</v>
      </c>
      <c r="E1040" s="2" t="s">
        <v>2205</v>
      </c>
      <c r="F1040" s="2" t="s">
        <v>2206</v>
      </c>
      <c r="G1040" s="2" t="s">
        <v>103</v>
      </c>
      <c r="H1040" s="4"/>
      <c r="I1040" s="2" t="s">
        <v>13</v>
      </c>
    </row>
    <row r="1041">
      <c r="A1041" s="2">
        <v>1039.0</v>
      </c>
      <c r="B1041" s="2">
        <v>1039.0</v>
      </c>
      <c r="C1041" s="2" t="s">
        <v>582</v>
      </c>
      <c r="D1041" s="2" t="s">
        <v>181</v>
      </c>
      <c r="E1041" s="2" t="s">
        <v>2207</v>
      </c>
      <c r="F1041" s="2" t="s">
        <v>2208</v>
      </c>
      <c r="G1041" s="2" t="s">
        <v>103</v>
      </c>
      <c r="H1041" s="3">
        <v>41.8</v>
      </c>
      <c r="I1041" s="2" t="s">
        <v>13</v>
      </c>
    </row>
    <row r="1042">
      <c r="A1042" s="2">
        <v>1040.0</v>
      </c>
      <c r="B1042" s="2">
        <v>1040.0</v>
      </c>
      <c r="C1042" s="2" t="s">
        <v>45</v>
      </c>
      <c r="D1042" s="2" t="s">
        <v>1307</v>
      </c>
      <c r="E1042" s="2" t="s">
        <v>2209</v>
      </c>
      <c r="F1042" s="2" t="s">
        <v>2210</v>
      </c>
      <c r="G1042" s="2" t="s">
        <v>12</v>
      </c>
      <c r="H1042" s="3">
        <v>40.0</v>
      </c>
      <c r="I1042" s="2" t="s">
        <v>13</v>
      </c>
    </row>
    <row r="1043">
      <c r="A1043" s="2">
        <v>1041.0</v>
      </c>
      <c r="B1043" s="2">
        <v>1041.0</v>
      </c>
      <c r="C1043" s="2" t="s">
        <v>95</v>
      </c>
      <c r="D1043" s="2" t="s">
        <v>1528</v>
      </c>
      <c r="E1043" s="2" t="s">
        <v>2211</v>
      </c>
      <c r="F1043" s="2" t="s">
        <v>2212</v>
      </c>
      <c r="G1043" s="2" t="s">
        <v>103</v>
      </c>
      <c r="H1043" s="4"/>
      <c r="I1043" s="2" t="s">
        <v>13</v>
      </c>
    </row>
    <row r="1044">
      <c r="A1044" s="2">
        <v>1042.0</v>
      </c>
      <c r="B1044" s="2">
        <v>1042.0</v>
      </c>
      <c r="C1044" s="2" t="s">
        <v>126</v>
      </c>
      <c r="D1044" s="2" t="s">
        <v>145</v>
      </c>
      <c r="E1044" s="2" t="s">
        <v>2213</v>
      </c>
      <c r="F1044" s="2" t="s">
        <v>2214</v>
      </c>
      <c r="G1044" s="2" t="s">
        <v>103</v>
      </c>
      <c r="H1044" s="4"/>
      <c r="I1044" s="2" t="s">
        <v>13</v>
      </c>
    </row>
    <row r="1045">
      <c r="A1045" s="2">
        <v>1043.0</v>
      </c>
      <c r="B1045" s="2">
        <v>1043.0</v>
      </c>
      <c r="C1045" s="2" t="s">
        <v>1903</v>
      </c>
      <c r="D1045" s="2" t="s">
        <v>1630</v>
      </c>
      <c r="E1045" s="2" t="s">
        <v>2215</v>
      </c>
      <c r="F1045" s="2" t="s">
        <v>2216</v>
      </c>
      <c r="G1045" s="2" t="s">
        <v>103</v>
      </c>
      <c r="H1045" s="4"/>
      <c r="I1045" s="2" t="s">
        <v>13</v>
      </c>
    </row>
    <row r="1046">
      <c r="A1046" s="2">
        <v>1044.0</v>
      </c>
      <c r="B1046" s="2">
        <v>1044.0</v>
      </c>
      <c r="C1046" s="2" t="s">
        <v>1210</v>
      </c>
      <c r="D1046" s="2" t="s">
        <v>1211</v>
      </c>
      <c r="E1046" s="2" t="s">
        <v>2217</v>
      </c>
      <c r="F1046" s="2" t="s">
        <v>2218</v>
      </c>
      <c r="G1046" s="2" t="s">
        <v>12</v>
      </c>
      <c r="H1046" s="4"/>
      <c r="I1046" s="2" t="s">
        <v>13</v>
      </c>
    </row>
    <row r="1047">
      <c r="A1047" s="2">
        <v>1045.0</v>
      </c>
      <c r="B1047" s="2">
        <v>1045.0</v>
      </c>
      <c r="C1047" s="2" t="s">
        <v>95</v>
      </c>
      <c r="D1047" s="2" t="s">
        <v>1568</v>
      </c>
      <c r="E1047" s="2" t="s">
        <v>2219</v>
      </c>
      <c r="F1047" s="2" t="s">
        <v>2220</v>
      </c>
      <c r="G1047" s="2" t="s">
        <v>103</v>
      </c>
      <c r="H1047" s="4"/>
      <c r="I1047" s="2" t="s">
        <v>13</v>
      </c>
    </row>
    <row r="1048">
      <c r="A1048" s="2">
        <v>1046.0</v>
      </c>
      <c r="B1048" s="2">
        <v>1046.0</v>
      </c>
      <c r="C1048" s="2" t="s">
        <v>2221</v>
      </c>
      <c r="D1048" s="2" t="s">
        <v>32</v>
      </c>
      <c r="E1048" s="2" t="s">
        <v>2222</v>
      </c>
      <c r="F1048" s="2" t="s">
        <v>2223</v>
      </c>
      <c r="G1048" s="2" t="s">
        <v>103</v>
      </c>
      <c r="H1048" s="4"/>
      <c r="I1048" s="2" t="s">
        <v>13</v>
      </c>
    </row>
    <row r="1049">
      <c r="A1049" s="2">
        <v>1047.0</v>
      </c>
      <c r="B1049" s="2">
        <v>1047.0</v>
      </c>
      <c r="C1049" s="2" t="s">
        <v>14</v>
      </c>
      <c r="D1049" s="2" t="s">
        <v>71</v>
      </c>
      <c r="E1049" s="2" t="s">
        <v>2224</v>
      </c>
      <c r="F1049" s="2" t="s">
        <v>2225</v>
      </c>
      <c r="G1049" s="2" t="s">
        <v>12</v>
      </c>
      <c r="H1049" s="3">
        <v>69.7</v>
      </c>
      <c r="I1049" s="2" t="s">
        <v>13</v>
      </c>
    </row>
    <row r="1050">
      <c r="A1050" s="2">
        <v>1048.0</v>
      </c>
      <c r="B1050" s="2">
        <v>1048.0</v>
      </c>
      <c r="C1050" s="2" t="s">
        <v>256</v>
      </c>
      <c r="D1050" s="2" t="s">
        <v>26</v>
      </c>
      <c r="E1050" s="2" t="s">
        <v>2226</v>
      </c>
      <c r="F1050" s="2" t="s">
        <v>2227</v>
      </c>
      <c r="G1050" s="2" t="s">
        <v>12</v>
      </c>
      <c r="H1050" s="3">
        <v>109.0</v>
      </c>
      <c r="I1050" s="2" t="s">
        <v>13</v>
      </c>
    </row>
    <row r="1051">
      <c r="A1051" s="2">
        <v>1049.0</v>
      </c>
      <c r="B1051" s="2">
        <v>1049.0</v>
      </c>
      <c r="C1051" s="2" t="s">
        <v>1920</v>
      </c>
      <c r="D1051" s="2" t="s">
        <v>414</v>
      </c>
      <c r="E1051" s="2" t="s">
        <v>2228</v>
      </c>
      <c r="F1051" s="2" t="s">
        <v>2229</v>
      </c>
      <c r="G1051" s="2" t="s">
        <v>103</v>
      </c>
      <c r="H1051" s="4"/>
      <c r="I1051" s="2" t="s">
        <v>13</v>
      </c>
    </row>
    <row r="1052">
      <c r="A1052" s="2">
        <v>1050.0</v>
      </c>
      <c r="B1052" s="2">
        <v>1050.0</v>
      </c>
      <c r="C1052" s="2" t="s">
        <v>202</v>
      </c>
      <c r="D1052" s="2" t="s">
        <v>203</v>
      </c>
      <c r="E1052" s="2" t="s">
        <v>2230</v>
      </c>
      <c r="F1052" s="2" t="s">
        <v>2231</v>
      </c>
      <c r="G1052" s="2" t="s">
        <v>103</v>
      </c>
      <c r="H1052" s="3">
        <v>47.0</v>
      </c>
      <c r="I1052" s="2" t="s">
        <v>13</v>
      </c>
    </row>
    <row r="1053">
      <c r="A1053" s="2">
        <v>1051.0</v>
      </c>
      <c r="B1053" s="2">
        <v>1051.0</v>
      </c>
      <c r="C1053" s="2" t="s">
        <v>45</v>
      </c>
      <c r="D1053" s="2" t="s">
        <v>253</v>
      </c>
      <c r="E1053" s="2" t="s">
        <v>2232</v>
      </c>
      <c r="F1053" s="2" t="s">
        <v>2233</v>
      </c>
      <c r="G1053" s="2" t="s">
        <v>12</v>
      </c>
      <c r="H1053" s="3">
        <v>40.0</v>
      </c>
      <c r="I1053" s="2" t="s">
        <v>13</v>
      </c>
    </row>
    <row r="1054">
      <c r="A1054" s="2">
        <v>1052.0</v>
      </c>
      <c r="B1054" s="2">
        <v>1052.0</v>
      </c>
      <c r="C1054" s="2" t="s">
        <v>256</v>
      </c>
      <c r="D1054" s="2" t="s">
        <v>2064</v>
      </c>
      <c r="E1054" s="2" t="s">
        <v>2234</v>
      </c>
      <c r="F1054" s="2" t="s">
        <v>2235</v>
      </c>
      <c r="G1054" s="2" t="s">
        <v>103</v>
      </c>
      <c r="H1054" s="4"/>
      <c r="I1054" s="2" t="s">
        <v>13</v>
      </c>
    </row>
    <row r="1055">
      <c r="A1055" s="2">
        <v>1053.0</v>
      </c>
      <c r="B1055" s="2">
        <v>1053.0</v>
      </c>
      <c r="C1055" s="2" t="s">
        <v>126</v>
      </c>
      <c r="D1055" s="2" t="s">
        <v>145</v>
      </c>
      <c r="E1055" s="2" t="s">
        <v>2236</v>
      </c>
      <c r="F1055" s="2" t="s">
        <v>2237</v>
      </c>
      <c r="G1055" s="2" t="s">
        <v>103</v>
      </c>
      <c r="H1055" s="4"/>
      <c r="I1055" s="2" t="s">
        <v>13</v>
      </c>
    </row>
    <row r="1056">
      <c r="A1056" s="2">
        <v>1054.0</v>
      </c>
      <c r="B1056" s="2">
        <v>1054.0</v>
      </c>
      <c r="C1056" s="2" t="s">
        <v>2004</v>
      </c>
      <c r="D1056" s="2" t="s">
        <v>38</v>
      </c>
      <c r="E1056" s="2" t="s">
        <v>2238</v>
      </c>
      <c r="F1056" s="2" t="s">
        <v>2239</v>
      </c>
      <c r="G1056" s="2" t="s">
        <v>103</v>
      </c>
      <c r="H1056" s="4"/>
      <c r="I1056" s="2" t="s">
        <v>13</v>
      </c>
    </row>
    <row r="1057">
      <c r="A1057" s="2">
        <v>1055.0</v>
      </c>
      <c r="B1057" s="2">
        <v>1055.0</v>
      </c>
      <c r="C1057" s="2" t="s">
        <v>95</v>
      </c>
      <c r="D1057" s="2" t="s">
        <v>1528</v>
      </c>
      <c r="E1057" s="2" t="s">
        <v>2240</v>
      </c>
      <c r="F1057" s="2" t="s">
        <v>2241</v>
      </c>
      <c r="G1057" s="2" t="s">
        <v>103</v>
      </c>
      <c r="H1057" s="4"/>
      <c r="I1057" s="2" t="s">
        <v>13</v>
      </c>
    </row>
    <row r="1058">
      <c r="A1058" s="2">
        <v>1056.0</v>
      </c>
      <c r="B1058" s="2">
        <v>1056.0</v>
      </c>
      <c r="C1058" s="2" t="s">
        <v>1903</v>
      </c>
      <c r="D1058" s="2" t="s">
        <v>1630</v>
      </c>
      <c r="E1058" s="2" t="s">
        <v>2242</v>
      </c>
      <c r="F1058" s="2" t="s">
        <v>2243</v>
      </c>
      <c r="G1058" s="2" t="s">
        <v>103</v>
      </c>
      <c r="H1058" s="4"/>
      <c r="I1058" s="2" t="s">
        <v>13</v>
      </c>
    </row>
    <row r="1059">
      <c r="A1059" s="2">
        <v>1057.0</v>
      </c>
      <c r="B1059" s="2">
        <v>1057.0</v>
      </c>
      <c r="C1059" s="2" t="s">
        <v>99</v>
      </c>
      <c r="D1059" s="2" t="s">
        <v>42</v>
      </c>
      <c r="E1059" s="2" t="s">
        <v>2244</v>
      </c>
      <c r="F1059" s="2" t="s">
        <v>2245</v>
      </c>
      <c r="G1059" s="2" t="s">
        <v>103</v>
      </c>
      <c r="H1059" s="4"/>
      <c r="I1059" s="2" t="s">
        <v>13</v>
      </c>
    </row>
    <row r="1060">
      <c r="A1060" s="2">
        <v>1058.0</v>
      </c>
      <c r="B1060" s="2">
        <v>1058.0</v>
      </c>
      <c r="C1060" s="2" t="s">
        <v>1903</v>
      </c>
      <c r="D1060" s="2" t="s">
        <v>283</v>
      </c>
      <c r="E1060" s="2" t="s">
        <v>2246</v>
      </c>
      <c r="F1060" s="2" t="s">
        <v>2247</v>
      </c>
      <c r="G1060" s="2" t="s">
        <v>103</v>
      </c>
      <c r="H1060" s="3">
        <v>133.0</v>
      </c>
      <c r="I1060" s="2" t="s">
        <v>13</v>
      </c>
    </row>
    <row r="1061">
      <c r="A1061" s="2">
        <v>1059.0</v>
      </c>
      <c r="B1061" s="2">
        <v>1059.0</v>
      </c>
      <c r="C1061" s="2" t="s">
        <v>126</v>
      </c>
      <c r="D1061" s="2" t="s">
        <v>2248</v>
      </c>
      <c r="E1061" s="2" t="s">
        <v>2249</v>
      </c>
      <c r="F1061" s="2" t="s">
        <v>2250</v>
      </c>
      <c r="G1061" s="2" t="s">
        <v>103</v>
      </c>
      <c r="H1061" s="4"/>
      <c r="I1061" s="2" t="s">
        <v>13</v>
      </c>
    </row>
    <row r="1062">
      <c r="A1062" s="2">
        <v>1060.0</v>
      </c>
      <c r="B1062" s="2">
        <v>1060.0</v>
      </c>
      <c r="C1062" s="2" t="s">
        <v>1903</v>
      </c>
      <c r="D1062" s="2" t="s">
        <v>1455</v>
      </c>
      <c r="E1062" s="2" t="s">
        <v>2251</v>
      </c>
      <c r="F1062" s="2" t="s">
        <v>2252</v>
      </c>
      <c r="G1062" s="2" t="s">
        <v>103</v>
      </c>
      <c r="H1062" s="4"/>
      <c r="I1062" s="2" t="s">
        <v>13</v>
      </c>
    </row>
    <row r="1063">
      <c r="A1063" s="2">
        <v>1061.0</v>
      </c>
      <c r="B1063" s="2">
        <v>1061.0</v>
      </c>
      <c r="C1063" s="2" t="s">
        <v>45</v>
      </c>
      <c r="D1063" s="2" t="s">
        <v>253</v>
      </c>
      <c r="E1063" s="2" t="s">
        <v>2253</v>
      </c>
      <c r="F1063" s="2" t="s">
        <v>2254</v>
      </c>
      <c r="G1063" s="2" t="s">
        <v>12</v>
      </c>
      <c r="H1063" s="3">
        <v>40.0</v>
      </c>
      <c r="I1063" s="2" t="s">
        <v>13</v>
      </c>
    </row>
    <row r="1064">
      <c r="A1064" s="2">
        <v>1062.0</v>
      </c>
      <c r="B1064" s="2">
        <v>1062.0</v>
      </c>
      <c r="C1064" s="2" t="s">
        <v>1470</v>
      </c>
      <c r="D1064" s="2" t="s">
        <v>9</v>
      </c>
      <c r="E1064" s="2" t="s">
        <v>2255</v>
      </c>
      <c r="F1064" s="2" t="s">
        <v>2256</v>
      </c>
      <c r="G1064" s="2" t="s">
        <v>103</v>
      </c>
      <c r="H1064" s="3">
        <v>450.0</v>
      </c>
      <c r="I1064" s="2" t="s">
        <v>53</v>
      </c>
    </row>
    <row r="1065">
      <c r="A1065" s="2">
        <v>1063.0</v>
      </c>
      <c r="B1065" s="2">
        <v>1063.0</v>
      </c>
      <c r="C1065" s="2" t="s">
        <v>1903</v>
      </c>
      <c r="D1065" s="2" t="s">
        <v>512</v>
      </c>
      <c r="E1065" s="2" t="s">
        <v>2257</v>
      </c>
      <c r="F1065" s="2" t="s">
        <v>2258</v>
      </c>
      <c r="G1065" s="2" t="s">
        <v>103</v>
      </c>
      <c r="H1065" s="4"/>
      <c r="I1065" s="2" t="s">
        <v>13</v>
      </c>
    </row>
    <row r="1066">
      <c r="A1066" s="2">
        <v>1064.0</v>
      </c>
      <c r="B1066" s="2">
        <v>1064.0</v>
      </c>
      <c r="C1066" s="2" t="s">
        <v>2004</v>
      </c>
      <c r="D1066" s="2" t="s">
        <v>2172</v>
      </c>
      <c r="E1066" s="2" t="s">
        <v>2259</v>
      </c>
      <c r="F1066" s="2" t="s">
        <v>2260</v>
      </c>
      <c r="G1066" s="2" t="s">
        <v>103</v>
      </c>
      <c r="H1066" s="3">
        <v>35.0</v>
      </c>
      <c r="I1066" s="2" t="s">
        <v>13</v>
      </c>
    </row>
    <row r="1067">
      <c r="A1067" s="2">
        <v>1065.0</v>
      </c>
      <c r="B1067" s="2">
        <v>1065.0</v>
      </c>
      <c r="C1067" s="2" t="s">
        <v>14</v>
      </c>
      <c r="D1067" s="2" t="s">
        <v>897</v>
      </c>
      <c r="E1067" s="2" t="s">
        <v>2261</v>
      </c>
      <c r="F1067" s="2" t="s">
        <v>2262</v>
      </c>
      <c r="G1067" s="2" t="s">
        <v>12</v>
      </c>
      <c r="H1067" s="4"/>
      <c r="I1067" s="2" t="s">
        <v>13</v>
      </c>
    </row>
    <row r="1068">
      <c r="A1068" s="2">
        <v>1066.0</v>
      </c>
      <c r="B1068" s="2">
        <v>1066.0</v>
      </c>
      <c r="C1068" s="2" t="s">
        <v>95</v>
      </c>
      <c r="D1068" s="2" t="s">
        <v>1528</v>
      </c>
      <c r="E1068" s="2" t="s">
        <v>2263</v>
      </c>
      <c r="F1068" s="2" t="s">
        <v>2264</v>
      </c>
      <c r="G1068" s="2" t="s">
        <v>103</v>
      </c>
      <c r="H1068" s="4"/>
      <c r="I1068" s="2" t="s">
        <v>13</v>
      </c>
    </row>
    <row r="1069">
      <c r="A1069" s="2">
        <v>1067.0</v>
      </c>
      <c r="B1069" s="2">
        <v>1067.0</v>
      </c>
      <c r="C1069" s="2" t="s">
        <v>1116</v>
      </c>
      <c r="D1069" s="2" t="s">
        <v>1547</v>
      </c>
      <c r="E1069" s="2" t="s">
        <v>2265</v>
      </c>
      <c r="F1069" s="2" t="s">
        <v>2266</v>
      </c>
      <c r="G1069" s="2" t="s">
        <v>103</v>
      </c>
      <c r="H1069" s="3">
        <v>29.0</v>
      </c>
      <c r="I1069" s="2" t="s">
        <v>13</v>
      </c>
    </row>
    <row r="1070">
      <c r="A1070" s="2">
        <v>1068.0</v>
      </c>
      <c r="B1070" s="2">
        <v>1068.0</v>
      </c>
      <c r="C1070" s="2" t="s">
        <v>126</v>
      </c>
      <c r="D1070" s="2" t="s">
        <v>2248</v>
      </c>
      <c r="E1070" s="2" t="s">
        <v>2267</v>
      </c>
      <c r="F1070" s="2" t="s">
        <v>2268</v>
      </c>
      <c r="G1070" s="2" t="s">
        <v>103</v>
      </c>
      <c r="H1070" s="4"/>
      <c r="I1070" s="2" t="s">
        <v>13</v>
      </c>
    </row>
    <row r="1071">
      <c r="A1071" s="2">
        <v>1069.0</v>
      </c>
      <c r="B1071" s="2">
        <v>1069.0</v>
      </c>
      <c r="C1071" s="2" t="s">
        <v>99</v>
      </c>
      <c r="D1071" s="2" t="s">
        <v>42</v>
      </c>
      <c r="E1071" s="2" t="s">
        <v>2269</v>
      </c>
      <c r="F1071" s="2" t="s">
        <v>2270</v>
      </c>
      <c r="G1071" s="2" t="s">
        <v>12</v>
      </c>
      <c r="H1071" s="3">
        <v>90.0</v>
      </c>
      <c r="I1071" s="2" t="s">
        <v>13</v>
      </c>
    </row>
    <row r="1072">
      <c r="A1072" s="2">
        <v>1070.0</v>
      </c>
      <c r="B1072" s="2">
        <v>1070.0</v>
      </c>
      <c r="C1072" s="2" t="s">
        <v>126</v>
      </c>
      <c r="D1072" s="2" t="s">
        <v>145</v>
      </c>
      <c r="E1072" s="2" t="s">
        <v>2271</v>
      </c>
      <c r="F1072" s="2" t="s">
        <v>2272</v>
      </c>
      <c r="G1072" s="2" t="s">
        <v>12</v>
      </c>
      <c r="H1072" s="3">
        <v>200.0</v>
      </c>
      <c r="I1072" s="2" t="s">
        <v>53</v>
      </c>
    </row>
    <row r="1073">
      <c r="A1073" s="2">
        <v>1071.0</v>
      </c>
      <c r="B1073" s="2">
        <v>1071.0</v>
      </c>
      <c r="C1073" s="2" t="s">
        <v>2004</v>
      </c>
      <c r="D1073" s="2" t="s">
        <v>2101</v>
      </c>
      <c r="E1073" s="2" t="s">
        <v>2273</v>
      </c>
      <c r="F1073" s="2" t="s">
        <v>2274</v>
      </c>
      <c r="G1073" s="2" t="s">
        <v>103</v>
      </c>
      <c r="H1073" s="4"/>
      <c r="I1073" s="2" t="s">
        <v>13</v>
      </c>
    </row>
    <row r="1074">
      <c r="A1074" s="2">
        <v>1072.0</v>
      </c>
      <c r="B1074" s="2">
        <v>1072.0</v>
      </c>
      <c r="C1074" s="2" t="s">
        <v>95</v>
      </c>
      <c r="D1074" s="2" t="s">
        <v>1568</v>
      </c>
      <c r="E1074" s="2" t="s">
        <v>2275</v>
      </c>
      <c r="F1074" s="2" t="s">
        <v>2276</v>
      </c>
      <c r="G1074" s="2" t="s">
        <v>103</v>
      </c>
      <c r="H1074" s="4"/>
      <c r="I1074" s="2" t="s">
        <v>13</v>
      </c>
    </row>
    <row r="1075">
      <c r="A1075" s="2">
        <v>1073.0</v>
      </c>
      <c r="B1075" s="2">
        <v>1073.0</v>
      </c>
      <c r="C1075" s="2" t="s">
        <v>1470</v>
      </c>
      <c r="D1075" s="2" t="s">
        <v>9</v>
      </c>
      <c r="E1075" s="2" t="s">
        <v>2277</v>
      </c>
      <c r="F1075" s="2" t="s">
        <v>2278</v>
      </c>
      <c r="G1075" s="2" t="s">
        <v>103</v>
      </c>
      <c r="H1075" s="3">
        <v>450.0</v>
      </c>
      <c r="I1075" s="2" t="s">
        <v>13</v>
      </c>
    </row>
    <row r="1076">
      <c r="A1076" s="2">
        <v>1074.0</v>
      </c>
      <c r="B1076" s="2">
        <v>1074.0</v>
      </c>
      <c r="C1076" s="2" t="s">
        <v>1903</v>
      </c>
      <c r="D1076" s="2" t="s">
        <v>283</v>
      </c>
      <c r="E1076" s="2" t="s">
        <v>2279</v>
      </c>
      <c r="F1076" s="2" t="s">
        <v>2280</v>
      </c>
      <c r="G1076" s="2" t="s">
        <v>103</v>
      </c>
      <c r="H1076" s="3">
        <v>164.0</v>
      </c>
      <c r="I1076" s="2" t="s">
        <v>13</v>
      </c>
    </row>
    <row r="1077">
      <c r="A1077" s="2">
        <v>1075.0</v>
      </c>
      <c r="B1077" s="2">
        <v>1075.0</v>
      </c>
      <c r="C1077" s="2" t="s">
        <v>14</v>
      </c>
      <c r="D1077" s="2" t="s">
        <v>1722</v>
      </c>
      <c r="E1077" s="2" t="s">
        <v>2281</v>
      </c>
      <c r="F1077" s="2" t="s">
        <v>2282</v>
      </c>
      <c r="G1077" s="2" t="s">
        <v>12</v>
      </c>
      <c r="H1077" s="3">
        <v>64.68</v>
      </c>
      <c r="I1077" s="2" t="s">
        <v>13</v>
      </c>
    </row>
    <row r="1078">
      <c r="A1078" s="2">
        <v>1076.0</v>
      </c>
      <c r="B1078" s="2">
        <v>1076.0</v>
      </c>
      <c r="C1078" s="2" t="s">
        <v>1470</v>
      </c>
      <c r="D1078" s="2" t="s">
        <v>1607</v>
      </c>
      <c r="E1078" s="2" t="s">
        <v>2283</v>
      </c>
      <c r="F1078" s="2" t="s">
        <v>2284</v>
      </c>
      <c r="G1078" s="2" t="s">
        <v>103</v>
      </c>
      <c r="H1078" s="3">
        <v>450.0</v>
      </c>
      <c r="I1078" s="2" t="s">
        <v>13</v>
      </c>
    </row>
    <row r="1079">
      <c r="A1079" s="2">
        <v>1077.0</v>
      </c>
      <c r="B1079" s="2">
        <v>1077.0</v>
      </c>
      <c r="C1079" s="2" t="s">
        <v>95</v>
      </c>
      <c r="D1079" s="2" t="s">
        <v>1568</v>
      </c>
      <c r="E1079" s="2" t="s">
        <v>2285</v>
      </c>
      <c r="F1079" s="2" t="s">
        <v>2286</v>
      </c>
      <c r="G1079" s="2" t="s">
        <v>103</v>
      </c>
      <c r="H1079" s="4"/>
      <c r="I1079" s="2" t="s">
        <v>13</v>
      </c>
    </row>
    <row r="1080">
      <c r="A1080" s="2">
        <v>1078.0</v>
      </c>
      <c r="B1080" s="2">
        <v>1078.0</v>
      </c>
      <c r="C1080" s="2" t="s">
        <v>256</v>
      </c>
      <c r="D1080" s="2" t="s">
        <v>2101</v>
      </c>
      <c r="E1080" s="2" t="s">
        <v>2287</v>
      </c>
      <c r="F1080" s="2" t="s">
        <v>2288</v>
      </c>
      <c r="G1080" s="2" t="s">
        <v>103</v>
      </c>
      <c r="H1080" s="4"/>
      <c r="I1080" s="2" t="s">
        <v>13</v>
      </c>
    </row>
    <row r="1081">
      <c r="A1081" s="2">
        <v>1079.0</v>
      </c>
      <c r="B1081" s="2">
        <v>1079.0</v>
      </c>
      <c r="C1081" s="2" t="s">
        <v>824</v>
      </c>
      <c r="D1081" s="2" t="s">
        <v>210</v>
      </c>
      <c r="E1081" s="2" t="s">
        <v>2289</v>
      </c>
      <c r="F1081" s="2" t="s">
        <v>2290</v>
      </c>
      <c r="G1081" s="2" t="s">
        <v>103</v>
      </c>
      <c r="H1081" s="4"/>
      <c r="I1081" s="2" t="s">
        <v>53</v>
      </c>
    </row>
    <row r="1082">
      <c r="A1082" s="2">
        <v>1080.0</v>
      </c>
      <c r="B1082" s="2">
        <v>1080.0</v>
      </c>
      <c r="C1082" s="2" t="s">
        <v>202</v>
      </c>
      <c r="D1082" s="2" t="s">
        <v>203</v>
      </c>
      <c r="E1082" s="2" t="s">
        <v>2291</v>
      </c>
      <c r="F1082" s="2" t="s">
        <v>2292</v>
      </c>
      <c r="G1082" s="2" t="s">
        <v>103</v>
      </c>
      <c r="H1082" s="3">
        <v>25.0</v>
      </c>
      <c r="I1082" s="2" t="s">
        <v>13</v>
      </c>
    </row>
    <row r="1083">
      <c r="A1083" s="2">
        <v>1081.0</v>
      </c>
      <c r="B1083" s="2">
        <v>1081.0</v>
      </c>
      <c r="C1083" s="2" t="s">
        <v>99</v>
      </c>
      <c r="D1083" s="2" t="s">
        <v>42</v>
      </c>
      <c r="E1083" s="2" t="s">
        <v>2293</v>
      </c>
      <c r="F1083" s="2" t="s">
        <v>2294</v>
      </c>
      <c r="G1083" s="2" t="s">
        <v>103</v>
      </c>
      <c r="H1083" s="4"/>
      <c r="I1083" s="2" t="s">
        <v>13</v>
      </c>
    </row>
    <row r="1084">
      <c r="A1084" s="2">
        <v>1082.0</v>
      </c>
      <c r="B1084" s="2">
        <v>1082.0</v>
      </c>
      <c r="C1084" s="2" t="s">
        <v>126</v>
      </c>
      <c r="D1084" s="2" t="s">
        <v>2248</v>
      </c>
      <c r="E1084" s="2" t="s">
        <v>2295</v>
      </c>
      <c r="F1084" s="2" t="s">
        <v>2296</v>
      </c>
      <c r="G1084" s="2" t="s">
        <v>103</v>
      </c>
      <c r="H1084" s="4"/>
      <c r="I1084" s="2" t="s">
        <v>13</v>
      </c>
    </row>
    <row r="1085">
      <c r="A1085" s="2">
        <v>1083.0</v>
      </c>
      <c r="B1085" s="2">
        <v>1083.0</v>
      </c>
      <c r="C1085" s="2" t="s">
        <v>126</v>
      </c>
      <c r="D1085" s="2" t="s">
        <v>145</v>
      </c>
      <c r="E1085" s="2" t="s">
        <v>2297</v>
      </c>
      <c r="F1085" s="2" t="s">
        <v>2298</v>
      </c>
      <c r="G1085" s="2" t="s">
        <v>103</v>
      </c>
      <c r="H1085" s="4"/>
      <c r="I1085" s="2" t="s">
        <v>13</v>
      </c>
    </row>
    <row r="1086">
      <c r="A1086" s="2">
        <v>1084.0</v>
      </c>
      <c r="B1086" s="2">
        <v>1084.0</v>
      </c>
      <c r="C1086" s="2" t="s">
        <v>256</v>
      </c>
      <c r="D1086" s="2" t="s">
        <v>26</v>
      </c>
      <c r="E1086" s="2" t="s">
        <v>2299</v>
      </c>
      <c r="F1086" s="2" t="s">
        <v>2300</v>
      </c>
      <c r="G1086" s="2" t="s">
        <v>12</v>
      </c>
      <c r="H1086" s="3">
        <v>109.0</v>
      </c>
      <c r="I1086" s="2" t="s">
        <v>13</v>
      </c>
    </row>
    <row r="1087">
      <c r="A1087" s="2">
        <v>1085.0</v>
      </c>
      <c r="B1087" s="2">
        <v>1085.0</v>
      </c>
      <c r="C1087" s="2" t="s">
        <v>95</v>
      </c>
      <c r="D1087" s="2" t="s">
        <v>1568</v>
      </c>
      <c r="E1087" s="2" t="s">
        <v>2301</v>
      </c>
      <c r="F1087" s="2" t="s">
        <v>2302</v>
      </c>
      <c r="G1087" s="2" t="s">
        <v>103</v>
      </c>
      <c r="H1087" s="4"/>
      <c r="I1087" s="2" t="s">
        <v>13</v>
      </c>
    </row>
    <row r="1088">
      <c r="A1088" s="2">
        <v>1086.0</v>
      </c>
      <c r="B1088" s="2">
        <v>1086.0</v>
      </c>
      <c r="C1088" s="2" t="s">
        <v>126</v>
      </c>
      <c r="D1088" s="2" t="s">
        <v>2248</v>
      </c>
      <c r="E1088" s="2" t="s">
        <v>2303</v>
      </c>
      <c r="F1088" s="2" t="s">
        <v>2304</v>
      </c>
      <c r="G1088" s="2" t="s">
        <v>103</v>
      </c>
      <c r="H1088" s="4"/>
      <c r="I1088" s="2" t="s">
        <v>13</v>
      </c>
    </row>
    <row r="1089">
      <c r="A1089" s="2">
        <v>1087.0</v>
      </c>
      <c r="B1089" s="2">
        <v>1087.0</v>
      </c>
      <c r="C1089" s="2" t="s">
        <v>1903</v>
      </c>
      <c r="D1089" s="2" t="s">
        <v>1630</v>
      </c>
      <c r="E1089" s="2" t="s">
        <v>2305</v>
      </c>
      <c r="F1089" s="2" t="s">
        <v>2306</v>
      </c>
      <c r="G1089" s="2" t="s">
        <v>103</v>
      </c>
      <c r="H1089" s="4"/>
      <c r="I1089" s="2" t="s">
        <v>13</v>
      </c>
    </row>
    <row r="1090">
      <c r="A1090" s="2">
        <v>1088.0</v>
      </c>
      <c r="B1090" s="2">
        <v>1088.0</v>
      </c>
      <c r="C1090" s="2" t="s">
        <v>126</v>
      </c>
      <c r="D1090" s="2" t="s">
        <v>145</v>
      </c>
      <c r="E1090" s="2" t="s">
        <v>2307</v>
      </c>
      <c r="F1090" s="2" t="s">
        <v>2308</v>
      </c>
      <c r="G1090" s="2" t="s">
        <v>103</v>
      </c>
      <c r="H1090" s="4"/>
      <c r="I1090" s="2" t="s">
        <v>13</v>
      </c>
    </row>
    <row r="1091">
      <c r="A1091" s="2">
        <v>1089.0</v>
      </c>
      <c r="B1091" s="2">
        <v>1089.0</v>
      </c>
      <c r="C1091" s="2" t="s">
        <v>2004</v>
      </c>
      <c r="D1091" s="2" t="s">
        <v>2172</v>
      </c>
      <c r="E1091" s="2" t="s">
        <v>2309</v>
      </c>
      <c r="F1091" s="2" t="s">
        <v>2310</v>
      </c>
      <c r="G1091" s="2" t="s">
        <v>103</v>
      </c>
      <c r="H1091" s="3">
        <v>35.0</v>
      </c>
      <c r="I1091" s="2" t="s">
        <v>13</v>
      </c>
    </row>
    <row r="1092">
      <c r="A1092" s="2">
        <v>1090.0</v>
      </c>
      <c r="B1092" s="2">
        <v>1090.0</v>
      </c>
      <c r="C1092" s="2" t="s">
        <v>582</v>
      </c>
      <c r="D1092" s="2" t="s">
        <v>181</v>
      </c>
      <c r="E1092" s="2" t="s">
        <v>2311</v>
      </c>
      <c r="F1092" s="2" t="s">
        <v>2312</v>
      </c>
      <c r="G1092" s="2" t="s">
        <v>103</v>
      </c>
      <c r="H1092" s="3">
        <v>41.8</v>
      </c>
      <c r="I1092" s="2" t="s">
        <v>13</v>
      </c>
    </row>
    <row r="1093">
      <c r="A1093" s="2">
        <v>1091.0</v>
      </c>
      <c r="B1093" s="2">
        <v>1091.0</v>
      </c>
      <c r="C1093" s="2" t="s">
        <v>1210</v>
      </c>
      <c r="D1093" s="2" t="s">
        <v>1211</v>
      </c>
      <c r="E1093" s="2" t="s">
        <v>2313</v>
      </c>
      <c r="F1093" s="2" t="s">
        <v>2314</v>
      </c>
      <c r="G1093" s="2" t="s">
        <v>12</v>
      </c>
      <c r="H1093" s="4"/>
      <c r="I1093" s="2" t="s">
        <v>13</v>
      </c>
    </row>
    <row r="1094">
      <c r="A1094" s="2">
        <v>1092.0</v>
      </c>
      <c r="B1094" s="2">
        <v>1092.0</v>
      </c>
      <c r="C1094" s="2" t="s">
        <v>1470</v>
      </c>
      <c r="D1094" s="2" t="s">
        <v>9</v>
      </c>
      <c r="E1094" s="2" t="s">
        <v>2315</v>
      </c>
      <c r="F1094" s="2" t="s">
        <v>2316</v>
      </c>
      <c r="G1094" s="2" t="s">
        <v>103</v>
      </c>
      <c r="H1094" s="3">
        <v>450.0</v>
      </c>
      <c r="I1094" s="2" t="s">
        <v>13</v>
      </c>
    </row>
    <row r="1095">
      <c r="A1095" s="2">
        <v>1093.0</v>
      </c>
      <c r="B1095" s="2">
        <v>1093.0</v>
      </c>
      <c r="C1095" s="2" t="s">
        <v>126</v>
      </c>
      <c r="D1095" s="2" t="s">
        <v>2248</v>
      </c>
      <c r="E1095" s="2" t="s">
        <v>2317</v>
      </c>
      <c r="F1095" s="2" t="s">
        <v>2318</v>
      </c>
      <c r="G1095" s="2" t="s">
        <v>103</v>
      </c>
      <c r="H1095" s="4"/>
      <c r="I1095" s="2" t="s">
        <v>13</v>
      </c>
    </row>
    <row r="1096">
      <c r="A1096" s="2">
        <v>1094.0</v>
      </c>
      <c r="B1096" s="2">
        <v>1094.0</v>
      </c>
      <c r="C1096" s="2" t="s">
        <v>57</v>
      </c>
      <c r="D1096" s="2" t="s">
        <v>58</v>
      </c>
      <c r="E1096" s="2" t="s">
        <v>2319</v>
      </c>
      <c r="F1096" s="2" t="s">
        <v>2320</v>
      </c>
      <c r="G1096" s="2" t="s">
        <v>103</v>
      </c>
      <c r="H1096" s="4"/>
      <c r="I1096" s="2" t="s">
        <v>13</v>
      </c>
    </row>
    <row r="1097">
      <c r="A1097" s="2">
        <v>1095.0</v>
      </c>
      <c r="B1097" s="2">
        <v>1095.0</v>
      </c>
      <c r="C1097" s="2" t="s">
        <v>95</v>
      </c>
      <c r="D1097" s="2" t="s">
        <v>1568</v>
      </c>
      <c r="E1097" s="2" t="s">
        <v>2321</v>
      </c>
      <c r="F1097" s="2" t="s">
        <v>2322</v>
      </c>
      <c r="G1097" s="2" t="s">
        <v>103</v>
      </c>
      <c r="H1097" s="4"/>
      <c r="I1097" s="2" t="s">
        <v>13</v>
      </c>
    </row>
    <row r="1098">
      <c r="A1098" s="2">
        <v>1096.0</v>
      </c>
      <c r="B1098" s="2">
        <v>1096.0</v>
      </c>
      <c r="C1098" s="2" t="s">
        <v>14</v>
      </c>
      <c r="D1098" s="2" t="s">
        <v>1722</v>
      </c>
      <c r="E1098" s="2" t="s">
        <v>2323</v>
      </c>
      <c r="F1098" s="2" t="s">
        <v>2324</v>
      </c>
      <c r="G1098" s="2" t="s">
        <v>12</v>
      </c>
      <c r="H1098" s="3">
        <v>64.68</v>
      </c>
      <c r="I1098" s="2" t="s">
        <v>13</v>
      </c>
    </row>
    <row r="1099">
      <c r="A1099" s="2">
        <v>1097.0</v>
      </c>
      <c r="B1099" s="2">
        <v>1097.0</v>
      </c>
      <c r="C1099" s="2" t="s">
        <v>1903</v>
      </c>
      <c r="D1099" s="2" t="s">
        <v>512</v>
      </c>
      <c r="E1099" s="2" t="s">
        <v>2325</v>
      </c>
      <c r="F1099" s="2" t="s">
        <v>2326</v>
      </c>
      <c r="G1099" s="2" t="s">
        <v>103</v>
      </c>
      <c r="H1099" s="4"/>
      <c r="I1099" s="2" t="s">
        <v>13</v>
      </c>
    </row>
    <row r="1100">
      <c r="A1100" s="2">
        <v>1098.0</v>
      </c>
      <c r="B1100" s="2">
        <v>1098.0</v>
      </c>
      <c r="C1100" s="2" t="s">
        <v>126</v>
      </c>
      <c r="D1100" s="2" t="s">
        <v>2248</v>
      </c>
      <c r="E1100" s="2" t="s">
        <v>2327</v>
      </c>
      <c r="F1100" s="2" t="s">
        <v>2328</v>
      </c>
      <c r="G1100" s="2" t="s">
        <v>103</v>
      </c>
      <c r="H1100" s="4"/>
      <c r="I1100" s="2" t="s">
        <v>13</v>
      </c>
    </row>
    <row r="1101">
      <c r="A1101" s="2">
        <v>1099.0</v>
      </c>
      <c r="B1101" s="2">
        <v>1099.0</v>
      </c>
      <c r="C1101" s="2" t="s">
        <v>1470</v>
      </c>
      <c r="D1101" s="2" t="s">
        <v>1607</v>
      </c>
      <c r="E1101" s="2" t="s">
        <v>2329</v>
      </c>
      <c r="F1101" s="2" t="s">
        <v>2330</v>
      </c>
      <c r="G1101" s="2" t="s">
        <v>103</v>
      </c>
      <c r="H1101" s="3">
        <v>450.0</v>
      </c>
      <c r="I1101" s="2" t="s">
        <v>13</v>
      </c>
    </row>
    <row r="1102">
      <c r="A1102" s="2">
        <v>1100.0</v>
      </c>
      <c r="B1102" s="2">
        <v>1100.0</v>
      </c>
      <c r="C1102" s="2" t="s">
        <v>95</v>
      </c>
      <c r="D1102" s="2" t="s">
        <v>1528</v>
      </c>
      <c r="E1102" s="2" t="s">
        <v>2331</v>
      </c>
      <c r="F1102" s="2" t="s">
        <v>2332</v>
      </c>
      <c r="G1102" s="2" t="s">
        <v>103</v>
      </c>
      <c r="H1102" s="4"/>
      <c r="I1102" s="2" t="s">
        <v>13</v>
      </c>
    </row>
    <row r="1103">
      <c r="A1103" s="2">
        <v>1101.0</v>
      </c>
      <c r="B1103" s="2">
        <v>1101.0</v>
      </c>
      <c r="C1103" s="2" t="s">
        <v>126</v>
      </c>
      <c r="D1103" s="2" t="s">
        <v>2248</v>
      </c>
      <c r="E1103" s="2" t="s">
        <v>2333</v>
      </c>
      <c r="F1103" s="2" t="s">
        <v>2334</v>
      </c>
      <c r="G1103" s="2" t="s">
        <v>103</v>
      </c>
      <c r="H1103" s="4"/>
      <c r="I1103" s="2" t="s">
        <v>13</v>
      </c>
    </row>
    <row r="1104">
      <c r="A1104" s="2">
        <v>1102.0</v>
      </c>
      <c r="B1104" s="2">
        <v>1102.0</v>
      </c>
      <c r="C1104" s="2" t="s">
        <v>14</v>
      </c>
      <c r="D1104" s="2" t="s">
        <v>897</v>
      </c>
      <c r="E1104" s="2" t="s">
        <v>2335</v>
      </c>
      <c r="F1104" s="2" t="s">
        <v>2336</v>
      </c>
      <c r="G1104" s="2" t="s">
        <v>12</v>
      </c>
      <c r="H1104" s="4"/>
      <c r="I1104" s="2" t="s">
        <v>13</v>
      </c>
    </row>
    <row r="1105">
      <c r="A1105" s="2">
        <v>1103.0</v>
      </c>
      <c r="B1105" s="2">
        <v>1103.0</v>
      </c>
      <c r="C1105" s="2" t="s">
        <v>582</v>
      </c>
      <c r="D1105" s="2" t="s">
        <v>181</v>
      </c>
      <c r="E1105" s="2" t="s">
        <v>2337</v>
      </c>
      <c r="F1105" s="2" t="s">
        <v>2338</v>
      </c>
      <c r="G1105" s="2" t="s">
        <v>103</v>
      </c>
      <c r="H1105" s="3">
        <v>41.8</v>
      </c>
      <c r="I1105" s="2" t="s">
        <v>13</v>
      </c>
    </row>
    <row r="1106">
      <c r="A1106" s="2">
        <v>1104.0</v>
      </c>
      <c r="B1106" s="2">
        <v>1104.0</v>
      </c>
      <c r="C1106" s="2" t="s">
        <v>2004</v>
      </c>
      <c r="D1106" s="2" t="s">
        <v>2101</v>
      </c>
      <c r="E1106" s="2" t="s">
        <v>2339</v>
      </c>
      <c r="F1106" s="2" t="s">
        <v>2340</v>
      </c>
      <c r="G1106" s="2" t="s">
        <v>103</v>
      </c>
      <c r="H1106" s="4"/>
      <c r="I1106" s="2" t="s">
        <v>13</v>
      </c>
    </row>
    <row r="1107">
      <c r="A1107" s="2">
        <v>1105.0</v>
      </c>
      <c r="B1107" s="2">
        <v>1105.0</v>
      </c>
      <c r="C1107" s="2" t="s">
        <v>1470</v>
      </c>
      <c r="D1107" s="2" t="s">
        <v>9</v>
      </c>
      <c r="E1107" s="2" t="s">
        <v>2341</v>
      </c>
      <c r="F1107" s="2" t="s">
        <v>2342</v>
      </c>
      <c r="G1107" s="2" t="s">
        <v>103</v>
      </c>
      <c r="H1107" s="3">
        <v>450.0</v>
      </c>
      <c r="I1107" s="2" t="s">
        <v>13</v>
      </c>
    </row>
    <row r="1108">
      <c r="A1108" s="2">
        <v>1106.0</v>
      </c>
      <c r="B1108" s="2">
        <v>1106.0</v>
      </c>
      <c r="C1108" s="2" t="s">
        <v>126</v>
      </c>
      <c r="D1108" s="2" t="s">
        <v>145</v>
      </c>
      <c r="E1108" s="2" t="s">
        <v>2343</v>
      </c>
      <c r="F1108" s="2" t="s">
        <v>2344</v>
      </c>
      <c r="G1108" s="2" t="s">
        <v>103</v>
      </c>
      <c r="H1108" s="4"/>
      <c r="I1108" s="2" t="s">
        <v>13</v>
      </c>
    </row>
    <row r="1109">
      <c r="A1109" s="2">
        <v>1107.0</v>
      </c>
      <c r="B1109" s="2">
        <v>1107.0</v>
      </c>
      <c r="C1109" s="2" t="s">
        <v>126</v>
      </c>
      <c r="D1109" s="2" t="s">
        <v>2248</v>
      </c>
      <c r="E1109" s="2" t="s">
        <v>2345</v>
      </c>
      <c r="F1109" s="2" t="s">
        <v>2346</v>
      </c>
      <c r="G1109" s="2" t="s">
        <v>103</v>
      </c>
      <c r="H1109" s="4"/>
      <c r="I1109" s="2" t="s">
        <v>13</v>
      </c>
    </row>
    <row r="1110">
      <c r="A1110" s="2">
        <v>1108.0</v>
      </c>
      <c r="B1110" s="2">
        <v>1108.0</v>
      </c>
      <c r="C1110" s="2" t="s">
        <v>256</v>
      </c>
      <c r="D1110" s="2" t="s">
        <v>2064</v>
      </c>
      <c r="E1110" s="2" t="s">
        <v>2347</v>
      </c>
      <c r="F1110" s="2" t="s">
        <v>2348</v>
      </c>
      <c r="G1110" s="2" t="s">
        <v>103</v>
      </c>
      <c r="H1110" s="4"/>
      <c r="I1110" s="2" t="s">
        <v>13</v>
      </c>
    </row>
    <row r="1111">
      <c r="A1111" s="2">
        <v>1109.0</v>
      </c>
      <c r="B1111" s="2">
        <v>1109.0</v>
      </c>
      <c r="C1111" s="2" t="s">
        <v>1903</v>
      </c>
      <c r="D1111" s="2" t="s">
        <v>512</v>
      </c>
      <c r="E1111" s="2" t="s">
        <v>2349</v>
      </c>
      <c r="F1111" s="2" t="s">
        <v>2350</v>
      </c>
      <c r="G1111" s="2" t="s">
        <v>103</v>
      </c>
      <c r="H1111" s="4"/>
      <c r="I1111" s="2" t="s">
        <v>13</v>
      </c>
    </row>
    <row r="1112">
      <c r="A1112" s="2">
        <v>1110.0</v>
      </c>
      <c r="B1112" s="2">
        <v>1110.0</v>
      </c>
      <c r="C1112" s="2" t="s">
        <v>45</v>
      </c>
      <c r="D1112" s="2" t="s">
        <v>253</v>
      </c>
      <c r="E1112" s="2" t="s">
        <v>2351</v>
      </c>
      <c r="F1112" s="2" t="s">
        <v>2352</v>
      </c>
      <c r="G1112" s="2" t="s">
        <v>12</v>
      </c>
      <c r="H1112" s="3">
        <v>40.0</v>
      </c>
      <c r="I1112" s="2" t="s">
        <v>13</v>
      </c>
    </row>
    <row r="1113">
      <c r="A1113" s="2">
        <v>1111.0</v>
      </c>
      <c r="B1113" s="2">
        <v>1111.0</v>
      </c>
      <c r="C1113" s="2" t="s">
        <v>99</v>
      </c>
      <c r="D1113" s="2" t="s">
        <v>42</v>
      </c>
      <c r="E1113" s="2" t="s">
        <v>2353</v>
      </c>
      <c r="F1113" s="2" t="s">
        <v>2354</v>
      </c>
      <c r="G1113" s="2" t="s">
        <v>103</v>
      </c>
      <c r="H1113" s="4"/>
      <c r="I1113" s="2" t="s">
        <v>13</v>
      </c>
    </row>
    <row r="1114">
      <c r="A1114" s="2">
        <v>1112.0</v>
      </c>
      <c r="B1114" s="2">
        <v>1112.0</v>
      </c>
      <c r="C1114" s="2" t="s">
        <v>126</v>
      </c>
      <c r="D1114" s="2" t="s">
        <v>2248</v>
      </c>
      <c r="E1114" s="2" t="s">
        <v>2355</v>
      </c>
      <c r="F1114" s="2" t="s">
        <v>2356</v>
      </c>
      <c r="G1114" s="2" t="s">
        <v>103</v>
      </c>
      <c r="H1114" s="4"/>
      <c r="I1114" s="2" t="s">
        <v>13</v>
      </c>
    </row>
    <row r="1115">
      <c r="A1115" s="2">
        <v>1113.0</v>
      </c>
      <c r="B1115" s="2">
        <v>1113.0</v>
      </c>
      <c r="C1115" s="2" t="s">
        <v>2004</v>
      </c>
      <c r="D1115" s="2" t="s">
        <v>38</v>
      </c>
      <c r="E1115" s="2" t="s">
        <v>2357</v>
      </c>
      <c r="F1115" s="2" t="s">
        <v>2358</v>
      </c>
      <c r="G1115" s="2" t="s">
        <v>103</v>
      </c>
      <c r="H1115" s="4"/>
      <c r="I1115" s="2" t="s">
        <v>13</v>
      </c>
    </row>
    <row r="1116">
      <c r="A1116" s="2">
        <v>1114.0</v>
      </c>
      <c r="B1116" s="2">
        <v>1114.0</v>
      </c>
      <c r="C1116" s="2" t="s">
        <v>95</v>
      </c>
      <c r="D1116" s="2" t="s">
        <v>2359</v>
      </c>
      <c r="E1116" s="2" t="s">
        <v>2360</v>
      </c>
      <c r="F1116" s="2" t="s">
        <v>2361</v>
      </c>
      <c r="G1116" s="2" t="s">
        <v>103</v>
      </c>
      <c r="H1116" s="4"/>
      <c r="I1116" s="2" t="s">
        <v>13</v>
      </c>
    </row>
    <row r="1117">
      <c r="A1117" s="2">
        <v>1115.0</v>
      </c>
      <c r="B1117" s="2">
        <v>1115.0</v>
      </c>
      <c r="C1117" s="2" t="s">
        <v>95</v>
      </c>
      <c r="D1117" s="2" t="s">
        <v>1949</v>
      </c>
      <c r="E1117" s="2" t="s">
        <v>2362</v>
      </c>
      <c r="F1117" s="2" t="s">
        <v>2363</v>
      </c>
      <c r="G1117" s="2" t="s">
        <v>103</v>
      </c>
      <c r="H1117" s="4"/>
      <c r="I1117" s="2" t="s">
        <v>13</v>
      </c>
    </row>
    <row r="1118">
      <c r="A1118" s="2">
        <v>1116.0</v>
      </c>
      <c r="B1118" s="2">
        <v>1116.0</v>
      </c>
      <c r="C1118" s="2" t="s">
        <v>95</v>
      </c>
      <c r="D1118" s="2" t="s">
        <v>663</v>
      </c>
      <c r="E1118" s="2" t="s">
        <v>2364</v>
      </c>
      <c r="F1118" s="2" t="s">
        <v>2365</v>
      </c>
      <c r="G1118" s="2" t="s">
        <v>103</v>
      </c>
      <c r="H1118" s="4"/>
      <c r="I1118" s="2" t="s">
        <v>13</v>
      </c>
    </row>
    <row r="1119">
      <c r="A1119" s="2">
        <v>1117.0</v>
      </c>
      <c r="B1119" s="2">
        <v>1117.0</v>
      </c>
      <c r="C1119" s="2" t="s">
        <v>1903</v>
      </c>
      <c r="D1119" s="2" t="s">
        <v>512</v>
      </c>
      <c r="E1119" s="2" t="s">
        <v>2366</v>
      </c>
      <c r="F1119" s="2" t="s">
        <v>2367</v>
      </c>
      <c r="G1119" s="2" t="s">
        <v>103</v>
      </c>
      <c r="H1119" s="4"/>
      <c r="I1119" s="2" t="s">
        <v>13</v>
      </c>
    </row>
    <row r="1120">
      <c r="A1120" s="2">
        <v>1118.0</v>
      </c>
      <c r="B1120" s="2">
        <v>1118.0</v>
      </c>
      <c r="C1120" s="2" t="s">
        <v>1470</v>
      </c>
      <c r="D1120" s="2" t="s">
        <v>1607</v>
      </c>
      <c r="E1120" s="2" t="s">
        <v>2368</v>
      </c>
      <c r="F1120" s="2" t="s">
        <v>2369</v>
      </c>
      <c r="G1120" s="2" t="s">
        <v>103</v>
      </c>
      <c r="H1120" s="3">
        <v>450.0</v>
      </c>
      <c r="I1120" s="2" t="s">
        <v>13</v>
      </c>
    </row>
    <row r="1121">
      <c r="A1121" s="2">
        <v>1119.0</v>
      </c>
      <c r="B1121" s="2">
        <v>1119.0</v>
      </c>
      <c r="C1121" s="2" t="s">
        <v>126</v>
      </c>
      <c r="D1121" s="2" t="s">
        <v>2248</v>
      </c>
      <c r="E1121" s="2" t="s">
        <v>2370</v>
      </c>
      <c r="F1121" s="2" t="s">
        <v>2371</v>
      </c>
      <c r="G1121" s="2" t="s">
        <v>103</v>
      </c>
      <c r="H1121" s="4"/>
      <c r="I1121" s="2" t="s">
        <v>13</v>
      </c>
    </row>
    <row r="1122">
      <c r="A1122" s="2">
        <v>1120.0</v>
      </c>
      <c r="B1122" s="2">
        <v>1120.0</v>
      </c>
      <c r="C1122" s="2" t="s">
        <v>95</v>
      </c>
      <c r="D1122" s="2" t="s">
        <v>140</v>
      </c>
      <c r="E1122" s="2" t="s">
        <v>2372</v>
      </c>
      <c r="F1122" s="2" t="s">
        <v>2373</v>
      </c>
      <c r="G1122" s="2" t="s">
        <v>103</v>
      </c>
      <c r="H1122" s="4"/>
      <c r="I1122" s="2" t="s">
        <v>13</v>
      </c>
    </row>
    <row r="1123">
      <c r="A1123" s="2">
        <v>1121.0</v>
      </c>
      <c r="B1123" s="2">
        <v>1121.0</v>
      </c>
      <c r="C1123" s="2" t="s">
        <v>202</v>
      </c>
      <c r="D1123" s="2" t="s">
        <v>203</v>
      </c>
      <c r="E1123" s="2" t="s">
        <v>2374</v>
      </c>
      <c r="F1123" s="2" t="s">
        <v>2375</v>
      </c>
      <c r="G1123" s="2" t="s">
        <v>103</v>
      </c>
      <c r="H1123" s="3">
        <v>25.0</v>
      </c>
      <c r="I1123" s="2" t="s">
        <v>13</v>
      </c>
    </row>
    <row r="1124">
      <c r="A1124" s="2">
        <v>1122.0</v>
      </c>
      <c r="B1124" s="2">
        <v>1122.0</v>
      </c>
      <c r="C1124" s="2" t="s">
        <v>1903</v>
      </c>
      <c r="D1124" s="2" t="s">
        <v>512</v>
      </c>
      <c r="E1124" s="2" t="s">
        <v>2376</v>
      </c>
      <c r="F1124" s="2" t="s">
        <v>2377</v>
      </c>
      <c r="G1124" s="2" t="s">
        <v>103</v>
      </c>
      <c r="H1124" s="4"/>
      <c r="I1124" s="2" t="s">
        <v>13</v>
      </c>
    </row>
    <row r="1125">
      <c r="A1125" s="2">
        <v>1123.0</v>
      </c>
      <c r="B1125" s="2">
        <v>1123.0</v>
      </c>
      <c r="C1125" s="2" t="s">
        <v>2004</v>
      </c>
      <c r="D1125" s="2" t="s">
        <v>2064</v>
      </c>
      <c r="E1125" s="2" t="s">
        <v>2378</v>
      </c>
      <c r="F1125" s="2" t="s">
        <v>2379</v>
      </c>
      <c r="G1125" s="2" t="s">
        <v>103</v>
      </c>
      <c r="H1125" s="4"/>
      <c r="I1125" s="2" t="s">
        <v>13</v>
      </c>
    </row>
    <row r="1126">
      <c r="A1126" s="2">
        <v>1124.0</v>
      </c>
      <c r="B1126" s="2">
        <v>1124.0</v>
      </c>
      <c r="C1126" s="2" t="s">
        <v>2004</v>
      </c>
      <c r="D1126" s="2" t="s">
        <v>338</v>
      </c>
      <c r="E1126" s="2" t="s">
        <v>2380</v>
      </c>
      <c r="F1126" s="2" t="s">
        <v>2381</v>
      </c>
      <c r="G1126" s="2" t="s">
        <v>103</v>
      </c>
      <c r="H1126" s="4"/>
      <c r="I1126" s="2" t="s">
        <v>13</v>
      </c>
    </row>
    <row r="1127">
      <c r="A1127" s="2">
        <v>1125.0</v>
      </c>
      <c r="B1127" s="2">
        <v>1125.0</v>
      </c>
      <c r="C1127" s="2" t="s">
        <v>2004</v>
      </c>
      <c r="D1127" s="2" t="s">
        <v>1444</v>
      </c>
      <c r="E1127" s="2" t="s">
        <v>2382</v>
      </c>
      <c r="F1127" s="2" t="s">
        <v>2383</v>
      </c>
      <c r="G1127" s="2" t="s">
        <v>103</v>
      </c>
      <c r="H1127" s="4"/>
      <c r="I1127" s="2" t="s">
        <v>13</v>
      </c>
    </row>
    <row r="1128">
      <c r="A1128" s="2">
        <v>1126.0</v>
      </c>
      <c r="B1128" s="2">
        <v>1126.0</v>
      </c>
      <c r="C1128" s="2" t="s">
        <v>126</v>
      </c>
      <c r="D1128" s="2" t="s">
        <v>2248</v>
      </c>
      <c r="E1128" s="2" t="s">
        <v>2384</v>
      </c>
      <c r="F1128" s="2" t="s">
        <v>2385</v>
      </c>
      <c r="G1128" s="2" t="s">
        <v>103</v>
      </c>
      <c r="H1128" s="4"/>
      <c r="I1128" s="2" t="s">
        <v>13</v>
      </c>
    </row>
    <row r="1129">
      <c r="A1129" s="2">
        <v>1127.0</v>
      </c>
      <c r="B1129" s="2">
        <v>1127.0</v>
      </c>
      <c r="C1129" s="2" t="s">
        <v>45</v>
      </c>
      <c r="D1129" s="2" t="s">
        <v>704</v>
      </c>
      <c r="E1129" s="2" t="s">
        <v>2386</v>
      </c>
      <c r="F1129" s="2" t="s">
        <v>2387</v>
      </c>
      <c r="G1129" s="2" t="s">
        <v>12</v>
      </c>
      <c r="H1129" s="3">
        <v>45.0</v>
      </c>
      <c r="I1129" s="2" t="s">
        <v>53</v>
      </c>
    </row>
    <row r="1130">
      <c r="A1130" s="2">
        <v>1128.0</v>
      </c>
      <c r="B1130" s="2">
        <v>1128.0</v>
      </c>
      <c r="C1130" s="2" t="s">
        <v>2004</v>
      </c>
      <c r="D1130" s="2" t="s">
        <v>573</v>
      </c>
      <c r="E1130" s="2" t="s">
        <v>2388</v>
      </c>
      <c r="F1130" s="2" t="s">
        <v>2389</v>
      </c>
      <c r="G1130" s="2" t="s">
        <v>103</v>
      </c>
      <c r="H1130" s="4"/>
      <c r="I1130" s="2" t="s">
        <v>13</v>
      </c>
    </row>
    <row r="1131">
      <c r="A1131" s="2">
        <v>1129.0</v>
      </c>
      <c r="B1131" s="2">
        <v>1129.0</v>
      </c>
      <c r="C1131" s="2" t="s">
        <v>126</v>
      </c>
      <c r="D1131" s="2" t="s">
        <v>2248</v>
      </c>
      <c r="E1131" s="2" t="s">
        <v>2390</v>
      </c>
      <c r="F1131" s="2" t="s">
        <v>2391</v>
      </c>
      <c r="G1131" s="2" t="s">
        <v>103</v>
      </c>
      <c r="H1131" s="4"/>
      <c r="I1131" s="2" t="s">
        <v>13</v>
      </c>
    </row>
    <row r="1132">
      <c r="A1132" s="2">
        <v>1130.0</v>
      </c>
      <c r="B1132" s="2">
        <v>1130.0</v>
      </c>
      <c r="C1132" s="2" t="s">
        <v>99</v>
      </c>
      <c r="D1132" s="2" t="s">
        <v>42</v>
      </c>
      <c r="E1132" s="2" t="s">
        <v>2392</v>
      </c>
      <c r="F1132" s="2" t="s">
        <v>2393</v>
      </c>
      <c r="G1132" s="2" t="s">
        <v>12</v>
      </c>
      <c r="H1132" s="3">
        <v>90.0</v>
      </c>
      <c r="I1132" s="2" t="s">
        <v>13</v>
      </c>
    </row>
    <row r="1133">
      <c r="A1133" s="2">
        <v>1131.0</v>
      </c>
      <c r="B1133" s="2">
        <v>1131.0</v>
      </c>
      <c r="C1133" s="2" t="s">
        <v>1470</v>
      </c>
      <c r="D1133" s="2" t="s">
        <v>9</v>
      </c>
      <c r="E1133" s="2" t="s">
        <v>2394</v>
      </c>
      <c r="F1133" s="2" t="s">
        <v>2395</v>
      </c>
      <c r="G1133" s="2" t="s">
        <v>103</v>
      </c>
      <c r="H1133" s="3">
        <v>450.0</v>
      </c>
      <c r="I1133" s="2" t="s">
        <v>13</v>
      </c>
    </row>
    <row r="1134">
      <c r="A1134" s="2">
        <v>1132.0</v>
      </c>
      <c r="B1134" s="2">
        <v>1132.0</v>
      </c>
      <c r="C1134" s="2" t="s">
        <v>1903</v>
      </c>
      <c r="D1134" s="2" t="s">
        <v>1630</v>
      </c>
      <c r="E1134" s="2" t="s">
        <v>2396</v>
      </c>
      <c r="F1134" s="2" t="s">
        <v>2397</v>
      </c>
      <c r="G1134" s="2" t="s">
        <v>103</v>
      </c>
      <c r="H1134" s="4"/>
      <c r="I1134" s="2" t="s">
        <v>13</v>
      </c>
    </row>
    <row r="1135">
      <c r="A1135" s="2">
        <v>1133.0</v>
      </c>
      <c r="B1135" s="2">
        <v>1133.0</v>
      </c>
      <c r="C1135" s="2" t="s">
        <v>2004</v>
      </c>
      <c r="D1135" s="2" t="s">
        <v>38</v>
      </c>
      <c r="E1135" s="2" t="s">
        <v>2398</v>
      </c>
      <c r="F1135" s="2" t="s">
        <v>2147</v>
      </c>
      <c r="G1135" s="2" t="s">
        <v>103</v>
      </c>
      <c r="H1135" s="4"/>
      <c r="I1135" s="2" t="s">
        <v>13</v>
      </c>
    </row>
    <row r="1136">
      <c r="A1136" s="2">
        <v>1134.0</v>
      </c>
      <c r="B1136" s="2">
        <v>1134.0</v>
      </c>
      <c r="C1136" s="2" t="s">
        <v>2004</v>
      </c>
      <c r="D1136" s="2" t="s">
        <v>2101</v>
      </c>
      <c r="E1136" s="2" t="s">
        <v>2399</v>
      </c>
      <c r="F1136" s="2" t="s">
        <v>2400</v>
      </c>
      <c r="G1136" s="2" t="s">
        <v>103</v>
      </c>
      <c r="H1136" s="4"/>
      <c r="I1136" s="2" t="s">
        <v>13</v>
      </c>
    </row>
    <row r="1137">
      <c r="A1137" s="2">
        <v>1135.0</v>
      </c>
      <c r="B1137" s="2">
        <v>1135.0</v>
      </c>
      <c r="C1137" s="2" t="s">
        <v>95</v>
      </c>
      <c r="D1137" s="2" t="s">
        <v>96</v>
      </c>
      <c r="E1137" s="2" t="s">
        <v>2401</v>
      </c>
      <c r="F1137" s="2" t="s">
        <v>2402</v>
      </c>
      <c r="G1137" s="2" t="s">
        <v>103</v>
      </c>
      <c r="H1137" s="4"/>
      <c r="I1137" s="2" t="s">
        <v>13</v>
      </c>
    </row>
    <row r="1138">
      <c r="A1138" s="2">
        <v>1136.0</v>
      </c>
      <c r="B1138" s="2">
        <v>1136.0</v>
      </c>
      <c r="C1138" s="2" t="s">
        <v>126</v>
      </c>
      <c r="D1138" s="2" t="s">
        <v>145</v>
      </c>
      <c r="E1138" s="2" t="s">
        <v>2403</v>
      </c>
      <c r="F1138" s="2" t="s">
        <v>2404</v>
      </c>
      <c r="G1138" s="2" t="s">
        <v>103</v>
      </c>
      <c r="H1138" s="4"/>
      <c r="I1138" s="2" t="s">
        <v>329</v>
      </c>
    </row>
    <row r="1139">
      <c r="A1139" s="2">
        <v>1137.0</v>
      </c>
      <c r="B1139" s="2">
        <v>1137.0</v>
      </c>
      <c r="C1139" s="2" t="s">
        <v>1470</v>
      </c>
      <c r="D1139" s="2" t="s">
        <v>1607</v>
      </c>
      <c r="E1139" s="2" t="s">
        <v>2405</v>
      </c>
      <c r="F1139" s="2" t="s">
        <v>2406</v>
      </c>
      <c r="G1139" s="2" t="s">
        <v>103</v>
      </c>
      <c r="H1139" s="3">
        <v>450.0</v>
      </c>
      <c r="I1139" s="2" t="s">
        <v>13</v>
      </c>
    </row>
    <row r="1140">
      <c r="A1140" s="2">
        <v>1138.0</v>
      </c>
      <c r="B1140" s="2">
        <v>1138.0</v>
      </c>
      <c r="C1140" s="2" t="s">
        <v>1903</v>
      </c>
      <c r="D1140" s="2" t="s">
        <v>1630</v>
      </c>
      <c r="E1140" s="2" t="s">
        <v>2407</v>
      </c>
      <c r="F1140" s="2" t="s">
        <v>2408</v>
      </c>
      <c r="G1140" s="2" t="s">
        <v>103</v>
      </c>
      <c r="H1140" s="4"/>
      <c r="I1140" s="2" t="s">
        <v>13</v>
      </c>
    </row>
    <row r="1141">
      <c r="A1141" s="2">
        <v>1139.0</v>
      </c>
      <c r="B1141" s="2">
        <v>1139.0</v>
      </c>
      <c r="C1141" s="2" t="s">
        <v>256</v>
      </c>
      <c r="D1141" s="2" t="s">
        <v>2064</v>
      </c>
      <c r="E1141" s="2" t="s">
        <v>2409</v>
      </c>
      <c r="F1141" s="2" t="s">
        <v>2410</v>
      </c>
      <c r="G1141" s="2" t="s">
        <v>103</v>
      </c>
      <c r="H1141" s="4"/>
      <c r="I1141" s="2" t="s">
        <v>13</v>
      </c>
    </row>
    <row r="1142">
      <c r="A1142" s="2">
        <v>1140.0</v>
      </c>
      <c r="B1142" s="2">
        <v>1140.0</v>
      </c>
      <c r="C1142" s="2" t="s">
        <v>126</v>
      </c>
      <c r="D1142" s="2" t="s">
        <v>2248</v>
      </c>
      <c r="E1142" s="2" t="s">
        <v>2411</v>
      </c>
      <c r="F1142" s="2" t="s">
        <v>2412</v>
      </c>
      <c r="G1142" s="2" t="s">
        <v>103</v>
      </c>
      <c r="H1142" s="4"/>
      <c r="I1142" s="2" t="s">
        <v>13</v>
      </c>
    </row>
    <row r="1143">
      <c r="A1143" s="2">
        <v>1141.0</v>
      </c>
      <c r="B1143" s="2">
        <v>1141.0</v>
      </c>
      <c r="C1143" s="2" t="s">
        <v>95</v>
      </c>
      <c r="D1143" s="2" t="s">
        <v>1568</v>
      </c>
      <c r="E1143" s="2" t="s">
        <v>2413</v>
      </c>
      <c r="F1143" s="2" t="s">
        <v>2414</v>
      </c>
      <c r="G1143" s="2" t="s">
        <v>103</v>
      </c>
      <c r="H1143" s="4"/>
      <c r="I1143" s="2" t="s">
        <v>13</v>
      </c>
    </row>
    <row r="1144">
      <c r="A1144" s="2">
        <v>1142.0</v>
      </c>
      <c r="B1144" s="2">
        <v>1142.0</v>
      </c>
      <c r="C1144" s="2" t="s">
        <v>1903</v>
      </c>
      <c r="D1144" s="2" t="s">
        <v>1455</v>
      </c>
      <c r="E1144" s="2" t="s">
        <v>2415</v>
      </c>
      <c r="F1144" s="2" t="s">
        <v>2416</v>
      </c>
      <c r="G1144" s="2" t="s">
        <v>103</v>
      </c>
      <c r="H1144" s="4"/>
      <c r="I1144" s="2" t="s">
        <v>13</v>
      </c>
    </row>
    <row r="1145">
      <c r="A1145" s="2">
        <v>1143.0</v>
      </c>
      <c r="B1145" s="2">
        <v>1143.0</v>
      </c>
      <c r="C1145" s="2" t="s">
        <v>1210</v>
      </c>
      <c r="D1145" s="2" t="s">
        <v>1211</v>
      </c>
      <c r="E1145" s="2" t="s">
        <v>2417</v>
      </c>
      <c r="F1145" s="2" t="s">
        <v>2418</v>
      </c>
      <c r="G1145" s="2" t="s">
        <v>12</v>
      </c>
      <c r="H1145" s="4"/>
      <c r="I1145" s="2" t="s">
        <v>13</v>
      </c>
    </row>
    <row r="1146">
      <c r="A1146" s="2">
        <v>1144.0</v>
      </c>
      <c r="B1146" s="2">
        <v>1144.0</v>
      </c>
      <c r="C1146" s="2" t="s">
        <v>1470</v>
      </c>
      <c r="D1146" s="2" t="s">
        <v>9</v>
      </c>
      <c r="E1146" s="2" t="s">
        <v>2419</v>
      </c>
      <c r="F1146" s="2" t="s">
        <v>2420</v>
      </c>
      <c r="G1146" s="2" t="s">
        <v>103</v>
      </c>
      <c r="H1146" s="3">
        <v>450.0</v>
      </c>
      <c r="I1146" s="2" t="s">
        <v>13</v>
      </c>
    </row>
    <row r="1147">
      <c r="A1147" s="2">
        <v>1145.0</v>
      </c>
      <c r="B1147" s="2">
        <v>1145.0</v>
      </c>
      <c r="C1147" s="2" t="s">
        <v>202</v>
      </c>
      <c r="D1147" s="2" t="s">
        <v>203</v>
      </c>
      <c r="E1147" s="2" t="s">
        <v>2421</v>
      </c>
      <c r="F1147" s="2" t="s">
        <v>2422</v>
      </c>
      <c r="G1147" s="2" t="s">
        <v>103</v>
      </c>
      <c r="H1147" s="3">
        <v>47.0</v>
      </c>
      <c r="I1147" s="2" t="s">
        <v>329</v>
      </c>
    </row>
    <row r="1148">
      <c r="A1148" s="2">
        <v>1146.0</v>
      </c>
      <c r="B1148" s="2">
        <v>1146.0</v>
      </c>
      <c r="C1148" s="2" t="s">
        <v>1903</v>
      </c>
      <c r="D1148" s="2" t="s">
        <v>1630</v>
      </c>
      <c r="E1148" s="2" t="s">
        <v>2423</v>
      </c>
      <c r="F1148" s="2" t="s">
        <v>2424</v>
      </c>
      <c r="G1148" s="2" t="s">
        <v>103</v>
      </c>
      <c r="H1148" s="4"/>
      <c r="I1148" s="2" t="s">
        <v>13</v>
      </c>
    </row>
    <row r="1149">
      <c r="A1149" s="2">
        <v>1147.0</v>
      </c>
      <c r="B1149" s="2">
        <v>1147.0</v>
      </c>
      <c r="C1149" s="2" t="s">
        <v>1210</v>
      </c>
      <c r="D1149" s="2" t="s">
        <v>1211</v>
      </c>
      <c r="E1149" s="2" t="s">
        <v>2425</v>
      </c>
      <c r="F1149" s="2" t="s">
        <v>2426</v>
      </c>
      <c r="G1149" s="2" t="s">
        <v>12</v>
      </c>
      <c r="H1149" s="4"/>
      <c r="I1149" s="2" t="s">
        <v>13</v>
      </c>
    </row>
    <row r="1150">
      <c r="A1150" s="2">
        <v>1148.0</v>
      </c>
      <c r="B1150" s="2">
        <v>1148.0</v>
      </c>
      <c r="C1150" s="2" t="s">
        <v>126</v>
      </c>
      <c r="D1150" s="2" t="s">
        <v>145</v>
      </c>
      <c r="E1150" s="2" t="s">
        <v>2427</v>
      </c>
      <c r="F1150" s="2" t="s">
        <v>2428</v>
      </c>
      <c r="G1150" s="2" t="s">
        <v>103</v>
      </c>
      <c r="H1150" s="4"/>
      <c r="I1150" s="2" t="s">
        <v>13</v>
      </c>
    </row>
    <row r="1151">
      <c r="A1151" s="2">
        <v>1149.0</v>
      </c>
      <c r="B1151" s="2">
        <v>1149.0</v>
      </c>
      <c r="C1151" s="2" t="s">
        <v>1470</v>
      </c>
      <c r="D1151" s="2" t="s">
        <v>1607</v>
      </c>
      <c r="E1151" s="2" t="s">
        <v>2429</v>
      </c>
      <c r="F1151" s="2" t="s">
        <v>2430</v>
      </c>
      <c r="G1151" s="2" t="s">
        <v>103</v>
      </c>
      <c r="H1151" s="3">
        <v>450.0</v>
      </c>
      <c r="I1151" s="2" t="s">
        <v>13</v>
      </c>
    </row>
    <row r="1152">
      <c r="A1152" s="2">
        <v>1150.0</v>
      </c>
      <c r="B1152" s="2">
        <v>1150.0</v>
      </c>
      <c r="C1152" s="2" t="s">
        <v>2004</v>
      </c>
      <c r="D1152" s="2" t="s">
        <v>38</v>
      </c>
      <c r="E1152" s="2" t="s">
        <v>2431</v>
      </c>
      <c r="F1152" s="2" t="s">
        <v>2432</v>
      </c>
      <c r="G1152" s="2" t="s">
        <v>103</v>
      </c>
      <c r="H1152" s="4"/>
      <c r="I1152" s="2" t="s">
        <v>13</v>
      </c>
    </row>
    <row r="1153">
      <c r="A1153" s="2">
        <v>1151.0</v>
      </c>
      <c r="B1153" s="2">
        <v>1151.0</v>
      </c>
      <c r="C1153" s="2" t="s">
        <v>1968</v>
      </c>
      <c r="D1153" s="2" t="s">
        <v>1969</v>
      </c>
      <c r="E1153" s="2" t="s">
        <v>2433</v>
      </c>
      <c r="F1153" s="2" t="s">
        <v>2434</v>
      </c>
      <c r="G1153" s="2" t="s">
        <v>12</v>
      </c>
      <c r="H1153" s="4"/>
      <c r="I1153" s="2" t="s">
        <v>13</v>
      </c>
    </row>
    <row r="1154">
      <c r="A1154" s="2">
        <v>1152.0</v>
      </c>
      <c r="B1154" s="2">
        <v>1152.0</v>
      </c>
      <c r="C1154" s="2" t="s">
        <v>1470</v>
      </c>
      <c r="D1154" s="2" t="s">
        <v>9</v>
      </c>
      <c r="E1154" s="2" t="s">
        <v>2435</v>
      </c>
      <c r="F1154" s="2" t="s">
        <v>2436</v>
      </c>
      <c r="G1154" s="2" t="s">
        <v>103</v>
      </c>
      <c r="H1154" s="3">
        <v>450.0</v>
      </c>
      <c r="I1154" s="2" t="s">
        <v>13</v>
      </c>
    </row>
    <row r="1155">
      <c r="A1155" s="2">
        <v>1153.0</v>
      </c>
      <c r="B1155" s="2">
        <v>1153.0</v>
      </c>
      <c r="C1155" s="2" t="s">
        <v>126</v>
      </c>
      <c r="D1155" s="2" t="s">
        <v>2248</v>
      </c>
      <c r="E1155" s="2" t="s">
        <v>2437</v>
      </c>
      <c r="F1155" s="2" t="s">
        <v>2438</v>
      </c>
      <c r="G1155" s="2" t="s">
        <v>103</v>
      </c>
      <c r="H1155" s="4"/>
      <c r="I1155" s="2" t="s">
        <v>13</v>
      </c>
    </row>
    <row r="1156">
      <c r="A1156" s="2">
        <v>1154.0</v>
      </c>
      <c r="B1156" s="2">
        <v>1154.0</v>
      </c>
      <c r="C1156" s="2" t="s">
        <v>1903</v>
      </c>
      <c r="D1156" s="2" t="s">
        <v>1630</v>
      </c>
      <c r="E1156" s="2" t="s">
        <v>2439</v>
      </c>
      <c r="F1156" s="2" t="s">
        <v>2440</v>
      </c>
      <c r="G1156" s="2" t="s">
        <v>103</v>
      </c>
      <c r="H1156" s="4"/>
      <c r="I1156" s="2" t="s">
        <v>13</v>
      </c>
    </row>
    <row r="1157">
      <c r="A1157" s="2">
        <v>1155.0</v>
      </c>
      <c r="B1157" s="2">
        <v>1155.0</v>
      </c>
      <c r="C1157" s="2" t="s">
        <v>126</v>
      </c>
      <c r="D1157" s="2" t="s">
        <v>2248</v>
      </c>
      <c r="E1157" s="2" t="s">
        <v>2441</v>
      </c>
      <c r="F1157" s="2" t="s">
        <v>2442</v>
      </c>
      <c r="G1157" s="2" t="s">
        <v>103</v>
      </c>
      <c r="H1157" s="4"/>
      <c r="I1157" s="2" t="s">
        <v>13</v>
      </c>
    </row>
    <row r="1158">
      <c r="A1158" s="2">
        <v>1156.0</v>
      </c>
      <c r="B1158" s="2">
        <v>1156.0</v>
      </c>
      <c r="C1158" s="2" t="s">
        <v>14</v>
      </c>
      <c r="D1158" s="2" t="s">
        <v>897</v>
      </c>
      <c r="E1158" s="2" t="s">
        <v>2443</v>
      </c>
      <c r="F1158" s="2" t="s">
        <v>2444</v>
      </c>
      <c r="G1158" s="2" t="s">
        <v>12</v>
      </c>
      <c r="H1158" s="4"/>
      <c r="I1158" s="2" t="s">
        <v>13</v>
      </c>
    </row>
    <row r="1159">
      <c r="A1159" s="2">
        <v>1157.0</v>
      </c>
      <c r="B1159" s="2">
        <v>1157.0</v>
      </c>
      <c r="C1159" s="2" t="s">
        <v>95</v>
      </c>
      <c r="D1159" s="2" t="s">
        <v>2359</v>
      </c>
      <c r="E1159" s="2" t="s">
        <v>2445</v>
      </c>
      <c r="F1159" s="2" t="s">
        <v>2446</v>
      </c>
      <c r="G1159" s="2" t="s">
        <v>103</v>
      </c>
      <c r="H1159" s="4"/>
      <c r="I1159" s="2" t="s">
        <v>53</v>
      </c>
    </row>
    <row r="1160">
      <c r="A1160" s="2">
        <v>1158.0</v>
      </c>
      <c r="B1160" s="2">
        <v>1158.0</v>
      </c>
      <c r="C1160" s="2" t="s">
        <v>14</v>
      </c>
      <c r="D1160" s="2" t="s">
        <v>71</v>
      </c>
      <c r="E1160" s="2" t="s">
        <v>2447</v>
      </c>
      <c r="F1160" s="2" t="s">
        <v>2448</v>
      </c>
      <c r="G1160" s="2" t="s">
        <v>12</v>
      </c>
      <c r="H1160" s="3">
        <v>69.7</v>
      </c>
      <c r="I1160" s="2" t="s">
        <v>13</v>
      </c>
    </row>
    <row r="1161">
      <c r="A1161" s="2">
        <v>1159.0</v>
      </c>
      <c r="B1161" s="2">
        <v>1159.0</v>
      </c>
      <c r="C1161" s="2" t="s">
        <v>126</v>
      </c>
      <c r="D1161" s="2" t="s">
        <v>145</v>
      </c>
      <c r="E1161" s="2" t="s">
        <v>2449</v>
      </c>
      <c r="F1161" s="2" t="s">
        <v>2450</v>
      </c>
      <c r="G1161" s="2" t="s">
        <v>103</v>
      </c>
      <c r="H1161" s="4"/>
      <c r="I1161" s="2" t="s">
        <v>13</v>
      </c>
    </row>
    <row r="1162">
      <c r="A1162" s="2">
        <v>1160.0</v>
      </c>
      <c r="B1162" s="2">
        <v>1160.0</v>
      </c>
      <c r="C1162" s="2" t="s">
        <v>2004</v>
      </c>
      <c r="D1162" s="2" t="s">
        <v>2101</v>
      </c>
      <c r="E1162" s="2" t="s">
        <v>2451</v>
      </c>
      <c r="F1162" s="2" t="s">
        <v>2452</v>
      </c>
      <c r="G1162" s="2" t="s">
        <v>103</v>
      </c>
      <c r="H1162" s="4"/>
      <c r="I1162" s="2" t="s">
        <v>13</v>
      </c>
    </row>
    <row r="1163">
      <c r="A1163" s="2">
        <v>1161.0</v>
      </c>
      <c r="B1163" s="2">
        <v>1161.0</v>
      </c>
      <c r="C1163" s="2" t="s">
        <v>1968</v>
      </c>
      <c r="D1163" s="2" t="s">
        <v>1969</v>
      </c>
      <c r="E1163" s="2" t="s">
        <v>2453</v>
      </c>
      <c r="F1163" s="2" t="s">
        <v>2454</v>
      </c>
      <c r="G1163" s="2" t="s">
        <v>12</v>
      </c>
      <c r="H1163" s="4"/>
      <c r="I1163" s="2" t="s">
        <v>13</v>
      </c>
    </row>
    <row r="1164">
      <c r="A1164" s="2">
        <v>1162.0</v>
      </c>
      <c r="B1164" s="2">
        <v>1162.0</v>
      </c>
      <c r="C1164" s="2" t="s">
        <v>1470</v>
      </c>
      <c r="D1164" s="2" t="s">
        <v>1607</v>
      </c>
      <c r="E1164" s="2" t="s">
        <v>2455</v>
      </c>
      <c r="F1164" s="2" t="s">
        <v>2456</v>
      </c>
      <c r="G1164" s="2" t="s">
        <v>103</v>
      </c>
      <c r="H1164" s="3">
        <v>450.0</v>
      </c>
      <c r="I1164" s="2" t="s">
        <v>13</v>
      </c>
    </row>
    <row r="1165">
      <c r="A1165" s="2">
        <v>1163.0</v>
      </c>
      <c r="B1165" s="2">
        <v>1163.0</v>
      </c>
      <c r="C1165" s="2" t="s">
        <v>126</v>
      </c>
      <c r="D1165" s="2" t="s">
        <v>2248</v>
      </c>
      <c r="E1165" s="2" t="s">
        <v>2457</v>
      </c>
      <c r="F1165" s="2" t="s">
        <v>2458</v>
      </c>
      <c r="G1165" s="2" t="s">
        <v>103</v>
      </c>
      <c r="H1165" s="4"/>
      <c r="I1165" s="2" t="s">
        <v>13</v>
      </c>
    </row>
    <row r="1166">
      <c r="A1166" s="2">
        <v>1164.0</v>
      </c>
      <c r="B1166" s="2">
        <v>1164.0</v>
      </c>
      <c r="C1166" s="2" t="s">
        <v>1903</v>
      </c>
      <c r="D1166" s="2" t="s">
        <v>512</v>
      </c>
      <c r="E1166" s="2" t="s">
        <v>2459</v>
      </c>
      <c r="F1166" s="2" t="s">
        <v>2460</v>
      </c>
      <c r="G1166" s="2" t="s">
        <v>103</v>
      </c>
      <c r="H1166" s="4"/>
      <c r="I1166" s="2" t="s">
        <v>13</v>
      </c>
    </row>
    <row r="1167">
      <c r="A1167" s="2">
        <v>1165.0</v>
      </c>
      <c r="B1167" s="2">
        <v>1165.0</v>
      </c>
      <c r="C1167" s="2" t="s">
        <v>95</v>
      </c>
      <c r="D1167" s="2" t="s">
        <v>1568</v>
      </c>
      <c r="E1167" s="2" t="s">
        <v>2461</v>
      </c>
      <c r="F1167" s="2" t="s">
        <v>2462</v>
      </c>
      <c r="G1167" s="2" t="s">
        <v>103</v>
      </c>
      <c r="H1167" s="4"/>
      <c r="I1167" s="2" t="s">
        <v>53</v>
      </c>
    </row>
    <row r="1168">
      <c r="A1168" s="2">
        <v>1166.0</v>
      </c>
      <c r="B1168" s="2">
        <v>1166.0</v>
      </c>
      <c r="C1168" s="2" t="s">
        <v>126</v>
      </c>
      <c r="D1168" s="2" t="s">
        <v>145</v>
      </c>
      <c r="E1168" s="2" t="s">
        <v>2463</v>
      </c>
      <c r="F1168" s="2" t="s">
        <v>2464</v>
      </c>
      <c r="G1168" s="2" t="s">
        <v>103</v>
      </c>
      <c r="H1168" s="4"/>
      <c r="I1168" s="2" t="s">
        <v>13</v>
      </c>
    </row>
    <row r="1169">
      <c r="A1169" s="2">
        <v>1167.0</v>
      </c>
      <c r="B1169" s="2">
        <v>1167.0</v>
      </c>
      <c r="C1169" s="2" t="s">
        <v>1903</v>
      </c>
      <c r="D1169" s="2" t="s">
        <v>1630</v>
      </c>
      <c r="E1169" s="2" t="s">
        <v>2465</v>
      </c>
      <c r="F1169" s="2" t="s">
        <v>2466</v>
      </c>
      <c r="G1169" s="2" t="s">
        <v>103</v>
      </c>
      <c r="H1169" s="4"/>
      <c r="I1169" s="2" t="s">
        <v>13</v>
      </c>
    </row>
    <row r="1170">
      <c r="A1170" s="2">
        <v>1168.0</v>
      </c>
      <c r="B1170" s="2">
        <v>1168.0</v>
      </c>
      <c r="C1170" s="2" t="s">
        <v>14</v>
      </c>
      <c r="D1170" s="2" t="s">
        <v>71</v>
      </c>
      <c r="E1170" s="2" t="s">
        <v>2467</v>
      </c>
      <c r="F1170" s="2" t="s">
        <v>2468</v>
      </c>
      <c r="G1170" s="2" t="s">
        <v>12</v>
      </c>
      <c r="H1170" s="3">
        <v>69.7</v>
      </c>
      <c r="I1170" s="2" t="s">
        <v>13</v>
      </c>
    </row>
    <row r="1171">
      <c r="A1171" s="2">
        <v>1169.0</v>
      </c>
      <c r="B1171" s="2">
        <v>1169.0</v>
      </c>
      <c r="C1171" s="2" t="s">
        <v>126</v>
      </c>
      <c r="D1171" s="2" t="s">
        <v>2248</v>
      </c>
      <c r="E1171" s="2" t="s">
        <v>2469</v>
      </c>
      <c r="F1171" s="2" t="s">
        <v>2470</v>
      </c>
      <c r="G1171" s="2" t="s">
        <v>103</v>
      </c>
      <c r="H1171" s="4"/>
      <c r="I1171" s="2" t="s">
        <v>13</v>
      </c>
    </row>
    <row r="1172">
      <c r="A1172" s="2">
        <v>1170.0</v>
      </c>
      <c r="B1172" s="2">
        <v>1170.0</v>
      </c>
      <c r="C1172" s="2" t="s">
        <v>1210</v>
      </c>
      <c r="D1172" s="2" t="s">
        <v>1211</v>
      </c>
      <c r="E1172" s="2" t="s">
        <v>2471</v>
      </c>
      <c r="F1172" s="2" t="s">
        <v>2472</v>
      </c>
      <c r="G1172" s="2" t="s">
        <v>12</v>
      </c>
      <c r="H1172" s="4"/>
      <c r="I1172" s="2" t="s">
        <v>13</v>
      </c>
    </row>
    <row r="1173">
      <c r="A1173" s="2">
        <v>1171.0</v>
      </c>
      <c r="B1173" s="2">
        <v>1171.0</v>
      </c>
      <c r="C1173" s="2" t="s">
        <v>2004</v>
      </c>
      <c r="D1173" s="2" t="s">
        <v>2101</v>
      </c>
      <c r="E1173" s="2" t="s">
        <v>2473</v>
      </c>
      <c r="F1173" s="2" t="s">
        <v>2474</v>
      </c>
      <c r="G1173" s="2" t="s">
        <v>103</v>
      </c>
      <c r="H1173" s="4"/>
      <c r="I1173" s="2" t="s">
        <v>13</v>
      </c>
    </row>
    <row r="1174">
      <c r="A1174" s="2">
        <v>1172.0</v>
      </c>
      <c r="B1174" s="2">
        <v>1172.0</v>
      </c>
      <c r="C1174" s="2" t="s">
        <v>1470</v>
      </c>
      <c r="D1174" s="2" t="s">
        <v>9</v>
      </c>
      <c r="E1174" s="2" t="s">
        <v>2475</v>
      </c>
      <c r="F1174" s="2" t="s">
        <v>2476</v>
      </c>
      <c r="G1174" s="2" t="s">
        <v>103</v>
      </c>
      <c r="H1174" s="3">
        <v>450.0</v>
      </c>
      <c r="I1174" s="2" t="s">
        <v>13</v>
      </c>
    </row>
    <row r="1175">
      <c r="A1175" s="2">
        <v>1173.0</v>
      </c>
      <c r="B1175" s="2">
        <v>1173.0</v>
      </c>
      <c r="C1175" s="2" t="s">
        <v>45</v>
      </c>
      <c r="D1175" s="2" t="s">
        <v>1391</v>
      </c>
      <c r="E1175" s="2" t="s">
        <v>2477</v>
      </c>
      <c r="F1175" s="2" t="s">
        <v>2478</v>
      </c>
      <c r="G1175" s="2" t="s">
        <v>103</v>
      </c>
      <c r="H1175" s="3">
        <v>40.0</v>
      </c>
      <c r="I1175" s="2" t="s">
        <v>13</v>
      </c>
    </row>
    <row r="1176">
      <c r="A1176" s="2">
        <v>1174.0</v>
      </c>
      <c r="B1176" s="2">
        <v>1174.0</v>
      </c>
      <c r="C1176" s="2" t="s">
        <v>126</v>
      </c>
      <c r="D1176" s="2" t="s">
        <v>2248</v>
      </c>
      <c r="E1176" s="2" t="s">
        <v>2479</v>
      </c>
      <c r="F1176" s="2" t="s">
        <v>2480</v>
      </c>
      <c r="G1176" s="2" t="s">
        <v>103</v>
      </c>
      <c r="H1176" s="4"/>
      <c r="I1176" s="2" t="s">
        <v>13</v>
      </c>
    </row>
    <row r="1177">
      <c r="A1177" s="2">
        <v>1175.0</v>
      </c>
      <c r="B1177" s="2">
        <v>1175.0</v>
      </c>
      <c r="C1177" s="2" t="s">
        <v>1116</v>
      </c>
      <c r="D1177" s="2" t="s">
        <v>1547</v>
      </c>
      <c r="E1177" s="2" t="s">
        <v>2481</v>
      </c>
      <c r="F1177" s="2" t="s">
        <v>2482</v>
      </c>
      <c r="G1177" s="2" t="s">
        <v>103</v>
      </c>
      <c r="H1177" s="3">
        <v>29.0</v>
      </c>
      <c r="I1177" s="2" t="s">
        <v>13</v>
      </c>
    </row>
    <row r="1178">
      <c r="A1178" s="2">
        <v>1176.0</v>
      </c>
      <c r="B1178" s="2">
        <v>1176.0</v>
      </c>
      <c r="C1178" s="2" t="s">
        <v>95</v>
      </c>
      <c r="D1178" s="2" t="s">
        <v>663</v>
      </c>
      <c r="E1178" s="2" t="s">
        <v>2483</v>
      </c>
      <c r="F1178" s="2" t="s">
        <v>2484</v>
      </c>
      <c r="G1178" s="2" t="s">
        <v>103</v>
      </c>
      <c r="H1178" s="4"/>
      <c r="I1178" s="2" t="s">
        <v>13</v>
      </c>
    </row>
    <row r="1179">
      <c r="A1179" s="2">
        <v>1177.0</v>
      </c>
      <c r="B1179" s="2">
        <v>1177.0</v>
      </c>
      <c r="C1179" s="2" t="s">
        <v>2004</v>
      </c>
      <c r="D1179" s="2" t="s">
        <v>2172</v>
      </c>
      <c r="E1179" s="2" t="s">
        <v>2485</v>
      </c>
      <c r="F1179" s="2" t="s">
        <v>2486</v>
      </c>
      <c r="G1179" s="2" t="s">
        <v>103</v>
      </c>
      <c r="H1179" s="3">
        <v>35.0</v>
      </c>
      <c r="I1179" s="2" t="s">
        <v>13</v>
      </c>
    </row>
    <row r="1180">
      <c r="A1180" s="2">
        <v>1178.0</v>
      </c>
      <c r="B1180" s="2">
        <v>1178.0</v>
      </c>
      <c r="C1180" s="2" t="s">
        <v>126</v>
      </c>
      <c r="D1180" s="2" t="s">
        <v>145</v>
      </c>
      <c r="E1180" s="2" t="s">
        <v>2487</v>
      </c>
      <c r="F1180" s="2" t="s">
        <v>2488</v>
      </c>
      <c r="G1180" s="2" t="s">
        <v>103</v>
      </c>
      <c r="H1180" s="4"/>
      <c r="I1180" s="2" t="s">
        <v>13</v>
      </c>
    </row>
    <row r="1181">
      <c r="A1181" s="2">
        <v>1179.0</v>
      </c>
      <c r="B1181" s="2">
        <v>1179.0</v>
      </c>
      <c r="C1181" s="2" t="s">
        <v>1470</v>
      </c>
      <c r="D1181" s="2" t="s">
        <v>1607</v>
      </c>
      <c r="E1181" s="2" t="s">
        <v>2489</v>
      </c>
      <c r="F1181" s="2" t="s">
        <v>2490</v>
      </c>
      <c r="G1181" s="2" t="s">
        <v>103</v>
      </c>
      <c r="H1181" s="3">
        <v>450.0</v>
      </c>
      <c r="I1181" s="2" t="s">
        <v>13</v>
      </c>
    </row>
    <row r="1182">
      <c r="A1182" s="2">
        <v>1180.0</v>
      </c>
      <c r="B1182" s="2">
        <v>1180.0</v>
      </c>
      <c r="C1182" s="2" t="s">
        <v>126</v>
      </c>
      <c r="D1182" s="2" t="s">
        <v>2248</v>
      </c>
      <c r="E1182" s="2" t="s">
        <v>2491</v>
      </c>
      <c r="F1182" s="2" t="s">
        <v>2492</v>
      </c>
      <c r="G1182" s="2" t="s">
        <v>103</v>
      </c>
      <c r="H1182" s="4"/>
      <c r="I1182" s="2" t="s">
        <v>13</v>
      </c>
    </row>
    <row r="1183">
      <c r="A1183" s="2">
        <v>1181.0</v>
      </c>
      <c r="B1183" s="2">
        <v>1181.0</v>
      </c>
      <c r="C1183" s="2" t="s">
        <v>1903</v>
      </c>
      <c r="D1183" s="2" t="s">
        <v>1455</v>
      </c>
      <c r="E1183" s="2" t="s">
        <v>2493</v>
      </c>
      <c r="F1183" s="2" t="s">
        <v>2494</v>
      </c>
      <c r="G1183" s="2" t="s">
        <v>103</v>
      </c>
      <c r="H1183" s="4"/>
      <c r="I1183" s="2" t="s">
        <v>13</v>
      </c>
    </row>
    <row r="1184">
      <c r="A1184" s="2">
        <v>1182.0</v>
      </c>
      <c r="B1184" s="2">
        <v>1182.0</v>
      </c>
      <c r="C1184" s="2" t="s">
        <v>2004</v>
      </c>
      <c r="D1184" s="2" t="s">
        <v>338</v>
      </c>
      <c r="E1184" s="2" t="s">
        <v>2495</v>
      </c>
      <c r="F1184" s="2" t="s">
        <v>2496</v>
      </c>
      <c r="G1184" s="2" t="s">
        <v>103</v>
      </c>
      <c r="H1184" s="4"/>
      <c r="I1184" s="2" t="s">
        <v>13</v>
      </c>
    </row>
    <row r="1185">
      <c r="A1185" s="2">
        <v>1183.0</v>
      </c>
      <c r="B1185" s="2">
        <v>1183.0</v>
      </c>
      <c r="C1185" s="2" t="s">
        <v>126</v>
      </c>
      <c r="D1185" s="2" t="s">
        <v>2248</v>
      </c>
      <c r="E1185" s="2" t="s">
        <v>2497</v>
      </c>
      <c r="F1185" s="2" t="s">
        <v>2498</v>
      </c>
      <c r="G1185" s="2" t="s">
        <v>103</v>
      </c>
      <c r="H1185" s="4"/>
      <c r="I1185" s="2" t="s">
        <v>13</v>
      </c>
    </row>
    <row r="1186">
      <c r="A1186" s="2">
        <v>1184.0</v>
      </c>
      <c r="B1186" s="2">
        <v>1184.0</v>
      </c>
      <c r="C1186" s="2" t="s">
        <v>1210</v>
      </c>
      <c r="D1186" s="2" t="s">
        <v>1211</v>
      </c>
      <c r="E1186" s="2" t="s">
        <v>2499</v>
      </c>
      <c r="F1186" s="2" t="s">
        <v>2500</v>
      </c>
      <c r="G1186" s="2" t="s">
        <v>12</v>
      </c>
      <c r="H1186" s="4"/>
      <c r="I1186" s="2" t="s">
        <v>13</v>
      </c>
    </row>
    <row r="1187">
      <c r="A1187" s="2">
        <v>1185.0</v>
      </c>
      <c r="B1187" s="2">
        <v>1185.0</v>
      </c>
      <c r="C1187" s="2" t="s">
        <v>45</v>
      </c>
      <c r="D1187" s="2" t="s">
        <v>1501</v>
      </c>
      <c r="E1187" s="2" t="s">
        <v>2501</v>
      </c>
      <c r="F1187" s="2" t="s">
        <v>2502</v>
      </c>
      <c r="G1187" s="2" t="s">
        <v>12</v>
      </c>
      <c r="H1187" s="3">
        <v>40.0</v>
      </c>
      <c r="I1187" s="2" t="s">
        <v>13</v>
      </c>
    </row>
    <row r="1188">
      <c r="A1188" s="2">
        <v>1186.0</v>
      </c>
      <c r="B1188" s="2">
        <v>1186.0</v>
      </c>
      <c r="C1188" s="2" t="s">
        <v>1903</v>
      </c>
      <c r="D1188" s="2" t="s">
        <v>1630</v>
      </c>
      <c r="E1188" s="2" t="s">
        <v>2503</v>
      </c>
      <c r="F1188" s="2" t="s">
        <v>2504</v>
      </c>
      <c r="G1188" s="2" t="s">
        <v>103</v>
      </c>
      <c r="H1188" s="4"/>
      <c r="I1188" s="2" t="s">
        <v>13</v>
      </c>
    </row>
    <row r="1189">
      <c r="A1189" s="2">
        <v>1187.0</v>
      </c>
      <c r="B1189" s="2">
        <v>1187.0</v>
      </c>
      <c r="C1189" s="2" t="s">
        <v>95</v>
      </c>
      <c r="D1189" s="2" t="s">
        <v>1568</v>
      </c>
      <c r="E1189" s="2" t="s">
        <v>2505</v>
      </c>
      <c r="F1189" s="2" t="s">
        <v>2506</v>
      </c>
      <c r="G1189" s="2" t="s">
        <v>103</v>
      </c>
      <c r="H1189" s="4"/>
      <c r="I1189" s="2" t="s">
        <v>13</v>
      </c>
    </row>
    <row r="1190">
      <c r="A1190" s="2">
        <v>1188.0</v>
      </c>
      <c r="B1190" s="2">
        <v>1188.0</v>
      </c>
      <c r="C1190" s="2" t="s">
        <v>256</v>
      </c>
      <c r="D1190" s="2" t="s">
        <v>2064</v>
      </c>
      <c r="E1190" s="2" t="s">
        <v>2507</v>
      </c>
      <c r="F1190" s="2" t="s">
        <v>2508</v>
      </c>
      <c r="G1190" s="2" t="s">
        <v>103</v>
      </c>
      <c r="H1190" s="4"/>
      <c r="I1190" s="2" t="s">
        <v>13</v>
      </c>
    </row>
    <row r="1191">
      <c r="A1191" s="2">
        <v>1189.0</v>
      </c>
      <c r="B1191" s="2">
        <v>1189.0</v>
      </c>
      <c r="C1191" s="2" t="s">
        <v>2004</v>
      </c>
      <c r="D1191" s="2" t="s">
        <v>2101</v>
      </c>
      <c r="E1191" s="2" t="s">
        <v>2509</v>
      </c>
      <c r="F1191" s="2" t="s">
        <v>2510</v>
      </c>
      <c r="G1191" s="2" t="s">
        <v>103</v>
      </c>
      <c r="H1191" s="4"/>
      <c r="I1191" s="2" t="s">
        <v>13</v>
      </c>
    </row>
    <row r="1192">
      <c r="A1192" s="2">
        <v>1190.0</v>
      </c>
      <c r="B1192" s="2">
        <v>1190.0</v>
      </c>
      <c r="C1192" s="2" t="s">
        <v>95</v>
      </c>
      <c r="D1192" s="2" t="s">
        <v>1568</v>
      </c>
      <c r="E1192" s="2" t="s">
        <v>2511</v>
      </c>
      <c r="F1192" s="2" t="s">
        <v>2512</v>
      </c>
      <c r="G1192" s="2" t="s">
        <v>103</v>
      </c>
      <c r="H1192" s="4"/>
      <c r="I1192" s="2" t="s">
        <v>13</v>
      </c>
    </row>
    <row r="1193">
      <c r="A1193" s="2">
        <v>1191.0</v>
      </c>
      <c r="B1193" s="2">
        <v>1191.0</v>
      </c>
      <c r="C1193" s="2" t="s">
        <v>14</v>
      </c>
      <c r="D1193" s="2" t="s">
        <v>54</v>
      </c>
      <c r="E1193" s="2" t="s">
        <v>2513</v>
      </c>
      <c r="F1193" s="2" t="s">
        <v>2514</v>
      </c>
      <c r="G1193" s="2" t="s">
        <v>103</v>
      </c>
      <c r="H1193" s="4"/>
      <c r="I1193" s="2" t="s">
        <v>13</v>
      </c>
    </row>
    <row r="1194">
      <c r="A1194" s="2">
        <v>1192.0</v>
      </c>
      <c r="B1194" s="2">
        <v>1192.0</v>
      </c>
      <c r="C1194" s="2" t="s">
        <v>45</v>
      </c>
      <c r="D1194" s="2" t="s">
        <v>1307</v>
      </c>
      <c r="E1194" s="2" t="s">
        <v>2515</v>
      </c>
      <c r="F1194" s="2" t="s">
        <v>2516</v>
      </c>
      <c r="G1194" s="2" t="s">
        <v>12</v>
      </c>
      <c r="H1194" s="3">
        <v>40.0</v>
      </c>
      <c r="I1194" s="2" t="s">
        <v>13</v>
      </c>
    </row>
    <row r="1195">
      <c r="A1195" s="2">
        <v>1193.0</v>
      </c>
      <c r="B1195" s="2">
        <v>1193.0</v>
      </c>
      <c r="C1195" s="2" t="s">
        <v>256</v>
      </c>
      <c r="D1195" s="2" t="s">
        <v>2064</v>
      </c>
      <c r="E1195" s="2" t="s">
        <v>2517</v>
      </c>
      <c r="F1195" s="2" t="s">
        <v>2518</v>
      </c>
      <c r="G1195" s="2" t="s">
        <v>103</v>
      </c>
      <c r="H1195" s="4"/>
      <c r="I1195" s="2" t="s">
        <v>13</v>
      </c>
    </row>
    <row r="1196">
      <c r="A1196" s="2">
        <v>1194.0</v>
      </c>
      <c r="B1196" s="2">
        <v>1194.0</v>
      </c>
      <c r="C1196" s="2" t="s">
        <v>1470</v>
      </c>
      <c r="D1196" s="2" t="s">
        <v>9</v>
      </c>
      <c r="E1196" s="2" t="s">
        <v>2519</v>
      </c>
      <c r="F1196" s="2" t="s">
        <v>2520</v>
      </c>
      <c r="G1196" s="2" t="s">
        <v>103</v>
      </c>
      <c r="H1196" s="3">
        <v>450.0</v>
      </c>
      <c r="I1196" s="2" t="s">
        <v>13</v>
      </c>
    </row>
    <row r="1197">
      <c r="A1197" s="2">
        <v>1195.0</v>
      </c>
      <c r="B1197" s="2">
        <v>1195.0</v>
      </c>
      <c r="C1197" s="2" t="s">
        <v>582</v>
      </c>
      <c r="D1197" s="2" t="s">
        <v>181</v>
      </c>
      <c r="E1197" s="2" t="s">
        <v>2521</v>
      </c>
      <c r="F1197" s="2" t="s">
        <v>2522</v>
      </c>
      <c r="G1197" s="2" t="s">
        <v>103</v>
      </c>
      <c r="H1197" s="3">
        <v>41.8</v>
      </c>
      <c r="I1197" s="2" t="s">
        <v>13</v>
      </c>
    </row>
    <row r="1198">
      <c r="A1198" s="2">
        <v>1196.0</v>
      </c>
      <c r="B1198" s="2">
        <v>1196.0</v>
      </c>
      <c r="C1198" s="2" t="s">
        <v>1903</v>
      </c>
      <c r="D1198" s="2" t="s">
        <v>1630</v>
      </c>
      <c r="E1198" s="2" t="s">
        <v>2523</v>
      </c>
      <c r="F1198" s="2" t="s">
        <v>2524</v>
      </c>
      <c r="G1198" s="2" t="s">
        <v>103</v>
      </c>
      <c r="H1198" s="4"/>
      <c r="I1198" s="2" t="s">
        <v>13</v>
      </c>
    </row>
    <row r="1199">
      <c r="A1199" s="2">
        <v>1197.0</v>
      </c>
      <c r="B1199" s="2">
        <v>1197.0</v>
      </c>
      <c r="C1199" s="2" t="s">
        <v>2004</v>
      </c>
      <c r="D1199" s="2" t="s">
        <v>38</v>
      </c>
      <c r="E1199" s="2" t="s">
        <v>2525</v>
      </c>
      <c r="F1199" s="2" t="s">
        <v>2147</v>
      </c>
      <c r="G1199" s="2" t="s">
        <v>103</v>
      </c>
      <c r="H1199" s="4"/>
      <c r="I1199" s="2" t="s">
        <v>13</v>
      </c>
    </row>
    <row r="1200">
      <c r="A1200" s="2">
        <v>1198.0</v>
      </c>
      <c r="B1200" s="2">
        <v>1198.0</v>
      </c>
      <c r="C1200" s="2" t="s">
        <v>2004</v>
      </c>
      <c r="D1200" s="2" t="s">
        <v>2101</v>
      </c>
      <c r="E1200" s="2" t="s">
        <v>2526</v>
      </c>
      <c r="F1200" s="2" t="s">
        <v>2527</v>
      </c>
      <c r="G1200" s="2" t="s">
        <v>103</v>
      </c>
      <c r="H1200" s="4"/>
      <c r="I1200" s="2" t="s">
        <v>13</v>
      </c>
    </row>
    <row r="1201">
      <c r="A1201" s="2">
        <v>1199.0</v>
      </c>
      <c r="B1201" s="2">
        <v>1199.0</v>
      </c>
      <c r="C1201" s="2" t="s">
        <v>126</v>
      </c>
      <c r="D1201" s="2" t="s">
        <v>145</v>
      </c>
      <c r="E1201" s="2" t="s">
        <v>2528</v>
      </c>
      <c r="F1201" s="2" t="s">
        <v>2529</v>
      </c>
      <c r="G1201" s="2" t="s">
        <v>103</v>
      </c>
      <c r="H1201" s="4"/>
      <c r="I1201" s="2" t="s">
        <v>13</v>
      </c>
    </row>
    <row r="1202">
      <c r="A1202" s="2">
        <v>1200.0</v>
      </c>
      <c r="B1202" s="2">
        <v>1200.0</v>
      </c>
      <c r="C1202" s="2" t="s">
        <v>1903</v>
      </c>
      <c r="D1202" s="2" t="s">
        <v>512</v>
      </c>
      <c r="E1202" s="2" t="s">
        <v>2530</v>
      </c>
      <c r="F1202" s="2" t="s">
        <v>2531</v>
      </c>
      <c r="G1202" s="2" t="s">
        <v>103</v>
      </c>
      <c r="H1202" s="4"/>
      <c r="I1202" s="2" t="s">
        <v>13</v>
      </c>
    </row>
    <row r="1203">
      <c r="A1203" s="2">
        <v>1201.0</v>
      </c>
      <c r="B1203" s="2">
        <v>1201.0</v>
      </c>
      <c r="C1203" s="2" t="s">
        <v>126</v>
      </c>
      <c r="D1203" s="2" t="s">
        <v>145</v>
      </c>
      <c r="E1203" s="2" t="s">
        <v>2532</v>
      </c>
      <c r="F1203" s="2" t="s">
        <v>2533</v>
      </c>
      <c r="G1203" s="2" t="s">
        <v>103</v>
      </c>
      <c r="H1203" s="4"/>
      <c r="I1203" s="2" t="s">
        <v>13</v>
      </c>
    </row>
    <row r="1204">
      <c r="A1204" s="2">
        <v>1202.0</v>
      </c>
      <c r="B1204" s="2">
        <v>1202.0</v>
      </c>
      <c r="C1204" s="2" t="s">
        <v>1210</v>
      </c>
      <c r="D1204" s="2" t="s">
        <v>1211</v>
      </c>
      <c r="E1204" s="2" t="s">
        <v>2534</v>
      </c>
      <c r="F1204" s="2" t="s">
        <v>2535</v>
      </c>
      <c r="G1204" s="2" t="s">
        <v>12</v>
      </c>
      <c r="H1204" s="4"/>
      <c r="I1204" s="2" t="s">
        <v>53</v>
      </c>
    </row>
    <row r="1205">
      <c r="A1205" s="2">
        <v>1203.0</v>
      </c>
      <c r="B1205" s="2">
        <v>1203.0</v>
      </c>
      <c r="C1205" s="2" t="s">
        <v>45</v>
      </c>
      <c r="D1205" s="2" t="s">
        <v>704</v>
      </c>
      <c r="E1205" s="2" t="s">
        <v>2536</v>
      </c>
      <c r="F1205" s="2" t="s">
        <v>2537</v>
      </c>
      <c r="G1205" s="2" t="s">
        <v>12</v>
      </c>
      <c r="H1205" s="3">
        <v>45.0</v>
      </c>
      <c r="I1205" s="2" t="s">
        <v>13</v>
      </c>
    </row>
    <row r="1206">
      <c r="A1206" s="2">
        <v>1204.0</v>
      </c>
      <c r="B1206" s="2">
        <v>1204.0</v>
      </c>
      <c r="C1206" s="2" t="s">
        <v>95</v>
      </c>
      <c r="D1206" s="2" t="s">
        <v>663</v>
      </c>
      <c r="E1206" s="2" t="s">
        <v>2538</v>
      </c>
      <c r="F1206" s="2" t="s">
        <v>2539</v>
      </c>
      <c r="G1206" s="2" t="s">
        <v>103</v>
      </c>
      <c r="H1206" s="4"/>
      <c r="I1206" s="2" t="s">
        <v>13</v>
      </c>
    </row>
    <row r="1207">
      <c r="A1207" s="2">
        <v>1205.0</v>
      </c>
      <c r="B1207" s="2">
        <v>1205.0</v>
      </c>
      <c r="C1207" s="2" t="s">
        <v>126</v>
      </c>
      <c r="D1207" s="2" t="s">
        <v>2248</v>
      </c>
      <c r="E1207" s="2" t="s">
        <v>2540</v>
      </c>
      <c r="F1207" s="2" t="s">
        <v>2541</v>
      </c>
      <c r="G1207" s="2" t="s">
        <v>103</v>
      </c>
      <c r="H1207" s="4"/>
      <c r="I1207" s="2" t="s">
        <v>13</v>
      </c>
    </row>
    <row r="1208">
      <c r="A1208" s="2">
        <v>1206.0</v>
      </c>
      <c r="B1208" s="2">
        <v>1206.0</v>
      </c>
      <c r="C1208" s="2" t="s">
        <v>1470</v>
      </c>
      <c r="D1208" s="2" t="s">
        <v>9</v>
      </c>
      <c r="E1208" s="2" t="s">
        <v>2542</v>
      </c>
      <c r="F1208" s="2" t="s">
        <v>2543</v>
      </c>
      <c r="G1208" s="2" t="s">
        <v>103</v>
      </c>
      <c r="H1208" s="3">
        <v>450.0</v>
      </c>
      <c r="I1208" s="2" t="s">
        <v>13</v>
      </c>
    </row>
    <row r="1209">
      <c r="A1209" s="2">
        <v>1207.0</v>
      </c>
      <c r="B1209" s="2">
        <v>1207.0</v>
      </c>
      <c r="C1209" s="2" t="s">
        <v>1920</v>
      </c>
      <c r="D1209" s="2" t="s">
        <v>414</v>
      </c>
      <c r="E1209" s="2" t="s">
        <v>2544</v>
      </c>
      <c r="F1209" s="2" t="s">
        <v>2545</v>
      </c>
      <c r="G1209" s="2" t="s">
        <v>103</v>
      </c>
      <c r="H1209" s="4"/>
      <c r="I1209" s="2" t="s">
        <v>53</v>
      </c>
    </row>
    <row r="1210">
      <c r="A1210" s="2">
        <v>1208.0</v>
      </c>
      <c r="B1210" s="2">
        <v>1208.0</v>
      </c>
      <c r="C1210" s="2" t="s">
        <v>1903</v>
      </c>
      <c r="D1210" s="2" t="s">
        <v>1455</v>
      </c>
      <c r="E1210" s="2" t="s">
        <v>2546</v>
      </c>
      <c r="F1210" s="2" t="s">
        <v>2547</v>
      </c>
      <c r="G1210" s="2" t="s">
        <v>103</v>
      </c>
      <c r="H1210" s="4"/>
      <c r="I1210" s="2" t="s">
        <v>13</v>
      </c>
    </row>
    <row r="1211">
      <c r="A1211" s="2">
        <v>1209.0</v>
      </c>
      <c r="B1211" s="2">
        <v>1209.0</v>
      </c>
      <c r="C1211" s="2" t="s">
        <v>256</v>
      </c>
      <c r="D1211" s="2" t="s">
        <v>2064</v>
      </c>
      <c r="E1211" s="2" t="s">
        <v>2548</v>
      </c>
      <c r="F1211" s="2" t="s">
        <v>2549</v>
      </c>
      <c r="G1211" s="2" t="s">
        <v>103</v>
      </c>
      <c r="H1211" s="4"/>
      <c r="I1211" s="2" t="s">
        <v>13</v>
      </c>
    </row>
    <row r="1212">
      <c r="A1212" s="2">
        <v>1210.0</v>
      </c>
      <c r="B1212" s="2">
        <v>1210.0</v>
      </c>
      <c r="C1212" s="2" t="s">
        <v>45</v>
      </c>
      <c r="D1212" s="2" t="s">
        <v>1501</v>
      </c>
      <c r="E1212" s="2" t="s">
        <v>2550</v>
      </c>
      <c r="F1212" s="2" t="s">
        <v>2551</v>
      </c>
      <c r="G1212" s="2" t="s">
        <v>12</v>
      </c>
      <c r="H1212" s="3">
        <v>40.0</v>
      </c>
      <c r="I1212" s="2" t="s">
        <v>13</v>
      </c>
    </row>
    <row r="1213">
      <c r="A1213" s="2">
        <v>1211.0</v>
      </c>
      <c r="B1213" s="2">
        <v>1211.0</v>
      </c>
      <c r="C1213" s="2" t="s">
        <v>14</v>
      </c>
      <c r="D1213" s="2" t="s">
        <v>71</v>
      </c>
      <c r="E1213" s="2" t="s">
        <v>2552</v>
      </c>
      <c r="F1213" s="2" t="s">
        <v>2553</v>
      </c>
      <c r="G1213" s="2" t="s">
        <v>12</v>
      </c>
      <c r="H1213" s="3">
        <v>69.7</v>
      </c>
      <c r="I1213" s="2" t="s">
        <v>13</v>
      </c>
    </row>
    <row r="1214">
      <c r="A1214" s="2">
        <v>1212.0</v>
      </c>
      <c r="B1214" s="2">
        <v>1212.0</v>
      </c>
      <c r="C1214" s="2" t="s">
        <v>126</v>
      </c>
      <c r="D1214" s="2" t="s">
        <v>2248</v>
      </c>
      <c r="E1214" s="2" t="s">
        <v>2554</v>
      </c>
      <c r="F1214" s="2" t="s">
        <v>2555</v>
      </c>
      <c r="G1214" s="2" t="s">
        <v>103</v>
      </c>
      <c r="H1214" s="4"/>
      <c r="I1214" s="2" t="s">
        <v>13</v>
      </c>
    </row>
    <row r="1215">
      <c r="A1215" s="2">
        <v>1213.0</v>
      </c>
      <c r="B1215" s="2">
        <v>1213.0</v>
      </c>
      <c r="C1215" s="2" t="s">
        <v>2004</v>
      </c>
      <c r="D1215" s="2" t="s">
        <v>2101</v>
      </c>
      <c r="E1215" s="2" t="s">
        <v>2556</v>
      </c>
      <c r="F1215" s="2" t="s">
        <v>2557</v>
      </c>
      <c r="G1215" s="2" t="s">
        <v>103</v>
      </c>
      <c r="H1215" s="4"/>
      <c r="I1215" s="2" t="s">
        <v>13</v>
      </c>
    </row>
    <row r="1216">
      <c r="A1216" s="2">
        <v>1214.0</v>
      </c>
      <c r="B1216" s="2">
        <v>1214.0</v>
      </c>
      <c r="C1216" s="2" t="s">
        <v>45</v>
      </c>
      <c r="D1216" s="2" t="s">
        <v>704</v>
      </c>
      <c r="E1216" s="2" t="s">
        <v>2558</v>
      </c>
      <c r="F1216" s="2" t="s">
        <v>2559</v>
      </c>
      <c r="G1216" s="2" t="s">
        <v>12</v>
      </c>
      <c r="H1216" s="3">
        <v>45.0</v>
      </c>
      <c r="I1216" s="2" t="s">
        <v>13</v>
      </c>
    </row>
    <row r="1217">
      <c r="A1217" s="2">
        <v>1215.0</v>
      </c>
      <c r="B1217" s="2">
        <v>1215.0</v>
      </c>
      <c r="C1217" s="2" t="s">
        <v>95</v>
      </c>
      <c r="D1217" s="2" t="s">
        <v>1528</v>
      </c>
      <c r="E1217" s="2" t="s">
        <v>2560</v>
      </c>
      <c r="F1217" s="2" t="s">
        <v>2561</v>
      </c>
      <c r="G1217" s="2" t="s">
        <v>103</v>
      </c>
      <c r="H1217" s="4"/>
      <c r="I1217" s="2" t="s">
        <v>13</v>
      </c>
    </row>
    <row r="1218">
      <c r="A1218" s="2">
        <v>1216.0</v>
      </c>
      <c r="B1218" s="2">
        <v>1216.0</v>
      </c>
      <c r="C1218" s="2" t="s">
        <v>95</v>
      </c>
      <c r="D1218" s="2" t="s">
        <v>1949</v>
      </c>
      <c r="E1218" s="2" t="s">
        <v>2562</v>
      </c>
      <c r="F1218" s="2" t="s">
        <v>2563</v>
      </c>
      <c r="G1218" s="2" t="s">
        <v>103</v>
      </c>
      <c r="H1218" s="4"/>
      <c r="I1218" s="2" t="s">
        <v>13</v>
      </c>
    </row>
    <row r="1219">
      <c r="A1219" s="2">
        <v>1217.0</v>
      </c>
      <c r="B1219" s="2">
        <v>1217.0</v>
      </c>
      <c r="C1219" s="2" t="s">
        <v>126</v>
      </c>
      <c r="D1219" s="2" t="s">
        <v>2248</v>
      </c>
      <c r="E1219" s="2" t="s">
        <v>2564</v>
      </c>
      <c r="F1219" s="2" t="s">
        <v>2565</v>
      </c>
      <c r="G1219" s="2" t="s">
        <v>103</v>
      </c>
      <c r="H1219" s="4"/>
      <c r="I1219" s="2" t="s">
        <v>13</v>
      </c>
    </row>
    <row r="1220">
      <c r="A1220" s="2">
        <v>1218.0</v>
      </c>
      <c r="B1220" s="2">
        <v>1218.0</v>
      </c>
      <c r="C1220" s="2" t="s">
        <v>1470</v>
      </c>
      <c r="D1220" s="2" t="s">
        <v>9</v>
      </c>
      <c r="E1220" s="2" t="s">
        <v>2566</v>
      </c>
      <c r="F1220" s="2" t="s">
        <v>2567</v>
      </c>
      <c r="G1220" s="2" t="s">
        <v>103</v>
      </c>
      <c r="H1220" s="3">
        <v>450.0</v>
      </c>
      <c r="I1220" s="2" t="s">
        <v>13</v>
      </c>
    </row>
    <row r="1221">
      <c r="A1221" s="2">
        <v>1219.0</v>
      </c>
      <c r="B1221" s="2">
        <v>1219.0</v>
      </c>
      <c r="C1221" s="2" t="s">
        <v>2004</v>
      </c>
      <c r="D1221" s="2" t="s">
        <v>573</v>
      </c>
      <c r="E1221" s="2" t="s">
        <v>2568</v>
      </c>
      <c r="F1221" s="2" t="s">
        <v>2569</v>
      </c>
      <c r="G1221" s="2" t="s">
        <v>103</v>
      </c>
      <c r="H1221" s="4"/>
      <c r="I1221" s="2" t="s">
        <v>13</v>
      </c>
    </row>
    <row r="1222">
      <c r="A1222" s="2">
        <v>1220.0</v>
      </c>
      <c r="B1222" s="2">
        <v>1220.0</v>
      </c>
      <c r="C1222" s="2" t="s">
        <v>2004</v>
      </c>
      <c r="D1222" s="2" t="s">
        <v>2172</v>
      </c>
      <c r="E1222" s="2" t="s">
        <v>2570</v>
      </c>
      <c r="F1222" s="2" t="s">
        <v>2571</v>
      </c>
      <c r="G1222" s="2" t="s">
        <v>103</v>
      </c>
      <c r="H1222" s="3">
        <v>35.0</v>
      </c>
      <c r="I1222" s="2" t="s">
        <v>13</v>
      </c>
    </row>
    <row r="1223">
      <c r="A1223" s="2">
        <v>1221.0</v>
      </c>
      <c r="B1223" s="2">
        <v>1221.0</v>
      </c>
      <c r="C1223" s="2" t="s">
        <v>2191</v>
      </c>
      <c r="D1223" s="2" t="s">
        <v>2192</v>
      </c>
      <c r="E1223" s="2" t="s">
        <v>2572</v>
      </c>
      <c r="F1223" s="2" t="s">
        <v>2573</v>
      </c>
      <c r="G1223" s="2" t="s">
        <v>12</v>
      </c>
      <c r="H1223" s="4"/>
      <c r="I1223" s="2" t="s">
        <v>53</v>
      </c>
    </row>
    <row r="1224">
      <c r="A1224" s="2">
        <v>1222.0</v>
      </c>
      <c r="B1224" s="2">
        <v>1222.0</v>
      </c>
      <c r="C1224" s="2" t="s">
        <v>126</v>
      </c>
      <c r="D1224" s="2" t="s">
        <v>145</v>
      </c>
      <c r="E1224" s="2" t="s">
        <v>2574</v>
      </c>
      <c r="F1224" s="2" t="s">
        <v>2575</v>
      </c>
      <c r="G1224" s="2" t="s">
        <v>103</v>
      </c>
      <c r="H1224" s="4"/>
      <c r="I1224" s="2" t="s">
        <v>13</v>
      </c>
    </row>
    <row r="1225">
      <c r="A1225" s="2">
        <v>1223.0</v>
      </c>
      <c r="B1225" s="2">
        <v>1223.0</v>
      </c>
      <c r="C1225" s="2" t="s">
        <v>45</v>
      </c>
      <c r="D1225" s="2" t="s">
        <v>1307</v>
      </c>
      <c r="E1225" s="2" t="s">
        <v>2576</v>
      </c>
      <c r="F1225" s="2" t="s">
        <v>2577</v>
      </c>
      <c r="G1225" s="2" t="s">
        <v>12</v>
      </c>
      <c r="H1225" s="3">
        <v>40.0</v>
      </c>
      <c r="I1225" s="2" t="s">
        <v>13</v>
      </c>
    </row>
    <row r="1226">
      <c r="A1226" s="2">
        <v>1224.0</v>
      </c>
      <c r="B1226" s="2">
        <v>1224.0</v>
      </c>
      <c r="C1226" s="2" t="s">
        <v>126</v>
      </c>
      <c r="D1226" s="2" t="s">
        <v>2248</v>
      </c>
      <c r="E1226" s="2" t="s">
        <v>2578</v>
      </c>
      <c r="F1226" s="2" t="s">
        <v>2579</v>
      </c>
      <c r="G1226" s="2" t="s">
        <v>103</v>
      </c>
      <c r="H1226" s="4"/>
      <c r="I1226" s="2" t="s">
        <v>13</v>
      </c>
    </row>
    <row r="1227">
      <c r="A1227" s="2">
        <v>1225.0</v>
      </c>
      <c r="B1227" s="2">
        <v>1225.0</v>
      </c>
      <c r="C1227" s="2" t="s">
        <v>2004</v>
      </c>
      <c r="D1227" s="2" t="s">
        <v>2064</v>
      </c>
      <c r="E1227" s="2" t="s">
        <v>2580</v>
      </c>
      <c r="F1227" s="2" t="s">
        <v>2581</v>
      </c>
      <c r="G1227" s="2" t="s">
        <v>103</v>
      </c>
      <c r="H1227" s="4"/>
      <c r="I1227" s="2" t="s">
        <v>13</v>
      </c>
    </row>
    <row r="1228">
      <c r="A1228" s="2">
        <v>1226.0</v>
      </c>
      <c r="B1228" s="2">
        <v>1226.0</v>
      </c>
      <c r="C1228" s="2" t="s">
        <v>14</v>
      </c>
      <c r="D1228" s="2" t="s">
        <v>897</v>
      </c>
      <c r="E1228" s="2" t="s">
        <v>2582</v>
      </c>
      <c r="F1228" s="2" t="s">
        <v>2583</v>
      </c>
      <c r="G1228" s="2" t="s">
        <v>12</v>
      </c>
      <c r="H1228" s="4"/>
      <c r="I1228" s="2" t="s">
        <v>13</v>
      </c>
    </row>
    <row r="1229">
      <c r="A1229" s="2">
        <v>1227.0</v>
      </c>
      <c r="B1229" s="2">
        <v>1227.0</v>
      </c>
      <c r="C1229" s="2" t="s">
        <v>99</v>
      </c>
      <c r="D1229" s="2" t="s">
        <v>42</v>
      </c>
      <c r="E1229" s="2" t="s">
        <v>2584</v>
      </c>
      <c r="F1229" s="2" t="s">
        <v>2585</v>
      </c>
      <c r="G1229" s="2" t="s">
        <v>103</v>
      </c>
      <c r="H1229" s="4"/>
      <c r="I1229" s="2" t="s">
        <v>53</v>
      </c>
    </row>
    <row r="1230">
      <c r="A1230" s="2">
        <v>1228.0</v>
      </c>
      <c r="B1230" s="2">
        <v>1228.0</v>
      </c>
      <c r="C1230" s="2" t="s">
        <v>126</v>
      </c>
      <c r="D1230" s="2" t="s">
        <v>2248</v>
      </c>
      <c r="E1230" s="2" t="s">
        <v>2586</v>
      </c>
      <c r="F1230" s="2" t="s">
        <v>2587</v>
      </c>
      <c r="G1230" s="2" t="s">
        <v>103</v>
      </c>
      <c r="H1230" s="4"/>
      <c r="I1230" s="2" t="s">
        <v>13</v>
      </c>
    </row>
    <row r="1231">
      <c r="A1231" s="2">
        <v>1229.0</v>
      </c>
      <c r="B1231" s="2">
        <v>1229.0</v>
      </c>
      <c r="C1231" s="2" t="s">
        <v>126</v>
      </c>
      <c r="D1231" s="2" t="s">
        <v>2248</v>
      </c>
      <c r="E1231" s="2" t="s">
        <v>2588</v>
      </c>
      <c r="F1231" s="2" t="s">
        <v>2589</v>
      </c>
      <c r="G1231" s="2" t="s">
        <v>103</v>
      </c>
      <c r="H1231" s="4"/>
      <c r="I1231" s="2" t="s">
        <v>13</v>
      </c>
    </row>
    <row r="1232">
      <c r="A1232" s="2">
        <v>1230.0</v>
      </c>
      <c r="B1232" s="2">
        <v>1230.0</v>
      </c>
      <c r="C1232" s="2" t="s">
        <v>14</v>
      </c>
      <c r="D1232" s="2" t="s">
        <v>1722</v>
      </c>
      <c r="E1232" s="2" t="s">
        <v>2590</v>
      </c>
      <c r="F1232" s="2" t="s">
        <v>2591</v>
      </c>
      <c r="G1232" s="2" t="s">
        <v>12</v>
      </c>
      <c r="H1232" s="3">
        <v>64.68</v>
      </c>
      <c r="I1232" s="2" t="s">
        <v>13</v>
      </c>
    </row>
    <row r="1233">
      <c r="A1233" s="2">
        <v>1231.0</v>
      </c>
      <c r="B1233" s="2">
        <v>1231.0</v>
      </c>
      <c r="C1233" s="2" t="s">
        <v>1210</v>
      </c>
      <c r="D1233" s="2" t="s">
        <v>1211</v>
      </c>
      <c r="E1233" s="2" t="s">
        <v>2592</v>
      </c>
      <c r="F1233" s="2" t="s">
        <v>2593</v>
      </c>
      <c r="G1233" s="2" t="s">
        <v>12</v>
      </c>
      <c r="H1233" s="4"/>
      <c r="I1233" s="2" t="s">
        <v>13</v>
      </c>
    </row>
    <row r="1234">
      <c r="A1234" s="2">
        <v>1232.0</v>
      </c>
      <c r="B1234" s="2">
        <v>1232.0</v>
      </c>
      <c r="C1234" s="2" t="s">
        <v>126</v>
      </c>
      <c r="D1234" s="2" t="s">
        <v>2248</v>
      </c>
      <c r="E1234" s="2" t="s">
        <v>2594</v>
      </c>
      <c r="F1234" s="2" t="s">
        <v>2595</v>
      </c>
      <c r="G1234" s="2" t="s">
        <v>103</v>
      </c>
      <c r="H1234" s="4"/>
      <c r="I1234" s="2" t="s">
        <v>13</v>
      </c>
    </row>
    <row r="1235">
      <c r="A1235" s="2">
        <v>1233.0</v>
      </c>
      <c r="B1235" s="2">
        <v>1233.0</v>
      </c>
      <c r="C1235" s="2" t="s">
        <v>2004</v>
      </c>
      <c r="D1235" s="2" t="s">
        <v>411</v>
      </c>
      <c r="E1235" s="2" t="s">
        <v>2596</v>
      </c>
      <c r="F1235" s="2" t="s">
        <v>2597</v>
      </c>
      <c r="G1235" s="2" t="s">
        <v>103</v>
      </c>
      <c r="H1235" s="4"/>
      <c r="I1235" s="2" t="s">
        <v>13</v>
      </c>
    </row>
    <row r="1236">
      <c r="A1236" s="2">
        <v>1234.0</v>
      </c>
      <c r="B1236" s="2">
        <v>1234.0</v>
      </c>
      <c r="C1236" s="2" t="s">
        <v>256</v>
      </c>
      <c r="D1236" s="2" t="s">
        <v>2101</v>
      </c>
      <c r="E1236" s="2" t="s">
        <v>2598</v>
      </c>
      <c r="F1236" s="2" t="s">
        <v>2599</v>
      </c>
      <c r="G1236" s="2" t="s">
        <v>103</v>
      </c>
      <c r="H1236" s="4"/>
      <c r="I1236" s="2" t="s">
        <v>13</v>
      </c>
    </row>
    <row r="1237">
      <c r="A1237" s="2">
        <v>1235.0</v>
      </c>
      <c r="B1237" s="2">
        <v>1235.0</v>
      </c>
      <c r="C1237" s="2" t="s">
        <v>126</v>
      </c>
      <c r="D1237" s="2" t="s">
        <v>2248</v>
      </c>
      <c r="E1237" s="2" t="s">
        <v>2600</v>
      </c>
      <c r="F1237" s="2" t="s">
        <v>2601</v>
      </c>
      <c r="G1237" s="2" t="s">
        <v>103</v>
      </c>
      <c r="H1237" s="4"/>
      <c r="I1237" s="2" t="s">
        <v>13</v>
      </c>
    </row>
    <row r="1238">
      <c r="A1238" s="2">
        <v>1236.0</v>
      </c>
      <c r="B1238" s="2">
        <v>1236.0</v>
      </c>
      <c r="C1238" s="2" t="s">
        <v>95</v>
      </c>
      <c r="D1238" s="2" t="s">
        <v>1568</v>
      </c>
      <c r="E1238" s="2" t="s">
        <v>2602</v>
      </c>
      <c r="F1238" s="2" t="s">
        <v>2603</v>
      </c>
      <c r="G1238" s="2" t="s">
        <v>103</v>
      </c>
      <c r="H1238" s="4"/>
      <c r="I1238" s="2" t="s">
        <v>13</v>
      </c>
    </row>
    <row r="1239">
      <c r="A1239" s="2">
        <v>1237.0</v>
      </c>
      <c r="B1239" s="2">
        <v>1237.0</v>
      </c>
      <c r="C1239" s="2" t="s">
        <v>1903</v>
      </c>
      <c r="D1239" s="2" t="s">
        <v>1455</v>
      </c>
      <c r="E1239" s="2" t="s">
        <v>2604</v>
      </c>
      <c r="F1239" s="2" t="s">
        <v>2605</v>
      </c>
      <c r="G1239" s="2" t="s">
        <v>103</v>
      </c>
      <c r="H1239" s="4"/>
      <c r="I1239" s="2" t="s">
        <v>13</v>
      </c>
    </row>
    <row r="1240">
      <c r="A1240" s="2">
        <v>1238.0</v>
      </c>
      <c r="B1240" s="2">
        <v>1238.0</v>
      </c>
      <c r="C1240" s="2" t="s">
        <v>126</v>
      </c>
      <c r="D1240" s="2" t="s">
        <v>2248</v>
      </c>
      <c r="E1240" s="2" t="s">
        <v>2606</v>
      </c>
      <c r="F1240" s="2" t="s">
        <v>2607</v>
      </c>
      <c r="G1240" s="2" t="s">
        <v>103</v>
      </c>
      <c r="H1240" s="4"/>
      <c r="I1240" s="2" t="s">
        <v>13</v>
      </c>
    </row>
    <row r="1241">
      <c r="A1241" s="2">
        <v>1239.0</v>
      </c>
      <c r="B1241" s="2">
        <v>1239.0</v>
      </c>
      <c r="C1241" s="2" t="s">
        <v>1903</v>
      </c>
      <c r="D1241" s="2" t="s">
        <v>1630</v>
      </c>
      <c r="E1241" s="2" t="s">
        <v>2608</v>
      </c>
      <c r="F1241" s="2" t="s">
        <v>2609</v>
      </c>
      <c r="G1241" s="2" t="s">
        <v>103</v>
      </c>
      <c r="H1241" s="4"/>
      <c r="I1241" s="2" t="s">
        <v>13</v>
      </c>
    </row>
    <row r="1242">
      <c r="A1242" s="2">
        <v>1240.0</v>
      </c>
      <c r="B1242" s="2">
        <v>1240.0</v>
      </c>
      <c r="C1242" s="2" t="s">
        <v>1903</v>
      </c>
      <c r="D1242" s="2" t="s">
        <v>1630</v>
      </c>
      <c r="E1242" s="2" t="s">
        <v>2610</v>
      </c>
      <c r="F1242" s="2" t="s">
        <v>2611</v>
      </c>
      <c r="G1242" s="2" t="s">
        <v>103</v>
      </c>
      <c r="H1242" s="4"/>
      <c r="I1242" s="2" t="s">
        <v>13</v>
      </c>
    </row>
    <row r="1243">
      <c r="A1243" s="2">
        <v>1241.0</v>
      </c>
      <c r="B1243" s="2">
        <v>1241.0</v>
      </c>
      <c r="C1243" s="2" t="s">
        <v>1470</v>
      </c>
      <c r="D1243" s="2" t="s">
        <v>1607</v>
      </c>
      <c r="E1243" s="2" t="s">
        <v>2612</v>
      </c>
      <c r="F1243" s="2" t="s">
        <v>2613</v>
      </c>
      <c r="G1243" s="2" t="s">
        <v>103</v>
      </c>
      <c r="H1243" s="3">
        <v>450.0</v>
      </c>
      <c r="I1243" s="2" t="s">
        <v>13</v>
      </c>
    </row>
    <row r="1244">
      <c r="A1244" s="2">
        <v>1242.0</v>
      </c>
      <c r="B1244" s="2">
        <v>1242.0</v>
      </c>
      <c r="C1244" s="2" t="s">
        <v>95</v>
      </c>
      <c r="D1244" s="2" t="s">
        <v>663</v>
      </c>
      <c r="E1244" s="2" t="s">
        <v>2614</v>
      </c>
      <c r="F1244" s="2" t="s">
        <v>2615</v>
      </c>
      <c r="G1244" s="2" t="s">
        <v>103</v>
      </c>
      <c r="H1244" s="4"/>
      <c r="I1244" s="2" t="s">
        <v>13</v>
      </c>
    </row>
    <row r="1245">
      <c r="A1245" s="2">
        <v>1243.0</v>
      </c>
      <c r="B1245" s="2">
        <v>1243.0</v>
      </c>
      <c r="C1245" s="2" t="s">
        <v>1903</v>
      </c>
      <c r="D1245" s="2" t="s">
        <v>1455</v>
      </c>
      <c r="E1245" s="2" t="s">
        <v>2616</v>
      </c>
      <c r="F1245" s="2" t="s">
        <v>2617</v>
      </c>
      <c r="G1245" s="2" t="s">
        <v>103</v>
      </c>
      <c r="H1245" s="4"/>
      <c r="I1245" s="2" t="s">
        <v>13</v>
      </c>
    </row>
    <row r="1246">
      <c r="A1246" s="2">
        <v>1244.0</v>
      </c>
      <c r="B1246" s="2">
        <v>1244.0</v>
      </c>
      <c r="C1246" s="2" t="s">
        <v>95</v>
      </c>
      <c r="D1246" s="2" t="s">
        <v>140</v>
      </c>
      <c r="E1246" s="2" t="s">
        <v>2618</v>
      </c>
      <c r="F1246" s="2" t="s">
        <v>2619</v>
      </c>
      <c r="G1246" s="2" t="s">
        <v>103</v>
      </c>
      <c r="H1246" s="4"/>
      <c r="I1246" s="2" t="s">
        <v>13</v>
      </c>
    </row>
    <row r="1247">
      <c r="A1247" s="2">
        <v>1245.0</v>
      </c>
      <c r="B1247" s="2">
        <v>1245.0</v>
      </c>
      <c r="C1247" s="2" t="s">
        <v>1903</v>
      </c>
      <c r="D1247" s="2" t="s">
        <v>1630</v>
      </c>
      <c r="E1247" s="2" t="s">
        <v>2620</v>
      </c>
      <c r="F1247" s="2" t="s">
        <v>2621</v>
      </c>
      <c r="G1247" s="2" t="s">
        <v>103</v>
      </c>
      <c r="H1247" s="4"/>
      <c r="I1247" s="2" t="s">
        <v>13</v>
      </c>
    </row>
    <row r="1248">
      <c r="A1248" s="2">
        <v>1246.0</v>
      </c>
      <c r="B1248" s="2">
        <v>1246.0</v>
      </c>
      <c r="C1248" s="2" t="s">
        <v>2004</v>
      </c>
      <c r="D1248" s="2" t="s">
        <v>2172</v>
      </c>
      <c r="E1248" s="2" t="s">
        <v>2622</v>
      </c>
      <c r="F1248" s="2" t="s">
        <v>2623</v>
      </c>
      <c r="G1248" s="2" t="s">
        <v>103</v>
      </c>
      <c r="H1248" s="3">
        <v>35.0</v>
      </c>
      <c r="I1248" s="2" t="s">
        <v>13</v>
      </c>
    </row>
    <row r="1249">
      <c r="A1249" s="2">
        <v>1247.0</v>
      </c>
      <c r="B1249" s="2">
        <v>1247.0</v>
      </c>
      <c r="C1249" s="2" t="s">
        <v>14</v>
      </c>
      <c r="D1249" s="2" t="s">
        <v>1722</v>
      </c>
      <c r="E1249" s="2" t="s">
        <v>2624</v>
      </c>
      <c r="F1249" s="2" t="s">
        <v>2625</v>
      </c>
      <c r="G1249" s="2" t="s">
        <v>12</v>
      </c>
      <c r="H1249" s="3">
        <v>30.8</v>
      </c>
      <c r="I1249" s="2" t="s">
        <v>13</v>
      </c>
    </row>
    <row r="1250">
      <c r="A1250" s="2">
        <v>1248.0</v>
      </c>
      <c r="B1250" s="2">
        <v>1248.0</v>
      </c>
      <c r="C1250" s="2" t="s">
        <v>1903</v>
      </c>
      <c r="D1250" s="2" t="s">
        <v>1455</v>
      </c>
      <c r="E1250" s="2" t="s">
        <v>2626</v>
      </c>
      <c r="F1250" s="2" t="s">
        <v>2627</v>
      </c>
      <c r="G1250" s="2" t="s">
        <v>103</v>
      </c>
      <c r="H1250" s="4"/>
      <c r="I1250" s="2" t="s">
        <v>13</v>
      </c>
    </row>
    <row r="1251">
      <c r="A1251" s="2">
        <v>1249.0</v>
      </c>
      <c r="B1251" s="2">
        <v>1249.0</v>
      </c>
      <c r="C1251" s="2" t="s">
        <v>202</v>
      </c>
      <c r="D1251" s="2" t="s">
        <v>203</v>
      </c>
      <c r="E1251" s="2" t="s">
        <v>2628</v>
      </c>
      <c r="F1251" s="2" t="s">
        <v>2629</v>
      </c>
      <c r="G1251" s="2" t="s">
        <v>103</v>
      </c>
      <c r="H1251" s="3">
        <v>25.0</v>
      </c>
      <c r="I1251" s="2" t="s">
        <v>13</v>
      </c>
    </row>
    <row r="1252">
      <c r="A1252" s="2">
        <v>1250.0</v>
      </c>
      <c r="B1252" s="2">
        <v>1250.0</v>
      </c>
      <c r="C1252" s="2" t="s">
        <v>1470</v>
      </c>
      <c r="D1252" s="2" t="s">
        <v>1607</v>
      </c>
      <c r="E1252" s="2" t="s">
        <v>2630</v>
      </c>
      <c r="F1252" s="2" t="s">
        <v>2631</v>
      </c>
      <c r="G1252" s="2" t="s">
        <v>103</v>
      </c>
      <c r="H1252" s="3">
        <v>450.0</v>
      </c>
      <c r="I1252" s="2" t="s">
        <v>13</v>
      </c>
    </row>
    <row r="1253">
      <c r="A1253" s="2">
        <v>1251.0</v>
      </c>
      <c r="B1253" s="2">
        <v>1251.0</v>
      </c>
      <c r="C1253" s="2" t="s">
        <v>2004</v>
      </c>
      <c r="D1253" s="2" t="s">
        <v>338</v>
      </c>
      <c r="E1253" s="2" t="s">
        <v>2632</v>
      </c>
      <c r="F1253" s="2" t="s">
        <v>2633</v>
      </c>
      <c r="G1253" s="2" t="s">
        <v>103</v>
      </c>
      <c r="H1253" s="4"/>
      <c r="I1253" s="2" t="s">
        <v>13</v>
      </c>
    </row>
    <row r="1254">
      <c r="A1254" s="2">
        <v>1252.0</v>
      </c>
      <c r="B1254" s="2">
        <v>1252.0</v>
      </c>
      <c r="C1254" s="2" t="s">
        <v>45</v>
      </c>
      <c r="D1254" s="2" t="s">
        <v>1307</v>
      </c>
      <c r="E1254" s="2" t="s">
        <v>2634</v>
      </c>
      <c r="F1254" s="2" t="s">
        <v>2635</v>
      </c>
      <c r="G1254" s="2" t="s">
        <v>12</v>
      </c>
      <c r="H1254" s="3">
        <v>40.0</v>
      </c>
      <c r="I1254" s="2" t="s">
        <v>13</v>
      </c>
    </row>
    <row r="1255">
      <c r="A1255" s="2">
        <v>1253.0</v>
      </c>
      <c r="B1255" s="2">
        <v>1253.0</v>
      </c>
      <c r="C1255" s="2" t="s">
        <v>14</v>
      </c>
      <c r="D1255" s="2" t="s">
        <v>1722</v>
      </c>
      <c r="E1255" s="2" t="s">
        <v>2636</v>
      </c>
      <c r="F1255" s="2" t="s">
        <v>2637</v>
      </c>
      <c r="G1255" s="2" t="s">
        <v>12</v>
      </c>
      <c r="H1255" s="3">
        <v>64.68</v>
      </c>
      <c r="I1255" s="2" t="s">
        <v>13</v>
      </c>
    </row>
    <row r="1256">
      <c r="A1256" s="2">
        <v>1254.0</v>
      </c>
      <c r="B1256" s="2">
        <v>1254.0</v>
      </c>
      <c r="C1256" s="2" t="s">
        <v>1903</v>
      </c>
      <c r="D1256" s="2" t="s">
        <v>1455</v>
      </c>
      <c r="E1256" s="2" t="s">
        <v>2638</v>
      </c>
      <c r="F1256" s="2" t="s">
        <v>2639</v>
      </c>
      <c r="G1256" s="2" t="s">
        <v>103</v>
      </c>
      <c r="H1256" s="4"/>
      <c r="I1256" s="2" t="s">
        <v>53</v>
      </c>
    </row>
    <row r="1257">
      <c r="A1257" s="2">
        <v>1255.0</v>
      </c>
      <c r="B1257" s="2">
        <v>1255.0</v>
      </c>
      <c r="C1257" s="2" t="s">
        <v>2004</v>
      </c>
      <c r="D1257" s="2" t="s">
        <v>38</v>
      </c>
      <c r="E1257" s="2" t="s">
        <v>2640</v>
      </c>
      <c r="F1257" s="2" t="s">
        <v>2641</v>
      </c>
      <c r="G1257" s="2" t="s">
        <v>103</v>
      </c>
      <c r="H1257" s="4"/>
      <c r="I1257" s="2" t="s">
        <v>53</v>
      </c>
    </row>
    <row r="1258">
      <c r="A1258" s="2">
        <v>1256.0</v>
      </c>
      <c r="B1258" s="2">
        <v>1256.0</v>
      </c>
      <c r="C1258" s="2" t="s">
        <v>95</v>
      </c>
      <c r="D1258" s="2" t="s">
        <v>2642</v>
      </c>
      <c r="E1258" s="2" t="s">
        <v>2643</v>
      </c>
      <c r="F1258" s="2" t="s">
        <v>2644</v>
      </c>
      <c r="G1258" s="2" t="s">
        <v>103</v>
      </c>
      <c r="H1258" s="4"/>
      <c r="I1258" s="2" t="s">
        <v>13</v>
      </c>
    </row>
    <row r="1259">
      <c r="A1259" s="2">
        <v>1257.0</v>
      </c>
      <c r="B1259" s="2">
        <v>1257.0</v>
      </c>
      <c r="C1259" s="2" t="s">
        <v>2004</v>
      </c>
      <c r="D1259" s="2" t="s">
        <v>411</v>
      </c>
      <c r="E1259" s="2" t="s">
        <v>2645</v>
      </c>
      <c r="F1259" s="2" t="s">
        <v>2646</v>
      </c>
      <c r="G1259" s="2" t="s">
        <v>103</v>
      </c>
      <c r="H1259" s="4"/>
      <c r="I1259" s="2" t="s">
        <v>53</v>
      </c>
    </row>
    <row r="1260">
      <c r="A1260" s="2">
        <v>1258.0</v>
      </c>
      <c r="B1260" s="2">
        <v>1258.0</v>
      </c>
      <c r="C1260" s="2" t="s">
        <v>1116</v>
      </c>
      <c r="D1260" s="2" t="s">
        <v>1547</v>
      </c>
      <c r="E1260" s="2" t="s">
        <v>2647</v>
      </c>
      <c r="F1260" s="2" t="s">
        <v>2648</v>
      </c>
      <c r="G1260" s="2" t="s">
        <v>103</v>
      </c>
      <c r="H1260" s="3">
        <v>29.0</v>
      </c>
      <c r="I1260" s="2" t="s">
        <v>13</v>
      </c>
    </row>
    <row r="1261">
      <c r="A1261" s="2">
        <v>1259.0</v>
      </c>
      <c r="B1261" s="2">
        <v>1259.0</v>
      </c>
      <c r="C1261" s="2" t="s">
        <v>1903</v>
      </c>
      <c r="D1261" s="2" t="s">
        <v>512</v>
      </c>
      <c r="E1261" s="2" t="s">
        <v>2649</v>
      </c>
      <c r="F1261" s="2" t="s">
        <v>2650</v>
      </c>
      <c r="G1261" s="2" t="s">
        <v>103</v>
      </c>
      <c r="H1261" s="4"/>
      <c r="I1261" s="2" t="s">
        <v>13</v>
      </c>
    </row>
    <row r="1262">
      <c r="A1262" s="2">
        <v>1260.0</v>
      </c>
      <c r="B1262" s="2">
        <v>1260.0</v>
      </c>
      <c r="C1262" s="2" t="s">
        <v>256</v>
      </c>
      <c r="D1262" s="2" t="s">
        <v>2101</v>
      </c>
      <c r="E1262" s="2" t="s">
        <v>2651</v>
      </c>
      <c r="F1262" s="2" t="s">
        <v>2652</v>
      </c>
      <c r="G1262" s="2" t="s">
        <v>103</v>
      </c>
      <c r="H1262" s="4"/>
      <c r="I1262" s="2" t="s">
        <v>13</v>
      </c>
    </row>
    <row r="1263">
      <c r="A1263" s="2">
        <v>1261.0</v>
      </c>
      <c r="B1263" s="2">
        <v>1261.0</v>
      </c>
      <c r="C1263" s="2" t="s">
        <v>2004</v>
      </c>
      <c r="D1263" s="2" t="s">
        <v>26</v>
      </c>
      <c r="E1263" s="2" t="s">
        <v>2653</v>
      </c>
      <c r="F1263" s="2" t="s">
        <v>2147</v>
      </c>
      <c r="G1263" s="2" t="s">
        <v>103</v>
      </c>
      <c r="H1263" s="4"/>
      <c r="I1263" s="2" t="s">
        <v>53</v>
      </c>
    </row>
    <row r="1264">
      <c r="A1264" s="2">
        <v>1262.0</v>
      </c>
      <c r="B1264" s="2">
        <v>1262.0</v>
      </c>
      <c r="C1264" s="2" t="s">
        <v>126</v>
      </c>
      <c r="D1264" s="2" t="s">
        <v>2248</v>
      </c>
      <c r="E1264" s="2" t="s">
        <v>2654</v>
      </c>
      <c r="F1264" s="2" t="s">
        <v>2655</v>
      </c>
      <c r="G1264" s="2" t="s">
        <v>103</v>
      </c>
      <c r="H1264" s="4"/>
      <c r="I1264" s="2" t="s">
        <v>13</v>
      </c>
    </row>
    <row r="1265">
      <c r="A1265" s="2">
        <v>1263.0</v>
      </c>
      <c r="B1265" s="2">
        <v>1263.0</v>
      </c>
      <c r="C1265" s="2" t="s">
        <v>1210</v>
      </c>
      <c r="D1265" s="2" t="s">
        <v>1211</v>
      </c>
      <c r="E1265" s="2" t="s">
        <v>2656</v>
      </c>
      <c r="F1265" s="2" t="s">
        <v>2657</v>
      </c>
      <c r="G1265" s="2" t="s">
        <v>12</v>
      </c>
      <c r="H1265" s="4"/>
      <c r="I1265" s="2" t="s">
        <v>13</v>
      </c>
    </row>
    <row r="1266">
      <c r="A1266" s="2">
        <v>1264.0</v>
      </c>
      <c r="B1266" s="2">
        <v>1264.0</v>
      </c>
      <c r="C1266" s="2" t="s">
        <v>45</v>
      </c>
      <c r="D1266" s="2" t="s">
        <v>1307</v>
      </c>
      <c r="E1266" s="2" t="s">
        <v>2658</v>
      </c>
      <c r="F1266" s="2" t="s">
        <v>2659</v>
      </c>
      <c r="G1266" s="2" t="s">
        <v>12</v>
      </c>
      <c r="H1266" s="3">
        <v>40.0</v>
      </c>
      <c r="I1266" s="2" t="s">
        <v>13</v>
      </c>
    </row>
    <row r="1267">
      <c r="A1267" s="2">
        <v>1265.0</v>
      </c>
      <c r="B1267" s="2">
        <v>1265.0</v>
      </c>
      <c r="C1267" s="2" t="s">
        <v>126</v>
      </c>
      <c r="D1267" s="2" t="s">
        <v>2248</v>
      </c>
      <c r="E1267" s="2" t="s">
        <v>2660</v>
      </c>
      <c r="F1267" s="2" t="s">
        <v>2661</v>
      </c>
      <c r="G1267" s="2" t="s">
        <v>103</v>
      </c>
      <c r="H1267" s="4"/>
      <c r="I1267" s="2" t="s">
        <v>13</v>
      </c>
    </row>
    <row r="1268">
      <c r="A1268" s="2">
        <v>1266.0</v>
      </c>
      <c r="B1268" s="2">
        <v>1266.0</v>
      </c>
      <c r="C1268" s="2" t="s">
        <v>1903</v>
      </c>
      <c r="D1268" s="2" t="s">
        <v>512</v>
      </c>
      <c r="E1268" s="2" t="s">
        <v>2662</v>
      </c>
      <c r="F1268" s="2" t="s">
        <v>2663</v>
      </c>
      <c r="G1268" s="2" t="s">
        <v>103</v>
      </c>
      <c r="H1268" s="4"/>
      <c r="I1268" s="2" t="s">
        <v>13</v>
      </c>
    </row>
    <row r="1269">
      <c r="A1269" s="2">
        <v>1267.0</v>
      </c>
      <c r="B1269" s="2">
        <v>1267.0</v>
      </c>
      <c r="C1269" s="2" t="s">
        <v>256</v>
      </c>
      <c r="D1269" s="2" t="s">
        <v>2101</v>
      </c>
      <c r="E1269" s="2" t="s">
        <v>2664</v>
      </c>
      <c r="F1269" s="2" t="s">
        <v>2665</v>
      </c>
      <c r="G1269" s="2" t="s">
        <v>103</v>
      </c>
      <c r="H1269" s="4"/>
      <c r="I1269" s="2" t="s">
        <v>13</v>
      </c>
    </row>
    <row r="1270">
      <c r="A1270" s="2">
        <v>1268.0</v>
      </c>
      <c r="B1270" s="2">
        <v>1268.0</v>
      </c>
      <c r="C1270" s="2" t="s">
        <v>1903</v>
      </c>
      <c r="D1270" s="2" t="s">
        <v>1630</v>
      </c>
      <c r="E1270" s="2" t="s">
        <v>2666</v>
      </c>
      <c r="F1270" s="2" t="s">
        <v>2667</v>
      </c>
      <c r="G1270" s="2" t="s">
        <v>103</v>
      </c>
      <c r="H1270" s="4"/>
      <c r="I1270" s="2" t="s">
        <v>13</v>
      </c>
    </row>
    <row r="1271">
      <c r="A1271" s="2">
        <v>1269.0</v>
      </c>
      <c r="B1271" s="2">
        <v>1269.0</v>
      </c>
      <c r="C1271" s="2" t="s">
        <v>2004</v>
      </c>
      <c r="D1271" s="2" t="s">
        <v>737</v>
      </c>
      <c r="E1271" s="2" t="s">
        <v>2668</v>
      </c>
      <c r="F1271" s="2" t="s">
        <v>2669</v>
      </c>
      <c r="G1271" s="2" t="s">
        <v>103</v>
      </c>
      <c r="H1271" s="4"/>
      <c r="I1271" s="2" t="s">
        <v>13</v>
      </c>
    </row>
    <row r="1272">
      <c r="A1272" s="2">
        <v>1270.0</v>
      </c>
      <c r="B1272" s="2">
        <v>1270.0</v>
      </c>
      <c r="C1272" s="2" t="s">
        <v>1903</v>
      </c>
      <c r="D1272" s="2" t="s">
        <v>1455</v>
      </c>
      <c r="E1272" s="2" t="s">
        <v>2670</v>
      </c>
      <c r="F1272" s="2" t="s">
        <v>2671</v>
      </c>
      <c r="G1272" s="2" t="s">
        <v>103</v>
      </c>
      <c r="H1272" s="4"/>
      <c r="I1272" s="2" t="s">
        <v>13</v>
      </c>
    </row>
    <row r="1273">
      <c r="A1273" s="2">
        <v>1271.0</v>
      </c>
      <c r="B1273" s="2">
        <v>1271.0</v>
      </c>
      <c r="C1273" s="2" t="s">
        <v>95</v>
      </c>
      <c r="D1273" s="2" t="s">
        <v>1568</v>
      </c>
      <c r="E1273" s="2" t="s">
        <v>2672</v>
      </c>
      <c r="F1273" s="2" t="s">
        <v>2673</v>
      </c>
      <c r="G1273" s="2" t="s">
        <v>103</v>
      </c>
      <c r="H1273" s="4"/>
      <c r="I1273" s="2" t="s">
        <v>13</v>
      </c>
    </row>
    <row r="1274">
      <c r="A1274" s="2">
        <v>1272.0</v>
      </c>
      <c r="B1274" s="2">
        <v>1272.0</v>
      </c>
      <c r="C1274" s="2" t="s">
        <v>126</v>
      </c>
      <c r="D1274" s="2" t="s">
        <v>2248</v>
      </c>
      <c r="E1274" s="2" t="s">
        <v>2674</v>
      </c>
      <c r="F1274" s="2" t="s">
        <v>2675</v>
      </c>
      <c r="G1274" s="2" t="s">
        <v>103</v>
      </c>
      <c r="H1274" s="4"/>
      <c r="I1274" s="2" t="s">
        <v>13</v>
      </c>
    </row>
    <row r="1275">
      <c r="A1275" s="2">
        <v>1273.0</v>
      </c>
      <c r="B1275" s="2">
        <v>1273.0</v>
      </c>
      <c r="C1275" s="2" t="s">
        <v>14</v>
      </c>
      <c r="D1275" s="2" t="s">
        <v>1722</v>
      </c>
      <c r="E1275" s="2" t="s">
        <v>2676</v>
      </c>
      <c r="F1275" s="2" t="s">
        <v>2677</v>
      </c>
      <c r="G1275" s="2" t="s">
        <v>12</v>
      </c>
      <c r="H1275" s="3">
        <v>30.8</v>
      </c>
      <c r="I1275" s="2" t="s">
        <v>13</v>
      </c>
    </row>
    <row r="1276">
      <c r="A1276" s="2">
        <v>1274.0</v>
      </c>
      <c r="B1276" s="2">
        <v>1274.0</v>
      </c>
      <c r="C1276" s="2" t="s">
        <v>1903</v>
      </c>
      <c r="D1276" s="2" t="s">
        <v>1630</v>
      </c>
      <c r="E1276" s="2" t="s">
        <v>2678</v>
      </c>
      <c r="F1276" s="2" t="s">
        <v>2679</v>
      </c>
      <c r="G1276" s="2" t="s">
        <v>103</v>
      </c>
      <c r="H1276" s="4"/>
      <c r="I1276" s="2" t="s">
        <v>13</v>
      </c>
    </row>
    <row r="1277">
      <c r="A1277" s="2">
        <v>1275.0</v>
      </c>
      <c r="B1277" s="2">
        <v>1275.0</v>
      </c>
      <c r="C1277" s="2" t="s">
        <v>95</v>
      </c>
      <c r="D1277" s="2" t="s">
        <v>1568</v>
      </c>
      <c r="E1277" s="2" t="s">
        <v>2680</v>
      </c>
      <c r="F1277" s="2" t="s">
        <v>2681</v>
      </c>
      <c r="G1277" s="2" t="s">
        <v>103</v>
      </c>
      <c r="H1277" s="4"/>
      <c r="I1277" s="2" t="s">
        <v>13</v>
      </c>
    </row>
    <row r="1278">
      <c r="A1278" s="2">
        <v>1276.0</v>
      </c>
      <c r="B1278" s="2">
        <v>1276.0</v>
      </c>
      <c r="C1278" s="2" t="s">
        <v>45</v>
      </c>
      <c r="D1278" s="2" t="s">
        <v>1307</v>
      </c>
      <c r="E1278" s="2" t="s">
        <v>2682</v>
      </c>
      <c r="F1278" s="2" t="s">
        <v>2683</v>
      </c>
      <c r="G1278" s="2" t="s">
        <v>12</v>
      </c>
      <c r="H1278" s="3">
        <v>40.0</v>
      </c>
      <c r="I1278" s="2" t="s">
        <v>13</v>
      </c>
    </row>
    <row r="1279">
      <c r="A1279" s="2">
        <v>1277.0</v>
      </c>
      <c r="B1279" s="2">
        <v>1277.0</v>
      </c>
      <c r="C1279" s="2" t="s">
        <v>126</v>
      </c>
      <c r="D1279" s="2" t="s">
        <v>2248</v>
      </c>
      <c r="E1279" s="2" t="s">
        <v>2684</v>
      </c>
      <c r="F1279" s="2" t="s">
        <v>2685</v>
      </c>
      <c r="G1279" s="2" t="s">
        <v>103</v>
      </c>
      <c r="H1279" s="4"/>
      <c r="I1279" s="2" t="s">
        <v>13</v>
      </c>
    </row>
    <row r="1280">
      <c r="A1280" s="2">
        <v>1278.0</v>
      </c>
      <c r="B1280" s="2">
        <v>1278.0</v>
      </c>
      <c r="C1280" s="2" t="s">
        <v>1470</v>
      </c>
      <c r="D1280" s="2" t="s">
        <v>9</v>
      </c>
      <c r="E1280" s="2" t="s">
        <v>2686</v>
      </c>
      <c r="F1280" s="2" t="s">
        <v>2687</v>
      </c>
      <c r="G1280" s="2" t="s">
        <v>103</v>
      </c>
      <c r="H1280" s="3">
        <v>450.0</v>
      </c>
      <c r="I1280" s="2" t="s">
        <v>13</v>
      </c>
    </row>
    <row r="1281">
      <c r="A1281" s="2">
        <v>1279.0</v>
      </c>
      <c r="B1281" s="2">
        <v>1279.0</v>
      </c>
      <c r="C1281" s="2" t="s">
        <v>1903</v>
      </c>
      <c r="D1281" s="2" t="s">
        <v>1455</v>
      </c>
      <c r="E1281" s="2" t="s">
        <v>2688</v>
      </c>
      <c r="F1281" s="2" t="s">
        <v>2689</v>
      </c>
      <c r="G1281" s="2" t="s">
        <v>103</v>
      </c>
      <c r="H1281" s="4"/>
      <c r="I1281" s="2" t="s">
        <v>13</v>
      </c>
    </row>
    <row r="1282">
      <c r="A1282" s="2">
        <v>1280.0</v>
      </c>
      <c r="B1282" s="2">
        <v>1280.0</v>
      </c>
      <c r="C1282" s="2" t="s">
        <v>1903</v>
      </c>
      <c r="D1282" s="2" t="s">
        <v>512</v>
      </c>
      <c r="E1282" s="2" t="s">
        <v>2690</v>
      </c>
      <c r="F1282" s="2" t="s">
        <v>2691</v>
      </c>
      <c r="G1282" s="2" t="s">
        <v>103</v>
      </c>
      <c r="H1282" s="4"/>
      <c r="I1282" s="2" t="s">
        <v>13</v>
      </c>
    </row>
    <row r="1283">
      <c r="A1283" s="2">
        <v>1281.0</v>
      </c>
      <c r="B1283" s="2">
        <v>1281.0</v>
      </c>
      <c r="C1283" s="2" t="s">
        <v>1470</v>
      </c>
      <c r="D1283" s="2" t="s">
        <v>1607</v>
      </c>
      <c r="E1283" s="2" t="s">
        <v>2692</v>
      </c>
      <c r="F1283" s="2" t="s">
        <v>2693</v>
      </c>
      <c r="G1283" s="2" t="s">
        <v>103</v>
      </c>
      <c r="H1283" s="3">
        <v>450.0</v>
      </c>
      <c r="I1283" s="2" t="s">
        <v>13</v>
      </c>
    </row>
    <row r="1284">
      <c r="A1284" s="2">
        <v>1282.0</v>
      </c>
      <c r="B1284" s="2">
        <v>1282.0</v>
      </c>
      <c r="C1284" s="2" t="s">
        <v>126</v>
      </c>
      <c r="D1284" s="2" t="s">
        <v>2248</v>
      </c>
      <c r="E1284" s="2" t="s">
        <v>2694</v>
      </c>
      <c r="F1284" s="2" t="s">
        <v>2695</v>
      </c>
      <c r="G1284" s="2" t="s">
        <v>103</v>
      </c>
      <c r="H1284" s="4"/>
      <c r="I1284" s="2" t="s">
        <v>13</v>
      </c>
    </row>
    <row r="1285">
      <c r="A1285" s="2">
        <v>1283.0</v>
      </c>
      <c r="B1285" s="2">
        <v>1283.0</v>
      </c>
      <c r="C1285" s="2" t="s">
        <v>45</v>
      </c>
      <c r="D1285" s="2" t="s">
        <v>253</v>
      </c>
      <c r="E1285" s="2" t="s">
        <v>2696</v>
      </c>
      <c r="F1285" s="2" t="s">
        <v>2697</v>
      </c>
      <c r="G1285" s="2" t="s">
        <v>103</v>
      </c>
      <c r="H1285" s="3">
        <v>40.0</v>
      </c>
      <c r="I1285" s="2" t="s">
        <v>13</v>
      </c>
    </row>
    <row r="1286">
      <c r="A1286" s="2">
        <v>1284.0</v>
      </c>
      <c r="B1286" s="2">
        <v>1284.0</v>
      </c>
      <c r="C1286" s="2" t="s">
        <v>1417</v>
      </c>
      <c r="D1286" s="2" t="s">
        <v>145</v>
      </c>
      <c r="E1286" s="2" t="s">
        <v>2698</v>
      </c>
      <c r="F1286" s="2" t="s">
        <v>2699</v>
      </c>
      <c r="G1286" s="2" t="s">
        <v>103</v>
      </c>
      <c r="H1286" s="4"/>
      <c r="I1286" s="2" t="s">
        <v>13</v>
      </c>
    </row>
    <row r="1287">
      <c r="A1287" s="2">
        <v>1285.0</v>
      </c>
      <c r="B1287" s="2">
        <v>1285.0</v>
      </c>
      <c r="C1287" s="2" t="s">
        <v>2004</v>
      </c>
      <c r="D1287" s="2" t="s">
        <v>2101</v>
      </c>
      <c r="E1287" s="2" t="s">
        <v>2700</v>
      </c>
      <c r="F1287" s="2" t="s">
        <v>2701</v>
      </c>
      <c r="G1287" s="2" t="s">
        <v>103</v>
      </c>
      <c r="H1287" s="4"/>
      <c r="I1287" s="2" t="s">
        <v>13</v>
      </c>
    </row>
    <row r="1288">
      <c r="A1288" s="2">
        <v>1286.0</v>
      </c>
      <c r="B1288" s="2">
        <v>1286.0</v>
      </c>
      <c r="C1288" s="2" t="s">
        <v>256</v>
      </c>
      <c r="D1288" s="2" t="s">
        <v>2064</v>
      </c>
      <c r="E1288" s="2" t="s">
        <v>2702</v>
      </c>
      <c r="F1288" s="2" t="s">
        <v>2703</v>
      </c>
      <c r="G1288" s="2" t="s">
        <v>103</v>
      </c>
      <c r="H1288" s="4"/>
      <c r="I1288" s="2" t="s">
        <v>13</v>
      </c>
    </row>
    <row r="1289">
      <c r="A1289" s="2">
        <v>1287.0</v>
      </c>
      <c r="B1289" s="2">
        <v>1287.0</v>
      </c>
      <c r="C1289" s="2" t="s">
        <v>126</v>
      </c>
      <c r="D1289" s="2" t="s">
        <v>2248</v>
      </c>
      <c r="E1289" s="2" t="s">
        <v>2704</v>
      </c>
      <c r="F1289" s="2" t="s">
        <v>2705</v>
      </c>
      <c r="G1289" s="2" t="s">
        <v>103</v>
      </c>
      <c r="H1289" s="4"/>
      <c r="I1289" s="2" t="s">
        <v>13</v>
      </c>
    </row>
    <row r="1290">
      <c r="A1290" s="2">
        <v>1288.0</v>
      </c>
      <c r="B1290" s="2">
        <v>1288.0</v>
      </c>
      <c r="C1290" s="2" t="s">
        <v>45</v>
      </c>
      <c r="D1290" s="2" t="s">
        <v>704</v>
      </c>
      <c r="E1290" s="2" t="s">
        <v>2706</v>
      </c>
      <c r="F1290" s="2" t="s">
        <v>2707</v>
      </c>
      <c r="G1290" s="2" t="s">
        <v>12</v>
      </c>
      <c r="H1290" s="3">
        <v>45.0</v>
      </c>
      <c r="I1290" s="2" t="s">
        <v>13</v>
      </c>
    </row>
    <row r="1291">
      <c r="A1291" s="2">
        <v>1289.0</v>
      </c>
      <c r="B1291" s="2">
        <v>1289.0</v>
      </c>
      <c r="C1291" s="2" t="s">
        <v>95</v>
      </c>
      <c r="D1291" s="2" t="s">
        <v>140</v>
      </c>
      <c r="E1291" s="2" t="s">
        <v>2708</v>
      </c>
      <c r="F1291" s="2" t="s">
        <v>2709</v>
      </c>
      <c r="G1291" s="2" t="s">
        <v>103</v>
      </c>
      <c r="H1291" s="4"/>
      <c r="I1291" s="2" t="s">
        <v>13</v>
      </c>
    </row>
    <row r="1292">
      <c r="A1292" s="2">
        <v>1290.0</v>
      </c>
      <c r="B1292" s="2">
        <v>1290.0</v>
      </c>
      <c r="C1292" s="2" t="s">
        <v>45</v>
      </c>
      <c r="D1292" s="2" t="s">
        <v>2710</v>
      </c>
      <c r="E1292" s="2" t="s">
        <v>2711</v>
      </c>
      <c r="F1292" s="2" t="s">
        <v>2712</v>
      </c>
      <c r="G1292" s="2" t="s">
        <v>12</v>
      </c>
      <c r="H1292" s="3">
        <v>40.0</v>
      </c>
      <c r="I1292" s="2" t="s">
        <v>13</v>
      </c>
    </row>
    <row r="1293">
      <c r="A1293" s="2">
        <v>1291.0</v>
      </c>
      <c r="B1293" s="2">
        <v>1291.0</v>
      </c>
      <c r="C1293" s="2" t="s">
        <v>126</v>
      </c>
      <c r="D1293" s="2" t="s">
        <v>2248</v>
      </c>
      <c r="E1293" s="2" t="s">
        <v>2713</v>
      </c>
      <c r="F1293" s="2" t="s">
        <v>2714</v>
      </c>
      <c r="G1293" s="2" t="s">
        <v>103</v>
      </c>
      <c r="H1293" s="4"/>
      <c r="I1293" s="2" t="s">
        <v>13</v>
      </c>
    </row>
    <row r="1294">
      <c r="A1294" s="2">
        <v>1292.0</v>
      </c>
      <c r="B1294" s="2">
        <v>1292.0</v>
      </c>
      <c r="C1294" s="2" t="s">
        <v>95</v>
      </c>
      <c r="D1294" s="2" t="s">
        <v>663</v>
      </c>
      <c r="E1294" s="2" t="s">
        <v>2715</v>
      </c>
      <c r="F1294" s="2" t="s">
        <v>2716</v>
      </c>
      <c r="G1294" s="2" t="s">
        <v>103</v>
      </c>
      <c r="H1294" s="4"/>
      <c r="I1294" s="2" t="s">
        <v>53</v>
      </c>
    </row>
    <row r="1295">
      <c r="A1295" s="2">
        <v>1293.0</v>
      </c>
      <c r="B1295" s="2">
        <v>1293.0</v>
      </c>
      <c r="C1295" s="2" t="s">
        <v>1903</v>
      </c>
      <c r="D1295" s="2" t="s">
        <v>512</v>
      </c>
      <c r="E1295" s="2" t="s">
        <v>2717</v>
      </c>
      <c r="F1295" s="2" t="s">
        <v>2718</v>
      </c>
      <c r="G1295" s="2" t="s">
        <v>103</v>
      </c>
      <c r="H1295" s="4"/>
      <c r="I1295" s="2" t="s">
        <v>13</v>
      </c>
    </row>
    <row r="1296">
      <c r="A1296" s="2">
        <v>1294.0</v>
      </c>
      <c r="B1296" s="2">
        <v>1294.0</v>
      </c>
      <c r="C1296" s="2" t="s">
        <v>1012</v>
      </c>
      <c r="D1296" s="2" t="s">
        <v>1664</v>
      </c>
      <c r="E1296" s="2" t="s">
        <v>2719</v>
      </c>
      <c r="F1296" s="2" t="s">
        <v>2720</v>
      </c>
      <c r="G1296" s="2" t="s">
        <v>103</v>
      </c>
      <c r="H1296" s="4"/>
      <c r="I1296" s="2" t="s">
        <v>53</v>
      </c>
    </row>
    <row r="1297">
      <c r="A1297" s="2">
        <v>1295.0</v>
      </c>
      <c r="B1297" s="2">
        <v>1295.0</v>
      </c>
      <c r="C1297" s="2" t="s">
        <v>1903</v>
      </c>
      <c r="D1297" s="2" t="s">
        <v>1455</v>
      </c>
      <c r="E1297" s="2" t="s">
        <v>2721</v>
      </c>
      <c r="F1297" s="2" t="s">
        <v>2722</v>
      </c>
      <c r="G1297" s="2" t="s">
        <v>103</v>
      </c>
      <c r="H1297" s="4"/>
      <c r="I1297" s="2" t="s">
        <v>53</v>
      </c>
    </row>
    <row r="1298">
      <c r="A1298" s="2">
        <v>1296.0</v>
      </c>
      <c r="B1298" s="2">
        <v>1296.0</v>
      </c>
      <c r="C1298" s="2" t="s">
        <v>126</v>
      </c>
      <c r="D1298" s="2" t="s">
        <v>2248</v>
      </c>
      <c r="E1298" s="2" t="s">
        <v>2723</v>
      </c>
      <c r="F1298" s="2" t="s">
        <v>2724</v>
      </c>
      <c r="G1298" s="2" t="s">
        <v>103</v>
      </c>
      <c r="H1298" s="4"/>
      <c r="I1298" s="2" t="s">
        <v>13</v>
      </c>
    </row>
    <row r="1299">
      <c r="A1299" s="2">
        <v>1297.0</v>
      </c>
      <c r="B1299" s="2">
        <v>1297.0</v>
      </c>
      <c r="C1299" s="2" t="s">
        <v>1903</v>
      </c>
      <c r="D1299" s="2" t="s">
        <v>512</v>
      </c>
      <c r="E1299" s="2" t="s">
        <v>2725</v>
      </c>
      <c r="F1299" s="2" t="s">
        <v>2726</v>
      </c>
      <c r="G1299" s="2" t="s">
        <v>103</v>
      </c>
      <c r="H1299" s="4"/>
      <c r="I1299" s="2" t="s">
        <v>13</v>
      </c>
    </row>
    <row r="1300">
      <c r="A1300" s="2">
        <v>1298.0</v>
      </c>
      <c r="B1300" s="2">
        <v>1298.0</v>
      </c>
      <c r="C1300" s="2" t="s">
        <v>14</v>
      </c>
      <c r="D1300" s="2" t="s">
        <v>1722</v>
      </c>
      <c r="E1300" s="2" t="s">
        <v>2727</v>
      </c>
      <c r="F1300" s="2" t="s">
        <v>2728</v>
      </c>
      <c r="G1300" s="2" t="s">
        <v>12</v>
      </c>
      <c r="H1300" s="3">
        <v>30.8</v>
      </c>
      <c r="I1300" s="2" t="s">
        <v>13</v>
      </c>
    </row>
    <row r="1301">
      <c r="A1301" s="2">
        <v>1299.0</v>
      </c>
      <c r="B1301" s="2">
        <v>1299.0</v>
      </c>
      <c r="C1301" s="2" t="s">
        <v>2729</v>
      </c>
      <c r="D1301" s="2" t="s">
        <v>2730</v>
      </c>
      <c r="E1301" s="2" t="s">
        <v>2731</v>
      </c>
      <c r="F1301" s="2" t="s">
        <v>2732</v>
      </c>
      <c r="G1301" s="2" t="s">
        <v>103</v>
      </c>
      <c r="H1301" s="4"/>
      <c r="I1301" s="2" t="s">
        <v>13</v>
      </c>
    </row>
    <row r="1302">
      <c r="A1302" s="2">
        <v>1300.0</v>
      </c>
      <c r="B1302" s="2">
        <v>1300.0</v>
      </c>
      <c r="C1302" s="2" t="s">
        <v>2004</v>
      </c>
      <c r="D1302" s="2" t="s">
        <v>26</v>
      </c>
      <c r="E1302" s="2" t="s">
        <v>2733</v>
      </c>
      <c r="F1302" s="2" t="s">
        <v>2734</v>
      </c>
      <c r="G1302" s="2" t="s">
        <v>103</v>
      </c>
      <c r="H1302" s="4"/>
      <c r="I1302" s="2" t="s">
        <v>53</v>
      </c>
    </row>
    <row r="1303">
      <c r="A1303" s="2">
        <v>1301.0</v>
      </c>
      <c r="B1303" s="2">
        <v>1301.0</v>
      </c>
      <c r="C1303" s="2" t="s">
        <v>45</v>
      </c>
      <c r="D1303" s="2" t="s">
        <v>2710</v>
      </c>
      <c r="E1303" s="2" t="s">
        <v>2735</v>
      </c>
      <c r="F1303" s="2" t="s">
        <v>2736</v>
      </c>
      <c r="G1303" s="2" t="s">
        <v>12</v>
      </c>
      <c r="H1303" s="3">
        <v>40.0</v>
      </c>
      <c r="I1303" s="2" t="s">
        <v>13</v>
      </c>
    </row>
    <row r="1304">
      <c r="A1304" s="2">
        <v>1302.0</v>
      </c>
      <c r="B1304" s="2">
        <v>1302.0</v>
      </c>
      <c r="C1304" s="2" t="s">
        <v>95</v>
      </c>
      <c r="D1304" s="2" t="s">
        <v>663</v>
      </c>
      <c r="E1304" s="2" t="s">
        <v>2737</v>
      </c>
      <c r="F1304" s="2" t="s">
        <v>2738</v>
      </c>
      <c r="G1304" s="2" t="s">
        <v>103</v>
      </c>
      <c r="H1304" s="4"/>
      <c r="I1304" s="2" t="s">
        <v>13</v>
      </c>
    </row>
    <row r="1305">
      <c r="A1305" s="2">
        <v>1303.0</v>
      </c>
      <c r="B1305" s="2">
        <v>1303.0</v>
      </c>
      <c r="C1305" s="2" t="s">
        <v>95</v>
      </c>
      <c r="D1305" s="2" t="s">
        <v>663</v>
      </c>
      <c r="E1305" s="2" t="s">
        <v>2739</v>
      </c>
      <c r="F1305" s="2" t="s">
        <v>2740</v>
      </c>
      <c r="G1305" s="2" t="s">
        <v>103</v>
      </c>
      <c r="H1305" s="4"/>
      <c r="I1305" s="2" t="s">
        <v>13</v>
      </c>
    </row>
    <row r="1306">
      <c r="A1306" s="2">
        <v>1304.0</v>
      </c>
      <c r="B1306" s="2">
        <v>1304.0</v>
      </c>
      <c r="C1306" s="2" t="s">
        <v>1958</v>
      </c>
      <c r="D1306" s="2" t="s">
        <v>2741</v>
      </c>
      <c r="E1306" s="2" t="s">
        <v>2742</v>
      </c>
      <c r="F1306" s="2" t="s">
        <v>2743</v>
      </c>
      <c r="G1306" s="2" t="s">
        <v>103</v>
      </c>
      <c r="H1306" s="4"/>
      <c r="I1306" s="2" t="s">
        <v>13</v>
      </c>
    </row>
    <row r="1307">
      <c r="A1307" s="2">
        <v>1305.0</v>
      </c>
      <c r="B1307" s="2">
        <v>1305.0</v>
      </c>
      <c r="C1307" s="2" t="s">
        <v>1920</v>
      </c>
      <c r="D1307" s="2" t="s">
        <v>414</v>
      </c>
      <c r="E1307" s="2" t="s">
        <v>2744</v>
      </c>
      <c r="F1307" s="2" t="s">
        <v>2745</v>
      </c>
      <c r="G1307" s="2" t="s">
        <v>103</v>
      </c>
      <c r="H1307" s="4"/>
      <c r="I1307" s="2" t="s">
        <v>13</v>
      </c>
    </row>
    <row r="1308">
      <c r="A1308" s="2">
        <v>1306.0</v>
      </c>
      <c r="B1308" s="2">
        <v>1306.0</v>
      </c>
      <c r="C1308" s="2" t="s">
        <v>95</v>
      </c>
      <c r="D1308" s="2" t="s">
        <v>140</v>
      </c>
      <c r="E1308" s="2" t="s">
        <v>2746</v>
      </c>
      <c r="F1308" s="2" t="s">
        <v>2747</v>
      </c>
      <c r="G1308" s="2" t="s">
        <v>103</v>
      </c>
      <c r="H1308" s="4"/>
      <c r="I1308" s="2" t="s">
        <v>13</v>
      </c>
    </row>
    <row r="1309">
      <c r="A1309" s="2">
        <v>1307.0</v>
      </c>
      <c r="B1309" s="2">
        <v>1307.0</v>
      </c>
      <c r="C1309" s="2" t="s">
        <v>256</v>
      </c>
      <c r="D1309" s="2" t="s">
        <v>2101</v>
      </c>
      <c r="E1309" s="2" t="s">
        <v>2748</v>
      </c>
      <c r="F1309" s="2" t="s">
        <v>2749</v>
      </c>
      <c r="G1309" s="2" t="s">
        <v>103</v>
      </c>
      <c r="H1309" s="4"/>
      <c r="I1309" s="2" t="s">
        <v>13</v>
      </c>
    </row>
    <row r="1310">
      <c r="A1310" s="2">
        <v>1308.0</v>
      </c>
      <c r="B1310" s="2">
        <v>1308.0</v>
      </c>
      <c r="C1310" s="2" t="s">
        <v>14</v>
      </c>
      <c r="D1310" s="2" t="s">
        <v>71</v>
      </c>
      <c r="E1310" s="2" t="s">
        <v>2750</v>
      </c>
      <c r="F1310" s="2" t="s">
        <v>2751</v>
      </c>
      <c r="G1310" s="2" t="s">
        <v>12</v>
      </c>
      <c r="H1310" s="4"/>
      <c r="I1310" s="2" t="s">
        <v>13</v>
      </c>
    </row>
    <row r="1311">
      <c r="A1311" s="2">
        <v>1309.0</v>
      </c>
      <c r="B1311" s="2">
        <v>1309.0</v>
      </c>
      <c r="C1311" s="2" t="s">
        <v>95</v>
      </c>
      <c r="D1311" s="2" t="s">
        <v>2359</v>
      </c>
      <c r="E1311" s="2" t="s">
        <v>2752</v>
      </c>
      <c r="F1311" s="2" t="s">
        <v>2753</v>
      </c>
      <c r="G1311" s="2" t="s">
        <v>103</v>
      </c>
      <c r="H1311" s="4"/>
      <c r="I1311" s="2" t="s">
        <v>329</v>
      </c>
    </row>
    <row r="1312">
      <c r="A1312" s="2">
        <v>1310.0</v>
      </c>
      <c r="B1312" s="2">
        <v>1310.0</v>
      </c>
      <c r="C1312" s="2" t="s">
        <v>1903</v>
      </c>
      <c r="D1312" s="2" t="s">
        <v>1630</v>
      </c>
      <c r="E1312" s="2" t="s">
        <v>2754</v>
      </c>
      <c r="F1312" s="2" t="s">
        <v>2755</v>
      </c>
      <c r="G1312" s="2" t="s">
        <v>103</v>
      </c>
      <c r="H1312" s="4"/>
      <c r="I1312" s="2" t="s">
        <v>13</v>
      </c>
    </row>
    <row r="1313">
      <c r="A1313" s="2">
        <v>1311.0</v>
      </c>
      <c r="B1313" s="2">
        <v>1311.0</v>
      </c>
      <c r="C1313" s="2" t="s">
        <v>1470</v>
      </c>
      <c r="D1313" s="2" t="s">
        <v>9</v>
      </c>
      <c r="E1313" s="2" t="s">
        <v>2756</v>
      </c>
      <c r="F1313" s="2" t="s">
        <v>2757</v>
      </c>
      <c r="G1313" s="2" t="s">
        <v>103</v>
      </c>
      <c r="H1313" s="3">
        <v>450.0</v>
      </c>
      <c r="I1313" s="2" t="s">
        <v>13</v>
      </c>
    </row>
    <row r="1314">
      <c r="A1314" s="2">
        <v>1312.0</v>
      </c>
      <c r="B1314" s="2">
        <v>1312.0</v>
      </c>
      <c r="C1314" s="2" t="s">
        <v>14</v>
      </c>
      <c r="D1314" s="2" t="s">
        <v>71</v>
      </c>
      <c r="E1314" s="2" t="s">
        <v>2758</v>
      </c>
      <c r="F1314" s="2" t="s">
        <v>2759</v>
      </c>
      <c r="G1314" s="2" t="s">
        <v>12</v>
      </c>
      <c r="H1314" s="4"/>
      <c r="I1314" s="2" t="s">
        <v>13</v>
      </c>
    </row>
    <row r="1315">
      <c r="A1315" s="2">
        <v>1313.0</v>
      </c>
      <c r="B1315" s="2">
        <v>1313.0</v>
      </c>
      <c r="C1315" s="2" t="s">
        <v>1903</v>
      </c>
      <c r="D1315" s="2" t="s">
        <v>512</v>
      </c>
      <c r="E1315" s="2" t="s">
        <v>2760</v>
      </c>
      <c r="F1315" s="2" t="s">
        <v>2761</v>
      </c>
      <c r="G1315" s="2" t="s">
        <v>103</v>
      </c>
      <c r="H1315" s="4"/>
      <c r="I1315" s="2" t="s">
        <v>13</v>
      </c>
    </row>
    <row r="1316">
      <c r="A1316" s="2">
        <v>1314.0</v>
      </c>
      <c r="B1316" s="2">
        <v>1314.0</v>
      </c>
      <c r="C1316" s="2" t="s">
        <v>2004</v>
      </c>
      <c r="D1316" s="2" t="s">
        <v>2172</v>
      </c>
      <c r="E1316" s="2" t="s">
        <v>2762</v>
      </c>
      <c r="F1316" s="2" t="s">
        <v>2763</v>
      </c>
      <c r="G1316" s="2" t="s">
        <v>103</v>
      </c>
      <c r="H1316" s="3">
        <v>35.0</v>
      </c>
      <c r="I1316" s="2" t="s">
        <v>13</v>
      </c>
    </row>
    <row r="1317">
      <c r="A1317" s="2">
        <v>1315.0</v>
      </c>
      <c r="B1317" s="2">
        <v>1315.0</v>
      </c>
      <c r="C1317" s="2" t="s">
        <v>2004</v>
      </c>
      <c r="D1317" s="2" t="s">
        <v>38</v>
      </c>
      <c r="E1317" s="2" t="s">
        <v>2764</v>
      </c>
      <c r="F1317" s="2" t="s">
        <v>2765</v>
      </c>
      <c r="G1317" s="2" t="s">
        <v>103</v>
      </c>
      <c r="H1317" s="4"/>
      <c r="I1317" s="2" t="s">
        <v>13</v>
      </c>
    </row>
    <row r="1318">
      <c r="A1318" s="2">
        <v>1316.0</v>
      </c>
      <c r="B1318" s="2">
        <v>1316.0</v>
      </c>
      <c r="C1318" s="2" t="s">
        <v>95</v>
      </c>
      <c r="D1318" s="2" t="s">
        <v>1528</v>
      </c>
      <c r="E1318" s="2" t="s">
        <v>2766</v>
      </c>
      <c r="F1318" s="2" t="s">
        <v>2767</v>
      </c>
      <c r="G1318" s="2" t="s">
        <v>103</v>
      </c>
      <c r="H1318" s="4"/>
      <c r="I1318" s="2" t="s">
        <v>13</v>
      </c>
    </row>
    <row r="1319">
      <c r="A1319" s="2">
        <v>1317.0</v>
      </c>
      <c r="B1319" s="2">
        <v>1317.0</v>
      </c>
      <c r="C1319" s="2" t="s">
        <v>14</v>
      </c>
      <c r="D1319" s="2" t="s">
        <v>1722</v>
      </c>
      <c r="E1319" s="2" t="s">
        <v>2768</v>
      </c>
      <c r="F1319" s="2" t="s">
        <v>2769</v>
      </c>
      <c r="G1319" s="2" t="s">
        <v>12</v>
      </c>
      <c r="H1319" s="3">
        <v>30.8</v>
      </c>
      <c r="I1319" s="2" t="s">
        <v>13</v>
      </c>
    </row>
    <row r="1320">
      <c r="A1320" s="2">
        <v>1318.0</v>
      </c>
      <c r="B1320" s="2">
        <v>1318.0</v>
      </c>
      <c r="C1320" s="2" t="s">
        <v>126</v>
      </c>
      <c r="D1320" s="2" t="s">
        <v>2248</v>
      </c>
      <c r="E1320" s="2" t="s">
        <v>2770</v>
      </c>
      <c r="F1320" s="2" t="s">
        <v>2771</v>
      </c>
      <c r="G1320" s="2" t="s">
        <v>103</v>
      </c>
      <c r="H1320" s="4"/>
      <c r="I1320" s="2" t="s">
        <v>13</v>
      </c>
    </row>
    <row r="1321">
      <c r="A1321" s="2">
        <v>1319.0</v>
      </c>
      <c r="B1321" s="2">
        <v>1319.0</v>
      </c>
      <c r="C1321" s="2" t="s">
        <v>1903</v>
      </c>
      <c r="D1321" s="2" t="s">
        <v>1630</v>
      </c>
      <c r="E1321" s="2" t="s">
        <v>2772</v>
      </c>
      <c r="F1321" s="2" t="s">
        <v>2773</v>
      </c>
      <c r="G1321" s="2" t="s">
        <v>103</v>
      </c>
      <c r="H1321" s="4"/>
      <c r="I1321" s="2" t="s">
        <v>13</v>
      </c>
    </row>
    <row r="1322">
      <c r="A1322" s="2">
        <v>1320.0</v>
      </c>
      <c r="B1322" s="2">
        <v>1320.0</v>
      </c>
      <c r="C1322" s="2" t="s">
        <v>1470</v>
      </c>
      <c r="D1322" s="2" t="s">
        <v>1607</v>
      </c>
      <c r="E1322" s="2" t="s">
        <v>2774</v>
      </c>
      <c r="F1322" s="2" t="s">
        <v>2775</v>
      </c>
      <c r="G1322" s="2" t="s">
        <v>103</v>
      </c>
      <c r="H1322" s="3">
        <v>450.0</v>
      </c>
      <c r="I1322" s="2" t="s">
        <v>13</v>
      </c>
    </row>
    <row r="1323">
      <c r="A1323" s="2">
        <v>1321.0</v>
      </c>
      <c r="B1323" s="2">
        <v>1321.0</v>
      </c>
      <c r="C1323" s="2" t="s">
        <v>45</v>
      </c>
      <c r="D1323" s="2" t="s">
        <v>1307</v>
      </c>
      <c r="E1323" s="2" t="s">
        <v>2776</v>
      </c>
      <c r="F1323" s="2" t="s">
        <v>2777</v>
      </c>
      <c r="G1323" s="2" t="s">
        <v>12</v>
      </c>
      <c r="H1323" s="3">
        <v>40.0</v>
      </c>
      <c r="I1323" s="2" t="s">
        <v>13</v>
      </c>
    </row>
    <row r="1324">
      <c r="A1324" s="2">
        <v>1322.0</v>
      </c>
      <c r="B1324" s="2">
        <v>1322.0</v>
      </c>
      <c r="C1324" s="2" t="s">
        <v>1903</v>
      </c>
      <c r="D1324" s="2" t="s">
        <v>512</v>
      </c>
      <c r="E1324" s="2" t="s">
        <v>2778</v>
      </c>
      <c r="F1324" s="2" t="s">
        <v>2779</v>
      </c>
      <c r="G1324" s="2" t="s">
        <v>103</v>
      </c>
      <c r="H1324" s="4"/>
      <c r="I1324" s="2" t="s">
        <v>13</v>
      </c>
    </row>
    <row r="1325">
      <c r="A1325" s="2">
        <v>1323.0</v>
      </c>
      <c r="B1325" s="2">
        <v>1323.0</v>
      </c>
      <c r="C1325" s="2" t="s">
        <v>14</v>
      </c>
      <c r="D1325" s="2" t="s">
        <v>1722</v>
      </c>
      <c r="E1325" s="2" t="s">
        <v>2780</v>
      </c>
      <c r="F1325" s="2" t="s">
        <v>2781</v>
      </c>
      <c r="G1325" s="2" t="s">
        <v>12</v>
      </c>
      <c r="H1325" s="3">
        <v>30.8</v>
      </c>
      <c r="I1325" s="2" t="s">
        <v>13</v>
      </c>
    </row>
    <row r="1326">
      <c r="A1326" s="2">
        <v>1324.0</v>
      </c>
      <c r="B1326" s="2">
        <v>1324.0</v>
      </c>
      <c r="C1326" s="2" t="s">
        <v>126</v>
      </c>
      <c r="D1326" s="2" t="s">
        <v>2248</v>
      </c>
      <c r="E1326" s="2" t="s">
        <v>2782</v>
      </c>
      <c r="F1326" s="2" t="s">
        <v>2783</v>
      </c>
      <c r="G1326" s="2" t="s">
        <v>103</v>
      </c>
      <c r="H1326" s="4"/>
      <c r="I1326" s="2" t="s">
        <v>13</v>
      </c>
    </row>
    <row r="1327">
      <c r="A1327" s="2">
        <v>1325.0</v>
      </c>
      <c r="B1327" s="2">
        <v>1325.0</v>
      </c>
      <c r="C1327" s="2" t="s">
        <v>2004</v>
      </c>
      <c r="D1327" s="2" t="s">
        <v>2101</v>
      </c>
      <c r="E1327" s="2" t="s">
        <v>2784</v>
      </c>
      <c r="F1327" s="2" t="s">
        <v>2785</v>
      </c>
      <c r="G1327" s="2" t="s">
        <v>103</v>
      </c>
      <c r="H1327" s="4"/>
      <c r="I1327" s="2" t="s">
        <v>13</v>
      </c>
    </row>
    <row r="1328">
      <c r="A1328" s="2">
        <v>1326.0</v>
      </c>
      <c r="B1328" s="2">
        <v>1326.0</v>
      </c>
      <c r="C1328" s="2" t="s">
        <v>256</v>
      </c>
      <c r="D1328" s="2" t="s">
        <v>2064</v>
      </c>
      <c r="E1328" s="2" t="s">
        <v>2786</v>
      </c>
      <c r="F1328" s="2" t="s">
        <v>2787</v>
      </c>
      <c r="G1328" s="2" t="s">
        <v>103</v>
      </c>
      <c r="H1328" s="4"/>
      <c r="I1328" s="2" t="s">
        <v>13</v>
      </c>
    </row>
    <row r="1329">
      <c r="A1329" s="2">
        <v>1327.0</v>
      </c>
      <c r="B1329" s="2">
        <v>1327.0</v>
      </c>
      <c r="C1329" s="2" t="s">
        <v>126</v>
      </c>
      <c r="D1329" s="2" t="s">
        <v>2248</v>
      </c>
      <c r="E1329" s="2" t="s">
        <v>2788</v>
      </c>
      <c r="F1329" s="2" t="s">
        <v>2789</v>
      </c>
      <c r="G1329" s="2" t="s">
        <v>103</v>
      </c>
      <c r="H1329" s="4"/>
      <c r="I1329" s="2" t="s">
        <v>13</v>
      </c>
    </row>
    <row r="1330">
      <c r="A1330" s="2">
        <v>1328.0</v>
      </c>
      <c r="B1330" s="2">
        <v>1328.0</v>
      </c>
      <c r="C1330" s="2" t="s">
        <v>45</v>
      </c>
      <c r="D1330" s="2" t="s">
        <v>2710</v>
      </c>
      <c r="E1330" s="2" t="s">
        <v>2790</v>
      </c>
      <c r="F1330" s="2" t="s">
        <v>2791</v>
      </c>
      <c r="G1330" s="2" t="s">
        <v>12</v>
      </c>
      <c r="H1330" s="3">
        <v>40.0</v>
      </c>
      <c r="I1330" s="2" t="s">
        <v>13</v>
      </c>
    </row>
    <row r="1331">
      <c r="A1331" s="2">
        <v>1329.0</v>
      </c>
      <c r="B1331" s="2">
        <v>1329.0</v>
      </c>
      <c r="C1331" s="2" t="s">
        <v>99</v>
      </c>
      <c r="D1331" s="2" t="s">
        <v>42</v>
      </c>
      <c r="E1331" s="2" t="s">
        <v>2792</v>
      </c>
      <c r="F1331" s="2" t="s">
        <v>2793</v>
      </c>
      <c r="G1331" s="2" t="s">
        <v>103</v>
      </c>
      <c r="H1331" s="4"/>
      <c r="I1331" s="2" t="s">
        <v>329</v>
      </c>
    </row>
    <row r="1332">
      <c r="A1332" s="2">
        <v>1330.0</v>
      </c>
      <c r="B1332" s="2">
        <v>1330.0</v>
      </c>
      <c r="C1332" s="2" t="s">
        <v>1903</v>
      </c>
      <c r="D1332" s="2" t="s">
        <v>512</v>
      </c>
      <c r="E1332" s="2" t="s">
        <v>2794</v>
      </c>
      <c r="F1332" s="2" t="s">
        <v>2795</v>
      </c>
      <c r="G1332" s="2" t="s">
        <v>103</v>
      </c>
      <c r="H1332" s="4"/>
      <c r="I1332" s="2" t="s">
        <v>13</v>
      </c>
    </row>
    <row r="1333">
      <c r="A1333" s="2">
        <v>1331.0</v>
      </c>
      <c r="B1333" s="2">
        <v>1331.0</v>
      </c>
      <c r="C1333" s="2" t="s">
        <v>1903</v>
      </c>
      <c r="D1333" s="2" t="s">
        <v>1630</v>
      </c>
      <c r="E1333" s="2" t="s">
        <v>2796</v>
      </c>
      <c r="F1333" s="2" t="s">
        <v>2797</v>
      </c>
      <c r="G1333" s="2" t="s">
        <v>103</v>
      </c>
      <c r="H1333" s="4"/>
      <c r="I1333" s="2" t="s">
        <v>13</v>
      </c>
    </row>
    <row r="1334">
      <c r="A1334" s="2">
        <v>1332.0</v>
      </c>
      <c r="B1334" s="2">
        <v>1332.0</v>
      </c>
      <c r="C1334" s="2" t="s">
        <v>45</v>
      </c>
      <c r="D1334" s="2" t="s">
        <v>704</v>
      </c>
      <c r="E1334" s="2" t="s">
        <v>2798</v>
      </c>
      <c r="F1334" s="2" t="s">
        <v>2799</v>
      </c>
      <c r="G1334" s="2" t="s">
        <v>12</v>
      </c>
      <c r="H1334" s="3">
        <v>45.0</v>
      </c>
      <c r="I1334" s="2" t="s">
        <v>13</v>
      </c>
    </row>
    <row r="1335">
      <c r="A1335" s="2">
        <v>1333.0</v>
      </c>
      <c r="B1335" s="2">
        <v>1333.0</v>
      </c>
      <c r="C1335" s="2" t="s">
        <v>126</v>
      </c>
      <c r="D1335" s="2" t="s">
        <v>2248</v>
      </c>
      <c r="E1335" s="2" t="s">
        <v>2800</v>
      </c>
      <c r="F1335" s="2" t="s">
        <v>2801</v>
      </c>
      <c r="G1335" s="2" t="s">
        <v>103</v>
      </c>
      <c r="H1335" s="4"/>
      <c r="I1335" s="2" t="s">
        <v>13</v>
      </c>
    </row>
    <row r="1336">
      <c r="A1336" s="2">
        <v>1334.0</v>
      </c>
      <c r="B1336" s="2">
        <v>1334.0</v>
      </c>
      <c r="C1336" s="2" t="s">
        <v>2004</v>
      </c>
      <c r="D1336" s="2" t="s">
        <v>2101</v>
      </c>
      <c r="E1336" s="2" t="s">
        <v>2802</v>
      </c>
      <c r="F1336" s="2" t="s">
        <v>2803</v>
      </c>
      <c r="G1336" s="2" t="s">
        <v>103</v>
      </c>
      <c r="H1336" s="4"/>
      <c r="I1336" s="2" t="s">
        <v>13</v>
      </c>
    </row>
    <row r="1337">
      <c r="A1337" s="2">
        <v>1335.0</v>
      </c>
      <c r="B1337" s="2">
        <v>1335.0</v>
      </c>
      <c r="C1337" s="2" t="s">
        <v>57</v>
      </c>
      <c r="D1337" s="2" t="s">
        <v>58</v>
      </c>
      <c r="E1337" s="2" t="s">
        <v>2804</v>
      </c>
      <c r="F1337" s="2" t="s">
        <v>2805</v>
      </c>
      <c r="G1337" s="2" t="s">
        <v>103</v>
      </c>
      <c r="H1337" s="4"/>
      <c r="I1337" s="2" t="s">
        <v>53</v>
      </c>
    </row>
    <row r="1338">
      <c r="A1338" s="2">
        <v>1336.0</v>
      </c>
      <c r="B1338" s="2">
        <v>1336.0</v>
      </c>
      <c r="C1338" s="2" t="s">
        <v>1470</v>
      </c>
      <c r="D1338" s="2" t="s">
        <v>9</v>
      </c>
      <c r="E1338" s="2" t="s">
        <v>2806</v>
      </c>
      <c r="F1338" s="2" t="s">
        <v>2807</v>
      </c>
      <c r="G1338" s="2" t="s">
        <v>103</v>
      </c>
      <c r="H1338" s="3">
        <v>450.0</v>
      </c>
      <c r="I1338" s="2" t="s">
        <v>13</v>
      </c>
    </row>
    <row r="1339">
      <c r="A1339" s="2">
        <v>1337.0</v>
      </c>
      <c r="B1339" s="2">
        <v>1337.0</v>
      </c>
      <c r="C1339" s="2" t="s">
        <v>1903</v>
      </c>
      <c r="D1339" s="2" t="s">
        <v>1455</v>
      </c>
      <c r="E1339" s="2" t="s">
        <v>2808</v>
      </c>
      <c r="F1339" s="2" t="s">
        <v>2809</v>
      </c>
      <c r="G1339" s="2" t="s">
        <v>103</v>
      </c>
      <c r="H1339" s="4"/>
      <c r="I1339" s="2" t="s">
        <v>13</v>
      </c>
    </row>
    <row r="1340">
      <c r="A1340" s="2">
        <v>1338.0</v>
      </c>
      <c r="B1340" s="2">
        <v>1338.0</v>
      </c>
      <c r="C1340" s="2" t="s">
        <v>2004</v>
      </c>
      <c r="D1340" s="2" t="s">
        <v>737</v>
      </c>
      <c r="E1340" s="2" t="s">
        <v>2810</v>
      </c>
      <c r="F1340" s="2" t="s">
        <v>2811</v>
      </c>
      <c r="G1340" s="2" t="s">
        <v>103</v>
      </c>
      <c r="H1340" s="4"/>
      <c r="I1340" s="2" t="s">
        <v>13</v>
      </c>
    </row>
    <row r="1341">
      <c r="A1341" s="2">
        <v>1339.0</v>
      </c>
      <c r="B1341" s="2">
        <v>1339.0</v>
      </c>
      <c r="C1341" s="2" t="s">
        <v>256</v>
      </c>
      <c r="D1341" s="2" t="s">
        <v>2812</v>
      </c>
      <c r="E1341" s="2" t="s">
        <v>2813</v>
      </c>
      <c r="F1341" s="2" t="s">
        <v>2814</v>
      </c>
      <c r="G1341" s="2" t="s">
        <v>103</v>
      </c>
      <c r="H1341" s="4"/>
      <c r="I1341" s="2" t="s">
        <v>329</v>
      </c>
    </row>
    <row r="1342">
      <c r="A1342" s="2">
        <v>1340.0</v>
      </c>
      <c r="B1342" s="2">
        <v>1340.0</v>
      </c>
      <c r="C1342" s="2" t="s">
        <v>1968</v>
      </c>
      <c r="D1342" s="2" t="s">
        <v>1969</v>
      </c>
      <c r="E1342" s="2" t="s">
        <v>2815</v>
      </c>
      <c r="F1342" s="2" t="s">
        <v>2816</v>
      </c>
      <c r="G1342" s="2" t="s">
        <v>12</v>
      </c>
      <c r="H1342" s="4"/>
      <c r="I1342" s="2" t="s">
        <v>13</v>
      </c>
    </row>
    <row r="1343">
      <c r="A1343" s="2">
        <v>1341.0</v>
      </c>
      <c r="B1343" s="2">
        <v>1341.0</v>
      </c>
      <c r="C1343" s="2" t="s">
        <v>45</v>
      </c>
      <c r="D1343" s="2" t="s">
        <v>2710</v>
      </c>
      <c r="E1343" s="2" t="s">
        <v>2817</v>
      </c>
      <c r="F1343" s="2" t="s">
        <v>2818</v>
      </c>
      <c r="G1343" s="2" t="s">
        <v>12</v>
      </c>
      <c r="H1343" s="3">
        <v>40.0</v>
      </c>
      <c r="I1343" s="2" t="s">
        <v>13</v>
      </c>
    </row>
    <row r="1344">
      <c r="A1344" s="2">
        <v>1342.0</v>
      </c>
      <c r="B1344" s="2">
        <v>1342.0</v>
      </c>
      <c r="C1344" s="2" t="s">
        <v>126</v>
      </c>
      <c r="D1344" s="2" t="s">
        <v>2248</v>
      </c>
      <c r="E1344" s="2" t="s">
        <v>2819</v>
      </c>
      <c r="F1344" s="2" t="s">
        <v>2820</v>
      </c>
      <c r="G1344" s="2" t="s">
        <v>103</v>
      </c>
      <c r="H1344" s="4"/>
      <c r="I1344" s="2" t="s">
        <v>13</v>
      </c>
    </row>
    <row r="1345">
      <c r="A1345" s="2">
        <v>1343.0</v>
      </c>
      <c r="B1345" s="2">
        <v>1343.0</v>
      </c>
      <c r="C1345" s="2" t="s">
        <v>1903</v>
      </c>
      <c r="D1345" s="2" t="s">
        <v>512</v>
      </c>
      <c r="E1345" s="2" t="s">
        <v>2821</v>
      </c>
      <c r="F1345" s="2" t="s">
        <v>2822</v>
      </c>
      <c r="G1345" s="2" t="s">
        <v>103</v>
      </c>
      <c r="H1345" s="4"/>
      <c r="I1345" s="2" t="s">
        <v>13</v>
      </c>
    </row>
    <row r="1346">
      <c r="A1346" s="2">
        <v>1344.0</v>
      </c>
      <c r="B1346" s="2">
        <v>1344.0</v>
      </c>
      <c r="C1346" s="2" t="s">
        <v>126</v>
      </c>
      <c r="D1346" s="2" t="s">
        <v>2248</v>
      </c>
      <c r="E1346" s="2" t="s">
        <v>2823</v>
      </c>
      <c r="F1346" s="2" t="s">
        <v>2824</v>
      </c>
      <c r="G1346" s="2" t="s">
        <v>103</v>
      </c>
      <c r="H1346" s="4"/>
      <c r="I1346" s="2" t="s">
        <v>13</v>
      </c>
    </row>
    <row r="1347">
      <c r="A1347" s="2">
        <v>1345.0</v>
      </c>
      <c r="B1347" s="2">
        <v>1345.0</v>
      </c>
      <c r="C1347" s="2" t="s">
        <v>95</v>
      </c>
      <c r="D1347" s="2" t="s">
        <v>1949</v>
      </c>
      <c r="E1347" s="2" t="s">
        <v>2825</v>
      </c>
      <c r="F1347" s="2" t="s">
        <v>2826</v>
      </c>
      <c r="G1347" s="2" t="s">
        <v>103</v>
      </c>
      <c r="H1347" s="4"/>
      <c r="I1347" s="2" t="s">
        <v>13</v>
      </c>
    </row>
    <row r="1348">
      <c r="A1348" s="2">
        <v>1346.0</v>
      </c>
      <c r="B1348" s="2">
        <v>1346.0</v>
      </c>
      <c r="C1348" s="2" t="s">
        <v>256</v>
      </c>
      <c r="D1348" s="2" t="s">
        <v>2064</v>
      </c>
      <c r="E1348" s="2" t="s">
        <v>2827</v>
      </c>
      <c r="F1348" s="2" t="s">
        <v>2828</v>
      </c>
      <c r="G1348" s="2" t="s">
        <v>103</v>
      </c>
      <c r="H1348" s="4"/>
      <c r="I1348" s="2" t="s">
        <v>13</v>
      </c>
    </row>
    <row r="1349">
      <c r="A1349" s="2">
        <v>1347.0</v>
      </c>
      <c r="B1349" s="2">
        <v>1347.0</v>
      </c>
      <c r="C1349" s="2" t="s">
        <v>14</v>
      </c>
      <c r="D1349" s="2" t="s">
        <v>1722</v>
      </c>
      <c r="E1349" s="2" t="s">
        <v>2829</v>
      </c>
      <c r="F1349" s="2" t="s">
        <v>2830</v>
      </c>
      <c r="G1349" s="2" t="s">
        <v>12</v>
      </c>
      <c r="H1349" s="3">
        <v>30.8</v>
      </c>
      <c r="I1349" s="2" t="s">
        <v>13</v>
      </c>
    </row>
    <row r="1350">
      <c r="A1350" s="2">
        <v>1348.0</v>
      </c>
      <c r="B1350" s="2">
        <v>1348.0</v>
      </c>
      <c r="C1350" s="2" t="s">
        <v>126</v>
      </c>
      <c r="D1350" s="2" t="s">
        <v>2248</v>
      </c>
      <c r="E1350" s="2" t="s">
        <v>2831</v>
      </c>
      <c r="F1350" s="2" t="s">
        <v>2832</v>
      </c>
      <c r="G1350" s="2" t="s">
        <v>103</v>
      </c>
      <c r="H1350" s="4"/>
      <c r="I1350" s="2" t="s">
        <v>13</v>
      </c>
    </row>
    <row r="1351">
      <c r="A1351" s="2">
        <v>1349.0</v>
      </c>
      <c r="B1351" s="2">
        <v>1349.0</v>
      </c>
      <c r="C1351" s="2" t="s">
        <v>99</v>
      </c>
      <c r="D1351" s="2" t="s">
        <v>42</v>
      </c>
      <c r="E1351" s="2" t="s">
        <v>2833</v>
      </c>
      <c r="F1351" s="2" t="s">
        <v>2834</v>
      </c>
      <c r="G1351" s="2" t="s">
        <v>103</v>
      </c>
      <c r="H1351" s="4"/>
      <c r="I1351" s="2" t="s">
        <v>13</v>
      </c>
    </row>
    <row r="1352">
      <c r="A1352" s="2">
        <v>1350.0</v>
      </c>
      <c r="B1352" s="2">
        <v>1350.0</v>
      </c>
      <c r="C1352" s="2" t="s">
        <v>1470</v>
      </c>
      <c r="D1352" s="2" t="s">
        <v>1607</v>
      </c>
      <c r="E1352" s="2" t="s">
        <v>2835</v>
      </c>
      <c r="F1352" s="2" t="s">
        <v>2836</v>
      </c>
      <c r="G1352" s="2" t="s">
        <v>103</v>
      </c>
      <c r="H1352" s="3">
        <v>450.0</v>
      </c>
      <c r="I1352" s="2" t="s">
        <v>13</v>
      </c>
    </row>
    <row r="1353">
      <c r="A1353" s="2">
        <v>1351.0</v>
      </c>
      <c r="B1353" s="2">
        <v>1351.0</v>
      </c>
      <c r="C1353" s="2" t="s">
        <v>1903</v>
      </c>
      <c r="D1353" s="2" t="s">
        <v>512</v>
      </c>
      <c r="E1353" s="2" t="s">
        <v>2837</v>
      </c>
      <c r="F1353" s="2" t="s">
        <v>2838</v>
      </c>
      <c r="G1353" s="2" t="s">
        <v>103</v>
      </c>
      <c r="H1353" s="4"/>
      <c r="I1353" s="2" t="s">
        <v>13</v>
      </c>
    </row>
    <row r="1354">
      <c r="A1354" s="2">
        <v>1352.0</v>
      </c>
      <c r="B1354" s="2">
        <v>1352.0</v>
      </c>
      <c r="C1354" s="2" t="s">
        <v>2004</v>
      </c>
      <c r="D1354" s="2" t="s">
        <v>26</v>
      </c>
      <c r="E1354" s="2" t="s">
        <v>2839</v>
      </c>
      <c r="F1354" s="2" t="s">
        <v>2840</v>
      </c>
      <c r="G1354" s="2" t="s">
        <v>103</v>
      </c>
      <c r="H1354" s="4"/>
      <c r="I1354" s="2" t="s">
        <v>13</v>
      </c>
    </row>
    <row r="1355">
      <c r="A1355" s="2">
        <v>1353.0</v>
      </c>
      <c r="B1355" s="2">
        <v>1353.0</v>
      </c>
      <c r="C1355" s="2" t="s">
        <v>1903</v>
      </c>
      <c r="D1355" s="2" t="s">
        <v>1630</v>
      </c>
      <c r="E1355" s="2" t="s">
        <v>2841</v>
      </c>
      <c r="F1355" s="2" t="s">
        <v>2842</v>
      </c>
      <c r="G1355" s="2" t="s">
        <v>103</v>
      </c>
      <c r="H1355" s="4"/>
      <c r="I1355" s="2" t="s">
        <v>13</v>
      </c>
    </row>
    <row r="1356">
      <c r="A1356" s="2">
        <v>1354.0</v>
      </c>
      <c r="B1356" s="2">
        <v>1354.0</v>
      </c>
      <c r="C1356" s="2" t="s">
        <v>2191</v>
      </c>
      <c r="D1356" s="2" t="s">
        <v>2192</v>
      </c>
      <c r="E1356" s="2" t="s">
        <v>2843</v>
      </c>
      <c r="F1356" s="2" t="s">
        <v>2844</v>
      </c>
      <c r="G1356" s="2" t="s">
        <v>12</v>
      </c>
      <c r="H1356" s="4"/>
      <c r="I1356" s="2" t="s">
        <v>53</v>
      </c>
    </row>
    <row r="1357">
      <c r="A1357" s="2">
        <v>1355.0</v>
      </c>
      <c r="B1357" s="2">
        <v>1355.0</v>
      </c>
      <c r="C1357" s="2" t="s">
        <v>1417</v>
      </c>
      <c r="D1357" s="2" t="s">
        <v>145</v>
      </c>
      <c r="E1357" s="2" t="s">
        <v>2845</v>
      </c>
      <c r="F1357" s="2" t="s">
        <v>2846</v>
      </c>
      <c r="G1357" s="2" t="s">
        <v>103</v>
      </c>
      <c r="H1357" s="4"/>
      <c r="I1357" s="2" t="s">
        <v>329</v>
      </c>
    </row>
    <row r="1358">
      <c r="A1358" s="2">
        <v>1356.0</v>
      </c>
      <c r="B1358" s="2">
        <v>1356.0</v>
      </c>
      <c r="C1358" s="2" t="s">
        <v>2004</v>
      </c>
      <c r="D1358" s="2" t="s">
        <v>2101</v>
      </c>
      <c r="E1358" s="2" t="s">
        <v>2847</v>
      </c>
      <c r="F1358" s="2" t="s">
        <v>2848</v>
      </c>
      <c r="G1358" s="2" t="s">
        <v>103</v>
      </c>
      <c r="H1358" s="4"/>
      <c r="I1358" s="2" t="s">
        <v>13</v>
      </c>
    </row>
    <row r="1359">
      <c r="A1359" s="2">
        <v>1357.0</v>
      </c>
      <c r="B1359" s="2">
        <v>1357.0</v>
      </c>
      <c r="C1359" s="2" t="s">
        <v>2004</v>
      </c>
      <c r="D1359" s="2" t="s">
        <v>338</v>
      </c>
      <c r="E1359" s="2" t="s">
        <v>2849</v>
      </c>
      <c r="F1359" s="2" t="s">
        <v>2850</v>
      </c>
      <c r="G1359" s="2" t="s">
        <v>103</v>
      </c>
      <c r="H1359" s="4"/>
      <c r="I1359" s="2" t="s">
        <v>13</v>
      </c>
    </row>
    <row r="1360">
      <c r="A1360" s="2">
        <v>1358.0</v>
      </c>
      <c r="B1360" s="2">
        <v>1358.0</v>
      </c>
      <c r="C1360" s="2" t="s">
        <v>45</v>
      </c>
      <c r="D1360" s="2" t="s">
        <v>2710</v>
      </c>
      <c r="E1360" s="2" t="s">
        <v>2851</v>
      </c>
      <c r="F1360" s="2" t="s">
        <v>2852</v>
      </c>
      <c r="G1360" s="2" t="s">
        <v>12</v>
      </c>
      <c r="H1360" s="3">
        <v>40.0</v>
      </c>
      <c r="I1360" s="2" t="s">
        <v>13</v>
      </c>
    </row>
    <row r="1361">
      <c r="A1361" s="2">
        <v>1359.0</v>
      </c>
      <c r="B1361" s="2">
        <v>1359.0</v>
      </c>
      <c r="C1361" s="2" t="s">
        <v>14</v>
      </c>
      <c r="D1361" s="2" t="s">
        <v>71</v>
      </c>
      <c r="E1361" s="2" t="s">
        <v>2853</v>
      </c>
      <c r="F1361" s="2" t="s">
        <v>2854</v>
      </c>
      <c r="G1361" s="2" t="s">
        <v>12</v>
      </c>
      <c r="H1361" s="4"/>
      <c r="I1361" s="2" t="s">
        <v>13</v>
      </c>
    </row>
    <row r="1362">
      <c r="A1362" s="2">
        <v>1360.0</v>
      </c>
      <c r="B1362" s="2">
        <v>1360.0</v>
      </c>
      <c r="C1362" s="2" t="s">
        <v>2004</v>
      </c>
      <c r="D1362" s="2" t="s">
        <v>38</v>
      </c>
      <c r="E1362" s="2" t="s">
        <v>2855</v>
      </c>
      <c r="F1362" s="2" t="s">
        <v>2856</v>
      </c>
      <c r="G1362" s="2" t="s">
        <v>103</v>
      </c>
      <c r="H1362" s="4"/>
      <c r="I1362" s="2" t="s">
        <v>13</v>
      </c>
    </row>
    <row r="1363">
      <c r="A1363" s="2">
        <v>1361.0</v>
      </c>
      <c r="B1363" s="2">
        <v>1361.0</v>
      </c>
      <c r="C1363" s="2" t="s">
        <v>256</v>
      </c>
      <c r="D1363" s="2" t="s">
        <v>2064</v>
      </c>
      <c r="E1363" s="2" t="s">
        <v>2857</v>
      </c>
      <c r="F1363" s="2" t="s">
        <v>2858</v>
      </c>
      <c r="G1363" s="2" t="s">
        <v>103</v>
      </c>
      <c r="H1363" s="4"/>
      <c r="I1363" s="2" t="s">
        <v>13</v>
      </c>
    </row>
    <row r="1364">
      <c r="A1364" s="2">
        <v>1362.0</v>
      </c>
      <c r="B1364" s="2">
        <v>1362.0</v>
      </c>
      <c r="C1364" s="2" t="s">
        <v>202</v>
      </c>
      <c r="D1364" s="2" t="s">
        <v>203</v>
      </c>
      <c r="E1364" s="2" t="s">
        <v>2859</v>
      </c>
      <c r="F1364" s="2" t="s">
        <v>2860</v>
      </c>
      <c r="G1364" s="2" t="s">
        <v>103</v>
      </c>
      <c r="H1364" s="3">
        <v>25.0</v>
      </c>
      <c r="I1364" s="2" t="s">
        <v>329</v>
      </c>
    </row>
    <row r="1365">
      <c r="A1365" s="2">
        <v>1363.0</v>
      </c>
      <c r="B1365" s="2">
        <v>1363.0</v>
      </c>
      <c r="C1365" s="2" t="s">
        <v>1903</v>
      </c>
      <c r="D1365" s="2" t="s">
        <v>512</v>
      </c>
      <c r="E1365" s="2" t="s">
        <v>2861</v>
      </c>
      <c r="F1365" s="2" t="s">
        <v>2862</v>
      </c>
      <c r="G1365" s="2" t="s">
        <v>103</v>
      </c>
      <c r="H1365" s="4"/>
      <c r="I1365" s="2" t="s">
        <v>13</v>
      </c>
    </row>
    <row r="1366">
      <c r="A1366" s="2">
        <v>1364.0</v>
      </c>
      <c r="B1366" s="2">
        <v>1364.0</v>
      </c>
      <c r="C1366" s="2" t="s">
        <v>1470</v>
      </c>
      <c r="D1366" s="2" t="s">
        <v>9</v>
      </c>
      <c r="E1366" s="2" t="s">
        <v>2863</v>
      </c>
      <c r="F1366" s="2" t="s">
        <v>2864</v>
      </c>
      <c r="G1366" s="2" t="s">
        <v>103</v>
      </c>
      <c r="H1366" s="3">
        <v>450.0</v>
      </c>
      <c r="I1366" s="2" t="s">
        <v>13</v>
      </c>
    </row>
    <row r="1367">
      <c r="A1367" s="2">
        <v>1365.0</v>
      </c>
      <c r="B1367" s="2">
        <v>1365.0</v>
      </c>
      <c r="C1367" s="2" t="s">
        <v>95</v>
      </c>
      <c r="D1367" s="2" t="s">
        <v>140</v>
      </c>
      <c r="E1367" s="2" t="s">
        <v>2865</v>
      </c>
      <c r="F1367" s="2" t="s">
        <v>2866</v>
      </c>
      <c r="G1367" s="2" t="s">
        <v>103</v>
      </c>
      <c r="H1367" s="4"/>
      <c r="I1367" s="2" t="s">
        <v>13</v>
      </c>
    </row>
    <row r="1368">
      <c r="A1368" s="2">
        <v>1366.0</v>
      </c>
      <c r="B1368" s="2">
        <v>1366.0</v>
      </c>
      <c r="C1368" s="2" t="s">
        <v>126</v>
      </c>
      <c r="D1368" s="2" t="s">
        <v>2248</v>
      </c>
      <c r="E1368" s="2" t="s">
        <v>2867</v>
      </c>
      <c r="F1368" s="2" t="s">
        <v>2868</v>
      </c>
      <c r="G1368" s="2" t="s">
        <v>103</v>
      </c>
      <c r="H1368" s="4"/>
      <c r="I1368" s="2" t="s">
        <v>13</v>
      </c>
    </row>
    <row r="1369">
      <c r="A1369" s="2">
        <v>1367.0</v>
      </c>
      <c r="B1369" s="2">
        <v>1367.0</v>
      </c>
      <c r="C1369" s="2" t="s">
        <v>95</v>
      </c>
      <c r="D1369" s="2" t="s">
        <v>1568</v>
      </c>
      <c r="E1369" s="2" t="s">
        <v>2869</v>
      </c>
      <c r="F1369" s="2" t="s">
        <v>2870</v>
      </c>
      <c r="G1369" s="2" t="s">
        <v>103</v>
      </c>
      <c r="H1369" s="4"/>
      <c r="I1369" s="2" t="s">
        <v>13</v>
      </c>
    </row>
    <row r="1370">
      <c r="A1370" s="2">
        <v>1368.0</v>
      </c>
      <c r="B1370" s="2">
        <v>1368.0</v>
      </c>
      <c r="C1370" s="2" t="s">
        <v>256</v>
      </c>
      <c r="D1370" s="2" t="s">
        <v>2101</v>
      </c>
      <c r="E1370" s="2" t="s">
        <v>2871</v>
      </c>
      <c r="F1370" s="2" t="s">
        <v>2872</v>
      </c>
      <c r="G1370" s="2" t="s">
        <v>103</v>
      </c>
      <c r="H1370" s="4"/>
      <c r="I1370" s="2" t="s">
        <v>13</v>
      </c>
    </row>
    <row r="1371">
      <c r="A1371" s="2">
        <v>1369.0</v>
      </c>
      <c r="B1371" s="2">
        <v>1369.0</v>
      </c>
      <c r="C1371" s="2" t="s">
        <v>126</v>
      </c>
      <c r="D1371" s="2" t="s">
        <v>2248</v>
      </c>
      <c r="E1371" s="2" t="s">
        <v>2873</v>
      </c>
      <c r="F1371" s="2" t="s">
        <v>2874</v>
      </c>
      <c r="G1371" s="2" t="s">
        <v>103</v>
      </c>
      <c r="H1371" s="4"/>
      <c r="I1371" s="2" t="s">
        <v>13</v>
      </c>
    </row>
    <row r="1372">
      <c r="A1372" s="2">
        <v>1370.0</v>
      </c>
      <c r="B1372" s="2">
        <v>1370.0</v>
      </c>
      <c r="C1372" s="2" t="s">
        <v>14</v>
      </c>
      <c r="D1372" s="2" t="s">
        <v>1722</v>
      </c>
      <c r="E1372" s="2" t="s">
        <v>2875</v>
      </c>
      <c r="F1372" s="2" t="s">
        <v>2876</v>
      </c>
      <c r="G1372" s="2" t="s">
        <v>12</v>
      </c>
      <c r="H1372" s="3">
        <v>30.8</v>
      </c>
      <c r="I1372" s="2" t="s">
        <v>13</v>
      </c>
    </row>
    <row r="1373">
      <c r="A1373" s="2">
        <v>1371.0</v>
      </c>
      <c r="B1373" s="2">
        <v>1371.0</v>
      </c>
      <c r="C1373" s="2" t="s">
        <v>45</v>
      </c>
      <c r="D1373" s="2" t="s">
        <v>1307</v>
      </c>
      <c r="E1373" s="2" t="s">
        <v>2877</v>
      </c>
      <c r="F1373" s="2" t="s">
        <v>2878</v>
      </c>
      <c r="G1373" s="2" t="s">
        <v>12</v>
      </c>
      <c r="H1373" s="3">
        <v>40.0</v>
      </c>
      <c r="I1373" s="2" t="s">
        <v>13</v>
      </c>
    </row>
    <row r="1374">
      <c r="A1374" s="2">
        <v>1372.0</v>
      </c>
      <c r="B1374" s="2">
        <v>1372.0</v>
      </c>
      <c r="C1374" s="2" t="s">
        <v>1903</v>
      </c>
      <c r="D1374" s="2" t="s">
        <v>1630</v>
      </c>
      <c r="E1374" s="2" t="s">
        <v>2879</v>
      </c>
      <c r="F1374" s="2" t="s">
        <v>2880</v>
      </c>
      <c r="G1374" s="2" t="s">
        <v>103</v>
      </c>
      <c r="H1374" s="4"/>
      <c r="I1374" s="2" t="s">
        <v>13</v>
      </c>
    </row>
    <row r="1375">
      <c r="A1375" s="2">
        <v>1373.0</v>
      </c>
      <c r="B1375" s="2">
        <v>1373.0</v>
      </c>
      <c r="C1375" s="2" t="s">
        <v>2004</v>
      </c>
      <c r="D1375" s="2" t="s">
        <v>411</v>
      </c>
      <c r="E1375" s="2" t="s">
        <v>2881</v>
      </c>
      <c r="F1375" s="2" t="s">
        <v>2882</v>
      </c>
      <c r="G1375" s="2" t="s">
        <v>103</v>
      </c>
      <c r="H1375" s="4"/>
      <c r="I1375" s="2" t="s">
        <v>13</v>
      </c>
    </row>
    <row r="1376">
      <c r="A1376" s="2">
        <v>1374.0</v>
      </c>
      <c r="B1376" s="2">
        <v>1374.0</v>
      </c>
      <c r="C1376" s="2" t="s">
        <v>1903</v>
      </c>
      <c r="D1376" s="2" t="s">
        <v>512</v>
      </c>
      <c r="E1376" s="2" t="s">
        <v>2883</v>
      </c>
      <c r="F1376" s="2" t="s">
        <v>2884</v>
      </c>
      <c r="G1376" s="2" t="s">
        <v>103</v>
      </c>
      <c r="H1376" s="4"/>
      <c r="I1376" s="2" t="s">
        <v>13</v>
      </c>
    </row>
    <row r="1377">
      <c r="A1377" s="2">
        <v>1375.0</v>
      </c>
      <c r="B1377" s="2">
        <v>1375.0</v>
      </c>
      <c r="C1377" s="2" t="s">
        <v>14</v>
      </c>
      <c r="D1377" s="2" t="s">
        <v>71</v>
      </c>
      <c r="E1377" s="2" t="s">
        <v>2885</v>
      </c>
      <c r="F1377" s="2" t="s">
        <v>2886</v>
      </c>
      <c r="G1377" s="2" t="s">
        <v>12</v>
      </c>
      <c r="H1377" s="4"/>
      <c r="I1377" s="2" t="s">
        <v>13</v>
      </c>
    </row>
    <row r="1378">
      <c r="A1378" s="2">
        <v>1376.0</v>
      </c>
      <c r="B1378" s="2">
        <v>1376.0</v>
      </c>
      <c r="C1378" s="2" t="s">
        <v>126</v>
      </c>
      <c r="D1378" s="2" t="s">
        <v>2248</v>
      </c>
      <c r="E1378" s="2" t="s">
        <v>2887</v>
      </c>
      <c r="F1378" s="2" t="s">
        <v>2888</v>
      </c>
      <c r="G1378" s="2" t="s">
        <v>103</v>
      </c>
      <c r="H1378" s="4"/>
      <c r="I1378" s="2" t="s">
        <v>13</v>
      </c>
    </row>
    <row r="1379">
      <c r="A1379" s="2">
        <v>1377.0</v>
      </c>
      <c r="B1379" s="2">
        <v>1377.0</v>
      </c>
      <c r="C1379" s="2" t="s">
        <v>1470</v>
      </c>
      <c r="D1379" s="2" t="s">
        <v>9</v>
      </c>
      <c r="E1379" s="2" t="s">
        <v>2889</v>
      </c>
      <c r="F1379" s="2" t="s">
        <v>2890</v>
      </c>
      <c r="G1379" s="2" t="s">
        <v>103</v>
      </c>
      <c r="H1379" s="3">
        <v>450.0</v>
      </c>
      <c r="I1379" s="2" t="s">
        <v>13</v>
      </c>
    </row>
    <row r="1380">
      <c r="A1380" s="2">
        <v>1378.0</v>
      </c>
      <c r="B1380" s="2">
        <v>1378.0</v>
      </c>
      <c r="C1380" s="2" t="s">
        <v>45</v>
      </c>
      <c r="D1380" s="2" t="s">
        <v>2891</v>
      </c>
      <c r="E1380" s="2" t="s">
        <v>2892</v>
      </c>
      <c r="F1380" s="2" t="s">
        <v>2893</v>
      </c>
      <c r="G1380" s="2" t="s">
        <v>12</v>
      </c>
      <c r="H1380" s="3">
        <v>40.0</v>
      </c>
      <c r="I1380" s="2" t="s">
        <v>13</v>
      </c>
    </row>
    <row r="1381">
      <c r="A1381" s="2">
        <v>1379.0</v>
      </c>
      <c r="B1381" s="2">
        <v>1379.0</v>
      </c>
      <c r="C1381" s="2" t="s">
        <v>256</v>
      </c>
      <c r="D1381" s="2" t="s">
        <v>2064</v>
      </c>
      <c r="E1381" s="2" t="s">
        <v>2894</v>
      </c>
      <c r="F1381" s="2" t="s">
        <v>2895</v>
      </c>
      <c r="G1381" s="2" t="s">
        <v>103</v>
      </c>
      <c r="H1381" s="4"/>
      <c r="I1381" s="2" t="s">
        <v>13</v>
      </c>
    </row>
    <row r="1382">
      <c r="A1382" s="2">
        <v>1380.0</v>
      </c>
      <c r="B1382" s="2">
        <v>1380.0</v>
      </c>
      <c r="C1382" s="2" t="s">
        <v>1903</v>
      </c>
      <c r="D1382" s="2" t="s">
        <v>1630</v>
      </c>
      <c r="E1382" s="2" t="s">
        <v>2896</v>
      </c>
      <c r="F1382" s="2" t="s">
        <v>2897</v>
      </c>
      <c r="G1382" s="2" t="s">
        <v>103</v>
      </c>
      <c r="H1382" s="4"/>
      <c r="I1382" s="2" t="s">
        <v>13</v>
      </c>
    </row>
    <row r="1383">
      <c r="A1383" s="2">
        <v>1381.0</v>
      </c>
      <c r="B1383" s="2">
        <v>1381.0</v>
      </c>
      <c r="C1383" s="2" t="s">
        <v>1903</v>
      </c>
      <c r="D1383" s="2" t="s">
        <v>512</v>
      </c>
      <c r="E1383" s="2" t="s">
        <v>2898</v>
      </c>
      <c r="F1383" s="2" t="s">
        <v>2899</v>
      </c>
      <c r="G1383" s="2" t="s">
        <v>103</v>
      </c>
      <c r="H1383" s="4"/>
      <c r="I1383" s="2" t="s">
        <v>13</v>
      </c>
    </row>
    <row r="1384">
      <c r="A1384" s="2">
        <v>1382.0</v>
      </c>
      <c r="B1384" s="2">
        <v>1382.0</v>
      </c>
      <c r="C1384" s="2" t="s">
        <v>1470</v>
      </c>
      <c r="D1384" s="2" t="s">
        <v>9</v>
      </c>
      <c r="E1384" s="2" t="s">
        <v>2900</v>
      </c>
      <c r="F1384" s="2" t="s">
        <v>2901</v>
      </c>
      <c r="G1384" s="2" t="s">
        <v>103</v>
      </c>
      <c r="H1384" s="3">
        <v>450.0</v>
      </c>
      <c r="I1384" s="2" t="s">
        <v>13</v>
      </c>
    </row>
    <row r="1385">
      <c r="A1385" s="2">
        <v>1383.0</v>
      </c>
      <c r="B1385" s="2">
        <v>1383.0</v>
      </c>
      <c r="C1385" s="2" t="s">
        <v>126</v>
      </c>
      <c r="D1385" s="2" t="s">
        <v>2248</v>
      </c>
      <c r="E1385" s="2" t="s">
        <v>2902</v>
      </c>
      <c r="F1385" s="2" t="s">
        <v>2903</v>
      </c>
      <c r="G1385" s="2" t="s">
        <v>103</v>
      </c>
      <c r="H1385" s="4"/>
      <c r="I1385" s="2" t="s">
        <v>13</v>
      </c>
    </row>
    <row r="1386">
      <c r="A1386" s="2">
        <v>1384.0</v>
      </c>
      <c r="B1386" s="2">
        <v>1384.0</v>
      </c>
      <c r="C1386" s="2" t="s">
        <v>14</v>
      </c>
      <c r="D1386" s="2" t="s">
        <v>54</v>
      </c>
      <c r="E1386" s="2" t="s">
        <v>2904</v>
      </c>
      <c r="F1386" s="2" t="s">
        <v>2905</v>
      </c>
      <c r="G1386" s="2" t="s">
        <v>103</v>
      </c>
      <c r="H1386" s="4"/>
      <c r="I1386" s="2" t="s">
        <v>13</v>
      </c>
    </row>
    <row r="1387">
      <c r="A1387" s="2">
        <v>1385.0</v>
      </c>
      <c r="B1387" s="2">
        <v>1385.0</v>
      </c>
      <c r="C1387" s="2" t="s">
        <v>126</v>
      </c>
      <c r="D1387" s="2" t="s">
        <v>2248</v>
      </c>
      <c r="E1387" s="2" t="s">
        <v>2906</v>
      </c>
      <c r="F1387" s="2" t="s">
        <v>2907</v>
      </c>
      <c r="G1387" s="2" t="s">
        <v>103</v>
      </c>
      <c r="H1387" s="4"/>
      <c r="I1387" s="2" t="s">
        <v>13</v>
      </c>
    </row>
    <row r="1388">
      <c r="A1388" s="2">
        <v>1386.0</v>
      </c>
      <c r="B1388" s="2">
        <v>1386.0</v>
      </c>
      <c r="C1388" s="2" t="s">
        <v>1903</v>
      </c>
      <c r="D1388" s="2" t="s">
        <v>1630</v>
      </c>
      <c r="E1388" s="2" t="s">
        <v>2908</v>
      </c>
      <c r="F1388" s="2" t="s">
        <v>2909</v>
      </c>
      <c r="G1388" s="2" t="s">
        <v>103</v>
      </c>
      <c r="H1388" s="4"/>
      <c r="I1388" s="2" t="s">
        <v>13</v>
      </c>
    </row>
    <row r="1389">
      <c r="A1389" s="2">
        <v>1387.0</v>
      </c>
      <c r="B1389" s="2">
        <v>1387.0</v>
      </c>
      <c r="C1389" s="2" t="s">
        <v>95</v>
      </c>
      <c r="D1389" s="2" t="s">
        <v>663</v>
      </c>
      <c r="E1389" s="2" t="s">
        <v>2910</v>
      </c>
      <c r="F1389" s="2" t="s">
        <v>2911</v>
      </c>
      <c r="G1389" s="2" t="s">
        <v>103</v>
      </c>
      <c r="H1389" s="4"/>
      <c r="I1389" s="2" t="s">
        <v>53</v>
      </c>
    </row>
    <row r="1390">
      <c r="A1390" s="2">
        <v>1388.0</v>
      </c>
      <c r="B1390" s="2">
        <v>1388.0</v>
      </c>
      <c r="C1390" s="2" t="s">
        <v>1470</v>
      </c>
      <c r="D1390" s="2" t="s">
        <v>9</v>
      </c>
      <c r="E1390" s="2" t="s">
        <v>2912</v>
      </c>
      <c r="F1390" s="2" t="s">
        <v>2913</v>
      </c>
      <c r="G1390" s="2" t="s">
        <v>103</v>
      </c>
      <c r="H1390" s="3">
        <v>450.0</v>
      </c>
      <c r="I1390" s="2" t="s">
        <v>13</v>
      </c>
    </row>
    <row r="1391">
      <c r="A1391" s="2">
        <v>1389.0</v>
      </c>
      <c r="B1391" s="2">
        <v>1389.0</v>
      </c>
      <c r="C1391" s="2" t="s">
        <v>95</v>
      </c>
      <c r="D1391" s="2" t="s">
        <v>96</v>
      </c>
      <c r="E1391" s="2" t="s">
        <v>2914</v>
      </c>
      <c r="F1391" s="2" t="s">
        <v>2915</v>
      </c>
      <c r="G1391" s="2" t="s">
        <v>103</v>
      </c>
      <c r="H1391" s="4"/>
      <c r="I1391" s="2" t="s">
        <v>13</v>
      </c>
    </row>
    <row r="1392">
      <c r="A1392" s="2">
        <v>1390.0</v>
      </c>
      <c r="B1392" s="2">
        <v>1390.0</v>
      </c>
      <c r="C1392" s="2" t="s">
        <v>14</v>
      </c>
      <c r="D1392" s="2" t="s">
        <v>71</v>
      </c>
      <c r="E1392" s="2" t="s">
        <v>2916</v>
      </c>
      <c r="F1392" s="2" t="s">
        <v>2917</v>
      </c>
      <c r="G1392" s="2" t="s">
        <v>12</v>
      </c>
      <c r="H1392" s="3">
        <v>69.7</v>
      </c>
      <c r="I1392" s="2" t="s">
        <v>13</v>
      </c>
    </row>
    <row r="1393">
      <c r="A1393" s="2">
        <v>1391.0</v>
      </c>
      <c r="B1393" s="2">
        <v>1391.0</v>
      </c>
      <c r="C1393" s="2" t="s">
        <v>1903</v>
      </c>
      <c r="D1393" s="2" t="s">
        <v>512</v>
      </c>
      <c r="E1393" s="2" t="s">
        <v>2918</v>
      </c>
      <c r="F1393" s="2" t="s">
        <v>2919</v>
      </c>
      <c r="G1393" s="2" t="s">
        <v>103</v>
      </c>
      <c r="H1393" s="4"/>
      <c r="I1393" s="2" t="s">
        <v>13</v>
      </c>
    </row>
    <row r="1394">
      <c r="A1394" s="2">
        <v>1392.0</v>
      </c>
      <c r="B1394" s="2">
        <v>1392.0</v>
      </c>
      <c r="C1394" s="2" t="s">
        <v>2004</v>
      </c>
      <c r="D1394" s="2" t="s">
        <v>2064</v>
      </c>
      <c r="E1394" s="2" t="s">
        <v>2920</v>
      </c>
      <c r="F1394" s="2" t="s">
        <v>2921</v>
      </c>
      <c r="G1394" s="2" t="s">
        <v>103</v>
      </c>
      <c r="H1394" s="4"/>
      <c r="I1394" s="2" t="s">
        <v>13</v>
      </c>
    </row>
    <row r="1395">
      <c r="A1395" s="2">
        <v>1393.0</v>
      </c>
      <c r="B1395" s="2">
        <v>1393.0</v>
      </c>
      <c r="C1395" s="2" t="s">
        <v>45</v>
      </c>
      <c r="D1395" s="2" t="s">
        <v>2891</v>
      </c>
      <c r="E1395" s="2" t="s">
        <v>2922</v>
      </c>
      <c r="F1395" s="2" t="s">
        <v>2923</v>
      </c>
      <c r="G1395" s="2" t="s">
        <v>12</v>
      </c>
      <c r="H1395" s="3">
        <v>40.0</v>
      </c>
      <c r="I1395" s="2" t="s">
        <v>13</v>
      </c>
    </row>
    <row r="1396">
      <c r="A1396" s="2">
        <v>1394.0</v>
      </c>
      <c r="B1396" s="2">
        <v>1394.0</v>
      </c>
      <c r="C1396" s="2" t="s">
        <v>95</v>
      </c>
      <c r="D1396" s="2" t="s">
        <v>1568</v>
      </c>
      <c r="E1396" s="2" t="s">
        <v>2924</v>
      </c>
      <c r="F1396" s="2" t="s">
        <v>2925</v>
      </c>
      <c r="G1396" s="2" t="s">
        <v>103</v>
      </c>
      <c r="H1396" s="4"/>
      <c r="I1396" s="2" t="s">
        <v>13</v>
      </c>
    </row>
    <row r="1397">
      <c r="A1397" s="2">
        <v>1395.0</v>
      </c>
      <c r="B1397" s="2">
        <v>1395.0</v>
      </c>
      <c r="C1397" s="2" t="s">
        <v>126</v>
      </c>
      <c r="D1397" s="2" t="s">
        <v>2248</v>
      </c>
      <c r="E1397" s="2" t="s">
        <v>2926</v>
      </c>
      <c r="F1397" s="2" t="s">
        <v>2927</v>
      </c>
      <c r="G1397" s="2" t="s">
        <v>103</v>
      </c>
      <c r="H1397" s="4"/>
      <c r="I1397" s="2" t="s">
        <v>13</v>
      </c>
    </row>
    <row r="1398">
      <c r="A1398" s="2">
        <v>1396.0</v>
      </c>
      <c r="B1398" s="2">
        <v>1396.0</v>
      </c>
      <c r="C1398" s="2" t="s">
        <v>1470</v>
      </c>
      <c r="D1398" s="2" t="s">
        <v>9</v>
      </c>
      <c r="E1398" s="2" t="s">
        <v>2928</v>
      </c>
      <c r="F1398" s="2" t="s">
        <v>2929</v>
      </c>
      <c r="G1398" s="2" t="s">
        <v>103</v>
      </c>
      <c r="H1398" s="3">
        <v>450.0</v>
      </c>
      <c r="I1398" s="2" t="s">
        <v>13</v>
      </c>
    </row>
    <row r="1399">
      <c r="A1399" s="2">
        <v>1397.0</v>
      </c>
      <c r="B1399" s="2">
        <v>1397.0</v>
      </c>
      <c r="C1399" s="2" t="s">
        <v>2004</v>
      </c>
      <c r="D1399" s="2" t="s">
        <v>2172</v>
      </c>
      <c r="E1399" s="2" t="s">
        <v>2930</v>
      </c>
      <c r="F1399" s="2" t="s">
        <v>2931</v>
      </c>
      <c r="G1399" s="2" t="s">
        <v>103</v>
      </c>
      <c r="H1399" s="3">
        <v>35.0</v>
      </c>
      <c r="I1399" s="2" t="s">
        <v>13</v>
      </c>
    </row>
    <row r="1400">
      <c r="A1400" s="2">
        <v>1398.0</v>
      </c>
      <c r="B1400" s="2">
        <v>1398.0</v>
      </c>
      <c r="C1400" s="2" t="s">
        <v>256</v>
      </c>
      <c r="D1400" s="2" t="s">
        <v>2101</v>
      </c>
      <c r="E1400" s="2" t="s">
        <v>2932</v>
      </c>
      <c r="F1400" s="2" t="s">
        <v>2933</v>
      </c>
      <c r="G1400" s="2" t="s">
        <v>103</v>
      </c>
      <c r="H1400" s="4"/>
      <c r="I1400" s="2" t="s">
        <v>13</v>
      </c>
    </row>
    <row r="1401">
      <c r="A1401" s="2">
        <v>1399.0</v>
      </c>
      <c r="B1401" s="2">
        <v>1399.0</v>
      </c>
      <c r="C1401" s="2" t="s">
        <v>1968</v>
      </c>
      <c r="D1401" s="2" t="s">
        <v>1969</v>
      </c>
      <c r="E1401" s="2" t="s">
        <v>2934</v>
      </c>
      <c r="F1401" s="2" t="s">
        <v>2935</v>
      </c>
      <c r="G1401" s="2" t="s">
        <v>12</v>
      </c>
      <c r="H1401" s="4"/>
      <c r="I1401" s="2" t="s">
        <v>13</v>
      </c>
    </row>
    <row r="1402">
      <c r="A1402" s="2">
        <v>1400.0</v>
      </c>
      <c r="B1402" s="2">
        <v>1400.0</v>
      </c>
      <c r="C1402" s="2" t="s">
        <v>126</v>
      </c>
      <c r="D1402" s="2" t="s">
        <v>2248</v>
      </c>
      <c r="E1402" s="2" t="s">
        <v>2936</v>
      </c>
      <c r="F1402" s="2" t="s">
        <v>2937</v>
      </c>
      <c r="G1402" s="2" t="s">
        <v>103</v>
      </c>
      <c r="H1402" s="4"/>
      <c r="I1402" s="2" t="s">
        <v>13</v>
      </c>
    </row>
    <row r="1403">
      <c r="A1403" s="2">
        <v>1401.0</v>
      </c>
      <c r="B1403" s="2">
        <v>1401.0</v>
      </c>
      <c r="C1403" s="2" t="s">
        <v>2004</v>
      </c>
      <c r="D1403" s="2" t="s">
        <v>38</v>
      </c>
      <c r="E1403" s="2" t="s">
        <v>2938</v>
      </c>
      <c r="F1403" s="2" t="s">
        <v>2147</v>
      </c>
      <c r="G1403" s="2" t="s">
        <v>103</v>
      </c>
      <c r="H1403" s="4"/>
      <c r="I1403" s="2" t="s">
        <v>13</v>
      </c>
    </row>
    <row r="1404">
      <c r="A1404" s="2">
        <v>1402.0</v>
      </c>
      <c r="B1404" s="2">
        <v>1402.0</v>
      </c>
      <c r="C1404" s="2" t="s">
        <v>256</v>
      </c>
      <c r="D1404" s="2" t="s">
        <v>2064</v>
      </c>
      <c r="E1404" s="2" t="s">
        <v>2939</v>
      </c>
      <c r="F1404" s="2" t="s">
        <v>2940</v>
      </c>
      <c r="G1404" s="2" t="s">
        <v>103</v>
      </c>
      <c r="H1404" s="4"/>
      <c r="I1404" s="2" t="s">
        <v>13</v>
      </c>
    </row>
    <row r="1405">
      <c r="A1405" s="2">
        <v>1403.0</v>
      </c>
      <c r="B1405" s="2">
        <v>1403.0</v>
      </c>
      <c r="C1405" s="2" t="s">
        <v>95</v>
      </c>
      <c r="D1405" s="2" t="s">
        <v>1687</v>
      </c>
      <c r="E1405" s="2" t="s">
        <v>2941</v>
      </c>
      <c r="F1405" s="2" t="s">
        <v>2942</v>
      </c>
      <c r="G1405" s="2" t="s">
        <v>103</v>
      </c>
      <c r="H1405" s="4"/>
      <c r="I1405" s="2" t="s">
        <v>13</v>
      </c>
    </row>
    <row r="1406">
      <c r="A1406" s="2">
        <v>1404.0</v>
      </c>
      <c r="B1406" s="2">
        <v>1404.0</v>
      </c>
      <c r="C1406" s="2" t="s">
        <v>1920</v>
      </c>
      <c r="D1406" s="2" t="s">
        <v>414</v>
      </c>
      <c r="E1406" s="2" t="s">
        <v>2943</v>
      </c>
      <c r="F1406" s="2" t="s">
        <v>2944</v>
      </c>
      <c r="G1406" s="2" t="s">
        <v>103</v>
      </c>
      <c r="H1406" s="4"/>
      <c r="I1406" s="2" t="s">
        <v>13</v>
      </c>
    </row>
    <row r="1407">
      <c r="A1407" s="2">
        <v>1405.0</v>
      </c>
      <c r="B1407" s="2">
        <v>1405.0</v>
      </c>
      <c r="C1407" s="2" t="s">
        <v>1470</v>
      </c>
      <c r="D1407" s="2" t="s">
        <v>9</v>
      </c>
      <c r="E1407" s="2" t="s">
        <v>2945</v>
      </c>
      <c r="F1407" s="2" t="s">
        <v>2946</v>
      </c>
      <c r="G1407" s="2" t="s">
        <v>103</v>
      </c>
      <c r="H1407" s="3">
        <v>450.0</v>
      </c>
      <c r="I1407" s="2" t="s">
        <v>13</v>
      </c>
    </row>
    <row r="1408">
      <c r="A1408" s="2">
        <v>1406.0</v>
      </c>
      <c r="B1408" s="2">
        <v>1406.0</v>
      </c>
      <c r="C1408" s="2" t="s">
        <v>126</v>
      </c>
      <c r="D1408" s="2" t="s">
        <v>2248</v>
      </c>
      <c r="E1408" s="2" t="s">
        <v>2947</v>
      </c>
      <c r="F1408" s="2" t="s">
        <v>2948</v>
      </c>
      <c r="G1408" s="2" t="s">
        <v>103</v>
      </c>
      <c r="H1408" s="4"/>
      <c r="I1408" s="2" t="s">
        <v>13</v>
      </c>
    </row>
    <row r="1409">
      <c r="A1409" s="2">
        <v>1407.0</v>
      </c>
      <c r="B1409" s="2">
        <v>1407.0</v>
      </c>
      <c r="C1409" s="2" t="s">
        <v>1903</v>
      </c>
      <c r="D1409" s="2" t="s">
        <v>1630</v>
      </c>
      <c r="E1409" s="2" t="s">
        <v>2949</v>
      </c>
      <c r="F1409" s="2" t="s">
        <v>2950</v>
      </c>
      <c r="G1409" s="2" t="s">
        <v>103</v>
      </c>
      <c r="H1409" s="4"/>
      <c r="I1409" s="2" t="s">
        <v>53</v>
      </c>
    </row>
    <row r="1410">
      <c r="A1410" s="2">
        <v>1408.0</v>
      </c>
      <c r="B1410" s="2">
        <v>1408.0</v>
      </c>
      <c r="C1410" s="2" t="s">
        <v>1470</v>
      </c>
      <c r="D1410" s="2" t="s">
        <v>1607</v>
      </c>
      <c r="E1410" s="2" t="s">
        <v>2951</v>
      </c>
      <c r="F1410" s="2" t="s">
        <v>2952</v>
      </c>
      <c r="G1410" s="2" t="s">
        <v>103</v>
      </c>
      <c r="H1410" s="3">
        <v>450.0</v>
      </c>
      <c r="I1410" s="2" t="s">
        <v>13</v>
      </c>
    </row>
    <row r="1411">
      <c r="A1411" s="2">
        <v>1409.0</v>
      </c>
      <c r="B1411" s="2">
        <v>1409.0</v>
      </c>
      <c r="C1411" s="2" t="s">
        <v>2004</v>
      </c>
      <c r="D1411" s="2" t="s">
        <v>338</v>
      </c>
      <c r="E1411" s="2" t="s">
        <v>2953</v>
      </c>
      <c r="F1411" s="2" t="s">
        <v>2954</v>
      </c>
      <c r="G1411" s="2" t="s">
        <v>103</v>
      </c>
      <c r="H1411" s="4"/>
      <c r="I1411" s="2" t="s">
        <v>13</v>
      </c>
    </row>
    <row r="1412">
      <c r="A1412" s="2">
        <v>1410.0</v>
      </c>
      <c r="B1412" s="2">
        <v>1410.0</v>
      </c>
      <c r="C1412" s="2" t="s">
        <v>95</v>
      </c>
      <c r="D1412" s="2" t="s">
        <v>1568</v>
      </c>
      <c r="E1412" s="2" t="s">
        <v>2955</v>
      </c>
      <c r="F1412" s="2" t="s">
        <v>2956</v>
      </c>
      <c r="G1412" s="2" t="s">
        <v>103</v>
      </c>
      <c r="H1412" s="4"/>
      <c r="I1412" s="2" t="s">
        <v>13</v>
      </c>
    </row>
    <row r="1413">
      <c r="A1413" s="2">
        <v>1411.0</v>
      </c>
      <c r="B1413" s="2">
        <v>1411.0</v>
      </c>
      <c r="C1413" s="2" t="s">
        <v>256</v>
      </c>
      <c r="D1413" s="2" t="s">
        <v>2064</v>
      </c>
      <c r="E1413" s="2" t="s">
        <v>2957</v>
      </c>
      <c r="F1413" s="2" t="s">
        <v>2958</v>
      </c>
      <c r="G1413" s="2" t="s">
        <v>103</v>
      </c>
      <c r="H1413" s="4"/>
      <c r="I1413" s="2" t="s">
        <v>13</v>
      </c>
    </row>
    <row r="1414">
      <c r="A1414" s="2">
        <v>1412.0</v>
      </c>
      <c r="B1414" s="2">
        <v>1412.0</v>
      </c>
      <c r="C1414" s="2" t="s">
        <v>95</v>
      </c>
      <c r="D1414" s="2" t="s">
        <v>1949</v>
      </c>
      <c r="E1414" s="2" t="s">
        <v>2959</v>
      </c>
      <c r="F1414" s="2" t="s">
        <v>2960</v>
      </c>
      <c r="G1414" s="2" t="s">
        <v>103</v>
      </c>
      <c r="H1414" s="4"/>
      <c r="I1414" s="2" t="s">
        <v>13</v>
      </c>
    </row>
    <row r="1415">
      <c r="A1415" s="2">
        <v>1413.0</v>
      </c>
      <c r="B1415" s="2">
        <v>1413.0</v>
      </c>
      <c r="C1415" s="2" t="s">
        <v>1470</v>
      </c>
      <c r="D1415" s="2" t="s">
        <v>1607</v>
      </c>
      <c r="E1415" s="2" t="s">
        <v>2961</v>
      </c>
      <c r="F1415" s="2" t="s">
        <v>2962</v>
      </c>
      <c r="G1415" s="2" t="s">
        <v>103</v>
      </c>
      <c r="H1415" s="3">
        <v>450.0</v>
      </c>
      <c r="I1415" s="2" t="s">
        <v>13</v>
      </c>
    </row>
    <row r="1416">
      <c r="A1416" s="2">
        <v>1414.0</v>
      </c>
      <c r="B1416" s="2">
        <v>1414.0</v>
      </c>
      <c r="C1416" s="2" t="s">
        <v>1903</v>
      </c>
      <c r="D1416" s="2" t="s">
        <v>1455</v>
      </c>
      <c r="E1416" s="2" t="s">
        <v>2963</v>
      </c>
      <c r="F1416" s="2" t="s">
        <v>2964</v>
      </c>
      <c r="G1416" s="2" t="s">
        <v>103</v>
      </c>
      <c r="H1416" s="4"/>
      <c r="I1416" s="2" t="s">
        <v>13</v>
      </c>
    </row>
    <row r="1417">
      <c r="A1417" s="2">
        <v>1415.0</v>
      </c>
      <c r="B1417" s="2">
        <v>1415.0</v>
      </c>
      <c r="C1417" s="2" t="s">
        <v>256</v>
      </c>
      <c r="D1417" s="2" t="s">
        <v>2101</v>
      </c>
      <c r="E1417" s="2" t="s">
        <v>2965</v>
      </c>
      <c r="F1417" s="2" t="s">
        <v>2966</v>
      </c>
      <c r="G1417" s="2" t="s">
        <v>103</v>
      </c>
      <c r="H1417" s="4"/>
      <c r="I1417" s="2" t="s">
        <v>13</v>
      </c>
    </row>
    <row r="1418">
      <c r="A1418" s="2">
        <v>1416.0</v>
      </c>
      <c r="B1418" s="2">
        <v>1416.0</v>
      </c>
      <c r="C1418" s="2" t="s">
        <v>126</v>
      </c>
      <c r="D1418" s="2" t="s">
        <v>2248</v>
      </c>
      <c r="E1418" s="2" t="s">
        <v>2967</v>
      </c>
      <c r="F1418" s="2" t="s">
        <v>2968</v>
      </c>
      <c r="G1418" s="2" t="s">
        <v>103</v>
      </c>
      <c r="H1418" s="4"/>
      <c r="I1418" s="2" t="s">
        <v>13</v>
      </c>
    </row>
    <row r="1419">
      <c r="A1419" s="2">
        <v>1417.0</v>
      </c>
      <c r="B1419" s="2">
        <v>1417.0</v>
      </c>
      <c r="C1419" s="2" t="s">
        <v>1903</v>
      </c>
      <c r="D1419" s="2" t="s">
        <v>1630</v>
      </c>
      <c r="E1419" s="2" t="s">
        <v>2969</v>
      </c>
      <c r="F1419" s="2" t="s">
        <v>2970</v>
      </c>
      <c r="G1419" s="2" t="s">
        <v>103</v>
      </c>
      <c r="H1419" s="4"/>
      <c r="I1419" s="2" t="s">
        <v>13</v>
      </c>
    </row>
    <row r="1420">
      <c r="A1420" s="2">
        <v>1418.0</v>
      </c>
      <c r="B1420" s="2">
        <v>1418.0</v>
      </c>
      <c r="C1420" s="2" t="s">
        <v>45</v>
      </c>
      <c r="D1420" s="2" t="s">
        <v>1307</v>
      </c>
      <c r="E1420" s="2" t="s">
        <v>2971</v>
      </c>
      <c r="F1420" s="2" t="s">
        <v>2972</v>
      </c>
      <c r="G1420" s="2" t="s">
        <v>12</v>
      </c>
      <c r="H1420" s="3">
        <v>40.0</v>
      </c>
      <c r="I1420" s="2" t="s">
        <v>53</v>
      </c>
    </row>
    <row r="1421">
      <c r="A1421" s="2">
        <v>1419.0</v>
      </c>
      <c r="B1421" s="2">
        <v>1419.0</v>
      </c>
      <c r="C1421" s="2" t="s">
        <v>95</v>
      </c>
      <c r="D1421" s="2" t="s">
        <v>96</v>
      </c>
      <c r="E1421" s="2" t="s">
        <v>2973</v>
      </c>
      <c r="F1421" s="2" t="s">
        <v>2974</v>
      </c>
      <c r="G1421" s="2" t="s">
        <v>103</v>
      </c>
      <c r="H1421" s="4"/>
      <c r="I1421" s="2" t="s">
        <v>13</v>
      </c>
    </row>
    <row r="1422">
      <c r="A1422" s="2">
        <v>1420.0</v>
      </c>
      <c r="B1422" s="2">
        <v>1420.0</v>
      </c>
      <c r="C1422" s="2" t="s">
        <v>14</v>
      </c>
      <c r="D1422" s="2" t="s">
        <v>2975</v>
      </c>
      <c r="E1422" s="2" t="s">
        <v>2976</v>
      </c>
      <c r="F1422" s="2" t="s">
        <v>2977</v>
      </c>
      <c r="G1422" s="2" t="s">
        <v>12</v>
      </c>
      <c r="H1422" s="3">
        <v>29.75</v>
      </c>
      <c r="I1422" s="2" t="s">
        <v>13</v>
      </c>
    </row>
    <row r="1423">
      <c r="A1423" s="2">
        <v>1421.0</v>
      </c>
      <c r="B1423" s="2">
        <v>1421.0</v>
      </c>
      <c r="C1423" s="2" t="s">
        <v>1470</v>
      </c>
      <c r="D1423" s="2" t="s">
        <v>9</v>
      </c>
      <c r="E1423" s="2" t="s">
        <v>2978</v>
      </c>
      <c r="F1423" s="2" t="s">
        <v>2979</v>
      </c>
      <c r="G1423" s="2" t="s">
        <v>103</v>
      </c>
      <c r="H1423" s="3">
        <v>450.0</v>
      </c>
      <c r="I1423" s="2" t="s">
        <v>13</v>
      </c>
    </row>
    <row r="1424">
      <c r="A1424" s="2">
        <v>1422.0</v>
      </c>
      <c r="B1424" s="2">
        <v>1422.0</v>
      </c>
      <c r="C1424" s="2" t="s">
        <v>1903</v>
      </c>
      <c r="D1424" s="2" t="s">
        <v>1630</v>
      </c>
      <c r="E1424" s="2" t="s">
        <v>2980</v>
      </c>
      <c r="F1424" s="2" t="s">
        <v>2981</v>
      </c>
      <c r="G1424" s="2" t="s">
        <v>103</v>
      </c>
      <c r="H1424" s="4"/>
      <c r="I1424" s="2" t="s">
        <v>13</v>
      </c>
    </row>
    <row r="1425">
      <c r="A1425" s="2">
        <v>1423.0</v>
      </c>
      <c r="B1425" s="2">
        <v>1423.0</v>
      </c>
      <c r="C1425" s="2" t="s">
        <v>126</v>
      </c>
      <c r="D1425" s="2" t="s">
        <v>2248</v>
      </c>
      <c r="E1425" s="2" t="s">
        <v>2982</v>
      </c>
      <c r="F1425" s="2" t="s">
        <v>2983</v>
      </c>
      <c r="G1425" s="2" t="s">
        <v>103</v>
      </c>
      <c r="H1425" s="4"/>
      <c r="I1425" s="2" t="s">
        <v>13</v>
      </c>
    </row>
    <row r="1426">
      <c r="A1426" s="2">
        <v>1424.0</v>
      </c>
      <c r="B1426" s="2">
        <v>1424.0</v>
      </c>
      <c r="C1426" s="2" t="s">
        <v>256</v>
      </c>
      <c r="D1426" s="2" t="s">
        <v>2064</v>
      </c>
      <c r="E1426" s="2" t="s">
        <v>2984</v>
      </c>
      <c r="F1426" s="2" t="s">
        <v>2985</v>
      </c>
      <c r="G1426" s="2" t="s">
        <v>103</v>
      </c>
      <c r="H1426" s="4"/>
      <c r="I1426" s="2" t="s">
        <v>13</v>
      </c>
    </row>
    <row r="1427">
      <c r="A1427" s="2">
        <v>1425.0</v>
      </c>
      <c r="B1427" s="2">
        <v>1425.0</v>
      </c>
      <c r="C1427" s="2" t="s">
        <v>95</v>
      </c>
      <c r="D1427" s="2" t="s">
        <v>1568</v>
      </c>
      <c r="E1427" s="2" t="s">
        <v>2986</v>
      </c>
      <c r="F1427" s="2" t="s">
        <v>2987</v>
      </c>
      <c r="G1427" s="2" t="s">
        <v>103</v>
      </c>
      <c r="H1427" s="4"/>
      <c r="I1427" s="2" t="s">
        <v>13</v>
      </c>
    </row>
    <row r="1428">
      <c r="A1428" s="2">
        <v>1426.0</v>
      </c>
      <c r="B1428" s="2">
        <v>1426.0</v>
      </c>
      <c r="C1428" s="2" t="s">
        <v>95</v>
      </c>
      <c r="D1428" s="2" t="s">
        <v>663</v>
      </c>
      <c r="E1428" s="2" t="s">
        <v>2988</v>
      </c>
      <c r="F1428" s="2" t="s">
        <v>2989</v>
      </c>
      <c r="G1428" s="2" t="s">
        <v>103</v>
      </c>
      <c r="H1428" s="4"/>
      <c r="I1428" s="2" t="s">
        <v>13</v>
      </c>
    </row>
    <row r="1429">
      <c r="A1429" s="2">
        <v>1427.0</v>
      </c>
      <c r="B1429" s="2">
        <v>1427.0</v>
      </c>
      <c r="C1429" s="2" t="s">
        <v>2729</v>
      </c>
      <c r="D1429" s="2" t="s">
        <v>140</v>
      </c>
      <c r="E1429" s="2" t="s">
        <v>2990</v>
      </c>
      <c r="F1429" s="2" t="s">
        <v>2991</v>
      </c>
      <c r="G1429" s="2" t="s">
        <v>103</v>
      </c>
      <c r="H1429" s="4"/>
      <c r="I1429" s="2" t="s">
        <v>13</v>
      </c>
    </row>
    <row r="1430">
      <c r="A1430" s="2">
        <v>1428.0</v>
      </c>
      <c r="B1430" s="2">
        <v>1428.0</v>
      </c>
      <c r="C1430" s="2" t="s">
        <v>45</v>
      </c>
      <c r="D1430" s="2" t="s">
        <v>1307</v>
      </c>
      <c r="E1430" s="2" t="s">
        <v>2992</v>
      </c>
      <c r="F1430" s="2" t="s">
        <v>2993</v>
      </c>
      <c r="G1430" s="2" t="s">
        <v>12</v>
      </c>
      <c r="H1430" s="3">
        <v>40.0</v>
      </c>
      <c r="I1430" s="2" t="s">
        <v>13</v>
      </c>
    </row>
    <row r="1431">
      <c r="A1431" s="2">
        <v>1429.0</v>
      </c>
      <c r="B1431" s="2">
        <v>1429.0</v>
      </c>
      <c r="C1431" s="2" t="s">
        <v>14</v>
      </c>
      <c r="D1431" s="2" t="s">
        <v>54</v>
      </c>
      <c r="E1431" s="2" t="s">
        <v>2994</v>
      </c>
      <c r="F1431" s="2" t="s">
        <v>2995</v>
      </c>
      <c r="G1431" s="2" t="s">
        <v>103</v>
      </c>
      <c r="H1431" s="4"/>
      <c r="I1431" s="2" t="s">
        <v>329</v>
      </c>
    </row>
    <row r="1432">
      <c r="A1432" s="2">
        <v>1430.0</v>
      </c>
      <c r="B1432" s="2">
        <v>1430.0</v>
      </c>
      <c r="C1432" s="2" t="s">
        <v>99</v>
      </c>
      <c r="D1432" s="2" t="s">
        <v>42</v>
      </c>
      <c r="E1432" s="2" t="s">
        <v>2996</v>
      </c>
      <c r="F1432" s="2" t="s">
        <v>2997</v>
      </c>
      <c r="G1432" s="2" t="s">
        <v>103</v>
      </c>
      <c r="H1432" s="4"/>
      <c r="I1432" s="2" t="s">
        <v>13</v>
      </c>
    </row>
    <row r="1433">
      <c r="A1433" s="2">
        <v>1431.0</v>
      </c>
      <c r="B1433" s="2">
        <v>1431.0</v>
      </c>
      <c r="C1433" s="2" t="s">
        <v>95</v>
      </c>
      <c r="D1433" s="2" t="s">
        <v>140</v>
      </c>
      <c r="E1433" s="2" t="s">
        <v>2998</v>
      </c>
      <c r="F1433" s="2" t="s">
        <v>2999</v>
      </c>
      <c r="G1433" s="2" t="s">
        <v>103</v>
      </c>
      <c r="H1433" s="4"/>
      <c r="I1433" s="2" t="s">
        <v>13</v>
      </c>
    </row>
    <row r="1434">
      <c r="A1434" s="2">
        <v>1432.0</v>
      </c>
      <c r="B1434" s="2">
        <v>1432.0</v>
      </c>
      <c r="C1434" s="2" t="s">
        <v>126</v>
      </c>
      <c r="D1434" s="2" t="s">
        <v>2248</v>
      </c>
      <c r="E1434" s="2" t="s">
        <v>3000</v>
      </c>
      <c r="F1434" s="2" t="s">
        <v>3001</v>
      </c>
      <c r="G1434" s="2" t="s">
        <v>103</v>
      </c>
      <c r="H1434" s="4"/>
      <c r="I1434" s="2" t="s">
        <v>13</v>
      </c>
    </row>
    <row r="1435">
      <c r="A1435" s="2">
        <v>1433.0</v>
      </c>
      <c r="B1435" s="2">
        <v>1433.0</v>
      </c>
      <c r="C1435" s="2" t="s">
        <v>2004</v>
      </c>
      <c r="D1435" s="2" t="s">
        <v>2101</v>
      </c>
      <c r="E1435" s="2" t="s">
        <v>3002</v>
      </c>
      <c r="F1435" s="2" t="s">
        <v>3003</v>
      </c>
      <c r="G1435" s="2" t="s">
        <v>103</v>
      </c>
      <c r="H1435" s="4"/>
      <c r="I1435" s="2" t="s">
        <v>13</v>
      </c>
    </row>
    <row r="1436">
      <c r="A1436" s="2">
        <v>1434.0</v>
      </c>
      <c r="B1436" s="2">
        <v>1434.0</v>
      </c>
      <c r="C1436" s="2" t="s">
        <v>1903</v>
      </c>
      <c r="D1436" s="2" t="s">
        <v>1630</v>
      </c>
      <c r="E1436" s="2" t="s">
        <v>3004</v>
      </c>
      <c r="F1436" s="2" t="s">
        <v>3005</v>
      </c>
      <c r="G1436" s="2" t="s">
        <v>103</v>
      </c>
      <c r="H1436" s="4"/>
      <c r="I1436" s="2" t="s">
        <v>13</v>
      </c>
    </row>
    <row r="1437">
      <c r="A1437" s="2">
        <v>1435.0</v>
      </c>
      <c r="B1437" s="2">
        <v>1435.0</v>
      </c>
      <c r="C1437" s="2" t="s">
        <v>126</v>
      </c>
      <c r="D1437" s="2" t="s">
        <v>2248</v>
      </c>
      <c r="E1437" s="2" t="s">
        <v>3006</v>
      </c>
      <c r="F1437" s="2" t="s">
        <v>3007</v>
      </c>
      <c r="G1437" s="2" t="s">
        <v>103</v>
      </c>
      <c r="H1437" s="4"/>
      <c r="I1437" s="2" t="s">
        <v>13</v>
      </c>
    </row>
    <row r="1438">
      <c r="A1438" s="2">
        <v>1436.0</v>
      </c>
      <c r="B1438" s="2">
        <v>1436.0</v>
      </c>
      <c r="C1438" s="2" t="s">
        <v>14</v>
      </c>
      <c r="D1438" s="2" t="s">
        <v>54</v>
      </c>
      <c r="E1438" s="2" t="s">
        <v>3008</v>
      </c>
      <c r="F1438" s="2" t="s">
        <v>3009</v>
      </c>
      <c r="G1438" s="2" t="s">
        <v>103</v>
      </c>
      <c r="H1438" s="4"/>
      <c r="I1438" s="2" t="s">
        <v>13</v>
      </c>
    </row>
    <row r="1439">
      <c r="A1439" s="2">
        <v>1437.0</v>
      </c>
      <c r="B1439" s="2">
        <v>1437.0</v>
      </c>
      <c r="C1439" s="2" t="s">
        <v>2004</v>
      </c>
      <c r="D1439" s="2" t="s">
        <v>38</v>
      </c>
      <c r="E1439" s="2" t="s">
        <v>3010</v>
      </c>
      <c r="F1439" s="2" t="s">
        <v>3011</v>
      </c>
      <c r="G1439" s="2" t="s">
        <v>103</v>
      </c>
      <c r="H1439" s="4"/>
      <c r="I1439" s="2" t="s">
        <v>13</v>
      </c>
    </row>
    <row r="1440">
      <c r="A1440" s="2">
        <v>1438.0</v>
      </c>
      <c r="B1440" s="2">
        <v>1438.0</v>
      </c>
      <c r="C1440" s="2" t="s">
        <v>45</v>
      </c>
      <c r="D1440" s="2" t="s">
        <v>1307</v>
      </c>
      <c r="E1440" s="2" t="s">
        <v>3012</v>
      </c>
      <c r="F1440" s="2" t="s">
        <v>3013</v>
      </c>
      <c r="G1440" s="2" t="s">
        <v>12</v>
      </c>
      <c r="H1440" s="3">
        <v>40.0</v>
      </c>
      <c r="I1440" s="2" t="s">
        <v>13</v>
      </c>
    </row>
    <row r="1441">
      <c r="A1441" s="2">
        <v>1439.0</v>
      </c>
      <c r="B1441" s="2">
        <v>1439.0</v>
      </c>
      <c r="C1441" s="2" t="s">
        <v>1470</v>
      </c>
      <c r="D1441" s="2" t="s">
        <v>1607</v>
      </c>
      <c r="E1441" s="2" t="s">
        <v>3014</v>
      </c>
      <c r="F1441" s="2" t="s">
        <v>3015</v>
      </c>
      <c r="G1441" s="2" t="s">
        <v>103</v>
      </c>
      <c r="H1441" s="3">
        <v>450.0</v>
      </c>
      <c r="I1441" s="2" t="s">
        <v>13</v>
      </c>
    </row>
    <row r="1442">
      <c r="A1442" s="2">
        <v>1440.0</v>
      </c>
      <c r="B1442" s="2">
        <v>1440.0</v>
      </c>
      <c r="C1442" s="2" t="s">
        <v>126</v>
      </c>
      <c r="D1442" s="2" t="s">
        <v>2248</v>
      </c>
      <c r="E1442" s="2" t="s">
        <v>3016</v>
      </c>
      <c r="F1442" s="2" t="s">
        <v>3017</v>
      </c>
      <c r="G1442" s="2" t="s">
        <v>103</v>
      </c>
      <c r="H1442" s="4"/>
      <c r="I1442" s="2" t="s">
        <v>13</v>
      </c>
    </row>
    <row r="1443">
      <c r="A1443" s="2">
        <v>1441.0</v>
      </c>
      <c r="B1443" s="2">
        <v>1441.0</v>
      </c>
      <c r="C1443" s="2" t="s">
        <v>1417</v>
      </c>
      <c r="D1443" s="2" t="s">
        <v>145</v>
      </c>
      <c r="E1443" s="2" t="s">
        <v>3018</v>
      </c>
      <c r="F1443" s="2" t="s">
        <v>3019</v>
      </c>
      <c r="G1443" s="2" t="s">
        <v>103</v>
      </c>
      <c r="H1443" s="4"/>
      <c r="I1443" s="2" t="s">
        <v>53</v>
      </c>
    </row>
    <row r="1444">
      <c r="A1444" s="2">
        <v>1442.0</v>
      </c>
      <c r="B1444" s="2">
        <v>1442.0</v>
      </c>
      <c r="C1444" s="2" t="s">
        <v>1903</v>
      </c>
      <c r="D1444" s="2" t="s">
        <v>1455</v>
      </c>
      <c r="E1444" s="2" t="s">
        <v>3020</v>
      </c>
      <c r="F1444" s="2" t="s">
        <v>3021</v>
      </c>
      <c r="G1444" s="2" t="s">
        <v>103</v>
      </c>
      <c r="H1444" s="4"/>
      <c r="I1444" s="2" t="s">
        <v>13</v>
      </c>
    </row>
    <row r="1445">
      <c r="A1445" s="2">
        <v>1443.0</v>
      </c>
      <c r="B1445" s="2">
        <v>1443.0</v>
      </c>
      <c r="C1445" s="2" t="s">
        <v>1470</v>
      </c>
      <c r="D1445" s="2" t="s">
        <v>1607</v>
      </c>
      <c r="E1445" s="2" t="s">
        <v>3022</v>
      </c>
      <c r="F1445" s="2" t="s">
        <v>3023</v>
      </c>
      <c r="G1445" s="2" t="s">
        <v>103</v>
      </c>
      <c r="H1445" s="3">
        <v>450.0</v>
      </c>
      <c r="I1445" s="2" t="s">
        <v>13</v>
      </c>
    </row>
    <row r="1446">
      <c r="A1446" s="2">
        <v>1444.0</v>
      </c>
      <c r="B1446" s="2">
        <v>1444.0</v>
      </c>
      <c r="C1446" s="2" t="s">
        <v>45</v>
      </c>
      <c r="D1446" s="2" t="s">
        <v>1307</v>
      </c>
      <c r="E1446" s="2" t="s">
        <v>3024</v>
      </c>
      <c r="F1446" s="2" t="s">
        <v>3025</v>
      </c>
      <c r="G1446" s="2" t="s">
        <v>103</v>
      </c>
      <c r="H1446" s="3">
        <v>40.0</v>
      </c>
      <c r="I1446" s="2" t="s">
        <v>13</v>
      </c>
    </row>
    <row r="1447">
      <c r="A1447" s="2">
        <v>1445.0</v>
      </c>
      <c r="B1447" s="2">
        <v>1445.0</v>
      </c>
      <c r="C1447" s="2" t="s">
        <v>126</v>
      </c>
      <c r="D1447" s="2" t="s">
        <v>2248</v>
      </c>
      <c r="E1447" s="2" t="s">
        <v>3026</v>
      </c>
      <c r="F1447" s="2" t="s">
        <v>3027</v>
      </c>
      <c r="G1447" s="2" t="s">
        <v>103</v>
      </c>
      <c r="H1447" s="4"/>
      <c r="I1447" s="2" t="s">
        <v>13</v>
      </c>
    </row>
    <row r="1448">
      <c r="A1448" s="2">
        <v>1446.0</v>
      </c>
      <c r="B1448" s="2">
        <v>1446.0</v>
      </c>
      <c r="C1448" s="2" t="s">
        <v>2004</v>
      </c>
      <c r="D1448" s="2" t="s">
        <v>338</v>
      </c>
      <c r="E1448" s="2" t="s">
        <v>3028</v>
      </c>
      <c r="F1448" s="2" t="s">
        <v>3029</v>
      </c>
      <c r="G1448" s="2" t="s">
        <v>103</v>
      </c>
      <c r="H1448" s="4"/>
      <c r="I1448" s="2" t="s">
        <v>13</v>
      </c>
    </row>
    <row r="1449">
      <c r="A1449" s="2">
        <v>1447.0</v>
      </c>
      <c r="B1449" s="2">
        <v>1447.0</v>
      </c>
      <c r="C1449" s="2" t="s">
        <v>2004</v>
      </c>
      <c r="D1449" s="2" t="s">
        <v>2064</v>
      </c>
      <c r="E1449" s="2" t="s">
        <v>3030</v>
      </c>
      <c r="F1449" s="2" t="s">
        <v>3031</v>
      </c>
      <c r="G1449" s="2" t="s">
        <v>103</v>
      </c>
      <c r="H1449" s="4"/>
      <c r="I1449" s="2" t="s">
        <v>13</v>
      </c>
    </row>
    <row r="1450">
      <c r="A1450" s="2">
        <v>1448.0</v>
      </c>
      <c r="B1450" s="2">
        <v>1448.0</v>
      </c>
      <c r="C1450" s="2" t="s">
        <v>2004</v>
      </c>
      <c r="D1450" s="2" t="s">
        <v>26</v>
      </c>
      <c r="E1450" s="2" t="s">
        <v>3032</v>
      </c>
      <c r="F1450" s="2" t="s">
        <v>3033</v>
      </c>
      <c r="G1450" s="2" t="s">
        <v>103</v>
      </c>
      <c r="H1450" s="4"/>
      <c r="I1450" s="2" t="s">
        <v>13</v>
      </c>
    </row>
    <row r="1451">
      <c r="A1451" s="2">
        <v>1449.0</v>
      </c>
      <c r="B1451" s="2">
        <v>1449.0</v>
      </c>
      <c r="C1451" s="2" t="s">
        <v>95</v>
      </c>
      <c r="D1451" s="2" t="s">
        <v>1568</v>
      </c>
      <c r="E1451" s="2" t="s">
        <v>3034</v>
      </c>
      <c r="F1451" s="2" t="s">
        <v>3035</v>
      </c>
      <c r="G1451" s="2" t="s">
        <v>103</v>
      </c>
      <c r="H1451" s="4"/>
      <c r="I1451" s="2" t="s">
        <v>13</v>
      </c>
    </row>
    <row r="1452">
      <c r="A1452" s="2">
        <v>1450.0</v>
      </c>
      <c r="B1452" s="2">
        <v>1450.0</v>
      </c>
      <c r="C1452" s="2" t="s">
        <v>1903</v>
      </c>
      <c r="D1452" s="2" t="s">
        <v>512</v>
      </c>
      <c r="E1452" s="2" t="s">
        <v>3036</v>
      </c>
      <c r="F1452" s="2" t="s">
        <v>3037</v>
      </c>
      <c r="G1452" s="2" t="s">
        <v>103</v>
      </c>
      <c r="H1452" s="4"/>
      <c r="I1452" s="2" t="s">
        <v>13</v>
      </c>
    </row>
    <row r="1453">
      <c r="A1453" s="2">
        <v>1451.0</v>
      </c>
      <c r="B1453" s="2">
        <v>1451.0</v>
      </c>
      <c r="C1453" s="2" t="s">
        <v>126</v>
      </c>
      <c r="D1453" s="2" t="s">
        <v>2248</v>
      </c>
      <c r="E1453" s="2" t="s">
        <v>3038</v>
      </c>
      <c r="F1453" s="2" t="s">
        <v>3039</v>
      </c>
      <c r="G1453" s="2" t="s">
        <v>103</v>
      </c>
      <c r="H1453" s="4"/>
      <c r="I1453" s="2" t="s">
        <v>13</v>
      </c>
    </row>
    <row r="1454">
      <c r="A1454" s="2">
        <v>1452.0</v>
      </c>
      <c r="B1454" s="2">
        <v>1452.0</v>
      </c>
      <c r="C1454" s="2" t="s">
        <v>256</v>
      </c>
      <c r="D1454" s="2" t="s">
        <v>2101</v>
      </c>
      <c r="E1454" s="2" t="s">
        <v>3040</v>
      </c>
      <c r="F1454" s="2" t="s">
        <v>3041</v>
      </c>
      <c r="G1454" s="2" t="s">
        <v>103</v>
      </c>
      <c r="H1454" s="4"/>
      <c r="I1454" s="2" t="s">
        <v>13</v>
      </c>
    </row>
    <row r="1455">
      <c r="A1455" s="2">
        <v>1453.0</v>
      </c>
      <c r="B1455" s="2">
        <v>1453.0</v>
      </c>
      <c r="C1455" s="2" t="s">
        <v>1903</v>
      </c>
      <c r="D1455" s="2" t="s">
        <v>1455</v>
      </c>
      <c r="E1455" s="2" t="s">
        <v>3042</v>
      </c>
      <c r="F1455" s="2" t="s">
        <v>3043</v>
      </c>
      <c r="G1455" s="2" t="s">
        <v>103</v>
      </c>
      <c r="H1455" s="4"/>
      <c r="I1455" s="2" t="s">
        <v>13</v>
      </c>
    </row>
    <row r="1456">
      <c r="A1456" s="2">
        <v>1454.0</v>
      </c>
      <c r="B1456" s="2">
        <v>1454.0</v>
      </c>
      <c r="C1456" s="2" t="s">
        <v>1470</v>
      </c>
      <c r="D1456" s="2" t="s">
        <v>1607</v>
      </c>
      <c r="E1456" s="2" t="s">
        <v>3044</v>
      </c>
      <c r="F1456" s="2" t="s">
        <v>3045</v>
      </c>
      <c r="G1456" s="2" t="s">
        <v>103</v>
      </c>
      <c r="H1456" s="3">
        <v>450.0</v>
      </c>
      <c r="I1456" s="2" t="s">
        <v>13</v>
      </c>
    </row>
    <row r="1457">
      <c r="A1457" s="2">
        <v>1455.0</v>
      </c>
      <c r="B1457" s="2">
        <v>1455.0</v>
      </c>
      <c r="C1457" s="2" t="s">
        <v>202</v>
      </c>
      <c r="D1457" s="2" t="s">
        <v>203</v>
      </c>
      <c r="E1457" s="2" t="s">
        <v>3046</v>
      </c>
      <c r="F1457" s="2" t="s">
        <v>3047</v>
      </c>
      <c r="G1457" s="2" t="s">
        <v>103</v>
      </c>
      <c r="H1457" s="3">
        <v>25.0</v>
      </c>
      <c r="I1457" s="2" t="s">
        <v>13</v>
      </c>
    </row>
    <row r="1458">
      <c r="A1458" s="2">
        <v>1456.0</v>
      </c>
      <c r="B1458" s="2">
        <v>1456.0</v>
      </c>
      <c r="C1458" s="2" t="s">
        <v>126</v>
      </c>
      <c r="D1458" s="2" t="s">
        <v>2248</v>
      </c>
      <c r="E1458" s="2" t="s">
        <v>3048</v>
      </c>
      <c r="F1458" s="2" t="s">
        <v>3049</v>
      </c>
      <c r="G1458" s="2" t="s">
        <v>103</v>
      </c>
      <c r="H1458" s="4"/>
      <c r="I1458" s="2" t="s">
        <v>13</v>
      </c>
    </row>
    <row r="1459">
      <c r="A1459" s="2">
        <v>1457.0</v>
      </c>
      <c r="B1459" s="2">
        <v>1457.0</v>
      </c>
      <c r="C1459" s="2" t="s">
        <v>45</v>
      </c>
      <c r="D1459" s="2" t="s">
        <v>1307</v>
      </c>
      <c r="E1459" s="2" t="s">
        <v>3050</v>
      </c>
      <c r="F1459" s="2" t="s">
        <v>3051</v>
      </c>
      <c r="G1459" s="2" t="s">
        <v>12</v>
      </c>
      <c r="H1459" s="3">
        <v>40.0</v>
      </c>
      <c r="I1459" s="2" t="s">
        <v>13</v>
      </c>
    </row>
    <row r="1460">
      <c r="A1460" s="2">
        <v>1458.0</v>
      </c>
      <c r="B1460" s="2">
        <v>1458.0</v>
      </c>
      <c r="C1460" s="2" t="s">
        <v>1903</v>
      </c>
      <c r="D1460" s="2" t="s">
        <v>512</v>
      </c>
      <c r="E1460" s="2" t="s">
        <v>3052</v>
      </c>
      <c r="F1460" s="2" t="s">
        <v>3053</v>
      </c>
      <c r="G1460" s="2" t="s">
        <v>103</v>
      </c>
      <c r="H1460" s="4"/>
      <c r="I1460" s="2" t="s">
        <v>13</v>
      </c>
    </row>
    <row r="1461">
      <c r="A1461" s="2">
        <v>1459.0</v>
      </c>
      <c r="B1461" s="2">
        <v>1459.0</v>
      </c>
      <c r="C1461" s="2" t="s">
        <v>1470</v>
      </c>
      <c r="D1461" s="2" t="s">
        <v>1607</v>
      </c>
      <c r="E1461" s="2" t="s">
        <v>3054</v>
      </c>
      <c r="F1461" s="2" t="s">
        <v>3055</v>
      </c>
      <c r="G1461" s="2" t="s">
        <v>103</v>
      </c>
      <c r="H1461" s="3">
        <v>450.0</v>
      </c>
      <c r="I1461" s="2" t="s">
        <v>13</v>
      </c>
    </row>
    <row r="1462">
      <c r="A1462" s="2">
        <v>1460.0</v>
      </c>
      <c r="B1462" s="2">
        <v>1460.0</v>
      </c>
      <c r="C1462" s="2" t="s">
        <v>95</v>
      </c>
      <c r="D1462" s="2" t="s">
        <v>2359</v>
      </c>
      <c r="E1462" s="2" t="s">
        <v>3056</v>
      </c>
      <c r="F1462" s="2" t="s">
        <v>3057</v>
      </c>
      <c r="G1462" s="2" t="s">
        <v>103</v>
      </c>
      <c r="H1462" s="4"/>
      <c r="I1462" s="2" t="s">
        <v>13</v>
      </c>
    </row>
    <row r="1463">
      <c r="A1463" s="2">
        <v>1461.0</v>
      </c>
      <c r="B1463" s="2">
        <v>1461.0</v>
      </c>
      <c r="C1463" s="2" t="s">
        <v>1903</v>
      </c>
      <c r="D1463" s="2" t="s">
        <v>1455</v>
      </c>
      <c r="E1463" s="2" t="s">
        <v>3058</v>
      </c>
      <c r="F1463" s="2" t="s">
        <v>3059</v>
      </c>
      <c r="G1463" s="2" t="s">
        <v>103</v>
      </c>
      <c r="H1463" s="4"/>
      <c r="I1463" s="2" t="s">
        <v>13</v>
      </c>
    </row>
    <row r="1464">
      <c r="A1464" s="2">
        <v>1462.0</v>
      </c>
      <c r="B1464" s="2">
        <v>1462.0</v>
      </c>
      <c r="C1464" s="2" t="s">
        <v>14</v>
      </c>
      <c r="D1464" s="2" t="s">
        <v>71</v>
      </c>
      <c r="E1464" s="2" t="s">
        <v>3060</v>
      </c>
      <c r="F1464" s="2" t="s">
        <v>3061</v>
      </c>
      <c r="G1464" s="2" t="s">
        <v>12</v>
      </c>
      <c r="H1464" s="4"/>
      <c r="I1464" s="2" t="s">
        <v>53</v>
      </c>
    </row>
    <row r="1465">
      <c r="A1465" s="2">
        <v>1463.0</v>
      </c>
      <c r="B1465" s="2">
        <v>1463.0</v>
      </c>
      <c r="C1465" s="2" t="s">
        <v>126</v>
      </c>
      <c r="D1465" s="2" t="s">
        <v>2248</v>
      </c>
      <c r="E1465" s="2" t="s">
        <v>3062</v>
      </c>
      <c r="F1465" s="2" t="s">
        <v>3063</v>
      </c>
      <c r="G1465" s="2" t="s">
        <v>103</v>
      </c>
      <c r="H1465" s="4"/>
      <c r="I1465" s="2" t="s">
        <v>13</v>
      </c>
    </row>
    <row r="1466">
      <c r="A1466" s="2">
        <v>1464.0</v>
      </c>
      <c r="B1466" s="2">
        <v>1464.0</v>
      </c>
      <c r="C1466" s="2" t="s">
        <v>256</v>
      </c>
      <c r="D1466" s="2" t="s">
        <v>2064</v>
      </c>
      <c r="E1466" s="2" t="s">
        <v>3064</v>
      </c>
      <c r="F1466" s="2" t="s">
        <v>3065</v>
      </c>
      <c r="G1466" s="2" t="s">
        <v>103</v>
      </c>
      <c r="H1466" s="4"/>
      <c r="I1466" s="2" t="s">
        <v>13</v>
      </c>
    </row>
    <row r="1467">
      <c r="A1467" s="2">
        <v>1465.0</v>
      </c>
      <c r="B1467" s="2">
        <v>1465.0</v>
      </c>
      <c r="C1467" s="2" t="s">
        <v>95</v>
      </c>
      <c r="D1467" s="2" t="s">
        <v>1568</v>
      </c>
      <c r="E1467" s="2" t="s">
        <v>3066</v>
      </c>
      <c r="F1467" s="2" t="s">
        <v>3067</v>
      </c>
      <c r="G1467" s="2" t="s">
        <v>103</v>
      </c>
      <c r="H1467" s="4"/>
      <c r="I1467" s="2" t="s">
        <v>13</v>
      </c>
    </row>
    <row r="1468">
      <c r="A1468" s="2">
        <v>1466.0</v>
      </c>
      <c r="B1468" s="2">
        <v>1466.0</v>
      </c>
      <c r="C1468" s="2" t="s">
        <v>1903</v>
      </c>
      <c r="D1468" s="2" t="s">
        <v>1455</v>
      </c>
      <c r="E1468" s="2" t="s">
        <v>3068</v>
      </c>
      <c r="F1468" s="2" t="s">
        <v>3069</v>
      </c>
      <c r="G1468" s="2" t="s">
        <v>103</v>
      </c>
      <c r="H1468" s="4"/>
      <c r="I1468" s="2" t="s">
        <v>13</v>
      </c>
    </row>
    <row r="1469">
      <c r="A1469" s="2">
        <v>1467.0</v>
      </c>
      <c r="B1469" s="2">
        <v>1467.0</v>
      </c>
      <c r="C1469" s="2" t="s">
        <v>126</v>
      </c>
      <c r="D1469" s="2" t="s">
        <v>2248</v>
      </c>
      <c r="E1469" s="2" t="s">
        <v>3070</v>
      </c>
      <c r="F1469" s="2" t="s">
        <v>3071</v>
      </c>
      <c r="G1469" s="2" t="s">
        <v>103</v>
      </c>
      <c r="H1469" s="4"/>
      <c r="I1469" s="2" t="s">
        <v>13</v>
      </c>
    </row>
    <row r="1470">
      <c r="A1470" s="2">
        <v>1468.0</v>
      </c>
      <c r="B1470" s="2">
        <v>1468.0</v>
      </c>
      <c r="C1470" s="2" t="s">
        <v>1470</v>
      </c>
      <c r="D1470" s="2" t="s">
        <v>1607</v>
      </c>
      <c r="E1470" s="2" t="s">
        <v>3072</v>
      </c>
      <c r="F1470" s="2" t="s">
        <v>3073</v>
      </c>
      <c r="G1470" s="2" t="s">
        <v>103</v>
      </c>
      <c r="H1470" s="3">
        <v>450.0</v>
      </c>
      <c r="I1470" s="2" t="s">
        <v>13</v>
      </c>
    </row>
    <row r="1471">
      <c r="A1471" s="2">
        <v>1469.0</v>
      </c>
      <c r="B1471" s="2">
        <v>1469.0</v>
      </c>
      <c r="C1471" s="2" t="s">
        <v>1903</v>
      </c>
      <c r="D1471" s="2" t="s">
        <v>1630</v>
      </c>
      <c r="E1471" s="2" t="s">
        <v>3074</v>
      </c>
      <c r="F1471" s="2" t="s">
        <v>3075</v>
      </c>
      <c r="G1471" s="2" t="s">
        <v>103</v>
      </c>
      <c r="H1471" s="4"/>
      <c r="I1471" s="2" t="s">
        <v>13</v>
      </c>
    </row>
    <row r="1472">
      <c r="A1472" s="2">
        <v>1470.0</v>
      </c>
      <c r="B1472" s="2">
        <v>1470.0</v>
      </c>
      <c r="C1472" s="2" t="s">
        <v>14</v>
      </c>
      <c r="D1472" s="2" t="s">
        <v>71</v>
      </c>
      <c r="E1472" s="2" t="s">
        <v>3076</v>
      </c>
      <c r="F1472" s="2" t="s">
        <v>3077</v>
      </c>
      <c r="G1472" s="2" t="s">
        <v>103</v>
      </c>
      <c r="H1472" s="4"/>
      <c r="I1472" s="2" t="s">
        <v>13</v>
      </c>
    </row>
    <row r="1473">
      <c r="A1473" s="2">
        <v>1471.0</v>
      </c>
      <c r="B1473" s="2">
        <v>1471.0</v>
      </c>
      <c r="C1473" s="2" t="s">
        <v>95</v>
      </c>
      <c r="D1473" s="2" t="s">
        <v>32</v>
      </c>
      <c r="E1473" s="2" t="s">
        <v>3078</v>
      </c>
      <c r="F1473" s="2" t="s">
        <v>3079</v>
      </c>
      <c r="G1473" s="2" t="s">
        <v>103</v>
      </c>
      <c r="H1473" s="4"/>
      <c r="I1473" s="2" t="s">
        <v>13</v>
      </c>
    </row>
    <row r="1474">
      <c r="A1474" s="2">
        <v>1472.0</v>
      </c>
      <c r="B1474" s="2">
        <v>1472.0</v>
      </c>
      <c r="C1474" s="2" t="s">
        <v>95</v>
      </c>
      <c r="D1474" s="2" t="s">
        <v>1949</v>
      </c>
      <c r="E1474" s="2" t="s">
        <v>3080</v>
      </c>
      <c r="F1474" s="2" t="s">
        <v>3081</v>
      </c>
      <c r="G1474" s="2" t="s">
        <v>103</v>
      </c>
      <c r="H1474" s="4"/>
      <c r="I1474" s="2" t="s">
        <v>13</v>
      </c>
    </row>
    <row r="1475">
      <c r="A1475" s="2">
        <v>1473.0</v>
      </c>
      <c r="B1475" s="2">
        <v>1473.0</v>
      </c>
      <c r="C1475" s="2" t="s">
        <v>2004</v>
      </c>
      <c r="D1475" s="2" t="s">
        <v>2101</v>
      </c>
      <c r="E1475" s="2" t="s">
        <v>3082</v>
      </c>
      <c r="F1475" s="2" t="s">
        <v>3083</v>
      </c>
      <c r="G1475" s="2" t="s">
        <v>103</v>
      </c>
      <c r="H1475" s="4"/>
      <c r="I1475" s="2" t="s">
        <v>13</v>
      </c>
    </row>
    <row r="1476">
      <c r="A1476" s="2">
        <v>1474.0</v>
      </c>
      <c r="B1476" s="2">
        <v>1474.0</v>
      </c>
      <c r="C1476" s="2" t="s">
        <v>126</v>
      </c>
      <c r="D1476" s="2" t="s">
        <v>2248</v>
      </c>
      <c r="E1476" s="2" t="s">
        <v>3084</v>
      </c>
      <c r="F1476" s="2" t="s">
        <v>3085</v>
      </c>
      <c r="G1476" s="2" t="s">
        <v>103</v>
      </c>
      <c r="H1476" s="4"/>
      <c r="I1476" s="2" t="s">
        <v>13</v>
      </c>
    </row>
    <row r="1477">
      <c r="A1477" s="2">
        <v>1475.0</v>
      </c>
      <c r="B1477" s="2">
        <v>1475.0</v>
      </c>
      <c r="C1477" s="2" t="s">
        <v>2004</v>
      </c>
      <c r="D1477" s="2" t="s">
        <v>338</v>
      </c>
      <c r="E1477" s="2" t="s">
        <v>3086</v>
      </c>
      <c r="F1477" s="2" t="s">
        <v>3087</v>
      </c>
      <c r="G1477" s="2" t="s">
        <v>103</v>
      </c>
      <c r="H1477" s="4"/>
      <c r="I1477" s="2" t="s">
        <v>13</v>
      </c>
    </row>
    <row r="1478">
      <c r="A1478" s="2">
        <v>1476.0</v>
      </c>
      <c r="B1478" s="2">
        <v>1476.0</v>
      </c>
      <c r="C1478" s="2" t="s">
        <v>2004</v>
      </c>
      <c r="D1478" s="2" t="s">
        <v>2064</v>
      </c>
      <c r="E1478" s="2" t="s">
        <v>3088</v>
      </c>
      <c r="F1478" s="2" t="s">
        <v>3089</v>
      </c>
      <c r="G1478" s="2" t="s">
        <v>103</v>
      </c>
      <c r="H1478" s="4"/>
      <c r="I1478" s="2" t="s">
        <v>13</v>
      </c>
    </row>
    <row r="1479">
      <c r="A1479" s="2">
        <v>1477.0</v>
      </c>
      <c r="B1479" s="2">
        <v>1477.0</v>
      </c>
      <c r="C1479" s="2" t="s">
        <v>14</v>
      </c>
      <c r="D1479" s="2" t="s">
        <v>71</v>
      </c>
      <c r="E1479" s="2" t="s">
        <v>3090</v>
      </c>
      <c r="F1479" s="2" t="s">
        <v>3091</v>
      </c>
      <c r="G1479" s="2" t="s">
        <v>103</v>
      </c>
      <c r="H1479" s="4"/>
      <c r="I1479" s="2" t="s">
        <v>13</v>
      </c>
    </row>
    <row r="1480">
      <c r="A1480" s="2">
        <v>1478.0</v>
      </c>
      <c r="B1480" s="2">
        <v>1478.0</v>
      </c>
      <c r="C1480" s="2" t="s">
        <v>126</v>
      </c>
      <c r="D1480" s="2" t="s">
        <v>2248</v>
      </c>
      <c r="E1480" s="2" t="s">
        <v>3092</v>
      </c>
      <c r="F1480" s="2" t="s">
        <v>3093</v>
      </c>
      <c r="G1480" s="2" t="s">
        <v>103</v>
      </c>
      <c r="H1480" s="4"/>
      <c r="I1480" s="2" t="s">
        <v>13</v>
      </c>
    </row>
    <row r="1481">
      <c r="A1481" s="2">
        <v>1479.0</v>
      </c>
      <c r="B1481" s="2">
        <v>1479.0</v>
      </c>
      <c r="C1481" s="2" t="s">
        <v>1470</v>
      </c>
      <c r="D1481" s="2" t="s">
        <v>9</v>
      </c>
      <c r="E1481" s="2" t="s">
        <v>3094</v>
      </c>
      <c r="F1481" s="2" t="s">
        <v>3095</v>
      </c>
      <c r="G1481" s="2" t="s">
        <v>103</v>
      </c>
      <c r="H1481" s="3">
        <v>450.0</v>
      </c>
      <c r="I1481" s="2" t="s">
        <v>13</v>
      </c>
    </row>
    <row r="1482">
      <c r="A1482" s="2">
        <v>1480.0</v>
      </c>
      <c r="B1482" s="2">
        <v>1480.0</v>
      </c>
      <c r="C1482" s="2" t="s">
        <v>2004</v>
      </c>
      <c r="D1482" s="2" t="s">
        <v>38</v>
      </c>
      <c r="E1482" s="2" t="s">
        <v>3096</v>
      </c>
      <c r="F1482" s="2" t="s">
        <v>3097</v>
      </c>
      <c r="G1482" s="2" t="s">
        <v>103</v>
      </c>
      <c r="H1482" s="4"/>
      <c r="I1482" s="2" t="s">
        <v>13</v>
      </c>
    </row>
    <row r="1483">
      <c r="A1483" s="2">
        <v>1481.0</v>
      </c>
      <c r="B1483" s="2">
        <v>1481.0</v>
      </c>
      <c r="C1483" s="2" t="s">
        <v>1903</v>
      </c>
      <c r="D1483" s="2" t="s">
        <v>512</v>
      </c>
      <c r="E1483" s="2" t="s">
        <v>3098</v>
      </c>
      <c r="F1483" s="2" t="s">
        <v>3099</v>
      </c>
      <c r="G1483" s="2" t="s">
        <v>103</v>
      </c>
      <c r="H1483" s="4"/>
      <c r="I1483" s="2" t="s">
        <v>13</v>
      </c>
    </row>
    <row r="1484">
      <c r="A1484" s="2">
        <v>1482.0</v>
      </c>
      <c r="B1484" s="2">
        <v>1482.0</v>
      </c>
      <c r="C1484" s="2" t="s">
        <v>95</v>
      </c>
      <c r="D1484" s="2" t="s">
        <v>663</v>
      </c>
      <c r="E1484" s="2" t="s">
        <v>3100</v>
      </c>
      <c r="F1484" s="2" t="s">
        <v>3101</v>
      </c>
      <c r="G1484" s="2" t="s">
        <v>103</v>
      </c>
      <c r="H1484" s="4"/>
      <c r="I1484" s="2" t="s">
        <v>13</v>
      </c>
    </row>
    <row r="1485">
      <c r="A1485" s="2">
        <v>1483.0</v>
      </c>
      <c r="B1485" s="2">
        <v>1483.0</v>
      </c>
      <c r="C1485" s="2" t="s">
        <v>3102</v>
      </c>
      <c r="D1485" s="2" t="s">
        <v>150</v>
      </c>
      <c r="E1485" s="2" t="s">
        <v>3103</v>
      </c>
      <c r="F1485" s="2" t="s">
        <v>3104</v>
      </c>
      <c r="G1485" s="2" t="s">
        <v>103</v>
      </c>
      <c r="H1485" s="3">
        <v>20.0</v>
      </c>
      <c r="I1485" s="2" t="s">
        <v>53</v>
      </c>
    </row>
    <row r="1486">
      <c r="A1486" s="2">
        <v>1484.0</v>
      </c>
      <c r="B1486" s="2">
        <v>1484.0</v>
      </c>
      <c r="C1486" s="2" t="s">
        <v>2004</v>
      </c>
      <c r="D1486" s="2" t="s">
        <v>2101</v>
      </c>
      <c r="E1486" s="2" t="s">
        <v>3105</v>
      </c>
      <c r="F1486" s="2" t="s">
        <v>3106</v>
      </c>
      <c r="G1486" s="2" t="s">
        <v>103</v>
      </c>
      <c r="H1486" s="4"/>
      <c r="I1486" s="2" t="s">
        <v>13</v>
      </c>
    </row>
    <row r="1487">
      <c r="A1487" s="2">
        <v>1485.0</v>
      </c>
      <c r="B1487" s="2">
        <v>1485.0</v>
      </c>
      <c r="C1487" s="2" t="s">
        <v>1470</v>
      </c>
      <c r="D1487" s="2" t="s">
        <v>1607</v>
      </c>
      <c r="E1487" s="2" t="s">
        <v>3107</v>
      </c>
      <c r="F1487" s="2" t="s">
        <v>3108</v>
      </c>
      <c r="G1487" s="2" t="s">
        <v>103</v>
      </c>
      <c r="H1487" s="3">
        <v>450.0</v>
      </c>
      <c r="I1487" s="2" t="s">
        <v>13</v>
      </c>
    </row>
    <row r="1488">
      <c r="A1488" s="2">
        <v>1486.0</v>
      </c>
      <c r="B1488" s="2">
        <v>1486.0</v>
      </c>
      <c r="C1488" s="2" t="s">
        <v>126</v>
      </c>
      <c r="D1488" s="2" t="s">
        <v>2248</v>
      </c>
      <c r="E1488" s="2" t="s">
        <v>3109</v>
      </c>
      <c r="F1488" s="2" t="s">
        <v>3110</v>
      </c>
      <c r="G1488" s="2" t="s">
        <v>103</v>
      </c>
      <c r="H1488" s="4"/>
      <c r="I1488" s="2" t="s">
        <v>13</v>
      </c>
    </row>
    <row r="1489">
      <c r="A1489" s="2">
        <v>1487.0</v>
      </c>
      <c r="B1489" s="2">
        <v>1487.0</v>
      </c>
      <c r="C1489" s="2" t="s">
        <v>95</v>
      </c>
      <c r="D1489" s="2" t="s">
        <v>1568</v>
      </c>
      <c r="E1489" s="2" t="s">
        <v>3111</v>
      </c>
      <c r="F1489" s="2" t="s">
        <v>3112</v>
      </c>
      <c r="G1489" s="2" t="s">
        <v>103</v>
      </c>
      <c r="H1489" s="4"/>
      <c r="I1489" s="2" t="s">
        <v>329</v>
      </c>
    </row>
    <row r="1490">
      <c r="A1490" s="2">
        <v>1488.0</v>
      </c>
      <c r="B1490" s="2">
        <v>1488.0</v>
      </c>
      <c r="C1490" s="2" t="s">
        <v>126</v>
      </c>
      <c r="D1490" s="2" t="s">
        <v>2248</v>
      </c>
      <c r="E1490" s="2" t="s">
        <v>3113</v>
      </c>
      <c r="F1490" s="2" t="s">
        <v>3114</v>
      </c>
      <c r="G1490" s="2" t="s">
        <v>103</v>
      </c>
      <c r="H1490" s="4"/>
      <c r="I1490" s="2" t="s">
        <v>13</v>
      </c>
    </row>
    <row r="1491">
      <c r="A1491" s="2">
        <v>1489.0</v>
      </c>
      <c r="B1491" s="2">
        <v>1489.0</v>
      </c>
      <c r="C1491" s="2" t="s">
        <v>1470</v>
      </c>
      <c r="D1491" s="2" t="s">
        <v>9</v>
      </c>
      <c r="E1491" s="2" t="s">
        <v>3115</v>
      </c>
      <c r="F1491" s="2" t="s">
        <v>3116</v>
      </c>
      <c r="G1491" s="2" t="s">
        <v>103</v>
      </c>
      <c r="H1491" s="3">
        <v>450.0</v>
      </c>
      <c r="I1491" s="2" t="s">
        <v>13</v>
      </c>
    </row>
    <row r="1492">
      <c r="A1492" s="2">
        <v>1490.0</v>
      </c>
      <c r="B1492" s="2">
        <v>1490.0</v>
      </c>
      <c r="C1492" s="2" t="s">
        <v>1903</v>
      </c>
      <c r="D1492" s="2" t="s">
        <v>1455</v>
      </c>
      <c r="E1492" s="2" t="s">
        <v>3117</v>
      </c>
      <c r="F1492" s="2" t="s">
        <v>3118</v>
      </c>
      <c r="G1492" s="2" t="s">
        <v>103</v>
      </c>
      <c r="H1492" s="4"/>
      <c r="I1492" s="2" t="s">
        <v>329</v>
      </c>
    </row>
    <row r="1493">
      <c r="A1493" s="2">
        <v>1491.0</v>
      </c>
      <c r="B1493" s="2">
        <v>1491.0</v>
      </c>
      <c r="C1493" s="2" t="s">
        <v>95</v>
      </c>
      <c r="D1493" s="2" t="s">
        <v>1687</v>
      </c>
      <c r="E1493" s="2" t="s">
        <v>3119</v>
      </c>
      <c r="F1493" s="2" t="s">
        <v>3120</v>
      </c>
      <c r="G1493" s="2" t="s">
        <v>103</v>
      </c>
      <c r="H1493" s="4"/>
      <c r="I1493" s="2" t="s">
        <v>13</v>
      </c>
    </row>
    <row r="1494">
      <c r="A1494" s="2">
        <v>1492.0</v>
      </c>
      <c r="B1494" s="2">
        <v>1492.0</v>
      </c>
      <c r="C1494" s="2" t="s">
        <v>126</v>
      </c>
      <c r="D1494" s="2" t="s">
        <v>2248</v>
      </c>
      <c r="E1494" s="2" t="s">
        <v>3121</v>
      </c>
      <c r="F1494" s="2" t="s">
        <v>3122</v>
      </c>
      <c r="G1494" s="2" t="s">
        <v>103</v>
      </c>
      <c r="H1494" s="4"/>
      <c r="I1494" s="2" t="s">
        <v>13</v>
      </c>
    </row>
    <row r="1495">
      <c r="A1495" s="2">
        <v>1493.0</v>
      </c>
      <c r="B1495" s="2">
        <v>1493.0</v>
      </c>
      <c r="C1495" s="2" t="s">
        <v>256</v>
      </c>
      <c r="D1495" s="2" t="s">
        <v>2064</v>
      </c>
      <c r="E1495" s="2" t="s">
        <v>3123</v>
      </c>
      <c r="F1495" s="2" t="s">
        <v>3124</v>
      </c>
      <c r="G1495" s="2" t="s">
        <v>103</v>
      </c>
      <c r="H1495" s="4"/>
      <c r="I1495" s="2" t="s">
        <v>13</v>
      </c>
    </row>
    <row r="1496">
      <c r="A1496" s="2">
        <v>1494.0</v>
      </c>
      <c r="B1496" s="2">
        <v>1494.0</v>
      </c>
      <c r="C1496" s="2" t="s">
        <v>2004</v>
      </c>
      <c r="D1496" s="2" t="s">
        <v>411</v>
      </c>
      <c r="E1496" s="2" t="s">
        <v>3125</v>
      </c>
      <c r="F1496" s="2" t="s">
        <v>3126</v>
      </c>
      <c r="G1496" s="2" t="s">
        <v>103</v>
      </c>
      <c r="H1496" s="4"/>
      <c r="I1496" s="2" t="s">
        <v>53</v>
      </c>
    </row>
    <row r="1497">
      <c r="A1497" s="2">
        <v>1495.0</v>
      </c>
      <c r="B1497" s="2">
        <v>1495.0</v>
      </c>
      <c r="C1497" s="2" t="s">
        <v>95</v>
      </c>
      <c r="D1497" s="2" t="s">
        <v>140</v>
      </c>
      <c r="E1497" s="2" t="s">
        <v>3127</v>
      </c>
      <c r="F1497" s="2" t="s">
        <v>3128</v>
      </c>
      <c r="G1497" s="2" t="s">
        <v>103</v>
      </c>
      <c r="H1497" s="4"/>
      <c r="I1497" s="2" t="s">
        <v>13</v>
      </c>
    </row>
    <row r="1498">
      <c r="A1498" s="2">
        <v>1496.0</v>
      </c>
      <c r="B1498" s="2">
        <v>1496.0</v>
      </c>
      <c r="C1498" s="2" t="s">
        <v>126</v>
      </c>
      <c r="D1498" s="2" t="s">
        <v>2248</v>
      </c>
      <c r="E1498" s="2" t="s">
        <v>3129</v>
      </c>
      <c r="F1498" s="2" t="s">
        <v>3130</v>
      </c>
      <c r="G1498" s="2" t="s">
        <v>103</v>
      </c>
      <c r="H1498" s="4"/>
      <c r="I1498" s="2" t="s">
        <v>13</v>
      </c>
    </row>
    <row r="1499">
      <c r="A1499" s="2">
        <v>1497.0</v>
      </c>
      <c r="B1499" s="2">
        <v>1497.0</v>
      </c>
      <c r="C1499" s="2" t="s">
        <v>2729</v>
      </c>
      <c r="D1499" s="2" t="s">
        <v>140</v>
      </c>
      <c r="E1499" s="2" t="s">
        <v>3131</v>
      </c>
      <c r="F1499" s="2" t="s">
        <v>3132</v>
      </c>
      <c r="G1499" s="2" t="s">
        <v>103</v>
      </c>
      <c r="H1499" s="4"/>
      <c r="I1499" s="2" t="s">
        <v>13</v>
      </c>
    </row>
    <row r="1500">
      <c r="A1500" s="2">
        <v>1498.0</v>
      </c>
      <c r="B1500" s="2">
        <v>1498.0</v>
      </c>
      <c r="C1500" s="2" t="s">
        <v>2004</v>
      </c>
      <c r="D1500" s="2" t="s">
        <v>2101</v>
      </c>
      <c r="E1500" s="2" t="s">
        <v>3133</v>
      </c>
      <c r="F1500" s="2" t="s">
        <v>3134</v>
      </c>
      <c r="G1500" s="2" t="s">
        <v>103</v>
      </c>
      <c r="H1500" s="4"/>
      <c r="I1500" s="2" t="s">
        <v>13</v>
      </c>
    </row>
    <row r="1501">
      <c r="A1501" s="2">
        <v>1499.0</v>
      </c>
      <c r="B1501" s="2">
        <v>1499.0</v>
      </c>
      <c r="C1501" s="2" t="s">
        <v>1470</v>
      </c>
      <c r="D1501" s="2" t="s">
        <v>1607</v>
      </c>
      <c r="E1501" s="2" t="s">
        <v>3135</v>
      </c>
      <c r="F1501" s="2" t="s">
        <v>3136</v>
      </c>
      <c r="G1501" s="2" t="s">
        <v>103</v>
      </c>
      <c r="H1501" s="3">
        <v>450.0</v>
      </c>
      <c r="I1501" s="2" t="s">
        <v>13</v>
      </c>
    </row>
    <row r="1502">
      <c r="A1502" s="2">
        <v>1500.0</v>
      </c>
      <c r="B1502" s="2">
        <v>1500.0</v>
      </c>
      <c r="C1502" s="2" t="s">
        <v>2004</v>
      </c>
      <c r="D1502" s="2" t="s">
        <v>26</v>
      </c>
      <c r="E1502" s="2" t="s">
        <v>3137</v>
      </c>
      <c r="F1502" s="2" t="s">
        <v>3138</v>
      </c>
      <c r="G1502" s="2" t="s">
        <v>103</v>
      </c>
      <c r="H1502" s="4"/>
      <c r="I1502" s="2" t="s">
        <v>13</v>
      </c>
    </row>
    <row r="1503">
      <c r="A1503" s="2">
        <v>1501.0</v>
      </c>
      <c r="B1503" s="2">
        <v>1501.0</v>
      </c>
      <c r="C1503" s="2" t="s">
        <v>126</v>
      </c>
      <c r="D1503" s="2" t="s">
        <v>2248</v>
      </c>
      <c r="E1503" s="2" t="s">
        <v>3139</v>
      </c>
      <c r="F1503" s="2" t="s">
        <v>3140</v>
      </c>
      <c r="G1503" s="2" t="s">
        <v>103</v>
      </c>
      <c r="H1503" s="4"/>
      <c r="I1503" s="2" t="s">
        <v>13</v>
      </c>
    </row>
    <row r="1504">
      <c r="A1504" s="2">
        <v>1502.0</v>
      </c>
      <c r="B1504" s="2">
        <v>1502.0</v>
      </c>
      <c r="C1504" s="2" t="s">
        <v>95</v>
      </c>
      <c r="D1504" s="2" t="s">
        <v>1568</v>
      </c>
      <c r="E1504" s="2" t="s">
        <v>3141</v>
      </c>
      <c r="F1504" s="2" t="s">
        <v>3142</v>
      </c>
      <c r="G1504" s="2" t="s">
        <v>103</v>
      </c>
      <c r="H1504" s="4"/>
      <c r="I1504" s="2" t="s">
        <v>13</v>
      </c>
    </row>
    <row r="1505">
      <c r="A1505" s="2">
        <v>1503.0</v>
      </c>
      <c r="B1505" s="2">
        <v>1503.0</v>
      </c>
      <c r="C1505" s="2" t="s">
        <v>1470</v>
      </c>
      <c r="D1505" s="2" t="s">
        <v>9</v>
      </c>
      <c r="E1505" s="2" t="s">
        <v>3143</v>
      </c>
      <c r="F1505" s="2" t="s">
        <v>3144</v>
      </c>
      <c r="G1505" s="2" t="s">
        <v>103</v>
      </c>
      <c r="H1505" s="3">
        <v>450.0</v>
      </c>
      <c r="I1505" s="2" t="s">
        <v>13</v>
      </c>
    </row>
    <row r="1506">
      <c r="A1506" s="2">
        <v>1504.0</v>
      </c>
      <c r="B1506" s="2">
        <v>1504.0</v>
      </c>
      <c r="C1506" s="2" t="s">
        <v>45</v>
      </c>
      <c r="D1506" s="2" t="s">
        <v>1307</v>
      </c>
      <c r="E1506" s="2" t="s">
        <v>3145</v>
      </c>
      <c r="F1506" s="2" t="s">
        <v>3146</v>
      </c>
      <c r="G1506" s="2" t="s">
        <v>12</v>
      </c>
      <c r="H1506" s="3">
        <v>40.0</v>
      </c>
      <c r="I1506" s="2" t="s">
        <v>53</v>
      </c>
    </row>
    <row r="1507">
      <c r="A1507" s="2">
        <v>1505.0</v>
      </c>
      <c r="B1507" s="2">
        <v>1505.0</v>
      </c>
      <c r="C1507" s="2" t="s">
        <v>126</v>
      </c>
      <c r="D1507" s="2" t="s">
        <v>2248</v>
      </c>
      <c r="E1507" s="2" t="s">
        <v>3147</v>
      </c>
      <c r="F1507" s="2" t="s">
        <v>3148</v>
      </c>
      <c r="G1507" s="2" t="s">
        <v>103</v>
      </c>
      <c r="H1507" s="4"/>
      <c r="I1507" s="2" t="s">
        <v>13</v>
      </c>
    </row>
    <row r="1508">
      <c r="A1508" s="2">
        <v>1506.0</v>
      </c>
      <c r="B1508" s="2">
        <v>1506.0</v>
      </c>
      <c r="C1508" s="2" t="s">
        <v>95</v>
      </c>
      <c r="D1508" s="2" t="s">
        <v>1949</v>
      </c>
      <c r="E1508" s="2" t="s">
        <v>3149</v>
      </c>
      <c r="F1508" s="2" t="s">
        <v>3150</v>
      </c>
      <c r="G1508" s="2" t="s">
        <v>103</v>
      </c>
      <c r="H1508" s="4"/>
      <c r="I1508" s="2" t="s">
        <v>13</v>
      </c>
    </row>
    <row r="1509">
      <c r="A1509" s="2">
        <v>1507.0</v>
      </c>
      <c r="B1509" s="2">
        <v>1507.0</v>
      </c>
      <c r="C1509" s="2" t="s">
        <v>2004</v>
      </c>
      <c r="D1509" s="2" t="s">
        <v>2101</v>
      </c>
      <c r="E1509" s="2" t="s">
        <v>3151</v>
      </c>
      <c r="F1509" s="2" t="s">
        <v>3152</v>
      </c>
      <c r="G1509" s="2" t="s">
        <v>103</v>
      </c>
      <c r="H1509" s="4"/>
      <c r="I1509" s="2" t="s">
        <v>13</v>
      </c>
    </row>
    <row r="1510">
      <c r="A1510" s="2">
        <v>1508.0</v>
      </c>
      <c r="B1510" s="2">
        <v>1508.0</v>
      </c>
      <c r="C1510" s="2" t="s">
        <v>95</v>
      </c>
      <c r="D1510" s="2" t="s">
        <v>1528</v>
      </c>
      <c r="E1510" s="2" t="s">
        <v>3153</v>
      </c>
      <c r="F1510" s="2" t="s">
        <v>3154</v>
      </c>
      <c r="G1510" s="2" t="s">
        <v>103</v>
      </c>
      <c r="H1510" s="4"/>
      <c r="I1510" s="2" t="s">
        <v>13</v>
      </c>
    </row>
    <row r="1511">
      <c r="A1511" s="2">
        <v>1509.0</v>
      </c>
      <c r="B1511" s="2">
        <v>1509.0</v>
      </c>
      <c r="C1511" s="2" t="s">
        <v>2004</v>
      </c>
      <c r="D1511" s="2" t="s">
        <v>2064</v>
      </c>
      <c r="E1511" s="2" t="s">
        <v>3155</v>
      </c>
      <c r="F1511" s="2" t="s">
        <v>3156</v>
      </c>
      <c r="G1511" s="2" t="s">
        <v>103</v>
      </c>
      <c r="H1511" s="4"/>
      <c r="I1511" s="2" t="s">
        <v>13</v>
      </c>
    </row>
    <row r="1512">
      <c r="A1512" s="2">
        <v>1510.0</v>
      </c>
      <c r="B1512" s="2">
        <v>1510.0</v>
      </c>
      <c r="C1512" s="2" t="s">
        <v>126</v>
      </c>
      <c r="D1512" s="2" t="s">
        <v>2248</v>
      </c>
      <c r="E1512" s="2" t="s">
        <v>3157</v>
      </c>
      <c r="F1512" s="2" t="s">
        <v>3158</v>
      </c>
      <c r="G1512" s="2" t="s">
        <v>103</v>
      </c>
      <c r="H1512" s="4"/>
      <c r="I1512" s="2" t="s">
        <v>13</v>
      </c>
    </row>
    <row r="1513">
      <c r="A1513" s="2">
        <v>1511.0</v>
      </c>
      <c r="B1513" s="2">
        <v>1511.0</v>
      </c>
      <c r="C1513" s="2" t="s">
        <v>2004</v>
      </c>
      <c r="D1513" s="2" t="s">
        <v>38</v>
      </c>
      <c r="E1513" s="2" t="s">
        <v>3159</v>
      </c>
      <c r="F1513" s="2" t="s">
        <v>3160</v>
      </c>
      <c r="G1513" s="2" t="s">
        <v>103</v>
      </c>
      <c r="H1513" s="4"/>
      <c r="I1513" s="2" t="s">
        <v>13</v>
      </c>
    </row>
    <row r="1514">
      <c r="A1514" s="2">
        <v>1512.0</v>
      </c>
      <c r="B1514" s="2">
        <v>1512.0</v>
      </c>
      <c r="C1514" s="2" t="s">
        <v>126</v>
      </c>
      <c r="D1514" s="2" t="s">
        <v>2248</v>
      </c>
      <c r="E1514" s="2" t="s">
        <v>3161</v>
      </c>
      <c r="F1514" s="2" t="s">
        <v>3162</v>
      </c>
      <c r="G1514" s="2" t="s">
        <v>103</v>
      </c>
      <c r="H1514" s="4"/>
      <c r="I1514" s="2" t="s">
        <v>13</v>
      </c>
    </row>
    <row r="1515">
      <c r="A1515" s="2">
        <v>1513.0</v>
      </c>
      <c r="B1515" s="2">
        <v>1513.0</v>
      </c>
      <c r="C1515" s="2" t="s">
        <v>256</v>
      </c>
      <c r="D1515" s="2" t="s">
        <v>2101</v>
      </c>
      <c r="E1515" s="2" t="s">
        <v>3163</v>
      </c>
      <c r="F1515" s="2" t="s">
        <v>3164</v>
      </c>
      <c r="G1515" s="2" t="s">
        <v>103</v>
      </c>
      <c r="H1515" s="4"/>
      <c r="I1515" s="2" t="s">
        <v>13</v>
      </c>
    </row>
    <row r="1516">
      <c r="A1516" s="2">
        <v>1514.0</v>
      </c>
      <c r="B1516" s="2">
        <v>1514.0</v>
      </c>
      <c r="C1516" s="2" t="s">
        <v>57</v>
      </c>
      <c r="D1516" s="2" t="s">
        <v>58</v>
      </c>
      <c r="E1516" s="2" t="s">
        <v>3165</v>
      </c>
      <c r="F1516" s="2" t="s">
        <v>3166</v>
      </c>
      <c r="G1516" s="2" t="s">
        <v>103</v>
      </c>
      <c r="H1516" s="4"/>
      <c r="I1516" s="2" t="s">
        <v>13</v>
      </c>
    </row>
    <row r="1517">
      <c r="A1517" s="2">
        <v>1515.0</v>
      </c>
      <c r="B1517" s="2">
        <v>1515.0</v>
      </c>
      <c r="C1517" s="2" t="s">
        <v>45</v>
      </c>
      <c r="D1517" s="2" t="s">
        <v>1307</v>
      </c>
      <c r="E1517" s="2" t="s">
        <v>3167</v>
      </c>
      <c r="F1517" s="2" t="s">
        <v>3168</v>
      </c>
      <c r="G1517" s="2" t="s">
        <v>103</v>
      </c>
      <c r="H1517" s="3">
        <v>40.0</v>
      </c>
      <c r="I1517" s="2" t="s">
        <v>13</v>
      </c>
    </row>
    <row r="1518">
      <c r="A1518" s="2">
        <v>1516.0</v>
      </c>
      <c r="B1518" s="2">
        <v>1516.0</v>
      </c>
      <c r="C1518" s="2" t="s">
        <v>126</v>
      </c>
      <c r="D1518" s="2" t="s">
        <v>2248</v>
      </c>
      <c r="E1518" s="2" t="s">
        <v>3169</v>
      </c>
      <c r="F1518" s="2" t="s">
        <v>3170</v>
      </c>
      <c r="G1518" s="2" t="s">
        <v>103</v>
      </c>
      <c r="H1518" s="4"/>
      <c r="I1518" s="2" t="s">
        <v>13</v>
      </c>
    </row>
    <row r="1519">
      <c r="A1519" s="2">
        <v>1517.0</v>
      </c>
      <c r="B1519" s="2">
        <v>1517.0</v>
      </c>
      <c r="C1519" s="2" t="s">
        <v>1968</v>
      </c>
      <c r="D1519" s="2" t="s">
        <v>3171</v>
      </c>
      <c r="E1519" s="2" t="s">
        <v>3172</v>
      </c>
      <c r="F1519" s="2" t="s">
        <v>3173</v>
      </c>
      <c r="G1519" s="2" t="s">
        <v>103</v>
      </c>
      <c r="H1519" s="4"/>
      <c r="I1519" s="2" t="s">
        <v>53</v>
      </c>
    </row>
    <row r="1520">
      <c r="A1520" s="2">
        <v>1518.0</v>
      </c>
      <c r="B1520" s="2">
        <v>1518.0</v>
      </c>
      <c r="C1520" s="2" t="s">
        <v>3174</v>
      </c>
      <c r="D1520" s="2" t="s">
        <v>3175</v>
      </c>
      <c r="E1520" s="2" t="s">
        <v>3176</v>
      </c>
      <c r="F1520" s="2" t="s">
        <v>3177</v>
      </c>
      <c r="G1520" s="2" t="s">
        <v>103</v>
      </c>
      <c r="H1520" s="4"/>
      <c r="I1520" s="2" t="s">
        <v>13</v>
      </c>
    </row>
    <row r="1521">
      <c r="A1521" s="2">
        <v>1519.0</v>
      </c>
      <c r="B1521" s="2">
        <v>1519.0</v>
      </c>
      <c r="C1521" s="2" t="s">
        <v>256</v>
      </c>
      <c r="D1521" s="2" t="s">
        <v>2064</v>
      </c>
      <c r="E1521" s="2" t="s">
        <v>3178</v>
      </c>
      <c r="F1521" s="2" t="s">
        <v>3179</v>
      </c>
      <c r="G1521" s="2" t="s">
        <v>103</v>
      </c>
      <c r="H1521" s="4"/>
      <c r="I1521" s="2" t="s">
        <v>13</v>
      </c>
    </row>
    <row r="1522">
      <c r="A1522" s="2">
        <v>1520.0</v>
      </c>
      <c r="B1522" s="2">
        <v>1520.0</v>
      </c>
      <c r="C1522" s="2" t="s">
        <v>95</v>
      </c>
      <c r="D1522" s="2" t="s">
        <v>1568</v>
      </c>
      <c r="E1522" s="2" t="s">
        <v>3180</v>
      </c>
      <c r="F1522" s="2" t="s">
        <v>3181</v>
      </c>
      <c r="G1522" s="2" t="s">
        <v>103</v>
      </c>
      <c r="H1522" s="4"/>
      <c r="I1522" s="2" t="s">
        <v>13</v>
      </c>
    </row>
    <row r="1523">
      <c r="A1523" s="2">
        <v>1521.0</v>
      </c>
      <c r="B1523" s="2">
        <v>1521.0</v>
      </c>
      <c r="C1523" s="2" t="s">
        <v>99</v>
      </c>
      <c r="D1523" s="2" t="s">
        <v>42</v>
      </c>
      <c r="E1523" s="2" t="s">
        <v>3182</v>
      </c>
      <c r="F1523" s="2" t="s">
        <v>3183</v>
      </c>
      <c r="G1523" s="2" t="s">
        <v>103</v>
      </c>
      <c r="H1523" s="4"/>
      <c r="I1523" s="2" t="s">
        <v>13</v>
      </c>
    </row>
    <row r="1524">
      <c r="A1524" s="2">
        <v>1522.0</v>
      </c>
      <c r="B1524" s="2">
        <v>1522.0</v>
      </c>
      <c r="C1524" s="2" t="s">
        <v>95</v>
      </c>
      <c r="D1524" s="2" t="s">
        <v>1568</v>
      </c>
      <c r="E1524" s="2" t="s">
        <v>3184</v>
      </c>
      <c r="F1524" s="2" t="s">
        <v>3185</v>
      </c>
      <c r="G1524" s="2" t="s">
        <v>103</v>
      </c>
      <c r="H1524" s="4"/>
      <c r="I1524" s="2" t="s">
        <v>13</v>
      </c>
    </row>
    <row r="1525">
      <c r="A1525" s="2">
        <v>1523.0</v>
      </c>
      <c r="B1525" s="2">
        <v>1523.0</v>
      </c>
      <c r="C1525" s="2" t="s">
        <v>1470</v>
      </c>
      <c r="D1525" s="2" t="s">
        <v>9</v>
      </c>
      <c r="E1525" s="2" t="s">
        <v>3186</v>
      </c>
      <c r="F1525" s="2" t="s">
        <v>3187</v>
      </c>
      <c r="G1525" s="2" t="s">
        <v>103</v>
      </c>
      <c r="H1525" s="3">
        <v>450.0</v>
      </c>
      <c r="I1525" s="2" t="s">
        <v>13</v>
      </c>
    </row>
    <row r="1526">
      <c r="A1526" s="2">
        <v>1524.0</v>
      </c>
      <c r="B1526" s="2">
        <v>1524.0</v>
      </c>
      <c r="C1526" s="2" t="s">
        <v>1470</v>
      </c>
      <c r="D1526" s="2" t="s">
        <v>1607</v>
      </c>
      <c r="E1526" s="2" t="s">
        <v>3188</v>
      </c>
      <c r="F1526" s="2" t="s">
        <v>3189</v>
      </c>
      <c r="G1526" s="2" t="s">
        <v>103</v>
      </c>
      <c r="H1526" s="3">
        <v>450.0</v>
      </c>
      <c r="I1526" s="2" t="s">
        <v>13</v>
      </c>
    </row>
    <row r="1527">
      <c r="A1527" s="2">
        <v>1525.0</v>
      </c>
      <c r="B1527" s="2">
        <v>1525.0</v>
      </c>
      <c r="C1527" s="2" t="s">
        <v>2004</v>
      </c>
      <c r="D1527" s="2" t="s">
        <v>2101</v>
      </c>
      <c r="E1527" s="2" t="s">
        <v>3190</v>
      </c>
      <c r="F1527" s="2" t="s">
        <v>3191</v>
      </c>
      <c r="G1527" s="2" t="s">
        <v>103</v>
      </c>
      <c r="H1527" s="4"/>
      <c r="I1527" s="2" t="s">
        <v>13</v>
      </c>
    </row>
    <row r="1528">
      <c r="A1528" s="2">
        <v>1526.0</v>
      </c>
      <c r="B1528" s="2">
        <v>1526.0</v>
      </c>
      <c r="C1528" s="2" t="s">
        <v>14</v>
      </c>
      <c r="D1528" s="2" t="s">
        <v>71</v>
      </c>
      <c r="E1528" s="2" t="s">
        <v>3192</v>
      </c>
      <c r="F1528" s="2" t="s">
        <v>3193</v>
      </c>
      <c r="G1528" s="2" t="s">
        <v>103</v>
      </c>
      <c r="H1528" s="4"/>
      <c r="I1528" s="2" t="s">
        <v>53</v>
      </c>
    </row>
    <row r="1529">
      <c r="A1529" s="2">
        <v>1527.0</v>
      </c>
      <c r="B1529" s="2">
        <v>1527.0</v>
      </c>
      <c r="C1529" s="2" t="s">
        <v>95</v>
      </c>
      <c r="D1529" s="2" t="s">
        <v>1568</v>
      </c>
      <c r="E1529" s="2" t="s">
        <v>3194</v>
      </c>
      <c r="F1529" s="2" t="s">
        <v>3195</v>
      </c>
      <c r="G1529" s="2" t="s">
        <v>103</v>
      </c>
      <c r="H1529" s="4"/>
      <c r="I1529" s="2" t="s">
        <v>13</v>
      </c>
    </row>
    <row r="1530">
      <c r="A1530" s="2">
        <v>1528.0</v>
      </c>
      <c r="B1530" s="2">
        <v>1528.0</v>
      </c>
      <c r="C1530" s="2" t="s">
        <v>1920</v>
      </c>
      <c r="D1530" s="2" t="s">
        <v>414</v>
      </c>
      <c r="E1530" s="2" t="s">
        <v>3196</v>
      </c>
      <c r="F1530" s="2" t="s">
        <v>3197</v>
      </c>
      <c r="G1530" s="2" t="s">
        <v>103</v>
      </c>
      <c r="H1530" s="4"/>
      <c r="I1530" s="2" t="s">
        <v>329</v>
      </c>
    </row>
    <row r="1531">
      <c r="A1531" s="2">
        <v>1529.0</v>
      </c>
      <c r="B1531" s="2">
        <v>1529.0</v>
      </c>
      <c r="C1531" s="2" t="s">
        <v>256</v>
      </c>
      <c r="D1531" s="2" t="s">
        <v>2064</v>
      </c>
      <c r="E1531" s="2" t="s">
        <v>3198</v>
      </c>
      <c r="F1531" s="2" t="s">
        <v>3199</v>
      </c>
      <c r="G1531" s="2" t="s">
        <v>103</v>
      </c>
      <c r="H1531" s="4"/>
      <c r="I1531" s="2" t="s">
        <v>13</v>
      </c>
    </row>
    <row r="1532">
      <c r="A1532" s="2">
        <v>1530.0</v>
      </c>
      <c r="B1532" s="2">
        <v>1530.0</v>
      </c>
      <c r="C1532" s="2" t="s">
        <v>3174</v>
      </c>
      <c r="D1532" s="2" t="s">
        <v>3175</v>
      </c>
      <c r="E1532" s="2" t="s">
        <v>3200</v>
      </c>
      <c r="F1532" s="2" t="s">
        <v>3201</v>
      </c>
      <c r="G1532" s="2" t="s">
        <v>103</v>
      </c>
      <c r="H1532" s="4"/>
      <c r="I1532" s="2" t="s">
        <v>13</v>
      </c>
    </row>
    <row r="1533">
      <c r="A1533" s="2">
        <v>1531.0</v>
      </c>
      <c r="B1533" s="2">
        <v>1531.0</v>
      </c>
      <c r="C1533" s="2" t="s">
        <v>95</v>
      </c>
      <c r="D1533" s="2" t="s">
        <v>3202</v>
      </c>
      <c r="E1533" s="2" t="s">
        <v>3203</v>
      </c>
      <c r="F1533" s="2" t="s">
        <v>3204</v>
      </c>
      <c r="G1533" s="2" t="s">
        <v>103</v>
      </c>
      <c r="H1533" s="4"/>
      <c r="I1533" s="2" t="s">
        <v>13</v>
      </c>
    </row>
    <row r="1534">
      <c r="A1534" s="2">
        <v>1532.0</v>
      </c>
      <c r="B1534" s="2">
        <v>1532.0</v>
      </c>
      <c r="C1534" s="2" t="s">
        <v>95</v>
      </c>
      <c r="D1534" s="2" t="s">
        <v>1687</v>
      </c>
      <c r="E1534" s="2" t="s">
        <v>3205</v>
      </c>
      <c r="F1534" s="2" t="s">
        <v>3206</v>
      </c>
      <c r="G1534" s="2" t="s">
        <v>103</v>
      </c>
      <c r="H1534" s="4"/>
      <c r="I1534" s="2" t="s">
        <v>13</v>
      </c>
    </row>
    <row r="1535">
      <c r="A1535" s="2">
        <v>1533.0</v>
      </c>
      <c r="B1535" s="2">
        <v>1533.0</v>
      </c>
      <c r="C1535" s="2" t="s">
        <v>3207</v>
      </c>
      <c r="D1535" s="2" t="s">
        <v>38</v>
      </c>
      <c r="E1535" s="2" t="s">
        <v>3208</v>
      </c>
      <c r="F1535" s="2" t="s">
        <v>3209</v>
      </c>
      <c r="G1535" s="2" t="s">
        <v>103</v>
      </c>
      <c r="H1535" s="4"/>
      <c r="I1535" s="2" t="s">
        <v>13</v>
      </c>
    </row>
    <row r="1536">
      <c r="A1536" s="2">
        <v>1534.0</v>
      </c>
      <c r="B1536" s="2">
        <v>1534.0</v>
      </c>
      <c r="C1536" s="2" t="s">
        <v>95</v>
      </c>
      <c r="D1536" s="2" t="s">
        <v>1568</v>
      </c>
      <c r="E1536" s="2" t="s">
        <v>3210</v>
      </c>
      <c r="F1536" s="2" t="s">
        <v>3211</v>
      </c>
      <c r="G1536" s="2" t="s">
        <v>103</v>
      </c>
      <c r="H1536" s="4"/>
      <c r="I1536" s="2" t="s">
        <v>13</v>
      </c>
    </row>
    <row r="1537">
      <c r="A1537" s="2">
        <v>1535.0</v>
      </c>
      <c r="B1537" s="2">
        <v>1535.0</v>
      </c>
      <c r="C1537" s="2" t="s">
        <v>95</v>
      </c>
      <c r="D1537" s="2" t="s">
        <v>96</v>
      </c>
      <c r="E1537" s="2" t="s">
        <v>3212</v>
      </c>
      <c r="F1537" s="2" t="s">
        <v>3213</v>
      </c>
      <c r="G1537" s="2" t="s">
        <v>103</v>
      </c>
      <c r="H1537" s="4"/>
      <c r="I1537" s="2" t="s">
        <v>13</v>
      </c>
    </row>
    <row r="1538">
      <c r="A1538" s="2">
        <v>1536.0</v>
      </c>
      <c r="B1538" s="2">
        <v>1536.0</v>
      </c>
      <c r="C1538" s="2" t="s">
        <v>126</v>
      </c>
      <c r="D1538" s="2" t="s">
        <v>2248</v>
      </c>
      <c r="E1538" s="2" t="s">
        <v>3214</v>
      </c>
      <c r="F1538" s="2" t="s">
        <v>3215</v>
      </c>
      <c r="G1538" s="2" t="s">
        <v>103</v>
      </c>
      <c r="H1538" s="4"/>
      <c r="I1538" s="2" t="s">
        <v>53</v>
      </c>
    </row>
    <row r="1539">
      <c r="A1539" s="2">
        <v>1537.0</v>
      </c>
      <c r="B1539" s="2">
        <v>1537.0</v>
      </c>
      <c r="C1539" s="2" t="s">
        <v>14</v>
      </c>
      <c r="D1539" s="2" t="s">
        <v>71</v>
      </c>
      <c r="E1539" s="2" t="s">
        <v>3216</v>
      </c>
      <c r="F1539" s="2" t="s">
        <v>3217</v>
      </c>
      <c r="G1539" s="2" t="s">
        <v>12</v>
      </c>
      <c r="H1539" s="3">
        <v>69.7</v>
      </c>
      <c r="I1539" s="2" t="s">
        <v>329</v>
      </c>
    </row>
    <row r="1540">
      <c r="A1540" s="2">
        <v>1538.0</v>
      </c>
      <c r="B1540" s="2">
        <v>1538.0</v>
      </c>
      <c r="C1540" s="2" t="s">
        <v>2004</v>
      </c>
      <c r="D1540" s="2" t="s">
        <v>2101</v>
      </c>
      <c r="E1540" s="2" t="s">
        <v>3218</v>
      </c>
      <c r="F1540" s="2" t="s">
        <v>3219</v>
      </c>
      <c r="G1540" s="2" t="s">
        <v>103</v>
      </c>
      <c r="H1540" s="4"/>
      <c r="I1540" s="2" t="s">
        <v>13</v>
      </c>
    </row>
    <row r="1541">
      <c r="A1541" s="2">
        <v>1539.0</v>
      </c>
      <c r="B1541" s="2">
        <v>1539.0</v>
      </c>
      <c r="C1541" s="2" t="s">
        <v>95</v>
      </c>
      <c r="D1541" s="2" t="s">
        <v>1687</v>
      </c>
      <c r="E1541" s="2" t="s">
        <v>3220</v>
      </c>
      <c r="F1541" s="2" t="s">
        <v>3221</v>
      </c>
      <c r="G1541" s="2" t="s">
        <v>103</v>
      </c>
      <c r="H1541" s="4"/>
      <c r="I1541" s="2" t="s">
        <v>13</v>
      </c>
    </row>
    <row r="1542">
      <c r="A1542" s="2">
        <v>1540.0</v>
      </c>
      <c r="B1542" s="2">
        <v>1540.0</v>
      </c>
      <c r="C1542" s="2" t="s">
        <v>95</v>
      </c>
      <c r="D1542" s="2" t="s">
        <v>663</v>
      </c>
      <c r="E1542" s="2" t="s">
        <v>3222</v>
      </c>
      <c r="F1542" s="2" t="s">
        <v>3223</v>
      </c>
      <c r="G1542" s="2" t="s">
        <v>103</v>
      </c>
      <c r="H1542" s="4"/>
      <c r="I1542" s="2" t="s">
        <v>13</v>
      </c>
    </row>
    <row r="1543">
      <c r="A1543" s="2">
        <v>1541.0</v>
      </c>
      <c r="B1543" s="2">
        <v>1541.0</v>
      </c>
      <c r="C1543" s="2" t="s">
        <v>95</v>
      </c>
      <c r="D1543" s="2" t="s">
        <v>663</v>
      </c>
      <c r="E1543" s="2" t="s">
        <v>3224</v>
      </c>
      <c r="F1543" s="2" t="s">
        <v>3225</v>
      </c>
      <c r="G1543" s="2" t="s">
        <v>103</v>
      </c>
      <c r="H1543" s="4"/>
      <c r="I1543" s="2" t="s">
        <v>13</v>
      </c>
    </row>
    <row r="1544">
      <c r="A1544" s="2">
        <v>1542.0</v>
      </c>
      <c r="B1544" s="2">
        <v>1542.0</v>
      </c>
      <c r="C1544" s="2" t="s">
        <v>1470</v>
      </c>
      <c r="D1544" s="2" t="s">
        <v>1607</v>
      </c>
      <c r="E1544" s="2" t="s">
        <v>3226</v>
      </c>
      <c r="F1544" s="2" t="s">
        <v>3227</v>
      </c>
      <c r="G1544" s="2" t="s">
        <v>103</v>
      </c>
      <c r="H1544" s="3">
        <v>450.0</v>
      </c>
      <c r="I1544" s="2" t="s">
        <v>13</v>
      </c>
    </row>
    <row r="1545">
      <c r="A1545" s="2">
        <v>1543.0</v>
      </c>
      <c r="B1545" s="2">
        <v>1543.0</v>
      </c>
      <c r="C1545" s="2" t="s">
        <v>95</v>
      </c>
      <c r="D1545" s="2" t="s">
        <v>1949</v>
      </c>
      <c r="E1545" s="2" t="s">
        <v>3228</v>
      </c>
      <c r="F1545" s="2" t="s">
        <v>3229</v>
      </c>
      <c r="G1545" s="2" t="s">
        <v>103</v>
      </c>
      <c r="H1545" s="4"/>
      <c r="I1545" s="2" t="s">
        <v>13</v>
      </c>
    </row>
    <row r="1546">
      <c r="A1546" s="2">
        <v>1544.0</v>
      </c>
      <c r="B1546" s="2">
        <v>1544.0</v>
      </c>
      <c r="C1546" s="2" t="s">
        <v>1903</v>
      </c>
      <c r="D1546" s="2" t="s">
        <v>1455</v>
      </c>
      <c r="E1546" s="2" t="s">
        <v>3230</v>
      </c>
      <c r="F1546" s="2" t="s">
        <v>3231</v>
      </c>
      <c r="G1546" s="2" t="s">
        <v>103</v>
      </c>
      <c r="H1546" s="4"/>
      <c r="I1546" s="2" t="s">
        <v>13</v>
      </c>
    </row>
    <row r="1547">
      <c r="A1547" s="2">
        <v>1545.0</v>
      </c>
      <c r="B1547" s="2">
        <v>1545.0</v>
      </c>
      <c r="C1547" s="2" t="s">
        <v>126</v>
      </c>
      <c r="D1547" s="2" t="s">
        <v>2248</v>
      </c>
      <c r="E1547" s="2" t="s">
        <v>3232</v>
      </c>
      <c r="F1547" s="2" t="s">
        <v>3233</v>
      </c>
      <c r="G1547" s="2" t="s">
        <v>103</v>
      </c>
      <c r="H1547" s="4"/>
      <c r="I1547" s="2" t="s">
        <v>13</v>
      </c>
    </row>
    <row r="1548">
      <c r="A1548" s="2">
        <v>1546.0</v>
      </c>
      <c r="B1548" s="2">
        <v>1546.0</v>
      </c>
      <c r="C1548" s="2" t="s">
        <v>202</v>
      </c>
      <c r="D1548" s="2" t="s">
        <v>203</v>
      </c>
      <c r="E1548" s="2" t="s">
        <v>3234</v>
      </c>
      <c r="F1548" s="2" t="s">
        <v>3235</v>
      </c>
      <c r="G1548" s="2" t="s">
        <v>103</v>
      </c>
      <c r="H1548" s="3">
        <v>25.0</v>
      </c>
      <c r="I1548" s="2" t="s">
        <v>13</v>
      </c>
    </row>
    <row r="1549">
      <c r="A1549" s="2">
        <v>1547.0</v>
      </c>
      <c r="B1549" s="2">
        <v>1547.0</v>
      </c>
      <c r="C1549" s="2" t="s">
        <v>95</v>
      </c>
      <c r="D1549" s="2" t="s">
        <v>1687</v>
      </c>
      <c r="E1549" s="2" t="s">
        <v>3236</v>
      </c>
      <c r="F1549" s="2" t="s">
        <v>3237</v>
      </c>
      <c r="G1549" s="2" t="s">
        <v>103</v>
      </c>
      <c r="H1549" s="4"/>
      <c r="I1549" s="2" t="s">
        <v>13</v>
      </c>
    </row>
    <row r="1550">
      <c r="A1550" s="2">
        <v>1548.0</v>
      </c>
      <c r="B1550" s="2">
        <v>1548.0</v>
      </c>
      <c r="C1550" s="2" t="s">
        <v>126</v>
      </c>
      <c r="D1550" s="2" t="s">
        <v>2248</v>
      </c>
      <c r="E1550" s="2" t="s">
        <v>3238</v>
      </c>
      <c r="F1550" s="2" t="s">
        <v>3239</v>
      </c>
      <c r="G1550" s="2" t="s">
        <v>103</v>
      </c>
      <c r="H1550" s="4"/>
      <c r="I1550" s="2" t="s">
        <v>13</v>
      </c>
    </row>
    <row r="1551">
      <c r="A1551" s="2">
        <v>1549.0</v>
      </c>
      <c r="B1551" s="2">
        <v>1549.0</v>
      </c>
      <c r="C1551" s="2" t="s">
        <v>2004</v>
      </c>
      <c r="D1551" s="2" t="s">
        <v>2064</v>
      </c>
      <c r="E1551" s="2" t="s">
        <v>3240</v>
      </c>
      <c r="F1551" s="2" t="s">
        <v>3241</v>
      </c>
      <c r="G1551" s="2" t="s">
        <v>103</v>
      </c>
      <c r="H1551" s="4"/>
      <c r="I1551" s="2" t="s">
        <v>13</v>
      </c>
    </row>
    <row r="1552">
      <c r="A1552" s="2">
        <v>1550.0</v>
      </c>
      <c r="B1552" s="2">
        <v>1550.0</v>
      </c>
      <c r="C1552" s="2" t="s">
        <v>1470</v>
      </c>
      <c r="D1552" s="2" t="s">
        <v>9</v>
      </c>
      <c r="E1552" s="2" t="s">
        <v>3242</v>
      </c>
      <c r="F1552" s="2" t="s">
        <v>3243</v>
      </c>
      <c r="G1552" s="2" t="s">
        <v>103</v>
      </c>
      <c r="H1552" s="3">
        <v>450.0</v>
      </c>
      <c r="I1552" s="2" t="s">
        <v>13</v>
      </c>
    </row>
    <row r="1553">
      <c r="A1553" s="2">
        <v>1551.0</v>
      </c>
      <c r="B1553" s="2">
        <v>1551.0</v>
      </c>
      <c r="C1553" s="2" t="s">
        <v>95</v>
      </c>
      <c r="D1553" s="2" t="s">
        <v>1568</v>
      </c>
      <c r="E1553" s="2" t="s">
        <v>3244</v>
      </c>
      <c r="F1553" s="2" t="s">
        <v>3245</v>
      </c>
      <c r="G1553" s="2" t="s">
        <v>103</v>
      </c>
      <c r="H1553" s="4"/>
      <c r="I1553" s="2" t="s">
        <v>13</v>
      </c>
    </row>
    <row r="1554">
      <c r="A1554" s="2">
        <v>1552.0</v>
      </c>
      <c r="B1554" s="2">
        <v>1552.0</v>
      </c>
      <c r="C1554" s="2" t="s">
        <v>1470</v>
      </c>
      <c r="D1554" s="2" t="s">
        <v>1607</v>
      </c>
      <c r="E1554" s="2" t="s">
        <v>3246</v>
      </c>
      <c r="F1554" s="2" t="s">
        <v>3247</v>
      </c>
      <c r="G1554" s="2" t="s">
        <v>103</v>
      </c>
      <c r="H1554" s="3">
        <v>450.0</v>
      </c>
      <c r="I1554" s="2" t="s">
        <v>13</v>
      </c>
    </row>
    <row r="1555">
      <c r="A1555" s="2">
        <v>1553.0</v>
      </c>
      <c r="B1555" s="2">
        <v>1553.0</v>
      </c>
      <c r="C1555" s="2" t="s">
        <v>126</v>
      </c>
      <c r="D1555" s="2" t="s">
        <v>2248</v>
      </c>
      <c r="E1555" s="2" t="s">
        <v>3248</v>
      </c>
      <c r="F1555" s="2" t="s">
        <v>3249</v>
      </c>
      <c r="G1555" s="2" t="s">
        <v>103</v>
      </c>
      <c r="H1555" s="4"/>
      <c r="I1555" s="2" t="s">
        <v>13</v>
      </c>
    </row>
    <row r="1556">
      <c r="A1556" s="2">
        <v>1554.0</v>
      </c>
      <c r="B1556" s="2">
        <v>1554.0</v>
      </c>
      <c r="C1556" s="2" t="s">
        <v>45</v>
      </c>
      <c r="D1556" s="2" t="s">
        <v>3250</v>
      </c>
      <c r="E1556" s="2" t="s">
        <v>3251</v>
      </c>
      <c r="F1556" s="2" t="s">
        <v>3252</v>
      </c>
      <c r="G1556" s="2" t="s">
        <v>103</v>
      </c>
      <c r="H1556" s="3">
        <v>40.0</v>
      </c>
      <c r="I1556" s="2" t="s">
        <v>13</v>
      </c>
    </row>
    <row r="1557">
      <c r="A1557" s="2">
        <v>1555.0</v>
      </c>
      <c r="B1557" s="2">
        <v>1555.0</v>
      </c>
      <c r="C1557" s="2" t="s">
        <v>3174</v>
      </c>
      <c r="D1557" s="2" t="s">
        <v>3175</v>
      </c>
      <c r="E1557" s="2" t="s">
        <v>3253</v>
      </c>
      <c r="F1557" s="2" t="s">
        <v>3254</v>
      </c>
      <c r="G1557" s="2" t="s">
        <v>103</v>
      </c>
      <c r="H1557" s="4"/>
      <c r="I1557" s="2" t="s">
        <v>13</v>
      </c>
    </row>
    <row r="1558">
      <c r="A1558" s="2">
        <v>1556.0</v>
      </c>
      <c r="B1558" s="2">
        <v>1556.0</v>
      </c>
      <c r="C1558" s="2" t="s">
        <v>99</v>
      </c>
      <c r="D1558" s="2" t="s">
        <v>42</v>
      </c>
      <c r="E1558" s="2" t="s">
        <v>3255</v>
      </c>
      <c r="F1558" s="2" t="s">
        <v>3256</v>
      </c>
      <c r="G1558" s="2" t="s">
        <v>103</v>
      </c>
      <c r="H1558" s="4"/>
      <c r="I1558" s="2" t="s">
        <v>13</v>
      </c>
    </row>
    <row r="1559">
      <c r="A1559" s="2">
        <v>1557.0</v>
      </c>
      <c r="B1559" s="2">
        <v>1557.0</v>
      </c>
      <c r="C1559" s="2" t="s">
        <v>14</v>
      </c>
      <c r="D1559" s="2" t="s">
        <v>71</v>
      </c>
      <c r="E1559" s="2" t="s">
        <v>3257</v>
      </c>
      <c r="F1559" s="2" t="s">
        <v>3258</v>
      </c>
      <c r="G1559" s="2" t="s">
        <v>103</v>
      </c>
      <c r="H1559" s="4"/>
      <c r="I1559" s="2" t="s">
        <v>13</v>
      </c>
    </row>
    <row r="1560">
      <c r="A1560" s="2">
        <v>1558.0</v>
      </c>
      <c r="B1560" s="2">
        <v>1558.0</v>
      </c>
      <c r="C1560" s="2" t="s">
        <v>3207</v>
      </c>
      <c r="D1560" s="2" t="s">
        <v>26</v>
      </c>
      <c r="E1560" s="2" t="s">
        <v>3259</v>
      </c>
      <c r="F1560" s="2" t="s">
        <v>3033</v>
      </c>
      <c r="G1560" s="2" t="s">
        <v>103</v>
      </c>
      <c r="H1560" s="4"/>
      <c r="I1560" s="2" t="s">
        <v>13</v>
      </c>
    </row>
    <row r="1561">
      <c r="A1561" s="2">
        <v>1559.0</v>
      </c>
      <c r="B1561" s="2">
        <v>1559.0</v>
      </c>
      <c r="C1561" s="2" t="s">
        <v>95</v>
      </c>
      <c r="D1561" s="2" t="s">
        <v>663</v>
      </c>
      <c r="E1561" s="2" t="s">
        <v>3260</v>
      </c>
      <c r="F1561" s="2" t="s">
        <v>3261</v>
      </c>
      <c r="G1561" s="2" t="s">
        <v>103</v>
      </c>
      <c r="H1561" s="4"/>
      <c r="I1561" s="2" t="s">
        <v>13</v>
      </c>
    </row>
    <row r="1562">
      <c r="A1562" s="2">
        <v>1560.0</v>
      </c>
      <c r="B1562" s="2">
        <v>1560.0</v>
      </c>
      <c r="C1562" s="2" t="s">
        <v>95</v>
      </c>
      <c r="D1562" s="2" t="s">
        <v>96</v>
      </c>
      <c r="E1562" s="2" t="s">
        <v>3262</v>
      </c>
      <c r="F1562" s="2" t="s">
        <v>3263</v>
      </c>
      <c r="G1562" s="2" t="s">
        <v>103</v>
      </c>
      <c r="H1562" s="4"/>
      <c r="I1562" s="2" t="s">
        <v>13</v>
      </c>
    </row>
    <row r="1563">
      <c r="A1563" s="2">
        <v>1561.0</v>
      </c>
      <c r="B1563" s="2">
        <v>1561.0</v>
      </c>
      <c r="C1563" s="2" t="s">
        <v>126</v>
      </c>
      <c r="D1563" s="2" t="s">
        <v>2248</v>
      </c>
      <c r="E1563" s="2" t="s">
        <v>3264</v>
      </c>
      <c r="F1563" s="2" t="s">
        <v>3265</v>
      </c>
      <c r="G1563" s="2" t="s">
        <v>103</v>
      </c>
      <c r="H1563" s="4"/>
      <c r="I1563" s="2" t="s">
        <v>13</v>
      </c>
    </row>
    <row r="1564">
      <c r="A1564" s="2">
        <v>1562.0</v>
      </c>
      <c r="B1564" s="2">
        <v>1562.0</v>
      </c>
      <c r="C1564" s="2" t="s">
        <v>95</v>
      </c>
      <c r="D1564" s="2" t="s">
        <v>1528</v>
      </c>
      <c r="E1564" s="2" t="s">
        <v>3266</v>
      </c>
      <c r="F1564" s="2" t="s">
        <v>3267</v>
      </c>
      <c r="G1564" s="2" t="s">
        <v>103</v>
      </c>
      <c r="H1564" s="4"/>
      <c r="I1564" s="2" t="s">
        <v>13</v>
      </c>
    </row>
    <row r="1565">
      <c r="A1565" s="2">
        <v>1563.0</v>
      </c>
      <c r="B1565" s="2">
        <v>1563.0</v>
      </c>
      <c r="C1565" s="2" t="s">
        <v>2004</v>
      </c>
      <c r="D1565" s="2" t="s">
        <v>2101</v>
      </c>
      <c r="E1565" s="2" t="s">
        <v>3268</v>
      </c>
      <c r="F1565" s="2" t="s">
        <v>3269</v>
      </c>
      <c r="G1565" s="2" t="s">
        <v>103</v>
      </c>
      <c r="H1565" s="4"/>
      <c r="I1565" s="2" t="s">
        <v>13</v>
      </c>
    </row>
    <row r="1566">
      <c r="A1566" s="2">
        <v>1564.0</v>
      </c>
      <c r="B1566" s="2">
        <v>1564.0</v>
      </c>
      <c r="C1566" s="2" t="s">
        <v>95</v>
      </c>
      <c r="D1566" s="2" t="s">
        <v>1568</v>
      </c>
      <c r="E1566" s="2" t="s">
        <v>3270</v>
      </c>
      <c r="F1566" s="2" t="s">
        <v>3271</v>
      </c>
      <c r="G1566" s="2" t="s">
        <v>103</v>
      </c>
      <c r="H1566" s="4"/>
      <c r="I1566" s="2" t="s">
        <v>13</v>
      </c>
    </row>
    <row r="1567">
      <c r="A1567" s="2">
        <v>1565.0</v>
      </c>
      <c r="B1567" s="2">
        <v>1565.0</v>
      </c>
      <c r="C1567" s="2" t="s">
        <v>14</v>
      </c>
      <c r="D1567" s="2" t="s">
        <v>54</v>
      </c>
      <c r="E1567" s="2" t="s">
        <v>3272</v>
      </c>
      <c r="F1567" s="2" t="s">
        <v>3273</v>
      </c>
      <c r="G1567" s="2" t="s">
        <v>103</v>
      </c>
      <c r="H1567" s="4"/>
      <c r="I1567" s="2" t="s">
        <v>13</v>
      </c>
    </row>
    <row r="1568">
      <c r="A1568" s="2">
        <v>1566.0</v>
      </c>
      <c r="B1568" s="2">
        <v>1566.0</v>
      </c>
      <c r="C1568" s="2" t="s">
        <v>95</v>
      </c>
      <c r="D1568" s="2" t="s">
        <v>181</v>
      </c>
      <c r="E1568" s="2" t="s">
        <v>3274</v>
      </c>
      <c r="F1568" s="2" t="s">
        <v>3275</v>
      </c>
      <c r="G1568" s="2" t="s">
        <v>103</v>
      </c>
      <c r="H1568" s="4"/>
      <c r="I1568" s="2" t="s">
        <v>13</v>
      </c>
    </row>
    <row r="1569">
      <c r="A1569" s="2">
        <v>1567.0</v>
      </c>
      <c r="B1569" s="2">
        <v>1567.0</v>
      </c>
      <c r="C1569" s="2" t="s">
        <v>126</v>
      </c>
      <c r="D1569" s="2" t="s">
        <v>2248</v>
      </c>
      <c r="E1569" s="2" t="s">
        <v>3276</v>
      </c>
      <c r="F1569" s="2" t="s">
        <v>3277</v>
      </c>
      <c r="G1569" s="2" t="s">
        <v>103</v>
      </c>
      <c r="H1569" s="4"/>
      <c r="I1569" s="2" t="s">
        <v>13</v>
      </c>
    </row>
    <row r="1570">
      <c r="A1570" s="2">
        <v>1568.0</v>
      </c>
      <c r="B1570" s="2">
        <v>1568.0</v>
      </c>
      <c r="C1570" s="2" t="s">
        <v>1470</v>
      </c>
      <c r="D1570" s="2" t="s">
        <v>9</v>
      </c>
      <c r="E1570" s="2" t="s">
        <v>3278</v>
      </c>
      <c r="F1570" s="2" t="s">
        <v>3279</v>
      </c>
      <c r="G1570" s="2" t="s">
        <v>103</v>
      </c>
      <c r="H1570" s="3">
        <v>450.0</v>
      </c>
      <c r="I1570" s="2" t="s">
        <v>13</v>
      </c>
    </row>
    <row r="1571">
      <c r="A1571" s="2">
        <v>1569.0</v>
      </c>
      <c r="B1571" s="2">
        <v>1569.0</v>
      </c>
      <c r="C1571" s="2" t="s">
        <v>14</v>
      </c>
      <c r="D1571" s="2" t="s">
        <v>2975</v>
      </c>
      <c r="E1571" s="2" t="s">
        <v>3280</v>
      </c>
      <c r="F1571" s="2" t="s">
        <v>3281</v>
      </c>
      <c r="G1571" s="2" t="s">
        <v>12</v>
      </c>
      <c r="H1571" s="3">
        <v>29.75</v>
      </c>
      <c r="I1571" s="2" t="s">
        <v>13</v>
      </c>
    </row>
    <row r="1572">
      <c r="A1572" s="2">
        <v>1570.0</v>
      </c>
      <c r="B1572" s="2">
        <v>1570.0</v>
      </c>
      <c r="C1572" s="2" t="s">
        <v>45</v>
      </c>
      <c r="D1572" s="2" t="s">
        <v>1307</v>
      </c>
      <c r="E1572" s="2" t="s">
        <v>3282</v>
      </c>
      <c r="F1572" s="2" t="s">
        <v>3283</v>
      </c>
      <c r="G1572" s="2" t="s">
        <v>12</v>
      </c>
      <c r="H1572" s="3">
        <v>40.0</v>
      </c>
      <c r="I1572" s="2" t="s">
        <v>53</v>
      </c>
    </row>
    <row r="1573">
      <c r="A1573" s="2">
        <v>1571.0</v>
      </c>
      <c r="B1573" s="2">
        <v>1571.0</v>
      </c>
      <c r="C1573" s="2" t="s">
        <v>2004</v>
      </c>
      <c r="D1573" s="2" t="s">
        <v>2064</v>
      </c>
      <c r="E1573" s="2" t="s">
        <v>3284</v>
      </c>
      <c r="F1573" s="2" t="s">
        <v>3285</v>
      </c>
      <c r="G1573" s="2" t="s">
        <v>103</v>
      </c>
      <c r="H1573" s="4"/>
      <c r="I1573" s="2" t="s">
        <v>13</v>
      </c>
    </row>
    <row r="1574">
      <c r="A1574" s="2">
        <v>1572.0</v>
      </c>
      <c r="B1574" s="2">
        <v>1572.0</v>
      </c>
      <c r="C1574" s="2" t="s">
        <v>126</v>
      </c>
      <c r="D1574" s="2" t="s">
        <v>2248</v>
      </c>
      <c r="E1574" s="2" t="s">
        <v>3286</v>
      </c>
      <c r="F1574" s="2" t="s">
        <v>3287</v>
      </c>
      <c r="G1574" s="2" t="s">
        <v>103</v>
      </c>
      <c r="H1574" s="4"/>
      <c r="I1574" s="2" t="s">
        <v>13</v>
      </c>
    </row>
    <row r="1575">
      <c r="A1575" s="2">
        <v>1573.0</v>
      </c>
      <c r="B1575" s="2">
        <v>1573.0</v>
      </c>
      <c r="C1575" s="2" t="s">
        <v>95</v>
      </c>
      <c r="D1575" s="2" t="s">
        <v>1687</v>
      </c>
      <c r="E1575" s="2" t="s">
        <v>3288</v>
      </c>
      <c r="F1575" s="2" t="s">
        <v>3289</v>
      </c>
      <c r="G1575" s="2" t="s">
        <v>103</v>
      </c>
      <c r="H1575" s="4"/>
      <c r="I1575" s="2" t="s">
        <v>53</v>
      </c>
    </row>
    <row r="1576">
      <c r="A1576" s="2">
        <v>1574.0</v>
      </c>
      <c r="B1576" s="2">
        <v>1574.0</v>
      </c>
      <c r="C1576" s="2" t="s">
        <v>45</v>
      </c>
      <c r="D1576" s="2" t="s">
        <v>3250</v>
      </c>
      <c r="E1576" s="2" t="s">
        <v>3290</v>
      </c>
      <c r="F1576" s="2" t="s">
        <v>3291</v>
      </c>
      <c r="G1576" s="2" t="s">
        <v>103</v>
      </c>
      <c r="H1576" s="3">
        <v>40.0</v>
      </c>
      <c r="I1576" s="2" t="s">
        <v>329</v>
      </c>
    </row>
    <row r="1577">
      <c r="A1577" s="2">
        <v>1575.0</v>
      </c>
      <c r="B1577" s="2">
        <v>1575.0</v>
      </c>
      <c r="C1577" s="2" t="s">
        <v>202</v>
      </c>
      <c r="D1577" s="2" t="s">
        <v>3292</v>
      </c>
      <c r="E1577" s="2" t="s">
        <v>3293</v>
      </c>
      <c r="F1577" s="2" t="s">
        <v>3294</v>
      </c>
      <c r="G1577" s="2" t="s">
        <v>103</v>
      </c>
      <c r="H1577" s="4"/>
      <c r="I1577" s="2" t="s">
        <v>13</v>
      </c>
    </row>
    <row r="1578">
      <c r="A1578" s="2">
        <v>1576.0</v>
      </c>
      <c r="B1578" s="2">
        <v>1576.0</v>
      </c>
      <c r="C1578" s="2" t="s">
        <v>3207</v>
      </c>
      <c r="D1578" s="2" t="s">
        <v>26</v>
      </c>
      <c r="E1578" s="2" t="s">
        <v>3295</v>
      </c>
      <c r="F1578" s="2" t="s">
        <v>3138</v>
      </c>
      <c r="G1578" s="2" t="s">
        <v>103</v>
      </c>
      <c r="H1578" s="4"/>
      <c r="I1578" s="2" t="s">
        <v>13</v>
      </c>
    </row>
    <row r="1579">
      <c r="A1579" s="2">
        <v>1577.0</v>
      </c>
      <c r="B1579" s="2">
        <v>1577.0</v>
      </c>
      <c r="C1579" s="2" t="s">
        <v>95</v>
      </c>
      <c r="D1579" s="2" t="s">
        <v>181</v>
      </c>
      <c r="E1579" s="2" t="s">
        <v>3296</v>
      </c>
      <c r="F1579" s="2" t="s">
        <v>3297</v>
      </c>
      <c r="G1579" s="2" t="s">
        <v>103</v>
      </c>
      <c r="H1579" s="4"/>
      <c r="I1579" s="2" t="s">
        <v>13</v>
      </c>
    </row>
    <row r="1580">
      <c r="A1580" s="2">
        <v>1578.0</v>
      </c>
      <c r="B1580" s="2">
        <v>1578.0</v>
      </c>
      <c r="C1580" s="2" t="s">
        <v>95</v>
      </c>
      <c r="D1580" s="2" t="s">
        <v>663</v>
      </c>
      <c r="E1580" s="2" t="s">
        <v>3298</v>
      </c>
      <c r="F1580" s="2" t="s">
        <v>3299</v>
      </c>
      <c r="G1580" s="2" t="s">
        <v>103</v>
      </c>
      <c r="H1580" s="4"/>
      <c r="I1580" s="2" t="s">
        <v>13</v>
      </c>
    </row>
    <row r="1581">
      <c r="A1581" s="2">
        <v>1579.0</v>
      </c>
      <c r="B1581" s="2">
        <v>1579.0</v>
      </c>
      <c r="C1581" s="2" t="s">
        <v>2004</v>
      </c>
      <c r="D1581" s="2" t="s">
        <v>2064</v>
      </c>
      <c r="E1581" s="2" t="s">
        <v>3300</v>
      </c>
      <c r="F1581" s="2" t="s">
        <v>3301</v>
      </c>
      <c r="G1581" s="2" t="s">
        <v>103</v>
      </c>
      <c r="H1581" s="4"/>
      <c r="I1581" s="2" t="s">
        <v>13</v>
      </c>
    </row>
    <row r="1582">
      <c r="A1582" s="2">
        <v>1580.0</v>
      </c>
      <c r="B1582" s="2">
        <v>1580.0</v>
      </c>
      <c r="C1582" s="2" t="s">
        <v>1470</v>
      </c>
      <c r="D1582" s="2" t="s">
        <v>9</v>
      </c>
      <c r="E1582" s="2" t="s">
        <v>3302</v>
      </c>
      <c r="F1582" s="2" t="s">
        <v>3303</v>
      </c>
      <c r="G1582" s="2" t="s">
        <v>103</v>
      </c>
      <c r="H1582" s="3">
        <v>450.0</v>
      </c>
      <c r="I1582" s="2" t="s">
        <v>13</v>
      </c>
    </row>
    <row r="1583">
      <c r="A1583" s="2">
        <v>1581.0</v>
      </c>
      <c r="B1583" s="2">
        <v>1581.0</v>
      </c>
      <c r="C1583" s="2" t="s">
        <v>1903</v>
      </c>
      <c r="D1583" s="2" t="s">
        <v>1455</v>
      </c>
      <c r="E1583" s="2" t="s">
        <v>3304</v>
      </c>
      <c r="F1583" s="2" t="s">
        <v>3305</v>
      </c>
      <c r="G1583" s="2" t="s">
        <v>103</v>
      </c>
      <c r="H1583" s="4"/>
      <c r="I1583" s="2" t="s">
        <v>13</v>
      </c>
    </row>
    <row r="1584">
      <c r="A1584" s="2">
        <v>1582.0</v>
      </c>
      <c r="B1584" s="2">
        <v>1582.0</v>
      </c>
      <c r="C1584" s="2" t="s">
        <v>45</v>
      </c>
      <c r="D1584" s="2" t="s">
        <v>704</v>
      </c>
      <c r="E1584" s="2" t="s">
        <v>3306</v>
      </c>
      <c r="F1584" s="2" t="s">
        <v>3307</v>
      </c>
      <c r="G1584" s="2" t="s">
        <v>12</v>
      </c>
      <c r="H1584" s="3">
        <v>45.0</v>
      </c>
      <c r="I1584" s="2" t="s">
        <v>13</v>
      </c>
    </row>
    <row r="1585">
      <c r="A1585" s="2">
        <v>1583.0</v>
      </c>
      <c r="B1585" s="2">
        <v>1583.0</v>
      </c>
      <c r="C1585" s="2" t="s">
        <v>1903</v>
      </c>
      <c r="D1585" s="2" t="s">
        <v>1630</v>
      </c>
      <c r="E1585" s="2" t="s">
        <v>3308</v>
      </c>
      <c r="F1585" s="2" t="s">
        <v>3309</v>
      </c>
      <c r="G1585" s="2" t="s">
        <v>103</v>
      </c>
      <c r="H1585" s="4"/>
      <c r="I1585" s="2" t="s">
        <v>13</v>
      </c>
    </row>
    <row r="1586">
      <c r="A1586" s="2">
        <v>1584.0</v>
      </c>
      <c r="B1586" s="2">
        <v>1584.0</v>
      </c>
      <c r="C1586" s="2" t="s">
        <v>1470</v>
      </c>
      <c r="D1586" s="2" t="s">
        <v>1607</v>
      </c>
      <c r="E1586" s="2" t="s">
        <v>3310</v>
      </c>
      <c r="F1586" s="2" t="s">
        <v>3311</v>
      </c>
      <c r="G1586" s="2" t="s">
        <v>103</v>
      </c>
      <c r="H1586" s="3">
        <v>450.0</v>
      </c>
      <c r="I1586" s="2" t="s">
        <v>13</v>
      </c>
    </row>
    <row r="1587">
      <c r="A1587" s="2">
        <v>1585.0</v>
      </c>
      <c r="B1587" s="2">
        <v>1585.0</v>
      </c>
      <c r="C1587" s="2" t="s">
        <v>95</v>
      </c>
      <c r="D1587" s="2" t="s">
        <v>1687</v>
      </c>
      <c r="E1587" s="2" t="s">
        <v>3312</v>
      </c>
      <c r="F1587" s="2" t="s">
        <v>3313</v>
      </c>
      <c r="G1587" s="2" t="s">
        <v>103</v>
      </c>
      <c r="H1587" s="4"/>
      <c r="I1587" s="2" t="s">
        <v>13</v>
      </c>
    </row>
    <row r="1588">
      <c r="A1588" s="2">
        <v>1586.0</v>
      </c>
      <c r="B1588" s="2">
        <v>1586.0</v>
      </c>
      <c r="C1588" s="2" t="s">
        <v>95</v>
      </c>
      <c r="D1588" s="2" t="s">
        <v>2359</v>
      </c>
      <c r="E1588" s="2" t="s">
        <v>3314</v>
      </c>
      <c r="F1588" s="2" t="s">
        <v>3315</v>
      </c>
      <c r="G1588" s="2" t="s">
        <v>103</v>
      </c>
      <c r="H1588" s="4"/>
      <c r="I1588" s="2" t="s">
        <v>13</v>
      </c>
    </row>
    <row r="1589">
      <c r="A1589" s="2">
        <v>1587.0</v>
      </c>
      <c r="B1589" s="2">
        <v>1587.0</v>
      </c>
      <c r="C1589" s="2" t="s">
        <v>14</v>
      </c>
      <c r="D1589" s="2" t="s">
        <v>71</v>
      </c>
      <c r="E1589" s="2" t="s">
        <v>3316</v>
      </c>
      <c r="F1589" s="2" t="s">
        <v>3317</v>
      </c>
      <c r="G1589" s="2" t="s">
        <v>12</v>
      </c>
      <c r="H1589" s="3">
        <v>69.7</v>
      </c>
      <c r="I1589" s="2" t="s">
        <v>13</v>
      </c>
    </row>
    <row r="1590">
      <c r="A1590" s="2">
        <v>1588.0</v>
      </c>
      <c r="B1590" s="2">
        <v>1588.0</v>
      </c>
      <c r="C1590" s="2" t="s">
        <v>3207</v>
      </c>
      <c r="D1590" s="2" t="s">
        <v>38</v>
      </c>
      <c r="E1590" s="2" t="s">
        <v>3318</v>
      </c>
      <c r="F1590" s="2" t="s">
        <v>3319</v>
      </c>
      <c r="G1590" s="2" t="s">
        <v>103</v>
      </c>
      <c r="H1590" s="4"/>
      <c r="I1590" s="2" t="s">
        <v>13</v>
      </c>
    </row>
    <row r="1591">
      <c r="A1591" s="2">
        <v>1589.0</v>
      </c>
      <c r="B1591" s="2">
        <v>1589.0</v>
      </c>
      <c r="C1591" s="2" t="s">
        <v>99</v>
      </c>
      <c r="D1591" s="2" t="s">
        <v>42</v>
      </c>
      <c r="E1591" s="2" t="s">
        <v>3320</v>
      </c>
      <c r="F1591" s="2" t="s">
        <v>3321</v>
      </c>
      <c r="G1591" s="2" t="s">
        <v>103</v>
      </c>
      <c r="H1591" s="4"/>
      <c r="I1591" s="2" t="s">
        <v>13</v>
      </c>
    </row>
    <row r="1592">
      <c r="A1592" s="2">
        <v>1590.0</v>
      </c>
      <c r="B1592" s="2">
        <v>1590.0</v>
      </c>
      <c r="C1592" s="2" t="s">
        <v>1470</v>
      </c>
      <c r="D1592" s="2" t="s">
        <v>9</v>
      </c>
      <c r="E1592" s="2" t="s">
        <v>3322</v>
      </c>
      <c r="F1592" s="2" t="s">
        <v>3323</v>
      </c>
      <c r="G1592" s="2" t="s">
        <v>103</v>
      </c>
      <c r="H1592" s="3">
        <v>450.0</v>
      </c>
      <c r="I1592" s="2" t="s">
        <v>13</v>
      </c>
    </row>
    <row r="1593">
      <c r="A1593" s="2">
        <v>1591.0</v>
      </c>
      <c r="B1593" s="2">
        <v>1591.0</v>
      </c>
      <c r="C1593" s="2" t="s">
        <v>3207</v>
      </c>
      <c r="D1593" s="2" t="s">
        <v>2172</v>
      </c>
      <c r="E1593" s="2" t="s">
        <v>3324</v>
      </c>
      <c r="F1593" s="2" t="s">
        <v>3325</v>
      </c>
      <c r="G1593" s="2" t="s">
        <v>103</v>
      </c>
      <c r="H1593" s="3">
        <v>35.0</v>
      </c>
      <c r="I1593" s="2" t="s">
        <v>13</v>
      </c>
    </row>
    <row r="1594">
      <c r="A1594" s="2">
        <v>1592.0</v>
      </c>
      <c r="B1594" s="2">
        <v>1592.0</v>
      </c>
      <c r="C1594" s="2" t="s">
        <v>95</v>
      </c>
      <c r="D1594" s="2" t="s">
        <v>2359</v>
      </c>
      <c r="E1594" s="2" t="s">
        <v>3326</v>
      </c>
      <c r="F1594" s="2" t="s">
        <v>3327</v>
      </c>
      <c r="G1594" s="2" t="s">
        <v>103</v>
      </c>
      <c r="H1594" s="4"/>
      <c r="I1594" s="2" t="s">
        <v>13</v>
      </c>
    </row>
    <row r="1595">
      <c r="A1595" s="2">
        <v>1593.0</v>
      </c>
      <c r="B1595" s="2">
        <v>1593.0</v>
      </c>
      <c r="C1595" s="2" t="s">
        <v>126</v>
      </c>
      <c r="D1595" s="2" t="s">
        <v>2248</v>
      </c>
      <c r="E1595" s="2" t="s">
        <v>3328</v>
      </c>
      <c r="F1595" s="2" t="s">
        <v>3329</v>
      </c>
      <c r="G1595" s="2" t="s">
        <v>103</v>
      </c>
      <c r="H1595" s="4"/>
      <c r="I1595" s="2" t="s">
        <v>53</v>
      </c>
    </row>
    <row r="1596">
      <c r="A1596" s="2">
        <v>1594.0</v>
      </c>
      <c r="B1596" s="2">
        <v>1594.0</v>
      </c>
      <c r="C1596" s="2" t="s">
        <v>95</v>
      </c>
      <c r="D1596" s="2" t="s">
        <v>140</v>
      </c>
      <c r="E1596" s="2" t="s">
        <v>3330</v>
      </c>
      <c r="F1596" s="2" t="s">
        <v>3331</v>
      </c>
      <c r="G1596" s="2" t="s">
        <v>103</v>
      </c>
      <c r="H1596" s="4"/>
      <c r="I1596" s="2" t="s">
        <v>13</v>
      </c>
    </row>
    <row r="1597">
      <c r="A1597" s="2">
        <v>1595.0</v>
      </c>
      <c r="B1597" s="2">
        <v>1595.0</v>
      </c>
      <c r="C1597" s="2" t="s">
        <v>126</v>
      </c>
      <c r="D1597" s="2" t="s">
        <v>2248</v>
      </c>
      <c r="E1597" s="2" t="s">
        <v>3332</v>
      </c>
      <c r="F1597" s="2" t="s">
        <v>3333</v>
      </c>
      <c r="G1597" s="2" t="s">
        <v>103</v>
      </c>
      <c r="H1597" s="4"/>
      <c r="I1597" s="2" t="s">
        <v>13</v>
      </c>
    </row>
    <row r="1598">
      <c r="A1598" s="2">
        <v>1596.0</v>
      </c>
      <c r="B1598" s="2">
        <v>1596.0</v>
      </c>
      <c r="C1598" s="2" t="s">
        <v>3174</v>
      </c>
      <c r="D1598" s="2" t="s">
        <v>2064</v>
      </c>
      <c r="E1598" s="2" t="s">
        <v>3334</v>
      </c>
      <c r="F1598" s="2" t="s">
        <v>3335</v>
      </c>
      <c r="G1598" s="2" t="s">
        <v>103</v>
      </c>
      <c r="H1598" s="4"/>
      <c r="I1598" s="2" t="s">
        <v>13</v>
      </c>
    </row>
    <row r="1599">
      <c r="A1599" s="2">
        <v>1597.0</v>
      </c>
      <c r="B1599" s="2">
        <v>1597.0</v>
      </c>
      <c r="C1599" s="2" t="s">
        <v>1903</v>
      </c>
      <c r="D1599" s="2" t="s">
        <v>1630</v>
      </c>
      <c r="E1599" s="2" t="s">
        <v>3336</v>
      </c>
      <c r="F1599" s="2" t="s">
        <v>3337</v>
      </c>
      <c r="G1599" s="2" t="s">
        <v>103</v>
      </c>
      <c r="H1599" s="4"/>
      <c r="I1599" s="2" t="s">
        <v>13</v>
      </c>
    </row>
    <row r="1600">
      <c r="A1600" s="2">
        <v>1598.0</v>
      </c>
      <c r="B1600" s="2">
        <v>1598.0</v>
      </c>
      <c r="C1600" s="2" t="s">
        <v>1470</v>
      </c>
      <c r="D1600" s="2" t="s">
        <v>1607</v>
      </c>
      <c r="E1600" s="2" t="s">
        <v>3338</v>
      </c>
      <c r="F1600" s="2" t="s">
        <v>3339</v>
      </c>
      <c r="G1600" s="2" t="s">
        <v>103</v>
      </c>
      <c r="H1600" s="3">
        <v>450.0</v>
      </c>
      <c r="I1600" s="2" t="s">
        <v>13</v>
      </c>
    </row>
    <row r="1601">
      <c r="A1601" s="2">
        <v>1599.0</v>
      </c>
      <c r="B1601" s="2">
        <v>1599.0</v>
      </c>
      <c r="C1601" s="2" t="s">
        <v>3174</v>
      </c>
      <c r="D1601" s="2" t="s">
        <v>2101</v>
      </c>
      <c r="E1601" s="2" t="s">
        <v>3340</v>
      </c>
      <c r="F1601" s="2" t="s">
        <v>3341</v>
      </c>
      <c r="G1601" s="2" t="s">
        <v>103</v>
      </c>
      <c r="H1601" s="4"/>
      <c r="I1601" s="2" t="s">
        <v>13</v>
      </c>
    </row>
    <row r="1602">
      <c r="A1602" s="2">
        <v>1600.0</v>
      </c>
      <c r="B1602" s="2">
        <v>1600.0</v>
      </c>
      <c r="C1602" s="2" t="s">
        <v>126</v>
      </c>
      <c r="D1602" s="2" t="s">
        <v>2248</v>
      </c>
      <c r="E1602" s="2" t="s">
        <v>3342</v>
      </c>
      <c r="F1602" s="2" t="s">
        <v>3343</v>
      </c>
      <c r="G1602" s="2" t="s">
        <v>103</v>
      </c>
      <c r="H1602" s="4"/>
      <c r="I1602" s="2" t="s">
        <v>13</v>
      </c>
    </row>
    <row r="1603">
      <c r="A1603" s="2">
        <v>1601.0</v>
      </c>
      <c r="B1603" s="2">
        <v>1601.0</v>
      </c>
      <c r="C1603" s="2" t="s">
        <v>95</v>
      </c>
      <c r="D1603" s="2" t="s">
        <v>1568</v>
      </c>
      <c r="E1603" s="2" t="s">
        <v>3344</v>
      </c>
      <c r="F1603" s="2" t="s">
        <v>3345</v>
      </c>
      <c r="G1603" s="2" t="s">
        <v>103</v>
      </c>
      <c r="H1603" s="4"/>
      <c r="I1603" s="2" t="s">
        <v>13</v>
      </c>
    </row>
    <row r="1604">
      <c r="A1604" s="2">
        <v>1602.0</v>
      </c>
      <c r="B1604" s="2">
        <v>1602.0</v>
      </c>
      <c r="C1604" s="2" t="s">
        <v>1903</v>
      </c>
      <c r="D1604" s="2" t="s">
        <v>1455</v>
      </c>
      <c r="E1604" s="2" t="s">
        <v>3346</v>
      </c>
      <c r="F1604" s="2" t="s">
        <v>3347</v>
      </c>
      <c r="G1604" s="2" t="s">
        <v>103</v>
      </c>
      <c r="H1604" s="4"/>
      <c r="I1604" s="2" t="s">
        <v>13</v>
      </c>
    </row>
    <row r="1605">
      <c r="A1605" s="2">
        <v>1603.0</v>
      </c>
      <c r="B1605" s="2">
        <v>1603.0</v>
      </c>
      <c r="C1605" s="2" t="s">
        <v>95</v>
      </c>
      <c r="D1605" s="2" t="s">
        <v>1568</v>
      </c>
      <c r="E1605" s="2" t="s">
        <v>3348</v>
      </c>
      <c r="F1605" s="2" t="s">
        <v>3035</v>
      </c>
      <c r="G1605" s="2" t="s">
        <v>103</v>
      </c>
      <c r="H1605" s="4"/>
      <c r="I1605" s="2" t="s">
        <v>13</v>
      </c>
    </row>
    <row r="1606">
      <c r="A1606" s="2">
        <v>1604.0</v>
      </c>
      <c r="B1606" s="2">
        <v>1604.0</v>
      </c>
      <c r="C1606" s="2" t="s">
        <v>126</v>
      </c>
      <c r="D1606" s="2" t="s">
        <v>2248</v>
      </c>
      <c r="E1606" s="2" t="s">
        <v>3349</v>
      </c>
      <c r="F1606" s="2" t="s">
        <v>3350</v>
      </c>
      <c r="G1606" s="2" t="s">
        <v>103</v>
      </c>
      <c r="H1606" s="4"/>
      <c r="I1606" s="2" t="s">
        <v>13</v>
      </c>
    </row>
    <row r="1607">
      <c r="A1607" s="2">
        <v>1605.0</v>
      </c>
      <c r="B1607" s="2">
        <v>1605.0</v>
      </c>
      <c r="C1607" s="2" t="s">
        <v>1470</v>
      </c>
      <c r="D1607" s="2" t="s">
        <v>1607</v>
      </c>
      <c r="E1607" s="2" t="s">
        <v>3351</v>
      </c>
      <c r="F1607" s="2" t="s">
        <v>3352</v>
      </c>
      <c r="G1607" s="2" t="s">
        <v>103</v>
      </c>
      <c r="H1607" s="3">
        <v>450.0</v>
      </c>
      <c r="I1607" s="2" t="s">
        <v>13</v>
      </c>
    </row>
    <row r="1608">
      <c r="A1608" s="2">
        <v>1606.0</v>
      </c>
      <c r="B1608" s="2">
        <v>1606.0</v>
      </c>
      <c r="C1608" s="2" t="s">
        <v>14</v>
      </c>
      <c r="D1608" s="2" t="s">
        <v>2975</v>
      </c>
      <c r="E1608" s="2" t="s">
        <v>3353</v>
      </c>
      <c r="F1608" s="2" t="s">
        <v>3354</v>
      </c>
      <c r="G1608" s="2" t="s">
        <v>12</v>
      </c>
      <c r="H1608" s="3">
        <v>30.8</v>
      </c>
      <c r="I1608" s="2" t="s">
        <v>13</v>
      </c>
    </row>
    <row r="1609">
      <c r="A1609" s="2">
        <v>1607.0</v>
      </c>
      <c r="B1609" s="2">
        <v>1607.0</v>
      </c>
      <c r="C1609" s="2" t="s">
        <v>3207</v>
      </c>
      <c r="D1609" s="2" t="s">
        <v>2172</v>
      </c>
      <c r="E1609" s="2" t="s">
        <v>3355</v>
      </c>
      <c r="F1609" s="2" t="s">
        <v>3356</v>
      </c>
      <c r="G1609" s="2" t="s">
        <v>103</v>
      </c>
      <c r="H1609" s="3">
        <v>35.0</v>
      </c>
      <c r="I1609" s="2" t="s">
        <v>53</v>
      </c>
    </row>
    <row r="1610">
      <c r="A1610" s="2">
        <v>1608.0</v>
      </c>
      <c r="B1610" s="2">
        <v>1608.0</v>
      </c>
      <c r="C1610" s="2" t="s">
        <v>126</v>
      </c>
      <c r="D1610" s="2" t="s">
        <v>2248</v>
      </c>
      <c r="E1610" s="2" t="s">
        <v>3357</v>
      </c>
      <c r="F1610" s="2" t="s">
        <v>3358</v>
      </c>
      <c r="G1610" s="2" t="s">
        <v>103</v>
      </c>
      <c r="H1610" s="4"/>
      <c r="I1610" s="2" t="s">
        <v>13</v>
      </c>
    </row>
    <row r="1611">
      <c r="A1611" s="2">
        <v>1609.0</v>
      </c>
      <c r="B1611" s="2">
        <v>1609.0</v>
      </c>
      <c r="C1611" s="2" t="s">
        <v>202</v>
      </c>
      <c r="D1611" s="2" t="s">
        <v>203</v>
      </c>
      <c r="E1611" s="2" t="s">
        <v>3359</v>
      </c>
      <c r="F1611" s="2" t="s">
        <v>3360</v>
      </c>
      <c r="G1611" s="2" t="s">
        <v>103</v>
      </c>
      <c r="H1611" s="3">
        <v>25.0</v>
      </c>
      <c r="I1611" s="2" t="s">
        <v>53</v>
      </c>
    </row>
    <row r="1612">
      <c r="A1612" s="2">
        <v>1610.0</v>
      </c>
      <c r="B1612" s="2">
        <v>1610.0</v>
      </c>
      <c r="C1612" s="2" t="s">
        <v>95</v>
      </c>
      <c r="D1612" s="2" t="s">
        <v>1949</v>
      </c>
      <c r="E1612" s="2" t="s">
        <v>3361</v>
      </c>
      <c r="F1612" s="2" t="s">
        <v>3362</v>
      </c>
      <c r="G1612" s="2" t="s">
        <v>103</v>
      </c>
      <c r="H1612" s="4"/>
      <c r="I1612" s="2" t="s">
        <v>13</v>
      </c>
    </row>
    <row r="1613">
      <c r="A1613" s="2">
        <v>1611.0</v>
      </c>
      <c r="B1613" s="2">
        <v>1611.0</v>
      </c>
      <c r="C1613" s="2" t="s">
        <v>95</v>
      </c>
      <c r="D1613" s="2" t="s">
        <v>663</v>
      </c>
      <c r="E1613" s="2" t="s">
        <v>3363</v>
      </c>
      <c r="F1613" s="2" t="s">
        <v>3364</v>
      </c>
      <c r="G1613" s="2" t="s">
        <v>103</v>
      </c>
      <c r="H1613" s="4"/>
      <c r="I1613" s="2" t="s">
        <v>13</v>
      </c>
    </row>
    <row r="1614">
      <c r="A1614" s="2">
        <v>1612.0</v>
      </c>
      <c r="B1614" s="2">
        <v>1612.0</v>
      </c>
      <c r="C1614" s="2" t="s">
        <v>1470</v>
      </c>
      <c r="D1614" s="2" t="s">
        <v>1607</v>
      </c>
      <c r="E1614" s="2" t="s">
        <v>3365</v>
      </c>
      <c r="F1614" s="2" t="s">
        <v>3366</v>
      </c>
      <c r="G1614" s="2" t="s">
        <v>103</v>
      </c>
      <c r="H1614" s="3">
        <v>450.0</v>
      </c>
      <c r="I1614" s="2" t="s">
        <v>13</v>
      </c>
    </row>
    <row r="1615">
      <c r="A1615" s="2">
        <v>1613.0</v>
      </c>
      <c r="B1615" s="2">
        <v>1613.0</v>
      </c>
      <c r="C1615" s="2" t="s">
        <v>3174</v>
      </c>
      <c r="D1615" s="2" t="s">
        <v>2064</v>
      </c>
      <c r="E1615" s="2" t="s">
        <v>3367</v>
      </c>
      <c r="F1615" s="2" t="s">
        <v>3368</v>
      </c>
      <c r="G1615" s="2" t="s">
        <v>103</v>
      </c>
      <c r="H1615" s="4"/>
      <c r="I1615" s="2" t="s">
        <v>13</v>
      </c>
    </row>
    <row r="1616">
      <c r="A1616" s="2">
        <v>1614.0</v>
      </c>
      <c r="B1616" s="2">
        <v>1614.0</v>
      </c>
      <c r="C1616" s="2" t="s">
        <v>95</v>
      </c>
      <c r="D1616" s="2" t="s">
        <v>2359</v>
      </c>
      <c r="E1616" s="2" t="s">
        <v>3369</v>
      </c>
      <c r="F1616" s="2" t="s">
        <v>3370</v>
      </c>
      <c r="G1616" s="2" t="s">
        <v>103</v>
      </c>
      <c r="H1616" s="4"/>
      <c r="I1616" s="2" t="s">
        <v>13</v>
      </c>
    </row>
    <row r="1617">
      <c r="A1617" s="2">
        <v>1615.0</v>
      </c>
      <c r="B1617" s="2">
        <v>1615.0</v>
      </c>
      <c r="C1617" s="2" t="s">
        <v>1903</v>
      </c>
      <c r="D1617" s="2" t="s">
        <v>1455</v>
      </c>
      <c r="E1617" s="2" t="s">
        <v>3371</v>
      </c>
      <c r="F1617" s="2" t="s">
        <v>3372</v>
      </c>
      <c r="G1617" s="2" t="s">
        <v>103</v>
      </c>
      <c r="H1617" s="4"/>
      <c r="I1617" s="2" t="s">
        <v>13</v>
      </c>
    </row>
    <row r="1618">
      <c r="A1618" s="2">
        <v>1616.0</v>
      </c>
      <c r="B1618" s="2">
        <v>1616.0</v>
      </c>
      <c r="C1618" s="2" t="s">
        <v>95</v>
      </c>
      <c r="D1618" s="2" t="s">
        <v>1528</v>
      </c>
      <c r="E1618" s="2" t="s">
        <v>3373</v>
      </c>
      <c r="F1618" s="2" t="s">
        <v>3374</v>
      </c>
      <c r="G1618" s="2" t="s">
        <v>103</v>
      </c>
      <c r="H1618" s="4"/>
      <c r="I1618" s="2" t="s">
        <v>13</v>
      </c>
    </row>
    <row r="1619">
      <c r="A1619" s="2">
        <v>1617.0</v>
      </c>
      <c r="B1619" s="2">
        <v>1617.0</v>
      </c>
      <c r="C1619" s="2" t="s">
        <v>3174</v>
      </c>
      <c r="D1619" s="2" t="s">
        <v>3175</v>
      </c>
      <c r="E1619" s="2" t="s">
        <v>3375</v>
      </c>
      <c r="F1619" s="2" t="s">
        <v>3376</v>
      </c>
      <c r="G1619" s="2" t="s">
        <v>103</v>
      </c>
      <c r="H1619" s="4"/>
      <c r="I1619" s="2" t="s">
        <v>13</v>
      </c>
    </row>
    <row r="1620">
      <c r="A1620" s="2">
        <v>1618.0</v>
      </c>
      <c r="B1620" s="2">
        <v>1618.0</v>
      </c>
      <c r="C1620" s="2" t="s">
        <v>95</v>
      </c>
      <c r="D1620" s="2" t="s">
        <v>140</v>
      </c>
      <c r="E1620" s="2" t="s">
        <v>3377</v>
      </c>
      <c r="F1620" s="2" t="s">
        <v>3378</v>
      </c>
      <c r="G1620" s="2" t="s">
        <v>103</v>
      </c>
      <c r="H1620" s="4"/>
      <c r="I1620" s="2" t="s">
        <v>13</v>
      </c>
    </row>
    <row r="1621">
      <c r="A1621" s="2">
        <v>1619.0</v>
      </c>
      <c r="B1621" s="2">
        <v>1619.0</v>
      </c>
      <c r="C1621" s="2" t="s">
        <v>3207</v>
      </c>
      <c r="D1621" s="2" t="s">
        <v>338</v>
      </c>
      <c r="E1621" s="2" t="s">
        <v>3379</v>
      </c>
      <c r="F1621" s="2" t="s">
        <v>3380</v>
      </c>
      <c r="G1621" s="2" t="s">
        <v>103</v>
      </c>
      <c r="H1621" s="4"/>
      <c r="I1621" s="2" t="s">
        <v>53</v>
      </c>
    </row>
    <row r="1622">
      <c r="A1622" s="2">
        <v>1620.0</v>
      </c>
      <c r="B1622" s="2">
        <v>1620.0</v>
      </c>
      <c r="C1622" s="2" t="s">
        <v>126</v>
      </c>
      <c r="D1622" s="2" t="s">
        <v>2248</v>
      </c>
      <c r="E1622" s="2" t="s">
        <v>3381</v>
      </c>
      <c r="F1622" s="2" t="s">
        <v>3382</v>
      </c>
      <c r="G1622" s="2" t="s">
        <v>103</v>
      </c>
      <c r="H1622" s="4"/>
      <c r="I1622" s="2" t="s">
        <v>13</v>
      </c>
    </row>
    <row r="1623">
      <c r="A1623" s="2">
        <v>1621.0</v>
      </c>
      <c r="B1623" s="2">
        <v>1621.0</v>
      </c>
      <c r="C1623" s="2" t="s">
        <v>3174</v>
      </c>
      <c r="D1623" s="2" t="s">
        <v>2101</v>
      </c>
      <c r="E1623" s="2" t="s">
        <v>3383</v>
      </c>
      <c r="F1623" s="2" t="s">
        <v>3384</v>
      </c>
      <c r="G1623" s="2" t="s">
        <v>103</v>
      </c>
      <c r="H1623" s="4"/>
      <c r="I1623" s="2" t="s">
        <v>13</v>
      </c>
    </row>
    <row r="1624">
      <c r="A1624" s="2">
        <v>1622.0</v>
      </c>
      <c r="B1624" s="2">
        <v>1622.0</v>
      </c>
      <c r="C1624" s="2" t="s">
        <v>95</v>
      </c>
      <c r="D1624" s="2" t="s">
        <v>1949</v>
      </c>
      <c r="E1624" s="2" t="s">
        <v>3385</v>
      </c>
      <c r="F1624" s="2" t="s">
        <v>3386</v>
      </c>
      <c r="G1624" s="2" t="s">
        <v>103</v>
      </c>
      <c r="H1624" s="4"/>
      <c r="I1624" s="2" t="s">
        <v>13</v>
      </c>
    </row>
    <row r="1625">
      <c r="A1625" s="2">
        <v>1623.0</v>
      </c>
      <c r="B1625" s="2">
        <v>1623.0</v>
      </c>
      <c r="C1625" s="2" t="s">
        <v>1903</v>
      </c>
      <c r="D1625" s="2" t="s">
        <v>1630</v>
      </c>
      <c r="E1625" s="2" t="s">
        <v>3387</v>
      </c>
      <c r="F1625" s="2" t="s">
        <v>3388</v>
      </c>
      <c r="G1625" s="2" t="s">
        <v>103</v>
      </c>
      <c r="H1625" s="4"/>
      <c r="I1625" s="2" t="s">
        <v>13</v>
      </c>
    </row>
    <row r="1626">
      <c r="A1626" s="2">
        <v>1624.0</v>
      </c>
      <c r="B1626" s="2">
        <v>1624.0</v>
      </c>
      <c r="C1626" s="2" t="s">
        <v>126</v>
      </c>
      <c r="D1626" s="2" t="s">
        <v>2248</v>
      </c>
      <c r="E1626" s="2" t="s">
        <v>3389</v>
      </c>
      <c r="F1626" s="2" t="s">
        <v>3390</v>
      </c>
      <c r="G1626" s="2" t="s">
        <v>103</v>
      </c>
      <c r="H1626" s="4"/>
      <c r="I1626" s="2" t="s">
        <v>13</v>
      </c>
    </row>
    <row r="1627">
      <c r="A1627" s="2">
        <v>1625.0</v>
      </c>
      <c r="B1627" s="2">
        <v>1625.0</v>
      </c>
      <c r="C1627" s="2" t="s">
        <v>95</v>
      </c>
      <c r="D1627" s="2" t="s">
        <v>2359</v>
      </c>
      <c r="E1627" s="2" t="s">
        <v>3391</v>
      </c>
      <c r="F1627" s="2" t="s">
        <v>3392</v>
      </c>
      <c r="G1627" s="2" t="s">
        <v>103</v>
      </c>
      <c r="H1627" s="4"/>
      <c r="I1627" s="2" t="s">
        <v>13</v>
      </c>
    </row>
    <row r="1628">
      <c r="A1628" s="2">
        <v>1626.0</v>
      </c>
      <c r="B1628" s="2">
        <v>1626.0</v>
      </c>
      <c r="C1628" s="2" t="s">
        <v>1470</v>
      </c>
      <c r="D1628" s="2" t="s">
        <v>1607</v>
      </c>
      <c r="E1628" s="2" t="s">
        <v>3393</v>
      </c>
      <c r="F1628" s="2" t="s">
        <v>3394</v>
      </c>
      <c r="G1628" s="2" t="s">
        <v>103</v>
      </c>
      <c r="H1628" s="3">
        <v>450.0</v>
      </c>
      <c r="I1628" s="2" t="s">
        <v>13</v>
      </c>
    </row>
    <row r="1629">
      <c r="A1629" s="2">
        <v>1627.0</v>
      </c>
      <c r="B1629" s="2">
        <v>1627.0</v>
      </c>
      <c r="C1629" s="2" t="s">
        <v>95</v>
      </c>
      <c r="D1629" s="2" t="s">
        <v>1568</v>
      </c>
      <c r="E1629" s="2" t="s">
        <v>3395</v>
      </c>
      <c r="F1629" s="2" t="s">
        <v>3396</v>
      </c>
      <c r="G1629" s="2" t="s">
        <v>103</v>
      </c>
      <c r="H1629" s="4"/>
      <c r="I1629" s="2" t="s">
        <v>13</v>
      </c>
    </row>
    <row r="1630">
      <c r="A1630" s="2">
        <v>1628.0</v>
      </c>
      <c r="B1630" s="2">
        <v>1628.0</v>
      </c>
      <c r="C1630" s="2" t="s">
        <v>95</v>
      </c>
      <c r="D1630" s="2" t="s">
        <v>96</v>
      </c>
      <c r="E1630" s="2" t="s">
        <v>3397</v>
      </c>
      <c r="F1630" s="2" t="s">
        <v>3398</v>
      </c>
      <c r="G1630" s="2" t="s">
        <v>103</v>
      </c>
      <c r="H1630" s="4"/>
      <c r="I1630" s="2" t="s">
        <v>13</v>
      </c>
    </row>
    <row r="1631">
      <c r="A1631" s="2">
        <v>1629.0</v>
      </c>
      <c r="B1631" s="2">
        <v>1629.0</v>
      </c>
      <c r="C1631" s="2" t="s">
        <v>1903</v>
      </c>
      <c r="D1631" s="2" t="s">
        <v>1630</v>
      </c>
      <c r="E1631" s="2" t="s">
        <v>3399</v>
      </c>
      <c r="F1631" s="2" t="s">
        <v>3400</v>
      </c>
      <c r="G1631" s="2" t="s">
        <v>103</v>
      </c>
      <c r="H1631" s="4"/>
      <c r="I1631" s="2" t="s">
        <v>13</v>
      </c>
    </row>
    <row r="1632">
      <c r="A1632" s="2">
        <v>1630.0</v>
      </c>
      <c r="B1632" s="2">
        <v>1630.0</v>
      </c>
      <c r="C1632" s="2" t="s">
        <v>126</v>
      </c>
      <c r="D1632" s="2" t="s">
        <v>2248</v>
      </c>
      <c r="E1632" s="2" t="s">
        <v>3401</v>
      </c>
      <c r="F1632" s="2" t="s">
        <v>3402</v>
      </c>
      <c r="G1632" s="2" t="s">
        <v>103</v>
      </c>
      <c r="H1632" s="4"/>
      <c r="I1632" s="2" t="s">
        <v>13</v>
      </c>
    </row>
    <row r="1633">
      <c r="A1633" s="2">
        <v>1631.0</v>
      </c>
      <c r="B1633" s="2">
        <v>1631.0</v>
      </c>
      <c r="C1633" s="2" t="s">
        <v>95</v>
      </c>
      <c r="D1633" s="2" t="s">
        <v>2359</v>
      </c>
      <c r="E1633" s="2" t="s">
        <v>3403</v>
      </c>
      <c r="F1633" s="2" t="s">
        <v>3404</v>
      </c>
      <c r="G1633" s="2" t="s">
        <v>103</v>
      </c>
      <c r="H1633" s="4"/>
      <c r="I1633" s="2" t="s">
        <v>13</v>
      </c>
    </row>
    <row r="1634">
      <c r="A1634" s="2">
        <v>1632.0</v>
      </c>
      <c r="B1634" s="2">
        <v>1632.0</v>
      </c>
      <c r="C1634" s="2" t="s">
        <v>95</v>
      </c>
      <c r="D1634" s="2" t="s">
        <v>1949</v>
      </c>
      <c r="E1634" s="2" t="s">
        <v>3405</v>
      </c>
      <c r="F1634" s="2" t="s">
        <v>3406</v>
      </c>
      <c r="G1634" s="2" t="s">
        <v>103</v>
      </c>
      <c r="H1634" s="4"/>
      <c r="I1634" s="2" t="s">
        <v>13</v>
      </c>
    </row>
    <row r="1635">
      <c r="A1635" s="2">
        <v>1633.0</v>
      </c>
      <c r="B1635" s="2">
        <v>1633.0</v>
      </c>
      <c r="C1635" s="2" t="s">
        <v>1470</v>
      </c>
      <c r="D1635" s="2" t="s">
        <v>9</v>
      </c>
      <c r="E1635" s="2" t="s">
        <v>3407</v>
      </c>
      <c r="F1635" s="2" t="s">
        <v>3408</v>
      </c>
      <c r="G1635" s="2" t="s">
        <v>103</v>
      </c>
      <c r="H1635" s="3">
        <v>450.0</v>
      </c>
      <c r="I1635" s="2" t="s">
        <v>13</v>
      </c>
    </row>
    <row r="1636">
      <c r="A1636" s="2">
        <v>1634.0</v>
      </c>
      <c r="B1636" s="2">
        <v>1634.0</v>
      </c>
      <c r="C1636" s="2" t="s">
        <v>45</v>
      </c>
      <c r="D1636" s="2" t="s">
        <v>3250</v>
      </c>
      <c r="E1636" s="2" t="s">
        <v>3409</v>
      </c>
      <c r="F1636" s="2" t="s">
        <v>3410</v>
      </c>
      <c r="G1636" s="2" t="s">
        <v>103</v>
      </c>
      <c r="H1636" s="3">
        <v>40.0</v>
      </c>
      <c r="I1636" s="2" t="s">
        <v>13</v>
      </c>
    </row>
    <row r="1637">
      <c r="A1637" s="2">
        <v>1635.0</v>
      </c>
      <c r="B1637" s="2">
        <v>1635.0</v>
      </c>
      <c r="C1637" s="2" t="s">
        <v>95</v>
      </c>
      <c r="D1637" s="2" t="s">
        <v>96</v>
      </c>
      <c r="E1637" s="2" t="s">
        <v>3411</v>
      </c>
      <c r="F1637" s="2" t="s">
        <v>3412</v>
      </c>
      <c r="G1637" s="2" t="s">
        <v>103</v>
      </c>
      <c r="H1637" s="4"/>
      <c r="I1637" s="2" t="s">
        <v>13</v>
      </c>
    </row>
    <row r="1638">
      <c r="A1638" s="2">
        <v>1636.0</v>
      </c>
      <c r="B1638" s="2">
        <v>1636.0</v>
      </c>
      <c r="C1638" s="2" t="s">
        <v>95</v>
      </c>
      <c r="D1638" s="2" t="s">
        <v>2359</v>
      </c>
      <c r="E1638" s="2" t="s">
        <v>3413</v>
      </c>
      <c r="F1638" s="2" t="s">
        <v>3414</v>
      </c>
      <c r="G1638" s="2" t="s">
        <v>103</v>
      </c>
      <c r="H1638" s="4"/>
      <c r="I1638" s="2" t="s">
        <v>13</v>
      </c>
    </row>
    <row r="1639">
      <c r="A1639" s="2">
        <v>1637.0</v>
      </c>
      <c r="B1639" s="2">
        <v>1637.0</v>
      </c>
      <c r="C1639" s="2" t="s">
        <v>95</v>
      </c>
      <c r="D1639" s="2" t="s">
        <v>1528</v>
      </c>
      <c r="E1639" s="2" t="s">
        <v>3415</v>
      </c>
      <c r="F1639" s="2" t="s">
        <v>3416</v>
      </c>
      <c r="G1639" s="2" t="s">
        <v>103</v>
      </c>
      <c r="H1639" s="4"/>
      <c r="I1639" s="2" t="s">
        <v>13</v>
      </c>
    </row>
    <row r="1640">
      <c r="A1640" s="2">
        <v>1638.0</v>
      </c>
      <c r="B1640" s="2">
        <v>1638.0</v>
      </c>
      <c r="C1640" s="2" t="s">
        <v>1470</v>
      </c>
      <c r="D1640" s="2" t="s">
        <v>1607</v>
      </c>
      <c r="E1640" s="2" t="s">
        <v>3417</v>
      </c>
      <c r="F1640" s="2" t="s">
        <v>3418</v>
      </c>
      <c r="G1640" s="2" t="s">
        <v>103</v>
      </c>
      <c r="H1640" s="3">
        <v>450.0</v>
      </c>
      <c r="I1640" s="2" t="s">
        <v>13</v>
      </c>
    </row>
    <row r="1641">
      <c r="A1641" s="2">
        <v>1639.0</v>
      </c>
      <c r="B1641" s="2">
        <v>1639.0</v>
      </c>
      <c r="C1641" s="2" t="s">
        <v>95</v>
      </c>
      <c r="D1641" s="2" t="s">
        <v>96</v>
      </c>
      <c r="E1641" s="2" t="s">
        <v>3419</v>
      </c>
      <c r="F1641" s="2" t="s">
        <v>3420</v>
      </c>
      <c r="G1641" s="2" t="s">
        <v>103</v>
      </c>
      <c r="H1641" s="4"/>
      <c r="I1641" s="2" t="s">
        <v>13</v>
      </c>
    </row>
    <row r="1642">
      <c r="A1642" s="2">
        <v>1640.0</v>
      </c>
      <c r="B1642" s="2">
        <v>1640.0</v>
      </c>
      <c r="C1642" s="2" t="s">
        <v>95</v>
      </c>
      <c r="D1642" s="2" t="s">
        <v>181</v>
      </c>
      <c r="E1642" s="2" t="s">
        <v>3421</v>
      </c>
      <c r="F1642" s="2" t="s">
        <v>3422</v>
      </c>
      <c r="G1642" s="2" t="s">
        <v>103</v>
      </c>
      <c r="H1642" s="4"/>
      <c r="I1642" s="2" t="s">
        <v>13</v>
      </c>
    </row>
    <row r="1643">
      <c r="A1643" s="2">
        <v>1641.0</v>
      </c>
      <c r="B1643" s="2">
        <v>1641.0</v>
      </c>
      <c r="C1643" s="2" t="s">
        <v>95</v>
      </c>
      <c r="D1643" s="2" t="s">
        <v>1949</v>
      </c>
      <c r="E1643" s="2" t="s">
        <v>3423</v>
      </c>
      <c r="F1643" s="2" t="s">
        <v>3424</v>
      </c>
      <c r="G1643" s="2" t="s">
        <v>103</v>
      </c>
      <c r="H1643" s="4"/>
      <c r="I1643" s="2" t="s">
        <v>13</v>
      </c>
    </row>
    <row r="1644">
      <c r="A1644" s="2">
        <v>1642.0</v>
      </c>
      <c r="B1644" s="2">
        <v>1642.0</v>
      </c>
      <c r="C1644" s="2" t="s">
        <v>1903</v>
      </c>
      <c r="D1644" s="2" t="s">
        <v>1630</v>
      </c>
      <c r="E1644" s="2" t="s">
        <v>3425</v>
      </c>
      <c r="F1644" s="2" t="s">
        <v>3426</v>
      </c>
      <c r="G1644" s="2" t="s">
        <v>103</v>
      </c>
      <c r="H1644" s="4"/>
      <c r="I1644" s="2" t="s">
        <v>13</v>
      </c>
    </row>
    <row r="1645">
      <c r="A1645" s="2">
        <v>1643.0</v>
      </c>
      <c r="B1645" s="2">
        <v>1643.0</v>
      </c>
      <c r="C1645" s="2" t="s">
        <v>95</v>
      </c>
      <c r="D1645" s="2" t="s">
        <v>663</v>
      </c>
      <c r="E1645" s="2" t="s">
        <v>3427</v>
      </c>
      <c r="F1645" s="2" t="s">
        <v>3428</v>
      </c>
      <c r="G1645" s="2" t="s">
        <v>103</v>
      </c>
      <c r="H1645" s="4"/>
      <c r="I1645" s="2" t="s">
        <v>13</v>
      </c>
    </row>
    <row r="1646">
      <c r="A1646" s="2">
        <v>1644.0</v>
      </c>
      <c r="B1646" s="2">
        <v>1644.0</v>
      </c>
      <c r="C1646" s="2" t="s">
        <v>3174</v>
      </c>
      <c r="D1646" s="2" t="s">
        <v>2064</v>
      </c>
      <c r="E1646" s="2" t="s">
        <v>3429</v>
      </c>
      <c r="F1646" s="2" t="s">
        <v>3430</v>
      </c>
      <c r="G1646" s="2" t="s">
        <v>103</v>
      </c>
      <c r="H1646" s="4"/>
      <c r="I1646" s="2" t="s">
        <v>53</v>
      </c>
    </row>
    <row r="1647">
      <c r="A1647" s="2">
        <v>1645.0</v>
      </c>
      <c r="B1647" s="2">
        <v>1645.0</v>
      </c>
      <c r="C1647" s="2" t="s">
        <v>1968</v>
      </c>
      <c r="D1647" s="2" t="s">
        <v>3171</v>
      </c>
      <c r="E1647" s="2" t="s">
        <v>3431</v>
      </c>
      <c r="F1647" s="2" t="s">
        <v>3432</v>
      </c>
      <c r="G1647" s="2" t="s">
        <v>12</v>
      </c>
      <c r="H1647" s="4"/>
      <c r="I1647" s="2" t="s">
        <v>13</v>
      </c>
    </row>
    <row r="1648">
      <c r="A1648" s="2">
        <v>1646.0</v>
      </c>
      <c r="B1648" s="2">
        <v>1646.0</v>
      </c>
      <c r="C1648" s="2" t="s">
        <v>95</v>
      </c>
      <c r="D1648" s="2" t="s">
        <v>2359</v>
      </c>
      <c r="E1648" s="2" t="s">
        <v>3433</v>
      </c>
      <c r="F1648" s="2" t="s">
        <v>3414</v>
      </c>
      <c r="G1648" s="2" t="s">
        <v>103</v>
      </c>
      <c r="H1648" s="4"/>
      <c r="I1648" s="2" t="s">
        <v>13</v>
      </c>
    </row>
    <row r="1649">
      <c r="A1649" s="2">
        <v>1647.0</v>
      </c>
      <c r="B1649" s="2">
        <v>1647.0</v>
      </c>
      <c r="C1649" s="2" t="s">
        <v>1920</v>
      </c>
      <c r="D1649" s="2" t="s">
        <v>414</v>
      </c>
      <c r="E1649" s="2" t="s">
        <v>3434</v>
      </c>
      <c r="F1649" s="2" t="s">
        <v>3435</v>
      </c>
      <c r="G1649" s="2" t="s">
        <v>103</v>
      </c>
      <c r="H1649" s="4"/>
      <c r="I1649" s="2" t="s">
        <v>13</v>
      </c>
    </row>
    <row r="1650">
      <c r="A1650" s="2">
        <v>1648.0</v>
      </c>
      <c r="B1650" s="2">
        <v>1648.0</v>
      </c>
      <c r="C1650" s="2" t="s">
        <v>45</v>
      </c>
      <c r="D1650" s="2" t="s">
        <v>3436</v>
      </c>
      <c r="E1650" s="2" t="s">
        <v>3437</v>
      </c>
      <c r="F1650" s="2" t="s">
        <v>3438</v>
      </c>
      <c r="G1650" s="2" t="s">
        <v>103</v>
      </c>
      <c r="H1650" s="3">
        <v>40.0</v>
      </c>
      <c r="I1650" s="2" t="s">
        <v>13</v>
      </c>
    </row>
    <row r="1651">
      <c r="A1651" s="2">
        <v>1649.0</v>
      </c>
      <c r="B1651" s="2">
        <v>1649.0</v>
      </c>
      <c r="C1651" s="2" t="s">
        <v>95</v>
      </c>
      <c r="D1651" s="2" t="s">
        <v>181</v>
      </c>
      <c r="E1651" s="2" t="s">
        <v>3439</v>
      </c>
      <c r="F1651" s="2" t="s">
        <v>3440</v>
      </c>
      <c r="G1651" s="2" t="s">
        <v>103</v>
      </c>
      <c r="H1651" s="4"/>
      <c r="I1651" s="2" t="s">
        <v>13</v>
      </c>
    </row>
    <row r="1652">
      <c r="A1652" s="2">
        <v>1650.0</v>
      </c>
      <c r="B1652" s="2">
        <v>1650.0</v>
      </c>
      <c r="C1652" s="2" t="s">
        <v>1903</v>
      </c>
      <c r="D1652" s="2" t="s">
        <v>1630</v>
      </c>
      <c r="E1652" s="2" t="s">
        <v>3441</v>
      </c>
      <c r="F1652" s="2" t="s">
        <v>3442</v>
      </c>
      <c r="G1652" s="2" t="s">
        <v>103</v>
      </c>
      <c r="H1652" s="4"/>
      <c r="I1652" s="2" t="s">
        <v>13</v>
      </c>
    </row>
    <row r="1653">
      <c r="A1653" s="2">
        <v>1651.0</v>
      </c>
      <c r="B1653" s="2">
        <v>1651.0</v>
      </c>
      <c r="C1653" s="2" t="s">
        <v>95</v>
      </c>
      <c r="D1653" s="2" t="s">
        <v>1528</v>
      </c>
      <c r="E1653" s="2" t="s">
        <v>3443</v>
      </c>
      <c r="F1653" s="2" t="s">
        <v>3444</v>
      </c>
      <c r="G1653" s="2" t="s">
        <v>103</v>
      </c>
      <c r="H1653" s="4"/>
      <c r="I1653" s="2" t="s">
        <v>13</v>
      </c>
    </row>
    <row r="1654">
      <c r="A1654" s="2">
        <v>1652.0</v>
      </c>
      <c r="B1654" s="2">
        <v>1652.0</v>
      </c>
      <c r="C1654" s="2" t="s">
        <v>1470</v>
      </c>
      <c r="D1654" s="2" t="s">
        <v>1607</v>
      </c>
      <c r="E1654" s="2" t="s">
        <v>3445</v>
      </c>
      <c r="F1654" s="2" t="s">
        <v>3446</v>
      </c>
      <c r="G1654" s="2" t="s">
        <v>103</v>
      </c>
      <c r="H1654" s="3">
        <v>450.0</v>
      </c>
      <c r="I1654" s="2" t="s">
        <v>13</v>
      </c>
    </row>
    <row r="1655">
      <c r="A1655" s="2">
        <v>1653.0</v>
      </c>
      <c r="B1655" s="2">
        <v>1653.0</v>
      </c>
      <c r="C1655" s="2" t="s">
        <v>95</v>
      </c>
      <c r="D1655" s="2" t="s">
        <v>96</v>
      </c>
      <c r="E1655" s="2" t="s">
        <v>3447</v>
      </c>
      <c r="F1655" s="2" t="s">
        <v>3448</v>
      </c>
      <c r="G1655" s="2" t="s">
        <v>103</v>
      </c>
      <c r="H1655" s="4"/>
      <c r="I1655" s="2" t="s">
        <v>13</v>
      </c>
    </row>
    <row r="1656">
      <c r="A1656" s="2">
        <v>1654.0</v>
      </c>
      <c r="B1656" s="2">
        <v>1654.0</v>
      </c>
      <c r="C1656" s="2" t="s">
        <v>95</v>
      </c>
      <c r="D1656" s="2" t="s">
        <v>181</v>
      </c>
      <c r="E1656" s="2" t="s">
        <v>3449</v>
      </c>
      <c r="F1656" s="2" t="s">
        <v>3450</v>
      </c>
      <c r="G1656" s="2" t="s">
        <v>103</v>
      </c>
      <c r="H1656" s="4"/>
      <c r="I1656" s="2" t="s">
        <v>13</v>
      </c>
    </row>
    <row r="1657">
      <c r="A1657" s="2">
        <v>1655.0</v>
      </c>
      <c r="B1657" s="2">
        <v>1655.0</v>
      </c>
      <c r="C1657" s="2" t="s">
        <v>95</v>
      </c>
      <c r="D1657" s="2" t="s">
        <v>1687</v>
      </c>
      <c r="E1657" s="2" t="s">
        <v>3451</v>
      </c>
      <c r="F1657" s="2" t="s">
        <v>3452</v>
      </c>
      <c r="G1657" s="2" t="s">
        <v>103</v>
      </c>
      <c r="H1657" s="4"/>
      <c r="I1657" s="2" t="s">
        <v>13</v>
      </c>
    </row>
    <row r="1658">
      <c r="A1658" s="2">
        <v>1656.0</v>
      </c>
      <c r="B1658" s="2">
        <v>1656.0</v>
      </c>
      <c r="C1658" s="2" t="s">
        <v>95</v>
      </c>
      <c r="D1658" s="2" t="s">
        <v>663</v>
      </c>
      <c r="E1658" s="2" t="s">
        <v>3453</v>
      </c>
      <c r="F1658" s="2" t="s">
        <v>3454</v>
      </c>
      <c r="G1658" s="2" t="s">
        <v>103</v>
      </c>
      <c r="H1658" s="4"/>
      <c r="I1658" s="2" t="s">
        <v>13</v>
      </c>
    </row>
    <row r="1659">
      <c r="A1659" s="2">
        <v>1657.0</v>
      </c>
      <c r="B1659" s="2">
        <v>1657.0</v>
      </c>
      <c r="C1659" s="2" t="s">
        <v>95</v>
      </c>
      <c r="D1659" s="2" t="s">
        <v>1687</v>
      </c>
      <c r="E1659" s="2" t="s">
        <v>3455</v>
      </c>
      <c r="F1659" s="2" t="s">
        <v>3456</v>
      </c>
      <c r="G1659" s="2" t="s">
        <v>103</v>
      </c>
      <c r="H1659" s="4"/>
      <c r="I1659" s="2" t="s">
        <v>13</v>
      </c>
    </row>
    <row r="1660">
      <c r="A1660" s="2">
        <v>1658.0</v>
      </c>
      <c r="B1660" s="2">
        <v>1658.0</v>
      </c>
      <c r="C1660" s="2" t="s">
        <v>14</v>
      </c>
      <c r="D1660" s="2" t="s">
        <v>71</v>
      </c>
      <c r="E1660" s="2" t="s">
        <v>3457</v>
      </c>
      <c r="F1660" s="2" t="s">
        <v>3458</v>
      </c>
      <c r="G1660" s="2" t="s">
        <v>103</v>
      </c>
      <c r="H1660" s="4"/>
      <c r="I1660" s="2" t="s">
        <v>53</v>
      </c>
    </row>
    <row r="1661">
      <c r="A1661" s="2">
        <v>1659.0</v>
      </c>
      <c r="B1661" s="2">
        <v>1659.0</v>
      </c>
      <c r="C1661" s="2" t="s">
        <v>1903</v>
      </c>
      <c r="D1661" s="2" t="s">
        <v>1455</v>
      </c>
      <c r="E1661" s="2" t="s">
        <v>3459</v>
      </c>
      <c r="F1661" s="2" t="s">
        <v>3460</v>
      </c>
      <c r="G1661" s="2" t="s">
        <v>103</v>
      </c>
      <c r="H1661" s="4"/>
      <c r="I1661" s="2" t="s">
        <v>13</v>
      </c>
    </row>
    <row r="1662">
      <c r="A1662" s="2">
        <v>1660.0</v>
      </c>
      <c r="B1662" s="2">
        <v>1660.0</v>
      </c>
      <c r="C1662" s="2" t="s">
        <v>1470</v>
      </c>
      <c r="D1662" s="2" t="s">
        <v>9</v>
      </c>
      <c r="E1662" s="2" t="s">
        <v>3461</v>
      </c>
      <c r="F1662" s="2" t="s">
        <v>3462</v>
      </c>
      <c r="G1662" s="2" t="s">
        <v>103</v>
      </c>
      <c r="H1662" s="3">
        <v>450.0</v>
      </c>
      <c r="I1662" s="2" t="s">
        <v>13</v>
      </c>
    </row>
    <row r="1663">
      <c r="A1663" s="2">
        <v>1661.0</v>
      </c>
      <c r="B1663" s="2">
        <v>1661.0</v>
      </c>
      <c r="C1663" s="2" t="s">
        <v>95</v>
      </c>
      <c r="D1663" s="2" t="s">
        <v>140</v>
      </c>
      <c r="E1663" s="2" t="s">
        <v>3463</v>
      </c>
      <c r="F1663" s="2" t="s">
        <v>3464</v>
      </c>
      <c r="G1663" s="2" t="s">
        <v>103</v>
      </c>
      <c r="H1663" s="4"/>
      <c r="I1663" s="2" t="s">
        <v>13</v>
      </c>
    </row>
    <row r="1664">
      <c r="A1664" s="2">
        <v>1662.0</v>
      </c>
      <c r="B1664" s="2">
        <v>1662.0</v>
      </c>
      <c r="C1664" s="2" t="s">
        <v>126</v>
      </c>
      <c r="D1664" s="2" t="s">
        <v>2248</v>
      </c>
      <c r="E1664" s="2" t="s">
        <v>3465</v>
      </c>
      <c r="F1664" s="2" t="s">
        <v>3466</v>
      </c>
      <c r="G1664" s="2" t="s">
        <v>103</v>
      </c>
      <c r="H1664" s="4"/>
      <c r="I1664" s="2" t="s">
        <v>13</v>
      </c>
    </row>
    <row r="1665">
      <c r="A1665" s="2">
        <v>1663.0</v>
      </c>
      <c r="B1665" s="2">
        <v>1663.0</v>
      </c>
      <c r="C1665" s="2" t="s">
        <v>3207</v>
      </c>
      <c r="D1665" s="2" t="s">
        <v>338</v>
      </c>
      <c r="E1665" s="2" t="s">
        <v>3467</v>
      </c>
      <c r="F1665" s="2" t="s">
        <v>3087</v>
      </c>
      <c r="G1665" s="2" t="s">
        <v>103</v>
      </c>
      <c r="H1665" s="4"/>
      <c r="I1665" s="2" t="s">
        <v>13</v>
      </c>
    </row>
    <row r="1666">
      <c r="A1666" s="2">
        <v>1664.0</v>
      </c>
      <c r="B1666" s="2">
        <v>1664.0</v>
      </c>
      <c r="C1666" s="2" t="s">
        <v>95</v>
      </c>
      <c r="D1666" s="2" t="s">
        <v>140</v>
      </c>
      <c r="E1666" s="2" t="s">
        <v>3468</v>
      </c>
      <c r="F1666" s="2" t="s">
        <v>3469</v>
      </c>
      <c r="G1666" s="2" t="s">
        <v>103</v>
      </c>
      <c r="H1666" s="4"/>
      <c r="I1666" s="2" t="s">
        <v>13</v>
      </c>
    </row>
    <row r="1667">
      <c r="A1667" s="2">
        <v>1665.0</v>
      </c>
      <c r="B1667" s="2">
        <v>1665.0</v>
      </c>
      <c r="C1667" s="2" t="s">
        <v>95</v>
      </c>
      <c r="D1667" s="2" t="s">
        <v>1687</v>
      </c>
      <c r="E1667" s="2" t="s">
        <v>3470</v>
      </c>
      <c r="F1667" s="2" t="s">
        <v>3471</v>
      </c>
      <c r="G1667" s="2" t="s">
        <v>103</v>
      </c>
      <c r="H1667" s="4"/>
      <c r="I1667" s="2" t="s">
        <v>13</v>
      </c>
    </row>
    <row r="1668">
      <c r="A1668" s="2">
        <v>1666.0</v>
      </c>
      <c r="B1668" s="2">
        <v>1666.0</v>
      </c>
      <c r="C1668" s="2" t="s">
        <v>1903</v>
      </c>
      <c r="D1668" s="2" t="s">
        <v>1630</v>
      </c>
      <c r="E1668" s="2" t="s">
        <v>3472</v>
      </c>
      <c r="F1668" s="2" t="s">
        <v>3473</v>
      </c>
      <c r="G1668" s="2" t="s">
        <v>103</v>
      </c>
      <c r="H1668" s="4"/>
      <c r="I1668" s="2" t="s">
        <v>13</v>
      </c>
    </row>
    <row r="1669">
      <c r="A1669" s="2">
        <v>1667.0</v>
      </c>
      <c r="B1669" s="2">
        <v>1667.0</v>
      </c>
      <c r="C1669" s="2" t="s">
        <v>95</v>
      </c>
      <c r="D1669" s="2" t="s">
        <v>1528</v>
      </c>
      <c r="E1669" s="2" t="s">
        <v>3474</v>
      </c>
      <c r="F1669" s="2" t="s">
        <v>3475</v>
      </c>
      <c r="G1669" s="2" t="s">
        <v>103</v>
      </c>
      <c r="H1669" s="4"/>
      <c r="I1669" s="2" t="s">
        <v>13</v>
      </c>
    </row>
    <row r="1670">
      <c r="A1670" s="2">
        <v>1668.0</v>
      </c>
      <c r="B1670" s="2">
        <v>1668.0</v>
      </c>
      <c r="C1670" s="2" t="s">
        <v>95</v>
      </c>
      <c r="D1670" s="2" t="s">
        <v>663</v>
      </c>
      <c r="E1670" s="2" t="s">
        <v>3476</v>
      </c>
      <c r="F1670" s="2" t="s">
        <v>3477</v>
      </c>
      <c r="G1670" s="2" t="s">
        <v>103</v>
      </c>
      <c r="H1670" s="4"/>
      <c r="I1670" s="2" t="s">
        <v>13</v>
      </c>
    </row>
    <row r="1671">
      <c r="A1671" s="2">
        <v>1669.0</v>
      </c>
      <c r="B1671" s="2">
        <v>1669.0</v>
      </c>
      <c r="C1671" s="2" t="s">
        <v>95</v>
      </c>
      <c r="D1671" s="2" t="s">
        <v>181</v>
      </c>
      <c r="E1671" s="2" t="s">
        <v>3478</v>
      </c>
      <c r="F1671" s="2" t="s">
        <v>3479</v>
      </c>
      <c r="G1671" s="2" t="s">
        <v>103</v>
      </c>
      <c r="H1671" s="4"/>
      <c r="I1671" s="2" t="s">
        <v>13</v>
      </c>
    </row>
    <row r="1672">
      <c r="A1672" s="2">
        <v>1670.0</v>
      </c>
      <c r="B1672" s="2">
        <v>1670.0</v>
      </c>
      <c r="C1672" s="2" t="s">
        <v>126</v>
      </c>
      <c r="D1672" s="2" t="s">
        <v>2248</v>
      </c>
      <c r="E1672" s="2" t="s">
        <v>3480</v>
      </c>
      <c r="F1672" s="2" t="s">
        <v>3481</v>
      </c>
      <c r="G1672" s="2" t="s">
        <v>103</v>
      </c>
      <c r="H1672" s="4"/>
      <c r="I1672" s="2" t="s">
        <v>13</v>
      </c>
    </row>
    <row r="1673">
      <c r="A1673" s="2">
        <v>1671.0</v>
      </c>
      <c r="B1673" s="2">
        <v>1671.0</v>
      </c>
      <c r="C1673" s="2" t="s">
        <v>1470</v>
      </c>
      <c r="D1673" s="2" t="s">
        <v>1607</v>
      </c>
      <c r="E1673" s="2" t="s">
        <v>3482</v>
      </c>
      <c r="F1673" s="2" t="s">
        <v>3483</v>
      </c>
      <c r="G1673" s="2" t="s">
        <v>103</v>
      </c>
      <c r="H1673" s="3">
        <v>450.0</v>
      </c>
      <c r="I1673" s="2" t="s">
        <v>13</v>
      </c>
    </row>
    <row r="1674">
      <c r="A1674" s="2">
        <v>1672.0</v>
      </c>
      <c r="B1674" s="2">
        <v>1672.0</v>
      </c>
      <c r="C1674" s="2" t="s">
        <v>95</v>
      </c>
      <c r="D1674" s="2" t="s">
        <v>2359</v>
      </c>
      <c r="E1674" s="2" t="s">
        <v>3484</v>
      </c>
      <c r="F1674" s="2" t="s">
        <v>3485</v>
      </c>
      <c r="G1674" s="2" t="s">
        <v>103</v>
      </c>
      <c r="H1674" s="4"/>
      <c r="I1674" s="2" t="s">
        <v>13</v>
      </c>
    </row>
    <row r="1675">
      <c r="A1675" s="2">
        <v>1673.0</v>
      </c>
      <c r="B1675" s="2">
        <v>1673.0</v>
      </c>
      <c r="C1675" s="2" t="s">
        <v>95</v>
      </c>
      <c r="D1675" s="2" t="s">
        <v>140</v>
      </c>
      <c r="E1675" s="2" t="s">
        <v>3486</v>
      </c>
      <c r="F1675" s="2" t="s">
        <v>3487</v>
      </c>
      <c r="G1675" s="2" t="s">
        <v>103</v>
      </c>
      <c r="H1675" s="4"/>
      <c r="I1675" s="2" t="s">
        <v>13</v>
      </c>
    </row>
    <row r="1676">
      <c r="A1676" s="2">
        <v>1674.0</v>
      </c>
      <c r="B1676" s="2">
        <v>1674.0</v>
      </c>
      <c r="C1676" s="2" t="s">
        <v>1903</v>
      </c>
      <c r="D1676" s="2" t="s">
        <v>1455</v>
      </c>
      <c r="E1676" s="2" t="s">
        <v>3488</v>
      </c>
      <c r="F1676" s="2" t="s">
        <v>3489</v>
      </c>
      <c r="G1676" s="2" t="s">
        <v>103</v>
      </c>
      <c r="H1676" s="4"/>
      <c r="I1676" s="2" t="s">
        <v>13</v>
      </c>
    </row>
    <row r="1677">
      <c r="A1677" s="2">
        <v>1675.0</v>
      </c>
      <c r="B1677" s="2">
        <v>1675.0</v>
      </c>
      <c r="C1677" s="2" t="s">
        <v>14</v>
      </c>
      <c r="D1677" s="2" t="s">
        <v>2975</v>
      </c>
      <c r="E1677" s="2" t="s">
        <v>3490</v>
      </c>
      <c r="F1677" s="2" t="s">
        <v>3491</v>
      </c>
      <c r="G1677" s="2" t="s">
        <v>12</v>
      </c>
      <c r="H1677" s="3">
        <v>30.8</v>
      </c>
      <c r="I1677" s="2" t="s">
        <v>13</v>
      </c>
    </row>
    <row r="1678">
      <c r="A1678" s="2">
        <v>1676.0</v>
      </c>
      <c r="B1678" s="2">
        <v>1676.0</v>
      </c>
      <c r="C1678" s="2" t="s">
        <v>3207</v>
      </c>
      <c r="D1678" s="2" t="s">
        <v>38</v>
      </c>
      <c r="E1678" s="2" t="s">
        <v>3492</v>
      </c>
      <c r="F1678" s="2" t="s">
        <v>3493</v>
      </c>
      <c r="G1678" s="2" t="s">
        <v>103</v>
      </c>
      <c r="H1678" s="3">
        <v>136.6</v>
      </c>
      <c r="I1678" s="2" t="s">
        <v>13</v>
      </c>
    </row>
    <row r="1679">
      <c r="A1679" s="2">
        <v>1677.0</v>
      </c>
      <c r="B1679" s="2">
        <v>1677.0</v>
      </c>
      <c r="C1679" s="2" t="s">
        <v>1470</v>
      </c>
      <c r="D1679" s="2" t="s">
        <v>1607</v>
      </c>
      <c r="E1679" s="2" t="s">
        <v>3494</v>
      </c>
      <c r="F1679" s="2" t="s">
        <v>3495</v>
      </c>
      <c r="G1679" s="2" t="s">
        <v>103</v>
      </c>
      <c r="H1679" s="3">
        <v>450.0</v>
      </c>
      <c r="I1679" s="2" t="s">
        <v>13</v>
      </c>
    </row>
    <row r="1680">
      <c r="A1680" s="2">
        <v>1678.0</v>
      </c>
      <c r="B1680" s="2">
        <v>1678.0</v>
      </c>
      <c r="C1680" s="2" t="s">
        <v>126</v>
      </c>
      <c r="D1680" s="2" t="s">
        <v>2248</v>
      </c>
      <c r="E1680" s="2" t="s">
        <v>3496</v>
      </c>
      <c r="F1680" s="2" t="s">
        <v>3497</v>
      </c>
      <c r="G1680" s="2" t="s">
        <v>103</v>
      </c>
      <c r="H1680" s="4"/>
      <c r="I1680" s="2" t="s">
        <v>13</v>
      </c>
    </row>
    <row r="1681">
      <c r="A1681" s="2">
        <v>1679.0</v>
      </c>
      <c r="B1681" s="2">
        <v>1679.0</v>
      </c>
      <c r="C1681" s="2" t="s">
        <v>1903</v>
      </c>
      <c r="D1681" s="2" t="s">
        <v>1630</v>
      </c>
      <c r="E1681" s="2" t="s">
        <v>3498</v>
      </c>
      <c r="F1681" s="2" t="s">
        <v>3499</v>
      </c>
      <c r="G1681" s="2" t="s">
        <v>103</v>
      </c>
      <c r="H1681" s="4"/>
      <c r="I1681" s="2" t="s">
        <v>13</v>
      </c>
    </row>
    <row r="1682">
      <c r="A1682" s="2">
        <v>1680.0</v>
      </c>
      <c r="B1682" s="2">
        <v>1680.0</v>
      </c>
      <c r="C1682" s="2" t="s">
        <v>3174</v>
      </c>
      <c r="D1682" s="2" t="s">
        <v>2064</v>
      </c>
      <c r="E1682" s="2" t="s">
        <v>3500</v>
      </c>
      <c r="F1682" s="2" t="s">
        <v>3501</v>
      </c>
      <c r="G1682" s="2" t="s">
        <v>103</v>
      </c>
      <c r="H1682" s="4"/>
      <c r="I1682" s="2" t="s">
        <v>53</v>
      </c>
    </row>
    <row r="1683">
      <c r="A1683" s="2">
        <v>1681.0</v>
      </c>
      <c r="B1683" s="2">
        <v>1681.0</v>
      </c>
      <c r="C1683" s="2" t="s">
        <v>14</v>
      </c>
      <c r="D1683" s="2" t="s">
        <v>71</v>
      </c>
      <c r="E1683" s="2" t="s">
        <v>3502</v>
      </c>
      <c r="F1683" s="2" t="s">
        <v>3503</v>
      </c>
      <c r="G1683" s="2" t="s">
        <v>103</v>
      </c>
      <c r="H1683" s="4"/>
      <c r="I1683" s="2" t="s">
        <v>13</v>
      </c>
    </row>
    <row r="1684">
      <c r="A1684" s="2">
        <v>1682.0</v>
      </c>
      <c r="B1684" s="2">
        <v>1682.0</v>
      </c>
      <c r="C1684" s="2" t="s">
        <v>95</v>
      </c>
      <c r="D1684" s="2" t="s">
        <v>1568</v>
      </c>
      <c r="E1684" s="2" t="s">
        <v>3504</v>
      </c>
      <c r="F1684" s="2" t="s">
        <v>3505</v>
      </c>
      <c r="G1684" s="2" t="s">
        <v>103</v>
      </c>
      <c r="H1684" s="4"/>
      <c r="I1684" s="2" t="s">
        <v>13</v>
      </c>
    </row>
    <row r="1685">
      <c r="A1685" s="2">
        <v>1683.0</v>
      </c>
      <c r="B1685" s="2">
        <v>1683.0</v>
      </c>
      <c r="C1685" s="2" t="s">
        <v>126</v>
      </c>
      <c r="D1685" s="2" t="s">
        <v>2248</v>
      </c>
      <c r="E1685" s="2" t="s">
        <v>3506</v>
      </c>
      <c r="F1685" s="2" t="s">
        <v>3507</v>
      </c>
      <c r="G1685" s="2" t="s">
        <v>103</v>
      </c>
      <c r="H1685" s="4"/>
      <c r="I1685" s="2" t="s">
        <v>13</v>
      </c>
    </row>
    <row r="1686">
      <c r="A1686" s="2">
        <v>1684.0</v>
      </c>
      <c r="B1686" s="2">
        <v>1684.0</v>
      </c>
      <c r="C1686" s="2" t="s">
        <v>14</v>
      </c>
      <c r="D1686" s="2" t="s">
        <v>2975</v>
      </c>
      <c r="E1686" s="2" t="s">
        <v>3508</v>
      </c>
      <c r="F1686" s="2" t="s">
        <v>3509</v>
      </c>
      <c r="G1686" s="2" t="s">
        <v>12</v>
      </c>
      <c r="H1686" s="3">
        <v>29.75</v>
      </c>
      <c r="I1686" s="2" t="s">
        <v>13</v>
      </c>
    </row>
    <row r="1687">
      <c r="A1687" s="2">
        <v>1685.0</v>
      </c>
      <c r="B1687" s="2">
        <v>1685.0</v>
      </c>
      <c r="C1687" s="2" t="s">
        <v>95</v>
      </c>
      <c r="D1687" s="2" t="s">
        <v>140</v>
      </c>
      <c r="E1687" s="2" t="s">
        <v>3510</v>
      </c>
      <c r="F1687" s="2" t="s">
        <v>3511</v>
      </c>
      <c r="G1687" s="2" t="s">
        <v>103</v>
      </c>
      <c r="H1687" s="4"/>
      <c r="I1687" s="2" t="s">
        <v>13</v>
      </c>
    </row>
    <row r="1688">
      <c r="A1688" s="2">
        <v>1686.0</v>
      </c>
      <c r="B1688" s="2">
        <v>1686.0</v>
      </c>
      <c r="C1688" s="2" t="s">
        <v>1470</v>
      </c>
      <c r="D1688" s="2" t="s">
        <v>1607</v>
      </c>
      <c r="E1688" s="2" t="s">
        <v>3512</v>
      </c>
      <c r="F1688" s="2" t="s">
        <v>3513</v>
      </c>
      <c r="G1688" s="2" t="s">
        <v>103</v>
      </c>
      <c r="H1688" s="3">
        <v>450.0</v>
      </c>
      <c r="I1688" s="2" t="s">
        <v>13</v>
      </c>
    </row>
    <row r="1689">
      <c r="A1689" s="2">
        <v>1687.0</v>
      </c>
      <c r="B1689" s="2">
        <v>1687.0</v>
      </c>
      <c r="C1689" s="2" t="s">
        <v>1903</v>
      </c>
      <c r="D1689" s="2" t="s">
        <v>1630</v>
      </c>
      <c r="E1689" s="2" t="s">
        <v>3514</v>
      </c>
      <c r="F1689" s="2" t="s">
        <v>3515</v>
      </c>
      <c r="G1689" s="2" t="s">
        <v>103</v>
      </c>
      <c r="H1689" s="4"/>
      <c r="I1689" s="2" t="s">
        <v>13</v>
      </c>
    </row>
    <row r="1690">
      <c r="A1690" s="2">
        <v>1688.0</v>
      </c>
      <c r="B1690" s="2">
        <v>1688.0</v>
      </c>
      <c r="C1690" s="2" t="s">
        <v>1903</v>
      </c>
      <c r="D1690" s="2" t="s">
        <v>1455</v>
      </c>
      <c r="E1690" s="2" t="s">
        <v>3516</v>
      </c>
      <c r="F1690" s="2" t="s">
        <v>3517</v>
      </c>
      <c r="G1690" s="2" t="s">
        <v>103</v>
      </c>
      <c r="H1690" s="4"/>
      <c r="I1690" s="2" t="s">
        <v>13</v>
      </c>
    </row>
    <row r="1691">
      <c r="A1691" s="2">
        <v>1689.0</v>
      </c>
      <c r="B1691" s="2">
        <v>1689.0</v>
      </c>
      <c r="C1691" s="2" t="s">
        <v>2729</v>
      </c>
      <c r="D1691" s="2" t="s">
        <v>2359</v>
      </c>
      <c r="E1691" s="2" t="s">
        <v>3518</v>
      </c>
      <c r="F1691" s="2" t="s">
        <v>3519</v>
      </c>
      <c r="G1691" s="2" t="s">
        <v>103</v>
      </c>
      <c r="H1691" s="4"/>
      <c r="I1691" s="2" t="s">
        <v>13</v>
      </c>
    </row>
    <row r="1692">
      <c r="A1692" s="2">
        <v>1690.0</v>
      </c>
      <c r="B1692" s="2">
        <v>1690.0</v>
      </c>
      <c r="C1692" s="2" t="s">
        <v>126</v>
      </c>
      <c r="D1692" s="2" t="s">
        <v>2248</v>
      </c>
      <c r="E1692" s="2" t="s">
        <v>3520</v>
      </c>
      <c r="F1692" s="2" t="s">
        <v>3521</v>
      </c>
      <c r="G1692" s="2" t="s">
        <v>103</v>
      </c>
      <c r="H1692" s="4"/>
      <c r="I1692" s="2" t="s">
        <v>13</v>
      </c>
    </row>
    <row r="1693">
      <c r="A1693" s="2">
        <v>1691.0</v>
      </c>
      <c r="B1693" s="2">
        <v>1691.0</v>
      </c>
      <c r="C1693" s="2" t="s">
        <v>2729</v>
      </c>
      <c r="D1693" s="2" t="s">
        <v>140</v>
      </c>
      <c r="E1693" s="2" t="s">
        <v>3522</v>
      </c>
      <c r="F1693" s="2" t="s">
        <v>3523</v>
      </c>
      <c r="G1693" s="2" t="s">
        <v>103</v>
      </c>
      <c r="H1693" s="4"/>
      <c r="I1693" s="2" t="s">
        <v>13</v>
      </c>
    </row>
    <row r="1694">
      <c r="A1694" s="2">
        <v>1692.0</v>
      </c>
      <c r="B1694" s="2">
        <v>1692.0</v>
      </c>
      <c r="C1694" s="2" t="s">
        <v>1903</v>
      </c>
      <c r="D1694" s="2" t="s">
        <v>1455</v>
      </c>
      <c r="E1694" s="2" t="s">
        <v>3524</v>
      </c>
      <c r="F1694" s="2" t="s">
        <v>3525</v>
      </c>
      <c r="G1694" s="2" t="s">
        <v>103</v>
      </c>
      <c r="H1694" s="4"/>
      <c r="I1694" s="2" t="s">
        <v>13</v>
      </c>
    </row>
    <row r="1695">
      <c r="A1695" s="2">
        <v>1693.0</v>
      </c>
      <c r="B1695" s="2">
        <v>1693.0</v>
      </c>
      <c r="C1695" s="2" t="s">
        <v>3174</v>
      </c>
      <c r="D1695" s="2" t="s">
        <v>2101</v>
      </c>
      <c r="E1695" s="2" t="s">
        <v>3526</v>
      </c>
      <c r="F1695" s="2" t="s">
        <v>3527</v>
      </c>
      <c r="G1695" s="2" t="s">
        <v>103</v>
      </c>
      <c r="H1695" s="4"/>
      <c r="I1695" s="2" t="s">
        <v>13</v>
      </c>
    </row>
    <row r="1696">
      <c r="A1696" s="2">
        <v>1694.0</v>
      </c>
      <c r="B1696" s="2">
        <v>1694.0</v>
      </c>
      <c r="C1696" s="2" t="s">
        <v>2729</v>
      </c>
      <c r="D1696" s="2" t="s">
        <v>181</v>
      </c>
      <c r="E1696" s="2" t="s">
        <v>3528</v>
      </c>
      <c r="F1696" s="2" t="s">
        <v>3529</v>
      </c>
      <c r="G1696" s="2" t="s">
        <v>103</v>
      </c>
      <c r="H1696" s="4"/>
      <c r="I1696" s="2" t="s">
        <v>13</v>
      </c>
    </row>
    <row r="1697">
      <c r="A1697" s="2">
        <v>1695.0</v>
      </c>
      <c r="B1697" s="2">
        <v>1695.0</v>
      </c>
      <c r="C1697" s="2" t="s">
        <v>1470</v>
      </c>
      <c r="D1697" s="2" t="s">
        <v>9</v>
      </c>
      <c r="E1697" s="2" t="s">
        <v>3530</v>
      </c>
      <c r="F1697" s="2" t="s">
        <v>3531</v>
      </c>
      <c r="G1697" s="2" t="s">
        <v>103</v>
      </c>
      <c r="H1697" s="3">
        <v>450.0</v>
      </c>
      <c r="I1697" s="2" t="s">
        <v>13</v>
      </c>
    </row>
    <row r="1698">
      <c r="A1698" s="2">
        <v>1696.0</v>
      </c>
      <c r="B1698" s="2">
        <v>1696.0</v>
      </c>
      <c r="C1698" s="2" t="s">
        <v>3174</v>
      </c>
      <c r="D1698" s="2" t="s">
        <v>2064</v>
      </c>
      <c r="E1698" s="2" t="s">
        <v>3532</v>
      </c>
      <c r="F1698" s="2" t="s">
        <v>3533</v>
      </c>
      <c r="G1698" s="2" t="s">
        <v>103</v>
      </c>
      <c r="H1698" s="4"/>
      <c r="I1698" s="2" t="s">
        <v>13</v>
      </c>
    </row>
    <row r="1699">
      <c r="A1699" s="2">
        <v>1697.0</v>
      </c>
      <c r="B1699" s="2">
        <v>1697.0</v>
      </c>
      <c r="C1699" s="2" t="s">
        <v>1903</v>
      </c>
      <c r="D1699" s="2" t="s">
        <v>1630</v>
      </c>
      <c r="E1699" s="2" t="s">
        <v>3534</v>
      </c>
      <c r="F1699" s="2" t="s">
        <v>3535</v>
      </c>
      <c r="G1699" s="2" t="s">
        <v>103</v>
      </c>
      <c r="H1699" s="4"/>
      <c r="I1699" s="2" t="s">
        <v>13</v>
      </c>
    </row>
    <row r="1700">
      <c r="A1700" s="2">
        <v>1698.0</v>
      </c>
      <c r="B1700" s="2">
        <v>1698.0</v>
      </c>
      <c r="C1700" s="2" t="s">
        <v>2729</v>
      </c>
      <c r="D1700" s="2" t="s">
        <v>181</v>
      </c>
      <c r="E1700" s="2" t="s">
        <v>3536</v>
      </c>
      <c r="F1700" s="2" t="s">
        <v>3537</v>
      </c>
      <c r="G1700" s="2" t="s">
        <v>103</v>
      </c>
      <c r="H1700" s="4"/>
      <c r="I1700" s="2" t="s">
        <v>13</v>
      </c>
    </row>
    <row r="1701">
      <c r="A1701" s="2">
        <v>1699.0</v>
      </c>
      <c r="B1701" s="2">
        <v>1699.0</v>
      </c>
      <c r="C1701" s="2" t="s">
        <v>1903</v>
      </c>
      <c r="D1701" s="2" t="s">
        <v>1455</v>
      </c>
      <c r="E1701" s="2" t="s">
        <v>3538</v>
      </c>
      <c r="F1701" s="2" t="s">
        <v>3539</v>
      </c>
      <c r="G1701" s="2" t="s">
        <v>103</v>
      </c>
      <c r="H1701" s="4"/>
      <c r="I1701" s="2" t="s">
        <v>13</v>
      </c>
    </row>
    <row r="1702">
      <c r="A1702" s="2">
        <v>1700.0</v>
      </c>
      <c r="B1702" s="2">
        <v>1700.0</v>
      </c>
      <c r="C1702" s="2" t="s">
        <v>1470</v>
      </c>
      <c r="D1702" s="2" t="s">
        <v>1607</v>
      </c>
      <c r="E1702" s="2" t="s">
        <v>3540</v>
      </c>
      <c r="F1702" s="2" t="s">
        <v>3541</v>
      </c>
      <c r="G1702" s="2" t="s">
        <v>103</v>
      </c>
      <c r="H1702" s="3">
        <v>450.0</v>
      </c>
      <c r="I1702" s="2" t="s">
        <v>13</v>
      </c>
    </row>
    <row r="1703">
      <c r="A1703" s="2">
        <v>1701.0</v>
      </c>
      <c r="B1703" s="2">
        <v>1701.0</v>
      </c>
      <c r="C1703" s="2" t="s">
        <v>3207</v>
      </c>
      <c r="D1703" s="2" t="s">
        <v>2172</v>
      </c>
      <c r="E1703" s="2" t="s">
        <v>3542</v>
      </c>
      <c r="F1703" s="2" t="s">
        <v>3543</v>
      </c>
      <c r="G1703" s="2" t="s">
        <v>103</v>
      </c>
      <c r="H1703" s="3">
        <v>35.0</v>
      </c>
      <c r="I1703" s="2" t="s">
        <v>13</v>
      </c>
    </row>
    <row r="1704">
      <c r="A1704" s="2">
        <v>1702.0</v>
      </c>
      <c r="B1704" s="2">
        <v>1702.0</v>
      </c>
      <c r="C1704" s="2" t="s">
        <v>126</v>
      </c>
      <c r="D1704" s="2" t="s">
        <v>2248</v>
      </c>
      <c r="E1704" s="2" t="s">
        <v>3544</v>
      </c>
      <c r="F1704" s="2" t="s">
        <v>3545</v>
      </c>
      <c r="G1704" s="2" t="s">
        <v>103</v>
      </c>
      <c r="H1704" s="4"/>
      <c r="I1704" s="2" t="s">
        <v>13</v>
      </c>
    </row>
    <row r="1705">
      <c r="A1705" s="2">
        <v>1703.0</v>
      </c>
      <c r="B1705" s="2">
        <v>1703.0</v>
      </c>
      <c r="C1705" s="2" t="s">
        <v>2729</v>
      </c>
      <c r="D1705" s="2" t="s">
        <v>1568</v>
      </c>
      <c r="E1705" s="2" t="s">
        <v>3546</v>
      </c>
      <c r="F1705" s="2" t="s">
        <v>3547</v>
      </c>
      <c r="G1705" s="2" t="s">
        <v>103</v>
      </c>
      <c r="H1705" s="4"/>
      <c r="I1705" s="2" t="s">
        <v>13</v>
      </c>
    </row>
    <row r="1706">
      <c r="A1706" s="2">
        <v>1704.0</v>
      </c>
      <c r="B1706" s="2">
        <v>1704.0</v>
      </c>
      <c r="C1706" s="2" t="s">
        <v>1903</v>
      </c>
      <c r="D1706" s="2" t="s">
        <v>1455</v>
      </c>
      <c r="E1706" s="2" t="s">
        <v>3548</v>
      </c>
      <c r="F1706" s="2" t="s">
        <v>3549</v>
      </c>
      <c r="G1706" s="2" t="s">
        <v>103</v>
      </c>
      <c r="H1706" s="4"/>
      <c r="I1706" s="2" t="s">
        <v>13</v>
      </c>
    </row>
    <row r="1707">
      <c r="A1707" s="2">
        <v>1705.0</v>
      </c>
      <c r="B1707" s="2">
        <v>1705.0</v>
      </c>
      <c r="C1707" s="2" t="s">
        <v>1470</v>
      </c>
      <c r="D1707" s="2" t="s">
        <v>9</v>
      </c>
      <c r="E1707" s="2" t="s">
        <v>3550</v>
      </c>
      <c r="F1707" s="2" t="s">
        <v>3551</v>
      </c>
      <c r="G1707" s="2" t="s">
        <v>103</v>
      </c>
      <c r="H1707" s="3">
        <v>450.0</v>
      </c>
      <c r="I1707" s="2" t="s">
        <v>13</v>
      </c>
    </row>
    <row r="1708">
      <c r="A1708" s="2">
        <v>1706.0</v>
      </c>
      <c r="B1708" s="2">
        <v>1706.0</v>
      </c>
      <c r="C1708" s="2" t="s">
        <v>1903</v>
      </c>
      <c r="D1708" s="2" t="s">
        <v>1455</v>
      </c>
      <c r="E1708" s="2" t="s">
        <v>3552</v>
      </c>
      <c r="F1708" s="2" t="s">
        <v>3553</v>
      </c>
      <c r="G1708" s="2" t="s">
        <v>103</v>
      </c>
      <c r="H1708" s="4"/>
      <c r="I1708" s="2" t="s">
        <v>13</v>
      </c>
    </row>
    <row r="1709">
      <c r="A1709" s="2">
        <v>1707.0</v>
      </c>
      <c r="B1709" s="2">
        <v>1707.0</v>
      </c>
      <c r="C1709" s="2" t="s">
        <v>3174</v>
      </c>
      <c r="D1709" s="2" t="s">
        <v>2064</v>
      </c>
      <c r="E1709" s="2" t="s">
        <v>3554</v>
      </c>
      <c r="F1709" s="2" t="s">
        <v>3555</v>
      </c>
      <c r="G1709" s="2" t="s">
        <v>103</v>
      </c>
      <c r="H1709" s="4"/>
      <c r="I1709" s="2" t="s">
        <v>13</v>
      </c>
    </row>
    <row r="1710">
      <c r="A1710" s="2">
        <v>1708.0</v>
      </c>
      <c r="B1710" s="2">
        <v>1708.0</v>
      </c>
      <c r="C1710" s="2" t="s">
        <v>2729</v>
      </c>
      <c r="D1710" s="2" t="s">
        <v>1568</v>
      </c>
      <c r="E1710" s="2" t="s">
        <v>3556</v>
      </c>
      <c r="F1710" s="2" t="s">
        <v>3557</v>
      </c>
      <c r="G1710" s="2" t="s">
        <v>103</v>
      </c>
      <c r="H1710" s="4"/>
      <c r="I1710" s="2" t="s">
        <v>13</v>
      </c>
    </row>
    <row r="1711">
      <c r="A1711" s="2">
        <v>1709.0</v>
      </c>
      <c r="B1711" s="2">
        <v>1709.0</v>
      </c>
      <c r="C1711" s="2" t="s">
        <v>95</v>
      </c>
      <c r="D1711" s="2" t="s">
        <v>96</v>
      </c>
      <c r="E1711" s="2" t="s">
        <v>3558</v>
      </c>
      <c r="F1711" s="2" t="s">
        <v>3559</v>
      </c>
      <c r="G1711" s="2" t="s">
        <v>103</v>
      </c>
      <c r="H1711" s="4"/>
      <c r="I1711" s="2" t="s">
        <v>13</v>
      </c>
    </row>
    <row r="1712">
      <c r="A1712" s="2">
        <v>1710.0</v>
      </c>
      <c r="B1712" s="2">
        <v>1710.0</v>
      </c>
      <c r="C1712" s="2" t="s">
        <v>126</v>
      </c>
      <c r="D1712" s="2" t="s">
        <v>2248</v>
      </c>
      <c r="E1712" s="2" t="s">
        <v>3560</v>
      </c>
      <c r="F1712" s="2" t="s">
        <v>3561</v>
      </c>
      <c r="G1712" s="2" t="s">
        <v>103</v>
      </c>
      <c r="H1712" s="4"/>
      <c r="I1712" s="2" t="s">
        <v>13</v>
      </c>
    </row>
    <row r="1713">
      <c r="A1713" s="2">
        <v>1711.0</v>
      </c>
      <c r="B1713" s="2">
        <v>1711.0</v>
      </c>
      <c r="C1713" s="2" t="s">
        <v>2729</v>
      </c>
      <c r="D1713" s="2" t="s">
        <v>181</v>
      </c>
      <c r="E1713" s="2" t="s">
        <v>3562</v>
      </c>
      <c r="F1713" s="2" t="s">
        <v>3563</v>
      </c>
      <c r="G1713" s="2" t="s">
        <v>103</v>
      </c>
      <c r="H1713" s="4"/>
      <c r="I1713" s="2" t="s">
        <v>13</v>
      </c>
    </row>
    <row r="1714">
      <c r="A1714" s="2">
        <v>1712.0</v>
      </c>
      <c r="B1714" s="2">
        <v>1712.0</v>
      </c>
      <c r="C1714" s="2" t="s">
        <v>99</v>
      </c>
      <c r="D1714" s="2" t="s">
        <v>42</v>
      </c>
      <c r="E1714" s="2" t="s">
        <v>3564</v>
      </c>
      <c r="F1714" s="2" t="s">
        <v>3565</v>
      </c>
      <c r="G1714" s="2" t="s">
        <v>103</v>
      </c>
      <c r="H1714" s="4"/>
      <c r="I1714" s="2" t="s">
        <v>13</v>
      </c>
    </row>
    <row r="1715">
      <c r="A1715" s="2">
        <v>1713.0</v>
      </c>
      <c r="B1715" s="2">
        <v>1713.0</v>
      </c>
      <c r="C1715" s="2" t="s">
        <v>3174</v>
      </c>
      <c r="D1715" s="2" t="s">
        <v>2101</v>
      </c>
      <c r="E1715" s="2" t="s">
        <v>3566</v>
      </c>
      <c r="F1715" s="2" t="s">
        <v>3567</v>
      </c>
      <c r="G1715" s="2" t="s">
        <v>103</v>
      </c>
      <c r="H1715" s="4"/>
      <c r="I1715" s="2" t="s">
        <v>13</v>
      </c>
    </row>
    <row r="1716">
      <c r="A1716" s="2">
        <v>1714.0</v>
      </c>
      <c r="B1716" s="2">
        <v>1714.0</v>
      </c>
      <c r="C1716" s="2" t="s">
        <v>2729</v>
      </c>
      <c r="D1716" s="2" t="s">
        <v>663</v>
      </c>
      <c r="E1716" s="2" t="s">
        <v>3568</v>
      </c>
      <c r="F1716" s="2" t="s">
        <v>3569</v>
      </c>
      <c r="G1716" s="2" t="s">
        <v>103</v>
      </c>
      <c r="H1716" s="4"/>
      <c r="I1716" s="2" t="s">
        <v>53</v>
      </c>
    </row>
    <row r="1717">
      <c r="A1717" s="2">
        <v>1715.0</v>
      </c>
      <c r="B1717" s="2">
        <v>1715.0</v>
      </c>
      <c r="C1717" s="2" t="s">
        <v>2729</v>
      </c>
      <c r="D1717" s="2" t="s">
        <v>140</v>
      </c>
      <c r="E1717" s="2" t="s">
        <v>3570</v>
      </c>
      <c r="F1717" s="2" t="s">
        <v>3571</v>
      </c>
      <c r="G1717" s="2" t="s">
        <v>103</v>
      </c>
      <c r="H1717" s="4"/>
      <c r="I1717" s="2" t="s">
        <v>13</v>
      </c>
    </row>
    <row r="1718">
      <c r="A1718" s="2">
        <v>1716.0</v>
      </c>
      <c r="B1718" s="2">
        <v>1716.0</v>
      </c>
      <c r="C1718" s="2" t="s">
        <v>1470</v>
      </c>
      <c r="D1718" s="2" t="s">
        <v>9</v>
      </c>
      <c r="E1718" s="2" t="s">
        <v>3572</v>
      </c>
      <c r="F1718" s="2" t="s">
        <v>3573</v>
      </c>
      <c r="G1718" s="2" t="s">
        <v>103</v>
      </c>
      <c r="H1718" s="3">
        <v>450.0</v>
      </c>
      <c r="I1718" s="2" t="s">
        <v>13</v>
      </c>
    </row>
    <row r="1719">
      <c r="A1719" s="2">
        <v>1717.0</v>
      </c>
      <c r="B1719" s="2">
        <v>1717.0</v>
      </c>
      <c r="C1719" s="2" t="s">
        <v>14</v>
      </c>
      <c r="D1719" s="2" t="s">
        <v>54</v>
      </c>
      <c r="E1719" s="2" t="s">
        <v>3574</v>
      </c>
      <c r="F1719" s="2" t="s">
        <v>3575</v>
      </c>
      <c r="G1719" s="2" t="s">
        <v>103</v>
      </c>
      <c r="H1719" s="4"/>
      <c r="I1719" s="2" t="s">
        <v>329</v>
      </c>
    </row>
    <row r="1720">
      <c r="A1720" s="2">
        <v>1718.0</v>
      </c>
      <c r="B1720" s="2">
        <v>1718.0</v>
      </c>
      <c r="C1720" s="2" t="s">
        <v>2729</v>
      </c>
      <c r="D1720" s="2" t="s">
        <v>3202</v>
      </c>
      <c r="E1720" s="2" t="s">
        <v>3576</v>
      </c>
      <c r="F1720" s="2" t="s">
        <v>3577</v>
      </c>
      <c r="G1720" s="2" t="s">
        <v>103</v>
      </c>
      <c r="H1720" s="4"/>
      <c r="I1720" s="2" t="s">
        <v>13</v>
      </c>
    </row>
    <row r="1721">
      <c r="A1721" s="2">
        <v>1719.0</v>
      </c>
      <c r="B1721" s="2">
        <v>1719.0</v>
      </c>
      <c r="C1721" s="2" t="s">
        <v>3578</v>
      </c>
      <c r="D1721" s="2" t="s">
        <v>1687</v>
      </c>
      <c r="E1721" s="2" t="s">
        <v>3579</v>
      </c>
      <c r="F1721" s="2" t="s">
        <v>3580</v>
      </c>
      <c r="G1721" s="2" t="s">
        <v>103</v>
      </c>
      <c r="H1721" s="4"/>
      <c r="I1721" s="2" t="s">
        <v>13</v>
      </c>
    </row>
    <row r="1722">
      <c r="A1722" s="2">
        <v>1720.0</v>
      </c>
      <c r="B1722" s="2">
        <v>1720.0</v>
      </c>
      <c r="C1722" s="2" t="s">
        <v>126</v>
      </c>
      <c r="D1722" s="2" t="s">
        <v>2248</v>
      </c>
      <c r="E1722" s="2" t="s">
        <v>3581</v>
      </c>
      <c r="F1722" s="2" t="s">
        <v>3582</v>
      </c>
      <c r="G1722" s="2" t="s">
        <v>103</v>
      </c>
      <c r="H1722" s="4"/>
      <c r="I1722" s="2" t="s">
        <v>13</v>
      </c>
    </row>
    <row r="1723">
      <c r="A1723" s="2">
        <v>1721.0</v>
      </c>
      <c r="B1723" s="2">
        <v>1721.0</v>
      </c>
      <c r="C1723" s="2" t="s">
        <v>3174</v>
      </c>
      <c r="D1723" s="2" t="s">
        <v>2064</v>
      </c>
      <c r="E1723" s="2" t="s">
        <v>3583</v>
      </c>
      <c r="F1723" s="2" t="s">
        <v>3584</v>
      </c>
      <c r="G1723" s="2" t="s">
        <v>103</v>
      </c>
      <c r="H1723" s="4"/>
      <c r="I1723" s="2" t="s">
        <v>13</v>
      </c>
    </row>
    <row r="1724">
      <c r="A1724" s="2">
        <v>1722.0</v>
      </c>
      <c r="B1724" s="2">
        <v>1722.0</v>
      </c>
      <c r="C1724" s="2" t="s">
        <v>3174</v>
      </c>
      <c r="D1724" s="2" t="s">
        <v>3175</v>
      </c>
      <c r="E1724" s="2" t="s">
        <v>3585</v>
      </c>
      <c r="F1724" s="2" t="s">
        <v>3586</v>
      </c>
      <c r="G1724" s="2" t="s">
        <v>103</v>
      </c>
      <c r="H1724" s="4"/>
      <c r="I1724" s="2" t="s">
        <v>13</v>
      </c>
    </row>
    <row r="1725">
      <c r="A1725" s="2">
        <v>1723.0</v>
      </c>
      <c r="B1725" s="2">
        <v>1723.0</v>
      </c>
      <c r="C1725" s="2" t="s">
        <v>2729</v>
      </c>
      <c r="D1725" s="2" t="s">
        <v>181</v>
      </c>
      <c r="E1725" s="2" t="s">
        <v>3587</v>
      </c>
      <c r="F1725" s="2" t="s">
        <v>3588</v>
      </c>
      <c r="G1725" s="2" t="s">
        <v>103</v>
      </c>
      <c r="H1725" s="4"/>
      <c r="I1725" s="2" t="s">
        <v>13</v>
      </c>
    </row>
    <row r="1726">
      <c r="A1726" s="2">
        <v>1724.0</v>
      </c>
      <c r="B1726" s="2">
        <v>1724.0</v>
      </c>
      <c r="C1726" s="2" t="s">
        <v>1470</v>
      </c>
      <c r="D1726" s="2" t="s">
        <v>9</v>
      </c>
      <c r="E1726" s="2" t="s">
        <v>3589</v>
      </c>
      <c r="F1726" s="2" t="s">
        <v>3590</v>
      </c>
      <c r="G1726" s="2" t="s">
        <v>103</v>
      </c>
      <c r="H1726" s="3">
        <v>450.0</v>
      </c>
      <c r="I1726" s="2" t="s">
        <v>13</v>
      </c>
    </row>
    <row r="1727">
      <c r="A1727" s="2">
        <v>1725.0</v>
      </c>
      <c r="B1727" s="2">
        <v>1725.0</v>
      </c>
      <c r="C1727" s="2" t="s">
        <v>2729</v>
      </c>
      <c r="D1727" s="2" t="s">
        <v>2359</v>
      </c>
      <c r="E1727" s="2" t="s">
        <v>3591</v>
      </c>
      <c r="F1727" s="2" t="s">
        <v>3592</v>
      </c>
      <c r="G1727" s="2" t="s">
        <v>103</v>
      </c>
      <c r="H1727" s="4"/>
      <c r="I1727" s="2" t="s">
        <v>13</v>
      </c>
    </row>
    <row r="1728">
      <c r="A1728" s="2">
        <v>1726.0</v>
      </c>
      <c r="B1728" s="2">
        <v>1726.0</v>
      </c>
      <c r="C1728" s="2" t="s">
        <v>3207</v>
      </c>
      <c r="D1728" s="2" t="s">
        <v>338</v>
      </c>
      <c r="E1728" s="2" t="s">
        <v>3593</v>
      </c>
      <c r="F1728" s="2" t="s">
        <v>3594</v>
      </c>
      <c r="G1728" s="2" t="s">
        <v>103</v>
      </c>
      <c r="H1728" s="4"/>
      <c r="I1728" s="2" t="s">
        <v>13</v>
      </c>
    </row>
    <row r="1729">
      <c r="A1729" s="2">
        <v>1727.0</v>
      </c>
      <c r="B1729" s="2">
        <v>1727.0</v>
      </c>
      <c r="C1729" s="2" t="s">
        <v>126</v>
      </c>
      <c r="D1729" s="2" t="s">
        <v>2248</v>
      </c>
      <c r="E1729" s="2" t="s">
        <v>3595</v>
      </c>
      <c r="F1729" s="2" t="s">
        <v>3596</v>
      </c>
      <c r="G1729" s="2" t="s">
        <v>103</v>
      </c>
      <c r="H1729" s="4"/>
      <c r="I1729" s="2" t="s">
        <v>13</v>
      </c>
    </row>
    <row r="1730">
      <c r="A1730" s="2">
        <v>1728.0</v>
      </c>
      <c r="B1730" s="2">
        <v>1728.0</v>
      </c>
      <c r="C1730" s="2" t="s">
        <v>2729</v>
      </c>
      <c r="D1730" s="2" t="s">
        <v>1568</v>
      </c>
      <c r="E1730" s="2" t="s">
        <v>3597</v>
      </c>
      <c r="F1730" s="2" t="s">
        <v>3598</v>
      </c>
      <c r="G1730" s="2" t="s">
        <v>103</v>
      </c>
      <c r="H1730" s="4"/>
      <c r="I1730" s="2" t="s">
        <v>13</v>
      </c>
    </row>
    <row r="1731">
      <c r="A1731" s="2">
        <v>1729.0</v>
      </c>
      <c r="B1731" s="2">
        <v>1729.0</v>
      </c>
      <c r="C1731" s="2" t="s">
        <v>2729</v>
      </c>
      <c r="D1731" s="2" t="s">
        <v>1687</v>
      </c>
      <c r="E1731" s="2" t="s">
        <v>3599</v>
      </c>
      <c r="F1731" s="2" t="s">
        <v>3600</v>
      </c>
      <c r="G1731" s="2" t="s">
        <v>103</v>
      </c>
      <c r="H1731" s="4"/>
      <c r="I1731" s="2" t="s">
        <v>13</v>
      </c>
    </row>
    <row r="1732">
      <c r="A1732" s="2">
        <v>1730.0</v>
      </c>
      <c r="B1732" s="2">
        <v>1730.0</v>
      </c>
      <c r="C1732" s="2" t="s">
        <v>126</v>
      </c>
      <c r="D1732" s="2" t="s">
        <v>2248</v>
      </c>
      <c r="E1732" s="2" t="s">
        <v>3601</v>
      </c>
      <c r="F1732" s="2" t="s">
        <v>3602</v>
      </c>
      <c r="G1732" s="2" t="s">
        <v>103</v>
      </c>
      <c r="H1732" s="4"/>
      <c r="I1732" s="2" t="s">
        <v>13</v>
      </c>
    </row>
    <row r="1733">
      <c r="A1733" s="2">
        <v>1731.0</v>
      </c>
      <c r="B1733" s="2">
        <v>1731.0</v>
      </c>
      <c r="C1733" s="2" t="s">
        <v>2729</v>
      </c>
      <c r="D1733" s="2" t="s">
        <v>96</v>
      </c>
      <c r="E1733" s="2" t="s">
        <v>3603</v>
      </c>
      <c r="F1733" s="2" t="s">
        <v>3604</v>
      </c>
      <c r="G1733" s="2" t="s">
        <v>103</v>
      </c>
      <c r="H1733" s="4"/>
      <c r="I1733" s="2" t="s">
        <v>13</v>
      </c>
    </row>
    <row r="1734">
      <c r="A1734" s="2">
        <v>1732.0</v>
      </c>
      <c r="B1734" s="2">
        <v>1732.0</v>
      </c>
      <c r="C1734" s="2" t="s">
        <v>1470</v>
      </c>
      <c r="D1734" s="2" t="s">
        <v>9</v>
      </c>
      <c r="E1734" s="2" t="s">
        <v>3605</v>
      </c>
      <c r="F1734" s="2" t="s">
        <v>3606</v>
      </c>
      <c r="G1734" s="2" t="s">
        <v>103</v>
      </c>
      <c r="H1734" s="3">
        <v>450.0</v>
      </c>
      <c r="I1734" s="2" t="s">
        <v>13</v>
      </c>
    </row>
    <row r="1735">
      <c r="A1735" s="2">
        <v>1733.0</v>
      </c>
      <c r="B1735" s="2">
        <v>1733.0</v>
      </c>
      <c r="C1735" s="2" t="s">
        <v>2729</v>
      </c>
      <c r="D1735" s="2" t="s">
        <v>663</v>
      </c>
      <c r="E1735" s="2" t="s">
        <v>3607</v>
      </c>
      <c r="F1735" s="2" t="s">
        <v>3608</v>
      </c>
      <c r="G1735" s="2" t="s">
        <v>103</v>
      </c>
      <c r="H1735" s="4"/>
      <c r="I1735" s="2" t="s">
        <v>53</v>
      </c>
    </row>
    <row r="1736">
      <c r="A1736" s="2">
        <v>1734.0</v>
      </c>
      <c r="B1736" s="2">
        <v>1734.0</v>
      </c>
      <c r="C1736" s="2" t="s">
        <v>1920</v>
      </c>
      <c r="D1736" s="2" t="s">
        <v>414</v>
      </c>
      <c r="E1736" s="2" t="s">
        <v>3609</v>
      </c>
      <c r="F1736" s="2" t="s">
        <v>3610</v>
      </c>
      <c r="G1736" s="2" t="s">
        <v>103</v>
      </c>
      <c r="H1736" s="4"/>
      <c r="I1736" s="2" t="s">
        <v>13</v>
      </c>
    </row>
    <row r="1737">
      <c r="A1737" s="2">
        <v>1735.0</v>
      </c>
      <c r="B1737" s="2">
        <v>1735.0</v>
      </c>
      <c r="C1737" s="2" t="s">
        <v>2729</v>
      </c>
      <c r="D1737" s="2" t="s">
        <v>32</v>
      </c>
      <c r="E1737" s="2" t="s">
        <v>3611</v>
      </c>
      <c r="F1737" s="2" t="s">
        <v>3612</v>
      </c>
      <c r="G1737" s="2" t="s">
        <v>103</v>
      </c>
      <c r="H1737" s="4"/>
      <c r="I1737" s="2" t="s">
        <v>13</v>
      </c>
    </row>
    <row r="1738">
      <c r="A1738" s="2">
        <v>1736.0</v>
      </c>
      <c r="B1738" s="2">
        <v>1736.0</v>
      </c>
      <c r="C1738" s="2" t="s">
        <v>99</v>
      </c>
      <c r="D1738" s="2" t="s">
        <v>42</v>
      </c>
      <c r="E1738" s="2" t="s">
        <v>3613</v>
      </c>
      <c r="F1738" s="2" t="s">
        <v>3614</v>
      </c>
      <c r="G1738" s="2" t="s">
        <v>103</v>
      </c>
      <c r="H1738" s="4"/>
      <c r="I1738" s="2" t="s">
        <v>13</v>
      </c>
    </row>
    <row r="1739">
      <c r="A1739" s="2">
        <v>1737.0</v>
      </c>
      <c r="B1739" s="2">
        <v>1737.0</v>
      </c>
      <c r="C1739" s="2" t="s">
        <v>99</v>
      </c>
      <c r="D1739" s="2" t="s">
        <v>3615</v>
      </c>
      <c r="E1739" s="2" t="s">
        <v>3613</v>
      </c>
      <c r="F1739" s="2" t="s">
        <v>3616</v>
      </c>
      <c r="G1739" s="2" t="s">
        <v>103</v>
      </c>
      <c r="H1739" s="4"/>
      <c r="I1739" s="2" t="s">
        <v>13</v>
      </c>
    </row>
    <row r="1740">
      <c r="A1740" s="2">
        <v>1738.0</v>
      </c>
      <c r="B1740" s="2">
        <v>1738.0</v>
      </c>
      <c r="C1740" s="2" t="s">
        <v>2729</v>
      </c>
      <c r="D1740" s="2" t="s">
        <v>1568</v>
      </c>
      <c r="E1740" s="2" t="s">
        <v>3617</v>
      </c>
      <c r="F1740" s="2" t="s">
        <v>3618</v>
      </c>
      <c r="G1740" s="2" t="s">
        <v>103</v>
      </c>
      <c r="H1740" s="4"/>
      <c r="I1740" s="2" t="s">
        <v>13</v>
      </c>
    </row>
    <row r="1741">
      <c r="A1741" s="2">
        <v>1739.0</v>
      </c>
      <c r="B1741" s="2">
        <v>1739.0</v>
      </c>
      <c r="C1741" s="2" t="s">
        <v>2729</v>
      </c>
      <c r="D1741" s="2" t="s">
        <v>1687</v>
      </c>
      <c r="E1741" s="2" t="s">
        <v>3619</v>
      </c>
      <c r="F1741" s="2" t="s">
        <v>3620</v>
      </c>
      <c r="G1741" s="2" t="s">
        <v>103</v>
      </c>
      <c r="H1741" s="4"/>
      <c r="I1741" s="2" t="s">
        <v>13</v>
      </c>
    </row>
    <row r="1742">
      <c r="A1742" s="2">
        <v>1740.0</v>
      </c>
      <c r="B1742" s="2">
        <v>1740.0</v>
      </c>
      <c r="C1742" s="2" t="s">
        <v>126</v>
      </c>
      <c r="D1742" s="2" t="s">
        <v>2248</v>
      </c>
      <c r="E1742" s="2" t="s">
        <v>3621</v>
      </c>
      <c r="F1742" s="2" t="s">
        <v>3622</v>
      </c>
      <c r="G1742" s="2" t="s">
        <v>103</v>
      </c>
      <c r="H1742" s="4"/>
      <c r="I1742" s="2" t="s">
        <v>13</v>
      </c>
    </row>
    <row r="1743">
      <c r="A1743" s="2">
        <v>1741.0</v>
      </c>
      <c r="B1743" s="2">
        <v>1741.0</v>
      </c>
      <c r="C1743" s="2" t="s">
        <v>1470</v>
      </c>
      <c r="D1743" s="2" t="s">
        <v>9</v>
      </c>
      <c r="E1743" s="2" t="s">
        <v>3623</v>
      </c>
      <c r="F1743" s="2" t="s">
        <v>3624</v>
      </c>
      <c r="G1743" s="2" t="s">
        <v>103</v>
      </c>
      <c r="H1743" s="3">
        <v>450.0</v>
      </c>
      <c r="I1743" s="2" t="s">
        <v>13</v>
      </c>
    </row>
    <row r="1744">
      <c r="A1744" s="2">
        <v>1742.0</v>
      </c>
      <c r="B1744" s="2">
        <v>1742.0</v>
      </c>
      <c r="C1744" s="2" t="s">
        <v>2729</v>
      </c>
      <c r="D1744" s="2" t="s">
        <v>96</v>
      </c>
      <c r="E1744" s="2" t="s">
        <v>3625</v>
      </c>
      <c r="F1744" s="2" t="s">
        <v>3626</v>
      </c>
      <c r="G1744" s="2" t="s">
        <v>103</v>
      </c>
      <c r="H1744" s="4"/>
      <c r="I1744" s="2" t="s">
        <v>13</v>
      </c>
    </row>
    <row r="1745">
      <c r="A1745" s="2">
        <v>1743.0</v>
      </c>
      <c r="B1745" s="2">
        <v>1743.0</v>
      </c>
      <c r="C1745" s="2" t="s">
        <v>45</v>
      </c>
      <c r="D1745" s="2" t="s">
        <v>3250</v>
      </c>
      <c r="E1745" s="2" t="s">
        <v>3627</v>
      </c>
      <c r="F1745" s="2" t="s">
        <v>3628</v>
      </c>
      <c r="G1745" s="2" t="s">
        <v>103</v>
      </c>
      <c r="H1745" s="3">
        <v>40.0</v>
      </c>
      <c r="I1745" s="2" t="s">
        <v>329</v>
      </c>
    </row>
    <row r="1746">
      <c r="A1746" s="2">
        <v>1744.0</v>
      </c>
      <c r="B1746" s="2">
        <v>1744.0</v>
      </c>
      <c r="C1746" s="2" t="s">
        <v>126</v>
      </c>
      <c r="D1746" s="2" t="s">
        <v>2248</v>
      </c>
      <c r="E1746" s="2" t="s">
        <v>3629</v>
      </c>
      <c r="F1746" s="2" t="s">
        <v>3630</v>
      </c>
      <c r="G1746" s="2" t="s">
        <v>103</v>
      </c>
      <c r="H1746" s="4"/>
      <c r="I1746" s="2" t="s">
        <v>13</v>
      </c>
    </row>
    <row r="1747">
      <c r="A1747" s="2">
        <v>1745.0</v>
      </c>
      <c r="B1747" s="2">
        <v>1745.0</v>
      </c>
      <c r="C1747" s="2" t="s">
        <v>1903</v>
      </c>
      <c r="D1747" s="2" t="s">
        <v>1630</v>
      </c>
      <c r="E1747" s="2" t="s">
        <v>3631</v>
      </c>
      <c r="F1747" s="2" t="s">
        <v>3632</v>
      </c>
      <c r="G1747" s="2" t="s">
        <v>103</v>
      </c>
      <c r="H1747" s="4"/>
      <c r="I1747" s="2" t="s">
        <v>13</v>
      </c>
    </row>
    <row r="1748">
      <c r="A1748" s="2">
        <v>1746.0</v>
      </c>
      <c r="B1748" s="2">
        <v>1746.0</v>
      </c>
      <c r="C1748" s="2" t="s">
        <v>2729</v>
      </c>
      <c r="D1748" s="2" t="s">
        <v>1568</v>
      </c>
      <c r="E1748" s="2" t="s">
        <v>3633</v>
      </c>
      <c r="F1748" s="2" t="s">
        <v>3634</v>
      </c>
      <c r="G1748" s="2" t="s">
        <v>103</v>
      </c>
      <c r="H1748" s="4"/>
      <c r="I1748" s="2" t="s">
        <v>53</v>
      </c>
    </row>
    <row r="1749">
      <c r="A1749" s="2">
        <v>1747.0</v>
      </c>
      <c r="B1749" s="2">
        <v>1747.0</v>
      </c>
      <c r="C1749" s="2" t="s">
        <v>2729</v>
      </c>
      <c r="D1749" s="2" t="s">
        <v>96</v>
      </c>
      <c r="E1749" s="2" t="s">
        <v>3635</v>
      </c>
      <c r="F1749" s="2" t="s">
        <v>3636</v>
      </c>
      <c r="G1749" s="2" t="s">
        <v>103</v>
      </c>
      <c r="H1749" s="4"/>
      <c r="I1749" s="2" t="s">
        <v>13</v>
      </c>
    </row>
    <row r="1750">
      <c r="A1750" s="2">
        <v>1748.0</v>
      </c>
      <c r="B1750" s="2">
        <v>1748.0</v>
      </c>
      <c r="C1750" s="2" t="s">
        <v>2729</v>
      </c>
      <c r="D1750" s="2" t="s">
        <v>1687</v>
      </c>
      <c r="E1750" s="2" t="s">
        <v>3637</v>
      </c>
      <c r="F1750" s="2" t="s">
        <v>3638</v>
      </c>
      <c r="G1750" s="2" t="s">
        <v>103</v>
      </c>
      <c r="H1750" s="4"/>
      <c r="I1750" s="2" t="s">
        <v>13</v>
      </c>
    </row>
    <row r="1751">
      <c r="A1751" s="2">
        <v>1749.0</v>
      </c>
      <c r="B1751" s="2">
        <v>1749.0</v>
      </c>
      <c r="C1751" s="2" t="s">
        <v>2729</v>
      </c>
      <c r="D1751" s="2" t="s">
        <v>181</v>
      </c>
      <c r="E1751" s="2" t="s">
        <v>3639</v>
      </c>
      <c r="F1751" s="2" t="s">
        <v>3640</v>
      </c>
      <c r="G1751" s="2" t="s">
        <v>103</v>
      </c>
      <c r="H1751" s="4"/>
      <c r="I1751" s="2" t="s">
        <v>13</v>
      </c>
    </row>
    <row r="1752">
      <c r="A1752" s="2">
        <v>1750.0</v>
      </c>
      <c r="B1752" s="2">
        <v>1750.0</v>
      </c>
      <c r="C1752" s="2" t="s">
        <v>1470</v>
      </c>
      <c r="D1752" s="2" t="s">
        <v>1607</v>
      </c>
      <c r="E1752" s="2" t="s">
        <v>3641</v>
      </c>
      <c r="F1752" s="2" t="s">
        <v>3642</v>
      </c>
      <c r="G1752" s="2" t="s">
        <v>103</v>
      </c>
      <c r="H1752" s="3">
        <v>450.0</v>
      </c>
      <c r="I1752" s="2" t="s">
        <v>13</v>
      </c>
    </row>
    <row r="1753">
      <c r="A1753" s="2">
        <v>1751.0</v>
      </c>
      <c r="B1753" s="2">
        <v>1751.0</v>
      </c>
      <c r="C1753" s="2" t="s">
        <v>2729</v>
      </c>
      <c r="D1753" s="2" t="s">
        <v>1687</v>
      </c>
      <c r="E1753" s="2" t="s">
        <v>3643</v>
      </c>
      <c r="F1753" s="2" t="s">
        <v>3644</v>
      </c>
      <c r="G1753" s="2" t="s">
        <v>103</v>
      </c>
      <c r="H1753" s="4"/>
      <c r="I1753" s="2" t="s">
        <v>13</v>
      </c>
    </row>
    <row r="1754">
      <c r="A1754" s="2">
        <v>1752.0</v>
      </c>
      <c r="B1754" s="2">
        <v>1752.0</v>
      </c>
      <c r="C1754" s="2" t="s">
        <v>1903</v>
      </c>
      <c r="D1754" s="2" t="s">
        <v>1455</v>
      </c>
      <c r="E1754" s="2" t="s">
        <v>3645</v>
      </c>
      <c r="F1754" s="2" t="s">
        <v>3646</v>
      </c>
      <c r="G1754" s="2" t="s">
        <v>103</v>
      </c>
      <c r="H1754" s="4"/>
      <c r="I1754" s="2" t="s">
        <v>13</v>
      </c>
    </row>
    <row r="1755">
      <c r="A1755" s="2">
        <v>1753.0</v>
      </c>
      <c r="B1755" s="2">
        <v>1753.0</v>
      </c>
      <c r="C1755" s="2" t="s">
        <v>2729</v>
      </c>
      <c r="D1755" s="2" t="s">
        <v>1687</v>
      </c>
      <c r="E1755" s="2" t="s">
        <v>3647</v>
      </c>
      <c r="F1755" s="2" t="s">
        <v>3648</v>
      </c>
      <c r="G1755" s="2" t="s">
        <v>103</v>
      </c>
      <c r="H1755" s="4"/>
      <c r="I1755" s="2" t="s">
        <v>13</v>
      </c>
    </row>
    <row r="1756">
      <c r="A1756" s="2">
        <v>1754.0</v>
      </c>
      <c r="B1756" s="2">
        <v>1754.0</v>
      </c>
      <c r="C1756" s="2" t="s">
        <v>3174</v>
      </c>
      <c r="D1756" s="2" t="s">
        <v>3175</v>
      </c>
      <c r="E1756" s="2" t="s">
        <v>3649</v>
      </c>
      <c r="F1756" s="2" t="s">
        <v>3650</v>
      </c>
      <c r="G1756" s="2" t="s">
        <v>103</v>
      </c>
      <c r="H1756" s="4"/>
      <c r="I1756" s="2" t="s">
        <v>13</v>
      </c>
    </row>
    <row r="1757">
      <c r="A1757" s="2">
        <v>1755.0</v>
      </c>
      <c r="B1757" s="2">
        <v>1755.0</v>
      </c>
      <c r="C1757" s="2" t="s">
        <v>1470</v>
      </c>
      <c r="D1757" s="2" t="s">
        <v>9</v>
      </c>
      <c r="E1757" s="2" t="s">
        <v>3651</v>
      </c>
      <c r="F1757" s="2" t="s">
        <v>3652</v>
      </c>
      <c r="G1757" s="2" t="s">
        <v>103</v>
      </c>
      <c r="H1757" s="3">
        <v>450.0</v>
      </c>
      <c r="I1757" s="2" t="s">
        <v>13</v>
      </c>
    </row>
    <row r="1758">
      <c r="A1758" s="2">
        <v>1756.0</v>
      </c>
      <c r="B1758" s="2">
        <v>1756.0</v>
      </c>
      <c r="C1758" s="2" t="s">
        <v>2729</v>
      </c>
      <c r="D1758" s="2" t="s">
        <v>1687</v>
      </c>
      <c r="E1758" s="2" t="s">
        <v>3653</v>
      </c>
      <c r="F1758" s="2" t="s">
        <v>3654</v>
      </c>
      <c r="G1758" s="2" t="s">
        <v>103</v>
      </c>
      <c r="H1758" s="4"/>
      <c r="I1758" s="2" t="s">
        <v>13</v>
      </c>
    </row>
    <row r="1759">
      <c r="A1759" s="2">
        <v>1757.0</v>
      </c>
      <c r="B1759" s="2">
        <v>1757.0</v>
      </c>
      <c r="C1759" s="2" t="s">
        <v>3174</v>
      </c>
      <c r="D1759" s="2" t="s">
        <v>2064</v>
      </c>
      <c r="E1759" s="2" t="s">
        <v>3655</v>
      </c>
      <c r="F1759" s="2" t="s">
        <v>3656</v>
      </c>
      <c r="G1759" s="2" t="s">
        <v>103</v>
      </c>
      <c r="H1759" s="4"/>
      <c r="I1759" s="2" t="s">
        <v>53</v>
      </c>
    </row>
    <row r="1760">
      <c r="A1760" s="2">
        <v>1758.0</v>
      </c>
      <c r="B1760" s="2">
        <v>1758.0</v>
      </c>
      <c r="C1760" s="2" t="s">
        <v>2729</v>
      </c>
      <c r="D1760" s="2" t="s">
        <v>1568</v>
      </c>
      <c r="E1760" s="2" t="s">
        <v>3657</v>
      </c>
      <c r="F1760" s="2" t="s">
        <v>3658</v>
      </c>
      <c r="G1760" s="2" t="s">
        <v>103</v>
      </c>
      <c r="H1760" s="4"/>
      <c r="I1760" s="2" t="s">
        <v>13</v>
      </c>
    </row>
    <row r="1761">
      <c r="A1761" s="2">
        <v>1759.0</v>
      </c>
      <c r="B1761" s="2">
        <v>1759.0</v>
      </c>
      <c r="C1761" s="2" t="s">
        <v>1903</v>
      </c>
      <c r="D1761" s="2" t="s">
        <v>1455</v>
      </c>
      <c r="E1761" s="2" t="s">
        <v>3659</v>
      </c>
      <c r="F1761" s="2" t="s">
        <v>3660</v>
      </c>
      <c r="G1761" s="2" t="s">
        <v>103</v>
      </c>
      <c r="H1761" s="4"/>
      <c r="I1761" s="2" t="s">
        <v>13</v>
      </c>
    </row>
    <row r="1762">
      <c r="A1762" s="2">
        <v>1760.0</v>
      </c>
      <c r="B1762" s="2">
        <v>1760.0</v>
      </c>
      <c r="C1762" s="2" t="s">
        <v>1470</v>
      </c>
      <c r="D1762" s="2" t="s">
        <v>1607</v>
      </c>
      <c r="E1762" s="2" t="s">
        <v>3661</v>
      </c>
      <c r="F1762" s="2" t="s">
        <v>3662</v>
      </c>
      <c r="G1762" s="2" t="s">
        <v>103</v>
      </c>
      <c r="H1762" s="3">
        <v>450.0</v>
      </c>
      <c r="I1762" s="2" t="s">
        <v>13</v>
      </c>
    </row>
    <row r="1763">
      <c r="A1763" s="2">
        <v>1761.0</v>
      </c>
      <c r="B1763" s="2">
        <v>1761.0</v>
      </c>
      <c r="C1763" s="2" t="s">
        <v>126</v>
      </c>
      <c r="D1763" s="2" t="s">
        <v>2248</v>
      </c>
      <c r="E1763" s="2" t="s">
        <v>3663</v>
      </c>
      <c r="F1763" s="2" t="s">
        <v>3664</v>
      </c>
      <c r="G1763" s="2" t="s">
        <v>103</v>
      </c>
      <c r="H1763" s="4"/>
      <c r="I1763" s="2" t="s">
        <v>13</v>
      </c>
    </row>
    <row r="1764">
      <c r="A1764" s="2">
        <v>1762.0</v>
      </c>
      <c r="B1764" s="2">
        <v>1762.0</v>
      </c>
      <c r="C1764" s="2" t="s">
        <v>2729</v>
      </c>
      <c r="D1764" s="2" t="s">
        <v>140</v>
      </c>
      <c r="E1764" s="2" t="s">
        <v>3665</v>
      </c>
      <c r="F1764" s="2" t="s">
        <v>3666</v>
      </c>
      <c r="G1764" s="2" t="s">
        <v>103</v>
      </c>
      <c r="H1764" s="4"/>
      <c r="I1764" s="2" t="s">
        <v>13</v>
      </c>
    </row>
    <row r="1765">
      <c r="A1765" s="2">
        <v>1763.0</v>
      </c>
      <c r="B1765" s="2">
        <v>1763.0</v>
      </c>
      <c r="C1765" s="2" t="s">
        <v>2729</v>
      </c>
      <c r="D1765" s="2" t="s">
        <v>1568</v>
      </c>
      <c r="E1765" s="2" t="s">
        <v>3667</v>
      </c>
      <c r="F1765" s="2" t="s">
        <v>3668</v>
      </c>
      <c r="G1765" s="2" t="s">
        <v>103</v>
      </c>
      <c r="H1765" s="4"/>
      <c r="I1765" s="2" t="s">
        <v>13</v>
      </c>
    </row>
    <row r="1766">
      <c r="A1766" s="2">
        <v>1764.0</v>
      </c>
      <c r="B1766" s="2">
        <v>1764.0</v>
      </c>
      <c r="C1766" s="2" t="s">
        <v>2729</v>
      </c>
      <c r="D1766" s="2" t="s">
        <v>181</v>
      </c>
      <c r="E1766" s="2" t="s">
        <v>3669</v>
      </c>
      <c r="F1766" s="2" t="s">
        <v>3670</v>
      </c>
      <c r="G1766" s="2" t="s">
        <v>103</v>
      </c>
      <c r="H1766" s="4"/>
      <c r="I1766" s="2" t="s">
        <v>13</v>
      </c>
    </row>
    <row r="1767">
      <c r="A1767" s="2">
        <v>1765.0</v>
      </c>
      <c r="B1767" s="2">
        <v>1765.0</v>
      </c>
      <c r="C1767" s="2" t="s">
        <v>1903</v>
      </c>
      <c r="D1767" s="2" t="s">
        <v>1455</v>
      </c>
      <c r="E1767" s="2" t="s">
        <v>3671</v>
      </c>
      <c r="F1767" s="2" t="s">
        <v>3672</v>
      </c>
      <c r="G1767" s="2" t="s">
        <v>103</v>
      </c>
      <c r="H1767" s="4"/>
      <c r="I1767" s="2" t="s">
        <v>13</v>
      </c>
    </row>
    <row r="1768">
      <c r="A1768" s="2">
        <v>1766.0</v>
      </c>
      <c r="B1768" s="2">
        <v>1766.0</v>
      </c>
      <c r="C1768" s="2" t="s">
        <v>3207</v>
      </c>
      <c r="D1768" s="2" t="s">
        <v>338</v>
      </c>
      <c r="E1768" s="2" t="s">
        <v>3673</v>
      </c>
      <c r="F1768" s="2" t="s">
        <v>3674</v>
      </c>
      <c r="G1768" s="2" t="s">
        <v>103</v>
      </c>
      <c r="H1768" s="4"/>
      <c r="I1768" s="2" t="s">
        <v>13</v>
      </c>
    </row>
    <row r="1769">
      <c r="A1769" s="2">
        <v>1767.0</v>
      </c>
      <c r="B1769" s="2">
        <v>1767.0</v>
      </c>
      <c r="C1769" s="2" t="s">
        <v>126</v>
      </c>
      <c r="D1769" s="2" t="s">
        <v>2248</v>
      </c>
      <c r="E1769" s="2" t="s">
        <v>3675</v>
      </c>
      <c r="F1769" s="2" t="s">
        <v>3676</v>
      </c>
      <c r="G1769" s="2" t="s">
        <v>103</v>
      </c>
      <c r="H1769" s="4"/>
      <c r="I1769" s="2" t="s">
        <v>13</v>
      </c>
    </row>
    <row r="1770">
      <c r="A1770" s="2">
        <v>1768.0</v>
      </c>
      <c r="B1770" s="2">
        <v>1768.0</v>
      </c>
      <c r="C1770" s="2" t="s">
        <v>2729</v>
      </c>
      <c r="D1770" s="2" t="s">
        <v>181</v>
      </c>
      <c r="E1770" s="2" t="s">
        <v>3677</v>
      </c>
      <c r="F1770" s="2" t="s">
        <v>3678</v>
      </c>
      <c r="G1770" s="2" t="s">
        <v>103</v>
      </c>
      <c r="H1770" s="4"/>
      <c r="I1770" s="2" t="s">
        <v>13</v>
      </c>
    </row>
    <row r="1771">
      <c r="A1771" s="2">
        <v>1769.0</v>
      </c>
      <c r="B1771" s="2">
        <v>1769.0</v>
      </c>
      <c r="C1771" s="2" t="s">
        <v>2729</v>
      </c>
      <c r="D1771" s="2" t="s">
        <v>140</v>
      </c>
      <c r="E1771" s="2" t="s">
        <v>3679</v>
      </c>
      <c r="F1771" s="2" t="s">
        <v>3680</v>
      </c>
      <c r="G1771" s="2" t="s">
        <v>103</v>
      </c>
      <c r="H1771" s="4"/>
      <c r="I1771" s="2" t="s">
        <v>13</v>
      </c>
    </row>
    <row r="1772">
      <c r="A1772" s="2">
        <v>1770.0</v>
      </c>
      <c r="B1772" s="2">
        <v>1770.0</v>
      </c>
      <c r="C1772" s="2" t="s">
        <v>2729</v>
      </c>
      <c r="D1772" s="2" t="s">
        <v>181</v>
      </c>
      <c r="E1772" s="2" t="s">
        <v>3681</v>
      </c>
      <c r="F1772" s="2" t="s">
        <v>3682</v>
      </c>
      <c r="G1772" s="2" t="s">
        <v>103</v>
      </c>
      <c r="H1772" s="4"/>
      <c r="I1772" s="2" t="s">
        <v>13</v>
      </c>
    </row>
    <row r="1773">
      <c r="A1773" s="2">
        <v>1771.0</v>
      </c>
      <c r="B1773" s="2">
        <v>1771.0</v>
      </c>
      <c r="C1773" s="2" t="s">
        <v>2729</v>
      </c>
      <c r="D1773" s="2" t="s">
        <v>181</v>
      </c>
      <c r="E1773" s="2" t="s">
        <v>3683</v>
      </c>
      <c r="F1773" s="2" t="s">
        <v>3684</v>
      </c>
      <c r="G1773" s="2" t="s">
        <v>103</v>
      </c>
      <c r="H1773" s="4"/>
      <c r="I1773" s="2" t="s">
        <v>13</v>
      </c>
    </row>
    <row r="1774">
      <c r="A1774" s="2">
        <v>1772.0</v>
      </c>
      <c r="B1774" s="2">
        <v>1772.0</v>
      </c>
      <c r="C1774" s="2" t="s">
        <v>2729</v>
      </c>
      <c r="D1774" s="2" t="s">
        <v>181</v>
      </c>
      <c r="E1774" s="2" t="s">
        <v>3685</v>
      </c>
      <c r="F1774" s="2" t="s">
        <v>3686</v>
      </c>
      <c r="G1774" s="2" t="s">
        <v>103</v>
      </c>
      <c r="H1774" s="4"/>
      <c r="I1774" s="2" t="s">
        <v>13</v>
      </c>
    </row>
    <row r="1775">
      <c r="A1775" s="2">
        <v>1773.0</v>
      </c>
      <c r="B1775" s="2">
        <v>1773.0</v>
      </c>
      <c r="C1775" s="2" t="s">
        <v>2729</v>
      </c>
      <c r="D1775" s="2" t="s">
        <v>1949</v>
      </c>
      <c r="E1775" s="2" t="s">
        <v>3687</v>
      </c>
      <c r="F1775" s="2" t="s">
        <v>3688</v>
      </c>
      <c r="G1775" s="2" t="s">
        <v>103</v>
      </c>
      <c r="H1775" s="4"/>
      <c r="I1775" s="2" t="s">
        <v>13</v>
      </c>
    </row>
    <row r="1776">
      <c r="A1776" s="2">
        <v>1774.0</v>
      </c>
      <c r="B1776" s="2">
        <v>1774.0</v>
      </c>
      <c r="C1776" s="2" t="s">
        <v>126</v>
      </c>
      <c r="D1776" s="2" t="s">
        <v>2248</v>
      </c>
      <c r="E1776" s="2" t="s">
        <v>3689</v>
      </c>
      <c r="F1776" s="2" t="s">
        <v>3690</v>
      </c>
      <c r="G1776" s="2" t="s">
        <v>103</v>
      </c>
      <c r="H1776" s="4"/>
      <c r="I1776" s="2" t="s">
        <v>13</v>
      </c>
    </row>
    <row r="1777">
      <c r="A1777" s="2">
        <v>1775.0</v>
      </c>
      <c r="B1777" s="2">
        <v>1775.0</v>
      </c>
      <c r="C1777" s="2" t="s">
        <v>1903</v>
      </c>
      <c r="D1777" s="2" t="s">
        <v>1455</v>
      </c>
      <c r="E1777" s="2" t="s">
        <v>3691</v>
      </c>
      <c r="F1777" s="2" t="s">
        <v>3692</v>
      </c>
      <c r="G1777" s="2" t="s">
        <v>103</v>
      </c>
      <c r="H1777" s="4"/>
      <c r="I1777" s="2" t="s">
        <v>13</v>
      </c>
    </row>
    <row r="1778">
      <c r="A1778" s="2">
        <v>1776.0</v>
      </c>
      <c r="B1778" s="2">
        <v>1776.0</v>
      </c>
      <c r="C1778" s="2" t="s">
        <v>2729</v>
      </c>
      <c r="D1778" s="2" t="s">
        <v>1687</v>
      </c>
      <c r="E1778" s="2" t="s">
        <v>3693</v>
      </c>
      <c r="F1778" s="2" t="s">
        <v>3694</v>
      </c>
      <c r="G1778" s="2" t="s">
        <v>103</v>
      </c>
      <c r="H1778" s="4"/>
      <c r="I1778" s="2" t="s">
        <v>13</v>
      </c>
    </row>
    <row r="1779">
      <c r="A1779" s="2">
        <v>1777.0</v>
      </c>
      <c r="B1779" s="2">
        <v>1777.0</v>
      </c>
      <c r="C1779" s="2" t="s">
        <v>2729</v>
      </c>
      <c r="D1779" s="2" t="s">
        <v>181</v>
      </c>
      <c r="E1779" s="2" t="s">
        <v>3695</v>
      </c>
      <c r="F1779" s="2" t="s">
        <v>3696</v>
      </c>
      <c r="G1779" s="2" t="s">
        <v>103</v>
      </c>
      <c r="H1779" s="4"/>
      <c r="I1779" s="2" t="s">
        <v>13</v>
      </c>
    </row>
    <row r="1780">
      <c r="A1780" s="2">
        <v>1778.0</v>
      </c>
      <c r="B1780" s="2">
        <v>1778.0</v>
      </c>
      <c r="C1780" s="2" t="s">
        <v>2729</v>
      </c>
      <c r="D1780" s="2" t="s">
        <v>1949</v>
      </c>
      <c r="E1780" s="2" t="s">
        <v>3697</v>
      </c>
      <c r="F1780" s="2" t="s">
        <v>3698</v>
      </c>
      <c r="G1780" s="2" t="s">
        <v>103</v>
      </c>
      <c r="H1780" s="4"/>
      <c r="I1780" s="2" t="s">
        <v>13</v>
      </c>
    </row>
    <row r="1781">
      <c r="A1781" s="2">
        <v>1779.0</v>
      </c>
      <c r="B1781" s="2">
        <v>1779.0</v>
      </c>
      <c r="C1781" s="2" t="s">
        <v>1470</v>
      </c>
      <c r="D1781" s="2" t="s">
        <v>1607</v>
      </c>
      <c r="E1781" s="2" t="s">
        <v>3699</v>
      </c>
      <c r="F1781" s="2" t="s">
        <v>3700</v>
      </c>
      <c r="G1781" s="2" t="s">
        <v>103</v>
      </c>
      <c r="H1781" s="3">
        <v>450.0</v>
      </c>
      <c r="I1781" s="2" t="s">
        <v>13</v>
      </c>
    </row>
    <row r="1782">
      <c r="A1782" s="2">
        <v>1780.0</v>
      </c>
      <c r="B1782" s="2">
        <v>1780.0</v>
      </c>
      <c r="C1782" s="2" t="s">
        <v>3174</v>
      </c>
      <c r="D1782" s="2" t="s">
        <v>3175</v>
      </c>
      <c r="E1782" s="2" t="s">
        <v>3701</v>
      </c>
      <c r="F1782" s="2" t="s">
        <v>3702</v>
      </c>
      <c r="G1782" s="2" t="s">
        <v>103</v>
      </c>
      <c r="H1782" s="4"/>
      <c r="I1782" s="2" t="s">
        <v>13</v>
      </c>
    </row>
    <row r="1783">
      <c r="A1783" s="2">
        <v>1781.0</v>
      </c>
      <c r="B1783" s="2">
        <v>1781.0</v>
      </c>
      <c r="C1783" s="2" t="s">
        <v>2729</v>
      </c>
      <c r="D1783" s="2" t="s">
        <v>1687</v>
      </c>
      <c r="E1783" s="2" t="s">
        <v>3703</v>
      </c>
      <c r="F1783" s="2" t="s">
        <v>3704</v>
      </c>
      <c r="G1783" s="2" t="s">
        <v>103</v>
      </c>
      <c r="H1783" s="4"/>
      <c r="I1783" s="2" t="s">
        <v>13</v>
      </c>
    </row>
    <row r="1784">
      <c r="A1784" s="2">
        <v>1782.0</v>
      </c>
      <c r="B1784" s="2">
        <v>1782.0</v>
      </c>
      <c r="C1784" s="2" t="s">
        <v>1903</v>
      </c>
      <c r="D1784" s="2" t="s">
        <v>1630</v>
      </c>
      <c r="E1784" s="2" t="s">
        <v>3705</v>
      </c>
      <c r="F1784" s="2" t="s">
        <v>3706</v>
      </c>
      <c r="G1784" s="2" t="s">
        <v>103</v>
      </c>
      <c r="H1784" s="4"/>
      <c r="I1784" s="2" t="s">
        <v>13</v>
      </c>
    </row>
    <row r="1785">
      <c r="A1785" s="2">
        <v>1783.0</v>
      </c>
      <c r="B1785" s="2">
        <v>1783.0</v>
      </c>
      <c r="C1785" s="2" t="s">
        <v>2729</v>
      </c>
      <c r="D1785" s="2" t="s">
        <v>140</v>
      </c>
      <c r="E1785" s="2" t="s">
        <v>3707</v>
      </c>
      <c r="F1785" s="2" t="s">
        <v>3708</v>
      </c>
      <c r="G1785" s="2" t="s">
        <v>103</v>
      </c>
      <c r="H1785" s="4"/>
      <c r="I1785" s="2" t="s">
        <v>13</v>
      </c>
    </row>
    <row r="1786">
      <c r="A1786" s="2">
        <v>1784.0</v>
      </c>
      <c r="B1786" s="2">
        <v>1784.0</v>
      </c>
      <c r="C1786" s="2" t="s">
        <v>2729</v>
      </c>
      <c r="D1786" s="2" t="s">
        <v>3709</v>
      </c>
      <c r="E1786" s="2" t="s">
        <v>3710</v>
      </c>
      <c r="F1786" s="2" t="s">
        <v>3577</v>
      </c>
      <c r="G1786" s="2" t="s">
        <v>103</v>
      </c>
      <c r="H1786" s="4"/>
      <c r="I1786" s="2" t="s">
        <v>13</v>
      </c>
    </row>
    <row r="1787">
      <c r="A1787" s="2">
        <v>1785.0</v>
      </c>
      <c r="B1787" s="2">
        <v>1785.0</v>
      </c>
      <c r="C1787" s="2" t="s">
        <v>126</v>
      </c>
      <c r="D1787" s="2" t="s">
        <v>2248</v>
      </c>
      <c r="E1787" s="2" t="s">
        <v>3711</v>
      </c>
      <c r="F1787" s="2" t="s">
        <v>3712</v>
      </c>
      <c r="G1787" s="2" t="s">
        <v>103</v>
      </c>
      <c r="H1787" s="4"/>
      <c r="I1787" s="2" t="s">
        <v>13</v>
      </c>
    </row>
    <row r="1788">
      <c r="A1788" s="2">
        <v>1786.0</v>
      </c>
      <c r="B1788" s="2">
        <v>1786.0</v>
      </c>
      <c r="C1788" s="2" t="s">
        <v>2729</v>
      </c>
      <c r="D1788" s="2" t="s">
        <v>1528</v>
      </c>
      <c r="E1788" s="2" t="s">
        <v>3713</v>
      </c>
      <c r="F1788" s="2" t="s">
        <v>3714</v>
      </c>
      <c r="G1788" s="2" t="s">
        <v>103</v>
      </c>
      <c r="H1788" s="4"/>
      <c r="I1788" s="2" t="s">
        <v>13</v>
      </c>
    </row>
    <row r="1789">
      <c r="A1789" s="2">
        <v>1787.0</v>
      </c>
      <c r="B1789" s="2">
        <v>1787.0</v>
      </c>
      <c r="C1789" s="2" t="s">
        <v>1470</v>
      </c>
      <c r="D1789" s="2" t="s">
        <v>9</v>
      </c>
      <c r="E1789" s="2" t="s">
        <v>3715</v>
      </c>
      <c r="F1789" s="2" t="s">
        <v>3716</v>
      </c>
      <c r="G1789" s="2" t="s">
        <v>103</v>
      </c>
      <c r="H1789" s="3">
        <v>450.0</v>
      </c>
      <c r="I1789" s="2" t="s">
        <v>13</v>
      </c>
    </row>
    <row r="1790">
      <c r="A1790" s="2">
        <v>1788.0</v>
      </c>
      <c r="B1790" s="2">
        <v>1788.0</v>
      </c>
      <c r="C1790" s="2" t="s">
        <v>2729</v>
      </c>
      <c r="D1790" s="2" t="s">
        <v>1949</v>
      </c>
      <c r="E1790" s="2" t="s">
        <v>3717</v>
      </c>
      <c r="F1790" s="2" t="s">
        <v>3718</v>
      </c>
      <c r="G1790" s="2" t="s">
        <v>103</v>
      </c>
      <c r="H1790" s="4"/>
      <c r="I1790" s="2" t="s">
        <v>13</v>
      </c>
    </row>
    <row r="1791">
      <c r="A1791" s="2">
        <v>1789.0</v>
      </c>
      <c r="B1791" s="2">
        <v>1789.0</v>
      </c>
      <c r="C1791" s="2" t="s">
        <v>3207</v>
      </c>
      <c r="D1791" s="2" t="s">
        <v>26</v>
      </c>
      <c r="E1791" s="2" t="s">
        <v>3719</v>
      </c>
      <c r="F1791" s="2" t="s">
        <v>3209</v>
      </c>
      <c r="G1791" s="2" t="s">
        <v>103</v>
      </c>
      <c r="H1791" s="4"/>
      <c r="I1791" s="2" t="s">
        <v>13</v>
      </c>
    </row>
    <row r="1792">
      <c r="A1792" s="2">
        <v>1790.0</v>
      </c>
      <c r="B1792" s="2">
        <v>1790.0</v>
      </c>
      <c r="C1792" s="2" t="s">
        <v>1903</v>
      </c>
      <c r="D1792" s="2" t="s">
        <v>1455</v>
      </c>
      <c r="E1792" s="2" t="s">
        <v>3720</v>
      </c>
      <c r="F1792" s="2" t="s">
        <v>3721</v>
      </c>
      <c r="G1792" s="2" t="s">
        <v>103</v>
      </c>
      <c r="H1792" s="4"/>
      <c r="I1792" s="2" t="s">
        <v>13</v>
      </c>
    </row>
    <row r="1793">
      <c r="A1793" s="2">
        <v>1791.0</v>
      </c>
      <c r="B1793" s="2">
        <v>1791.0</v>
      </c>
      <c r="C1793" s="2" t="s">
        <v>1903</v>
      </c>
      <c r="D1793" s="2" t="s">
        <v>1455</v>
      </c>
      <c r="E1793" s="2" t="s">
        <v>3722</v>
      </c>
      <c r="F1793" s="2" t="s">
        <v>3723</v>
      </c>
      <c r="G1793" s="2" t="s">
        <v>103</v>
      </c>
      <c r="H1793" s="4"/>
      <c r="I1793" s="2" t="s">
        <v>13</v>
      </c>
    </row>
    <row r="1794">
      <c r="A1794" s="2">
        <v>1792.0</v>
      </c>
      <c r="B1794" s="2">
        <v>1792.0</v>
      </c>
      <c r="C1794" s="2" t="s">
        <v>126</v>
      </c>
      <c r="D1794" s="2" t="s">
        <v>2248</v>
      </c>
      <c r="E1794" s="2" t="s">
        <v>3724</v>
      </c>
      <c r="F1794" s="2" t="s">
        <v>3725</v>
      </c>
      <c r="G1794" s="2" t="s">
        <v>103</v>
      </c>
      <c r="H1794" s="4"/>
      <c r="I1794" s="2" t="s">
        <v>13</v>
      </c>
    </row>
    <row r="1795">
      <c r="A1795" s="2">
        <v>1793.0</v>
      </c>
      <c r="B1795" s="2">
        <v>1793.0</v>
      </c>
      <c r="C1795" s="2" t="s">
        <v>1470</v>
      </c>
      <c r="D1795" s="2" t="s">
        <v>1607</v>
      </c>
      <c r="E1795" s="2" t="s">
        <v>3726</v>
      </c>
      <c r="F1795" s="2" t="s">
        <v>3727</v>
      </c>
      <c r="G1795" s="2" t="s">
        <v>103</v>
      </c>
      <c r="H1795" s="3">
        <v>450.0</v>
      </c>
      <c r="I1795" s="2" t="s">
        <v>13</v>
      </c>
    </row>
    <row r="1796">
      <c r="A1796" s="2">
        <v>1794.0</v>
      </c>
      <c r="B1796" s="2">
        <v>1794.0</v>
      </c>
      <c r="C1796" s="2" t="s">
        <v>14</v>
      </c>
      <c r="D1796" s="2" t="s">
        <v>2975</v>
      </c>
      <c r="E1796" s="2" t="s">
        <v>3728</v>
      </c>
      <c r="F1796" s="2" t="s">
        <v>3729</v>
      </c>
      <c r="G1796" s="2" t="s">
        <v>12</v>
      </c>
      <c r="H1796" s="3">
        <v>30.8</v>
      </c>
      <c r="I1796" s="2" t="s">
        <v>13</v>
      </c>
    </row>
    <row r="1797">
      <c r="A1797" s="2">
        <v>1795.0</v>
      </c>
      <c r="B1797" s="2">
        <v>1795.0</v>
      </c>
      <c r="C1797" s="2" t="s">
        <v>2729</v>
      </c>
      <c r="D1797" s="2" t="s">
        <v>3730</v>
      </c>
      <c r="E1797" s="2" t="s">
        <v>3731</v>
      </c>
      <c r="F1797" s="2" t="s">
        <v>3732</v>
      </c>
      <c r="G1797" s="2" t="s">
        <v>103</v>
      </c>
      <c r="H1797" s="4"/>
      <c r="I1797" s="2" t="s">
        <v>53</v>
      </c>
    </row>
    <row r="1798">
      <c r="A1798" s="2">
        <v>1796.0</v>
      </c>
      <c r="B1798" s="2">
        <v>1796.0</v>
      </c>
      <c r="C1798" s="2" t="s">
        <v>1903</v>
      </c>
      <c r="D1798" s="2" t="s">
        <v>1630</v>
      </c>
      <c r="E1798" s="2" t="s">
        <v>3733</v>
      </c>
      <c r="F1798" s="2" t="s">
        <v>3734</v>
      </c>
      <c r="G1798" s="2" t="s">
        <v>103</v>
      </c>
      <c r="H1798" s="4"/>
      <c r="I1798" s="2" t="s">
        <v>13</v>
      </c>
    </row>
    <row r="1799">
      <c r="A1799" s="2">
        <v>1797.0</v>
      </c>
      <c r="B1799" s="2">
        <v>1797.0</v>
      </c>
      <c r="C1799" s="2" t="s">
        <v>2729</v>
      </c>
      <c r="D1799" s="2" t="s">
        <v>2359</v>
      </c>
      <c r="E1799" s="2" t="s">
        <v>3735</v>
      </c>
      <c r="F1799" s="2" t="s">
        <v>3736</v>
      </c>
      <c r="G1799" s="2" t="s">
        <v>103</v>
      </c>
      <c r="H1799" s="4"/>
      <c r="I1799" s="2" t="s">
        <v>13</v>
      </c>
    </row>
    <row r="1800">
      <c r="A1800" s="2">
        <v>1798.0</v>
      </c>
      <c r="B1800" s="2">
        <v>1798.0</v>
      </c>
      <c r="C1800" s="2" t="s">
        <v>2729</v>
      </c>
      <c r="D1800" s="2" t="s">
        <v>96</v>
      </c>
      <c r="E1800" s="2" t="s">
        <v>3737</v>
      </c>
      <c r="F1800" s="2" t="s">
        <v>3738</v>
      </c>
      <c r="G1800" s="2" t="s">
        <v>103</v>
      </c>
      <c r="H1800" s="4"/>
      <c r="I1800" s="2" t="s">
        <v>13</v>
      </c>
    </row>
    <row r="1801">
      <c r="A1801" s="2">
        <v>1799.0</v>
      </c>
      <c r="B1801" s="2">
        <v>1799.0</v>
      </c>
      <c r="C1801" s="2" t="s">
        <v>2729</v>
      </c>
      <c r="D1801" s="2" t="s">
        <v>181</v>
      </c>
      <c r="E1801" s="2" t="s">
        <v>3739</v>
      </c>
      <c r="F1801" s="2" t="s">
        <v>3740</v>
      </c>
      <c r="G1801" s="2" t="s">
        <v>103</v>
      </c>
      <c r="H1801" s="4"/>
      <c r="I1801" s="2" t="s">
        <v>13</v>
      </c>
    </row>
    <row r="1802">
      <c r="A1802" s="2">
        <v>1800.0</v>
      </c>
      <c r="B1802" s="2">
        <v>1800.0</v>
      </c>
      <c r="C1802" s="2" t="s">
        <v>14</v>
      </c>
      <c r="D1802" s="2" t="s">
        <v>210</v>
      </c>
      <c r="E1802" s="2" t="s">
        <v>3741</v>
      </c>
      <c r="F1802" s="2" t="s">
        <v>3742</v>
      </c>
      <c r="G1802" s="2" t="s">
        <v>103</v>
      </c>
      <c r="H1802" s="4"/>
      <c r="I1802" s="2" t="s">
        <v>13</v>
      </c>
    </row>
    <row r="1803">
      <c r="A1803" s="2">
        <v>1801.0</v>
      </c>
      <c r="B1803" s="2">
        <v>1801.0</v>
      </c>
      <c r="C1803" s="2" t="s">
        <v>126</v>
      </c>
      <c r="D1803" s="2" t="s">
        <v>2248</v>
      </c>
      <c r="E1803" s="2" t="s">
        <v>3743</v>
      </c>
      <c r="F1803" s="2" t="s">
        <v>3744</v>
      </c>
      <c r="G1803" s="2" t="s">
        <v>103</v>
      </c>
      <c r="H1803" s="4"/>
      <c r="I1803" s="2" t="s">
        <v>13</v>
      </c>
    </row>
    <row r="1804">
      <c r="A1804" s="2">
        <v>1802.0</v>
      </c>
      <c r="B1804" s="2">
        <v>1802.0</v>
      </c>
      <c r="C1804" s="2" t="s">
        <v>2729</v>
      </c>
      <c r="D1804" s="2" t="s">
        <v>181</v>
      </c>
      <c r="E1804" s="2" t="s">
        <v>3745</v>
      </c>
      <c r="F1804" s="2" t="s">
        <v>3746</v>
      </c>
      <c r="G1804" s="2" t="s">
        <v>103</v>
      </c>
      <c r="H1804" s="4"/>
      <c r="I1804" s="2" t="s">
        <v>13</v>
      </c>
    </row>
    <row r="1805">
      <c r="A1805" s="2">
        <v>1803.0</v>
      </c>
      <c r="B1805" s="2">
        <v>1803.0</v>
      </c>
      <c r="C1805" s="2" t="s">
        <v>99</v>
      </c>
      <c r="D1805" s="2" t="s">
        <v>42</v>
      </c>
      <c r="E1805" s="2" t="s">
        <v>3747</v>
      </c>
      <c r="F1805" s="2" t="s">
        <v>3748</v>
      </c>
      <c r="G1805" s="2" t="s">
        <v>103</v>
      </c>
      <c r="H1805" s="4"/>
      <c r="I1805" s="2" t="s">
        <v>13</v>
      </c>
    </row>
    <row r="1806">
      <c r="A1806" s="2">
        <v>1804.0</v>
      </c>
      <c r="B1806" s="2">
        <v>1804.0</v>
      </c>
      <c r="C1806" s="2" t="s">
        <v>99</v>
      </c>
      <c r="D1806" s="2" t="s">
        <v>3615</v>
      </c>
      <c r="E1806" s="2" t="s">
        <v>3747</v>
      </c>
      <c r="F1806" s="2" t="s">
        <v>3749</v>
      </c>
      <c r="G1806" s="2" t="s">
        <v>103</v>
      </c>
      <c r="H1806" s="4"/>
      <c r="I1806" s="2" t="s">
        <v>13</v>
      </c>
    </row>
    <row r="1807">
      <c r="A1807" s="2">
        <v>1805.0</v>
      </c>
      <c r="B1807" s="2">
        <v>1805.0</v>
      </c>
      <c r="C1807" s="2" t="s">
        <v>2729</v>
      </c>
      <c r="D1807" s="2" t="s">
        <v>96</v>
      </c>
      <c r="E1807" s="2" t="s">
        <v>3750</v>
      </c>
      <c r="F1807" s="2" t="s">
        <v>3751</v>
      </c>
      <c r="G1807" s="2" t="s">
        <v>103</v>
      </c>
      <c r="H1807" s="4"/>
      <c r="I1807" s="2" t="s">
        <v>13</v>
      </c>
    </row>
    <row r="1808">
      <c r="A1808" s="2">
        <v>1806.0</v>
      </c>
      <c r="B1808" s="2">
        <v>1806.0</v>
      </c>
      <c r="C1808" s="2" t="s">
        <v>2729</v>
      </c>
      <c r="D1808" s="2" t="s">
        <v>1949</v>
      </c>
      <c r="E1808" s="2" t="s">
        <v>3752</v>
      </c>
      <c r="F1808" s="2" t="s">
        <v>3753</v>
      </c>
      <c r="G1808" s="2" t="s">
        <v>103</v>
      </c>
      <c r="H1808" s="4"/>
      <c r="I1808" s="2" t="s">
        <v>13</v>
      </c>
    </row>
    <row r="1809">
      <c r="A1809" s="2">
        <v>1807.0</v>
      </c>
      <c r="B1809" s="2">
        <v>1807.0</v>
      </c>
      <c r="C1809" s="2" t="s">
        <v>2729</v>
      </c>
      <c r="D1809" s="2" t="s">
        <v>96</v>
      </c>
      <c r="E1809" s="2" t="s">
        <v>3754</v>
      </c>
      <c r="F1809" s="2" t="s">
        <v>3755</v>
      </c>
      <c r="G1809" s="2" t="s">
        <v>103</v>
      </c>
      <c r="H1809" s="4"/>
      <c r="I1809" s="2" t="s">
        <v>13</v>
      </c>
    </row>
    <row r="1810">
      <c r="A1810" s="2">
        <v>1808.0</v>
      </c>
      <c r="B1810" s="2">
        <v>1808.0</v>
      </c>
      <c r="C1810" s="2" t="s">
        <v>2729</v>
      </c>
      <c r="D1810" s="2" t="s">
        <v>1687</v>
      </c>
      <c r="E1810" s="2" t="s">
        <v>3756</v>
      </c>
      <c r="F1810" s="2" t="s">
        <v>3757</v>
      </c>
      <c r="G1810" s="2" t="s">
        <v>103</v>
      </c>
      <c r="H1810" s="4"/>
      <c r="I1810" s="2" t="s">
        <v>13</v>
      </c>
    </row>
    <row r="1811">
      <c r="A1811" s="2">
        <v>1809.0</v>
      </c>
      <c r="B1811" s="2">
        <v>1809.0</v>
      </c>
      <c r="C1811" s="2" t="s">
        <v>2729</v>
      </c>
      <c r="D1811" s="2" t="s">
        <v>2359</v>
      </c>
      <c r="E1811" s="2" t="s">
        <v>3758</v>
      </c>
      <c r="F1811" s="2" t="s">
        <v>3759</v>
      </c>
      <c r="G1811" s="2" t="s">
        <v>103</v>
      </c>
      <c r="H1811" s="4"/>
      <c r="I1811" s="2" t="s">
        <v>13</v>
      </c>
    </row>
    <row r="1812">
      <c r="A1812" s="2">
        <v>1810.0</v>
      </c>
      <c r="B1812" s="2">
        <v>1810.0</v>
      </c>
      <c r="C1812" s="2" t="s">
        <v>3174</v>
      </c>
      <c r="D1812" s="2" t="s">
        <v>2064</v>
      </c>
      <c r="E1812" s="2" t="s">
        <v>3760</v>
      </c>
      <c r="F1812" s="2" t="s">
        <v>3761</v>
      </c>
      <c r="G1812" s="2" t="s">
        <v>103</v>
      </c>
      <c r="H1812" s="4"/>
      <c r="I1812" s="2" t="s">
        <v>13</v>
      </c>
    </row>
    <row r="1813">
      <c r="A1813" s="2">
        <v>1811.0</v>
      </c>
      <c r="B1813" s="2">
        <v>1811.0</v>
      </c>
      <c r="C1813" s="2" t="s">
        <v>2729</v>
      </c>
      <c r="D1813" s="2" t="s">
        <v>1528</v>
      </c>
      <c r="E1813" s="2" t="s">
        <v>3762</v>
      </c>
      <c r="F1813" s="2" t="s">
        <v>3763</v>
      </c>
      <c r="G1813" s="2" t="s">
        <v>103</v>
      </c>
      <c r="H1813" s="4"/>
      <c r="I1813" s="2" t="s">
        <v>13</v>
      </c>
    </row>
    <row r="1814">
      <c r="A1814" s="2">
        <v>1812.0</v>
      </c>
      <c r="B1814" s="2">
        <v>1812.0</v>
      </c>
      <c r="C1814" s="2" t="s">
        <v>126</v>
      </c>
      <c r="D1814" s="2" t="s">
        <v>2248</v>
      </c>
      <c r="E1814" s="2" t="s">
        <v>3764</v>
      </c>
      <c r="F1814" s="2" t="s">
        <v>3765</v>
      </c>
      <c r="G1814" s="2" t="s">
        <v>103</v>
      </c>
      <c r="H1814" s="4"/>
      <c r="I1814" s="2" t="s">
        <v>13</v>
      </c>
    </row>
    <row r="1815">
      <c r="A1815" s="2">
        <v>1813.0</v>
      </c>
      <c r="B1815" s="2">
        <v>1813.0</v>
      </c>
      <c r="C1815" s="2" t="s">
        <v>14</v>
      </c>
      <c r="D1815" s="2" t="s">
        <v>71</v>
      </c>
      <c r="E1815" s="2" t="s">
        <v>3766</v>
      </c>
      <c r="F1815" s="2" t="s">
        <v>3767</v>
      </c>
      <c r="G1815" s="2" t="s">
        <v>103</v>
      </c>
      <c r="H1815" s="4"/>
      <c r="I1815" s="2" t="s">
        <v>13</v>
      </c>
    </row>
    <row r="1816">
      <c r="A1816" s="2">
        <v>1814.0</v>
      </c>
      <c r="B1816" s="2">
        <v>1814.0</v>
      </c>
      <c r="C1816" s="2" t="s">
        <v>2729</v>
      </c>
      <c r="D1816" s="2" t="s">
        <v>2359</v>
      </c>
      <c r="E1816" s="2" t="s">
        <v>3768</v>
      </c>
      <c r="F1816" s="2" t="s">
        <v>3769</v>
      </c>
      <c r="G1816" s="2" t="s">
        <v>103</v>
      </c>
      <c r="H1816" s="4"/>
      <c r="I1816" s="2" t="s">
        <v>13</v>
      </c>
    </row>
    <row r="1817">
      <c r="A1817" s="2">
        <v>1815.0</v>
      </c>
      <c r="B1817" s="2">
        <v>1815.0</v>
      </c>
      <c r="C1817" s="2" t="s">
        <v>3207</v>
      </c>
      <c r="D1817" s="2" t="s">
        <v>38</v>
      </c>
      <c r="E1817" s="2" t="s">
        <v>3770</v>
      </c>
      <c r="F1817" s="2" t="s">
        <v>3771</v>
      </c>
      <c r="G1817" s="2" t="s">
        <v>103</v>
      </c>
      <c r="H1817" s="3">
        <v>136.6</v>
      </c>
      <c r="I1817" s="2" t="s">
        <v>13</v>
      </c>
    </row>
    <row r="1818">
      <c r="A1818" s="2">
        <v>1816.0</v>
      </c>
      <c r="B1818" s="2">
        <v>1816.0</v>
      </c>
      <c r="C1818" s="2" t="s">
        <v>2729</v>
      </c>
      <c r="D1818" s="2" t="s">
        <v>140</v>
      </c>
      <c r="E1818" s="2" t="s">
        <v>3772</v>
      </c>
      <c r="F1818" s="2" t="s">
        <v>3773</v>
      </c>
      <c r="G1818" s="2" t="s">
        <v>103</v>
      </c>
      <c r="H1818" s="4"/>
      <c r="I1818" s="2" t="s">
        <v>329</v>
      </c>
    </row>
    <row r="1819">
      <c r="A1819" s="2">
        <v>1817.0</v>
      </c>
      <c r="B1819" s="2">
        <v>1817.0</v>
      </c>
      <c r="C1819" s="2" t="s">
        <v>2729</v>
      </c>
      <c r="D1819" s="2" t="s">
        <v>140</v>
      </c>
      <c r="E1819" s="2" t="s">
        <v>3774</v>
      </c>
      <c r="F1819" s="2" t="s">
        <v>3775</v>
      </c>
      <c r="G1819" s="2" t="s">
        <v>103</v>
      </c>
      <c r="H1819" s="4"/>
      <c r="I1819" s="2" t="s">
        <v>13</v>
      </c>
    </row>
    <row r="1820">
      <c r="A1820" s="2">
        <v>1818.0</v>
      </c>
      <c r="B1820" s="2">
        <v>1818.0</v>
      </c>
      <c r="C1820" s="2" t="s">
        <v>1903</v>
      </c>
      <c r="D1820" s="2" t="s">
        <v>1455</v>
      </c>
      <c r="E1820" s="2" t="s">
        <v>3776</v>
      </c>
      <c r="F1820" s="2" t="s">
        <v>3777</v>
      </c>
      <c r="G1820" s="2" t="s">
        <v>103</v>
      </c>
      <c r="H1820" s="4"/>
      <c r="I1820" s="2" t="s">
        <v>13</v>
      </c>
    </row>
    <row r="1821">
      <c r="A1821" s="2">
        <v>1819.0</v>
      </c>
      <c r="B1821" s="2">
        <v>1819.0</v>
      </c>
      <c r="C1821" s="2" t="s">
        <v>3207</v>
      </c>
      <c r="D1821" s="2" t="s">
        <v>26</v>
      </c>
      <c r="E1821" s="2" t="s">
        <v>3778</v>
      </c>
      <c r="F1821" s="2" t="s">
        <v>3779</v>
      </c>
      <c r="G1821" s="2" t="s">
        <v>103</v>
      </c>
      <c r="H1821" s="4"/>
      <c r="I1821" s="2" t="s">
        <v>13</v>
      </c>
    </row>
    <row r="1822">
      <c r="A1822" s="2">
        <v>1820.0</v>
      </c>
      <c r="B1822" s="2">
        <v>1820.0</v>
      </c>
      <c r="C1822" s="2" t="s">
        <v>1903</v>
      </c>
      <c r="D1822" s="2" t="s">
        <v>1630</v>
      </c>
      <c r="E1822" s="2" t="s">
        <v>3780</v>
      </c>
      <c r="F1822" s="2" t="s">
        <v>3781</v>
      </c>
      <c r="G1822" s="2" t="s">
        <v>103</v>
      </c>
      <c r="H1822" s="4"/>
      <c r="I1822" s="2" t="s">
        <v>13</v>
      </c>
    </row>
    <row r="1823">
      <c r="A1823" s="2">
        <v>1821.0</v>
      </c>
      <c r="B1823" s="2">
        <v>1821.0</v>
      </c>
      <c r="C1823" s="2" t="s">
        <v>2729</v>
      </c>
      <c r="D1823" s="2" t="s">
        <v>3730</v>
      </c>
      <c r="E1823" s="2" t="s">
        <v>3782</v>
      </c>
      <c r="F1823" s="2" t="s">
        <v>3783</v>
      </c>
      <c r="G1823" s="2" t="s">
        <v>103</v>
      </c>
      <c r="H1823" s="4"/>
      <c r="I1823" s="2" t="s">
        <v>13</v>
      </c>
    </row>
    <row r="1824">
      <c r="A1824" s="2">
        <v>1822.0</v>
      </c>
      <c r="B1824" s="2">
        <v>1822.0</v>
      </c>
      <c r="C1824" s="2" t="s">
        <v>2729</v>
      </c>
      <c r="D1824" s="2" t="s">
        <v>1528</v>
      </c>
      <c r="E1824" s="2" t="s">
        <v>3784</v>
      </c>
      <c r="F1824" s="2" t="s">
        <v>3785</v>
      </c>
      <c r="G1824" s="2" t="s">
        <v>103</v>
      </c>
      <c r="H1824" s="4"/>
      <c r="I1824" s="2" t="s">
        <v>13</v>
      </c>
    </row>
    <row r="1825">
      <c r="A1825" s="2">
        <v>1823.0</v>
      </c>
      <c r="B1825" s="2">
        <v>1823.0</v>
      </c>
      <c r="C1825" s="2" t="s">
        <v>2729</v>
      </c>
      <c r="D1825" s="2" t="s">
        <v>96</v>
      </c>
      <c r="E1825" s="2" t="s">
        <v>3786</v>
      </c>
      <c r="F1825" s="2" t="s">
        <v>3787</v>
      </c>
      <c r="G1825" s="2" t="s">
        <v>103</v>
      </c>
      <c r="H1825" s="4"/>
      <c r="I1825" s="2" t="s">
        <v>13</v>
      </c>
    </row>
    <row r="1826">
      <c r="A1826" s="2">
        <v>1824.0</v>
      </c>
      <c r="B1826" s="2">
        <v>1824.0</v>
      </c>
      <c r="C1826" s="2" t="s">
        <v>2729</v>
      </c>
      <c r="D1826" s="2" t="s">
        <v>3788</v>
      </c>
      <c r="E1826" s="2" t="s">
        <v>3789</v>
      </c>
      <c r="F1826" s="2" t="s">
        <v>3790</v>
      </c>
      <c r="G1826" s="2" t="s">
        <v>103</v>
      </c>
      <c r="H1826" s="4"/>
      <c r="I1826" s="2" t="s">
        <v>13</v>
      </c>
    </row>
    <row r="1827">
      <c r="A1827" s="2">
        <v>1825.0</v>
      </c>
      <c r="B1827" s="2">
        <v>1825.0</v>
      </c>
      <c r="C1827" s="2" t="s">
        <v>1470</v>
      </c>
      <c r="D1827" s="2" t="s">
        <v>1607</v>
      </c>
      <c r="E1827" s="2" t="s">
        <v>3791</v>
      </c>
      <c r="F1827" s="2" t="s">
        <v>3792</v>
      </c>
      <c r="G1827" s="2" t="s">
        <v>103</v>
      </c>
      <c r="H1827" s="3">
        <v>450.0</v>
      </c>
      <c r="I1827" s="2" t="s">
        <v>13</v>
      </c>
    </row>
    <row r="1828">
      <c r="A1828" s="2">
        <v>1826.0</v>
      </c>
      <c r="B1828" s="2">
        <v>1826.0</v>
      </c>
      <c r="C1828" s="2" t="s">
        <v>2729</v>
      </c>
      <c r="D1828" s="2" t="s">
        <v>181</v>
      </c>
      <c r="E1828" s="2" t="s">
        <v>3793</v>
      </c>
      <c r="F1828" s="2" t="s">
        <v>3794</v>
      </c>
      <c r="G1828" s="2" t="s">
        <v>103</v>
      </c>
      <c r="H1828" s="4"/>
      <c r="I1828" s="2" t="s">
        <v>13</v>
      </c>
    </row>
    <row r="1829">
      <c r="A1829" s="2">
        <v>1827.0</v>
      </c>
      <c r="B1829" s="2">
        <v>1827.0</v>
      </c>
      <c r="C1829" s="2" t="s">
        <v>1903</v>
      </c>
      <c r="D1829" s="2" t="s">
        <v>1455</v>
      </c>
      <c r="E1829" s="2" t="s">
        <v>3795</v>
      </c>
      <c r="F1829" s="2" t="s">
        <v>3796</v>
      </c>
      <c r="G1829" s="2" t="s">
        <v>103</v>
      </c>
      <c r="H1829" s="4"/>
      <c r="I1829" s="2" t="s">
        <v>13</v>
      </c>
    </row>
    <row r="1830">
      <c r="A1830" s="2">
        <v>1828.0</v>
      </c>
      <c r="B1830" s="2">
        <v>1828.0</v>
      </c>
      <c r="C1830" s="2" t="s">
        <v>2004</v>
      </c>
      <c r="D1830" s="2" t="s">
        <v>3175</v>
      </c>
      <c r="E1830" s="2" t="s">
        <v>3797</v>
      </c>
      <c r="F1830" s="2" t="s">
        <v>3798</v>
      </c>
      <c r="G1830" s="2" t="s">
        <v>103</v>
      </c>
      <c r="H1830" s="4"/>
      <c r="I1830" s="2" t="s">
        <v>13</v>
      </c>
    </row>
    <row r="1831">
      <c r="A1831" s="2">
        <v>1829.0</v>
      </c>
      <c r="B1831" s="2">
        <v>1829.0</v>
      </c>
      <c r="C1831" s="2" t="s">
        <v>14</v>
      </c>
      <c r="D1831" s="2" t="s">
        <v>54</v>
      </c>
      <c r="E1831" s="2" t="s">
        <v>3799</v>
      </c>
      <c r="F1831" s="2" t="s">
        <v>3800</v>
      </c>
      <c r="G1831" s="2" t="s">
        <v>103</v>
      </c>
      <c r="H1831" s="4"/>
      <c r="I1831" s="2" t="s">
        <v>13</v>
      </c>
    </row>
    <row r="1832">
      <c r="A1832" s="2">
        <v>1830.0</v>
      </c>
      <c r="B1832" s="2">
        <v>1830.0</v>
      </c>
      <c r="C1832" s="2" t="s">
        <v>2729</v>
      </c>
      <c r="D1832" s="2" t="s">
        <v>181</v>
      </c>
      <c r="E1832" s="2" t="s">
        <v>3801</v>
      </c>
      <c r="F1832" s="2" t="s">
        <v>3802</v>
      </c>
      <c r="G1832" s="2" t="s">
        <v>103</v>
      </c>
      <c r="H1832" s="4"/>
      <c r="I1832" s="2" t="s">
        <v>13</v>
      </c>
    </row>
    <row r="1833">
      <c r="A1833" s="2">
        <v>1831.0</v>
      </c>
      <c r="B1833" s="2">
        <v>1831.0</v>
      </c>
      <c r="C1833" s="2" t="s">
        <v>45</v>
      </c>
      <c r="D1833" s="2" t="s">
        <v>3250</v>
      </c>
      <c r="E1833" s="2" t="s">
        <v>3803</v>
      </c>
      <c r="F1833" s="2" t="s">
        <v>3804</v>
      </c>
      <c r="G1833" s="2" t="s">
        <v>103</v>
      </c>
      <c r="H1833" s="3">
        <v>40.0</v>
      </c>
      <c r="I1833" s="2" t="s">
        <v>13</v>
      </c>
    </row>
    <row r="1834">
      <c r="A1834" s="2">
        <v>1832.0</v>
      </c>
      <c r="B1834" s="2">
        <v>1832.0</v>
      </c>
      <c r="C1834" s="2" t="s">
        <v>57</v>
      </c>
      <c r="D1834" s="2" t="s">
        <v>58</v>
      </c>
      <c r="E1834" s="2" t="s">
        <v>3805</v>
      </c>
      <c r="F1834" s="2" t="s">
        <v>3806</v>
      </c>
      <c r="G1834" s="2" t="s">
        <v>103</v>
      </c>
      <c r="H1834" s="4"/>
      <c r="I1834" s="2" t="s">
        <v>13</v>
      </c>
    </row>
    <row r="1835">
      <c r="A1835" s="2">
        <v>1833.0</v>
      </c>
      <c r="B1835" s="2">
        <v>1833.0</v>
      </c>
      <c r="C1835" s="2" t="s">
        <v>2729</v>
      </c>
      <c r="D1835" s="2" t="s">
        <v>140</v>
      </c>
      <c r="E1835" s="2" t="s">
        <v>3807</v>
      </c>
      <c r="F1835" s="2" t="s">
        <v>3808</v>
      </c>
      <c r="G1835" s="2" t="s">
        <v>103</v>
      </c>
      <c r="H1835" s="4"/>
      <c r="I1835" s="2" t="s">
        <v>13</v>
      </c>
    </row>
    <row r="1836">
      <c r="A1836" s="2">
        <v>1834.0</v>
      </c>
      <c r="B1836" s="2">
        <v>1834.0</v>
      </c>
      <c r="C1836" s="2" t="s">
        <v>1903</v>
      </c>
      <c r="D1836" s="2" t="s">
        <v>1630</v>
      </c>
      <c r="E1836" s="2" t="s">
        <v>3809</v>
      </c>
      <c r="F1836" s="2" t="s">
        <v>3810</v>
      </c>
      <c r="G1836" s="2" t="s">
        <v>103</v>
      </c>
      <c r="H1836" s="4"/>
      <c r="I1836" s="2" t="s">
        <v>13</v>
      </c>
    </row>
    <row r="1837">
      <c r="A1837" s="2">
        <v>1835.0</v>
      </c>
      <c r="B1837" s="2">
        <v>1835.0</v>
      </c>
      <c r="C1837" s="2" t="s">
        <v>2729</v>
      </c>
      <c r="D1837" s="2" t="s">
        <v>181</v>
      </c>
      <c r="E1837" s="2" t="s">
        <v>3811</v>
      </c>
      <c r="F1837" s="2" t="s">
        <v>3812</v>
      </c>
      <c r="G1837" s="2" t="s">
        <v>103</v>
      </c>
      <c r="H1837" s="4"/>
      <c r="I1837" s="2" t="s">
        <v>13</v>
      </c>
    </row>
    <row r="1838">
      <c r="A1838" s="2">
        <v>1836.0</v>
      </c>
      <c r="B1838" s="2">
        <v>1836.0</v>
      </c>
      <c r="C1838" s="2" t="s">
        <v>2729</v>
      </c>
      <c r="D1838" s="2" t="s">
        <v>1949</v>
      </c>
      <c r="E1838" s="2" t="s">
        <v>3813</v>
      </c>
      <c r="F1838" s="2" t="s">
        <v>3814</v>
      </c>
      <c r="G1838" s="2" t="s">
        <v>103</v>
      </c>
      <c r="H1838" s="4"/>
      <c r="I1838" s="2" t="s">
        <v>13</v>
      </c>
    </row>
    <row r="1839">
      <c r="A1839" s="2">
        <v>1837.0</v>
      </c>
      <c r="B1839" s="2">
        <v>1837.0</v>
      </c>
      <c r="C1839" s="2" t="s">
        <v>3207</v>
      </c>
      <c r="D1839" s="2" t="s">
        <v>38</v>
      </c>
      <c r="E1839" s="2" t="s">
        <v>3815</v>
      </c>
      <c r="F1839" s="2" t="s">
        <v>3816</v>
      </c>
      <c r="G1839" s="2" t="s">
        <v>103</v>
      </c>
      <c r="H1839" s="3">
        <v>136.6</v>
      </c>
      <c r="I1839" s="2" t="s">
        <v>53</v>
      </c>
    </row>
    <row r="1840">
      <c r="A1840" s="2">
        <v>1838.0</v>
      </c>
      <c r="B1840" s="2">
        <v>1838.0</v>
      </c>
      <c r="C1840" s="2" t="s">
        <v>1470</v>
      </c>
      <c r="D1840" s="2" t="s">
        <v>9</v>
      </c>
      <c r="E1840" s="2" t="s">
        <v>3817</v>
      </c>
      <c r="F1840" s="2" t="s">
        <v>3818</v>
      </c>
      <c r="G1840" s="2" t="s">
        <v>103</v>
      </c>
      <c r="H1840" s="3">
        <v>450.0</v>
      </c>
      <c r="I1840" s="2" t="s">
        <v>13</v>
      </c>
    </row>
    <row r="1841">
      <c r="A1841" s="2">
        <v>1839.0</v>
      </c>
      <c r="B1841" s="2">
        <v>1839.0</v>
      </c>
      <c r="C1841" s="2" t="s">
        <v>2729</v>
      </c>
      <c r="D1841" s="2" t="s">
        <v>1687</v>
      </c>
      <c r="E1841" s="2" t="s">
        <v>3819</v>
      </c>
      <c r="F1841" s="2" t="s">
        <v>3820</v>
      </c>
      <c r="G1841" s="2" t="s">
        <v>103</v>
      </c>
      <c r="H1841" s="4"/>
      <c r="I1841" s="2" t="s">
        <v>13</v>
      </c>
    </row>
    <row r="1842">
      <c r="A1842" s="2">
        <v>1840.0</v>
      </c>
      <c r="B1842" s="2">
        <v>1840.0</v>
      </c>
      <c r="C1842" s="2" t="s">
        <v>2729</v>
      </c>
      <c r="D1842" s="2" t="s">
        <v>3788</v>
      </c>
      <c r="E1842" s="2" t="s">
        <v>3821</v>
      </c>
      <c r="F1842" s="2" t="s">
        <v>3822</v>
      </c>
      <c r="G1842" s="2" t="s">
        <v>103</v>
      </c>
      <c r="H1842" s="4"/>
      <c r="I1842" s="2" t="s">
        <v>13</v>
      </c>
    </row>
    <row r="1843">
      <c r="A1843" s="2">
        <v>1841.0</v>
      </c>
      <c r="B1843" s="2">
        <v>1841.0</v>
      </c>
      <c r="C1843" s="2" t="s">
        <v>126</v>
      </c>
      <c r="D1843" s="2" t="s">
        <v>2248</v>
      </c>
      <c r="E1843" s="2" t="s">
        <v>3823</v>
      </c>
      <c r="F1843" s="2" t="s">
        <v>3824</v>
      </c>
      <c r="G1843" s="2" t="s">
        <v>103</v>
      </c>
      <c r="H1843" s="4"/>
      <c r="I1843" s="2" t="s">
        <v>53</v>
      </c>
    </row>
    <row r="1844">
      <c r="A1844" s="2">
        <v>1842.0</v>
      </c>
      <c r="B1844" s="2">
        <v>1842.0</v>
      </c>
      <c r="C1844" s="2" t="s">
        <v>1903</v>
      </c>
      <c r="D1844" s="2" t="s">
        <v>1455</v>
      </c>
      <c r="E1844" s="2" t="s">
        <v>3825</v>
      </c>
      <c r="F1844" s="2" t="s">
        <v>3826</v>
      </c>
      <c r="G1844" s="2" t="s">
        <v>103</v>
      </c>
      <c r="H1844" s="4"/>
      <c r="I1844" s="2" t="s">
        <v>13</v>
      </c>
    </row>
    <row r="1845">
      <c r="A1845" s="2">
        <v>1843.0</v>
      </c>
      <c r="B1845" s="2">
        <v>1843.0</v>
      </c>
      <c r="C1845" s="2" t="s">
        <v>99</v>
      </c>
      <c r="D1845" s="2" t="s">
        <v>42</v>
      </c>
      <c r="E1845" s="2" t="s">
        <v>3827</v>
      </c>
      <c r="F1845" s="2" t="s">
        <v>3828</v>
      </c>
      <c r="G1845" s="2" t="s">
        <v>103</v>
      </c>
      <c r="H1845" s="4"/>
      <c r="I1845" s="2" t="s">
        <v>13</v>
      </c>
    </row>
    <row r="1846">
      <c r="A1846" s="2">
        <v>1844.0</v>
      </c>
      <c r="B1846" s="2">
        <v>1844.0</v>
      </c>
      <c r="C1846" s="2" t="s">
        <v>99</v>
      </c>
      <c r="D1846" s="2" t="s">
        <v>3615</v>
      </c>
      <c r="E1846" s="2" t="s">
        <v>3827</v>
      </c>
      <c r="F1846" s="2" t="s">
        <v>3829</v>
      </c>
      <c r="G1846" s="2" t="s">
        <v>103</v>
      </c>
      <c r="H1846" s="4"/>
      <c r="I1846" s="2" t="s">
        <v>13</v>
      </c>
    </row>
    <row r="1847">
      <c r="A1847" s="2">
        <v>1845.0</v>
      </c>
      <c r="B1847" s="2">
        <v>1845.0</v>
      </c>
      <c r="C1847" s="2" t="s">
        <v>2729</v>
      </c>
      <c r="D1847" s="2" t="s">
        <v>3788</v>
      </c>
      <c r="E1847" s="2" t="s">
        <v>3830</v>
      </c>
      <c r="F1847" s="2" t="s">
        <v>3831</v>
      </c>
      <c r="G1847" s="2" t="s">
        <v>103</v>
      </c>
      <c r="H1847" s="4"/>
      <c r="I1847" s="2" t="s">
        <v>13</v>
      </c>
    </row>
    <row r="1848">
      <c r="A1848" s="2">
        <v>1846.0</v>
      </c>
      <c r="B1848" s="2">
        <v>1846.0</v>
      </c>
      <c r="C1848" s="2" t="s">
        <v>14</v>
      </c>
      <c r="D1848" s="2" t="s">
        <v>54</v>
      </c>
      <c r="E1848" s="2" t="s">
        <v>3832</v>
      </c>
      <c r="F1848" s="2" t="s">
        <v>3833</v>
      </c>
      <c r="G1848" s="2" t="s">
        <v>103</v>
      </c>
      <c r="H1848" s="4"/>
      <c r="I1848" s="2" t="s">
        <v>13</v>
      </c>
    </row>
    <row r="1849">
      <c r="A1849" s="2">
        <v>1847.0</v>
      </c>
      <c r="B1849" s="2">
        <v>1847.0</v>
      </c>
      <c r="C1849" s="2" t="s">
        <v>1903</v>
      </c>
      <c r="D1849" s="2" t="s">
        <v>1630</v>
      </c>
      <c r="E1849" s="2" t="s">
        <v>3834</v>
      </c>
      <c r="F1849" s="2" t="s">
        <v>3835</v>
      </c>
      <c r="G1849" s="2" t="s">
        <v>103</v>
      </c>
      <c r="H1849" s="4"/>
      <c r="I1849" s="2" t="s">
        <v>13</v>
      </c>
    </row>
    <row r="1850">
      <c r="A1850" s="2">
        <v>1848.0</v>
      </c>
      <c r="B1850" s="2">
        <v>1848.0</v>
      </c>
      <c r="C1850" s="2" t="s">
        <v>2729</v>
      </c>
      <c r="D1850" s="2" t="s">
        <v>2359</v>
      </c>
      <c r="E1850" s="2" t="s">
        <v>3836</v>
      </c>
      <c r="F1850" s="2" t="s">
        <v>3837</v>
      </c>
      <c r="G1850" s="2" t="s">
        <v>103</v>
      </c>
      <c r="H1850" s="4"/>
      <c r="I1850" s="2" t="s">
        <v>13</v>
      </c>
    </row>
    <row r="1851">
      <c r="A1851" s="2">
        <v>1849.0</v>
      </c>
      <c r="B1851" s="2">
        <v>1849.0</v>
      </c>
      <c r="C1851" s="2" t="s">
        <v>1903</v>
      </c>
      <c r="D1851" s="2" t="s">
        <v>1630</v>
      </c>
      <c r="E1851" s="2" t="s">
        <v>3838</v>
      </c>
      <c r="F1851" s="2" t="s">
        <v>3839</v>
      </c>
      <c r="G1851" s="2" t="s">
        <v>103</v>
      </c>
      <c r="H1851" s="4"/>
      <c r="I1851" s="2" t="s">
        <v>13</v>
      </c>
    </row>
    <row r="1852">
      <c r="A1852" s="2">
        <v>1850.0</v>
      </c>
      <c r="B1852" s="2">
        <v>1850.0</v>
      </c>
      <c r="C1852" s="2" t="s">
        <v>1920</v>
      </c>
      <c r="D1852" s="2" t="s">
        <v>414</v>
      </c>
      <c r="E1852" s="2" t="s">
        <v>3840</v>
      </c>
      <c r="F1852" s="2" t="s">
        <v>3841</v>
      </c>
      <c r="G1852" s="2" t="s">
        <v>103</v>
      </c>
      <c r="H1852" s="4"/>
      <c r="I1852" s="2" t="s">
        <v>13</v>
      </c>
    </row>
    <row r="1853">
      <c r="A1853" s="2">
        <v>1851.0</v>
      </c>
      <c r="B1853" s="2">
        <v>1851.0</v>
      </c>
      <c r="C1853" s="2" t="s">
        <v>2729</v>
      </c>
      <c r="D1853" s="2" t="s">
        <v>96</v>
      </c>
      <c r="E1853" s="2" t="s">
        <v>3842</v>
      </c>
      <c r="F1853" s="2" t="s">
        <v>3843</v>
      </c>
      <c r="G1853" s="2" t="s">
        <v>103</v>
      </c>
      <c r="H1853" s="4"/>
      <c r="I1853" s="2" t="s">
        <v>13</v>
      </c>
    </row>
    <row r="1854">
      <c r="A1854" s="2">
        <v>1852.0</v>
      </c>
      <c r="B1854" s="2">
        <v>1852.0</v>
      </c>
      <c r="C1854" s="2" t="s">
        <v>126</v>
      </c>
      <c r="D1854" s="2" t="s">
        <v>2248</v>
      </c>
      <c r="E1854" s="2" t="s">
        <v>3844</v>
      </c>
      <c r="F1854" s="2" t="s">
        <v>3845</v>
      </c>
      <c r="G1854" s="2" t="s">
        <v>103</v>
      </c>
      <c r="H1854" s="4"/>
      <c r="I1854" s="2" t="s">
        <v>13</v>
      </c>
    </row>
    <row r="1855">
      <c r="A1855" s="2">
        <v>1853.0</v>
      </c>
      <c r="B1855" s="2">
        <v>1853.0</v>
      </c>
      <c r="C1855" s="2" t="s">
        <v>2729</v>
      </c>
      <c r="D1855" s="2" t="s">
        <v>181</v>
      </c>
      <c r="E1855" s="2" t="s">
        <v>3846</v>
      </c>
      <c r="F1855" s="2" t="s">
        <v>3847</v>
      </c>
      <c r="G1855" s="2" t="s">
        <v>103</v>
      </c>
      <c r="H1855" s="4"/>
      <c r="I1855" s="2" t="s">
        <v>13</v>
      </c>
    </row>
    <row r="1856">
      <c r="A1856" s="2">
        <v>1854.0</v>
      </c>
      <c r="B1856" s="2">
        <v>1854.0</v>
      </c>
      <c r="C1856" s="2" t="s">
        <v>1470</v>
      </c>
      <c r="D1856" s="2" t="s">
        <v>9</v>
      </c>
      <c r="E1856" s="2" t="s">
        <v>3848</v>
      </c>
      <c r="F1856" s="2" t="s">
        <v>3849</v>
      </c>
      <c r="G1856" s="2" t="s">
        <v>103</v>
      </c>
      <c r="H1856" s="3">
        <v>450.0</v>
      </c>
      <c r="I1856" s="2" t="s">
        <v>13</v>
      </c>
    </row>
    <row r="1857">
      <c r="A1857" s="2">
        <v>1855.0</v>
      </c>
      <c r="B1857" s="2">
        <v>1855.0</v>
      </c>
      <c r="C1857" s="2" t="s">
        <v>3207</v>
      </c>
      <c r="D1857" s="2" t="s">
        <v>38</v>
      </c>
      <c r="E1857" s="2" t="s">
        <v>3850</v>
      </c>
      <c r="F1857" s="2" t="s">
        <v>3851</v>
      </c>
      <c r="G1857" s="2" t="s">
        <v>103</v>
      </c>
      <c r="H1857" s="3">
        <v>136.6</v>
      </c>
      <c r="I1857" s="2" t="s">
        <v>13</v>
      </c>
    </row>
    <row r="1858">
      <c r="A1858" s="2">
        <v>1856.0</v>
      </c>
      <c r="B1858" s="2">
        <v>1856.0</v>
      </c>
      <c r="C1858" s="2" t="s">
        <v>2729</v>
      </c>
      <c r="D1858" s="2" t="s">
        <v>1687</v>
      </c>
      <c r="E1858" s="2" t="s">
        <v>3852</v>
      </c>
      <c r="F1858" s="2" t="s">
        <v>3853</v>
      </c>
      <c r="G1858" s="2" t="s">
        <v>103</v>
      </c>
      <c r="H1858" s="4"/>
      <c r="I1858" s="2" t="s">
        <v>13</v>
      </c>
    </row>
    <row r="1859">
      <c r="A1859" s="2">
        <v>1857.0</v>
      </c>
      <c r="B1859" s="2">
        <v>1857.0</v>
      </c>
      <c r="C1859" s="2" t="s">
        <v>1903</v>
      </c>
      <c r="D1859" s="2" t="s">
        <v>1455</v>
      </c>
      <c r="E1859" s="2" t="s">
        <v>3854</v>
      </c>
      <c r="F1859" s="2" t="s">
        <v>3855</v>
      </c>
      <c r="G1859" s="2" t="s">
        <v>103</v>
      </c>
      <c r="H1859" s="4"/>
      <c r="I1859" s="2" t="s">
        <v>13</v>
      </c>
    </row>
    <row r="1860">
      <c r="A1860" s="2">
        <v>1858.0</v>
      </c>
      <c r="B1860" s="2">
        <v>1858.0</v>
      </c>
      <c r="C1860" s="2" t="s">
        <v>2729</v>
      </c>
      <c r="D1860" s="2" t="s">
        <v>140</v>
      </c>
      <c r="E1860" s="2" t="s">
        <v>3856</v>
      </c>
      <c r="F1860" s="2" t="s">
        <v>3857</v>
      </c>
      <c r="G1860" s="2" t="s">
        <v>103</v>
      </c>
      <c r="H1860" s="4"/>
      <c r="I1860" s="2" t="s">
        <v>13</v>
      </c>
    </row>
    <row r="1861">
      <c r="A1861" s="2">
        <v>1859.0</v>
      </c>
      <c r="B1861" s="2">
        <v>1859.0</v>
      </c>
      <c r="C1861" s="2" t="s">
        <v>2729</v>
      </c>
      <c r="D1861" s="2" t="s">
        <v>1949</v>
      </c>
      <c r="E1861" s="2" t="s">
        <v>3858</v>
      </c>
      <c r="F1861" s="2" t="s">
        <v>3859</v>
      </c>
      <c r="G1861" s="2" t="s">
        <v>103</v>
      </c>
      <c r="H1861" s="4"/>
      <c r="I1861" s="2" t="s">
        <v>13</v>
      </c>
    </row>
    <row r="1862">
      <c r="A1862" s="2">
        <v>1860.0</v>
      </c>
      <c r="B1862" s="2">
        <v>1860.0</v>
      </c>
      <c r="C1862" s="2" t="s">
        <v>2729</v>
      </c>
      <c r="D1862" s="2" t="s">
        <v>1528</v>
      </c>
      <c r="E1862" s="2" t="s">
        <v>3860</v>
      </c>
      <c r="F1862" s="2" t="s">
        <v>3861</v>
      </c>
      <c r="G1862" s="2" t="s">
        <v>103</v>
      </c>
      <c r="H1862" s="4"/>
      <c r="I1862" s="2" t="s">
        <v>13</v>
      </c>
    </row>
    <row r="1863">
      <c r="A1863" s="2">
        <v>1861.0</v>
      </c>
      <c r="B1863" s="2">
        <v>1861.0</v>
      </c>
      <c r="C1863" s="2" t="s">
        <v>1470</v>
      </c>
      <c r="D1863" s="2" t="s">
        <v>1607</v>
      </c>
      <c r="E1863" s="2" t="s">
        <v>3862</v>
      </c>
      <c r="F1863" s="2" t="s">
        <v>3863</v>
      </c>
      <c r="G1863" s="2" t="s">
        <v>103</v>
      </c>
      <c r="H1863" s="3">
        <v>450.0</v>
      </c>
      <c r="I1863" s="2" t="s">
        <v>13</v>
      </c>
    </row>
    <row r="1864">
      <c r="A1864" s="2">
        <v>1862.0</v>
      </c>
      <c r="B1864" s="2">
        <v>1862.0</v>
      </c>
      <c r="C1864" s="2" t="s">
        <v>126</v>
      </c>
      <c r="D1864" s="2" t="s">
        <v>2248</v>
      </c>
      <c r="E1864" s="2" t="s">
        <v>3864</v>
      </c>
      <c r="F1864" s="2" t="s">
        <v>3865</v>
      </c>
      <c r="G1864" s="2" t="s">
        <v>103</v>
      </c>
      <c r="H1864" s="4"/>
      <c r="I1864" s="2" t="s">
        <v>13</v>
      </c>
    </row>
    <row r="1865">
      <c r="A1865" s="2">
        <v>1863.0</v>
      </c>
      <c r="B1865" s="2">
        <v>1863.0</v>
      </c>
      <c r="C1865" s="2" t="s">
        <v>2729</v>
      </c>
      <c r="D1865" s="2" t="s">
        <v>2359</v>
      </c>
      <c r="E1865" s="2" t="s">
        <v>3866</v>
      </c>
      <c r="F1865" s="2" t="s">
        <v>3867</v>
      </c>
      <c r="G1865" s="2" t="s">
        <v>103</v>
      </c>
      <c r="H1865" s="4"/>
      <c r="I1865" s="2" t="s">
        <v>13</v>
      </c>
    </row>
    <row r="1866">
      <c r="A1866" s="2">
        <v>1864.0</v>
      </c>
      <c r="B1866" s="2">
        <v>1864.0</v>
      </c>
      <c r="C1866" s="2" t="s">
        <v>1470</v>
      </c>
      <c r="D1866" s="2" t="s">
        <v>1607</v>
      </c>
      <c r="E1866" s="2" t="s">
        <v>3868</v>
      </c>
      <c r="F1866" s="2" t="s">
        <v>3869</v>
      </c>
      <c r="G1866" s="2" t="s">
        <v>103</v>
      </c>
      <c r="H1866" s="3">
        <v>450.0</v>
      </c>
      <c r="I1866" s="2" t="s">
        <v>13</v>
      </c>
    </row>
    <row r="1867">
      <c r="A1867" s="2">
        <v>1865.0</v>
      </c>
      <c r="B1867" s="2">
        <v>1865.0</v>
      </c>
      <c r="C1867" s="2" t="s">
        <v>2729</v>
      </c>
      <c r="D1867" s="2" t="s">
        <v>1687</v>
      </c>
      <c r="E1867" s="2" t="s">
        <v>3870</v>
      </c>
      <c r="F1867" s="2" t="s">
        <v>3871</v>
      </c>
      <c r="G1867" s="2" t="s">
        <v>103</v>
      </c>
      <c r="H1867" s="4"/>
      <c r="I1867" s="2" t="s">
        <v>13</v>
      </c>
    </row>
    <row r="1868">
      <c r="A1868" s="2">
        <v>1866.0</v>
      </c>
      <c r="B1868" s="2">
        <v>1866.0</v>
      </c>
      <c r="C1868" s="2" t="s">
        <v>2729</v>
      </c>
      <c r="D1868" s="2" t="s">
        <v>1949</v>
      </c>
      <c r="E1868" s="2" t="s">
        <v>3872</v>
      </c>
      <c r="F1868" s="2" t="s">
        <v>3873</v>
      </c>
      <c r="G1868" s="2" t="s">
        <v>103</v>
      </c>
      <c r="H1868" s="4"/>
      <c r="I1868" s="2" t="s">
        <v>13</v>
      </c>
    </row>
    <row r="1869">
      <c r="A1869" s="2">
        <v>1867.0</v>
      </c>
      <c r="B1869" s="2">
        <v>1867.0</v>
      </c>
      <c r="C1869" s="2" t="s">
        <v>2729</v>
      </c>
      <c r="D1869" s="2" t="s">
        <v>96</v>
      </c>
      <c r="E1869" s="2" t="s">
        <v>3874</v>
      </c>
      <c r="F1869" s="2" t="s">
        <v>3875</v>
      </c>
      <c r="G1869" s="2" t="s">
        <v>103</v>
      </c>
      <c r="H1869" s="4"/>
      <c r="I1869" s="2" t="s">
        <v>13</v>
      </c>
    </row>
    <row r="1870">
      <c r="A1870" s="2">
        <v>1868.0</v>
      </c>
      <c r="B1870" s="2">
        <v>1868.0</v>
      </c>
      <c r="C1870" s="2" t="s">
        <v>3174</v>
      </c>
      <c r="D1870" s="2" t="s">
        <v>2064</v>
      </c>
      <c r="E1870" s="2" t="s">
        <v>3876</v>
      </c>
      <c r="F1870" s="2" t="s">
        <v>3877</v>
      </c>
      <c r="G1870" s="2" t="s">
        <v>103</v>
      </c>
      <c r="H1870" s="4"/>
      <c r="I1870" s="2" t="s">
        <v>13</v>
      </c>
    </row>
    <row r="1871">
      <c r="A1871" s="2">
        <v>1869.0</v>
      </c>
      <c r="B1871" s="2">
        <v>1869.0</v>
      </c>
      <c r="C1871" s="2" t="s">
        <v>2729</v>
      </c>
      <c r="D1871" s="2" t="s">
        <v>2359</v>
      </c>
      <c r="E1871" s="2" t="s">
        <v>3878</v>
      </c>
      <c r="F1871" s="2" t="s">
        <v>3879</v>
      </c>
      <c r="G1871" s="2" t="s">
        <v>103</v>
      </c>
      <c r="H1871" s="4"/>
      <c r="I1871" s="2" t="s">
        <v>13</v>
      </c>
    </row>
    <row r="1872">
      <c r="A1872" s="2">
        <v>1870.0</v>
      </c>
      <c r="B1872" s="2">
        <v>1870.0</v>
      </c>
      <c r="C1872" s="2" t="s">
        <v>3207</v>
      </c>
      <c r="D1872" s="2" t="s">
        <v>2172</v>
      </c>
      <c r="E1872" s="2" t="s">
        <v>3880</v>
      </c>
      <c r="F1872" s="2" t="s">
        <v>3881</v>
      </c>
      <c r="G1872" s="2" t="s">
        <v>103</v>
      </c>
      <c r="H1872" s="3">
        <v>35.0</v>
      </c>
      <c r="I1872" s="2" t="s">
        <v>13</v>
      </c>
    </row>
    <row r="1873">
      <c r="A1873" s="2">
        <v>1871.0</v>
      </c>
      <c r="B1873" s="2">
        <v>1871.0</v>
      </c>
      <c r="C1873" s="2" t="s">
        <v>99</v>
      </c>
      <c r="D1873" s="2" t="s">
        <v>42</v>
      </c>
      <c r="E1873" s="2" t="s">
        <v>3882</v>
      </c>
      <c r="F1873" s="2" t="s">
        <v>3883</v>
      </c>
      <c r="G1873" s="2" t="s">
        <v>103</v>
      </c>
      <c r="H1873" s="4"/>
      <c r="I1873" s="2" t="s">
        <v>13</v>
      </c>
    </row>
    <row r="1874">
      <c r="A1874" s="2">
        <v>1872.0</v>
      </c>
      <c r="B1874" s="2">
        <v>1872.0</v>
      </c>
      <c r="C1874" s="2" t="s">
        <v>3207</v>
      </c>
      <c r="D1874" s="2" t="s">
        <v>38</v>
      </c>
      <c r="E1874" s="2" t="s">
        <v>3884</v>
      </c>
      <c r="F1874" s="2" t="s">
        <v>3885</v>
      </c>
      <c r="G1874" s="2" t="s">
        <v>103</v>
      </c>
      <c r="H1874" s="4"/>
      <c r="I1874" s="2" t="s">
        <v>13</v>
      </c>
    </row>
    <row r="1875">
      <c r="A1875" s="2">
        <v>1873.0</v>
      </c>
      <c r="B1875" s="2">
        <v>1873.0</v>
      </c>
      <c r="C1875" s="2" t="s">
        <v>2729</v>
      </c>
      <c r="D1875" s="2" t="s">
        <v>1687</v>
      </c>
      <c r="E1875" s="2" t="s">
        <v>3886</v>
      </c>
      <c r="F1875" s="2" t="s">
        <v>3887</v>
      </c>
      <c r="G1875" s="2" t="s">
        <v>103</v>
      </c>
      <c r="H1875" s="4"/>
      <c r="I1875" s="2" t="s">
        <v>13</v>
      </c>
    </row>
    <row r="1876">
      <c r="A1876" s="2">
        <v>1874.0</v>
      </c>
      <c r="B1876" s="2">
        <v>1874.0</v>
      </c>
      <c r="C1876" s="2" t="s">
        <v>1903</v>
      </c>
      <c r="D1876" s="2" t="s">
        <v>1455</v>
      </c>
      <c r="E1876" s="2" t="s">
        <v>3888</v>
      </c>
      <c r="F1876" s="2" t="s">
        <v>3889</v>
      </c>
      <c r="G1876" s="2" t="s">
        <v>103</v>
      </c>
      <c r="H1876" s="4"/>
      <c r="I1876" s="2" t="s">
        <v>13</v>
      </c>
    </row>
    <row r="1877">
      <c r="A1877" s="2">
        <v>1875.0</v>
      </c>
      <c r="B1877" s="2">
        <v>1875.0</v>
      </c>
      <c r="C1877" s="2" t="s">
        <v>1903</v>
      </c>
      <c r="D1877" s="2" t="s">
        <v>1630</v>
      </c>
      <c r="E1877" s="2" t="s">
        <v>3890</v>
      </c>
      <c r="F1877" s="2" t="s">
        <v>3891</v>
      </c>
      <c r="G1877" s="2" t="s">
        <v>103</v>
      </c>
      <c r="H1877" s="4"/>
      <c r="I1877" s="2" t="s">
        <v>13</v>
      </c>
    </row>
    <row r="1878">
      <c r="A1878" s="2">
        <v>1876.0</v>
      </c>
      <c r="B1878" s="2">
        <v>1876.0</v>
      </c>
      <c r="C1878" s="2" t="s">
        <v>126</v>
      </c>
      <c r="D1878" s="2" t="s">
        <v>2248</v>
      </c>
      <c r="E1878" s="2" t="s">
        <v>3892</v>
      </c>
      <c r="F1878" s="2" t="s">
        <v>3893</v>
      </c>
      <c r="G1878" s="2" t="s">
        <v>103</v>
      </c>
      <c r="H1878" s="4"/>
      <c r="I1878" s="2" t="s">
        <v>13</v>
      </c>
    </row>
    <row r="1879">
      <c r="A1879" s="2">
        <v>1877.0</v>
      </c>
      <c r="B1879" s="2">
        <v>1877.0</v>
      </c>
      <c r="C1879" s="2" t="s">
        <v>1470</v>
      </c>
      <c r="D1879" s="2" t="s">
        <v>1607</v>
      </c>
      <c r="E1879" s="2" t="s">
        <v>3894</v>
      </c>
      <c r="F1879" s="2" t="s">
        <v>3895</v>
      </c>
      <c r="G1879" s="2" t="s">
        <v>103</v>
      </c>
      <c r="H1879" s="3">
        <v>450.0</v>
      </c>
      <c r="I1879" s="2" t="s">
        <v>13</v>
      </c>
    </row>
    <row r="1880">
      <c r="A1880" s="2">
        <v>1878.0</v>
      </c>
      <c r="B1880" s="2">
        <v>1878.0</v>
      </c>
      <c r="C1880" s="2" t="s">
        <v>2729</v>
      </c>
      <c r="D1880" s="2" t="s">
        <v>181</v>
      </c>
      <c r="E1880" s="2" t="s">
        <v>3896</v>
      </c>
      <c r="F1880" s="2" t="s">
        <v>3897</v>
      </c>
      <c r="G1880" s="2" t="s">
        <v>103</v>
      </c>
      <c r="H1880" s="4"/>
      <c r="I1880" s="2" t="s">
        <v>13</v>
      </c>
    </row>
    <row r="1881">
      <c r="A1881" s="2">
        <v>1879.0</v>
      </c>
      <c r="B1881" s="2">
        <v>1879.0</v>
      </c>
      <c r="C1881" s="2" t="s">
        <v>2729</v>
      </c>
      <c r="D1881" s="2" t="s">
        <v>1949</v>
      </c>
      <c r="E1881" s="2" t="s">
        <v>3898</v>
      </c>
      <c r="F1881" s="2" t="s">
        <v>3899</v>
      </c>
      <c r="G1881" s="2" t="s">
        <v>103</v>
      </c>
      <c r="H1881" s="4"/>
      <c r="I1881" s="2" t="s">
        <v>13</v>
      </c>
    </row>
    <row r="1882">
      <c r="A1882" s="2">
        <v>1880.0</v>
      </c>
      <c r="B1882" s="2">
        <v>1880.0</v>
      </c>
      <c r="C1882" s="2" t="s">
        <v>126</v>
      </c>
      <c r="D1882" s="2" t="s">
        <v>3900</v>
      </c>
      <c r="E1882" s="2" t="s">
        <v>3901</v>
      </c>
      <c r="F1882" s="2" t="s">
        <v>3902</v>
      </c>
      <c r="G1882" s="2" t="s">
        <v>103</v>
      </c>
      <c r="H1882" s="4"/>
      <c r="I1882" s="2" t="s">
        <v>13</v>
      </c>
    </row>
    <row r="1883">
      <c r="A1883" s="2">
        <v>1881.0</v>
      </c>
      <c r="B1883" s="2">
        <v>1881.0</v>
      </c>
      <c r="C1883" s="2" t="s">
        <v>2729</v>
      </c>
      <c r="D1883" s="2" t="s">
        <v>181</v>
      </c>
      <c r="E1883" s="2" t="s">
        <v>3903</v>
      </c>
      <c r="F1883" s="2" t="s">
        <v>3904</v>
      </c>
      <c r="G1883" s="2" t="s">
        <v>103</v>
      </c>
      <c r="H1883" s="4"/>
      <c r="I1883" s="2" t="s">
        <v>13</v>
      </c>
    </row>
    <row r="1884">
      <c r="A1884" s="2">
        <v>1882.0</v>
      </c>
      <c r="B1884" s="2">
        <v>1882.0</v>
      </c>
      <c r="C1884" s="2" t="s">
        <v>3207</v>
      </c>
      <c r="D1884" s="2" t="s">
        <v>26</v>
      </c>
      <c r="E1884" s="2" t="s">
        <v>3905</v>
      </c>
      <c r="F1884" s="2" t="s">
        <v>3209</v>
      </c>
      <c r="G1884" s="2" t="s">
        <v>103</v>
      </c>
      <c r="H1884" s="4"/>
      <c r="I1884" s="2" t="s">
        <v>13</v>
      </c>
    </row>
    <row r="1885">
      <c r="A1885" s="2">
        <v>1883.0</v>
      </c>
      <c r="B1885" s="2">
        <v>1883.0</v>
      </c>
      <c r="C1885" s="2" t="s">
        <v>2729</v>
      </c>
      <c r="D1885" s="2" t="s">
        <v>181</v>
      </c>
      <c r="E1885" s="2" t="s">
        <v>3906</v>
      </c>
      <c r="F1885" s="2" t="s">
        <v>3907</v>
      </c>
      <c r="G1885" s="2" t="s">
        <v>103</v>
      </c>
      <c r="H1885" s="4"/>
      <c r="I1885" s="2" t="s">
        <v>13</v>
      </c>
    </row>
    <row r="1886">
      <c r="A1886" s="2">
        <v>1884.0</v>
      </c>
      <c r="B1886" s="2">
        <v>1884.0</v>
      </c>
      <c r="C1886" s="2" t="s">
        <v>1903</v>
      </c>
      <c r="D1886" s="2" t="s">
        <v>1630</v>
      </c>
      <c r="E1886" s="2" t="s">
        <v>3908</v>
      </c>
      <c r="F1886" s="2" t="s">
        <v>3909</v>
      </c>
      <c r="G1886" s="2" t="s">
        <v>103</v>
      </c>
      <c r="H1886" s="4"/>
      <c r="I1886" s="2" t="s">
        <v>13</v>
      </c>
    </row>
    <row r="1887">
      <c r="A1887" s="2">
        <v>1885.0</v>
      </c>
      <c r="B1887" s="2">
        <v>1885.0</v>
      </c>
      <c r="C1887" s="2" t="s">
        <v>2729</v>
      </c>
      <c r="D1887" s="2" t="s">
        <v>1687</v>
      </c>
      <c r="E1887" s="2" t="s">
        <v>3910</v>
      </c>
      <c r="F1887" s="2" t="s">
        <v>3911</v>
      </c>
      <c r="G1887" s="2" t="s">
        <v>103</v>
      </c>
      <c r="H1887" s="4"/>
      <c r="I1887" s="2" t="s">
        <v>53</v>
      </c>
    </row>
    <row r="1888">
      <c r="A1888" s="2">
        <v>1886.0</v>
      </c>
      <c r="B1888" s="2">
        <v>1886.0</v>
      </c>
      <c r="C1888" s="2" t="s">
        <v>2729</v>
      </c>
      <c r="D1888" s="2" t="s">
        <v>140</v>
      </c>
      <c r="E1888" s="2" t="s">
        <v>3912</v>
      </c>
      <c r="F1888" s="2" t="s">
        <v>3913</v>
      </c>
      <c r="G1888" s="2" t="s">
        <v>103</v>
      </c>
      <c r="H1888" s="4"/>
      <c r="I1888" s="2" t="s">
        <v>13</v>
      </c>
    </row>
    <row r="1889">
      <c r="A1889" s="2">
        <v>1887.0</v>
      </c>
      <c r="B1889" s="2">
        <v>1887.0</v>
      </c>
      <c r="C1889" s="2" t="s">
        <v>2729</v>
      </c>
      <c r="D1889" s="2" t="s">
        <v>3788</v>
      </c>
      <c r="E1889" s="2" t="s">
        <v>3914</v>
      </c>
      <c r="F1889" s="2" t="s">
        <v>3915</v>
      </c>
      <c r="G1889" s="2" t="s">
        <v>103</v>
      </c>
      <c r="H1889" s="4"/>
      <c r="I1889" s="2" t="s">
        <v>13</v>
      </c>
    </row>
    <row r="1890">
      <c r="A1890" s="2">
        <v>1888.0</v>
      </c>
      <c r="B1890" s="2">
        <v>1888.0</v>
      </c>
      <c r="C1890" s="2" t="s">
        <v>126</v>
      </c>
      <c r="D1890" s="2" t="s">
        <v>2248</v>
      </c>
      <c r="E1890" s="2" t="s">
        <v>3916</v>
      </c>
      <c r="F1890" s="2" t="s">
        <v>3917</v>
      </c>
      <c r="G1890" s="2" t="s">
        <v>103</v>
      </c>
      <c r="H1890" s="4"/>
      <c r="I1890" s="2" t="s">
        <v>13</v>
      </c>
    </row>
    <row r="1891">
      <c r="A1891" s="2">
        <v>1889.0</v>
      </c>
      <c r="B1891" s="2">
        <v>1889.0</v>
      </c>
      <c r="C1891" s="2" t="s">
        <v>202</v>
      </c>
      <c r="D1891" s="2" t="s">
        <v>3292</v>
      </c>
      <c r="E1891" s="2" t="s">
        <v>3918</v>
      </c>
      <c r="F1891" s="2" t="s">
        <v>3919</v>
      </c>
      <c r="G1891" s="2" t="s">
        <v>103</v>
      </c>
      <c r="H1891" s="4"/>
      <c r="I1891" s="2" t="s">
        <v>329</v>
      </c>
    </row>
    <row r="1892">
      <c r="A1892" s="2">
        <v>1890.0</v>
      </c>
      <c r="B1892" s="2">
        <v>1890.0</v>
      </c>
      <c r="C1892" s="2" t="s">
        <v>3207</v>
      </c>
      <c r="D1892" s="2" t="s">
        <v>38</v>
      </c>
      <c r="E1892" s="2" t="s">
        <v>3920</v>
      </c>
      <c r="F1892" s="2" t="s">
        <v>3921</v>
      </c>
      <c r="G1892" s="2" t="s">
        <v>103</v>
      </c>
      <c r="H1892" s="4"/>
      <c r="I1892" s="2" t="s">
        <v>13</v>
      </c>
    </row>
    <row r="1893">
      <c r="A1893" s="2">
        <v>1891.0</v>
      </c>
      <c r="B1893" s="2">
        <v>1891.0</v>
      </c>
      <c r="C1893" s="2" t="s">
        <v>1470</v>
      </c>
      <c r="D1893" s="2" t="s">
        <v>1607</v>
      </c>
      <c r="E1893" s="2" t="s">
        <v>3922</v>
      </c>
      <c r="F1893" s="2" t="s">
        <v>3923</v>
      </c>
      <c r="G1893" s="2" t="s">
        <v>103</v>
      </c>
      <c r="H1893" s="3">
        <v>450.0</v>
      </c>
      <c r="I1893" s="2" t="s">
        <v>13</v>
      </c>
    </row>
    <row r="1894">
      <c r="A1894" s="2">
        <v>1892.0</v>
      </c>
      <c r="B1894" s="2">
        <v>1892.0</v>
      </c>
      <c r="C1894" s="2" t="s">
        <v>2729</v>
      </c>
      <c r="D1894" s="2" t="s">
        <v>3788</v>
      </c>
      <c r="E1894" s="2" t="s">
        <v>3924</v>
      </c>
      <c r="F1894" s="2" t="s">
        <v>3925</v>
      </c>
      <c r="G1894" s="2" t="s">
        <v>103</v>
      </c>
      <c r="H1894" s="4"/>
      <c r="I1894" s="2" t="s">
        <v>13</v>
      </c>
    </row>
    <row r="1895">
      <c r="A1895" s="2">
        <v>1893.0</v>
      </c>
      <c r="B1895" s="2">
        <v>1893.0</v>
      </c>
      <c r="C1895" s="2" t="s">
        <v>126</v>
      </c>
      <c r="D1895" s="2" t="s">
        <v>3900</v>
      </c>
      <c r="E1895" s="2" t="s">
        <v>3926</v>
      </c>
      <c r="F1895" s="2" t="s">
        <v>3927</v>
      </c>
      <c r="G1895" s="2" t="s">
        <v>103</v>
      </c>
      <c r="H1895" s="4"/>
      <c r="I1895" s="2" t="s">
        <v>13</v>
      </c>
    </row>
    <row r="1896">
      <c r="A1896" s="2">
        <v>1894.0</v>
      </c>
      <c r="B1896" s="2">
        <v>1894.0</v>
      </c>
      <c r="C1896" s="2" t="s">
        <v>3928</v>
      </c>
      <c r="D1896" s="2" t="s">
        <v>1630</v>
      </c>
      <c r="E1896" s="2" t="s">
        <v>3929</v>
      </c>
      <c r="F1896" s="2" t="s">
        <v>3930</v>
      </c>
      <c r="G1896" s="2" t="s">
        <v>103</v>
      </c>
      <c r="H1896" s="4"/>
      <c r="I1896" s="2" t="s">
        <v>13</v>
      </c>
    </row>
    <row r="1897">
      <c r="A1897" s="2">
        <v>1895.0</v>
      </c>
      <c r="B1897" s="2">
        <v>1895.0</v>
      </c>
      <c r="C1897" s="2" t="s">
        <v>2729</v>
      </c>
      <c r="D1897" s="2" t="s">
        <v>3788</v>
      </c>
      <c r="E1897" s="2" t="s">
        <v>3931</v>
      </c>
      <c r="F1897" s="2" t="s">
        <v>3932</v>
      </c>
      <c r="G1897" s="2" t="s">
        <v>103</v>
      </c>
      <c r="H1897" s="4"/>
      <c r="I1897" s="2" t="s">
        <v>13</v>
      </c>
    </row>
    <row r="1898">
      <c r="A1898" s="2">
        <v>1896.0</v>
      </c>
      <c r="B1898" s="2">
        <v>1896.0</v>
      </c>
      <c r="C1898" s="2" t="s">
        <v>1470</v>
      </c>
      <c r="D1898" s="2" t="s">
        <v>1607</v>
      </c>
      <c r="E1898" s="2" t="s">
        <v>3933</v>
      </c>
      <c r="F1898" s="2" t="s">
        <v>3934</v>
      </c>
      <c r="G1898" s="2" t="s">
        <v>103</v>
      </c>
      <c r="H1898" s="3">
        <v>450.0</v>
      </c>
      <c r="I1898" s="2" t="s">
        <v>13</v>
      </c>
    </row>
    <row r="1899">
      <c r="A1899" s="2">
        <v>1897.0</v>
      </c>
      <c r="B1899" s="2">
        <v>1897.0</v>
      </c>
      <c r="C1899" s="2" t="s">
        <v>126</v>
      </c>
      <c r="D1899" s="2" t="s">
        <v>2248</v>
      </c>
      <c r="E1899" s="2" t="s">
        <v>3935</v>
      </c>
      <c r="F1899" s="2" t="s">
        <v>3936</v>
      </c>
      <c r="G1899" s="2" t="s">
        <v>103</v>
      </c>
      <c r="H1899" s="4"/>
      <c r="I1899" s="2" t="s">
        <v>13</v>
      </c>
    </row>
    <row r="1900">
      <c r="A1900" s="2">
        <v>1898.0</v>
      </c>
      <c r="B1900" s="2">
        <v>1898.0</v>
      </c>
      <c r="C1900" s="2" t="s">
        <v>2729</v>
      </c>
      <c r="D1900" s="2" t="s">
        <v>1687</v>
      </c>
      <c r="E1900" s="2" t="s">
        <v>3937</v>
      </c>
      <c r="F1900" s="2" t="s">
        <v>3938</v>
      </c>
      <c r="G1900" s="2" t="s">
        <v>103</v>
      </c>
      <c r="H1900" s="4"/>
      <c r="I1900" s="2" t="s">
        <v>13</v>
      </c>
    </row>
    <row r="1901">
      <c r="A1901" s="2">
        <v>1899.0</v>
      </c>
      <c r="B1901" s="2">
        <v>1899.0</v>
      </c>
      <c r="C1901" s="2" t="s">
        <v>2729</v>
      </c>
      <c r="D1901" s="2" t="s">
        <v>3788</v>
      </c>
      <c r="E1901" s="2" t="s">
        <v>3939</v>
      </c>
      <c r="F1901" s="2" t="s">
        <v>3940</v>
      </c>
      <c r="G1901" s="2" t="s">
        <v>103</v>
      </c>
      <c r="H1901" s="4"/>
      <c r="I1901" s="2" t="s">
        <v>13</v>
      </c>
    </row>
    <row r="1902">
      <c r="A1902" s="2">
        <v>1900.0</v>
      </c>
      <c r="B1902" s="2">
        <v>1900.0</v>
      </c>
      <c r="C1902" s="2" t="s">
        <v>2729</v>
      </c>
      <c r="D1902" s="2" t="s">
        <v>3788</v>
      </c>
      <c r="E1902" s="2" t="s">
        <v>3941</v>
      </c>
      <c r="F1902" s="2" t="s">
        <v>3942</v>
      </c>
      <c r="G1902" s="2" t="s">
        <v>103</v>
      </c>
      <c r="H1902" s="4"/>
      <c r="I1902" s="2" t="s">
        <v>13</v>
      </c>
    </row>
    <row r="1903">
      <c r="A1903" s="2">
        <v>1901.0</v>
      </c>
      <c r="B1903" s="2">
        <v>1901.0</v>
      </c>
      <c r="C1903" s="2" t="s">
        <v>1920</v>
      </c>
      <c r="D1903" s="2" t="s">
        <v>414</v>
      </c>
      <c r="E1903" s="2" t="s">
        <v>3943</v>
      </c>
      <c r="F1903" s="2" t="s">
        <v>3944</v>
      </c>
      <c r="G1903" s="2" t="s">
        <v>103</v>
      </c>
      <c r="H1903" s="4"/>
      <c r="I1903" s="2" t="s">
        <v>13</v>
      </c>
    </row>
    <row r="1904">
      <c r="A1904" s="2">
        <v>1902.0</v>
      </c>
      <c r="B1904" s="2">
        <v>1902.0</v>
      </c>
      <c r="C1904" s="2" t="s">
        <v>2729</v>
      </c>
      <c r="D1904" s="2" t="s">
        <v>263</v>
      </c>
      <c r="E1904" s="2" t="s">
        <v>3945</v>
      </c>
      <c r="F1904" s="2" t="s">
        <v>3946</v>
      </c>
      <c r="G1904" s="2" t="s">
        <v>103</v>
      </c>
      <c r="H1904" s="4"/>
      <c r="I1904" s="2" t="s">
        <v>13</v>
      </c>
    </row>
    <row r="1905">
      <c r="A1905" s="2">
        <v>1903.0</v>
      </c>
      <c r="B1905" s="2">
        <v>1903.0</v>
      </c>
      <c r="C1905" s="2" t="s">
        <v>2729</v>
      </c>
      <c r="D1905" s="2" t="s">
        <v>3788</v>
      </c>
      <c r="E1905" s="2" t="s">
        <v>3947</v>
      </c>
      <c r="F1905" s="2" t="s">
        <v>3948</v>
      </c>
      <c r="G1905" s="2" t="s">
        <v>103</v>
      </c>
      <c r="H1905" s="4"/>
      <c r="I1905" s="2" t="s">
        <v>13</v>
      </c>
    </row>
    <row r="1906">
      <c r="A1906" s="2">
        <v>1904.0</v>
      </c>
      <c r="B1906" s="2">
        <v>1904.0</v>
      </c>
      <c r="C1906" s="2" t="s">
        <v>1903</v>
      </c>
      <c r="D1906" s="2" t="s">
        <v>1630</v>
      </c>
      <c r="E1906" s="2" t="s">
        <v>3949</v>
      </c>
      <c r="F1906" s="2" t="s">
        <v>3950</v>
      </c>
      <c r="G1906" s="2" t="s">
        <v>103</v>
      </c>
      <c r="H1906" s="4"/>
      <c r="I1906" s="2" t="s">
        <v>13</v>
      </c>
    </row>
    <row r="1907">
      <c r="A1907" s="2">
        <v>1905.0</v>
      </c>
      <c r="B1907" s="2">
        <v>1905.0</v>
      </c>
      <c r="C1907" s="2" t="s">
        <v>2729</v>
      </c>
      <c r="D1907" s="2" t="s">
        <v>140</v>
      </c>
      <c r="E1907" s="2" t="s">
        <v>3951</v>
      </c>
      <c r="F1907" s="2" t="s">
        <v>3952</v>
      </c>
      <c r="G1907" s="2" t="s">
        <v>103</v>
      </c>
      <c r="H1907" s="4"/>
      <c r="I1907" s="2" t="s">
        <v>13</v>
      </c>
    </row>
    <row r="1908">
      <c r="A1908" s="2">
        <v>1906.0</v>
      </c>
      <c r="B1908" s="2">
        <v>1906.0</v>
      </c>
      <c r="C1908" s="2" t="s">
        <v>2729</v>
      </c>
      <c r="D1908" s="2" t="s">
        <v>2359</v>
      </c>
      <c r="E1908" s="2" t="s">
        <v>3953</v>
      </c>
      <c r="F1908" s="2" t="s">
        <v>3954</v>
      </c>
      <c r="G1908" s="2" t="s">
        <v>103</v>
      </c>
      <c r="H1908" s="4"/>
      <c r="I1908" s="2" t="s">
        <v>13</v>
      </c>
    </row>
    <row r="1909">
      <c r="A1909" s="2">
        <v>1907.0</v>
      </c>
      <c r="B1909" s="2">
        <v>1907.0</v>
      </c>
      <c r="C1909" s="2" t="s">
        <v>126</v>
      </c>
      <c r="D1909" s="2" t="s">
        <v>3900</v>
      </c>
      <c r="E1909" s="2" t="s">
        <v>3955</v>
      </c>
      <c r="F1909" s="2" t="s">
        <v>3956</v>
      </c>
      <c r="G1909" s="2" t="s">
        <v>103</v>
      </c>
      <c r="H1909" s="4"/>
      <c r="I1909" s="2" t="s">
        <v>13</v>
      </c>
    </row>
    <row r="1910">
      <c r="A1910" s="2">
        <v>1908.0</v>
      </c>
      <c r="B1910" s="2">
        <v>1908.0</v>
      </c>
      <c r="C1910" s="2" t="s">
        <v>2729</v>
      </c>
      <c r="D1910" s="2" t="s">
        <v>140</v>
      </c>
      <c r="E1910" s="2" t="s">
        <v>3957</v>
      </c>
      <c r="F1910" s="2" t="s">
        <v>3958</v>
      </c>
      <c r="G1910" s="2" t="s">
        <v>103</v>
      </c>
      <c r="H1910" s="4"/>
      <c r="I1910" s="2" t="s">
        <v>13</v>
      </c>
    </row>
    <row r="1911">
      <c r="A1911" s="2">
        <v>1909.0</v>
      </c>
      <c r="B1911" s="2">
        <v>1909.0</v>
      </c>
      <c r="C1911" s="2" t="s">
        <v>2729</v>
      </c>
      <c r="D1911" s="2" t="s">
        <v>2359</v>
      </c>
      <c r="E1911" s="2" t="s">
        <v>3959</v>
      </c>
      <c r="F1911" s="2" t="s">
        <v>3960</v>
      </c>
      <c r="G1911" s="2" t="s">
        <v>103</v>
      </c>
      <c r="H1911" s="4"/>
      <c r="I1911" s="2" t="s">
        <v>13</v>
      </c>
    </row>
    <row r="1912">
      <c r="A1912" s="2">
        <v>1910.0</v>
      </c>
      <c r="B1912" s="2">
        <v>1910.0</v>
      </c>
      <c r="C1912" s="2" t="s">
        <v>2729</v>
      </c>
      <c r="D1912" s="2" t="s">
        <v>140</v>
      </c>
      <c r="E1912" s="2" t="s">
        <v>3961</v>
      </c>
      <c r="F1912" s="2" t="s">
        <v>3962</v>
      </c>
      <c r="G1912" s="2" t="s">
        <v>103</v>
      </c>
      <c r="H1912" s="4"/>
      <c r="I1912" s="2" t="s">
        <v>13</v>
      </c>
    </row>
    <row r="1913">
      <c r="A1913" s="2">
        <v>1911.0</v>
      </c>
      <c r="B1913" s="2">
        <v>1911.0</v>
      </c>
      <c r="C1913" s="2" t="s">
        <v>14</v>
      </c>
      <c r="D1913" s="2" t="s">
        <v>54</v>
      </c>
      <c r="E1913" s="2" t="s">
        <v>3963</v>
      </c>
      <c r="F1913" s="2" t="s">
        <v>3964</v>
      </c>
      <c r="G1913" s="2" t="s">
        <v>103</v>
      </c>
      <c r="H1913" s="4"/>
      <c r="I1913" s="2" t="s">
        <v>13</v>
      </c>
    </row>
    <row r="1914">
      <c r="A1914" s="2">
        <v>1912.0</v>
      </c>
      <c r="B1914" s="2">
        <v>1912.0</v>
      </c>
      <c r="C1914" s="2" t="s">
        <v>126</v>
      </c>
      <c r="D1914" s="2" t="s">
        <v>2248</v>
      </c>
      <c r="E1914" s="2" t="s">
        <v>3965</v>
      </c>
      <c r="F1914" s="2" t="s">
        <v>3966</v>
      </c>
      <c r="G1914" s="2" t="s">
        <v>103</v>
      </c>
      <c r="H1914" s="4"/>
      <c r="I1914" s="2" t="s">
        <v>13</v>
      </c>
    </row>
    <row r="1915">
      <c r="A1915" s="2">
        <v>1913.0</v>
      </c>
      <c r="B1915" s="2">
        <v>1913.0</v>
      </c>
      <c r="C1915" s="2" t="s">
        <v>1470</v>
      </c>
      <c r="D1915" s="2" t="s">
        <v>1607</v>
      </c>
      <c r="E1915" s="2" t="s">
        <v>3967</v>
      </c>
      <c r="F1915" s="2" t="s">
        <v>3968</v>
      </c>
      <c r="G1915" s="2" t="s">
        <v>103</v>
      </c>
      <c r="H1915" s="3">
        <v>450.0</v>
      </c>
      <c r="I1915" s="2" t="s">
        <v>13</v>
      </c>
    </row>
    <row r="1916">
      <c r="A1916" s="2">
        <v>1914.0</v>
      </c>
      <c r="B1916" s="2">
        <v>1914.0</v>
      </c>
      <c r="C1916" s="2" t="s">
        <v>2729</v>
      </c>
      <c r="D1916" s="2" t="s">
        <v>663</v>
      </c>
      <c r="E1916" s="2" t="s">
        <v>3969</v>
      </c>
      <c r="F1916" s="2" t="s">
        <v>3970</v>
      </c>
      <c r="G1916" s="2" t="s">
        <v>103</v>
      </c>
      <c r="H1916" s="4"/>
      <c r="I1916" s="2" t="s">
        <v>13</v>
      </c>
    </row>
    <row r="1917">
      <c r="A1917" s="2">
        <v>1915.0</v>
      </c>
      <c r="B1917" s="2">
        <v>1915.0</v>
      </c>
      <c r="C1917" s="2" t="s">
        <v>2729</v>
      </c>
      <c r="D1917" s="2" t="s">
        <v>3971</v>
      </c>
      <c r="E1917" s="2" t="s">
        <v>3972</v>
      </c>
      <c r="F1917" s="2" t="s">
        <v>3973</v>
      </c>
      <c r="G1917" s="2" t="s">
        <v>103</v>
      </c>
      <c r="H1917" s="4"/>
      <c r="I1917" s="2" t="s">
        <v>13</v>
      </c>
    </row>
    <row r="1918">
      <c r="A1918" s="2">
        <v>1916.0</v>
      </c>
      <c r="B1918" s="2">
        <v>1916.0</v>
      </c>
      <c r="C1918" s="2" t="s">
        <v>2729</v>
      </c>
      <c r="D1918" s="2" t="s">
        <v>3974</v>
      </c>
      <c r="E1918" s="2" t="s">
        <v>3975</v>
      </c>
      <c r="F1918" s="2" t="s">
        <v>3976</v>
      </c>
      <c r="G1918" s="2" t="s">
        <v>103</v>
      </c>
      <c r="H1918" s="3">
        <v>5000.0</v>
      </c>
      <c r="I1918" s="2" t="s">
        <v>13</v>
      </c>
    </row>
    <row r="1919">
      <c r="A1919" s="2">
        <v>1917.0</v>
      </c>
      <c r="B1919" s="2">
        <v>1917.0</v>
      </c>
      <c r="C1919" s="2" t="s">
        <v>3207</v>
      </c>
      <c r="D1919" s="2" t="s">
        <v>338</v>
      </c>
      <c r="E1919" s="2" t="s">
        <v>3977</v>
      </c>
      <c r="F1919" s="2" t="s">
        <v>3978</v>
      </c>
      <c r="G1919" s="2" t="s">
        <v>103</v>
      </c>
      <c r="H1919" s="4"/>
      <c r="I1919" s="2" t="s">
        <v>13</v>
      </c>
    </row>
    <row r="1920">
      <c r="A1920" s="2">
        <v>1918.0</v>
      </c>
      <c r="B1920" s="2">
        <v>1918.0</v>
      </c>
      <c r="C1920" s="2" t="s">
        <v>126</v>
      </c>
      <c r="D1920" s="2" t="s">
        <v>3900</v>
      </c>
      <c r="E1920" s="2" t="s">
        <v>3979</v>
      </c>
      <c r="F1920" s="2" t="s">
        <v>3980</v>
      </c>
      <c r="G1920" s="2" t="s">
        <v>103</v>
      </c>
      <c r="H1920" s="4"/>
      <c r="I1920" s="2" t="s">
        <v>13</v>
      </c>
    </row>
    <row r="1921">
      <c r="A1921" s="2">
        <v>1919.0</v>
      </c>
      <c r="B1921" s="2">
        <v>1919.0</v>
      </c>
      <c r="C1921" s="2" t="s">
        <v>2729</v>
      </c>
      <c r="D1921" s="2" t="s">
        <v>2730</v>
      </c>
      <c r="E1921" s="2" t="s">
        <v>3981</v>
      </c>
      <c r="F1921" s="2" t="s">
        <v>3982</v>
      </c>
      <c r="G1921" s="2" t="s">
        <v>103</v>
      </c>
      <c r="H1921" s="4"/>
      <c r="I1921" s="2" t="s">
        <v>13</v>
      </c>
    </row>
    <row r="1922">
      <c r="A1922" s="2">
        <v>1920.0</v>
      </c>
      <c r="B1922" s="2">
        <v>1920.0</v>
      </c>
      <c r="C1922" s="2" t="s">
        <v>2729</v>
      </c>
      <c r="D1922" s="2" t="s">
        <v>2359</v>
      </c>
      <c r="E1922" s="2" t="s">
        <v>3983</v>
      </c>
      <c r="F1922" s="2" t="s">
        <v>3984</v>
      </c>
      <c r="G1922" s="2" t="s">
        <v>103</v>
      </c>
      <c r="H1922" s="4"/>
      <c r="I1922" s="2" t="s">
        <v>13</v>
      </c>
    </row>
    <row r="1923">
      <c r="A1923" s="2">
        <v>1921.0</v>
      </c>
      <c r="B1923" s="2">
        <v>1921.0</v>
      </c>
      <c r="C1923" s="2" t="s">
        <v>2729</v>
      </c>
      <c r="D1923" s="2" t="s">
        <v>2730</v>
      </c>
      <c r="E1923" s="2" t="s">
        <v>3985</v>
      </c>
      <c r="F1923" s="2" t="s">
        <v>3986</v>
      </c>
      <c r="G1923" s="2" t="s">
        <v>103</v>
      </c>
      <c r="H1923" s="4"/>
      <c r="I1923" s="2" t="s">
        <v>13</v>
      </c>
    </row>
    <row r="1924">
      <c r="A1924" s="2">
        <v>1922.0</v>
      </c>
      <c r="B1924" s="2">
        <v>1922.0</v>
      </c>
      <c r="C1924" s="2" t="s">
        <v>1470</v>
      </c>
      <c r="D1924" s="2" t="s">
        <v>9</v>
      </c>
      <c r="E1924" s="2" t="s">
        <v>3987</v>
      </c>
      <c r="F1924" s="2" t="s">
        <v>3988</v>
      </c>
      <c r="G1924" s="2" t="s">
        <v>103</v>
      </c>
      <c r="H1924" s="3">
        <v>450.0</v>
      </c>
      <c r="I1924" s="2" t="s">
        <v>13</v>
      </c>
    </row>
    <row r="1925">
      <c r="A1925" s="2">
        <v>1923.0</v>
      </c>
      <c r="B1925" s="2">
        <v>1923.0</v>
      </c>
      <c r="C1925" s="2" t="s">
        <v>2729</v>
      </c>
      <c r="D1925" s="2" t="s">
        <v>2730</v>
      </c>
      <c r="E1925" s="2" t="s">
        <v>3989</v>
      </c>
      <c r="F1925" s="2" t="s">
        <v>3990</v>
      </c>
      <c r="G1925" s="2" t="s">
        <v>103</v>
      </c>
      <c r="H1925" s="4"/>
      <c r="I1925" s="2" t="s">
        <v>13</v>
      </c>
    </row>
    <row r="1926">
      <c r="A1926" s="2">
        <v>1924.0</v>
      </c>
      <c r="B1926" s="2">
        <v>1924.0</v>
      </c>
      <c r="C1926" s="2" t="s">
        <v>3174</v>
      </c>
      <c r="D1926" s="2" t="s">
        <v>3175</v>
      </c>
      <c r="E1926" s="2" t="s">
        <v>3991</v>
      </c>
      <c r="F1926" s="2" t="s">
        <v>3992</v>
      </c>
      <c r="G1926" s="2" t="s">
        <v>103</v>
      </c>
      <c r="H1926" s="4"/>
      <c r="I1926" s="2" t="s">
        <v>13</v>
      </c>
    </row>
    <row r="1927">
      <c r="A1927" s="2">
        <v>1925.0</v>
      </c>
      <c r="B1927" s="2">
        <v>1925.0</v>
      </c>
      <c r="C1927" s="2" t="s">
        <v>57</v>
      </c>
      <c r="D1927" s="2" t="s">
        <v>58</v>
      </c>
      <c r="E1927" s="2" t="s">
        <v>3993</v>
      </c>
      <c r="F1927" s="2" t="s">
        <v>3994</v>
      </c>
      <c r="G1927" s="2" t="s">
        <v>103</v>
      </c>
      <c r="H1927" s="4"/>
      <c r="I1927" s="2" t="s">
        <v>13</v>
      </c>
    </row>
    <row r="1928">
      <c r="A1928" s="2">
        <v>1926.0</v>
      </c>
      <c r="B1928" s="2">
        <v>1926.0</v>
      </c>
      <c r="C1928" s="2" t="s">
        <v>99</v>
      </c>
      <c r="D1928" s="2" t="s">
        <v>42</v>
      </c>
      <c r="E1928" s="2" t="s">
        <v>3995</v>
      </c>
      <c r="F1928" s="2" t="s">
        <v>3996</v>
      </c>
      <c r="G1928" s="2" t="s">
        <v>103</v>
      </c>
      <c r="H1928" s="4"/>
      <c r="I1928" s="2" t="s">
        <v>13</v>
      </c>
    </row>
    <row r="1929">
      <c r="A1929" s="2">
        <v>1927.0</v>
      </c>
      <c r="B1929" s="2">
        <v>1927.0</v>
      </c>
      <c r="C1929" s="2" t="s">
        <v>126</v>
      </c>
      <c r="D1929" s="2" t="s">
        <v>2248</v>
      </c>
      <c r="E1929" s="2" t="s">
        <v>3997</v>
      </c>
      <c r="F1929" s="2" t="s">
        <v>3998</v>
      </c>
      <c r="G1929" s="2" t="s">
        <v>103</v>
      </c>
      <c r="H1929" s="4"/>
      <c r="I1929" s="2" t="s">
        <v>13</v>
      </c>
    </row>
    <row r="1930">
      <c r="A1930" s="2">
        <v>1928.0</v>
      </c>
      <c r="B1930" s="2">
        <v>1928.0</v>
      </c>
      <c r="C1930" s="2" t="s">
        <v>14</v>
      </c>
      <c r="D1930" s="2" t="s">
        <v>210</v>
      </c>
      <c r="E1930" s="2" t="s">
        <v>3999</v>
      </c>
      <c r="F1930" s="2" t="s">
        <v>4000</v>
      </c>
      <c r="G1930" s="2" t="s">
        <v>103</v>
      </c>
      <c r="H1930" s="4"/>
      <c r="I1930" s="2" t="s">
        <v>13</v>
      </c>
    </row>
    <row r="1931">
      <c r="A1931" s="2">
        <v>1929.0</v>
      </c>
      <c r="B1931" s="2">
        <v>1929.0</v>
      </c>
      <c r="C1931" s="2" t="s">
        <v>3207</v>
      </c>
      <c r="D1931" s="2" t="s">
        <v>2172</v>
      </c>
      <c r="E1931" s="2" t="s">
        <v>4001</v>
      </c>
      <c r="F1931" s="2" t="s">
        <v>4002</v>
      </c>
      <c r="G1931" s="2" t="s">
        <v>103</v>
      </c>
      <c r="H1931" s="3">
        <v>35.0</v>
      </c>
      <c r="I1931" s="2" t="s">
        <v>13</v>
      </c>
    </row>
    <row r="1932">
      <c r="A1932" s="2">
        <v>1930.0</v>
      </c>
      <c r="B1932" s="2">
        <v>1930.0</v>
      </c>
      <c r="C1932" s="2" t="s">
        <v>3207</v>
      </c>
      <c r="D1932" s="2" t="s">
        <v>38</v>
      </c>
      <c r="E1932" s="2" t="s">
        <v>4003</v>
      </c>
      <c r="F1932" s="2" t="s">
        <v>4004</v>
      </c>
      <c r="G1932" s="2" t="s">
        <v>103</v>
      </c>
      <c r="H1932" s="4"/>
      <c r="I1932" s="2" t="s">
        <v>329</v>
      </c>
    </row>
    <row r="1933">
      <c r="A1933" s="2">
        <v>1931.0</v>
      </c>
      <c r="B1933" s="2">
        <v>1931.0</v>
      </c>
      <c r="C1933" s="2" t="s">
        <v>2729</v>
      </c>
      <c r="D1933" s="2" t="s">
        <v>1528</v>
      </c>
      <c r="E1933" s="2" t="s">
        <v>4005</v>
      </c>
      <c r="F1933" s="2" t="s">
        <v>4006</v>
      </c>
      <c r="G1933" s="2" t="s">
        <v>103</v>
      </c>
      <c r="H1933" s="4"/>
      <c r="I1933" s="2" t="s">
        <v>13</v>
      </c>
    </row>
    <row r="1934">
      <c r="A1934" s="2">
        <v>1932.0</v>
      </c>
      <c r="B1934" s="2">
        <v>1932.0</v>
      </c>
      <c r="C1934" s="2" t="s">
        <v>14</v>
      </c>
      <c r="D1934" s="2" t="s">
        <v>2975</v>
      </c>
      <c r="E1934" s="2" t="s">
        <v>4007</v>
      </c>
      <c r="F1934" s="2" t="s">
        <v>4008</v>
      </c>
      <c r="G1934" s="2" t="s">
        <v>12</v>
      </c>
      <c r="H1934" s="3">
        <v>30.8</v>
      </c>
      <c r="I1934" s="2" t="s">
        <v>13</v>
      </c>
    </row>
    <row r="1935">
      <c r="A1935" s="2">
        <v>1933.0</v>
      </c>
      <c r="B1935" s="2">
        <v>1933.0</v>
      </c>
      <c r="C1935" s="2" t="s">
        <v>202</v>
      </c>
      <c r="D1935" s="2" t="s">
        <v>3292</v>
      </c>
      <c r="E1935" s="2" t="s">
        <v>4009</v>
      </c>
      <c r="F1935" s="2" t="s">
        <v>4010</v>
      </c>
      <c r="G1935" s="2" t="s">
        <v>103</v>
      </c>
      <c r="H1935" s="4"/>
      <c r="I1935" s="2" t="s">
        <v>53</v>
      </c>
    </row>
    <row r="1936">
      <c r="A1936" s="2">
        <v>1934.0</v>
      </c>
      <c r="B1936" s="2">
        <v>1934.0</v>
      </c>
      <c r="C1936" s="2" t="s">
        <v>2729</v>
      </c>
      <c r="D1936" s="2" t="s">
        <v>1568</v>
      </c>
      <c r="E1936" s="2" t="s">
        <v>4011</v>
      </c>
      <c r="F1936" s="2" t="s">
        <v>4012</v>
      </c>
      <c r="G1936" s="2" t="s">
        <v>103</v>
      </c>
      <c r="H1936" s="4"/>
      <c r="I1936" s="2" t="s">
        <v>13</v>
      </c>
    </row>
    <row r="1937">
      <c r="A1937" s="2">
        <v>1935.0</v>
      </c>
      <c r="B1937" s="2">
        <v>1935.0</v>
      </c>
      <c r="C1937" s="2" t="s">
        <v>2729</v>
      </c>
      <c r="D1937" s="2" t="s">
        <v>1687</v>
      </c>
      <c r="E1937" s="2" t="s">
        <v>4013</v>
      </c>
      <c r="F1937" s="2" t="s">
        <v>4014</v>
      </c>
      <c r="G1937" s="2" t="s">
        <v>103</v>
      </c>
      <c r="H1937" s="4"/>
      <c r="I1937" s="2" t="s">
        <v>13</v>
      </c>
    </row>
    <row r="1938">
      <c r="A1938" s="2">
        <v>1936.0</v>
      </c>
      <c r="B1938" s="2">
        <v>1936.0</v>
      </c>
      <c r="C1938" s="2" t="s">
        <v>126</v>
      </c>
      <c r="D1938" s="2" t="s">
        <v>3900</v>
      </c>
      <c r="E1938" s="2" t="s">
        <v>4015</v>
      </c>
      <c r="F1938" s="2" t="s">
        <v>4016</v>
      </c>
      <c r="G1938" s="2" t="s">
        <v>103</v>
      </c>
      <c r="H1938" s="4"/>
      <c r="I1938" s="2" t="s">
        <v>13</v>
      </c>
    </row>
    <row r="1939">
      <c r="A1939" s="2">
        <v>1937.0</v>
      </c>
      <c r="B1939" s="2">
        <v>1937.0</v>
      </c>
      <c r="C1939" s="2" t="s">
        <v>2729</v>
      </c>
      <c r="D1939" s="2" t="s">
        <v>181</v>
      </c>
      <c r="E1939" s="2" t="s">
        <v>4017</v>
      </c>
      <c r="F1939" s="2" t="s">
        <v>4018</v>
      </c>
      <c r="G1939" s="2" t="s">
        <v>103</v>
      </c>
      <c r="H1939" s="4"/>
      <c r="I1939" s="2" t="s">
        <v>13</v>
      </c>
    </row>
    <row r="1940">
      <c r="A1940" s="2">
        <v>1938.0</v>
      </c>
      <c r="B1940" s="2">
        <v>1938.0</v>
      </c>
      <c r="C1940" s="2" t="s">
        <v>2729</v>
      </c>
      <c r="D1940" s="2" t="s">
        <v>1568</v>
      </c>
      <c r="E1940" s="2" t="s">
        <v>4019</v>
      </c>
      <c r="F1940" s="2" t="s">
        <v>4020</v>
      </c>
      <c r="G1940" s="2" t="s">
        <v>103</v>
      </c>
      <c r="H1940" s="4"/>
      <c r="I1940" s="2" t="s">
        <v>13</v>
      </c>
    </row>
    <row r="1941">
      <c r="A1941" s="2">
        <v>1939.0</v>
      </c>
      <c r="B1941" s="2">
        <v>1939.0</v>
      </c>
      <c r="C1941" s="2" t="s">
        <v>2729</v>
      </c>
      <c r="D1941" s="2" t="s">
        <v>2359</v>
      </c>
      <c r="E1941" s="2" t="s">
        <v>4021</v>
      </c>
      <c r="F1941" s="2" t="s">
        <v>4022</v>
      </c>
      <c r="G1941" s="2" t="s">
        <v>103</v>
      </c>
      <c r="H1941" s="4"/>
      <c r="I1941" s="2" t="s">
        <v>13</v>
      </c>
    </row>
    <row r="1942">
      <c r="A1942" s="2">
        <v>1940.0</v>
      </c>
      <c r="B1942" s="2">
        <v>1940.0</v>
      </c>
      <c r="C1942" s="2" t="s">
        <v>2729</v>
      </c>
      <c r="D1942" s="2" t="s">
        <v>4023</v>
      </c>
      <c r="E1942" s="2" t="s">
        <v>4024</v>
      </c>
      <c r="F1942" s="2" t="s">
        <v>4025</v>
      </c>
      <c r="G1942" s="2" t="s">
        <v>103</v>
      </c>
      <c r="H1942" s="4"/>
      <c r="I1942" s="2" t="s">
        <v>13</v>
      </c>
    </row>
    <row r="1943">
      <c r="A1943" s="2">
        <v>1941.0</v>
      </c>
      <c r="B1943" s="2">
        <v>1941.0</v>
      </c>
      <c r="C1943" s="2" t="s">
        <v>2729</v>
      </c>
      <c r="D1943" s="2" t="s">
        <v>181</v>
      </c>
      <c r="E1943" s="2" t="s">
        <v>4026</v>
      </c>
      <c r="F1943" s="2" t="s">
        <v>4027</v>
      </c>
      <c r="G1943" s="2" t="s">
        <v>103</v>
      </c>
      <c r="H1943" s="4"/>
      <c r="I1943" s="2" t="s">
        <v>13</v>
      </c>
    </row>
    <row r="1944">
      <c r="A1944" s="2">
        <v>1942.0</v>
      </c>
      <c r="B1944" s="2">
        <v>1942.0</v>
      </c>
      <c r="C1944" s="2" t="s">
        <v>1417</v>
      </c>
      <c r="D1944" s="2" t="s">
        <v>2248</v>
      </c>
      <c r="E1944" s="2" t="s">
        <v>4028</v>
      </c>
      <c r="F1944" s="2" t="s">
        <v>4029</v>
      </c>
      <c r="G1944" s="2" t="s">
        <v>103</v>
      </c>
      <c r="H1944" s="4"/>
      <c r="I1944" s="2" t="s">
        <v>13</v>
      </c>
    </row>
    <row r="1945">
      <c r="A1945" s="2">
        <v>1943.0</v>
      </c>
      <c r="B1945" s="2">
        <v>1943.0</v>
      </c>
      <c r="C1945" s="2" t="s">
        <v>2729</v>
      </c>
      <c r="D1945" s="2" t="s">
        <v>1687</v>
      </c>
      <c r="E1945" s="2" t="s">
        <v>4030</v>
      </c>
      <c r="F1945" s="2" t="s">
        <v>4031</v>
      </c>
      <c r="G1945" s="2" t="s">
        <v>103</v>
      </c>
      <c r="H1945" s="4"/>
      <c r="I1945" s="2" t="s">
        <v>13</v>
      </c>
    </row>
    <row r="1946">
      <c r="A1946" s="2">
        <v>1944.0</v>
      </c>
      <c r="B1946" s="2">
        <v>1944.0</v>
      </c>
      <c r="C1946" s="2" t="s">
        <v>2729</v>
      </c>
      <c r="D1946" s="2" t="s">
        <v>1687</v>
      </c>
      <c r="E1946" s="2" t="s">
        <v>4032</v>
      </c>
      <c r="F1946" s="2" t="s">
        <v>4033</v>
      </c>
      <c r="G1946" s="2" t="s">
        <v>103</v>
      </c>
      <c r="H1946" s="4"/>
      <c r="I1946" s="2" t="s">
        <v>13</v>
      </c>
    </row>
    <row r="1947">
      <c r="A1947" s="2">
        <v>1945.0</v>
      </c>
      <c r="B1947" s="2">
        <v>1945.0</v>
      </c>
      <c r="C1947" s="2" t="s">
        <v>2729</v>
      </c>
      <c r="D1947" s="2" t="s">
        <v>2359</v>
      </c>
      <c r="E1947" s="2" t="s">
        <v>4034</v>
      </c>
      <c r="F1947" s="2" t="s">
        <v>4035</v>
      </c>
      <c r="G1947" s="2" t="s">
        <v>103</v>
      </c>
      <c r="H1947" s="4"/>
      <c r="I1947" s="2" t="s">
        <v>13</v>
      </c>
    </row>
    <row r="1948">
      <c r="A1948" s="2">
        <v>1946.0</v>
      </c>
      <c r="B1948" s="2">
        <v>1946.0</v>
      </c>
      <c r="C1948" s="2" t="s">
        <v>2729</v>
      </c>
      <c r="D1948" s="2" t="s">
        <v>3971</v>
      </c>
      <c r="E1948" s="2" t="s">
        <v>4036</v>
      </c>
      <c r="F1948" s="2" t="s">
        <v>4037</v>
      </c>
      <c r="G1948" s="2" t="s">
        <v>103</v>
      </c>
      <c r="H1948" s="4"/>
      <c r="I1948" s="2" t="s">
        <v>13</v>
      </c>
    </row>
    <row r="1949">
      <c r="A1949" s="2">
        <v>1947.0</v>
      </c>
      <c r="B1949" s="2">
        <v>1947.0</v>
      </c>
      <c r="C1949" s="2" t="s">
        <v>2729</v>
      </c>
      <c r="D1949" s="2" t="s">
        <v>96</v>
      </c>
      <c r="E1949" s="2" t="s">
        <v>4038</v>
      </c>
      <c r="F1949" s="2" t="s">
        <v>4039</v>
      </c>
      <c r="G1949" s="2" t="s">
        <v>103</v>
      </c>
      <c r="H1949" s="4"/>
      <c r="I1949" s="2" t="s">
        <v>13</v>
      </c>
    </row>
    <row r="1950">
      <c r="A1950" s="2">
        <v>1948.0</v>
      </c>
      <c r="B1950" s="2">
        <v>1948.0</v>
      </c>
      <c r="C1950" s="2" t="s">
        <v>126</v>
      </c>
      <c r="D1950" s="2" t="s">
        <v>3900</v>
      </c>
      <c r="E1950" s="2" t="s">
        <v>4040</v>
      </c>
      <c r="F1950" s="2" t="s">
        <v>4041</v>
      </c>
      <c r="G1950" s="2" t="s">
        <v>103</v>
      </c>
      <c r="H1950" s="4"/>
      <c r="I1950" s="2" t="s">
        <v>13</v>
      </c>
    </row>
    <row r="1951">
      <c r="A1951" s="2">
        <v>1949.0</v>
      </c>
      <c r="B1951" s="2">
        <v>1949.0</v>
      </c>
      <c r="C1951" s="2" t="s">
        <v>2729</v>
      </c>
      <c r="D1951" s="2" t="s">
        <v>663</v>
      </c>
      <c r="E1951" s="2" t="s">
        <v>4042</v>
      </c>
      <c r="F1951" s="2" t="s">
        <v>4043</v>
      </c>
      <c r="G1951" s="2" t="s">
        <v>103</v>
      </c>
      <c r="H1951" s="4"/>
      <c r="I1951" s="2" t="s">
        <v>13</v>
      </c>
    </row>
    <row r="1952">
      <c r="A1952" s="2">
        <v>1950.0</v>
      </c>
      <c r="B1952" s="2">
        <v>1950.0</v>
      </c>
      <c r="C1952" s="2" t="s">
        <v>2729</v>
      </c>
      <c r="D1952" s="2" t="s">
        <v>32</v>
      </c>
      <c r="E1952" s="2" t="s">
        <v>4044</v>
      </c>
      <c r="F1952" s="2" t="s">
        <v>4045</v>
      </c>
      <c r="G1952" s="2" t="s">
        <v>103</v>
      </c>
      <c r="H1952" s="4"/>
      <c r="I1952" s="2" t="s">
        <v>13</v>
      </c>
    </row>
    <row r="1953">
      <c r="A1953" s="2">
        <v>1951.0</v>
      </c>
      <c r="B1953" s="2">
        <v>1951.0</v>
      </c>
      <c r="C1953" s="2" t="s">
        <v>2729</v>
      </c>
      <c r="D1953" s="2" t="s">
        <v>181</v>
      </c>
      <c r="E1953" s="2" t="s">
        <v>4046</v>
      </c>
      <c r="F1953" s="2" t="s">
        <v>4047</v>
      </c>
      <c r="G1953" s="2" t="s">
        <v>103</v>
      </c>
      <c r="H1953" s="4"/>
      <c r="I1953" s="2" t="s">
        <v>13</v>
      </c>
    </row>
    <row r="1954">
      <c r="A1954" s="2">
        <v>1952.0</v>
      </c>
      <c r="B1954" s="2">
        <v>1952.0</v>
      </c>
      <c r="C1954" s="2" t="s">
        <v>4048</v>
      </c>
      <c r="D1954" s="2" t="s">
        <v>4049</v>
      </c>
      <c r="E1954" s="2" t="s">
        <v>4050</v>
      </c>
      <c r="F1954" s="2" t="s">
        <v>4051</v>
      </c>
      <c r="G1954" s="2" t="s">
        <v>103</v>
      </c>
      <c r="H1954" s="4"/>
      <c r="I1954" s="2" t="s">
        <v>13</v>
      </c>
    </row>
    <row r="1955">
      <c r="A1955" s="2">
        <v>1953.0</v>
      </c>
      <c r="B1955" s="2">
        <v>1953.0</v>
      </c>
      <c r="C1955" s="2" t="s">
        <v>2729</v>
      </c>
      <c r="D1955" s="2" t="s">
        <v>1568</v>
      </c>
      <c r="E1955" s="2" t="s">
        <v>4052</v>
      </c>
      <c r="F1955" s="2" t="s">
        <v>4053</v>
      </c>
      <c r="G1955" s="2" t="s">
        <v>103</v>
      </c>
      <c r="H1955" s="4"/>
      <c r="I1955" s="2" t="s">
        <v>13</v>
      </c>
    </row>
    <row r="1956">
      <c r="A1956" s="2">
        <v>1954.0</v>
      </c>
      <c r="B1956" s="2">
        <v>1954.0</v>
      </c>
      <c r="C1956" s="2" t="s">
        <v>2729</v>
      </c>
      <c r="D1956" s="2" t="s">
        <v>96</v>
      </c>
      <c r="E1956" s="2" t="s">
        <v>4054</v>
      </c>
      <c r="F1956" s="2" t="s">
        <v>4055</v>
      </c>
      <c r="G1956" s="2" t="s">
        <v>103</v>
      </c>
      <c r="H1956" s="4"/>
      <c r="I1956" s="2" t="s">
        <v>13</v>
      </c>
    </row>
    <row r="1957">
      <c r="A1957" s="2">
        <v>1955.0</v>
      </c>
      <c r="B1957" s="2">
        <v>1955.0</v>
      </c>
      <c r="C1957" s="2" t="s">
        <v>2729</v>
      </c>
      <c r="D1957" s="2" t="s">
        <v>32</v>
      </c>
      <c r="E1957" s="2" t="s">
        <v>4056</v>
      </c>
      <c r="F1957" s="2" t="s">
        <v>4057</v>
      </c>
      <c r="G1957" s="2" t="s">
        <v>103</v>
      </c>
      <c r="H1957" s="4"/>
      <c r="I1957" s="2" t="s">
        <v>13</v>
      </c>
    </row>
    <row r="1958">
      <c r="A1958" s="2">
        <v>1956.0</v>
      </c>
      <c r="B1958" s="2">
        <v>1956.0</v>
      </c>
      <c r="C1958" s="2" t="s">
        <v>2729</v>
      </c>
      <c r="D1958" s="2" t="s">
        <v>1687</v>
      </c>
      <c r="E1958" s="2" t="s">
        <v>4058</v>
      </c>
      <c r="F1958" s="2" t="s">
        <v>4059</v>
      </c>
      <c r="G1958" s="2" t="s">
        <v>103</v>
      </c>
      <c r="H1958" s="4"/>
      <c r="I1958" s="2" t="s">
        <v>13</v>
      </c>
    </row>
    <row r="1959">
      <c r="A1959" s="2">
        <v>1957.0</v>
      </c>
      <c r="B1959" s="2">
        <v>1957.0</v>
      </c>
      <c r="C1959" s="2" t="s">
        <v>2729</v>
      </c>
      <c r="D1959" s="2" t="s">
        <v>3971</v>
      </c>
      <c r="E1959" s="2" t="s">
        <v>4060</v>
      </c>
      <c r="F1959" s="2" t="s">
        <v>4061</v>
      </c>
      <c r="G1959" s="2" t="s">
        <v>103</v>
      </c>
      <c r="H1959" s="4"/>
      <c r="I1959" s="2" t="s">
        <v>13</v>
      </c>
    </row>
    <row r="1960">
      <c r="A1960" s="2">
        <v>1958.0</v>
      </c>
      <c r="B1960" s="2">
        <v>1958.0</v>
      </c>
      <c r="C1960" s="2" t="s">
        <v>126</v>
      </c>
      <c r="D1960" s="2" t="s">
        <v>3900</v>
      </c>
      <c r="E1960" s="2" t="s">
        <v>4062</v>
      </c>
      <c r="F1960" s="2" t="s">
        <v>4063</v>
      </c>
      <c r="G1960" s="2" t="s">
        <v>103</v>
      </c>
      <c r="H1960" s="4"/>
      <c r="I1960" s="2" t="s">
        <v>13</v>
      </c>
    </row>
    <row r="1961">
      <c r="A1961" s="2">
        <v>1959.0</v>
      </c>
      <c r="B1961" s="2">
        <v>1959.0</v>
      </c>
      <c r="C1961" s="2" t="s">
        <v>2729</v>
      </c>
      <c r="D1961" s="2" t="s">
        <v>263</v>
      </c>
      <c r="E1961" s="2" t="s">
        <v>4064</v>
      </c>
      <c r="F1961" s="2" t="s">
        <v>4065</v>
      </c>
      <c r="G1961" s="2" t="s">
        <v>103</v>
      </c>
      <c r="H1961" s="4"/>
      <c r="I1961" s="2" t="s">
        <v>13</v>
      </c>
    </row>
    <row r="1962">
      <c r="A1962" s="2">
        <v>1960.0</v>
      </c>
      <c r="B1962" s="2">
        <v>1960.0</v>
      </c>
      <c r="C1962" s="2" t="s">
        <v>2729</v>
      </c>
      <c r="D1962" s="2" t="s">
        <v>1568</v>
      </c>
      <c r="E1962" s="2" t="s">
        <v>4066</v>
      </c>
      <c r="F1962" s="2" t="s">
        <v>4067</v>
      </c>
      <c r="G1962" s="2" t="s">
        <v>103</v>
      </c>
      <c r="H1962" s="4"/>
      <c r="I1962" s="2" t="s">
        <v>13</v>
      </c>
    </row>
    <row r="1963">
      <c r="A1963" s="2">
        <v>1961.0</v>
      </c>
      <c r="B1963" s="2">
        <v>1961.0</v>
      </c>
      <c r="C1963" s="2" t="s">
        <v>14</v>
      </c>
      <c r="D1963" s="2" t="s">
        <v>54</v>
      </c>
      <c r="E1963" s="2" t="s">
        <v>4068</v>
      </c>
      <c r="F1963" s="2" t="s">
        <v>4069</v>
      </c>
      <c r="G1963" s="2" t="s">
        <v>103</v>
      </c>
      <c r="H1963" s="4"/>
      <c r="I1963" s="2" t="s">
        <v>13</v>
      </c>
    </row>
    <row r="1964">
      <c r="A1964" s="2">
        <v>1962.0</v>
      </c>
      <c r="B1964" s="2">
        <v>1962.0</v>
      </c>
      <c r="C1964" s="2" t="s">
        <v>2729</v>
      </c>
      <c r="D1964" s="2" t="s">
        <v>2730</v>
      </c>
      <c r="E1964" s="2" t="s">
        <v>4070</v>
      </c>
      <c r="F1964" s="2" t="s">
        <v>4071</v>
      </c>
      <c r="G1964" s="2" t="s">
        <v>103</v>
      </c>
      <c r="H1964" s="4"/>
      <c r="I1964" s="2" t="s">
        <v>13</v>
      </c>
    </row>
    <row r="1965">
      <c r="A1965" s="2">
        <v>1963.0</v>
      </c>
      <c r="B1965" s="2">
        <v>1963.0</v>
      </c>
      <c r="C1965" s="2" t="s">
        <v>99</v>
      </c>
      <c r="D1965" s="2" t="s">
        <v>42</v>
      </c>
      <c r="E1965" s="2" t="s">
        <v>4072</v>
      </c>
      <c r="F1965" s="2" t="s">
        <v>4073</v>
      </c>
      <c r="G1965" s="2" t="s">
        <v>103</v>
      </c>
      <c r="H1965" s="4"/>
      <c r="I1965" s="2" t="s">
        <v>13</v>
      </c>
    </row>
    <row r="1966">
      <c r="A1966" s="2">
        <v>1964.0</v>
      </c>
      <c r="B1966" s="2">
        <v>1964.0</v>
      </c>
      <c r="C1966" s="2" t="s">
        <v>3174</v>
      </c>
      <c r="D1966" s="2" t="s">
        <v>3175</v>
      </c>
      <c r="E1966" s="2" t="s">
        <v>4074</v>
      </c>
      <c r="F1966" s="2" t="s">
        <v>4075</v>
      </c>
      <c r="G1966" s="2" t="s">
        <v>103</v>
      </c>
      <c r="H1966" s="4"/>
      <c r="I1966" s="2" t="s">
        <v>13</v>
      </c>
    </row>
    <row r="1967">
      <c r="A1967" s="2">
        <v>1965.0</v>
      </c>
      <c r="B1967" s="2">
        <v>1965.0</v>
      </c>
      <c r="C1967" s="2" t="s">
        <v>2729</v>
      </c>
      <c r="D1967" s="2" t="s">
        <v>2359</v>
      </c>
      <c r="E1967" s="2" t="s">
        <v>4076</v>
      </c>
      <c r="F1967" s="2" t="s">
        <v>4077</v>
      </c>
      <c r="G1967" s="2" t="s">
        <v>103</v>
      </c>
      <c r="H1967" s="4"/>
      <c r="I1967" s="2" t="s">
        <v>13</v>
      </c>
    </row>
    <row r="1968">
      <c r="A1968" s="2">
        <v>1966.0</v>
      </c>
      <c r="B1968" s="2">
        <v>1966.0</v>
      </c>
      <c r="C1968" s="2" t="s">
        <v>2729</v>
      </c>
      <c r="D1968" s="2" t="s">
        <v>2359</v>
      </c>
      <c r="E1968" s="2" t="s">
        <v>4078</v>
      </c>
      <c r="F1968" s="2" t="s">
        <v>4079</v>
      </c>
      <c r="G1968" s="2" t="s">
        <v>103</v>
      </c>
      <c r="H1968" s="4"/>
      <c r="I1968" s="2" t="s">
        <v>13</v>
      </c>
    </row>
    <row r="1969">
      <c r="A1969" s="2">
        <v>1967.0</v>
      </c>
      <c r="B1969" s="2">
        <v>1967.0</v>
      </c>
      <c r="C1969" s="2" t="s">
        <v>2729</v>
      </c>
      <c r="D1969" s="2" t="s">
        <v>181</v>
      </c>
      <c r="E1969" s="2" t="s">
        <v>4080</v>
      </c>
      <c r="F1969" s="2" t="s">
        <v>4081</v>
      </c>
      <c r="G1969" s="2" t="s">
        <v>103</v>
      </c>
      <c r="H1969" s="4"/>
      <c r="I1969" s="2" t="s">
        <v>13</v>
      </c>
    </row>
    <row r="1970">
      <c r="A1970" s="2">
        <v>1968.0</v>
      </c>
      <c r="B1970" s="2">
        <v>1968.0</v>
      </c>
      <c r="C1970" s="2" t="s">
        <v>2729</v>
      </c>
      <c r="D1970" s="2" t="s">
        <v>2730</v>
      </c>
      <c r="E1970" s="2" t="s">
        <v>4082</v>
      </c>
      <c r="F1970" s="2" t="s">
        <v>4083</v>
      </c>
      <c r="G1970" s="2" t="s">
        <v>103</v>
      </c>
      <c r="H1970" s="4"/>
      <c r="I1970" s="2" t="s">
        <v>13</v>
      </c>
    </row>
    <row r="1971">
      <c r="A1971" s="2">
        <v>1969.0</v>
      </c>
      <c r="B1971" s="2">
        <v>1969.0</v>
      </c>
      <c r="C1971" s="2" t="s">
        <v>2729</v>
      </c>
      <c r="D1971" s="2" t="s">
        <v>4023</v>
      </c>
      <c r="E1971" s="2" t="s">
        <v>4084</v>
      </c>
      <c r="F1971" s="2" t="s">
        <v>4085</v>
      </c>
      <c r="G1971" s="2" t="s">
        <v>103</v>
      </c>
      <c r="H1971" s="4"/>
      <c r="I1971" s="2" t="s">
        <v>13</v>
      </c>
    </row>
    <row r="1972">
      <c r="A1972" s="2">
        <v>1970.0</v>
      </c>
      <c r="B1972" s="2">
        <v>1970.0</v>
      </c>
      <c r="C1972" s="2" t="s">
        <v>2729</v>
      </c>
      <c r="D1972" s="2" t="s">
        <v>181</v>
      </c>
      <c r="E1972" s="2" t="s">
        <v>4086</v>
      </c>
      <c r="F1972" s="2" t="s">
        <v>4087</v>
      </c>
      <c r="G1972" s="2" t="s">
        <v>103</v>
      </c>
      <c r="H1972" s="4"/>
      <c r="I1972" s="2" t="s">
        <v>13</v>
      </c>
    </row>
    <row r="1973">
      <c r="A1973" s="2">
        <v>1971.0</v>
      </c>
      <c r="B1973" s="2">
        <v>1971.0</v>
      </c>
      <c r="C1973" s="2" t="s">
        <v>2729</v>
      </c>
      <c r="D1973" s="2" t="s">
        <v>1949</v>
      </c>
      <c r="E1973" s="2" t="s">
        <v>4088</v>
      </c>
      <c r="F1973" s="2" t="s">
        <v>4089</v>
      </c>
      <c r="G1973" s="2" t="s">
        <v>103</v>
      </c>
      <c r="H1973" s="4"/>
      <c r="I1973" s="2" t="s">
        <v>13</v>
      </c>
    </row>
    <row r="1974">
      <c r="A1974" s="2">
        <v>1972.0</v>
      </c>
      <c r="B1974" s="2">
        <v>1972.0</v>
      </c>
      <c r="C1974" s="2" t="s">
        <v>2729</v>
      </c>
      <c r="D1974" s="2" t="s">
        <v>1568</v>
      </c>
      <c r="E1974" s="2" t="s">
        <v>4090</v>
      </c>
      <c r="F1974" s="2" t="s">
        <v>4091</v>
      </c>
      <c r="G1974" s="2" t="s">
        <v>103</v>
      </c>
      <c r="H1974" s="4"/>
      <c r="I1974" s="2" t="s">
        <v>13</v>
      </c>
    </row>
    <row r="1975">
      <c r="A1975" s="2">
        <v>1973.0</v>
      </c>
      <c r="B1975" s="2">
        <v>1973.0</v>
      </c>
      <c r="C1975" s="2" t="s">
        <v>3207</v>
      </c>
      <c r="D1975" s="2" t="s">
        <v>38</v>
      </c>
      <c r="E1975" s="2" t="s">
        <v>4092</v>
      </c>
      <c r="F1975" s="2" t="s">
        <v>4093</v>
      </c>
      <c r="G1975" s="2" t="s">
        <v>103</v>
      </c>
      <c r="H1975" s="4"/>
      <c r="I1975" s="2" t="s">
        <v>13</v>
      </c>
    </row>
    <row r="1976">
      <c r="A1976" s="2">
        <v>1974.0</v>
      </c>
      <c r="B1976" s="2">
        <v>1974.0</v>
      </c>
      <c r="C1976" s="2" t="s">
        <v>126</v>
      </c>
      <c r="D1976" s="2" t="s">
        <v>2248</v>
      </c>
      <c r="E1976" s="2" t="s">
        <v>4094</v>
      </c>
      <c r="F1976" s="2" t="s">
        <v>4095</v>
      </c>
      <c r="G1976" s="2" t="s">
        <v>103</v>
      </c>
      <c r="H1976" s="4"/>
      <c r="I1976" s="2" t="s">
        <v>13</v>
      </c>
    </row>
    <row r="1977">
      <c r="A1977" s="2">
        <v>1975.0</v>
      </c>
      <c r="B1977" s="2">
        <v>1975.0</v>
      </c>
      <c r="C1977" s="2" t="s">
        <v>3207</v>
      </c>
      <c r="D1977" s="2" t="s">
        <v>338</v>
      </c>
      <c r="E1977" s="2" t="s">
        <v>4096</v>
      </c>
      <c r="F1977" s="2" t="s">
        <v>4097</v>
      </c>
      <c r="G1977" s="2" t="s">
        <v>103</v>
      </c>
      <c r="H1977" s="4"/>
      <c r="I1977" s="2" t="s">
        <v>13</v>
      </c>
    </row>
    <row r="1978">
      <c r="A1978" s="2">
        <v>1976.0</v>
      </c>
      <c r="B1978" s="2">
        <v>1976.0</v>
      </c>
      <c r="C1978" s="2" t="s">
        <v>2729</v>
      </c>
      <c r="D1978" s="2" t="s">
        <v>2359</v>
      </c>
      <c r="E1978" s="2" t="s">
        <v>4098</v>
      </c>
      <c r="F1978" s="2" t="s">
        <v>4099</v>
      </c>
      <c r="G1978" s="2" t="s">
        <v>103</v>
      </c>
      <c r="H1978" s="4"/>
      <c r="I1978" s="2" t="s">
        <v>13</v>
      </c>
    </row>
    <row r="1979">
      <c r="A1979" s="2">
        <v>1977.0</v>
      </c>
      <c r="B1979" s="2">
        <v>1977.0</v>
      </c>
      <c r="C1979" s="2" t="s">
        <v>2729</v>
      </c>
      <c r="D1979" s="2" t="s">
        <v>181</v>
      </c>
      <c r="E1979" s="2" t="s">
        <v>4100</v>
      </c>
      <c r="F1979" s="2" t="s">
        <v>4101</v>
      </c>
      <c r="G1979" s="2" t="s">
        <v>103</v>
      </c>
      <c r="H1979" s="4"/>
      <c r="I1979" s="2" t="s">
        <v>13</v>
      </c>
    </row>
    <row r="1980">
      <c r="A1980" s="2">
        <v>1978.0</v>
      </c>
      <c r="B1980" s="2">
        <v>1978.0</v>
      </c>
      <c r="C1980" s="2" t="s">
        <v>2729</v>
      </c>
      <c r="D1980" s="2" t="s">
        <v>3971</v>
      </c>
      <c r="E1980" s="2" t="s">
        <v>4102</v>
      </c>
      <c r="F1980" s="2" t="s">
        <v>4103</v>
      </c>
      <c r="G1980" s="2" t="s">
        <v>103</v>
      </c>
      <c r="H1980" s="4"/>
      <c r="I1980" s="2" t="s">
        <v>13</v>
      </c>
    </row>
    <row r="1981">
      <c r="A1981" s="2">
        <v>1979.0</v>
      </c>
      <c r="B1981" s="2">
        <v>1979.0</v>
      </c>
      <c r="C1981" s="2" t="s">
        <v>126</v>
      </c>
      <c r="D1981" s="2" t="s">
        <v>3900</v>
      </c>
      <c r="E1981" s="2" t="s">
        <v>4104</v>
      </c>
      <c r="F1981" s="2" t="s">
        <v>4105</v>
      </c>
      <c r="G1981" s="2" t="s">
        <v>103</v>
      </c>
      <c r="H1981" s="4"/>
      <c r="I1981" s="2" t="s">
        <v>13</v>
      </c>
    </row>
    <row r="1982">
      <c r="A1982" s="2">
        <v>1980.0</v>
      </c>
      <c r="B1982" s="2">
        <v>1980.0</v>
      </c>
      <c r="C1982" s="2" t="s">
        <v>14</v>
      </c>
      <c r="D1982" s="2" t="s">
        <v>2975</v>
      </c>
      <c r="E1982" s="2" t="s">
        <v>4106</v>
      </c>
      <c r="F1982" s="2" t="s">
        <v>4107</v>
      </c>
      <c r="G1982" s="2" t="s">
        <v>12</v>
      </c>
      <c r="H1982" s="3">
        <v>30.8</v>
      </c>
      <c r="I1982" s="2" t="s">
        <v>13</v>
      </c>
    </row>
    <row r="1983">
      <c r="A1983" s="2">
        <v>1981.0</v>
      </c>
      <c r="B1983" s="2">
        <v>1981.0</v>
      </c>
      <c r="C1983" s="2" t="s">
        <v>2729</v>
      </c>
      <c r="D1983" s="2" t="s">
        <v>2359</v>
      </c>
      <c r="E1983" s="2" t="s">
        <v>4108</v>
      </c>
      <c r="F1983" s="2" t="s">
        <v>4109</v>
      </c>
      <c r="G1983" s="2" t="s">
        <v>103</v>
      </c>
      <c r="H1983" s="4"/>
      <c r="I1983" s="2" t="s">
        <v>13</v>
      </c>
    </row>
    <row r="1984">
      <c r="A1984" s="2">
        <v>1982.0</v>
      </c>
      <c r="B1984" s="2">
        <v>1982.0</v>
      </c>
      <c r="C1984" s="2" t="s">
        <v>2729</v>
      </c>
      <c r="D1984" s="2" t="s">
        <v>663</v>
      </c>
      <c r="E1984" s="2" t="s">
        <v>4110</v>
      </c>
      <c r="F1984" s="2" t="s">
        <v>4111</v>
      </c>
      <c r="G1984" s="2" t="s">
        <v>103</v>
      </c>
      <c r="H1984" s="4"/>
      <c r="I1984" s="2" t="s">
        <v>13</v>
      </c>
    </row>
    <row r="1985">
      <c r="A1985" s="2">
        <v>1983.0</v>
      </c>
      <c r="B1985" s="2">
        <v>1983.0</v>
      </c>
      <c r="C1985" s="2" t="s">
        <v>2729</v>
      </c>
      <c r="D1985" s="2" t="s">
        <v>4023</v>
      </c>
      <c r="E1985" s="2" t="s">
        <v>4112</v>
      </c>
      <c r="F1985" s="2" t="s">
        <v>4025</v>
      </c>
      <c r="G1985" s="2" t="s">
        <v>103</v>
      </c>
      <c r="H1985" s="4"/>
      <c r="I1985" s="2" t="s">
        <v>13</v>
      </c>
    </row>
    <row r="1986">
      <c r="A1986" s="2">
        <v>1984.0</v>
      </c>
      <c r="B1986" s="2">
        <v>1984.0</v>
      </c>
      <c r="C1986" s="2" t="s">
        <v>99</v>
      </c>
      <c r="D1986" s="2" t="s">
        <v>42</v>
      </c>
      <c r="E1986" s="2" t="s">
        <v>4113</v>
      </c>
      <c r="F1986" s="2" t="s">
        <v>4114</v>
      </c>
      <c r="G1986" s="2" t="s">
        <v>103</v>
      </c>
      <c r="H1986" s="4"/>
      <c r="I1986" s="2" t="s">
        <v>13</v>
      </c>
    </row>
    <row r="1987">
      <c r="A1987" s="2">
        <v>1985.0</v>
      </c>
      <c r="B1987" s="2">
        <v>1985.0</v>
      </c>
      <c r="C1987" s="2" t="s">
        <v>2729</v>
      </c>
      <c r="D1987" s="2" t="s">
        <v>2359</v>
      </c>
      <c r="E1987" s="2" t="s">
        <v>4115</v>
      </c>
      <c r="F1987" s="2" t="s">
        <v>4116</v>
      </c>
      <c r="G1987" s="2" t="s">
        <v>103</v>
      </c>
      <c r="H1987" s="4"/>
      <c r="I1987" s="2" t="s">
        <v>13</v>
      </c>
    </row>
    <row r="1988">
      <c r="A1988" s="2">
        <v>1986.0</v>
      </c>
      <c r="B1988" s="2">
        <v>1986.0</v>
      </c>
      <c r="C1988" s="2" t="s">
        <v>14</v>
      </c>
      <c r="D1988" s="2" t="s">
        <v>2975</v>
      </c>
      <c r="E1988" s="2" t="s">
        <v>4117</v>
      </c>
      <c r="F1988" s="2" t="s">
        <v>4118</v>
      </c>
      <c r="G1988" s="2" t="s">
        <v>12</v>
      </c>
      <c r="H1988" s="3">
        <v>30.8</v>
      </c>
      <c r="I1988" s="2" t="s">
        <v>13</v>
      </c>
    </row>
    <row r="1989">
      <c r="A1989" s="2">
        <v>1987.0</v>
      </c>
      <c r="B1989" s="2">
        <v>1987.0</v>
      </c>
      <c r="C1989" s="2" t="s">
        <v>2729</v>
      </c>
      <c r="D1989" s="2" t="s">
        <v>663</v>
      </c>
      <c r="E1989" s="2" t="s">
        <v>4119</v>
      </c>
      <c r="F1989" s="2" t="s">
        <v>4120</v>
      </c>
      <c r="G1989" s="2" t="s">
        <v>103</v>
      </c>
      <c r="H1989" s="4"/>
      <c r="I1989" s="2" t="s">
        <v>13</v>
      </c>
    </row>
    <row r="1990">
      <c r="A1990" s="2">
        <v>1988.0</v>
      </c>
      <c r="B1990" s="2">
        <v>1988.0</v>
      </c>
      <c r="C1990" s="2" t="s">
        <v>2729</v>
      </c>
      <c r="D1990" s="2" t="s">
        <v>1687</v>
      </c>
      <c r="E1990" s="2" t="s">
        <v>4121</v>
      </c>
      <c r="F1990" s="2" t="s">
        <v>4122</v>
      </c>
      <c r="G1990" s="2" t="s">
        <v>103</v>
      </c>
      <c r="H1990" s="4"/>
      <c r="I1990" s="2" t="s">
        <v>13</v>
      </c>
    </row>
    <row r="1991">
      <c r="A1991" s="2">
        <v>1989.0</v>
      </c>
      <c r="B1991" s="2">
        <v>1989.0</v>
      </c>
      <c r="C1991" s="2" t="s">
        <v>2729</v>
      </c>
      <c r="D1991" s="2" t="s">
        <v>3788</v>
      </c>
      <c r="E1991" s="2" t="s">
        <v>4123</v>
      </c>
      <c r="F1991" s="2" t="s">
        <v>4124</v>
      </c>
      <c r="G1991" s="2" t="s">
        <v>103</v>
      </c>
      <c r="H1991" s="4"/>
      <c r="I1991" s="2" t="s">
        <v>13</v>
      </c>
    </row>
    <row r="1992">
      <c r="A1992" s="2">
        <v>1990.0</v>
      </c>
      <c r="B1992" s="2">
        <v>1990.0</v>
      </c>
      <c r="C1992" s="2" t="s">
        <v>2729</v>
      </c>
      <c r="D1992" s="2" t="s">
        <v>1949</v>
      </c>
      <c r="E1992" s="2" t="s">
        <v>4125</v>
      </c>
      <c r="F1992" s="2" t="s">
        <v>4126</v>
      </c>
      <c r="G1992" s="2" t="s">
        <v>103</v>
      </c>
      <c r="H1992" s="4"/>
      <c r="I1992" s="2" t="s">
        <v>13</v>
      </c>
    </row>
    <row r="1993">
      <c r="A1993" s="2">
        <v>1991.0</v>
      </c>
      <c r="B1993" s="2">
        <v>1991.0</v>
      </c>
      <c r="C1993" s="2" t="s">
        <v>2729</v>
      </c>
      <c r="D1993" s="2" t="s">
        <v>3788</v>
      </c>
      <c r="E1993" s="2" t="s">
        <v>4127</v>
      </c>
      <c r="F1993" s="2" t="s">
        <v>4128</v>
      </c>
      <c r="G1993" s="2" t="s">
        <v>103</v>
      </c>
      <c r="H1993" s="4"/>
      <c r="I1993" s="2" t="s">
        <v>13</v>
      </c>
    </row>
    <row r="1994">
      <c r="A1994" s="2">
        <v>1992.0</v>
      </c>
      <c r="B1994" s="2">
        <v>1992.0</v>
      </c>
      <c r="C1994" s="2" t="s">
        <v>2729</v>
      </c>
      <c r="D1994" s="2" t="s">
        <v>1687</v>
      </c>
      <c r="E1994" s="2" t="s">
        <v>4129</v>
      </c>
      <c r="F1994" s="2" t="s">
        <v>4130</v>
      </c>
      <c r="G1994" s="2" t="s">
        <v>103</v>
      </c>
      <c r="H1994" s="4"/>
      <c r="I1994" s="2" t="s">
        <v>13</v>
      </c>
    </row>
    <row r="1995">
      <c r="A1995" s="2">
        <v>1993.0</v>
      </c>
      <c r="B1995" s="2">
        <v>1993.0</v>
      </c>
      <c r="C1995" s="2" t="s">
        <v>2729</v>
      </c>
      <c r="D1995" s="2" t="s">
        <v>1568</v>
      </c>
      <c r="E1995" s="2" t="s">
        <v>4131</v>
      </c>
      <c r="F1995" s="2" t="s">
        <v>4132</v>
      </c>
      <c r="G1995" s="2" t="s">
        <v>103</v>
      </c>
      <c r="H1995" s="4"/>
      <c r="I1995" s="2" t="s">
        <v>13</v>
      </c>
    </row>
    <row r="1996">
      <c r="A1996" s="2">
        <v>1994.0</v>
      </c>
      <c r="B1996" s="2">
        <v>1994.0</v>
      </c>
      <c r="C1996" s="2" t="s">
        <v>3174</v>
      </c>
      <c r="D1996" s="2" t="s">
        <v>3175</v>
      </c>
      <c r="E1996" s="2" t="s">
        <v>4133</v>
      </c>
      <c r="F1996" s="2" t="s">
        <v>4134</v>
      </c>
      <c r="G1996" s="2" t="s">
        <v>103</v>
      </c>
      <c r="H1996" s="4"/>
      <c r="I1996" s="2" t="s">
        <v>13</v>
      </c>
    </row>
    <row r="1997">
      <c r="A1997" s="2">
        <v>1995.0</v>
      </c>
      <c r="B1997" s="2">
        <v>1995.0</v>
      </c>
      <c r="C1997" s="2" t="s">
        <v>2729</v>
      </c>
      <c r="D1997" s="2" t="s">
        <v>3971</v>
      </c>
      <c r="E1997" s="2" t="s">
        <v>4135</v>
      </c>
      <c r="F1997" s="2" t="s">
        <v>4136</v>
      </c>
      <c r="G1997" s="2" t="s">
        <v>103</v>
      </c>
      <c r="H1997" s="4"/>
      <c r="I1997" s="2" t="s">
        <v>13</v>
      </c>
    </row>
    <row r="1998">
      <c r="A1998" s="2">
        <v>1996.0</v>
      </c>
      <c r="B1998" s="2">
        <v>1996.0</v>
      </c>
      <c r="C1998" s="2" t="s">
        <v>2729</v>
      </c>
      <c r="D1998" s="2" t="s">
        <v>1568</v>
      </c>
      <c r="E1998" s="2" t="s">
        <v>4137</v>
      </c>
      <c r="F1998" s="2" t="s">
        <v>4138</v>
      </c>
      <c r="G1998" s="2" t="s">
        <v>103</v>
      </c>
      <c r="H1998" s="4"/>
      <c r="I1998" s="2" t="s">
        <v>13</v>
      </c>
    </row>
    <row r="1999">
      <c r="A1999" s="2">
        <v>1997.0</v>
      </c>
      <c r="B1999" s="2">
        <v>1997.0</v>
      </c>
      <c r="C1999" s="2" t="s">
        <v>2729</v>
      </c>
      <c r="D1999" s="2" t="s">
        <v>96</v>
      </c>
      <c r="E1999" s="2" t="s">
        <v>4139</v>
      </c>
      <c r="F1999" s="2" t="s">
        <v>4140</v>
      </c>
      <c r="G1999" s="2" t="s">
        <v>103</v>
      </c>
      <c r="H1999" s="4"/>
      <c r="I1999" s="2" t="s">
        <v>13</v>
      </c>
    </row>
    <row r="2000">
      <c r="A2000" s="2">
        <v>1998.0</v>
      </c>
      <c r="B2000" s="2">
        <v>1998.0</v>
      </c>
      <c r="C2000" s="2" t="s">
        <v>2729</v>
      </c>
      <c r="D2000" s="2" t="s">
        <v>1568</v>
      </c>
      <c r="E2000" s="2" t="s">
        <v>4141</v>
      </c>
      <c r="F2000" s="2" t="s">
        <v>4142</v>
      </c>
      <c r="G2000" s="2" t="s">
        <v>103</v>
      </c>
      <c r="H2000" s="4"/>
      <c r="I2000" s="2" t="s">
        <v>13</v>
      </c>
    </row>
    <row r="2001">
      <c r="A2001" s="2">
        <v>1999.0</v>
      </c>
      <c r="B2001" s="2">
        <v>1999.0</v>
      </c>
      <c r="C2001" s="2" t="s">
        <v>2729</v>
      </c>
      <c r="D2001" s="2" t="s">
        <v>1528</v>
      </c>
      <c r="E2001" s="2" t="s">
        <v>4143</v>
      </c>
      <c r="F2001" s="2" t="s">
        <v>4144</v>
      </c>
      <c r="G2001" s="2" t="s">
        <v>103</v>
      </c>
      <c r="H2001" s="4"/>
      <c r="I2001" s="2" t="s">
        <v>13</v>
      </c>
    </row>
    <row r="2002">
      <c r="A2002" s="2">
        <v>2000.0</v>
      </c>
      <c r="B2002" s="2">
        <v>2000.0</v>
      </c>
      <c r="C2002" s="2" t="s">
        <v>2729</v>
      </c>
      <c r="D2002" s="2" t="s">
        <v>4145</v>
      </c>
      <c r="E2002" s="2" t="s">
        <v>4146</v>
      </c>
      <c r="F2002" s="2" t="s">
        <v>4147</v>
      </c>
      <c r="G2002" s="2" t="s">
        <v>103</v>
      </c>
      <c r="H2002" s="3">
        <v>5000.0</v>
      </c>
      <c r="I2002" s="2" t="s">
        <v>13</v>
      </c>
    </row>
    <row r="2003">
      <c r="A2003" s="2">
        <v>2001.0</v>
      </c>
      <c r="B2003" s="2">
        <v>2001.0</v>
      </c>
      <c r="C2003" s="2" t="s">
        <v>3174</v>
      </c>
      <c r="D2003" s="2" t="s">
        <v>573</v>
      </c>
      <c r="E2003" s="2" t="s">
        <v>4148</v>
      </c>
      <c r="F2003" s="2" t="s">
        <v>4149</v>
      </c>
      <c r="G2003" s="2" t="s">
        <v>103</v>
      </c>
      <c r="H2003" s="4"/>
      <c r="I2003" s="2" t="s">
        <v>13</v>
      </c>
    </row>
    <row r="2004">
      <c r="A2004" s="2">
        <v>2002.0</v>
      </c>
      <c r="B2004" s="2">
        <v>2002.0</v>
      </c>
      <c r="C2004" s="2" t="s">
        <v>2729</v>
      </c>
      <c r="D2004" s="2" t="s">
        <v>663</v>
      </c>
      <c r="E2004" s="2" t="s">
        <v>4150</v>
      </c>
      <c r="F2004" s="2" t="s">
        <v>4151</v>
      </c>
      <c r="G2004" s="2" t="s">
        <v>103</v>
      </c>
      <c r="H2004" s="4"/>
      <c r="I2004" s="2" t="s">
        <v>13</v>
      </c>
    </row>
    <row r="2005">
      <c r="A2005" s="2">
        <v>2003.0</v>
      </c>
      <c r="B2005" s="2">
        <v>2003.0</v>
      </c>
      <c r="C2005" s="2" t="s">
        <v>2729</v>
      </c>
      <c r="D2005" s="2" t="s">
        <v>1687</v>
      </c>
      <c r="E2005" s="2" t="s">
        <v>4152</v>
      </c>
      <c r="F2005" s="2" t="s">
        <v>4153</v>
      </c>
      <c r="G2005" s="2" t="s">
        <v>103</v>
      </c>
      <c r="H2005" s="4"/>
      <c r="I2005" s="2" t="s">
        <v>13</v>
      </c>
    </row>
    <row r="2006">
      <c r="A2006" s="2">
        <v>2004.0</v>
      </c>
      <c r="B2006" s="2">
        <v>2004.0</v>
      </c>
      <c r="C2006" s="2" t="s">
        <v>2729</v>
      </c>
      <c r="D2006" s="2" t="s">
        <v>3971</v>
      </c>
      <c r="E2006" s="2" t="s">
        <v>4154</v>
      </c>
      <c r="F2006" s="2" t="s">
        <v>4155</v>
      </c>
      <c r="G2006" s="2" t="s">
        <v>103</v>
      </c>
      <c r="H2006" s="4"/>
      <c r="I2006" s="2" t="s">
        <v>13</v>
      </c>
    </row>
    <row r="2007">
      <c r="A2007" s="2">
        <v>2005.0</v>
      </c>
      <c r="B2007" s="2">
        <v>2005.0</v>
      </c>
      <c r="C2007" s="2" t="s">
        <v>3174</v>
      </c>
      <c r="D2007" s="2" t="s">
        <v>2064</v>
      </c>
      <c r="E2007" s="2" t="s">
        <v>4156</v>
      </c>
      <c r="F2007" s="2" t="s">
        <v>4157</v>
      </c>
      <c r="G2007" s="2" t="s">
        <v>103</v>
      </c>
      <c r="H2007" s="4"/>
      <c r="I2007" s="2" t="s">
        <v>53</v>
      </c>
    </row>
    <row r="2008">
      <c r="A2008" s="2">
        <v>2006.0</v>
      </c>
      <c r="B2008" s="2">
        <v>2006.0</v>
      </c>
      <c r="C2008" s="2" t="s">
        <v>202</v>
      </c>
      <c r="D2008" s="2" t="s">
        <v>3292</v>
      </c>
      <c r="E2008" s="2" t="s">
        <v>4158</v>
      </c>
      <c r="F2008" s="2" t="s">
        <v>4159</v>
      </c>
      <c r="G2008" s="2" t="s">
        <v>103</v>
      </c>
      <c r="H2008" s="4"/>
      <c r="I2008" s="2" t="s">
        <v>53</v>
      </c>
    </row>
    <row r="2009">
      <c r="A2009" s="2">
        <v>2007.0</v>
      </c>
      <c r="B2009" s="2">
        <v>2007.0</v>
      </c>
      <c r="C2009" s="2" t="s">
        <v>2729</v>
      </c>
      <c r="D2009" s="2" t="s">
        <v>663</v>
      </c>
      <c r="E2009" s="2" t="s">
        <v>4160</v>
      </c>
      <c r="F2009" s="2" t="s">
        <v>4161</v>
      </c>
      <c r="G2009" s="2" t="s">
        <v>103</v>
      </c>
      <c r="H2009" s="4"/>
      <c r="I2009" s="2" t="s">
        <v>13</v>
      </c>
    </row>
    <row r="2010">
      <c r="A2010" s="2">
        <v>2008.0</v>
      </c>
      <c r="B2010" s="2">
        <v>2008.0</v>
      </c>
      <c r="C2010" s="2" t="s">
        <v>2729</v>
      </c>
      <c r="D2010" s="2" t="s">
        <v>1687</v>
      </c>
      <c r="E2010" s="2" t="s">
        <v>4162</v>
      </c>
      <c r="F2010" s="2" t="s">
        <v>4163</v>
      </c>
      <c r="G2010" s="2" t="s">
        <v>103</v>
      </c>
      <c r="H2010" s="4"/>
      <c r="I2010" s="2" t="s">
        <v>13</v>
      </c>
    </row>
    <row r="2011">
      <c r="A2011" s="2">
        <v>2009.0</v>
      </c>
      <c r="B2011" s="2">
        <v>2009.0</v>
      </c>
      <c r="C2011" s="2" t="s">
        <v>2729</v>
      </c>
      <c r="D2011" s="2" t="s">
        <v>1687</v>
      </c>
      <c r="E2011" s="2" t="s">
        <v>4164</v>
      </c>
      <c r="F2011" s="2" t="s">
        <v>4165</v>
      </c>
      <c r="G2011" s="2" t="s">
        <v>103</v>
      </c>
      <c r="H2011" s="4"/>
      <c r="I2011" s="2" t="s">
        <v>13</v>
      </c>
    </row>
    <row r="2012">
      <c r="A2012" s="2">
        <v>2010.0</v>
      </c>
      <c r="B2012" s="2">
        <v>2010.0</v>
      </c>
      <c r="C2012" s="2" t="s">
        <v>2729</v>
      </c>
      <c r="D2012" s="2" t="s">
        <v>1687</v>
      </c>
      <c r="E2012" s="2" t="s">
        <v>4166</v>
      </c>
      <c r="F2012" s="2" t="s">
        <v>4167</v>
      </c>
      <c r="G2012" s="2" t="s">
        <v>103</v>
      </c>
      <c r="H2012" s="4"/>
      <c r="I2012" s="2" t="s">
        <v>13</v>
      </c>
    </row>
    <row r="2013">
      <c r="A2013" s="2">
        <v>2011.0</v>
      </c>
      <c r="B2013" s="2">
        <v>2011.0</v>
      </c>
      <c r="C2013" s="2" t="s">
        <v>99</v>
      </c>
      <c r="D2013" s="2" t="s">
        <v>42</v>
      </c>
      <c r="E2013" s="2" t="s">
        <v>4168</v>
      </c>
      <c r="F2013" s="2" t="s">
        <v>4169</v>
      </c>
      <c r="G2013" s="2" t="s">
        <v>103</v>
      </c>
      <c r="H2013" s="4"/>
      <c r="I2013" s="2" t="s">
        <v>13</v>
      </c>
    </row>
    <row r="2014">
      <c r="A2014" s="2">
        <v>2012.0</v>
      </c>
      <c r="B2014" s="2">
        <v>2012.0</v>
      </c>
      <c r="C2014" s="2" t="s">
        <v>2729</v>
      </c>
      <c r="D2014" s="2" t="s">
        <v>3788</v>
      </c>
      <c r="E2014" s="2" t="s">
        <v>4170</v>
      </c>
      <c r="F2014" s="2" t="s">
        <v>4171</v>
      </c>
      <c r="G2014" s="2" t="s">
        <v>103</v>
      </c>
      <c r="H2014" s="4"/>
      <c r="I2014" s="2" t="s">
        <v>13</v>
      </c>
    </row>
    <row r="2015">
      <c r="A2015" s="2">
        <v>2013.0</v>
      </c>
      <c r="B2015" s="2">
        <v>2013.0</v>
      </c>
      <c r="C2015" s="2" t="s">
        <v>2729</v>
      </c>
      <c r="D2015" s="2" t="s">
        <v>663</v>
      </c>
      <c r="E2015" s="2" t="s">
        <v>4172</v>
      </c>
      <c r="F2015" s="2" t="s">
        <v>4173</v>
      </c>
      <c r="G2015" s="2" t="s">
        <v>103</v>
      </c>
      <c r="H2015" s="4"/>
      <c r="I2015" s="2" t="s">
        <v>13</v>
      </c>
    </row>
    <row r="2016">
      <c r="A2016" s="2">
        <v>2014.0</v>
      </c>
      <c r="B2016" s="2">
        <v>2014.0</v>
      </c>
      <c r="C2016" s="2" t="s">
        <v>3207</v>
      </c>
      <c r="D2016" s="2" t="s">
        <v>2172</v>
      </c>
      <c r="E2016" s="2" t="s">
        <v>4174</v>
      </c>
      <c r="F2016" s="2" t="s">
        <v>4175</v>
      </c>
      <c r="G2016" s="2" t="s">
        <v>103</v>
      </c>
      <c r="H2016" s="4"/>
      <c r="I2016" s="2" t="s">
        <v>13</v>
      </c>
    </row>
    <row r="2017">
      <c r="A2017" s="2">
        <v>2015.0</v>
      </c>
      <c r="B2017" s="2">
        <v>2015.0</v>
      </c>
      <c r="C2017" s="2" t="s">
        <v>1920</v>
      </c>
      <c r="D2017" s="2" t="s">
        <v>414</v>
      </c>
      <c r="E2017" s="2" t="s">
        <v>4176</v>
      </c>
      <c r="F2017" s="2" t="s">
        <v>4177</v>
      </c>
      <c r="G2017" s="2" t="s">
        <v>103</v>
      </c>
      <c r="H2017" s="4"/>
      <c r="I2017" s="2" t="s">
        <v>13</v>
      </c>
    </row>
    <row r="2018">
      <c r="A2018" s="2">
        <v>2016.0</v>
      </c>
      <c r="B2018" s="2">
        <v>2016.0</v>
      </c>
      <c r="C2018" s="2" t="s">
        <v>2729</v>
      </c>
      <c r="D2018" s="2" t="s">
        <v>1949</v>
      </c>
      <c r="E2018" s="2" t="s">
        <v>4178</v>
      </c>
      <c r="F2018" s="2" t="s">
        <v>4179</v>
      </c>
      <c r="G2018" s="2" t="s">
        <v>103</v>
      </c>
      <c r="H2018" s="4"/>
      <c r="I2018" s="2" t="s">
        <v>13</v>
      </c>
    </row>
    <row r="2019">
      <c r="A2019" s="2">
        <v>2017.0</v>
      </c>
      <c r="B2019" s="2">
        <v>2017.0</v>
      </c>
      <c r="C2019" s="2" t="s">
        <v>2729</v>
      </c>
      <c r="D2019" s="2" t="s">
        <v>3788</v>
      </c>
      <c r="E2019" s="2" t="s">
        <v>4180</v>
      </c>
      <c r="F2019" s="2" t="s">
        <v>4181</v>
      </c>
      <c r="G2019" s="2" t="s">
        <v>103</v>
      </c>
      <c r="H2019" s="4"/>
      <c r="I2019" s="2" t="s">
        <v>329</v>
      </c>
    </row>
    <row r="2020">
      <c r="A2020" s="2">
        <v>2018.0</v>
      </c>
      <c r="B2020" s="2">
        <v>2018.0</v>
      </c>
      <c r="C2020" s="2" t="s">
        <v>2729</v>
      </c>
      <c r="D2020" s="2" t="s">
        <v>2730</v>
      </c>
      <c r="E2020" s="2" t="s">
        <v>4182</v>
      </c>
      <c r="F2020" s="2" t="s">
        <v>4183</v>
      </c>
      <c r="G2020" s="2" t="s">
        <v>103</v>
      </c>
      <c r="H2020" s="4"/>
      <c r="I2020" s="2" t="s">
        <v>13</v>
      </c>
    </row>
    <row r="2021">
      <c r="A2021" s="2">
        <v>2019.0</v>
      </c>
      <c r="B2021" s="2">
        <v>2019.0</v>
      </c>
      <c r="C2021" s="2" t="s">
        <v>2729</v>
      </c>
      <c r="D2021" s="2" t="s">
        <v>2642</v>
      </c>
      <c r="E2021" s="2" t="s">
        <v>4184</v>
      </c>
      <c r="F2021" s="2" t="s">
        <v>4185</v>
      </c>
      <c r="G2021" s="2" t="s">
        <v>103</v>
      </c>
      <c r="H2021" s="4"/>
      <c r="I2021" s="2" t="s">
        <v>13</v>
      </c>
    </row>
    <row r="2022">
      <c r="A2022" s="2">
        <v>2020.0</v>
      </c>
      <c r="B2022" s="2">
        <v>2020.0</v>
      </c>
      <c r="C2022" s="2" t="s">
        <v>2729</v>
      </c>
      <c r="D2022" s="2" t="s">
        <v>3788</v>
      </c>
      <c r="E2022" s="2" t="s">
        <v>4186</v>
      </c>
      <c r="F2022" s="2" t="s">
        <v>4187</v>
      </c>
      <c r="G2022" s="2" t="s">
        <v>103</v>
      </c>
      <c r="H2022" s="4"/>
      <c r="I2022" s="2" t="s">
        <v>13</v>
      </c>
    </row>
    <row r="2023">
      <c r="A2023" s="2">
        <v>2021.0</v>
      </c>
      <c r="B2023" s="2">
        <v>2021.0</v>
      </c>
      <c r="C2023" s="2" t="s">
        <v>2729</v>
      </c>
      <c r="D2023" s="2" t="s">
        <v>1687</v>
      </c>
      <c r="E2023" s="2" t="s">
        <v>4188</v>
      </c>
      <c r="F2023" s="2" t="s">
        <v>4189</v>
      </c>
      <c r="G2023" s="2" t="s">
        <v>103</v>
      </c>
      <c r="H2023" s="4"/>
      <c r="I2023" s="2" t="s">
        <v>13</v>
      </c>
    </row>
    <row r="2024">
      <c r="A2024" s="2">
        <v>2022.0</v>
      </c>
      <c r="B2024" s="2">
        <v>2022.0</v>
      </c>
      <c r="C2024" s="2" t="s">
        <v>2729</v>
      </c>
      <c r="D2024" s="2" t="s">
        <v>1687</v>
      </c>
      <c r="E2024" s="2" t="s">
        <v>4190</v>
      </c>
      <c r="F2024" s="2" t="s">
        <v>4191</v>
      </c>
      <c r="G2024" s="2" t="s">
        <v>103</v>
      </c>
      <c r="H2024" s="4"/>
      <c r="I2024" s="2" t="s">
        <v>13</v>
      </c>
    </row>
    <row r="2025">
      <c r="A2025" s="2">
        <v>2023.0</v>
      </c>
      <c r="B2025" s="2">
        <v>2023.0</v>
      </c>
      <c r="C2025" s="2" t="s">
        <v>2729</v>
      </c>
      <c r="D2025" s="2" t="s">
        <v>140</v>
      </c>
      <c r="E2025" s="2" t="s">
        <v>4192</v>
      </c>
      <c r="F2025" s="2" t="s">
        <v>4193</v>
      </c>
      <c r="G2025" s="2" t="s">
        <v>103</v>
      </c>
      <c r="H2025" s="4"/>
      <c r="I2025" s="2" t="s">
        <v>13</v>
      </c>
    </row>
    <row r="2026">
      <c r="A2026" s="2">
        <v>2024.0</v>
      </c>
      <c r="B2026" s="2">
        <v>2024.0</v>
      </c>
      <c r="C2026" s="2" t="s">
        <v>2729</v>
      </c>
      <c r="D2026" s="2" t="s">
        <v>4023</v>
      </c>
      <c r="E2026" s="2" t="s">
        <v>4194</v>
      </c>
      <c r="F2026" s="2" t="s">
        <v>4025</v>
      </c>
      <c r="G2026" s="2" t="s">
        <v>103</v>
      </c>
      <c r="H2026" s="4"/>
      <c r="I2026" s="2" t="s">
        <v>13</v>
      </c>
    </row>
    <row r="2027">
      <c r="A2027" s="2">
        <v>2025.0</v>
      </c>
      <c r="B2027" s="2">
        <v>2025.0</v>
      </c>
      <c r="C2027" s="2" t="s">
        <v>2729</v>
      </c>
      <c r="D2027" s="2" t="s">
        <v>1687</v>
      </c>
      <c r="E2027" s="2" t="s">
        <v>4195</v>
      </c>
      <c r="F2027" s="2" t="s">
        <v>4196</v>
      </c>
      <c r="G2027" s="2" t="s">
        <v>103</v>
      </c>
      <c r="H2027" s="4"/>
      <c r="I2027" s="2" t="s">
        <v>13</v>
      </c>
    </row>
    <row r="2028">
      <c r="A2028" s="2">
        <v>2026.0</v>
      </c>
      <c r="B2028" s="2">
        <v>2026.0</v>
      </c>
      <c r="C2028" s="2" t="s">
        <v>2729</v>
      </c>
      <c r="D2028" s="2" t="s">
        <v>1568</v>
      </c>
      <c r="E2028" s="2" t="s">
        <v>4197</v>
      </c>
      <c r="F2028" s="2" t="s">
        <v>4198</v>
      </c>
      <c r="G2028" s="2" t="s">
        <v>103</v>
      </c>
      <c r="H2028" s="4"/>
      <c r="I2028" s="2" t="s">
        <v>13</v>
      </c>
    </row>
    <row r="2029">
      <c r="A2029" s="2">
        <v>2027.0</v>
      </c>
      <c r="B2029" s="2">
        <v>2027.0</v>
      </c>
      <c r="C2029" s="2" t="s">
        <v>2729</v>
      </c>
      <c r="D2029" s="2" t="s">
        <v>96</v>
      </c>
      <c r="E2029" s="2" t="s">
        <v>4199</v>
      </c>
      <c r="F2029" s="2" t="s">
        <v>4200</v>
      </c>
      <c r="G2029" s="2" t="s">
        <v>103</v>
      </c>
      <c r="H2029" s="4"/>
      <c r="I2029" s="2" t="s">
        <v>13</v>
      </c>
    </row>
    <row r="2030">
      <c r="A2030" s="2">
        <v>2028.0</v>
      </c>
      <c r="B2030" s="2">
        <v>2028.0</v>
      </c>
      <c r="C2030" s="2" t="s">
        <v>2729</v>
      </c>
      <c r="D2030" s="2" t="s">
        <v>1687</v>
      </c>
      <c r="E2030" s="2" t="s">
        <v>4201</v>
      </c>
      <c r="F2030" s="2" t="s">
        <v>4202</v>
      </c>
      <c r="G2030" s="2" t="s">
        <v>103</v>
      </c>
      <c r="H2030" s="4"/>
      <c r="I2030" s="2" t="s">
        <v>13</v>
      </c>
    </row>
    <row r="2031">
      <c r="A2031" s="2">
        <v>2029.0</v>
      </c>
      <c r="B2031" s="2">
        <v>2029.0</v>
      </c>
      <c r="C2031" s="2" t="s">
        <v>3174</v>
      </c>
      <c r="D2031" s="2" t="s">
        <v>2064</v>
      </c>
      <c r="E2031" s="2" t="s">
        <v>4203</v>
      </c>
      <c r="F2031" s="2" t="s">
        <v>4204</v>
      </c>
      <c r="G2031" s="2" t="s">
        <v>103</v>
      </c>
      <c r="H2031" s="4"/>
      <c r="I2031" s="2" t="s">
        <v>13</v>
      </c>
    </row>
    <row r="2032">
      <c r="A2032" s="2">
        <v>2030.0</v>
      </c>
      <c r="B2032" s="2">
        <v>2030.0</v>
      </c>
      <c r="C2032" s="2" t="s">
        <v>2729</v>
      </c>
      <c r="D2032" s="2" t="s">
        <v>2359</v>
      </c>
      <c r="E2032" s="2" t="s">
        <v>4205</v>
      </c>
      <c r="F2032" s="2" t="s">
        <v>4206</v>
      </c>
      <c r="G2032" s="2" t="s">
        <v>103</v>
      </c>
      <c r="H2032" s="4"/>
      <c r="I2032" s="2" t="s">
        <v>13</v>
      </c>
    </row>
    <row r="2033">
      <c r="A2033" s="2">
        <v>2031.0</v>
      </c>
      <c r="B2033" s="2">
        <v>2031.0</v>
      </c>
      <c r="C2033" s="2" t="s">
        <v>2729</v>
      </c>
      <c r="D2033" s="2" t="s">
        <v>3788</v>
      </c>
      <c r="E2033" s="2" t="s">
        <v>4207</v>
      </c>
      <c r="F2033" s="2" t="s">
        <v>4208</v>
      </c>
      <c r="G2033" s="2" t="s">
        <v>103</v>
      </c>
      <c r="H2033" s="4"/>
      <c r="I2033" s="2" t="s">
        <v>13</v>
      </c>
    </row>
    <row r="2034">
      <c r="A2034" s="2">
        <v>2032.0</v>
      </c>
      <c r="B2034" s="2">
        <v>2032.0</v>
      </c>
      <c r="C2034" s="2" t="s">
        <v>2729</v>
      </c>
      <c r="D2034" s="2" t="s">
        <v>3788</v>
      </c>
      <c r="E2034" s="2" t="s">
        <v>4209</v>
      </c>
      <c r="F2034" s="2" t="s">
        <v>4210</v>
      </c>
      <c r="G2034" s="2" t="s">
        <v>103</v>
      </c>
      <c r="H2034" s="4"/>
      <c r="I2034" s="2" t="s">
        <v>13</v>
      </c>
    </row>
    <row r="2035">
      <c r="A2035" s="2">
        <v>2033.0</v>
      </c>
      <c r="B2035" s="2">
        <v>2033.0</v>
      </c>
      <c r="C2035" s="2" t="s">
        <v>2729</v>
      </c>
      <c r="D2035" s="2" t="s">
        <v>1528</v>
      </c>
      <c r="E2035" s="2" t="s">
        <v>4211</v>
      </c>
      <c r="F2035" s="2" t="s">
        <v>4212</v>
      </c>
      <c r="G2035" s="2" t="s">
        <v>103</v>
      </c>
      <c r="H2035" s="4"/>
      <c r="I2035" s="2" t="s">
        <v>13</v>
      </c>
    </row>
    <row r="2036">
      <c r="A2036" s="2">
        <v>2034.0</v>
      </c>
      <c r="B2036" s="2">
        <v>2034.0</v>
      </c>
      <c r="C2036" s="2" t="s">
        <v>2729</v>
      </c>
      <c r="D2036" s="2" t="s">
        <v>2730</v>
      </c>
      <c r="E2036" s="2" t="s">
        <v>4213</v>
      </c>
      <c r="F2036" s="2" t="s">
        <v>4214</v>
      </c>
      <c r="G2036" s="2" t="s">
        <v>103</v>
      </c>
      <c r="H2036" s="4"/>
      <c r="I2036" s="2" t="s">
        <v>13</v>
      </c>
    </row>
    <row r="2037">
      <c r="A2037" s="2">
        <v>2035.0</v>
      </c>
      <c r="B2037" s="2">
        <v>2035.0</v>
      </c>
      <c r="C2037" s="2" t="s">
        <v>2729</v>
      </c>
      <c r="D2037" s="2" t="s">
        <v>3788</v>
      </c>
      <c r="E2037" s="2" t="s">
        <v>4215</v>
      </c>
      <c r="F2037" s="2" t="s">
        <v>4216</v>
      </c>
      <c r="G2037" s="2" t="s">
        <v>103</v>
      </c>
      <c r="H2037" s="4"/>
      <c r="I2037" s="2" t="s">
        <v>13</v>
      </c>
    </row>
    <row r="2038">
      <c r="A2038" s="2">
        <v>2036.0</v>
      </c>
      <c r="B2038" s="2">
        <v>2036.0</v>
      </c>
      <c r="C2038" s="2" t="s">
        <v>2729</v>
      </c>
      <c r="D2038" s="2" t="s">
        <v>181</v>
      </c>
      <c r="E2038" s="2" t="s">
        <v>4217</v>
      </c>
      <c r="F2038" s="2" t="s">
        <v>4218</v>
      </c>
      <c r="G2038" s="2" t="s">
        <v>103</v>
      </c>
      <c r="H2038" s="4"/>
      <c r="I2038" s="2" t="s">
        <v>13</v>
      </c>
    </row>
    <row r="2039">
      <c r="A2039" s="2">
        <v>2037.0</v>
      </c>
      <c r="B2039" s="2">
        <v>2037.0</v>
      </c>
      <c r="C2039" s="2" t="s">
        <v>2729</v>
      </c>
      <c r="D2039" s="2" t="s">
        <v>663</v>
      </c>
      <c r="E2039" s="2" t="s">
        <v>4219</v>
      </c>
      <c r="F2039" s="2" t="s">
        <v>4220</v>
      </c>
      <c r="G2039" s="2" t="s">
        <v>103</v>
      </c>
      <c r="H2039" s="4"/>
      <c r="I2039" s="2" t="s">
        <v>13</v>
      </c>
    </row>
    <row r="2040">
      <c r="A2040" s="2">
        <v>2038.0</v>
      </c>
      <c r="B2040" s="2">
        <v>2038.0</v>
      </c>
      <c r="C2040" s="2" t="s">
        <v>2729</v>
      </c>
      <c r="D2040" s="2" t="s">
        <v>96</v>
      </c>
      <c r="E2040" s="2" t="s">
        <v>4221</v>
      </c>
      <c r="F2040" s="2" t="s">
        <v>4222</v>
      </c>
      <c r="G2040" s="2" t="s">
        <v>103</v>
      </c>
      <c r="H2040" s="4"/>
      <c r="I2040" s="2" t="s">
        <v>13</v>
      </c>
    </row>
    <row r="2041">
      <c r="A2041" s="2">
        <v>2039.0</v>
      </c>
      <c r="B2041" s="2">
        <v>2039.0</v>
      </c>
      <c r="C2041" s="2" t="s">
        <v>2729</v>
      </c>
      <c r="D2041" s="2" t="s">
        <v>2730</v>
      </c>
      <c r="E2041" s="2" t="s">
        <v>4223</v>
      </c>
      <c r="F2041" s="2" t="s">
        <v>4224</v>
      </c>
      <c r="G2041" s="2" t="s">
        <v>103</v>
      </c>
      <c r="H2041" s="4"/>
      <c r="I2041" s="2" t="s">
        <v>13</v>
      </c>
    </row>
    <row r="2042">
      <c r="A2042" s="2">
        <v>2040.0</v>
      </c>
      <c r="B2042" s="2">
        <v>2040.0</v>
      </c>
      <c r="C2042" s="2" t="s">
        <v>2729</v>
      </c>
      <c r="D2042" s="2" t="s">
        <v>1687</v>
      </c>
      <c r="E2042" s="2" t="s">
        <v>4225</v>
      </c>
      <c r="F2042" s="2" t="s">
        <v>4226</v>
      </c>
      <c r="G2042" s="2" t="s">
        <v>103</v>
      </c>
      <c r="H2042" s="4"/>
      <c r="I2042" s="2" t="s">
        <v>53</v>
      </c>
    </row>
    <row r="2043">
      <c r="A2043" s="2">
        <v>2041.0</v>
      </c>
      <c r="B2043" s="2">
        <v>2041.0</v>
      </c>
      <c r="C2043" s="2" t="s">
        <v>14</v>
      </c>
      <c r="D2043" s="2" t="s">
        <v>2975</v>
      </c>
      <c r="E2043" s="2" t="s">
        <v>4227</v>
      </c>
      <c r="F2043" s="2" t="s">
        <v>4228</v>
      </c>
      <c r="G2043" s="2" t="s">
        <v>12</v>
      </c>
      <c r="H2043" s="3">
        <v>30.8</v>
      </c>
      <c r="I2043" s="2" t="s">
        <v>13</v>
      </c>
    </row>
    <row r="2044">
      <c r="A2044" s="2">
        <v>2042.0</v>
      </c>
      <c r="B2044" s="2">
        <v>2042.0</v>
      </c>
      <c r="C2044" s="2" t="s">
        <v>2729</v>
      </c>
      <c r="D2044" s="2" t="s">
        <v>2730</v>
      </c>
      <c r="E2044" s="2" t="s">
        <v>4229</v>
      </c>
      <c r="F2044" s="2" t="s">
        <v>4230</v>
      </c>
      <c r="G2044" s="2" t="s">
        <v>103</v>
      </c>
      <c r="H2044" s="4"/>
      <c r="I2044" s="2" t="s">
        <v>329</v>
      </c>
    </row>
    <row r="2045">
      <c r="A2045" s="2">
        <v>2043.0</v>
      </c>
      <c r="B2045" s="2">
        <v>2043.0</v>
      </c>
      <c r="C2045" s="2" t="s">
        <v>2729</v>
      </c>
      <c r="D2045" s="2" t="s">
        <v>2359</v>
      </c>
      <c r="E2045" s="2" t="s">
        <v>4231</v>
      </c>
      <c r="F2045" s="2" t="s">
        <v>4232</v>
      </c>
      <c r="G2045" s="2" t="s">
        <v>103</v>
      </c>
      <c r="H2045" s="4"/>
      <c r="I2045" s="2" t="s">
        <v>13</v>
      </c>
    </row>
    <row r="2046">
      <c r="A2046" s="2">
        <v>2044.0</v>
      </c>
      <c r="B2046" s="2">
        <v>2044.0</v>
      </c>
      <c r="C2046" s="2" t="s">
        <v>3174</v>
      </c>
      <c r="D2046" s="2" t="s">
        <v>3175</v>
      </c>
      <c r="E2046" s="2" t="s">
        <v>4233</v>
      </c>
      <c r="F2046" s="2" t="s">
        <v>4234</v>
      </c>
      <c r="G2046" s="2" t="s">
        <v>103</v>
      </c>
      <c r="H2046" s="4"/>
      <c r="I2046" s="2" t="s">
        <v>13</v>
      </c>
    </row>
    <row r="2047">
      <c r="A2047" s="2">
        <v>2045.0</v>
      </c>
      <c r="B2047" s="2">
        <v>2045.0</v>
      </c>
      <c r="C2047" s="2" t="s">
        <v>2729</v>
      </c>
      <c r="D2047" s="2" t="s">
        <v>181</v>
      </c>
      <c r="E2047" s="2" t="s">
        <v>4235</v>
      </c>
      <c r="F2047" s="2" t="s">
        <v>4236</v>
      </c>
      <c r="G2047" s="2" t="s">
        <v>103</v>
      </c>
      <c r="H2047" s="4"/>
      <c r="I2047" s="2" t="s">
        <v>13</v>
      </c>
    </row>
    <row r="2048">
      <c r="A2048" s="2">
        <v>2046.0</v>
      </c>
      <c r="B2048" s="2">
        <v>2046.0</v>
      </c>
      <c r="C2048" s="2" t="s">
        <v>2729</v>
      </c>
      <c r="D2048" s="2" t="s">
        <v>96</v>
      </c>
      <c r="E2048" s="2" t="s">
        <v>4237</v>
      </c>
      <c r="F2048" s="2" t="s">
        <v>4238</v>
      </c>
      <c r="G2048" s="2" t="s">
        <v>103</v>
      </c>
      <c r="H2048" s="4"/>
      <c r="I2048" s="2" t="s">
        <v>13</v>
      </c>
    </row>
    <row r="2049">
      <c r="A2049" s="2">
        <v>2047.0</v>
      </c>
      <c r="B2049" s="2">
        <v>2047.0</v>
      </c>
      <c r="C2049" s="2" t="s">
        <v>2729</v>
      </c>
      <c r="D2049" s="2" t="s">
        <v>1568</v>
      </c>
      <c r="E2049" s="2" t="s">
        <v>4239</v>
      </c>
      <c r="F2049" s="2" t="s">
        <v>4240</v>
      </c>
      <c r="G2049" s="2" t="s">
        <v>103</v>
      </c>
      <c r="H2049" s="4"/>
      <c r="I2049" s="2" t="s">
        <v>13</v>
      </c>
    </row>
    <row r="2050">
      <c r="A2050" s="2">
        <v>2048.0</v>
      </c>
      <c r="B2050" s="2">
        <v>2048.0</v>
      </c>
      <c r="C2050" s="2" t="s">
        <v>2729</v>
      </c>
      <c r="D2050" s="2" t="s">
        <v>1528</v>
      </c>
      <c r="E2050" s="2" t="s">
        <v>4241</v>
      </c>
      <c r="F2050" s="2" t="s">
        <v>4242</v>
      </c>
      <c r="G2050" s="2" t="s">
        <v>103</v>
      </c>
      <c r="H2050" s="4"/>
      <c r="I2050" s="2" t="s">
        <v>13</v>
      </c>
    </row>
    <row r="2051">
      <c r="A2051" s="2">
        <v>2049.0</v>
      </c>
      <c r="B2051" s="2">
        <v>2049.0</v>
      </c>
      <c r="C2051" s="2" t="s">
        <v>2729</v>
      </c>
      <c r="D2051" s="2" t="s">
        <v>1949</v>
      </c>
      <c r="E2051" s="2" t="s">
        <v>4243</v>
      </c>
      <c r="F2051" s="2" t="s">
        <v>4244</v>
      </c>
      <c r="G2051" s="2" t="s">
        <v>103</v>
      </c>
      <c r="H2051" s="4"/>
      <c r="I2051" s="2" t="s">
        <v>13</v>
      </c>
    </row>
    <row r="2052">
      <c r="A2052" s="2">
        <v>2050.0</v>
      </c>
      <c r="B2052" s="2">
        <v>2050.0</v>
      </c>
      <c r="C2052" s="2" t="s">
        <v>99</v>
      </c>
      <c r="D2052" s="2" t="s">
        <v>42</v>
      </c>
      <c r="E2052" s="2" t="s">
        <v>4245</v>
      </c>
      <c r="F2052" s="2" t="s">
        <v>4246</v>
      </c>
      <c r="G2052" s="2" t="s">
        <v>103</v>
      </c>
      <c r="H2052" s="4"/>
      <c r="I2052" s="2" t="s">
        <v>13</v>
      </c>
    </row>
    <row r="2053">
      <c r="A2053" s="2">
        <v>2051.0</v>
      </c>
      <c r="B2053" s="2">
        <v>2051.0</v>
      </c>
      <c r="C2053" s="2" t="s">
        <v>2729</v>
      </c>
      <c r="D2053" s="2" t="s">
        <v>1949</v>
      </c>
      <c r="E2053" s="2" t="s">
        <v>4247</v>
      </c>
      <c r="F2053" s="2" t="s">
        <v>4248</v>
      </c>
      <c r="G2053" s="2" t="s">
        <v>103</v>
      </c>
      <c r="H2053" s="4"/>
      <c r="I2053" s="2" t="s">
        <v>13</v>
      </c>
    </row>
    <row r="2054">
      <c r="A2054" s="2">
        <v>2052.0</v>
      </c>
      <c r="B2054" s="2">
        <v>2052.0</v>
      </c>
      <c r="C2054" s="2" t="s">
        <v>2729</v>
      </c>
      <c r="D2054" s="2" t="s">
        <v>96</v>
      </c>
      <c r="E2054" s="2" t="s">
        <v>4249</v>
      </c>
      <c r="F2054" s="2" t="s">
        <v>4250</v>
      </c>
      <c r="G2054" s="2" t="s">
        <v>103</v>
      </c>
      <c r="H2054" s="4"/>
      <c r="I2054" s="2" t="s">
        <v>13</v>
      </c>
    </row>
    <row r="2055">
      <c r="A2055" s="2">
        <v>2053.0</v>
      </c>
      <c r="B2055" s="2">
        <v>2053.0</v>
      </c>
      <c r="C2055" s="2" t="s">
        <v>2729</v>
      </c>
      <c r="D2055" s="2" t="s">
        <v>663</v>
      </c>
      <c r="E2055" s="2" t="s">
        <v>4251</v>
      </c>
      <c r="F2055" s="2" t="s">
        <v>4252</v>
      </c>
      <c r="G2055" s="2" t="s">
        <v>103</v>
      </c>
      <c r="H2055" s="4"/>
      <c r="I2055" s="2" t="s">
        <v>13</v>
      </c>
    </row>
    <row r="2056">
      <c r="A2056" s="2">
        <v>2054.0</v>
      </c>
      <c r="B2056" s="2">
        <v>2054.0</v>
      </c>
      <c r="C2056" s="2" t="s">
        <v>2729</v>
      </c>
      <c r="D2056" s="2" t="s">
        <v>1687</v>
      </c>
      <c r="E2056" s="2" t="s">
        <v>4253</v>
      </c>
      <c r="F2056" s="2" t="s">
        <v>4254</v>
      </c>
      <c r="G2056" s="2" t="s">
        <v>103</v>
      </c>
      <c r="H2056" s="4"/>
      <c r="I2056" s="2" t="s">
        <v>13</v>
      </c>
    </row>
    <row r="2057">
      <c r="A2057" s="2">
        <v>2055.0</v>
      </c>
      <c r="B2057" s="2">
        <v>2055.0</v>
      </c>
      <c r="C2057" s="2" t="s">
        <v>2729</v>
      </c>
      <c r="D2057" s="2" t="s">
        <v>181</v>
      </c>
      <c r="E2057" s="2" t="s">
        <v>4255</v>
      </c>
      <c r="F2057" s="2" t="s">
        <v>4256</v>
      </c>
      <c r="G2057" s="2" t="s">
        <v>103</v>
      </c>
      <c r="H2057" s="4"/>
      <c r="I2057" s="2" t="s">
        <v>329</v>
      </c>
    </row>
    <row r="2058">
      <c r="A2058" s="2">
        <v>2056.0</v>
      </c>
      <c r="B2058" s="2">
        <v>2056.0</v>
      </c>
      <c r="C2058" s="2" t="s">
        <v>2729</v>
      </c>
      <c r="D2058" s="2" t="s">
        <v>96</v>
      </c>
      <c r="E2058" s="2" t="s">
        <v>4257</v>
      </c>
      <c r="F2058" s="2" t="s">
        <v>4258</v>
      </c>
      <c r="G2058" s="2" t="s">
        <v>103</v>
      </c>
      <c r="H2058" s="4"/>
      <c r="I2058" s="2" t="s">
        <v>13</v>
      </c>
    </row>
    <row r="2059">
      <c r="A2059" s="2">
        <v>2057.0</v>
      </c>
      <c r="B2059" s="2">
        <v>2057.0</v>
      </c>
      <c r="C2059" s="2" t="s">
        <v>2729</v>
      </c>
      <c r="D2059" s="2" t="s">
        <v>2730</v>
      </c>
      <c r="E2059" s="2" t="s">
        <v>4259</v>
      </c>
      <c r="F2059" s="2" t="s">
        <v>4260</v>
      </c>
      <c r="G2059" s="2" t="s">
        <v>103</v>
      </c>
      <c r="H2059" s="4"/>
      <c r="I2059" s="2" t="s">
        <v>13</v>
      </c>
    </row>
    <row r="2060">
      <c r="A2060" s="2">
        <v>2058.0</v>
      </c>
      <c r="B2060" s="2">
        <v>2058.0</v>
      </c>
      <c r="C2060" s="2" t="s">
        <v>2729</v>
      </c>
      <c r="D2060" s="2" t="s">
        <v>1568</v>
      </c>
      <c r="E2060" s="2" t="s">
        <v>4261</v>
      </c>
      <c r="F2060" s="2" t="s">
        <v>4262</v>
      </c>
      <c r="G2060" s="2" t="s">
        <v>103</v>
      </c>
      <c r="H2060" s="4"/>
      <c r="I2060" s="2" t="s">
        <v>13</v>
      </c>
    </row>
    <row r="2061">
      <c r="A2061" s="2">
        <v>2059.0</v>
      </c>
      <c r="B2061" s="2">
        <v>2059.0</v>
      </c>
      <c r="C2061" s="2" t="s">
        <v>2729</v>
      </c>
      <c r="D2061" s="2" t="s">
        <v>2359</v>
      </c>
      <c r="E2061" s="2" t="s">
        <v>4263</v>
      </c>
      <c r="F2061" s="2" t="s">
        <v>4264</v>
      </c>
      <c r="G2061" s="2" t="s">
        <v>103</v>
      </c>
      <c r="H2061" s="4"/>
      <c r="I2061" s="2" t="s">
        <v>13</v>
      </c>
    </row>
    <row r="2062">
      <c r="A2062" s="2">
        <v>2060.0</v>
      </c>
      <c r="B2062" s="2">
        <v>2060.0</v>
      </c>
      <c r="C2062" s="2" t="s">
        <v>2729</v>
      </c>
      <c r="D2062" s="2" t="s">
        <v>1568</v>
      </c>
      <c r="E2062" s="2" t="s">
        <v>4265</v>
      </c>
      <c r="F2062" s="2" t="s">
        <v>4266</v>
      </c>
      <c r="G2062" s="2" t="s">
        <v>103</v>
      </c>
      <c r="H2062" s="4"/>
      <c r="I2062" s="2" t="s">
        <v>13</v>
      </c>
    </row>
    <row r="2063">
      <c r="A2063" s="2">
        <v>2061.0</v>
      </c>
      <c r="B2063" s="2">
        <v>2061.0</v>
      </c>
      <c r="C2063" s="2" t="s">
        <v>126</v>
      </c>
      <c r="D2063" s="2" t="s">
        <v>3900</v>
      </c>
      <c r="E2063" s="2" t="s">
        <v>4267</v>
      </c>
      <c r="F2063" s="2" t="s">
        <v>4268</v>
      </c>
      <c r="G2063" s="2" t="s">
        <v>103</v>
      </c>
      <c r="H2063" s="4"/>
      <c r="I2063" s="2" t="s">
        <v>53</v>
      </c>
    </row>
    <row r="2064">
      <c r="A2064" s="2">
        <v>2062.0</v>
      </c>
      <c r="B2064" s="2">
        <v>2062.0</v>
      </c>
      <c r="C2064" s="2" t="s">
        <v>2729</v>
      </c>
      <c r="D2064" s="2" t="s">
        <v>2359</v>
      </c>
      <c r="E2064" s="2" t="s">
        <v>4269</v>
      </c>
      <c r="F2064" s="2" t="s">
        <v>4270</v>
      </c>
      <c r="G2064" s="2" t="s">
        <v>103</v>
      </c>
      <c r="H2064" s="4"/>
      <c r="I2064" s="2" t="s">
        <v>13</v>
      </c>
    </row>
    <row r="2065">
      <c r="A2065" s="2">
        <v>2063.0</v>
      </c>
      <c r="B2065" s="2">
        <v>2063.0</v>
      </c>
      <c r="C2065" s="2" t="s">
        <v>2729</v>
      </c>
      <c r="D2065" s="2" t="s">
        <v>1568</v>
      </c>
      <c r="E2065" s="2" t="s">
        <v>4271</v>
      </c>
      <c r="F2065" s="2" t="s">
        <v>4272</v>
      </c>
      <c r="G2065" s="2" t="s">
        <v>103</v>
      </c>
      <c r="H2065" s="4"/>
      <c r="I2065" s="2" t="s">
        <v>13</v>
      </c>
    </row>
    <row r="2066">
      <c r="A2066" s="2">
        <v>2064.0</v>
      </c>
      <c r="B2066" s="2">
        <v>2064.0</v>
      </c>
      <c r="C2066" s="2" t="s">
        <v>2729</v>
      </c>
      <c r="D2066" s="2" t="s">
        <v>2359</v>
      </c>
      <c r="E2066" s="2" t="s">
        <v>4273</v>
      </c>
      <c r="F2066" s="2" t="s">
        <v>4274</v>
      </c>
      <c r="G2066" s="2" t="s">
        <v>103</v>
      </c>
      <c r="H2066" s="4"/>
      <c r="I2066" s="2" t="s">
        <v>13</v>
      </c>
    </row>
    <row r="2067">
      <c r="A2067" s="2">
        <v>2065.0</v>
      </c>
      <c r="B2067" s="2">
        <v>2065.0</v>
      </c>
      <c r="C2067" s="2" t="s">
        <v>2729</v>
      </c>
      <c r="D2067" s="2" t="s">
        <v>2730</v>
      </c>
      <c r="E2067" s="2" t="s">
        <v>4275</v>
      </c>
      <c r="F2067" s="2" t="s">
        <v>4276</v>
      </c>
      <c r="G2067" s="2" t="s">
        <v>103</v>
      </c>
      <c r="H2067" s="4"/>
      <c r="I2067" s="2" t="s">
        <v>13</v>
      </c>
    </row>
    <row r="2068">
      <c r="A2068" s="2">
        <v>2066.0</v>
      </c>
      <c r="B2068" s="2">
        <v>2066.0</v>
      </c>
      <c r="C2068" s="2" t="s">
        <v>3207</v>
      </c>
      <c r="D2068" s="2" t="s">
        <v>338</v>
      </c>
      <c r="E2068" s="2" t="s">
        <v>4277</v>
      </c>
      <c r="F2068" s="2" t="s">
        <v>4278</v>
      </c>
      <c r="G2068" s="2" t="s">
        <v>103</v>
      </c>
      <c r="H2068" s="4"/>
      <c r="I2068" s="2" t="s">
        <v>53</v>
      </c>
    </row>
    <row r="2069">
      <c r="A2069" s="2">
        <v>2067.0</v>
      </c>
      <c r="B2069" s="2">
        <v>2067.0</v>
      </c>
      <c r="C2069" s="2" t="s">
        <v>2729</v>
      </c>
      <c r="D2069" s="2" t="s">
        <v>1568</v>
      </c>
      <c r="E2069" s="2" t="s">
        <v>4279</v>
      </c>
      <c r="F2069" s="2" t="s">
        <v>4280</v>
      </c>
      <c r="G2069" s="2" t="s">
        <v>103</v>
      </c>
      <c r="H2069" s="4"/>
      <c r="I2069" s="2" t="s">
        <v>13</v>
      </c>
    </row>
    <row r="2070">
      <c r="A2070" s="2">
        <v>2068.0</v>
      </c>
      <c r="B2070" s="2">
        <v>2068.0</v>
      </c>
      <c r="C2070" s="2" t="s">
        <v>126</v>
      </c>
      <c r="D2070" s="2" t="s">
        <v>2248</v>
      </c>
      <c r="E2070" s="2" t="s">
        <v>4281</v>
      </c>
      <c r="F2070" s="2" t="s">
        <v>4282</v>
      </c>
      <c r="G2070" s="2" t="s">
        <v>103</v>
      </c>
      <c r="H2070" s="4"/>
      <c r="I2070" s="2" t="s">
        <v>13</v>
      </c>
    </row>
    <row r="2071">
      <c r="A2071" s="2">
        <v>2069.0</v>
      </c>
      <c r="B2071" s="2">
        <v>2069.0</v>
      </c>
      <c r="C2071" s="2" t="s">
        <v>2729</v>
      </c>
      <c r="D2071" s="2" t="s">
        <v>3971</v>
      </c>
      <c r="E2071" s="2" t="s">
        <v>4283</v>
      </c>
      <c r="F2071" s="2" t="s">
        <v>4284</v>
      </c>
      <c r="G2071" s="2" t="s">
        <v>103</v>
      </c>
      <c r="H2071" s="4"/>
      <c r="I2071" s="2" t="s">
        <v>13</v>
      </c>
    </row>
    <row r="2072">
      <c r="A2072" s="2">
        <v>2070.0</v>
      </c>
      <c r="B2072" s="2">
        <v>2070.0</v>
      </c>
      <c r="C2072" s="2" t="s">
        <v>2729</v>
      </c>
      <c r="D2072" s="2" t="s">
        <v>1949</v>
      </c>
      <c r="E2072" s="2" t="s">
        <v>4285</v>
      </c>
      <c r="F2072" s="2" t="s">
        <v>4286</v>
      </c>
      <c r="G2072" s="2" t="s">
        <v>103</v>
      </c>
      <c r="H2072" s="4"/>
      <c r="I2072" s="2" t="s">
        <v>13</v>
      </c>
    </row>
    <row r="2073">
      <c r="A2073" s="2">
        <v>2071.0</v>
      </c>
      <c r="B2073" s="2">
        <v>2071.0</v>
      </c>
      <c r="C2073" s="2" t="s">
        <v>2729</v>
      </c>
      <c r="D2073" s="2" t="s">
        <v>3971</v>
      </c>
      <c r="E2073" s="2" t="s">
        <v>4287</v>
      </c>
      <c r="F2073" s="2" t="s">
        <v>4288</v>
      </c>
      <c r="G2073" s="2" t="s">
        <v>103</v>
      </c>
      <c r="H2073" s="4"/>
      <c r="I2073" s="2" t="s">
        <v>13</v>
      </c>
    </row>
    <row r="2074">
      <c r="A2074" s="2">
        <v>2072.0</v>
      </c>
      <c r="B2074" s="2">
        <v>2072.0</v>
      </c>
      <c r="C2074" s="2" t="s">
        <v>126</v>
      </c>
      <c r="D2074" s="2" t="s">
        <v>319</v>
      </c>
      <c r="E2074" s="2" t="s">
        <v>4289</v>
      </c>
      <c r="F2074" s="2" t="s">
        <v>4290</v>
      </c>
      <c r="G2074" s="2" t="s">
        <v>103</v>
      </c>
      <c r="H2074" s="4"/>
      <c r="I2074" s="2" t="s">
        <v>13</v>
      </c>
    </row>
    <row r="2075">
      <c r="A2075" s="2">
        <v>2073.0</v>
      </c>
      <c r="B2075" s="2">
        <v>2073.0</v>
      </c>
      <c r="C2075" s="2" t="s">
        <v>2729</v>
      </c>
      <c r="D2075" s="2" t="s">
        <v>2359</v>
      </c>
      <c r="E2075" s="2" t="s">
        <v>4291</v>
      </c>
      <c r="F2075" s="2" t="s">
        <v>4292</v>
      </c>
      <c r="G2075" s="2" t="s">
        <v>103</v>
      </c>
      <c r="H2075" s="4"/>
      <c r="I2075" s="2" t="s">
        <v>13</v>
      </c>
    </row>
    <row r="2076">
      <c r="A2076" s="2">
        <v>2074.0</v>
      </c>
      <c r="B2076" s="2">
        <v>2074.0</v>
      </c>
      <c r="C2076" s="2" t="s">
        <v>99</v>
      </c>
      <c r="D2076" s="2" t="s">
        <v>42</v>
      </c>
      <c r="E2076" s="2" t="s">
        <v>4293</v>
      </c>
      <c r="F2076" s="2" t="s">
        <v>4294</v>
      </c>
      <c r="G2076" s="2" t="s">
        <v>103</v>
      </c>
      <c r="H2076" s="4"/>
      <c r="I2076" s="2" t="s">
        <v>13</v>
      </c>
    </row>
    <row r="2077">
      <c r="A2077" s="2">
        <v>2075.0</v>
      </c>
      <c r="B2077" s="2">
        <v>2075.0</v>
      </c>
      <c r="C2077" s="2" t="s">
        <v>2729</v>
      </c>
      <c r="D2077" s="2" t="s">
        <v>1687</v>
      </c>
      <c r="E2077" s="2" t="s">
        <v>4295</v>
      </c>
      <c r="F2077" s="2" t="s">
        <v>4296</v>
      </c>
      <c r="G2077" s="2" t="s">
        <v>103</v>
      </c>
      <c r="H2077" s="4"/>
      <c r="I2077" s="2" t="s">
        <v>13</v>
      </c>
    </row>
    <row r="2078">
      <c r="A2078" s="2">
        <v>2076.0</v>
      </c>
      <c r="B2078" s="2">
        <v>2076.0</v>
      </c>
      <c r="C2078" s="2" t="s">
        <v>3174</v>
      </c>
      <c r="D2078" s="2" t="s">
        <v>573</v>
      </c>
      <c r="E2078" s="2" t="s">
        <v>4297</v>
      </c>
      <c r="F2078" s="2" t="s">
        <v>4298</v>
      </c>
      <c r="G2078" s="2" t="s">
        <v>103</v>
      </c>
      <c r="H2078" s="4"/>
      <c r="I2078" s="2" t="s">
        <v>13</v>
      </c>
    </row>
    <row r="2079">
      <c r="A2079" s="2">
        <v>2077.0</v>
      </c>
      <c r="B2079" s="2">
        <v>2077.0</v>
      </c>
      <c r="C2079" s="2" t="s">
        <v>2729</v>
      </c>
      <c r="D2079" s="2" t="s">
        <v>1528</v>
      </c>
      <c r="E2079" s="2" t="s">
        <v>4299</v>
      </c>
      <c r="F2079" s="2" t="s">
        <v>4300</v>
      </c>
      <c r="G2079" s="2" t="s">
        <v>103</v>
      </c>
      <c r="H2079" s="4"/>
      <c r="I2079" s="2" t="s">
        <v>13</v>
      </c>
    </row>
    <row r="2080">
      <c r="A2080" s="2">
        <v>2078.0</v>
      </c>
      <c r="B2080" s="2">
        <v>2078.0</v>
      </c>
      <c r="C2080" s="2" t="s">
        <v>14</v>
      </c>
      <c r="D2080" s="2" t="s">
        <v>54</v>
      </c>
      <c r="E2080" s="2" t="s">
        <v>4301</v>
      </c>
      <c r="F2080" s="2" t="s">
        <v>4302</v>
      </c>
      <c r="G2080" s="2" t="s">
        <v>103</v>
      </c>
      <c r="H2080" s="4"/>
      <c r="I2080" s="2" t="s">
        <v>13</v>
      </c>
    </row>
    <row r="2081">
      <c r="A2081" s="2">
        <v>2079.0</v>
      </c>
      <c r="B2081" s="2">
        <v>2079.0</v>
      </c>
      <c r="C2081" s="2" t="s">
        <v>1470</v>
      </c>
      <c r="D2081" s="2" t="s">
        <v>9</v>
      </c>
      <c r="E2081" s="2" t="s">
        <v>4303</v>
      </c>
      <c r="F2081" s="2" t="s">
        <v>4304</v>
      </c>
      <c r="G2081" s="2" t="s">
        <v>103</v>
      </c>
      <c r="H2081" s="3">
        <v>450.0</v>
      </c>
      <c r="I2081" s="2" t="s">
        <v>53</v>
      </c>
    </row>
    <row r="2082">
      <c r="A2082" s="2">
        <v>2080.0</v>
      </c>
      <c r="B2082" s="2">
        <v>2080.0</v>
      </c>
      <c r="C2082" s="2" t="s">
        <v>2729</v>
      </c>
      <c r="D2082" s="2" t="s">
        <v>1568</v>
      </c>
      <c r="E2082" s="2" t="s">
        <v>4305</v>
      </c>
      <c r="F2082" s="2" t="s">
        <v>4306</v>
      </c>
      <c r="G2082" s="2" t="s">
        <v>103</v>
      </c>
      <c r="H2082" s="4"/>
      <c r="I2082" s="2" t="s">
        <v>13</v>
      </c>
    </row>
    <row r="2083">
      <c r="A2083" s="2">
        <v>2081.0</v>
      </c>
      <c r="B2083" s="2">
        <v>2081.0</v>
      </c>
      <c r="C2083" s="2" t="s">
        <v>2729</v>
      </c>
      <c r="D2083" s="2" t="s">
        <v>2359</v>
      </c>
      <c r="E2083" s="2" t="s">
        <v>4307</v>
      </c>
      <c r="F2083" s="2" t="s">
        <v>4308</v>
      </c>
      <c r="G2083" s="2" t="s">
        <v>103</v>
      </c>
      <c r="H2083" s="4"/>
      <c r="I2083" s="2" t="s">
        <v>13</v>
      </c>
    </row>
    <row r="2084">
      <c r="A2084" s="2">
        <v>2082.0</v>
      </c>
      <c r="B2084" s="2">
        <v>2082.0</v>
      </c>
      <c r="C2084" s="2" t="s">
        <v>2729</v>
      </c>
      <c r="D2084" s="2" t="s">
        <v>1568</v>
      </c>
      <c r="E2084" s="2" t="s">
        <v>4309</v>
      </c>
      <c r="F2084" s="2" t="s">
        <v>4310</v>
      </c>
      <c r="G2084" s="2" t="s">
        <v>103</v>
      </c>
      <c r="H2084" s="4"/>
      <c r="I2084" s="2" t="s">
        <v>13</v>
      </c>
    </row>
    <row r="2085">
      <c r="A2085" s="2">
        <v>2083.0</v>
      </c>
      <c r="B2085" s="2">
        <v>2083.0</v>
      </c>
      <c r="C2085" s="2" t="s">
        <v>1470</v>
      </c>
      <c r="D2085" s="2" t="s">
        <v>9</v>
      </c>
      <c r="E2085" s="2" t="s">
        <v>4311</v>
      </c>
      <c r="F2085" s="2" t="s">
        <v>4312</v>
      </c>
      <c r="G2085" s="2" t="s">
        <v>103</v>
      </c>
      <c r="H2085" s="3">
        <v>450.0</v>
      </c>
      <c r="I2085" s="2" t="s">
        <v>13</v>
      </c>
    </row>
    <row r="2086">
      <c r="A2086" s="2">
        <v>2084.0</v>
      </c>
      <c r="B2086" s="2">
        <v>2084.0</v>
      </c>
      <c r="C2086" s="2" t="s">
        <v>2729</v>
      </c>
      <c r="D2086" s="2" t="s">
        <v>3788</v>
      </c>
      <c r="E2086" s="2" t="s">
        <v>4313</v>
      </c>
      <c r="F2086" s="2" t="s">
        <v>4314</v>
      </c>
      <c r="G2086" s="2" t="s">
        <v>103</v>
      </c>
      <c r="H2086" s="4"/>
      <c r="I2086" s="2" t="s">
        <v>13</v>
      </c>
    </row>
    <row r="2087">
      <c r="A2087" s="2">
        <v>2085.0</v>
      </c>
      <c r="B2087" s="2">
        <v>2085.0</v>
      </c>
      <c r="C2087" s="2" t="s">
        <v>2729</v>
      </c>
      <c r="D2087" s="2" t="s">
        <v>663</v>
      </c>
      <c r="E2087" s="2" t="s">
        <v>4315</v>
      </c>
      <c r="F2087" s="2" t="s">
        <v>4316</v>
      </c>
      <c r="G2087" s="2" t="s">
        <v>103</v>
      </c>
      <c r="H2087" s="4"/>
      <c r="I2087" s="2" t="s">
        <v>329</v>
      </c>
    </row>
    <row r="2088">
      <c r="A2088" s="2">
        <v>2086.0</v>
      </c>
      <c r="B2088" s="2">
        <v>2086.0</v>
      </c>
      <c r="C2088" s="2" t="s">
        <v>2729</v>
      </c>
      <c r="D2088" s="2" t="s">
        <v>2359</v>
      </c>
      <c r="E2088" s="2" t="s">
        <v>4317</v>
      </c>
      <c r="F2088" s="2" t="s">
        <v>4318</v>
      </c>
      <c r="G2088" s="2" t="s">
        <v>103</v>
      </c>
      <c r="H2088" s="4"/>
      <c r="I2088" s="2" t="s">
        <v>13</v>
      </c>
    </row>
    <row r="2089">
      <c r="A2089" s="2">
        <v>2087.0</v>
      </c>
      <c r="B2089" s="2">
        <v>2087.0</v>
      </c>
      <c r="C2089" s="2" t="s">
        <v>2729</v>
      </c>
      <c r="D2089" s="2" t="s">
        <v>96</v>
      </c>
      <c r="E2089" s="2" t="s">
        <v>4319</v>
      </c>
      <c r="F2089" s="2" t="s">
        <v>4320</v>
      </c>
      <c r="G2089" s="2" t="s">
        <v>103</v>
      </c>
      <c r="H2089" s="4"/>
      <c r="I2089" s="2" t="s">
        <v>13</v>
      </c>
    </row>
    <row r="2090">
      <c r="A2090" s="2">
        <v>2088.0</v>
      </c>
      <c r="B2090" s="2">
        <v>2088.0</v>
      </c>
      <c r="C2090" s="2" t="s">
        <v>2729</v>
      </c>
      <c r="D2090" s="2" t="s">
        <v>1568</v>
      </c>
      <c r="E2090" s="2" t="s">
        <v>4321</v>
      </c>
      <c r="F2090" s="2" t="s">
        <v>4322</v>
      </c>
      <c r="G2090" s="2" t="s">
        <v>103</v>
      </c>
      <c r="H2090" s="4"/>
      <c r="I2090" s="2" t="s">
        <v>13</v>
      </c>
    </row>
    <row r="2091">
      <c r="A2091" s="2">
        <v>2089.0</v>
      </c>
      <c r="B2091" s="2">
        <v>2089.0</v>
      </c>
      <c r="C2091" s="2" t="s">
        <v>2729</v>
      </c>
      <c r="D2091" s="2" t="s">
        <v>2359</v>
      </c>
      <c r="E2091" s="2" t="s">
        <v>4323</v>
      </c>
      <c r="F2091" s="2" t="s">
        <v>4324</v>
      </c>
      <c r="G2091" s="2" t="s">
        <v>103</v>
      </c>
      <c r="H2091" s="4"/>
      <c r="I2091" s="2" t="s">
        <v>13</v>
      </c>
    </row>
    <row r="2092">
      <c r="A2092" s="2">
        <v>2090.0</v>
      </c>
      <c r="B2092" s="2">
        <v>2090.0</v>
      </c>
      <c r="C2092" s="2" t="s">
        <v>2729</v>
      </c>
      <c r="D2092" s="2" t="s">
        <v>181</v>
      </c>
      <c r="E2092" s="2" t="s">
        <v>4325</v>
      </c>
      <c r="F2092" s="2" t="s">
        <v>4326</v>
      </c>
      <c r="G2092" s="2" t="s">
        <v>103</v>
      </c>
      <c r="H2092" s="4"/>
      <c r="I2092" s="2" t="s">
        <v>13</v>
      </c>
    </row>
    <row r="2093">
      <c r="A2093" s="2">
        <v>2091.0</v>
      </c>
      <c r="B2093" s="2">
        <v>2091.0</v>
      </c>
      <c r="C2093" s="2" t="s">
        <v>1470</v>
      </c>
      <c r="D2093" s="2" t="s">
        <v>9</v>
      </c>
      <c r="E2093" s="2" t="s">
        <v>4327</v>
      </c>
      <c r="F2093" s="2" t="s">
        <v>4328</v>
      </c>
      <c r="G2093" s="2" t="s">
        <v>103</v>
      </c>
      <c r="H2093" s="3">
        <v>450.0</v>
      </c>
      <c r="I2093" s="2" t="s">
        <v>13</v>
      </c>
    </row>
    <row r="2094">
      <c r="A2094" s="2">
        <v>2092.0</v>
      </c>
      <c r="B2094" s="2">
        <v>2092.0</v>
      </c>
      <c r="C2094" s="2" t="s">
        <v>2729</v>
      </c>
      <c r="D2094" s="2" t="s">
        <v>1687</v>
      </c>
      <c r="E2094" s="2" t="s">
        <v>4329</v>
      </c>
      <c r="F2094" s="2" t="s">
        <v>4330</v>
      </c>
      <c r="G2094" s="2" t="s">
        <v>103</v>
      </c>
      <c r="H2094" s="4"/>
      <c r="I2094" s="2" t="s">
        <v>13</v>
      </c>
    </row>
    <row r="2095">
      <c r="A2095" s="2">
        <v>2093.0</v>
      </c>
      <c r="B2095" s="2">
        <v>2093.0</v>
      </c>
      <c r="C2095" s="2" t="s">
        <v>2729</v>
      </c>
      <c r="D2095" s="2" t="s">
        <v>2730</v>
      </c>
      <c r="E2095" s="2" t="s">
        <v>4331</v>
      </c>
      <c r="F2095" s="2" t="s">
        <v>4332</v>
      </c>
      <c r="G2095" s="2" t="s">
        <v>103</v>
      </c>
      <c r="H2095" s="4"/>
      <c r="I2095" s="2" t="s">
        <v>13</v>
      </c>
    </row>
    <row r="2096">
      <c r="A2096" s="2">
        <v>2094.0</v>
      </c>
      <c r="B2096" s="2">
        <v>2094.0</v>
      </c>
      <c r="C2096" s="2" t="s">
        <v>1470</v>
      </c>
      <c r="D2096" s="2" t="s">
        <v>9</v>
      </c>
      <c r="E2096" s="2" t="s">
        <v>4333</v>
      </c>
      <c r="F2096" s="2" t="s">
        <v>4334</v>
      </c>
      <c r="G2096" s="2" t="s">
        <v>103</v>
      </c>
      <c r="H2096" s="3">
        <v>450.0</v>
      </c>
      <c r="I2096" s="2" t="s">
        <v>13</v>
      </c>
    </row>
    <row r="2097">
      <c r="A2097" s="2">
        <v>2095.0</v>
      </c>
      <c r="B2097" s="2">
        <v>2095.0</v>
      </c>
      <c r="C2097" s="2" t="s">
        <v>2729</v>
      </c>
      <c r="D2097" s="2" t="s">
        <v>96</v>
      </c>
      <c r="E2097" s="2" t="s">
        <v>4335</v>
      </c>
      <c r="F2097" s="2" t="s">
        <v>4336</v>
      </c>
      <c r="G2097" s="2" t="s">
        <v>103</v>
      </c>
      <c r="H2097" s="4"/>
      <c r="I2097" s="2" t="s">
        <v>13</v>
      </c>
    </row>
    <row r="2098">
      <c r="A2098" s="2">
        <v>2096.0</v>
      </c>
      <c r="B2098" s="2">
        <v>2096.0</v>
      </c>
      <c r="C2098" s="2" t="s">
        <v>2729</v>
      </c>
      <c r="D2098" s="2" t="s">
        <v>2359</v>
      </c>
      <c r="E2098" s="2" t="s">
        <v>4337</v>
      </c>
      <c r="F2098" s="2" t="s">
        <v>4338</v>
      </c>
      <c r="G2098" s="2" t="s">
        <v>103</v>
      </c>
      <c r="H2098" s="4"/>
      <c r="I2098" s="2" t="s">
        <v>13</v>
      </c>
    </row>
    <row r="2099">
      <c r="A2099" s="2">
        <v>2097.0</v>
      </c>
      <c r="B2099" s="2">
        <v>2097.0</v>
      </c>
      <c r="C2099" s="2" t="s">
        <v>2729</v>
      </c>
      <c r="D2099" s="2" t="s">
        <v>181</v>
      </c>
      <c r="E2099" s="2" t="s">
        <v>4339</v>
      </c>
      <c r="F2099" s="2" t="s">
        <v>4340</v>
      </c>
      <c r="G2099" s="2" t="s">
        <v>103</v>
      </c>
      <c r="H2099" s="4"/>
      <c r="I2099" s="2" t="s">
        <v>53</v>
      </c>
    </row>
    <row r="2100">
      <c r="A2100" s="2">
        <v>2098.0</v>
      </c>
      <c r="B2100" s="2">
        <v>2098.0</v>
      </c>
      <c r="C2100" s="2" t="s">
        <v>2729</v>
      </c>
      <c r="D2100" s="2" t="s">
        <v>263</v>
      </c>
      <c r="E2100" s="2" t="s">
        <v>4341</v>
      </c>
      <c r="F2100" s="2" t="s">
        <v>4342</v>
      </c>
      <c r="G2100" s="2" t="s">
        <v>103</v>
      </c>
      <c r="H2100" s="4"/>
      <c r="I2100" s="2" t="s">
        <v>13</v>
      </c>
    </row>
    <row r="2101">
      <c r="A2101" s="2">
        <v>2099.0</v>
      </c>
      <c r="B2101" s="2">
        <v>2099.0</v>
      </c>
      <c r="C2101" s="2" t="s">
        <v>2729</v>
      </c>
      <c r="D2101" s="2" t="s">
        <v>96</v>
      </c>
      <c r="E2101" s="2" t="s">
        <v>4343</v>
      </c>
      <c r="F2101" s="2" t="s">
        <v>4344</v>
      </c>
      <c r="G2101" s="2" t="s">
        <v>103</v>
      </c>
      <c r="H2101" s="4"/>
      <c r="I2101" s="2" t="s">
        <v>13</v>
      </c>
    </row>
    <row r="2102">
      <c r="A2102" s="2">
        <v>2100.0</v>
      </c>
      <c r="B2102" s="2">
        <v>2100.0</v>
      </c>
      <c r="C2102" s="2" t="s">
        <v>2729</v>
      </c>
      <c r="D2102" s="2" t="s">
        <v>663</v>
      </c>
      <c r="E2102" s="2" t="s">
        <v>4345</v>
      </c>
      <c r="F2102" s="2" t="s">
        <v>4346</v>
      </c>
      <c r="G2102" s="2" t="s">
        <v>103</v>
      </c>
      <c r="H2102" s="4"/>
      <c r="I2102" s="2" t="s">
        <v>13</v>
      </c>
    </row>
    <row r="2103">
      <c r="A2103" s="2">
        <v>2101.0</v>
      </c>
      <c r="B2103" s="2">
        <v>2101.0</v>
      </c>
      <c r="C2103" s="2" t="s">
        <v>14</v>
      </c>
      <c r="D2103" s="2" t="s">
        <v>2975</v>
      </c>
      <c r="E2103" s="2" t="s">
        <v>4347</v>
      </c>
      <c r="F2103" s="2" t="s">
        <v>4348</v>
      </c>
      <c r="G2103" s="2" t="s">
        <v>12</v>
      </c>
      <c r="H2103" s="3">
        <v>30.8</v>
      </c>
      <c r="I2103" s="2" t="s">
        <v>13</v>
      </c>
    </row>
    <row r="2104">
      <c r="A2104" s="2">
        <v>2102.0</v>
      </c>
      <c r="B2104" s="2">
        <v>2102.0</v>
      </c>
      <c r="C2104" s="2" t="s">
        <v>2729</v>
      </c>
      <c r="D2104" s="2" t="s">
        <v>2359</v>
      </c>
      <c r="E2104" s="2" t="s">
        <v>4349</v>
      </c>
      <c r="F2104" s="2" t="s">
        <v>4350</v>
      </c>
      <c r="G2104" s="2" t="s">
        <v>103</v>
      </c>
      <c r="H2104" s="4"/>
      <c r="I2104" s="2" t="s">
        <v>13</v>
      </c>
    </row>
    <row r="2105">
      <c r="A2105" s="2">
        <v>2103.0</v>
      </c>
      <c r="B2105" s="2">
        <v>2103.0</v>
      </c>
      <c r="C2105" s="2" t="s">
        <v>3174</v>
      </c>
      <c r="D2105" s="2" t="s">
        <v>3175</v>
      </c>
      <c r="E2105" s="2" t="s">
        <v>4351</v>
      </c>
      <c r="F2105" s="2" t="s">
        <v>4352</v>
      </c>
      <c r="G2105" s="2" t="s">
        <v>103</v>
      </c>
      <c r="H2105" s="4"/>
      <c r="I2105" s="2" t="s">
        <v>13</v>
      </c>
    </row>
    <row r="2106">
      <c r="A2106" s="2">
        <v>2104.0</v>
      </c>
      <c r="B2106" s="2">
        <v>2104.0</v>
      </c>
      <c r="C2106" s="2" t="s">
        <v>1470</v>
      </c>
      <c r="D2106" s="2" t="s">
        <v>9</v>
      </c>
      <c r="E2106" s="2" t="s">
        <v>4353</v>
      </c>
      <c r="F2106" s="2" t="s">
        <v>4354</v>
      </c>
      <c r="G2106" s="2" t="s">
        <v>103</v>
      </c>
      <c r="H2106" s="3">
        <v>450.0</v>
      </c>
      <c r="I2106" s="2" t="s">
        <v>13</v>
      </c>
    </row>
    <row r="2107">
      <c r="A2107" s="2">
        <v>2105.0</v>
      </c>
      <c r="B2107" s="2">
        <v>2105.0</v>
      </c>
      <c r="C2107" s="2" t="s">
        <v>2729</v>
      </c>
      <c r="D2107" s="2" t="s">
        <v>96</v>
      </c>
      <c r="E2107" s="2" t="s">
        <v>4355</v>
      </c>
      <c r="F2107" s="2" t="s">
        <v>4356</v>
      </c>
      <c r="G2107" s="2" t="s">
        <v>103</v>
      </c>
      <c r="H2107" s="4"/>
      <c r="I2107" s="2" t="s">
        <v>13</v>
      </c>
    </row>
    <row r="2108">
      <c r="A2108" s="2">
        <v>2106.0</v>
      </c>
      <c r="B2108" s="2">
        <v>2106.0</v>
      </c>
      <c r="C2108" s="2" t="s">
        <v>2729</v>
      </c>
      <c r="D2108" s="2" t="s">
        <v>32</v>
      </c>
      <c r="E2108" s="2" t="s">
        <v>4357</v>
      </c>
      <c r="F2108" s="2" t="s">
        <v>4358</v>
      </c>
      <c r="G2108" s="2" t="s">
        <v>103</v>
      </c>
      <c r="H2108" s="4"/>
      <c r="I2108" s="2" t="s">
        <v>13</v>
      </c>
    </row>
    <row r="2109">
      <c r="A2109" s="2">
        <v>2107.0</v>
      </c>
      <c r="B2109" s="2">
        <v>2107.0</v>
      </c>
      <c r="C2109" s="2" t="s">
        <v>2729</v>
      </c>
      <c r="D2109" s="2" t="s">
        <v>2642</v>
      </c>
      <c r="E2109" s="2" t="s">
        <v>4359</v>
      </c>
      <c r="F2109" s="2" t="s">
        <v>4360</v>
      </c>
      <c r="G2109" s="2" t="s">
        <v>103</v>
      </c>
      <c r="H2109" s="4"/>
      <c r="I2109" s="2" t="s">
        <v>13</v>
      </c>
    </row>
    <row r="2110">
      <c r="A2110" s="2">
        <v>2108.0</v>
      </c>
      <c r="B2110" s="2">
        <v>2108.0</v>
      </c>
      <c r="C2110" s="2" t="s">
        <v>2729</v>
      </c>
      <c r="D2110" s="2" t="s">
        <v>1528</v>
      </c>
      <c r="E2110" s="2" t="s">
        <v>4361</v>
      </c>
      <c r="F2110" s="2" t="s">
        <v>4362</v>
      </c>
      <c r="G2110" s="2" t="s">
        <v>103</v>
      </c>
      <c r="H2110" s="4"/>
      <c r="I2110" s="2" t="s">
        <v>13</v>
      </c>
    </row>
    <row r="2111">
      <c r="A2111" s="2">
        <v>2109.0</v>
      </c>
      <c r="B2111" s="2">
        <v>2109.0</v>
      </c>
      <c r="C2111" s="2" t="s">
        <v>3174</v>
      </c>
      <c r="D2111" s="2" t="s">
        <v>2064</v>
      </c>
      <c r="E2111" s="2" t="s">
        <v>4363</v>
      </c>
      <c r="F2111" s="2" t="s">
        <v>4364</v>
      </c>
      <c r="G2111" s="2" t="s">
        <v>103</v>
      </c>
      <c r="H2111" s="4"/>
      <c r="I2111" s="2" t="s">
        <v>13</v>
      </c>
    </row>
    <row r="2112">
      <c r="A2112" s="2">
        <v>2110.0</v>
      </c>
      <c r="B2112" s="2">
        <v>2110.0</v>
      </c>
      <c r="C2112" s="2" t="s">
        <v>2729</v>
      </c>
      <c r="D2112" s="2" t="s">
        <v>96</v>
      </c>
      <c r="E2112" s="2" t="s">
        <v>4365</v>
      </c>
      <c r="F2112" s="2" t="s">
        <v>4366</v>
      </c>
      <c r="G2112" s="2" t="s">
        <v>103</v>
      </c>
      <c r="H2112" s="4"/>
      <c r="I2112" s="2" t="s">
        <v>13</v>
      </c>
    </row>
    <row r="2113">
      <c r="A2113" s="2">
        <v>2111.0</v>
      </c>
      <c r="B2113" s="2">
        <v>2111.0</v>
      </c>
      <c r="C2113" s="2" t="s">
        <v>2729</v>
      </c>
      <c r="D2113" s="2" t="s">
        <v>1949</v>
      </c>
      <c r="E2113" s="2" t="s">
        <v>4367</v>
      </c>
      <c r="F2113" s="2" t="s">
        <v>4368</v>
      </c>
      <c r="G2113" s="2" t="s">
        <v>103</v>
      </c>
      <c r="H2113" s="4"/>
      <c r="I2113" s="2" t="s">
        <v>13</v>
      </c>
    </row>
    <row r="2114">
      <c r="A2114" s="2">
        <v>2112.0</v>
      </c>
      <c r="B2114" s="2">
        <v>2112.0</v>
      </c>
      <c r="C2114" s="2" t="s">
        <v>126</v>
      </c>
      <c r="D2114" s="2" t="s">
        <v>3900</v>
      </c>
      <c r="E2114" s="2" t="s">
        <v>4369</v>
      </c>
      <c r="F2114" s="2" t="s">
        <v>4370</v>
      </c>
      <c r="G2114" s="2" t="s">
        <v>103</v>
      </c>
      <c r="H2114" s="4"/>
      <c r="I2114" s="2" t="s">
        <v>53</v>
      </c>
    </row>
    <row r="2115">
      <c r="A2115" s="2">
        <v>2113.0</v>
      </c>
      <c r="B2115" s="2">
        <v>2113.0</v>
      </c>
      <c r="C2115" s="2" t="s">
        <v>2729</v>
      </c>
      <c r="D2115" s="2" t="s">
        <v>1568</v>
      </c>
      <c r="E2115" s="2" t="s">
        <v>4371</v>
      </c>
      <c r="F2115" s="2" t="s">
        <v>4372</v>
      </c>
      <c r="G2115" s="2" t="s">
        <v>103</v>
      </c>
      <c r="H2115" s="4"/>
      <c r="I2115" s="2" t="s">
        <v>13</v>
      </c>
    </row>
    <row r="2116">
      <c r="A2116" s="2">
        <v>2114.0</v>
      </c>
      <c r="B2116" s="2">
        <v>2114.0</v>
      </c>
      <c r="C2116" s="2" t="s">
        <v>3207</v>
      </c>
      <c r="D2116" s="2" t="s">
        <v>338</v>
      </c>
      <c r="E2116" s="2" t="s">
        <v>4373</v>
      </c>
      <c r="F2116" s="2" t="s">
        <v>4374</v>
      </c>
      <c r="G2116" s="2" t="s">
        <v>103</v>
      </c>
      <c r="H2116" s="4"/>
      <c r="I2116" s="2" t="s">
        <v>53</v>
      </c>
    </row>
    <row r="2117">
      <c r="A2117" s="2">
        <v>2115.0</v>
      </c>
      <c r="B2117" s="2">
        <v>2115.0</v>
      </c>
      <c r="C2117" s="2" t="s">
        <v>1470</v>
      </c>
      <c r="D2117" s="2" t="s">
        <v>9</v>
      </c>
      <c r="E2117" s="2" t="s">
        <v>4375</v>
      </c>
      <c r="F2117" s="2" t="s">
        <v>4376</v>
      </c>
      <c r="G2117" s="2" t="s">
        <v>103</v>
      </c>
      <c r="H2117" s="3">
        <v>450.0</v>
      </c>
      <c r="I2117" s="2" t="s">
        <v>13</v>
      </c>
    </row>
    <row r="2118">
      <c r="A2118" s="2">
        <v>2116.0</v>
      </c>
      <c r="B2118" s="2">
        <v>2116.0</v>
      </c>
      <c r="C2118" s="2" t="s">
        <v>2729</v>
      </c>
      <c r="D2118" s="2" t="s">
        <v>3971</v>
      </c>
      <c r="E2118" s="2" t="s">
        <v>4377</v>
      </c>
      <c r="F2118" s="2" t="s">
        <v>4378</v>
      </c>
      <c r="G2118" s="2" t="s">
        <v>103</v>
      </c>
      <c r="H2118" s="4"/>
      <c r="I2118" s="2" t="s">
        <v>13</v>
      </c>
    </row>
    <row r="2119">
      <c r="A2119" s="2">
        <v>2117.0</v>
      </c>
      <c r="B2119" s="2">
        <v>2117.0</v>
      </c>
      <c r="C2119" s="2" t="s">
        <v>2729</v>
      </c>
      <c r="D2119" s="2" t="s">
        <v>2730</v>
      </c>
      <c r="E2119" s="2" t="s">
        <v>4379</v>
      </c>
      <c r="F2119" s="2" t="s">
        <v>4380</v>
      </c>
      <c r="G2119" s="2" t="s">
        <v>103</v>
      </c>
      <c r="H2119" s="4"/>
      <c r="I2119" s="2" t="s">
        <v>13</v>
      </c>
    </row>
    <row r="2120">
      <c r="A2120" s="2">
        <v>2118.0</v>
      </c>
      <c r="B2120" s="2">
        <v>2118.0</v>
      </c>
      <c r="C2120" s="2" t="s">
        <v>1920</v>
      </c>
      <c r="D2120" s="2" t="s">
        <v>414</v>
      </c>
      <c r="E2120" s="2" t="s">
        <v>4381</v>
      </c>
      <c r="F2120" s="2" t="s">
        <v>4382</v>
      </c>
      <c r="G2120" s="2" t="s">
        <v>103</v>
      </c>
      <c r="H2120" s="4"/>
      <c r="I2120" s="2" t="s">
        <v>13</v>
      </c>
    </row>
    <row r="2121">
      <c r="A2121" s="2">
        <v>2119.0</v>
      </c>
      <c r="B2121" s="2">
        <v>2119.0</v>
      </c>
      <c r="C2121" s="2" t="s">
        <v>2729</v>
      </c>
      <c r="D2121" s="2" t="s">
        <v>2359</v>
      </c>
      <c r="E2121" s="2" t="s">
        <v>4383</v>
      </c>
      <c r="F2121" s="2" t="s">
        <v>4384</v>
      </c>
      <c r="G2121" s="2" t="s">
        <v>103</v>
      </c>
      <c r="H2121" s="4"/>
      <c r="I2121" s="2" t="s">
        <v>13</v>
      </c>
    </row>
    <row r="2122">
      <c r="A2122" s="2">
        <v>2120.0</v>
      </c>
      <c r="B2122" s="2">
        <v>2120.0</v>
      </c>
      <c r="C2122" s="2" t="s">
        <v>2729</v>
      </c>
      <c r="D2122" s="2" t="s">
        <v>3971</v>
      </c>
      <c r="E2122" s="2" t="s">
        <v>4385</v>
      </c>
      <c r="F2122" s="2" t="s">
        <v>4386</v>
      </c>
      <c r="G2122" s="2" t="s">
        <v>103</v>
      </c>
      <c r="H2122" s="4"/>
      <c r="I2122" s="2" t="s">
        <v>13</v>
      </c>
    </row>
    <row r="2123">
      <c r="A2123" s="2">
        <v>2121.0</v>
      </c>
      <c r="B2123" s="2">
        <v>2121.0</v>
      </c>
      <c r="C2123" s="2" t="s">
        <v>1470</v>
      </c>
      <c r="D2123" s="2" t="s">
        <v>9</v>
      </c>
      <c r="E2123" s="2" t="s">
        <v>4387</v>
      </c>
      <c r="F2123" s="2" t="s">
        <v>4388</v>
      </c>
      <c r="G2123" s="2" t="s">
        <v>103</v>
      </c>
      <c r="H2123" s="3">
        <v>450.0</v>
      </c>
      <c r="I2123" s="2" t="s">
        <v>13</v>
      </c>
    </row>
    <row r="2124">
      <c r="A2124" s="2">
        <v>2122.0</v>
      </c>
      <c r="B2124" s="2">
        <v>2122.0</v>
      </c>
      <c r="C2124" s="2" t="s">
        <v>2729</v>
      </c>
      <c r="D2124" s="2" t="s">
        <v>96</v>
      </c>
      <c r="E2124" s="2" t="s">
        <v>4389</v>
      </c>
      <c r="F2124" s="2" t="s">
        <v>4390</v>
      </c>
      <c r="G2124" s="2" t="s">
        <v>103</v>
      </c>
      <c r="H2124" s="4"/>
      <c r="I2124" s="2" t="s">
        <v>13</v>
      </c>
    </row>
    <row r="2125">
      <c r="A2125" s="2">
        <v>2123.0</v>
      </c>
      <c r="B2125" s="2">
        <v>2123.0</v>
      </c>
      <c r="C2125" s="2" t="s">
        <v>2729</v>
      </c>
      <c r="D2125" s="2" t="s">
        <v>2359</v>
      </c>
      <c r="E2125" s="2" t="s">
        <v>4391</v>
      </c>
      <c r="F2125" s="2" t="s">
        <v>4392</v>
      </c>
      <c r="G2125" s="2" t="s">
        <v>103</v>
      </c>
      <c r="H2125" s="4"/>
      <c r="I2125" s="2" t="s">
        <v>13</v>
      </c>
    </row>
    <row r="2126">
      <c r="A2126" s="2">
        <v>2124.0</v>
      </c>
      <c r="B2126" s="2">
        <v>2124.0</v>
      </c>
      <c r="C2126" s="2" t="s">
        <v>126</v>
      </c>
      <c r="D2126" s="2" t="s">
        <v>319</v>
      </c>
      <c r="E2126" s="2" t="s">
        <v>4393</v>
      </c>
      <c r="F2126" s="2" t="s">
        <v>4394</v>
      </c>
      <c r="G2126" s="2" t="s">
        <v>103</v>
      </c>
      <c r="H2126" s="4"/>
      <c r="I2126" s="2" t="s">
        <v>13</v>
      </c>
    </row>
    <row r="2127">
      <c r="A2127" s="2">
        <v>2125.0</v>
      </c>
      <c r="B2127" s="2">
        <v>2125.0</v>
      </c>
      <c r="C2127" s="2" t="s">
        <v>3174</v>
      </c>
      <c r="D2127" s="2" t="s">
        <v>2101</v>
      </c>
      <c r="E2127" s="2" t="s">
        <v>4395</v>
      </c>
      <c r="F2127" s="2" t="s">
        <v>4396</v>
      </c>
      <c r="G2127" s="2" t="s">
        <v>103</v>
      </c>
      <c r="H2127" s="4"/>
      <c r="I2127" s="2" t="s">
        <v>13</v>
      </c>
    </row>
    <row r="2128">
      <c r="A2128" s="2">
        <v>2126.0</v>
      </c>
      <c r="B2128" s="2">
        <v>2126.0</v>
      </c>
      <c r="C2128" s="2" t="s">
        <v>2729</v>
      </c>
      <c r="D2128" s="2" t="s">
        <v>663</v>
      </c>
      <c r="E2128" s="2" t="s">
        <v>4397</v>
      </c>
      <c r="F2128" s="2" t="s">
        <v>4398</v>
      </c>
      <c r="G2128" s="2" t="s">
        <v>103</v>
      </c>
      <c r="H2128" s="4"/>
      <c r="I2128" s="2" t="s">
        <v>53</v>
      </c>
    </row>
    <row r="2129">
      <c r="A2129" s="2">
        <v>2127.0</v>
      </c>
      <c r="B2129" s="2">
        <v>2127.0</v>
      </c>
      <c r="C2129" s="2" t="s">
        <v>2729</v>
      </c>
      <c r="D2129" s="2" t="s">
        <v>3788</v>
      </c>
      <c r="E2129" s="2" t="s">
        <v>4399</v>
      </c>
      <c r="F2129" s="2" t="s">
        <v>4400</v>
      </c>
      <c r="G2129" s="2" t="s">
        <v>103</v>
      </c>
      <c r="H2129" s="4"/>
      <c r="I2129" s="2" t="s">
        <v>13</v>
      </c>
    </row>
    <row r="2130">
      <c r="A2130" s="2">
        <v>2128.0</v>
      </c>
      <c r="B2130" s="2">
        <v>2128.0</v>
      </c>
      <c r="C2130" s="2" t="s">
        <v>2729</v>
      </c>
      <c r="D2130" s="2" t="s">
        <v>1528</v>
      </c>
      <c r="E2130" s="2" t="s">
        <v>4401</v>
      </c>
      <c r="F2130" s="2" t="s">
        <v>4402</v>
      </c>
      <c r="G2130" s="2" t="s">
        <v>103</v>
      </c>
      <c r="H2130" s="4"/>
      <c r="I2130" s="2" t="s">
        <v>13</v>
      </c>
    </row>
    <row r="2131">
      <c r="A2131" s="2">
        <v>2129.0</v>
      </c>
      <c r="B2131" s="2">
        <v>2129.0</v>
      </c>
      <c r="C2131" s="2" t="s">
        <v>1470</v>
      </c>
      <c r="D2131" s="2" t="s">
        <v>9</v>
      </c>
      <c r="E2131" s="2" t="s">
        <v>4403</v>
      </c>
      <c r="F2131" s="2" t="s">
        <v>4404</v>
      </c>
      <c r="G2131" s="2" t="s">
        <v>103</v>
      </c>
      <c r="H2131" s="3">
        <v>450.0</v>
      </c>
      <c r="I2131" s="2" t="s">
        <v>13</v>
      </c>
    </row>
    <row r="2132">
      <c r="A2132" s="2">
        <v>2130.0</v>
      </c>
      <c r="B2132" s="2">
        <v>2130.0</v>
      </c>
      <c r="C2132" s="2" t="s">
        <v>2729</v>
      </c>
      <c r="D2132" s="2" t="s">
        <v>2359</v>
      </c>
      <c r="E2132" s="2" t="s">
        <v>4405</v>
      </c>
      <c r="F2132" s="2" t="s">
        <v>4406</v>
      </c>
      <c r="G2132" s="2" t="s">
        <v>103</v>
      </c>
      <c r="H2132" s="4"/>
      <c r="I2132" s="2" t="s">
        <v>13</v>
      </c>
    </row>
    <row r="2133">
      <c r="A2133" s="2">
        <v>2131.0</v>
      </c>
      <c r="B2133" s="2">
        <v>2131.0</v>
      </c>
      <c r="C2133" s="2" t="s">
        <v>2729</v>
      </c>
      <c r="D2133" s="2" t="s">
        <v>1528</v>
      </c>
      <c r="E2133" s="2" t="s">
        <v>4407</v>
      </c>
      <c r="F2133" s="2" t="s">
        <v>4408</v>
      </c>
      <c r="G2133" s="2" t="s">
        <v>103</v>
      </c>
      <c r="H2133" s="4"/>
      <c r="I2133" s="2" t="s">
        <v>13</v>
      </c>
    </row>
    <row r="2134">
      <c r="A2134" s="2">
        <v>2132.0</v>
      </c>
      <c r="B2134" s="2">
        <v>2132.0</v>
      </c>
      <c r="C2134" s="2" t="s">
        <v>2729</v>
      </c>
      <c r="D2134" s="2" t="s">
        <v>2730</v>
      </c>
      <c r="E2134" s="2" t="s">
        <v>4409</v>
      </c>
      <c r="F2134" s="2" t="s">
        <v>4410</v>
      </c>
      <c r="G2134" s="2" t="s">
        <v>103</v>
      </c>
      <c r="H2134" s="4"/>
      <c r="I2134" s="2" t="s">
        <v>13</v>
      </c>
    </row>
    <row r="2135">
      <c r="A2135" s="2">
        <v>2133.0</v>
      </c>
      <c r="B2135" s="2">
        <v>2133.0</v>
      </c>
      <c r="C2135" s="2" t="s">
        <v>2729</v>
      </c>
      <c r="D2135" s="2" t="s">
        <v>1568</v>
      </c>
      <c r="E2135" s="2" t="s">
        <v>4411</v>
      </c>
      <c r="F2135" s="2" t="s">
        <v>4412</v>
      </c>
      <c r="G2135" s="2" t="s">
        <v>103</v>
      </c>
      <c r="H2135" s="4"/>
      <c r="I2135" s="2" t="s">
        <v>13</v>
      </c>
    </row>
    <row r="2136">
      <c r="A2136" s="2">
        <v>2134.0</v>
      </c>
      <c r="B2136" s="2">
        <v>2134.0</v>
      </c>
      <c r="C2136" s="2" t="s">
        <v>2729</v>
      </c>
      <c r="D2136" s="2" t="s">
        <v>96</v>
      </c>
      <c r="E2136" s="2" t="s">
        <v>4413</v>
      </c>
      <c r="F2136" s="2" t="s">
        <v>4414</v>
      </c>
      <c r="G2136" s="2" t="s">
        <v>103</v>
      </c>
      <c r="H2136" s="4"/>
      <c r="I2136" s="2" t="s">
        <v>13</v>
      </c>
    </row>
    <row r="2137">
      <c r="A2137" s="2">
        <v>2135.0</v>
      </c>
      <c r="B2137" s="2">
        <v>2135.0</v>
      </c>
      <c r="C2137" s="2" t="s">
        <v>126</v>
      </c>
      <c r="D2137" s="2" t="s">
        <v>3900</v>
      </c>
      <c r="E2137" s="2" t="s">
        <v>4415</v>
      </c>
      <c r="F2137" s="2" t="s">
        <v>4416</v>
      </c>
      <c r="G2137" s="2" t="s">
        <v>103</v>
      </c>
      <c r="H2137" s="4"/>
      <c r="I2137" s="2" t="s">
        <v>13</v>
      </c>
    </row>
    <row r="2138">
      <c r="A2138" s="2">
        <v>2136.0</v>
      </c>
      <c r="B2138" s="2">
        <v>2136.0</v>
      </c>
      <c r="C2138" s="2" t="s">
        <v>1470</v>
      </c>
      <c r="D2138" s="2" t="s">
        <v>9</v>
      </c>
      <c r="E2138" s="2" t="s">
        <v>4417</v>
      </c>
      <c r="F2138" s="2" t="s">
        <v>4418</v>
      </c>
      <c r="G2138" s="2" t="s">
        <v>103</v>
      </c>
      <c r="H2138" s="3">
        <v>450.0</v>
      </c>
      <c r="I2138" s="2" t="s">
        <v>13</v>
      </c>
    </row>
    <row r="2139">
      <c r="A2139" s="2">
        <v>2137.0</v>
      </c>
      <c r="B2139" s="2">
        <v>2137.0</v>
      </c>
      <c r="C2139" s="2" t="s">
        <v>2729</v>
      </c>
      <c r="D2139" s="2" t="s">
        <v>32</v>
      </c>
      <c r="E2139" s="2" t="s">
        <v>4419</v>
      </c>
      <c r="F2139" s="2" t="s">
        <v>4420</v>
      </c>
      <c r="G2139" s="2" t="s">
        <v>103</v>
      </c>
      <c r="H2139" s="4"/>
      <c r="I2139" s="2" t="s">
        <v>13</v>
      </c>
    </row>
    <row r="2140">
      <c r="A2140" s="2">
        <v>2138.0</v>
      </c>
      <c r="B2140" s="2">
        <v>2138.0</v>
      </c>
      <c r="C2140" s="2" t="s">
        <v>2729</v>
      </c>
      <c r="D2140" s="2" t="s">
        <v>1949</v>
      </c>
      <c r="E2140" s="2" t="s">
        <v>4421</v>
      </c>
      <c r="F2140" s="2" t="s">
        <v>4422</v>
      </c>
      <c r="G2140" s="2" t="s">
        <v>103</v>
      </c>
      <c r="H2140" s="4"/>
      <c r="I2140" s="2" t="s">
        <v>13</v>
      </c>
    </row>
    <row r="2141">
      <c r="A2141" s="2">
        <v>2139.0</v>
      </c>
      <c r="B2141" s="2">
        <v>2139.0</v>
      </c>
      <c r="C2141" s="2" t="s">
        <v>2729</v>
      </c>
      <c r="D2141" s="2" t="s">
        <v>4023</v>
      </c>
      <c r="E2141" s="2" t="s">
        <v>4423</v>
      </c>
      <c r="F2141" s="2" t="s">
        <v>4025</v>
      </c>
      <c r="G2141" s="2" t="s">
        <v>103</v>
      </c>
      <c r="H2141" s="4"/>
      <c r="I2141" s="2" t="s">
        <v>13</v>
      </c>
    </row>
    <row r="2142">
      <c r="A2142" s="2">
        <v>2140.0</v>
      </c>
      <c r="B2142" s="2">
        <v>2140.0</v>
      </c>
      <c r="C2142" s="2" t="s">
        <v>2729</v>
      </c>
      <c r="D2142" s="2" t="s">
        <v>663</v>
      </c>
      <c r="E2142" s="2" t="s">
        <v>4424</v>
      </c>
      <c r="F2142" s="2" t="s">
        <v>4425</v>
      </c>
      <c r="G2142" s="2" t="s">
        <v>103</v>
      </c>
      <c r="H2142" s="4"/>
      <c r="I2142" s="2" t="s">
        <v>53</v>
      </c>
    </row>
    <row r="2143">
      <c r="A2143" s="2">
        <v>2141.0</v>
      </c>
      <c r="B2143" s="2">
        <v>2141.0</v>
      </c>
      <c r="C2143" s="2" t="s">
        <v>1470</v>
      </c>
      <c r="D2143" s="2" t="s">
        <v>9</v>
      </c>
      <c r="E2143" s="2" t="s">
        <v>4426</v>
      </c>
      <c r="F2143" s="2" t="s">
        <v>4427</v>
      </c>
      <c r="G2143" s="2" t="s">
        <v>103</v>
      </c>
      <c r="H2143" s="3">
        <v>450.0</v>
      </c>
      <c r="I2143" s="2" t="s">
        <v>13</v>
      </c>
    </row>
    <row r="2144">
      <c r="A2144" s="2">
        <v>2142.0</v>
      </c>
      <c r="B2144" s="2">
        <v>2142.0</v>
      </c>
      <c r="C2144" s="2" t="s">
        <v>3174</v>
      </c>
      <c r="D2144" s="2" t="s">
        <v>2064</v>
      </c>
      <c r="E2144" s="2" t="s">
        <v>4428</v>
      </c>
      <c r="F2144" s="2" t="s">
        <v>4429</v>
      </c>
      <c r="G2144" s="2" t="s">
        <v>103</v>
      </c>
      <c r="H2144" s="4"/>
      <c r="I2144" s="2" t="s">
        <v>13</v>
      </c>
    </row>
    <row r="2145">
      <c r="A2145" s="2">
        <v>2143.0</v>
      </c>
      <c r="B2145" s="2">
        <v>2143.0</v>
      </c>
      <c r="C2145" s="2" t="s">
        <v>2729</v>
      </c>
      <c r="D2145" s="2" t="s">
        <v>3788</v>
      </c>
      <c r="E2145" s="2" t="s">
        <v>4430</v>
      </c>
      <c r="F2145" s="2" t="s">
        <v>4431</v>
      </c>
      <c r="G2145" s="2" t="s">
        <v>103</v>
      </c>
      <c r="H2145" s="4"/>
      <c r="I2145" s="2" t="s">
        <v>13</v>
      </c>
    </row>
    <row r="2146">
      <c r="A2146" s="2">
        <v>2144.0</v>
      </c>
      <c r="B2146" s="2">
        <v>2144.0</v>
      </c>
      <c r="C2146" s="2" t="s">
        <v>2729</v>
      </c>
      <c r="D2146" s="2" t="s">
        <v>3788</v>
      </c>
      <c r="E2146" s="2" t="s">
        <v>4432</v>
      </c>
      <c r="F2146" s="2" t="s">
        <v>4433</v>
      </c>
      <c r="G2146" s="2" t="s">
        <v>103</v>
      </c>
      <c r="H2146" s="4"/>
      <c r="I2146" s="2" t="s">
        <v>13</v>
      </c>
    </row>
    <row r="2147">
      <c r="A2147" s="2">
        <v>2145.0</v>
      </c>
      <c r="B2147" s="2">
        <v>2145.0</v>
      </c>
      <c r="C2147" s="2" t="s">
        <v>3174</v>
      </c>
      <c r="D2147" s="2" t="s">
        <v>3175</v>
      </c>
      <c r="E2147" s="2" t="s">
        <v>4434</v>
      </c>
      <c r="F2147" s="2" t="s">
        <v>4435</v>
      </c>
      <c r="G2147" s="2" t="s">
        <v>103</v>
      </c>
      <c r="H2147" s="4"/>
      <c r="I2147" s="2" t="s">
        <v>13</v>
      </c>
    </row>
    <row r="2148">
      <c r="A2148" s="2">
        <v>2146.0</v>
      </c>
      <c r="B2148" s="2">
        <v>2146.0</v>
      </c>
      <c r="C2148" s="2" t="s">
        <v>2729</v>
      </c>
      <c r="D2148" s="2" t="s">
        <v>1687</v>
      </c>
      <c r="E2148" s="2" t="s">
        <v>4436</v>
      </c>
      <c r="F2148" s="2" t="s">
        <v>4437</v>
      </c>
      <c r="G2148" s="2" t="s">
        <v>103</v>
      </c>
      <c r="H2148" s="4"/>
      <c r="I2148" s="2" t="s">
        <v>13</v>
      </c>
    </row>
    <row r="2149">
      <c r="A2149" s="2">
        <v>2147.0</v>
      </c>
      <c r="B2149" s="2">
        <v>2147.0</v>
      </c>
      <c r="C2149" s="2" t="s">
        <v>2729</v>
      </c>
      <c r="D2149" s="2" t="s">
        <v>1568</v>
      </c>
      <c r="E2149" s="2" t="s">
        <v>4438</v>
      </c>
      <c r="F2149" s="2" t="s">
        <v>4439</v>
      </c>
      <c r="G2149" s="2" t="s">
        <v>103</v>
      </c>
      <c r="H2149" s="4"/>
      <c r="I2149" s="2" t="s">
        <v>13</v>
      </c>
    </row>
    <row r="2150">
      <c r="A2150" s="2">
        <v>2148.0</v>
      </c>
      <c r="B2150" s="2">
        <v>2148.0</v>
      </c>
      <c r="C2150" s="2" t="s">
        <v>126</v>
      </c>
      <c r="D2150" s="2" t="s">
        <v>3900</v>
      </c>
      <c r="E2150" s="2" t="s">
        <v>4440</v>
      </c>
      <c r="F2150" s="2" t="s">
        <v>4441</v>
      </c>
      <c r="G2150" s="2" t="s">
        <v>103</v>
      </c>
      <c r="H2150" s="4"/>
      <c r="I2150" s="2" t="s">
        <v>13</v>
      </c>
    </row>
    <row r="2151">
      <c r="A2151" s="2">
        <v>2149.0</v>
      </c>
      <c r="B2151" s="2">
        <v>2149.0</v>
      </c>
      <c r="C2151" s="2" t="s">
        <v>3207</v>
      </c>
      <c r="D2151" s="2" t="s">
        <v>2172</v>
      </c>
      <c r="E2151" s="2" t="s">
        <v>4442</v>
      </c>
      <c r="F2151" s="2" t="s">
        <v>4443</v>
      </c>
      <c r="G2151" s="2" t="s">
        <v>103</v>
      </c>
      <c r="H2151" s="4"/>
      <c r="I2151" s="2" t="s">
        <v>13</v>
      </c>
    </row>
    <row r="2152">
      <c r="A2152" s="2">
        <v>2150.0</v>
      </c>
      <c r="B2152" s="2">
        <v>2150.0</v>
      </c>
      <c r="C2152" s="2" t="s">
        <v>1920</v>
      </c>
      <c r="D2152" s="2" t="s">
        <v>414</v>
      </c>
      <c r="E2152" s="2" t="s">
        <v>4444</v>
      </c>
      <c r="F2152" s="2" t="s">
        <v>4445</v>
      </c>
      <c r="G2152" s="2" t="s">
        <v>103</v>
      </c>
      <c r="H2152" s="4"/>
      <c r="I2152" s="2" t="s">
        <v>13</v>
      </c>
    </row>
    <row r="2153">
      <c r="A2153" s="2">
        <v>2151.0</v>
      </c>
      <c r="B2153" s="2">
        <v>2151.0</v>
      </c>
      <c r="C2153" s="2" t="s">
        <v>2729</v>
      </c>
      <c r="D2153" s="2" t="s">
        <v>2359</v>
      </c>
      <c r="E2153" s="2" t="s">
        <v>4446</v>
      </c>
      <c r="F2153" s="2" t="s">
        <v>4447</v>
      </c>
      <c r="G2153" s="2" t="s">
        <v>103</v>
      </c>
      <c r="H2153" s="4"/>
      <c r="I2153" s="2" t="s">
        <v>13</v>
      </c>
    </row>
    <row r="2154">
      <c r="A2154" s="2">
        <v>2152.0</v>
      </c>
      <c r="B2154" s="2">
        <v>2152.0</v>
      </c>
      <c r="C2154" s="2" t="s">
        <v>2729</v>
      </c>
      <c r="D2154" s="2" t="s">
        <v>3788</v>
      </c>
      <c r="E2154" s="2" t="s">
        <v>4448</v>
      </c>
      <c r="F2154" s="2" t="s">
        <v>4449</v>
      </c>
      <c r="G2154" s="2" t="s">
        <v>103</v>
      </c>
      <c r="H2154" s="4"/>
      <c r="I2154" s="2" t="s">
        <v>13</v>
      </c>
    </row>
    <row r="2155">
      <c r="A2155" s="2">
        <v>2153.0</v>
      </c>
      <c r="B2155" s="2">
        <v>2153.0</v>
      </c>
      <c r="C2155" s="2" t="s">
        <v>1470</v>
      </c>
      <c r="D2155" s="2" t="s">
        <v>9</v>
      </c>
      <c r="E2155" s="2" t="s">
        <v>4450</v>
      </c>
      <c r="F2155" s="2" t="s">
        <v>4451</v>
      </c>
      <c r="G2155" s="2" t="s">
        <v>103</v>
      </c>
      <c r="H2155" s="3">
        <v>450.0</v>
      </c>
      <c r="I2155" s="2" t="s">
        <v>13</v>
      </c>
    </row>
    <row r="2156">
      <c r="A2156" s="2">
        <v>2154.0</v>
      </c>
      <c r="B2156" s="2">
        <v>2154.0</v>
      </c>
      <c r="C2156" s="2" t="s">
        <v>2729</v>
      </c>
      <c r="D2156" s="2" t="s">
        <v>1687</v>
      </c>
      <c r="E2156" s="2" t="s">
        <v>4452</v>
      </c>
      <c r="F2156" s="2" t="s">
        <v>4453</v>
      </c>
      <c r="G2156" s="2" t="s">
        <v>103</v>
      </c>
      <c r="H2156" s="4"/>
      <c r="I2156" s="2" t="s">
        <v>13</v>
      </c>
    </row>
    <row r="2157">
      <c r="A2157" s="2">
        <v>2155.0</v>
      </c>
      <c r="B2157" s="2">
        <v>2155.0</v>
      </c>
      <c r="C2157" s="2" t="s">
        <v>2729</v>
      </c>
      <c r="D2157" s="2" t="s">
        <v>3971</v>
      </c>
      <c r="E2157" s="2" t="s">
        <v>4454</v>
      </c>
      <c r="F2157" s="2" t="s">
        <v>4455</v>
      </c>
      <c r="G2157" s="2" t="s">
        <v>103</v>
      </c>
      <c r="H2157" s="4"/>
      <c r="I2157" s="2" t="s">
        <v>13</v>
      </c>
    </row>
    <row r="2158">
      <c r="A2158" s="2">
        <v>2156.0</v>
      </c>
      <c r="B2158" s="2">
        <v>2156.0</v>
      </c>
      <c r="C2158" s="2" t="s">
        <v>2729</v>
      </c>
      <c r="D2158" s="2" t="s">
        <v>96</v>
      </c>
      <c r="E2158" s="2" t="s">
        <v>4456</v>
      </c>
      <c r="F2158" s="2" t="s">
        <v>4457</v>
      </c>
      <c r="G2158" s="2" t="s">
        <v>103</v>
      </c>
      <c r="H2158" s="4"/>
      <c r="I2158" s="2" t="s">
        <v>13</v>
      </c>
    </row>
    <row r="2159">
      <c r="A2159" s="2">
        <v>2157.0</v>
      </c>
      <c r="B2159" s="2">
        <v>2157.0</v>
      </c>
      <c r="C2159" s="2" t="s">
        <v>2729</v>
      </c>
      <c r="D2159" s="2" t="s">
        <v>1568</v>
      </c>
      <c r="E2159" s="2" t="s">
        <v>4458</v>
      </c>
      <c r="F2159" s="2" t="s">
        <v>4459</v>
      </c>
      <c r="G2159" s="2" t="s">
        <v>103</v>
      </c>
      <c r="H2159" s="4"/>
      <c r="I2159" s="2" t="s">
        <v>13</v>
      </c>
    </row>
    <row r="2160">
      <c r="A2160" s="2">
        <v>2158.0</v>
      </c>
      <c r="B2160" s="2">
        <v>2158.0</v>
      </c>
      <c r="C2160" s="2" t="s">
        <v>2729</v>
      </c>
      <c r="D2160" s="2" t="s">
        <v>2359</v>
      </c>
      <c r="E2160" s="2" t="s">
        <v>4460</v>
      </c>
      <c r="F2160" s="2" t="s">
        <v>4461</v>
      </c>
      <c r="G2160" s="2" t="s">
        <v>103</v>
      </c>
      <c r="H2160" s="4"/>
      <c r="I2160" s="2" t="s">
        <v>13</v>
      </c>
    </row>
    <row r="2161">
      <c r="A2161" s="2">
        <v>2159.0</v>
      </c>
      <c r="B2161" s="2">
        <v>2159.0</v>
      </c>
      <c r="C2161" s="2" t="s">
        <v>3207</v>
      </c>
      <c r="D2161" s="2" t="s">
        <v>38</v>
      </c>
      <c r="E2161" s="2" t="s">
        <v>4462</v>
      </c>
      <c r="F2161" s="2" t="s">
        <v>4463</v>
      </c>
      <c r="G2161" s="2" t="s">
        <v>103</v>
      </c>
      <c r="H2161" s="4"/>
      <c r="I2161" s="2" t="s">
        <v>13</v>
      </c>
    </row>
    <row r="2162">
      <c r="A2162" s="2">
        <v>2160.0</v>
      </c>
      <c r="B2162" s="2">
        <v>2160.0</v>
      </c>
      <c r="C2162" s="2" t="s">
        <v>2729</v>
      </c>
      <c r="D2162" s="2" t="s">
        <v>3788</v>
      </c>
      <c r="E2162" s="2" t="s">
        <v>4464</v>
      </c>
      <c r="F2162" s="2" t="s">
        <v>4465</v>
      </c>
      <c r="G2162" s="2" t="s">
        <v>103</v>
      </c>
      <c r="H2162" s="4"/>
      <c r="I2162" s="2" t="s">
        <v>13</v>
      </c>
    </row>
    <row r="2163">
      <c r="A2163" s="2">
        <v>2161.0</v>
      </c>
      <c r="B2163" s="2">
        <v>2161.0</v>
      </c>
      <c r="C2163" s="2" t="s">
        <v>2729</v>
      </c>
      <c r="D2163" s="2" t="s">
        <v>4023</v>
      </c>
      <c r="E2163" s="2" t="s">
        <v>4466</v>
      </c>
      <c r="F2163" s="2" t="s">
        <v>4467</v>
      </c>
      <c r="G2163" s="2" t="s">
        <v>103</v>
      </c>
      <c r="H2163" s="4"/>
      <c r="I2163" s="2" t="s">
        <v>13</v>
      </c>
    </row>
    <row r="2164">
      <c r="A2164" s="2">
        <v>2162.0</v>
      </c>
      <c r="B2164" s="2">
        <v>2162.0</v>
      </c>
      <c r="C2164" s="2" t="s">
        <v>2729</v>
      </c>
      <c r="D2164" s="2" t="s">
        <v>2730</v>
      </c>
      <c r="E2164" s="2" t="s">
        <v>4468</v>
      </c>
      <c r="F2164" s="2" t="s">
        <v>4469</v>
      </c>
      <c r="G2164" s="2" t="s">
        <v>103</v>
      </c>
      <c r="H2164" s="4"/>
      <c r="I2164" s="2" t="s">
        <v>13</v>
      </c>
    </row>
    <row r="2165">
      <c r="A2165" s="2">
        <v>2163.0</v>
      </c>
      <c r="B2165" s="2">
        <v>2163.0</v>
      </c>
      <c r="C2165" s="2" t="s">
        <v>3174</v>
      </c>
      <c r="D2165" s="2" t="s">
        <v>3175</v>
      </c>
      <c r="E2165" s="2" t="s">
        <v>4470</v>
      </c>
      <c r="F2165" s="2" t="s">
        <v>4471</v>
      </c>
      <c r="G2165" s="2" t="s">
        <v>103</v>
      </c>
      <c r="H2165" s="4"/>
      <c r="I2165" s="2" t="s">
        <v>13</v>
      </c>
    </row>
    <row r="2166">
      <c r="A2166" s="2">
        <v>2164.0</v>
      </c>
      <c r="B2166" s="2">
        <v>2164.0</v>
      </c>
      <c r="C2166" s="2" t="s">
        <v>3207</v>
      </c>
      <c r="D2166" s="2" t="s">
        <v>338</v>
      </c>
      <c r="E2166" s="2" t="s">
        <v>4472</v>
      </c>
      <c r="F2166" s="2" t="s">
        <v>4473</v>
      </c>
      <c r="G2166" s="2" t="s">
        <v>103</v>
      </c>
      <c r="H2166" s="4"/>
      <c r="I2166" s="2" t="s">
        <v>13</v>
      </c>
    </row>
    <row r="2167">
      <c r="A2167" s="2">
        <v>2165.0</v>
      </c>
      <c r="B2167" s="2">
        <v>2165.0</v>
      </c>
      <c r="C2167" s="2" t="s">
        <v>2729</v>
      </c>
      <c r="D2167" s="2" t="s">
        <v>2359</v>
      </c>
      <c r="E2167" s="2" t="s">
        <v>4474</v>
      </c>
      <c r="F2167" s="2" t="s">
        <v>4475</v>
      </c>
      <c r="G2167" s="2" t="s">
        <v>103</v>
      </c>
      <c r="H2167" s="4"/>
      <c r="I2167" s="2" t="s">
        <v>329</v>
      </c>
    </row>
    <row r="2168">
      <c r="A2168" s="2">
        <v>2166.0</v>
      </c>
      <c r="B2168" s="2">
        <v>2166.0</v>
      </c>
      <c r="C2168" s="2" t="s">
        <v>2729</v>
      </c>
      <c r="D2168" s="2" t="s">
        <v>1568</v>
      </c>
      <c r="E2168" s="2" t="s">
        <v>4476</v>
      </c>
      <c r="F2168" s="2" t="s">
        <v>4477</v>
      </c>
      <c r="G2168" s="2" t="s">
        <v>103</v>
      </c>
      <c r="H2168" s="4"/>
      <c r="I2168" s="2" t="s">
        <v>13</v>
      </c>
    </row>
    <row r="2169">
      <c r="A2169" s="2">
        <v>2167.0</v>
      </c>
      <c r="B2169" s="2">
        <v>2167.0</v>
      </c>
      <c r="C2169" s="2" t="s">
        <v>126</v>
      </c>
      <c r="D2169" s="2" t="s">
        <v>3900</v>
      </c>
      <c r="E2169" s="2" t="s">
        <v>4478</v>
      </c>
      <c r="F2169" s="2" t="s">
        <v>4479</v>
      </c>
      <c r="G2169" s="2" t="s">
        <v>103</v>
      </c>
      <c r="H2169" s="4"/>
      <c r="I2169" s="2" t="s">
        <v>13</v>
      </c>
    </row>
    <row r="2170">
      <c r="A2170" s="2">
        <v>2168.0</v>
      </c>
      <c r="B2170" s="2">
        <v>2168.0</v>
      </c>
      <c r="C2170" s="2" t="s">
        <v>1470</v>
      </c>
      <c r="D2170" s="2" t="s">
        <v>9</v>
      </c>
      <c r="E2170" s="2" t="s">
        <v>4480</v>
      </c>
      <c r="F2170" s="2" t="s">
        <v>4481</v>
      </c>
      <c r="G2170" s="2" t="s">
        <v>103</v>
      </c>
      <c r="H2170" s="3">
        <v>450.0</v>
      </c>
      <c r="I2170" s="2" t="s">
        <v>13</v>
      </c>
    </row>
    <row r="2171">
      <c r="A2171" s="2">
        <v>2169.0</v>
      </c>
      <c r="B2171" s="2">
        <v>2169.0</v>
      </c>
      <c r="C2171" s="2" t="s">
        <v>2729</v>
      </c>
      <c r="D2171" s="2" t="s">
        <v>1949</v>
      </c>
      <c r="E2171" s="2" t="s">
        <v>4482</v>
      </c>
      <c r="F2171" s="2" t="s">
        <v>4483</v>
      </c>
      <c r="G2171" s="2" t="s">
        <v>103</v>
      </c>
      <c r="H2171" s="4"/>
      <c r="I2171" s="2" t="s">
        <v>13</v>
      </c>
    </row>
    <row r="2172">
      <c r="A2172" s="2">
        <v>2170.0</v>
      </c>
      <c r="B2172" s="2">
        <v>2170.0</v>
      </c>
      <c r="C2172" s="2" t="s">
        <v>2729</v>
      </c>
      <c r="D2172" s="2" t="s">
        <v>2359</v>
      </c>
      <c r="E2172" s="2" t="s">
        <v>4484</v>
      </c>
      <c r="F2172" s="2" t="s">
        <v>4485</v>
      </c>
      <c r="G2172" s="2" t="s">
        <v>103</v>
      </c>
      <c r="H2172" s="4"/>
      <c r="I2172" s="2" t="s">
        <v>13</v>
      </c>
    </row>
    <row r="2173">
      <c r="A2173" s="2">
        <v>2171.0</v>
      </c>
      <c r="B2173" s="2">
        <v>2171.0</v>
      </c>
      <c r="C2173" s="2" t="s">
        <v>2729</v>
      </c>
      <c r="D2173" s="2" t="s">
        <v>3788</v>
      </c>
      <c r="E2173" s="2" t="s">
        <v>4486</v>
      </c>
      <c r="F2173" s="2" t="s">
        <v>4487</v>
      </c>
      <c r="G2173" s="2" t="s">
        <v>103</v>
      </c>
      <c r="H2173" s="4"/>
      <c r="I2173" s="2" t="s">
        <v>13</v>
      </c>
    </row>
    <row r="2174">
      <c r="A2174" s="2">
        <v>2172.0</v>
      </c>
      <c r="B2174" s="2">
        <v>2172.0</v>
      </c>
      <c r="C2174" s="2" t="s">
        <v>1470</v>
      </c>
      <c r="D2174" s="2" t="s">
        <v>9</v>
      </c>
      <c r="E2174" s="2" t="s">
        <v>4488</v>
      </c>
      <c r="F2174" s="2" t="s">
        <v>4489</v>
      </c>
      <c r="G2174" s="2" t="s">
        <v>103</v>
      </c>
      <c r="H2174" s="3">
        <v>450.0</v>
      </c>
      <c r="I2174" s="2" t="s">
        <v>13</v>
      </c>
    </row>
    <row r="2175">
      <c r="A2175" s="2">
        <v>2173.0</v>
      </c>
      <c r="B2175" s="2">
        <v>2173.0</v>
      </c>
      <c r="C2175" s="2" t="s">
        <v>2729</v>
      </c>
      <c r="D2175" s="2" t="s">
        <v>1528</v>
      </c>
      <c r="E2175" s="2" t="s">
        <v>4490</v>
      </c>
      <c r="F2175" s="2" t="s">
        <v>4491</v>
      </c>
      <c r="G2175" s="2" t="s">
        <v>103</v>
      </c>
      <c r="H2175" s="4"/>
      <c r="I2175" s="2" t="s">
        <v>13</v>
      </c>
    </row>
    <row r="2176">
      <c r="A2176" s="2">
        <v>2174.0</v>
      </c>
      <c r="B2176" s="2">
        <v>2174.0</v>
      </c>
      <c r="C2176" s="2" t="s">
        <v>2729</v>
      </c>
      <c r="D2176" s="2" t="s">
        <v>1687</v>
      </c>
      <c r="E2176" s="2" t="s">
        <v>4492</v>
      </c>
      <c r="F2176" s="2" t="s">
        <v>4493</v>
      </c>
      <c r="G2176" s="2" t="s">
        <v>103</v>
      </c>
      <c r="H2176" s="4"/>
      <c r="I2176" s="2" t="s">
        <v>13</v>
      </c>
    </row>
    <row r="2177">
      <c r="A2177" s="2">
        <v>2175.0</v>
      </c>
      <c r="B2177" s="2">
        <v>2175.0</v>
      </c>
      <c r="C2177" s="2" t="s">
        <v>2729</v>
      </c>
      <c r="D2177" s="2" t="s">
        <v>3788</v>
      </c>
      <c r="E2177" s="2" t="s">
        <v>4494</v>
      </c>
      <c r="F2177" s="2" t="s">
        <v>4495</v>
      </c>
      <c r="G2177" s="2" t="s">
        <v>103</v>
      </c>
      <c r="H2177" s="4"/>
      <c r="I2177" s="2" t="s">
        <v>13</v>
      </c>
    </row>
    <row r="2178">
      <c r="A2178" s="2">
        <v>2176.0</v>
      </c>
      <c r="B2178" s="2">
        <v>2176.0</v>
      </c>
      <c r="C2178" s="2" t="s">
        <v>2729</v>
      </c>
      <c r="D2178" s="2" t="s">
        <v>1568</v>
      </c>
      <c r="E2178" s="2" t="s">
        <v>4496</v>
      </c>
      <c r="F2178" s="2" t="s">
        <v>4497</v>
      </c>
      <c r="G2178" s="2" t="s">
        <v>103</v>
      </c>
      <c r="H2178" s="4"/>
      <c r="I2178" s="2" t="s">
        <v>13</v>
      </c>
    </row>
    <row r="2179">
      <c r="A2179" s="2">
        <v>2177.0</v>
      </c>
      <c r="B2179" s="2">
        <v>2177.0</v>
      </c>
      <c r="C2179" s="2" t="s">
        <v>14</v>
      </c>
      <c r="D2179" s="2" t="s">
        <v>2975</v>
      </c>
      <c r="E2179" s="2" t="s">
        <v>4498</v>
      </c>
      <c r="F2179" s="2" t="s">
        <v>4499</v>
      </c>
      <c r="G2179" s="2" t="s">
        <v>12</v>
      </c>
      <c r="H2179" s="3">
        <v>30.8</v>
      </c>
      <c r="I2179" s="2" t="s">
        <v>13</v>
      </c>
    </row>
    <row r="2180">
      <c r="A2180" s="2">
        <v>2178.0</v>
      </c>
      <c r="B2180" s="2">
        <v>2178.0</v>
      </c>
      <c r="C2180" s="2" t="s">
        <v>3174</v>
      </c>
      <c r="D2180" s="2" t="s">
        <v>3175</v>
      </c>
      <c r="E2180" s="2" t="s">
        <v>4500</v>
      </c>
      <c r="F2180" s="2" t="s">
        <v>4501</v>
      </c>
      <c r="G2180" s="2" t="s">
        <v>103</v>
      </c>
      <c r="H2180" s="4"/>
      <c r="I2180" s="2" t="s">
        <v>13</v>
      </c>
    </row>
    <row r="2181">
      <c r="A2181" s="2">
        <v>2179.0</v>
      </c>
      <c r="B2181" s="2">
        <v>2179.0</v>
      </c>
      <c r="C2181" s="2" t="s">
        <v>2729</v>
      </c>
      <c r="D2181" s="2" t="s">
        <v>1528</v>
      </c>
      <c r="E2181" s="2" t="s">
        <v>4502</v>
      </c>
      <c r="F2181" s="2" t="s">
        <v>4503</v>
      </c>
      <c r="G2181" s="2" t="s">
        <v>103</v>
      </c>
      <c r="H2181" s="4"/>
      <c r="I2181" s="2" t="s">
        <v>13</v>
      </c>
    </row>
    <row r="2182">
      <c r="A2182" s="2">
        <v>2180.0</v>
      </c>
      <c r="B2182" s="2">
        <v>2180.0</v>
      </c>
      <c r="C2182" s="2" t="s">
        <v>1470</v>
      </c>
      <c r="D2182" s="2" t="s">
        <v>9</v>
      </c>
      <c r="E2182" s="2" t="s">
        <v>4504</v>
      </c>
      <c r="F2182" s="2" t="s">
        <v>4505</v>
      </c>
      <c r="G2182" s="2" t="s">
        <v>103</v>
      </c>
      <c r="H2182" s="3">
        <v>450.0</v>
      </c>
      <c r="I2182" s="2" t="s">
        <v>13</v>
      </c>
    </row>
    <row r="2183">
      <c r="A2183" s="2">
        <v>2181.0</v>
      </c>
      <c r="B2183" s="2">
        <v>2181.0</v>
      </c>
      <c r="C2183" s="2" t="s">
        <v>2729</v>
      </c>
      <c r="D2183" s="2" t="s">
        <v>3971</v>
      </c>
      <c r="E2183" s="2" t="s">
        <v>4506</v>
      </c>
      <c r="F2183" s="2" t="s">
        <v>4507</v>
      </c>
      <c r="G2183" s="2" t="s">
        <v>103</v>
      </c>
      <c r="H2183" s="4"/>
      <c r="I2183" s="2" t="s">
        <v>13</v>
      </c>
    </row>
    <row r="2184">
      <c r="A2184" s="2">
        <v>2182.0</v>
      </c>
      <c r="B2184" s="2">
        <v>2182.0</v>
      </c>
      <c r="C2184" s="2" t="s">
        <v>3207</v>
      </c>
      <c r="D2184" s="2" t="s">
        <v>2172</v>
      </c>
      <c r="E2184" s="2" t="s">
        <v>4508</v>
      </c>
      <c r="F2184" s="2" t="s">
        <v>4509</v>
      </c>
      <c r="G2184" s="2" t="s">
        <v>103</v>
      </c>
      <c r="H2184" s="4"/>
      <c r="I2184" s="2" t="s">
        <v>13</v>
      </c>
    </row>
    <row r="2185">
      <c r="A2185" s="2">
        <v>2183.0</v>
      </c>
      <c r="B2185" s="2">
        <v>2183.0</v>
      </c>
      <c r="C2185" s="2" t="s">
        <v>2729</v>
      </c>
      <c r="D2185" s="2" t="s">
        <v>96</v>
      </c>
      <c r="E2185" s="2" t="s">
        <v>4510</v>
      </c>
      <c r="F2185" s="2" t="s">
        <v>4511</v>
      </c>
      <c r="G2185" s="2" t="s">
        <v>103</v>
      </c>
      <c r="H2185" s="4"/>
      <c r="I2185" s="2" t="s">
        <v>13</v>
      </c>
    </row>
    <row r="2186">
      <c r="A2186" s="2">
        <v>2184.0</v>
      </c>
      <c r="B2186" s="2">
        <v>2184.0</v>
      </c>
      <c r="C2186" s="2" t="s">
        <v>2729</v>
      </c>
      <c r="D2186" s="2" t="s">
        <v>2730</v>
      </c>
      <c r="E2186" s="2" t="s">
        <v>4512</v>
      </c>
      <c r="F2186" s="2" t="s">
        <v>4513</v>
      </c>
      <c r="G2186" s="2" t="s">
        <v>103</v>
      </c>
      <c r="H2186" s="4"/>
      <c r="I2186" s="2" t="s">
        <v>13</v>
      </c>
    </row>
    <row r="2187">
      <c r="A2187" s="2">
        <v>2185.0</v>
      </c>
      <c r="B2187" s="2">
        <v>2185.0</v>
      </c>
      <c r="C2187" s="2" t="s">
        <v>2729</v>
      </c>
      <c r="D2187" s="2" t="s">
        <v>1687</v>
      </c>
      <c r="E2187" s="2" t="s">
        <v>4514</v>
      </c>
      <c r="F2187" s="2" t="s">
        <v>4515</v>
      </c>
      <c r="G2187" s="2" t="s">
        <v>103</v>
      </c>
      <c r="H2187" s="4"/>
      <c r="I2187" s="2" t="s">
        <v>13</v>
      </c>
    </row>
    <row r="2188">
      <c r="A2188" s="2">
        <v>2186.0</v>
      </c>
      <c r="B2188" s="2">
        <v>2186.0</v>
      </c>
      <c r="C2188" s="2" t="s">
        <v>2729</v>
      </c>
      <c r="D2188" s="2" t="s">
        <v>1949</v>
      </c>
      <c r="E2188" s="2" t="s">
        <v>4516</v>
      </c>
      <c r="F2188" s="2" t="s">
        <v>4517</v>
      </c>
      <c r="G2188" s="2" t="s">
        <v>103</v>
      </c>
      <c r="H2188" s="4"/>
      <c r="I2188" s="2" t="s">
        <v>13</v>
      </c>
    </row>
    <row r="2189">
      <c r="A2189" s="2">
        <v>2187.0</v>
      </c>
      <c r="B2189" s="2">
        <v>2187.0</v>
      </c>
      <c r="C2189" s="2" t="s">
        <v>126</v>
      </c>
      <c r="D2189" s="2" t="s">
        <v>3900</v>
      </c>
      <c r="E2189" s="2" t="s">
        <v>4518</v>
      </c>
      <c r="F2189" s="2" t="s">
        <v>4519</v>
      </c>
      <c r="G2189" s="2" t="s">
        <v>103</v>
      </c>
      <c r="H2189" s="4"/>
      <c r="I2189" s="2" t="s">
        <v>13</v>
      </c>
    </row>
    <row r="2190">
      <c r="A2190" s="2">
        <v>2188.0</v>
      </c>
      <c r="B2190" s="2">
        <v>2188.0</v>
      </c>
      <c r="C2190" s="2" t="s">
        <v>99</v>
      </c>
      <c r="D2190" s="2" t="s">
        <v>42</v>
      </c>
      <c r="E2190" s="2" t="s">
        <v>4520</v>
      </c>
      <c r="F2190" s="2" t="s">
        <v>4521</v>
      </c>
      <c r="G2190" s="2" t="s">
        <v>103</v>
      </c>
      <c r="H2190" s="4"/>
      <c r="I2190" s="2" t="s">
        <v>13</v>
      </c>
    </row>
    <row r="2191">
      <c r="A2191" s="2">
        <v>2189.0</v>
      </c>
      <c r="B2191" s="2">
        <v>2189.0</v>
      </c>
      <c r="C2191" s="2" t="s">
        <v>2729</v>
      </c>
      <c r="D2191" s="2" t="s">
        <v>1528</v>
      </c>
      <c r="E2191" s="2" t="s">
        <v>4522</v>
      </c>
      <c r="F2191" s="2" t="s">
        <v>4523</v>
      </c>
      <c r="G2191" s="2" t="s">
        <v>103</v>
      </c>
      <c r="H2191" s="4"/>
      <c r="I2191" s="2" t="s">
        <v>13</v>
      </c>
    </row>
    <row r="2192">
      <c r="A2192" s="2">
        <v>2190.0</v>
      </c>
      <c r="B2192" s="2">
        <v>2190.0</v>
      </c>
      <c r="C2192" s="2" t="s">
        <v>2729</v>
      </c>
      <c r="D2192" s="2" t="s">
        <v>1687</v>
      </c>
      <c r="E2192" s="2" t="s">
        <v>4524</v>
      </c>
      <c r="F2192" s="2" t="s">
        <v>4525</v>
      </c>
      <c r="G2192" s="2" t="s">
        <v>103</v>
      </c>
      <c r="H2192" s="4"/>
      <c r="I2192" s="2" t="s">
        <v>13</v>
      </c>
    </row>
    <row r="2193">
      <c r="A2193" s="2">
        <v>2191.0</v>
      </c>
      <c r="B2193" s="2">
        <v>2191.0</v>
      </c>
      <c r="C2193" s="2" t="s">
        <v>2729</v>
      </c>
      <c r="D2193" s="2" t="s">
        <v>96</v>
      </c>
      <c r="E2193" s="2" t="s">
        <v>4526</v>
      </c>
      <c r="F2193" s="2" t="s">
        <v>4527</v>
      </c>
      <c r="G2193" s="2" t="s">
        <v>103</v>
      </c>
      <c r="H2193" s="4"/>
      <c r="I2193" s="2" t="s">
        <v>13</v>
      </c>
    </row>
    <row r="2194">
      <c r="A2194" s="2">
        <v>2192.0</v>
      </c>
      <c r="B2194" s="2">
        <v>2192.0</v>
      </c>
      <c r="C2194" s="2" t="s">
        <v>2729</v>
      </c>
      <c r="D2194" s="2" t="s">
        <v>2642</v>
      </c>
      <c r="E2194" s="2" t="s">
        <v>4528</v>
      </c>
      <c r="F2194" s="2" t="s">
        <v>4529</v>
      </c>
      <c r="G2194" s="2" t="s">
        <v>103</v>
      </c>
      <c r="H2194" s="4"/>
      <c r="I2194" s="2" t="s">
        <v>13</v>
      </c>
    </row>
    <row r="2195">
      <c r="A2195" s="2">
        <v>2193.0</v>
      </c>
      <c r="B2195" s="2">
        <v>2193.0</v>
      </c>
      <c r="C2195" s="2" t="s">
        <v>2729</v>
      </c>
      <c r="D2195" s="2" t="s">
        <v>3788</v>
      </c>
      <c r="E2195" s="2" t="s">
        <v>4530</v>
      </c>
      <c r="F2195" s="2" t="s">
        <v>4531</v>
      </c>
      <c r="G2195" s="2" t="s">
        <v>103</v>
      </c>
      <c r="H2195" s="4"/>
      <c r="I2195" s="2" t="s">
        <v>13</v>
      </c>
    </row>
    <row r="2196">
      <c r="A2196" s="2">
        <v>2194.0</v>
      </c>
      <c r="B2196" s="2">
        <v>2194.0</v>
      </c>
      <c r="C2196" s="2" t="s">
        <v>3207</v>
      </c>
      <c r="D2196" s="2" t="s">
        <v>338</v>
      </c>
      <c r="E2196" s="2" t="s">
        <v>4532</v>
      </c>
      <c r="F2196" s="2" t="s">
        <v>4533</v>
      </c>
      <c r="G2196" s="2" t="s">
        <v>103</v>
      </c>
      <c r="H2196" s="4"/>
      <c r="I2196" s="2" t="s">
        <v>13</v>
      </c>
    </row>
    <row r="2197">
      <c r="A2197" s="2">
        <v>2195.0</v>
      </c>
      <c r="B2197" s="2">
        <v>2195.0</v>
      </c>
      <c r="C2197" s="2" t="s">
        <v>2729</v>
      </c>
      <c r="D2197" s="2" t="s">
        <v>3788</v>
      </c>
      <c r="E2197" s="2" t="s">
        <v>4534</v>
      </c>
      <c r="F2197" s="2" t="s">
        <v>4535</v>
      </c>
      <c r="G2197" s="2" t="s">
        <v>103</v>
      </c>
      <c r="H2197" s="4"/>
      <c r="I2197" s="2" t="s">
        <v>13</v>
      </c>
    </row>
    <row r="2198">
      <c r="A2198" s="2">
        <v>2196.0</v>
      </c>
      <c r="B2198" s="2">
        <v>2196.0</v>
      </c>
      <c r="C2198" s="2" t="s">
        <v>3174</v>
      </c>
      <c r="D2198" s="2" t="s">
        <v>3175</v>
      </c>
      <c r="E2198" s="2" t="s">
        <v>4536</v>
      </c>
      <c r="F2198" s="2" t="s">
        <v>4537</v>
      </c>
      <c r="G2198" s="2" t="s">
        <v>103</v>
      </c>
      <c r="H2198" s="4"/>
      <c r="I2198" s="2" t="s">
        <v>13</v>
      </c>
    </row>
    <row r="2199">
      <c r="A2199" s="2">
        <v>2197.0</v>
      </c>
      <c r="B2199" s="2">
        <v>2197.0</v>
      </c>
      <c r="C2199" s="2" t="s">
        <v>3174</v>
      </c>
      <c r="D2199" s="2" t="s">
        <v>2064</v>
      </c>
      <c r="E2199" s="2" t="s">
        <v>4538</v>
      </c>
      <c r="F2199" s="2" t="s">
        <v>4539</v>
      </c>
      <c r="G2199" s="2" t="s">
        <v>103</v>
      </c>
      <c r="H2199" s="4"/>
      <c r="I2199" s="2" t="s">
        <v>53</v>
      </c>
    </row>
    <row r="2200">
      <c r="A2200" s="2">
        <v>2198.0</v>
      </c>
      <c r="B2200" s="2">
        <v>2198.0</v>
      </c>
      <c r="C2200" s="2" t="s">
        <v>2729</v>
      </c>
      <c r="D2200" s="2" t="s">
        <v>1568</v>
      </c>
      <c r="E2200" s="2" t="s">
        <v>4540</v>
      </c>
      <c r="F2200" s="2" t="s">
        <v>4541</v>
      </c>
      <c r="G2200" s="2" t="s">
        <v>103</v>
      </c>
      <c r="H2200" s="4"/>
      <c r="I2200" s="2" t="s">
        <v>13</v>
      </c>
    </row>
    <row r="2201">
      <c r="A2201" s="2">
        <v>2199.0</v>
      </c>
      <c r="B2201" s="2">
        <v>2199.0</v>
      </c>
      <c r="C2201" s="2" t="s">
        <v>2729</v>
      </c>
      <c r="D2201" s="2" t="s">
        <v>4023</v>
      </c>
      <c r="E2201" s="2" t="s">
        <v>4542</v>
      </c>
      <c r="F2201" s="2" t="s">
        <v>4025</v>
      </c>
      <c r="G2201" s="2" t="s">
        <v>103</v>
      </c>
      <c r="H2201" s="4"/>
      <c r="I2201" s="2" t="s">
        <v>13</v>
      </c>
    </row>
    <row r="2202">
      <c r="A2202" s="2">
        <v>2200.0</v>
      </c>
      <c r="B2202" s="2">
        <v>2200.0</v>
      </c>
      <c r="C2202" s="2" t="s">
        <v>2729</v>
      </c>
      <c r="D2202" s="2" t="s">
        <v>1528</v>
      </c>
      <c r="E2202" s="2" t="s">
        <v>4543</v>
      </c>
      <c r="F2202" s="2" t="s">
        <v>4544</v>
      </c>
      <c r="G2202" s="2" t="s">
        <v>103</v>
      </c>
      <c r="H2202" s="4"/>
      <c r="I2202" s="2" t="s">
        <v>13</v>
      </c>
    </row>
    <row r="2203">
      <c r="A2203" s="2">
        <v>2201.0</v>
      </c>
      <c r="B2203" s="2">
        <v>2201.0</v>
      </c>
      <c r="C2203" s="2" t="s">
        <v>2729</v>
      </c>
      <c r="D2203" s="2" t="s">
        <v>1949</v>
      </c>
      <c r="E2203" s="2" t="s">
        <v>4545</v>
      </c>
      <c r="F2203" s="2" t="s">
        <v>4546</v>
      </c>
      <c r="G2203" s="2" t="s">
        <v>103</v>
      </c>
      <c r="H2203" s="4"/>
      <c r="I2203" s="2" t="s">
        <v>13</v>
      </c>
    </row>
    <row r="2204">
      <c r="A2204" s="2">
        <v>2202.0</v>
      </c>
      <c r="B2204" s="2">
        <v>2202.0</v>
      </c>
      <c r="C2204" s="2" t="s">
        <v>2729</v>
      </c>
      <c r="D2204" s="2" t="s">
        <v>3788</v>
      </c>
      <c r="E2204" s="2" t="s">
        <v>4547</v>
      </c>
      <c r="F2204" s="2" t="s">
        <v>4548</v>
      </c>
      <c r="G2204" s="2" t="s">
        <v>103</v>
      </c>
      <c r="H2204" s="4"/>
      <c r="I2204" s="2" t="s">
        <v>13</v>
      </c>
    </row>
    <row r="2205">
      <c r="A2205" s="2">
        <v>2203.0</v>
      </c>
      <c r="B2205" s="2">
        <v>2203.0</v>
      </c>
      <c r="C2205" s="2" t="s">
        <v>126</v>
      </c>
      <c r="D2205" s="2" t="s">
        <v>319</v>
      </c>
      <c r="E2205" s="2" t="s">
        <v>4549</v>
      </c>
      <c r="F2205" s="2" t="s">
        <v>4550</v>
      </c>
      <c r="G2205" s="2" t="s">
        <v>103</v>
      </c>
      <c r="H2205" s="4"/>
      <c r="I2205" s="2" t="s">
        <v>13</v>
      </c>
    </row>
    <row r="2206">
      <c r="A2206" s="2">
        <v>2204.0</v>
      </c>
      <c r="B2206" s="2">
        <v>2204.0</v>
      </c>
      <c r="C2206" s="2" t="s">
        <v>2729</v>
      </c>
      <c r="D2206" s="2" t="s">
        <v>1568</v>
      </c>
      <c r="E2206" s="2" t="s">
        <v>4551</v>
      </c>
      <c r="F2206" s="2" t="s">
        <v>4552</v>
      </c>
      <c r="G2206" s="2" t="s">
        <v>103</v>
      </c>
      <c r="H2206" s="4"/>
      <c r="I2206" s="2" t="s">
        <v>13</v>
      </c>
    </row>
    <row r="2207">
      <c r="A2207" s="2">
        <v>2205.0</v>
      </c>
      <c r="B2207" s="2">
        <v>2205.0</v>
      </c>
      <c r="C2207" s="2" t="s">
        <v>2729</v>
      </c>
      <c r="D2207" s="2" t="s">
        <v>3788</v>
      </c>
      <c r="E2207" s="2" t="s">
        <v>4553</v>
      </c>
      <c r="F2207" s="2" t="s">
        <v>4554</v>
      </c>
      <c r="G2207" s="2" t="s">
        <v>103</v>
      </c>
      <c r="H2207" s="4"/>
      <c r="I2207" s="2" t="s">
        <v>13</v>
      </c>
    </row>
    <row r="2208">
      <c r="A2208" s="2">
        <v>2206.0</v>
      </c>
      <c r="B2208" s="2">
        <v>2206.0</v>
      </c>
      <c r="C2208" s="2" t="s">
        <v>2729</v>
      </c>
      <c r="D2208" s="2" t="s">
        <v>4023</v>
      </c>
      <c r="E2208" s="2" t="s">
        <v>4555</v>
      </c>
      <c r="F2208" s="2" t="s">
        <v>4085</v>
      </c>
      <c r="G2208" s="2" t="s">
        <v>103</v>
      </c>
      <c r="H2208" s="4"/>
      <c r="I2208" s="2" t="s">
        <v>13</v>
      </c>
    </row>
    <row r="2209">
      <c r="A2209" s="2">
        <v>2207.0</v>
      </c>
      <c r="B2209" s="2">
        <v>2207.0</v>
      </c>
      <c r="C2209" s="2" t="s">
        <v>4556</v>
      </c>
      <c r="D2209" s="2" t="s">
        <v>2172</v>
      </c>
      <c r="E2209" s="2" t="s">
        <v>4557</v>
      </c>
      <c r="F2209" s="2" t="s">
        <v>4558</v>
      </c>
      <c r="G2209" s="2" t="s">
        <v>103</v>
      </c>
      <c r="H2209" s="4"/>
      <c r="I2209" s="2" t="s">
        <v>13</v>
      </c>
    </row>
    <row r="2210">
      <c r="A2210" s="2">
        <v>2208.0</v>
      </c>
      <c r="B2210" s="2">
        <v>2208.0</v>
      </c>
      <c r="C2210" s="2" t="s">
        <v>3207</v>
      </c>
      <c r="D2210" s="2" t="s">
        <v>38</v>
      </c>
      <c r="E2210" s="2" t="s">
        <v>4559</v>
      </c>
      <c r="F2210" s="2" t="s">
        <v>4560</v>
      </c>
      <c r="G2210" s="2" t="s">
        <v>103</v>
      </c>
      <c r="H2210" s="4"/>
      <c r="I2210" s="2" t="s">
        <v>13</v>
      </c>
    </row>
    <row r="2211">
      <c r="A2211" s="2">
        <v>2209.0</v>
      </c>
      <c r="B2211" s="2">
        <v>2209.0</v>
      </c>
      <c r="C2211" s="2" t="s">
        <v>14</v>
      </c>
      <c r="D2211" s="2" t="s">
        <v>54</v>
      </c>
      <c r="E2211" s="2" t="s">
        <v>4561</v>
      </c>
      <c r="F2211" s="2" t="s">
        <v>4562</v>
      </c>
      <c r="G2211" s="2" t="s">
        <v>103</v>
      </c>
      <c r="H2211" s="4"/>
      <c r="I2211" s="2" t="s">
        <v>13</v>
      </c>
    </row>
    <row r="2212">
      <c r="A2212" s="2">
        <v>2210.0</v>
      </c>
      <c r="B2212" s="2">
        <v>2210.0</v>
      </c>
      <c r="C2212" s="2" t="s">
        <v>1470</v>
      </c>
      <c r="D2212" s="2" t="s">
        <v>9</v>
      </c>
      <c r="E2212" s="2" t="s">
        <v>4563</v>
      </c>
      <c r="F2212" s="2" t="s">
        <v>4564</v>
      </c>
      <c r="G2212" s="2" t="s">
        <v>103</v>
      </c>
      <c r="H2212" s="3">
        <v>450.0</v>
      </c>
      <c r="I2212" s="2" t="s">
        <v>13</v>
      </c>
    </row>
    <row r="2213">
      <c r="A2213" s="2">
        <v>2211.0</v>
      </c>
      <c r="B2213" s="2">
        <v>2211.0</v>
      </c>
      <c r="C2213" s="2" t="s">
        <v>2729</v>
      </c>
      <c r="D2213" s="2" t="s">
        <v>1528</v>
      </c>
      <c r="E2213" s="2" t="s">
        <v>4565</v>
      </c>
      <c r="F2213" s="2" t="s">
        <v>4566</v>
      </c>
      <c r="G2213" s="2" t="s">
        <v>103</v>
      </c>
      <c r="H2213" s="4"/>
      <c r="I2213" s="2" t="s">
        <v>13</v>
      </c>
    </row>
    <row r="2214">
      <c r="A2214" s="2">
        <v>2212.0</v>
      </c>
      <c r="B2214" s="2">
        <v>2212.0</v>
      </c>
      <c r="C2214" s="2" t="s">
        <v>2729</v>
      </c>
      <c r="D2214" s="2" t="s">
        <v>2730</v>
      </c>
      <c r="E2214" s="2" t="s">
        <v>4567</v>
      </c>
      <c r="F2214" s="2" t="s">
        <v>4568</v>
      </c>
      <c r="G2214" s="2" t="s">
        <v>103</v>
      </c>
      <c r="H2214" s="4"/>
      <c r="I2214" s="2" t="s">
        <v>13</v>
      </c>
    </row>
    <row r="2215">
      <c r="A2215" s="2">
        <v>2213.0</v>
      </c>
      <c r="B2215" s="2">
        <v>2213.0</v>
      </c>
      <c r="C2215" s="2" t="s">
        <v>2729</v>
      </c>
      <c r="D2215" s="2" t="s">
        <v>1687</v>
      </c>
      <c r="E2215" s="2" t="s">
        <v>4569</v>
      </c>
      <c r="F2215" s="2" t="s">
        <v>4570</v>
      </c>
      <c r="G2215" s="2" t="s">
        <v>103</v>
      </c>
      <c r="H2215" s="4"/>
      <c r="I2215" s="2" t="s">
        <v>13</v>
      </c>
    </row>
    <row r="2216">
      <c r="A2216" s="2">
        <v>2214.0</v>
      </c>
      <c r="B2216" s="2">
        <v>2214.0</v>
      </c>
      <c r="C2216" s="2" t="s">
        <v>2729</v>
      </c>
      <c r="D2216" s="2" t="s">
        <v>1528</v>
      </c>
      <c r="E2216" s="2" t="s">
        <v>4571</v>
      </c>
      <c r="F2216" s="2" t="s">
        <v>4572</v>
      </c>
      <c r="G2216" s="2" t="s">
        <v>103</v>
      </c>
      <c r="H2216" s="4"/>
      <c r="I2216" s="2" t="s">
        <v>13</v>
      </c>
    </row>
    <row r="2217">
      <c r="A2217" s="2">
        <v>2215.0</v>
      </c>
      <c r="B2217" s="2">
        <v>2215.0</v>
      </c>
      <c r="C2217" s="2" t="s">
        <v>1417</v>
      </c>
      <c r="D2217" s="2" t="s">
        <v>319</v>
      </c>
      <c r="E2217" s="2" t="s">
        <v>4573</v>
      </c>
      <c r="F2217" s="2" t="s">
        <v>4574</v>
      </c>
      <c r="G2217" s="2" t="s">
        <v>103</v>
      </c>
      <c r="H2217" s="4"/>
      <c r="I2217" s="2" t="s">
        <v>13</v>
      </c>
    </row>
    <row r="2218">
      <c r="A2218" s="2">
        <v>2216.0</v>
      </c>
      <c r="B2218" s="2">
        <v>2216.0</v>
      </c>
      <c r="C2218" s="2" t="s">
        <v>2729</v>
      </c>
      <c r="D2218" s="2" t="s">
        <v>1568</v>
      </c>
      <c r="E2218" s="2" t="s">
        <v>4575</v>
      </c>
      <c r="F2218" s="2" t="s">
        <v>4576</v>
      </c>
      <c r="G2218" s="2" t="s">
        <v>103</v>
      </c>
      <c r="H2218" s="4"/>
      <c r="I2218" s="2" t="s">
        <v>13</v>
      </c>
    </row>
    <row r="2219">
      <c r="A2219" s="2">
        <v>2217.0</v>
      </c>
      <c r="B2219" s="2">
        <v>2217.0</v>
      </c>
      <c r="C2219" s="2" t="s">
        <v>1920</v>
      </c>
      <c r="D2219" s="2" t="s">
        <v>414</v>
      </c>
      <c r="E2219" s="2" t="s">
        <v>4577</v>
      </c>
      <c r="F2219" s="2" t="s">
        <v>4578</v>
      </c>
      <c r="G2219" s="2" t="s">
        <v>103</v>
      </c>
      <c r="H2219" s="4"/>
      <c r="I2219" s="2" t="s">
        <v>13</v>
      </c>
    </row>
    <row r="2220">
      <c r="A2220" s="2">
        <v>2218.0</v>
      </c>
      <c r="B2220" s="2">
        <v>2218.0</v>
      </c>
      <c r="C2220" s="2" t="s">
        <v>2729</v>
      </c>
      <c r="D2220" s="2" t="s">
        <v>1687</v>
      </c>
      <c r="E2220" s="2" t="s">
        <v>4579</v>
      </c>
      <c r="F2220" s="2" t="s">
        <v>4580</v>
      </c>
      <c r="G2220" s="2" t="s">
        <v>103</v>
      </c>
      <c r="H2220" s="4"/>
      <c r="I2220" s="2" t="s">
        <v>13</v>
      </c>
    </row>
    <row r="2221">
      <c r="A2221" s="2">
        <v>2219.0</v>
      </c>
      <c r="B2221" s="2">
        <v>2219.0</v>
      </c>
      <c r="C2221" s="2" t="s">
        <v>3174</v>
      </c>
      <c r="D2221" s="2" t="s">
        <v>573</v>
      </c>
      <c r="E2221" s="2" t="s">
        <v>4581</v>
      </c>
      <c r="F2221" s="2" t="s">
        <v>4582</v>
      </c>
      <c r="G2221" s="2" t="s">
        <v>103</v>
      </c>
      <c r="H2221" s="4"/>
      <c r="I2221" s="2" t="s">
        <v>13</v>
      </c>
    </row>
    <row r="2222">
      <c r="A2222" s="2">
        <v>2220.0</v>
      </c>
      <c r="B2222" s="2">
        <v>2220.0</v>
      </c>
      <c r="C2222" s="2" t="s">
        <v>1470</v>
      </c>
      <c r="D2222" s="2" t="s">
        <v>9</v>
      </c>
      <c r="E2222" s="2" t="s">
        <v>4583</v>
      </c>
      <c r="F2222" s="2" t="s">
        <v>4584</v>
      </c>
      <c r="G2222" s="2" t="s">
        <v>103</v>
      </c>
      <c r="H2222" s="3">
        <v>450.0</v>
      </c>
      <c r="I2222" s="2" t="s">
        <v>13</v>
      </c>
    </row>
    <row r="2223">
      <c r="A2223" s="2">
        <v>2221.0</v>
      </c>
      <c r="B2223" s="2">
        <v>2221.0</v>
      </c>
      <c r="C2223" s="2" t="s">
        <v>2729</v>
      </c>
      <c r="D2223" s="2" t="s">
        <v>1568</v>
      </c>
      <c r="E2223" s="2" t="s">
        <v>4585</v>
      </c>
      <c r="F2223" s="2" t="s">
        <v>4586</v>
      </c>
      <c r="G2223" s="2" t="s">
        <v>103</v>
      </c>
      <c r="H2223" s="4"/>
      <c r="I2223" s="2" t="s">
        <v>13</v>
      </c>
    </row>
    <row r="2224">
      <c r="A2224" s="2">
        <v>2222.0</v>
      </c>
      <c r="B2224" s="2">
        <v>2222.0</v>
      </c>
      <c r="C2224" s="2" t="s">
        <v>3207</v>
      </c>
      <c r="D2224" s="2" t="s">
        <v>38</v>
      </c>
      <c r="E2224" s="2" t="s">
        <v>4587</v>
      </c>
      <c r="F2224" s="2" t="s">
        <v>4588</v>
      </c>
      <c r="G2224" s="2" t="s">
        <v>103</v>
      </c>
      <c r="H2224" s="4"/>
      <c r="I2224" s="2" t="s">
        <v>13</v>
      </c>
    </row>
    <row r="2225">
      <c r="A2225" s="2">
        <v>2223.0</v>
      </c>
      <c r="B2225" s="2">
        <v>2223.0</v>
      </c>
      <c r="C2225" s="2" t="s">
        <v>14</v>
      </c>
      <c r="D2225" s="2" t="s">
        <v>54</v>
      </c>
      <c r="E2225" s="2" t="s">
        <v>4589</v>
      </c>
      <c r="F2225" s="2" t="s">
        <v>4590</v>
      </c>
      <c r="G2225" s="2" t="s">
        <v>103</v>
      </c>
      <c r="H2225" s="4"/>
      <c r="I2225" s="2" t="s">
        <v>329</v>
      </c>
    </row>
    <row r="2226">
      <c r="A2226" s="2">
        <v>2224.0</v>
      </c>
      <c r="B2226" s="2">
        <v>2224.0</v>
      </c>
      <c r="C2226" s="2" t="s">
        <v>2729</v>
      </c>
      <c r="D2226" s="2" t="s">
        <v>3788</v>
      </c>
      <c r="E2226" s="2" t="s">
        <v>4591</v>
      </c>
      <c r="F2226" s="2" t="s">
        <v>4592</v>
      </c>
      <c r="G2226" s="2" t="s">
        <v>103</v>
      </c>
      <c r="H2226" s="4"/>
      <c r="I2226" s="2" t="s">
        <v>13</v>
      </c>
    </row>
    <row r="2227">
      <c r="A2227" s="2">
        <v>2225.0</v>
      </c>
      <c r="B2227" s="2">
        <v>2225.0</v>
      </c>
      <c r="C2227" s="2" t="s">
        <v>99</v>
      </c>
      <c r="D2227" s="2" t="s">
        <v>42</v>
      </c>
      <c r="E2227" s="2" t="s">
        <v>4593</v>
      </c>
      <c r="F2227" s="2" t="s">
        <v>4594</v>
      </c>
      <c r="G2227" s="2" t="s">
        <v>103</v>
      </c>
      <c r="H2227" s="4"/>
      <c r="I2227" s="2" t="s">
        <v>13</v>
      </c>
    </row>
    <row r="2228">
      <c r="A2228" s="2">
        <v>2226.0</v>
      </c>
      <c r="B2228" s="2">
        <v>2226.0</v>
      </c>
      <c r="C2228" s="2" t="s">
        <v>2729</v>
      </c>
      <c r="D2228" s="2" t="s">
        <v>3788</v>
      </c>
      <c r="E2228" s="2" t="s">
        <v>4595</v>
      </c>
      <c r="F2228" s="2" t="s">
        <v>4596</v>
      </c>
      <c r="G2228" s="2" t="s">
        <v>103</v>
      </c>
      <c r="H2228" s="4"/>
      <c r="I2228" s="2" t="s">
        <v>13</v>
      </c>
    </row>
    <row r="2229">
      <c r="A2229" s="2">
        <v>2227.0</v>
      </c>
      <c r="B2229" s="2">
        <v>2227.0</v>
      </c>
      <c r="C2229" s="2" t="s">
        <v>2729</v>
      </c>
      <c r="D2229" s="2" t="s">
        <v>3788</v>
      </c>
      <c r="E2229" s="2" t="s">
        <v>4597</v>
      </c>
      <c r="F2229" s="2" t="s">
        <v>4598</v>
      </c>
      <c r="G2229" s="2" t="s">
        <v>103</v>
      </c>
      <c r="H2229" s="4"/>
      <c r="I2229" s="2" t="s">
        <v>13</v>
      </c>
    </row>
    <row r="2230">
      <c r="A2230" s="2">
        <v>2228.0</v>
      </c>
      <c r="B2230" s="2">
        <v>2228.0</v>
      </c>
      <c r="C2230" s="2" t="s">
        <v>2729</v>
      </c>
      <c r="D2230" s="2" t="s">
        <v>1528</v>
      </c>
      <c r="E2230" s="2" t="s">
        <v>4599</v>
      </c>
      <c r="F2230" s="2" t="s">
        <v>4600</v>
      </c>
      <c r="G2230" s="2" t="s">
        <v>103</v>
      </c>
      <c r="H2230" s="4"/>
      <c r="I2230" s="2" t="s">
        <v>13</v>
      </c>
    </row>
    <row r="2231">
      <c r="A2231" s="2">
        <v>2229.0</v>
      </c>
      <c r="B2231" s="2">
        <v>2229.0</v>
      </c>
      <c r="C2231" s="2" t="s">
        <v>2729</v>
      </c>
      <c r="D2231" s="2" t="s">
        <v>4023</v>
      </c>
      <c r="E2231" s="2" t="s">
        <v>4601</v>
      </c>
      <c r="F2231" s="2" t="s">
        <v>4602</v>
      </c>
      <c r="G2231" s="2" t="s">
        <v>103</v>
      </c>
      <c r="H2231" s="4"/>
      <c r="I2231" s="2" t="s">
        <v>13</v>
      </c>
    </row>
    <row r="2232">
      <c r="A2232" s="2">
        <v>2230.0</v>
      </c>
      <c r="B2232" s="2">
        <v>2230.0</v>
      </c>
      <c r="C2232" s="2" t="s">
        <v>2729</v>
      </c>
      <c r="D2232" s="2" t="s">
        <v>2730</v>
      </c>
      <c r="E2232" s="2" t="s">
        <v>4603</v>
      </c>
      <c r="F2232" s="2" t="s">
        <v>4604</v>
      </c>
      <c r="G2232" s="2" t="s">
        <v>103</v>
      </c>
      <c r="H2232" s="4"/>
      <c r="I2232" s="2" t="s">
        <v>13</v>
      </c>
    </row>
    <row r="2233">
      <c r="A2233" s="2">
        <v>2231.0</v>
      </c>
      <c r="B2233" s="2">
        <v>2231.0</v>
      </c>
      <c r="C2233" s="2" t="s">
        <v>2729</v>
      </c>
      <c r="D2233" s="2" t="s">
        <v>1687</v>
      </c>
      <c r="E2233" s="2" t="s">
        <v>4605</v>
      </c>
      <c r="F2233" s="2" t="s">
        <v>4606</v>
      </c>
      <c r="G2233" s="2" t="s">
        <v>103</v>
      </c>
      <c r="H2233" s="4"/>
      <c r="I2233" s="2" t="s">
        <v>13</v>
      </c>
    </row>
    <row r="2234">
      <c r="A2234" s="2">
        <v>2232.0</v>
      </c>
      <c r="B2234" s="2">
        <v>2232.0</v>
      </c>
      <c r="C2234" s="2" t="s">
        <v>2729</v>
      </c>
      <c r="D2234" s="2" t="s">
        <v>3788</v>
      </c>
      <c r="E2234" s="2" t="s">
        <v>4607</v>
      </c>
      <c r="F2234" s="2" t="s">
        <v>4608</v>
      </c>
      <c r="G2234" s="2" t="s">
        <v>103</v>
      </c>
      <c r="H2234" s="4"/>
      <c r="I2234" s="2" t="s">
        <v>13</v>
      </c>
    </row>
    <row r="2235">
      <c r="A2235" s="2">
        <v>2233.0</v>
      </c>
      <c r="B2235" s="2">
        <v>2233.0</v>
      </c>
      <c r="C2235" s="2" t="s">
        <v>1470</v>
      </c>
      <c r="D2235" s="2" t="s">
        <v>9</v>
      </c>
      <c r="E2235" s="2" t="s">
        <v>4609</v>
      </c>
      <c r="F2235" s="2" t="s">
        <v>4610</v>
      </c>
      <c r="G2235" s="2" t="s">
        <v>103</v>
      </c>
      <c r="H2235" s="3">
        <v>450.0</v>
      </c>
      <c r="I2235" s="2" t="s">
        <v>13</v>
      </c>
    </row>
    <row r="2236">
      <c r="A2236" s="2">
        <v>2234.0</v>
      </c>
      <c r="B2236" s="2">
        <v>2234.0</v>
      </c>
      <c r="C2236" s="2" t="s">
        <v>2729</v>
      </c>
      <c r="D2236" s="2" t="s">
        <v>1687</v>
      </c>
      <c r="E2236" s="2" t="s">
        <v>4611</v>
      </c>
      <c r="F2236" s="2" t="s">
        <v>4612</v>
      </c>
      <c r="G2236" s="2" t="s">
        <v>103</v>
      </c>
      <c r="H2236" s="4"/>
      <c r="I2236" s="2" t="s">
        <v>13</v>
      </c>
    </row>
    <row r="2237">
      <c r="A2237" s="2">
        <v>2235.0</v>
      </c>
      <c r="B2237" s="2">
        <v>2235.0</v>
      </c>
      <c r="C2237" s="2" t="s">
        <v>2729</v>
      </c>
      <c r="D2237" s="2" t="s">
        <v>2730</v>
      </c>
      <c r="E2237" s="2" t="s">
        <v>4613</v>
      </c>
      <c r="F2237" s="2" t="s">
        <v>4614</v>
      </c>
      <c r="G2237" s="2" t="s">
        <v>103</v>
      </c>
      <c r="H2237" s="4"/>
      <c r="I2237" s="2" t="s">
        <v>13</v>
      </c>
    </row>
    <row r="2238">
      <c r="A2238" s="2">
        <v>2236.0</v>
      </c>
      <c r="B2238" s="2">
        <v>2236.0</v>
      </c>
      <c r="C2238" s="2" t="s">
        <v>3174</v>
      </c>
      <c r="D2238" s="2" t="s">
        <v>3175</v>
      </c>
      <c r="E2238" s="2" t="s">
        <v>4615</v>
      </c>
      <c r="F2238" s="2" t="s">
        <v>4616</v>
      </c>
      <c r="G2238" s="2" t="s">
        <v>103</v>
      </c>
      <c r="H2238" s="4"/>
      <c r="I2238" s="2" t="s">
        <v>13</v>
      </c>
    </row>
    <row r="2239">
      <c r="A2239" s="2">
        <v>2237.0</v>
      </c>
      <c r="B2239" s="2">
        <v>2237.0</v>
      </c>
      <c r="C2239" s="2" t="s">
        <v>2729</v>
      </c>
      <c r="D2239" s="2" t="s">
        <v>3788</v>
      </c>
      <c r="E2239" s="2" t="s">
        <v>4617</v>
      </c>
      <c r="F2239" s="2" t="s">
        <v>4618</v>
      </c>
      <c r="G2239" s="2" t="s">
        <v>103</v>
      </c>
      <c r="H2239" s="4"/>
      <c r="I2239" s="2" t="s">
        <v>13</v>
      </c>
    </row>
    <row r="2240">
      <c r="A2240" s="2">
        <v>2238.0</v>
      </c>
      <c r="B2240" s="2">
        <v>2238.0</v>
      </c>
      <c r="C2240" s="2" t="s">
        <v>2729</v>
      </c>
      <c r="D2240" s="2" t="s">
        <v>1949</v>
      </c>
      <c r="E2240" s="2" t="s">
        <v>4619</v>
      </c>
      <c r="F2240" s="2" t="s">
        <v>4620</v>
      </c>
      <c r="G2240" s="2" t="s">
        <v>103</v>
      </c>
      <c r="H2240" s="4"/>
      <c r="I2240" s="2" t="s">
        <v>13</v>
      </c>
    </row>
    <row r="2241">
      <c r="A2241" s="2">
        <v>2239.0</v>
      </c>
      <c r="B2241" s="2">
        <v>2239.0</v>
      </c>
      <c r="C2241" s="2" t="s">
        <v>2729</v>
      </c>
      <c r="D2241" s="2" t="s">
        <v>1528</v>
      </c>
      <c r="E2241" s="2" t="s">
        <v>4621</v>
      </c>
      <c r="F2241" s="2" t="s">
        <v>4622</v>
      </c>
      <c r="G2241" s="2" t="s">
        <v>103</v>
      </c>
      <c r="H2241" s="4"/>
      <c r="I2241" s="2" t="s">
        <v>13</v>
      </c>
    </row>
    <row r="2242">
      <c r="A2242" s="2">
        <v>2240.0</v>
      </c>
      <c r="B2242" s="2">
        <v>2240.0</v>
      </c>
      <c r="C2242" s="2" t="s">
        <v>2729</v>
      </c>
      <c r="D2242" s="2" t="s">
        <v>1568</v>
      </c>
      <c r="E2242" s="2" t="s">
        <v>4623</v>
      </c>
      <c r="F2242" s="2" t="s">
        <v>4624</v>
      </c>
      <c r="G2242" s="2" t="s">
        <v>103</v>
      </c>
      <c r="H2242" s="4"/>
      <c r="I2242" s="2" t="s">
        <v>13</v>
      </c>
    </row>
    <row r="2243">
      <c r="A2243" s="2">
        <v>2241.0</v>
      </c>
      <c r="B2243" s="2">
        <v>2241.0</v>
      </c>
      <c r="C2243" s="2" t="s">
        <v>1417</v>
      </c>
      <c r="D2243" s="2" t="s">
        <v>319</v>
      </c>
      <c r="E2243" s="2" t="s">
        <v>4625</v>
      </c>
      <c r="F2243" s="2" t="s">
        <v>4626</v>
      </c>
      <c r="G2243" s="2" t="s">
        <v>103</v>
      </c>
      <c r="H2243" s="4"/>
      <c r="I2243" s="2" t="s">
        <v>13</v>
      </c>
    </row>
    <row r="2244">
      <c r="A2244" s="2">
        <v>2242.0</v>
      </c>
      <c r="B2244" s="2">
        <v>2242.0</v>
      </c>
      <c r="C2244" s="2" t="s">
        <v>2729</v>
      </c>
      <c r="D2244" s="2" t="s">
        <v>1568</v>
      </c>
      <c r="E2244" s="2" t="s">
        <v>4627</v>
      </c>
      <c r="F2244" s="2" t="s">
        <v>4628</v>
      </c>
      <c r="G2244" s="2" t="s">
        <v>103</v>
      </c>
      <c r="H2244" s="4"/>
      <c r="I2244" s="2" t="s">
        <v>13</v>
      </c>
    </row>
    <row r="2245">
      <c r="A2245" s="2">
        <v>2243.0</v>
      </c>
      <c r="B2245" s="2">
        <v>2243.0</v>
      </c>
      <c r="C2245" s="2" t="s">
        <v>2729</v>
      </c>
      <c r="D2245" s="2" t="s">
        <v>1568</v>
      </c>
      <c r="E2245" s="2" t="s">
        <v>4629</v>
      </c>
      <c r="F2245" s="2" t="s">
        <v>4630</v>
      </c>
      <c r="G2245" s="2" t="s">
        <v>103</v>
      </c>
      <c r="H2245" s="4"/>
      <c r="I2245" s="2" t="s">
        <v>13</v>
      </c>
    </row>
    <row r="2246">
      <c r="A2246" s="2">
        <v>2244.0</v>
      </c>
      <c r="B2246" s="2">
        <v>2244.0</v>
      </c>
      <c r="C2246" s="2" t="s">
        <v>2729</v>
      </c>
      <c r="D2246" s="2" t="s">
        <v>1568</v>
      </c>
      <c r="E2246" s="2" t="s">
        <v>4631</v>
      </c>
      <c r="F2246" s="2" t="s">
        <v>4632</v>
      </c>
      <c r="G2246" s="2" t="s">
        <v>103</v>
      </c>
      <c r="H2246" s="4"/>
      <c r="I2246" s="2" t="s">
        <v>13</v>
      </c>
    </row>
    <row r="2247">
      <c r="A2247" s="2">
        <v>2245.0</v>
      </c>
      <c r="B2247" s="2">
        <v>2245.0</v>
      </c>
      <c r="C2247" s="2" t="s">
        <v>2729</v>
      </c>
      <c r="D2247" s="2" t="s">
        <v>2359</v>
      </c>
      <c r="E2247" s="2" t="s">
        <v>4633</v>
      </c>
      <c r="F2247" s="2" t="s">
        <v>4634</v>
      </c>
      <c r="G2247" s="2" t="s">
        <v>103</v>
      </c>
      <c r="H2247" s="4"/>
      <c r="I2247" s="2" t="s">
        <v>13</v>
      </c>
    </row>
    <row r="2248">
      <c r="A2248" s="2">
        <v>2246.0</v>
      </c>
      <c r="B2248" s="2">
        <v>2246.0</v>
      </c>
      <c r="C2248" s="2" t="s">
        <v>1470</v>
      </c>
      <c r="D2248" s="2" t="s">
        <v>9</v>
      </c>
      <c r="E2248" s="2" t="s">
        <v>4635</v>
      </c>
      <c r="F2248" s="2" t="s">
        <v>4636</v>
      </c>
      <c r="G2248" s="2" t="s">
        <v>103</v>
      </c>
      <c r="H2248" s="3">
        <v>450.0</v>
      </c>
      <c r="I2248" s="2" t="s">
        <v>13</v>
      </c>
    </row>
    <row r="2249">
      <c r="A2249" s="2">
        <v>2247.0</v>
      </c>
      <c r="B2249" s="2">
        <v>2247.0</v>
      </c>
      <c r="C2249" s="2" t="s">
        <v>2729</v>
      </c>
      <c r="D2249" s="2" t="s">
        <v>2642</v>
      </c>
      <c r="E2249" s="2" t="s">
        <v>4637</v>
      </c>
      <c r="F2249" s="2" t="s">
        <v>4638</v>
      </c>
      <c r="G2249" s="2" t="s">
        <v>103</v>
      </c>
      <c r="H2249" s="4"/>
      <c r="I2249" s="2" t="s">
        <v>13</v>
      </c>
    </row>
    <row r="2250">
      <c r="A2250" s="2">
        <v>2248.0</v>
      </c>
      <c r="B2250" s="2">
        <v>2248.0</v>
      </c>
      <c r="C2250" s="2" t="s">
        <v>2729</v>
      </c>
      <c r="D2250" s="2" t="s">
        <v>2730</v>
      </c>
      <c r="E2250" s="2" t="s">
        <v>4639</v>
      </c>
      <c r="F2250" s="2" t="s">
        <v>4640</v>
      </c>
      <c r="G2250" s="2" t="s">
        <v>103</v>
      </c>
      <c r="H2250" s="4"/>
      <c r="I2250" s="2" t="s">
        <v>13</v>
      </c>
    </row>
    <row r="2251">
      <c r="A2251" s="2">
        <v>2249.0</v>
      </c>
      <c r="B2251" s="2">
        <v>2249.0</v>
      </c>
      <c r="C2251" s="2" t="s">
        <v>14</v>
      </c>
      <c r="D2251" s="2" t="s">
        <v>2975</v>
      </c>
      <c r="E2251" s="2" t="s">
        <v>4641</v>
      </c>
      <c r="F2251" s="2" t="s">
        <v>4642</v>
      </c>
      <c r="G2251" s="2" t="s">
        <v>12</v>
      </c>
      <c r="H2251" s="3">
        <v>30.8</v>
      </c>
      <c r="I2251" s="2" t="s">
        <v>13</v>
      </c>
    </row>
    <row r="2252">
      <c r="A2252" s="2">
        <v>2250.0</v>
      </c>
      <c r="B2252" s="2">
        <v>2250.0</v>
      </c>
      <c r="C2252" s="2" t="s">
        <v>99</v>
      </c>
      <c r="D2252" s="2" t="s">
        <v>42</v>
      </c>
      <c r="E2252" s="2" t="s">
        <v>4643</v>
      </c>
      <c r="F2252" s="2" t="s">
        <v>4644</v>
      </c>
      <c r="G2252" s="2" t="s">
        <v>103</v>
      </c>
      <c r="H2252" s="4"/>
      <c r="I2252" s="2" t="s">
        <v>13</v>
      </c>
    </row>
    <row r="2253">
      <c r="A2253" s="2">
        <v>2251.0</v>
      </c>
      <c r="B2253" s="2">
        <v>2251.0</v>
      </c>
      <c r="C2253" s="2" t="s">
        <v>2729</v>
      </c>
      <c r="D2253" s="2" t="s">
        <v>3788</v>
      </c>
      <c r="E2253" s="2" t="s">
        <v>4645</v>
      </c>
      <c r="F2253" s="2" t="s">
        <v>4646</v>
      </c>
      <c r="G2253" s="2" t="s">
        <v>103</v>
      </c>
      <c r="H2253" s="4"/>
      <c r="I2253" s="2" t="s">
        <v>13</v>
      </c>
    </row>
    <row r="2254">
      <c r="A2254" s="2">
        <v>2252.0</v>
      </c>
      <c r="B2254" s="2">
        <v>2252.0</v>
      </c>
      <c r="C2254" s="2" t="s">
        <v>3207</v>
      </c>
      <c r="D2254" s="2" t="s">
        <v>2172</v>
      </c>
      <c r="E2254" s="2" t="s">
        <v>4647</v>
      </c>
      <c r="F2254" s="2" t="s">
        <v>4648</v>
      </c>
      <c r="G2254" s="2" t="s">
        <v>103</v>
      </c>
      <c r="H2254" s="4"/>
      <c r="I2254" s="2" t="s">
        <v>13</v>
      </c>
    </row>
    <row r="2255">
      <c r="A2255" s="2">
        <v>2253.0</v>
      </c>
      <c r="B2255" s="2">
        <v>2253.0</v>
      </c>
      <c r="C2255" s="2" t="s">
        <v>2729</v>
      </c>
      <c r="D2255" s="2" t="s">
        <v>32</v>
      </c>
      <c r="E2255" s="2" t="s">
        <v>4649</v>
      </c>
      <c r="F2255" s="2" t="s">
        <v>4650</v>
      </c>
      <c r="G2255" s="2" t="s">
        <v>103</v>
      </c>
      <c r="H2255" s="4"/>
      <c r="I2255" s="2" t="s">
        <v>13</v>
      </c>
    </row>
    <row r="2256">
      <c r="A2256" s="2">
        <v>2254.0</v>
      </c>
      <c r="B2256" s="2">
        <v>2254.0</v>
      </c>
      <c r="C2256" s="2" t="s">
        <v>2729</v>
      </c>
      <c r="D2256" s="2" t="s">
        <v>263</v>
      </c>
      <c r="E2256" s="2" t="s">
        <v>4651</v>
      </c>
      <c r="F2256" s="2" t="s">
        <v>4652</v>
      </c>
      <c r="G2256" s="2" t="s">
        <v>103</v>
      </c>
      <c r="H2256" s="4"/>
      <c r="I2256" s="2" t="s">
        <v>13</v>
      </c>
    </row>
    <row r="2257">
      <c r="A2257" s="2">
        <v>2255.0</v>
      </c>
      <c r="B2257" s="2">
        <v>2255.0</v>
      </c>
      <c r="C2257" s="2" t="s">
        <v>3174</v>
      </c>
      <c r="D2257" s="2" t="s">
        <v>3175</v>
      </c>
      <c r="E2257" s="2" t="s">
        <v>4653</v>
      </c>
      <c r="F2257" s="2" t="s">
        <v>4654</v>
      </c>
      <c r="G2257" s="2" t="s">
        <v>103</v>
      </c>
      <c r="H2257" s="4"/>
      <c r="I2257" s="2" t="s">
        <v>13</v>
      </c>
    </row>
    <row r="2258">
      <c r="A2258" s="2">
        <v>2256.0</v>
      </c>
      <c r="B2258" s="2">
        <v>2256.0</v>
      </c>
      <c r="C2258" s="2" t="s">
        <v>2729</v>
      </c>
      <c r="D2258" s="2" t="s">
        <v>96</v>
      </c>
      <c r="E2258" s="2" t="s">
        <v>4655</v>
      </c>
      <c r="F2258" s="2" t="s">
        <v>4656</v>
      </c>
      <c r="G2258" s="2" t="s">
        <v>103</v>
      </c>
      <c r="H2258" s="4"/>
      <c r="I2258" s="2" t="s">
        <v>13</v>
      </c>
    </row>
    <row r="2259">
      <c r="A2259" s="2">
        <v>2257.0</v>
      </c>
      <c r="B2259" s="2">
        <v>2257.0</v>
      </c>
      <c r="C2259" s="2" t="s">
        <v>2729</v>
      </c>
      <c r="D2259" s="2" t="s">
        <v>3788</v>
      </c>
      <c r="E2259" s="2" t="s">
        <v>4657</v>
      </c>
      <c r="F2259" s="2" t="s">
        <v>4658</v>
      </c>
      <c r="G2259" s="2" t="s">
        <v>103</v>
      </c>
      <c r="H2259" s="4"/>
      <c r="I2259" s="2" t="s">
        <v>13</v>
      </c>
    </row>
    <row r="2260">
      <c r="A2260" s="2">
        <v>2258.0</v>
      </c>
      <c r="B2260" s="2">
        <v>2258.0</v>
      </c>
      <c r="C2260" s="2" t="s">
        <v>2729</v>
      </c>
      <c r="D2260" s="2" t="s">
        <v>32</v>
      </c>
      <c r="E2260" s="2" t="s">
        <v>4659</v>
      </c>
      <c r="F2260" s="2" t="s">
        <v>4660</v>
      </c>
      <c r="G2260" s="2" t="s">
        <v>103</v>
      </c>
      <c r="H2260" s="4"/>
      <c r="I2260" s="2" t="s">
        <v>13</v>
      </c>
    </row>
    <row r="2261">
      <c r="A2261" s="2">
        <v>2259.0</v>
      </c>
      <c r="B2261" s="2">
        <v>2259.0</v>
      </c>
      <c r="C2261" s="2" t="s">
        <v>2729</v>
      </c>
      <c r="D2261" s="2" t="s">
        <v>1687</v>
      </c>
      <c r="E2261" s="2" t="s">
        <v>4661</v>
      </c>
      <c r="F2261" s="2" t="s">
        <v>4662</v>
      </c>
      <c r="G2261" s="2" t="s">
        <v>103</v>
      </c>
      <c r="H2261" s="4"/>
      <c r="I2261" s="2" t="s">
        <v>13</v>
      </c>
    </row>
    <row r="2262">
      <c r="A2262" s="2">
        <v>2260.0</v>
      </c>
      <c r="B2262" s="2">
        <v>2260.0</v>
      </c>
      <c r="C2262" s="2" t="s">
        <v>3207</v>
      </c>
      <c r="D2262" s="2" t="s">
        <v>338</v>
      </c>
      <c r="E2262" s="2" t="s">
        <v>4663</v>
      </c>
      <c r="F2262" s="2" t="s">
        <v>4664</v>
      </c>
      <c r="G2262" s="2" t="s">
        <v>103</v>
      </c>
      <c r="H2262" s="4"/>
      <c r="I2262" s="2" t="s">
        <v>13</v>
      </c>
    </row>
    <row r="2263">
      <c r="A2263" s="2">
        <v>2261.0</v>
      </c>
      <c r="B2263" s="2">
        <v>2261.0</v>
      </c>
      <c r="C2263" s="2" t="s">
        <v>1470</v>
      </c>
      <c r="D2263" s="2" t="s">
        <v>9</v>
      </c>
      <c r="E2263" s="2" t="s">
        <v>4665</v>
      </c>
      <c r="F2263" s="2" t="s">
        <v>4666</v>
      </c>
      <c r="G2263" s="2" t="s">
        <v>103</v>
      </c>
      <c r="H2263" s="3">
        <v>450.0</v>
      </c>
      <c r="I2263" s="2" t="s">
        <v>13</v>
      </c>
    </row>
    <row r="2264">
      <c r="A2264" s="2">
        <v>2262.0</v>
      </c>
      <c r="B2264" s="2">
        <v>2262.0</v>
      </c>
      <c r="C2264" s="2" t="s">
        <v>1417</v>
      </c>
      <c r="D2264" s="2" t="s">
        <v>319</v>
      </c>
      <c r="E2264" s="2" t="s">
        <v>4667</v>
      </c>
      <c r="F2264" s="2" t="s">
        <v>4668</v>
      </c>
      <c r="G2264" s="2" t="s">
        <v>103</v>
      </c>
      <c r="H2264" s="4"/>
      <c r="I2264" s="2" t="s">
        <v>13</v>
      </c>
    </row>
    <row r="2265">
      <c r="A2265" s="2">
        <v>2263.0</v>
      </c>
      <c r="B2265" s="2">
        <v>2263.0</v>
      </c>
      <c r="C2265" s="2" t="s">
        <v>3174</v>
      </c>
      <c r="D2265" s="2" t="s">
        <v>573</v>
      </c>
      <c r="E2265" s="2" t="s">
        <v>4669</v>
      </c>
      <c r="F2265" s="2" t="s">
        <v>4670</v>
      </c>
      <c r="G2265" s="2" t="s">
        <v>103</v>
      </c>
      <c r="H2265" s="4"/>
      <c r="I2265" s="2" t="s">
        <v>13</v>
      </c>
    </row>
    <row r="2266">
      <c r="A2266" s="2">
        <v>2264.0</v>
      </c>
      <c r="B2266" s="2">
        <v>2264.0</v>
      </c>
      <c r="C2266" s="2" t="s">
        <v>2729</v>
      </c>
      <c r="D2266" s="2" t="s">
        <v>2642</v>
      </c>
      <c r="E2266" s="2" t="s">
        <v>4671</v>
      </c>
      <c r="F2266" s="2" t="s">
        <v>4672</v>
      </c>
      <c r="G2266" s="2" t="s">
        <v>103</v>
      </c>
      <c r="H2266" s="4"/>
      <c r="I2266" s="2" t="s">
        <v>13</v>
      </c>
    </row>
    <row r="2267">
      <c r="A2267" s="2">
        <v>2265.0</v>
      </c>
      <c r="B2267" s="2">
        <v>2265.0</v>
      </c>
      <c r="C2267" s="2" t="s">
        <v>2729</v>
      </c>
      <c r="D2267" s="2" t="s">
        <v>1568</v>
      </c>
      <c r="E2267" s="2" t="s">
        <v>4673</v>
      </c>
      <c r="F2267" s="2" t="s">
        <v>4674</v>
      </c>
      <c r="G2267" s="2" t="s">
        <v>103</v>
      </c>
      <c r="H2267" s="4"/>
      <c r="I2267" s="2" t="s">
        <v>13</v>
      </c>
    </row>
    <row r="2268">
      <c r="A2268" s="2">
        <v>2266.0</v>
      </c>
      <c r="B2268" s="2">
        <v>2266.0</v>
      </c>
      <c r="C2268" s="2" t="s">
        <v>3174</v>
      </c>
      <c r="D2268" s="2" t="s">
        <v>2101</v>
      </c>
      <c r="E2268" s="2" t="s">
        <v>4675</v>
      </c>
      <c r="F2268" s="2" t="s">
        <v>4676</v>
      </c>
      <c r="G2268" s="2" t="s">
        <v>103</v>
      </c>
      <c r="H2268" s="4"/>
      <c r="I2268" s="2" t="s">
        <v>13</v>
      </c>
    </row>
    <row r="2269">
      <c r="A2269" s="2">
        <v>2267.0</v>
      </c>
      <c r="B2269" s="2">
        <v>2267.0</v>
      </c>
      <c r="C2269" s="2" t="s">
        <v>2729</v>
      </c>
      <c r="D2269" s="2" t="s">
        <v>1568</v>
      </c>
      <c r="E2269" s="2" t="s">
        <v>4677</v>
      </c>
      <c r="F2269" s="2" t="s">
        <v>4678</v>
      </c>
      <c r="G2269" s="2" t="s">
        <v>103</v>
      </c>
      <c r="H2269" s="4"/>
      <c r="I2269" s="2" t="s">
        <v>13</v>
      </c>
    </row>
    <row r="2270">
      <c r="A2270" s="2">
        <v>2268.0</v>
      </c>
      <c r="B2270" s="2">
        <v>2268.0</v>
      </c>
      <c r="C2270" s="2" t="s">
        <v>2729</v>
      </c>
      <c r="D2270" s="2" t="s">
        <v>3971</v>
      </c>
      <c r="E2270" s="2" t="s">
        <v>4679</v>
      </c>
      <c r="F2270" s="2" t="s">
        <v>4680</v>
      </c>
      <c r="G2270" s="2" t="s">
        <v>103</v>
      </c>
      <c r="H2270" s="4"/>
      <c r="I2270" s="2" t="s">
        <v>13</v>
      </c>
    </row>
    <row r="2271">
      <c r="A2271" s="2">
        <v>2269.0</v>
      </c>
      <c r="B2271" s="2">
        <v>2269.0</v>
      </c>
      <c r="C2271" s="2" t="s">
        <v>2729</v>
      </c>
      <c r="D2271" s="2" t="s">
        <v>1568</v>
      </c>
      <c r="E2271" s="2" t="s">
        <v>4681</v>
      </c>
      <c r="F2271" s="2" t="s">
        <v>4682</v>
      </c>
      <c r="G2271" s="2" t="s">
        <v>103</v>
      </c>
      <c r="H2271" s="4"/>
      <c r="I2271" s="2" t="s">
        <v>13</v>
      </c>
    </row>
    <row r="2272">
      <c r="A2272" s="2">
        <v>2270.0</v>
      </c>
      <c r="B2272" s="2">
        <v>2270.0</v>
      </c>
      <c r="C2272" s="2" t="s">
        <v>2729</v>
      </c>
      <c r="D2272" s="2" t="s">
        <v>4023</v>
      </c>
      <c r="E2272" s="2" t="s">
        <v>4683</v>
      </c>
      <c r="F2272" s="2" t="s">
        <v>4025</v>
      </c>
      <c r="G2272" s="2" t="s">
        <v>103</v>
      </c>
      <c r="H2272" s="4"/>
      <c r="I2272" s="2" t="s">
        <v>13</v>
      </c>
    </row>
    <row r="2273">
      <c r="A2273" s="2">
        <v>2271.0</v>
      </c>
      <c r="B2273" s="2">
        <v>2271.0</v>
      </c>
      <c r="C2273" s="2" t="s">
        <v>2729</v>
      </c>
      <c r="D2273" s="2" t="s">
        <v>1528</v>
      </c>
      <c r="E2273" s="2" t="s">
        <v>4684</v>
      </c>
      <c r="F2273" s="2" t="s">
        <v>4685</v>
      </c>
      <c r="G2273" s="2" t="s">
        <v>103</v>
      </c>
      <c r="H2273" s="4"/>
      <c r="I2273" s="2" t="s">
        <v>13</v>
      </c>
    </row>
    <row r="2274">
      <c r="A2274" s="2">
        <v>2272.0</v>
      </c>
      <c r="B2274" s="2">
        <v>2272.0</v>
      </c>
      <c r="C2274" s="2" t="s">
        <v>2729</v>
      </c>
      <c r="D2274" s="2" t="s">
        <v>1687</v>
      </c>
      <c r="E2274" s="2" t="s">
        <v>4686</v>
      </c>
      <c r="F2274" s="2" t="s">
        <v>4687</v>
      </c>
      <c r="G2274" s="2" t="s">
        <v>103</v>
      </c>
      <c r="H2274" s="4"/>
      <c r="I2274" s="2" t="s">
        <v>13</v>
      </c>
    </row>
    <row r="2275">
      <c r="A2275" s="2">
        <v>2273.0</v>
      </c>
      <c r="B2275" s="2">
        <v>2273.0</v>
      </c>
      <c r="C2275" s="2" t="s">
        <v>2729</v>
      </c>
      <c r="D2275" s="2" t="s">
        <v>3788</v>
      </c>
      <c r="E2275" s="2" t="s">
        <v>4688</v>
      </c>
      <c r="F2275" s="2" t="s">
        <v>4689</v>
      </c>
      <c r="G2275" s="2" t="s">
        <v>103</v>
      </c>
      <c r="H2275" s="4"/>
      <c r="I2275" s="2" t="s">
        <v>13</v>
      </c>
    </row>
    <row r="2276">
      <c r="A2276" s="2">
        <v>2274.0</v>
      </c>
      <c r="B2276" s="2">
        <v>2274.0</v>
      </c>
      <c r="C2276" s="2" t="s">
        <v>4556</v>
      </c>
      <c r="D2276" s="2" t="s">
        <v>2172</v>
      </c>
      <c r="E2276" s="2" t="s">
        <v>4690</v>
      </c>
      <c r="F2276" s="2" t="s">
        <v>4691</v>
      </c>
      <c r="G2276" s="2" t="s">
        <v>103</v>
      </c>
      <c r="H2276" s="4"/>
      <c r="I2276" s="2" t="s">
        <v>13</v>
      </c>
    </row>
    <row r="2277">
      <c r="A2277" s="2">
        <v>2275.0</v>
      </c>
      <c r="B2277" s="2">
        <v>2275.0</v>
      </c>
      <c r="C2277" s="2" t="s">
        <v>202</v>
      </c>
      <c r="D2277" s="2" t="s">
        <v>3292</v>
      </c>
      <c r="E2277" s="2" t="s">
        <v>4692</v>
      </c>
      <c r="F2277" s="2" t="s">
        <v>4693</v>
      </c>
      <c r="G2277" s="2" t="s">
        <v>103</v>
      </c>
      <c r="H2277" s="4"/>
      <c r="I2277" s="2" t="s">
        <v>13</v>
      </c>
    </row>
    <row r="2278">
      <c r="A2278" s="2">
        <v>2276.0</v>
      </c>
      <c r="B2278" s="2">
        <v>2276.0</v>
      </c>
      <c r="C2278" s="2" t="s">
        <v>2729</v>
      </c>
      <c r="D2278" s="2" t="s">
        <v>3788</v>
      </c>
      <c r="E2278" s="2" t="s">
        <v>4694</v>
      </c>
      <c r="F2278" s="2" t="s">
        <v>4695</v>
      </c>
      <c r="G2278" s="2" t="s">
        <v>103</v>
      </c>
      <c r="H2278" s="4"/>
      <c r="I2278" s="2" t="s">
        <v>13</v>
      </c>
    </row>
    <row r="2279">
      <c r="A2279" s="2">
        <v>2277.0</v>
      </c>
      <c r="B2279" s="2">
        <v>2277.0</v>
      </c>
      <c r="C2279" s="2" t="s">
        <v>2729</v>
      </c>
      <c r="D2279" s="2" t="s">
        <v>1568</v>
      </c>
      <c r="E2279" s="2" t="s">
        <v>4696</v>
      </c>
      <c r="F2279" s="2" t="s">
        <v>4697</v>
      </c>
      <c r="G2279" s="2" t="s">
        <v>103</v>
      </c>
      <c r="H2279" s="4"/>
      <c r="I2279" s="2" t="s">
        <v>13</v>
      </c>
    </row>
    <row r="2280">
      <c r="A2280" s="2">
        <v>2278.0</v>
      </c>
      <c r="B2280" s="2">
        <v>2278.0</v>
      </c>
      <c r="C2280" s="2" t="s">
        <v>1470</v>
      </c>
      <c r="D2280" s="2" t="s">
        <v>9</v>
      </c>
      <c r="E2280" s="2" t="s">
        <v>4698</v>
      </c>
      <c r="F2280" s="2" t="s">
        <v>4699</v>
      </c>
      <c r="G2280" s="2" t="s">
        <v>103</v>
      </c>
      <c r="H2280" s="3">
        <v>450.0</v>
      </c>
      <c r="I2280" s="2" t="s">
        <v>13</v>
      </c>
    </row>
    <row r="2281">
      <c r="A2281" s="2">
        <v>2279.0</v>
      </c>
      <c r="B2281" s="2">
        <v>2279.0</v>
      </c>
      <c r="C2281" s="2" t="s">
        <v>2729</v>
      </c>
      <c r="D2281" s="2" t="s">
        <v>263</v>
      </c>
      <c r="E2281" s="2" t="s">
        <v>4700</v>
      </c>
      <c r="F2281" s="2" t="s">
        <v>4701</v>
      </c>
      <c r="G2281" s="2" t="s">
        <v>103</v>
      </c>
      <c r="H2281" s="4"/>
      <c r="I2281" s="2" t="s">
        <v>13</v>
      </c>
    </row>
    <row r="2282">
      <c r="A2282" s="2">
        <v>2280.0</v>
      </c>
      <c r="B2282" s="2">
        <v>2280.0</v>
      </c>
      <c r="C2282" s="2" t="s">
        <v>2729</v>
      </c>
      <c r="D2282" s="2" t="s">
        <v>1568</v>
      </c>
      <c r="E2282" s="2" t="s">
        <v>4702</v>
      </c>
      <c r="F2282" s="2" t="s">
        <v>4703</v>
      </c>
      <c r="G2282" s="2" t="s">
        <v>103</v>
      </c>
      <c r="H2282" s="4"/>
      <c r="I2282" s="2" t="s">
        <v>13</v>
      </c>
    </row>
    <row r="2283">
      <c r="A2283" s="2">
        <v>2281.0</v>
      </c>
      <c r="B2283" s="2">
        <v>2281.0</v>
      </c>
      <c r="C2283" s="2" t="s">
        <v>3174</v>
      </c>
      <c r="D2283" s="2" t="s">
        <v>3175</v>
      </c>
      <c r="E2283" s="2" t="s">
        <v>4704</v>
      </c>
      <c r="F2283" s="2" t="s">
        <v>4705</v>
      </c>
      <c r="G2283" s="2" t="s">
        <v>103</v>
      </c>
      <c r="H2283" s="4"/>
      <c r="I2283" s="2" t="s">
        <v>13</v>
      </c>
    </row>
    <row r="2284">
      <c r="A2284" s="2">
        <v>2282.0</v>
      </c>
      <c r="B2284" s="2">
        <v>2282.0</v>
      </c>
      <c r="C2284" s="2" t="s">
        <v>2729</v>
      </c>
      <c r="D2284" s="2" t="s">
        <v>3788</v>
      </c>
      <c r="E2284" s="2" t="s">
        <v>4706</v>
      </c>
      <c r="F2284" s="2" t="s">
        <v>4707</v>
      </c>
      <c r="G2284" s="2" t="s">
        <v>103</v>
      </c>
      <c r="H2284" s="4"/>
      <c r="I2284" s="2" t="s">
        <v>13</v>
      </c>
    </row>
    <row r="2285">
      <c r="A2285" s="2">
        <v>2283.0</v>
      </c>
      <c r="B2285" s="2">
        <v>2283.0</v>
      </c>
      <c r="C2285" s="2" t="s">
        <v>2729</v>
      </c>
      <c r="D2285" s="2" t="s">
        <v>2730</v>
      </c>
      <c r="E2285" s="2" t="s">
        <v>4708</v>
      </c>
      <c r="F2285" s="2" t="s">
        <v>4709</v>
      </c>
      <c r="G2285" s="2" t="s">
        <v>103</v>
      </c>
      <c r="H2285" s="4"/>
      <c r="I2285" s="2" t="s">
        <v>13</v>
      </c>
    </row>
    <row r="2286">
      <c r="A2286" s="2">
        <v>2284.0</v>
      </c>
      <c r="B2286" s="2">
        <v>2284.0</v>
      </c>
      <c r="C2286" s="2" t="s">
        <v>2729</v>
      </c>
      <c r="D2286" s="2" t="s">
        <v>4023</v>
      </c>
      <c r="E2286" s="2" t="s">
        <v>4710</v>
      </c>
      <c r="F2286" s="2" t="s">
        <v>4711</v>
      </c>
      <c r="G2286" s="2" t="s">
        <v>103</v>
      </c>
      <c r="H2286" s="4"/>
      <c r="I2286" s="2" t="s">
        <v>13</v>
      </c>
    </row>
    <row r="2287">
      <c r="A2287" s="2">
        <v>2285.0</v>
      </c>
      <c r="B2287" s="2">
        <v>2285.0</v>
      </c>
      <c r="C2287" s="2" t="s">
        <v>2729</v>
      </c>
      <c r="D2287" s="2" t="s">
        <v>2730</v>
      </c>
      <c r="E2287" s="2" t="s">
        <v>4712</v>
      </c>
      <c r="F2287" s="2" t="s">
        <v>4713</v>
      </c>
      <c r="G2287" s="2" t="s">
        <v>103</v>
      </c>
      <c r="H2287" s="4"/>
      <c r="I2287" s="2" t="s">
        <v>13</v>
      </c>
    </row>
    <row r="2288">
      <c r="A2288" s="2">
        <v>2286.0</v>
      </c>
      <c r="B2288" s="2">
        <v>2286.0</v>
      </c>
      <c r="C2288" s="2" t="s">
        <v>1920</v>
      </c>
      <c r="D2288" s="2" t="s">
        <v>414</v>
      </c>
      <c r="E2288" s="2" t="s">
        <v>4714</v>
      </c>
      <c r="F2288" s="2" t="s">
        <v>4715</v>
      </c>
      <c r="G2288" s="2" t="s">
        <v>103</v>
      </c>
      <c r="H2288" s="4"/>
      <c r="I2288" s="2" t="s">
        <v>13</v>
      </c>
    </row>
    <row r="2289">
      <c r="A2289" s="2">
        <v>2287.0</v>
      </c>
      <c r="B2289" s="2">
        <v>2287.0</v>
      </c>
      <c r="C2289" s="2" t="s">
        <v>2729</v>
      </c>
      <c r="D2289" s="2" t="s">
        <v>1528</v>
      </c>
      <c r="E2289" s="2" t="s">
        <v>4716</v>
      </c>
      <c r="F2289" s="2" t="s">
        <v>4717</v>
      </c>
      <c r="G2289" s="2" t="s">
        <v>103</v>
      </c>
      <c r="H2289" s="4"/>
      <c r="I2289" s="2" t="s">
        <v>13</v>
      </c>
    </row>
    <row r="2290">
      <c r="A2290" s="2">
        <v>2288.0</v>
      </c>
      <c r="B2290" s="2">
        <v>2288.0</v>
      </c>
      <c r="C2290" s="2" t="s">
        <v>3174</v>
      </c>
      <c r="D2290" s="2" t="s">
        <v>573</v>
      </c>
      <c r="E2290" s="2" t="s">
        <v>4718</v>
      </c>
      <c r="F2290" s="2" t="s">
        <v>4719</v>
      </c>
      <c r="G2290" s="2" t="s">
        <v>103</v>
      </c>
      <c r="H2290" s="4"/>
      <c r="I2290" s="2" t="s">
        <v>13</v>
      </c>
    </row>
    <row r="2291">
      <c r="A2291" s="2">
        <v>2289.0</v>
      </c>
      <c r="B2291" s="2">
        <v>2289.0</v>
      </c>
      <c r="C2291" s="2" t="s">
        <v>99</v>
      </c>
      <c r="D2291" s="2" t="s">
        <v>42</v>
      </c>
      <c r="E2291" s="2" t="s">
        <v>4720</v>
      </c>
      <c r="F2291" s="2" t="s">
        <v>4721</v>
      </c>
      <c r="G2291" s="2" t="s">
        <v>103</v>
      </c>
      <c r="H2291" s="4"/>
      <c r="I2291" s="2" t="s">
        <v>13</v>
      </c>
    </row>
    <row r="2292">
      <c r="A2292" s="2">
        <v>2290.0</v>
      </c>
      <c r="B2292" s="2">
        <v>2290.0</v>
      </c>
      <c r="C2292" s="2" t="s">
        <v>2729</v>
      </c>
      <c r="D2292" s="2" t="s">
        <v>3788</v>
      </c>
      <c r="E2292" s="2" t="s">
        <v>4722</v>
      </c>
      <c r="F2292" s="2" t="s">
        <v>4723</v>
      </c>
      <c r="G2292" s="2" t="s">
        <v>103</v>
      </c>
      <c r="H2292" s="4"/>
      <c r="I2292" s="2" t="s">
        <v>53</v>
      </c>
    </row>
    <row r="2293">
      <c r="A2293" s="2">
        <v>2291.0</v>
      </c>
      <c r="B2293" s="2">
        <v>2291.0</v>
      </c>
      <c r="C2293" s="2" t="s">
        <v>2729</v>
      </c>
      <c r="D2293" s="2" t="s">
        <v>1528</v>
      </c>
      <c r="E2293" s="2" t="s">
        <v>4724</v>
      </c>
      <c r="F2293" s="2" t="s">
        <v>4725</v>
      </c>
      <c r="G2293" s="2" t="s">
        <v>103</v>
      </c>
      <c r="H2293" s="4"/>
      <c r="I2293" s="2" t="s">
        <v>13</v>
      </c>
    </row>
    <row r="2294">
      <c r="A2294" s="2">
        <v>2292.0</v>
      </c>
      <c r="B2294" s="2">
        <v>2292.0</v>
      </c>
      <c r="C2294" s="2" t="s">
        <v>2729</v>
      </c>
      <c r="D2294" s="2" t="s">
        <v>3788</v>
      </c>
      <c r="E2294" s="2" t="s">
        <v>4726</v>
      </c>
      <c r="F2294" s="2" t="s">
        <v>4727</v>
      </c>
      <c r="G2294" s="2" t="s">
        <v>103</v>
      </c>
      <c r="H2294" s="4"/>
      <c r="I2294" s="2" t="s">
        <v>13</v>
      </c>
    </row>
    <row r="2295">
      <c r="A2295" s="2">
        <v>2293.0</v>
      </c>
      <c r="B2295" s="2">
        <v>2293.0</v>
      </c>
      <c r="C2295" s="2" t="s">
        <v>2729</v>
      </c>
      <c r="D2295" s="2" t="s">
        <v>3788</v>
      </c>
      <c r="E2295" s="2" t="s">
        <v>4728</v>
      </c>
      <c r="F2295" s="2" t="s">
        <v>4729</v>
      </c>
      <c r="G2295" s="2" t="s">
        <v>103</v>
      </c>
      <c r="H2295" s="4"/>
      <c r="I2295" s="2" t="s">
        <v>13</v>
      </c>
    </row>
    <row r="2296">
      <c r="A2296" s="2">
        <v>2294.0</v>
      </c>
      <c r="B2296" s="2">
        <v>2294.0</v>
      </c>
      <c r="C2296" s="2" t="s">
        <v>2729</v>
      </c>
      <c r="D2296" s="2" t="s">
        <v>1568</v>
      </c>
      <c r="E2296" s="2" t="s">
        <v>4730</v>
      </c>
      <c r="F2296" s="2" t="s">
        <v>4731</v>
      </c>
      <c r="G2296" s="2" t="s">
        <v>103</v>
      </c>
      <c r="H2296" s="4"/>
      <c r="I2296" s="2" t="s">
        <v>13</v>
      </c>
    </row>
    <row r="2297">
      <c r="A2297" s="2">
        <v>2295.0</v>
      </c>
      <c r="B2297" s="2">
        <v>2295.0</v>
      </c>
      <c r="C2297" s="2" t="s">
        <v>3174</v>
      </c>
      <c r="D2297" s="2" t="s">
        <v>3175</v>
      </c>
      <c r="E2297" s="2" t="s">
        <v>4732</v>
      </c>
      <c r="F2297" s="2" t="s">
        <v>4733</v>
      </c>
      <c r="G2297" s="2" t="s">
        <v>103</v>
      </c>
      <c r="H2297" s="4"/>
      <c r="I2297" s="2" t="s">
        <v>13</v>
      </c>
    </row>
    <row r="2298">
      <c r="A2298" s="2">
        <v>2296.0</v>
      </c>
      <c r="B2298" s="2">
        <v>2296.0</v>
      </c>
      <c r="C2298" s="2" t="s">
        <v>2729</v>
      </c>
      <c r="D2298" s="2" t="s">
        <v>140</v>
      </c>
      <c r="E2298" s="2" t="s">
        <v>4734</v>
      </c>
      <c r="F2298" s="2" t="s">
        <v>4735</v>
      </c>
      <c r="G2298" s="2" t="s">
        <v>103</v>
      </c>
      <c r="H2298" s="4"/>
      <c r="I2298" s="2" t="s">
        <v>13</v>
      </c>
    </row>
    <row r="2299">
      <c r="A2299" s="2">
        <v>2297.0</v>
      </c>
      <c r="B2299" s="2">
        <v>2297.0</v>
      </c>
      <c r="C2299" s="2" t="s">
        <v>2729</v>
      </c>
      <c r="D2299" s="2" t="s">
        <v>263</v>
      </c>
      <c r="E2299" s="2" t="s">
        <v>4736</v>
      </c>
      <c r="F2299" s="2" t="s">
        <v>4737</v>
      </c>
      <c r="G2299" s="2" t="s">
        <v>103</v>
      </c>
      <c r="H2299" s="4"/>
      <c r="I2299" s="2" t="s">
        <v>329</v>
      </c>
    </row>
    <row r="2300">
      <c r="A2300" s="2">
        <v>2298.0</v>
      </c>
      <c r="B2300" s="2">
        <v>2298.0</v>
      </c>
      <c r="C2300" s="2" t="s">
        <v>2729</v>
      </c>
      <c r="D2300" s="2" t="s">
        <v>1568</v>
      </c>
      <c r="E2300" s="2" t="s">
        <v>4738</v>
      </c>
      <c r="F2300" s="2" t="s">
        <v>4739</v>
      </c>
      <c r="G2300" s="2" t="s">
        <v>103</v>
      </c>
      <c r="H2300" s="4"/>
      <c r="I2300" s="2" t="s">
        <v>53</v>
      </c>
    </row>
    <row r="2301">
      <c r="A2301" s="2">
        <v>2299.0</v>
      </c>
      <c r="B2301" s="2">
        <v>2299.0</v>
      </c>
      <c r="C2301" s="2" t="s">
        <v>3207</v>
      </c>
      <c r="D2301" s="2" t="s">
        <v>338</v>
      </c>
      <c r="E2301" s="2" t="s">
        <v>4740</v>
      </c>
      <c r="F2301" s="2" t="s">
        <v>4741</v>
      </c>
      <c r="G2301" s="2" t="s">
        <v>103</v>
      </c>
      <c r="H2301" s="4"/>
      <c r="I2301" s="2" t="s">
        <v>13</v>
      </c>
    </row>
    <row r="2302">
      <c r="A2302" s="2">
        <v>2300.0</v>
      </c>
      <c r="B2302" s="2">
        <v>2300.0</v>
      </c>
      <c r="C2302" s="2" t="s">
        <v>1470</v>
      </c>
      <c r="D2302" s="2" t="s">
        <v>9</v>
      </c>
      <c r="E2302" s="2" t="s">
        <v>4742</v>
      </c>
      <c r="F2302" s="2" t="s">
        <v>4743</v>
      </c>
      <c r="G2302" s="2" t="s">
        <v>103</v>
      </c>
      <c r="H2302" s="3">
        <v>450.0</v>
      </c>
      <c r="I2302" s="2" t="s">
        <v>13</v>
      </c>
    </row>
    <row r="2303">
      <c r="A2303" s="2">
        <v>2301.0</v>
      </c>
      <c r="B2303" s="2">
        <v>2301.0</v>
      </c>
      <c r="C2303" s="2" t="s">
        <v>2729</v>
      </c>
      <c r="D2303" s="2" t="s">
        <v>1568</v>
      </c>
      <c r="E2303" s="2" t="s">
        <v>4744</v>
      </c>
      <c r="F2303" s="2" t="s">
        <v>4745</v>
      </c>
      <c r="G2303" s="2" t="s">
        <v>103</v>
      </c>
      <c r="H2303" s="4"/>
      <c r="I2303" s="2" t="s">
        <v>13</v>
      </c>
    </row>
    <row r="2304">
      <c r="A2304" s="2">
        <v>2302.0</v>
      </c>
      <c r="B2304" s="2">
        <v>2302.0</v>
      </c>
      <c r="C2304" s="2" t="s">
        <v>3207</v>
      </c>
      <c r="D2304" s="2" t="s">
        <v>38</v>
      </c>
      <c r="E2304" s="2" t="s">
        <v>4746</v>
      </c>
      <c r="F2304" s="2" t="s">
        <v>4747</v>
      </c>
      <c r="G2304" s="2" t="s">
        <v>103</v>
      </c>
      <c r="H2304" s="4"/>
      <c r="I2304" s="2" t="s">
        <v>13</v>
      </c>
    </row>
    <row r="2305">
      <c r="A2305" s="2">
        <v>2303.0</v>
      </c>
      <c r="B2305" s="2">
        <v>2303.0</v>
      </c>
      <c r="C2305" s="2" t="s">
        <v>2729</v>
      </c>
      <c r="D2305" s="2" t="s">
        <v>2642</v>
      </c>
      <c r="E2305" s="2" t="s">
        <v>4748</v>
      </c>
      <c r="F2305" s="2" t="s">
        <v>4749</v>
      </c>
      <c r="G2305" s="2" t="s">
        <v>103</v>
      </c>
      <c r="H2305" s="4"/>
      <c r="I2305" s="2" t="s">
        <v>13</v>
      </c>
    </row>
    <row r="2306">
      <c r="A2306" s="2">
        <v>2304.0</v>
      </c>
      <c r="B2306" s="2">
        <v>2304.0</v>
      </c>
      <c r="C2306" s="2" t="s">
        <v>2729</v>
      </c>
      <c r="D2306" s="2" t="s">
        <v>1568</v>
      </c>
      <c r="E2306" s="2" t="s">
        <v>4750</v>
      </c>
      <c r="F2306" s="2" t="s">
        <v>4751</v>
      </c>
      <c r="G2306" s="2" t="s">
        <v>103</v>
      </c>
      <c r="H2306" s="4"/>
      <c r="I2306" s="2" t="s">
        <v>13</v>
      </c>
    </row>
    <row r="2307">
      <c r="A2307" s="2">
        <v>2305.0</v>
      </c>
      <c r="B2307" s="2">
        <v>2305.0</v>
      </c>
      <c r="C2307" s="2" t="s">
        <v>3174</v>
      </c>
      <c r="D2307" s="2" t="s">
        <v>2064</v>
      </c>
      <c r="E2307" s="2" t="s">
        <v>4752</v>
      </c>
      <c r="F2307" s="2" t="s">
        <v>4753</v>
      </c>
      <c r="G2307" s="2" t="s">
        <v>103</v>
      </c>
      <c r="H2307" s="4"/>
      <c r="I2307" s="2" t="s">
        <v>13</v>
      </c>
    </row>
    <row r="2308">
      <c r="A2308" s="2">
        <v>2306.0</v>
      </c>
      <c r="B2308" s="2">
        <v>2306.0</v>
      </c>
      <c r="C2308" s="2" t="s">
        <v>2729</v>
      </c>
      <c r="D2308" s="2" t="s">
        <v>2359</v>
      </c>
      <c r="E2308" s="2" t="s">
        <v>4754</v>
      </c>
      <c r="F2308" s="2" t="s">
        <v>4755</v>
      </c>
      <c r="G2308" s="2" t="s">
        <v>103</v>
      </c>
      <c r="H2308" s="4"/>
      <c r="I2308" s="2" t="s">
        <v>13</v>
      </c>
    </row>
    <row r="2309">
      <c r="A2309" s="2">
        <v>2307.0</v>
      </c>
      <c r="B2309" s="2">
        <v>2307.0</v>
      </c>
      <c r="C2309" s="2" t="s">
        <v>2729</v>
      </c>
      <c r="D2309" s="2" t="s">
        <v>1528</v>
      </c>
      <c r="E2309" s="2" t="s">
        <v>4756</v>
      </c>
      <c r="F2309" s="2" t="s">
        <v>4757</v>
      </c>
      <c r="G2309" s="2" t="s">
        <v>103</v>
      </c>
      <c r="H2309" s="4"/>
      <c r="I2309" s="2" t="s">
        <v>13</v>
      </c>
    </row>
    <row r="2310">
      <c r="A2310" s="2">
        <v>2308.0</v>
      </c>
      <c r="B2310" s="2">
        <v>2308.0</v>
      </c>
      <c r="C2310" s="2" t="s">
        <v>2729</v>
      </c>
      <c r="D2310" s="2" t="s">
        <v>1687</v>
      </c>
      <c r="E2310" s="2" t="s">
        <v>4758</v>
      </c>
      <c r="F2310" s="2" t="s">
        <v>4759</v>
      </c>
      <c r="G2310" s="2" t="s">
        <v>103</v>
      </c>
      <c r="H2310" s="4"/>
      <c r="I2310" s="2" t="s">
        <v>13</v>
      </c>
    </row>
    <row r="2311">
      <c r="A2311" s="2">
        <v>2309.0</v>
      </c>
      <c r="B2311" s="2">
        <v>2309.0</v>
      </c>
      <c r="C2311" s="2" t="s">
        <v>14</v>
      </c>
      <c r="D2311" s="2" t="s">
        <v>2975</v>
      </c>
      <c r="E2311" s="2" t="s">
        <v>4760</v>
      </c>
      <c r="F2311" s="2" t="s">
        <v>4761</v>
      </c>
      <c r="G2311" s="2" t="s">
        <v>12</v>
      </c>
      <c r="H2311" s="3">
        <v>30.8</v>
      </c>
      <c r="I2311" s="2" t="s">
        <v>13</v>
      </c>
    </row>
    <row r="2312">
      <c r="A2312" s="2">
        <v>2310.0</v>
      </c>
      <c r="B2312" s="2">
        <v>2310.0</v>
      </c>
      <c r="C2312" s="2" t="s">
        <v>1417</v>
      </c>
      <c r="D2312" s="2" t="s">
        <v>319</v>
      </c>
      <c r="E2312" s="2" t="s">
        <v>4762</v>
      </c>
      <c r="F2312" s="2" t="s">
        <v>4763</v>
      </c>
      <c r="G2312" s="2" t="s">
        <v>103</v>
      </c>
      <c r="H2312" s="4"/>
      <c r="I2312" s="2" t="s">
        <v>53</v>
      </c>
    </row>
    <row r="2313">
      <c r="A2313" s="2">
        <v>2311.0</v>
      </c>
      <c r="B2313" s="2">
        <v>2311.0</v>
      </c>
      <c r="C2313" s="2" t="s">
        <v>2729</v>
      </c>
      <c r="D2313" s="2" t="s">
        <v>1949</v>
      </c>
      <c r="E2313" s="2" t="s">
        <v>4764</v>
      </c>
      <c r="F2313" s="2" t="s">
        <v>4765</v>
      </c>
      <c r="G2313" s="2" t="s">
        <v>103</v>
      </c>
      <c r="H2313" s="4"/>
      <c r="I2313" s="2" t="s">
        <v>13</v>
      </c>
    </row>
    <row r="2314">
      <c r="A2314" s="2">
        <v>2312.0</v>
      </c>
      <c r="B2314" s="2">
        <v>2312.0</v>
      </c>
      <c r="C2314" s="2" t="s">
        <v>99</v>
      </c>
      <c r="D2314" s="2" t="s">
        <v>42</v>
      </c>
      <c r="E2314" s="2" t="s">
        <v>4766</v>
      </c>
      <c r="F2314" s="2" t="s">
        <v>4767</v>
      </c>
      <c r="G2314" s="2" t="s">
        <v>103</v>
      </c>
      <c r="H2314" s="4"/>
      <c r="I2314" s="2" t="s">
        <v>13</v>
      </c>
    </row>
    <row r="2315">
      <c r="A2315" s="2">
        <v>2313.0</v>
      </c>
      <c r="B2315" s="2">
        <v>2313.0</v>
      </c>
      <c r="C2315" s="2" t="s">
        <v>2729</v>
      </c>
      <c r="D2315" s="2" t="s">
        <v>3788</v>
      </c>
      <c r="E2315" s="2" t="s">
        <v>4768</v>
      </c>
      <c r="F2315" s="2" t="s">
        <v>4769</v>
      </c>
      <c r="G2315" s="2" t="s">
        <v>103</v>
      </c>
      <c r="H2315" s="4"/>
      <c r="I2315" s="2" t="s">
        <v>13</v>
      </c>
    </row>
    <row r="2316">
      <c r="A2316" s="2">
        <v>2314.0</v>
      </c>
      <c r="B2316" s="2">
        <v>2314.0</v>
      </c>
      <c r="C2316" s="2" t="s">
        <v>2729</v>
      </c>
      <c r="D2316" s="2" t="s">
        <v>3971</v>
      </c>
      <c r="E2316" s="2" t="s">
        <v>4770</v>
      </c>
      <c r="F2316" s="2" t="s">
        <v>4771</v>
      </c>
      <c r="G2316" s="2" t="s">
        <v>103</v>
      </c>
      <c r="H2316" s="4"/>
      <c r="I2316" s="2" t="s">
        <v>13</v>
      </c>
    </row>
    <row r="2317">
      <c r="A2317" s="2">
        <v>2315.0</v>
      </c>
      <c r="B2317" s="2">
        <v>2315.0</v>
      </c>
      <c r="C2317" s="2" t="s">
        <v>2729</v>
      </c>
      <c r="D2317" s="2" t="s">
        <v>2730</v>
      </c>
      <c r="E2317" s="2" t="s">
        <v>4772</v>
      </c>
      <c r="F2317" s="2" t="s">
        <v>4773</v>
      </c>
      <c r="G2317" s="2" t="s">
        <v>103</v>
      </c>
      <c r="H2317" s="4"/>
      <c r="I2317" s="2" t="s">
        <v>13</v>
      </c>
    </row>
    <row r="2318">
      <c r="A2318" s="2">
        <v>2316.0</v>
      </c>
      <c r="B2318" s="2">
        <v>2316.0</v>
      </c>
      <c r="C2318" s="2" t="s">
        <v>2729</v>
      </c>
      <c r="D2318" s="2" t="s">
        <v>1528</v>
      </c>
      <c r="E2318" s="2" t="s">
        <v>4774</v>
      </c>
      <c r="F2318" s="2" t="s">
        <v>4775</v>
      </c>
      <c r="G2318" s="2" t="s">
        <v>103</v>
      </c>
      <c r="H2318" s="4"/>
      <c r="I2318" s="2" t="s">
        <v>13</v>
      </c>
    </row>
    <row r="2319">
      <c r="A2319" s="2">
        <v>2317.0</v>
      </c>
      <c r="B2319" s="2">
        <v>2317.0</v>
      </c>
      <c r="C2319" s="2" t="s">
        <v>2729</v>
      </c>
      <c r="D2319" s="2" t="s">
        <v>1949</v>
      </c>
      <c r="E2319" s="2" t="s">
        <v>4776</v>
      </c>
      <c r="F2319" s="2" t="s">
        <v>4777</v>
      </c>
      <c r="G2319" s="2" t="s">
        <v>103</v>
      </c>
      <c r="H2319" s="4"/>
      <c r="I2319" s="2" t="s">
        <v>13</v>
      </c>
    </row>
    <row r="2320">
      <c r="A2320" s="2">
        <v>2318.0</v>
      </c>
      <c r="B2320" s="2">
        <v>2318.0</v>
      </c>
      <c r="C2320" s="2" t="s">
        <v>2729</v>
      </c>
      <c r="D2320" s="2" t="s">
        <v>2642</v>
      </c>
      <c r="E2320" s="2" t="s">
        <v>4778</v>
      </c>
      <c r="F2320" s="2" t="s">
        <v>4779</v>
      </c>
      <c r="G2320" s="2" t="s">
        <v>103</v>
      </c>
      <c r="H2320" s="4"/>
      <c r="I2320" s="2" t="s">
        <v>13</v>
      </c>
    </row>
    <row r="2321">
      <c r="A2321" s="2">
        <v>2319.0</v>
      </c>
      <c r="B2321" s="2">
        <v>2319.0</v>
      </c>
      <c r="C2321" s="2" t="s">
        <v>2729</v>
      </c>
      <c r="D2321" s="2" t="s">
        <v>263</v>
      </c>
      <c r="E2321" s="2" t="s">
        <v>4780</v>
      </c>
      <c r="F2321" s="2" t="s">
        <v>4781</v>
      </c>
      <c r="G2321" s="2" t="s">
        <v>103</v>
      </c>
      <c r="H2321" s="4"/>
      <c r="I2321" s="2" t="s">
        <v>13</v>
      </c>
    </row>
    <row r="2322">
      <c r="A2322" s="2">
        <v>2320.0</v>
      </c>
      <c r="B2322" s="2">
        <v>2320.0</v>
      </c>
      <c r="C2322" s="2" t="s">
        <v>2729</v>
      </c>
      <c r="D2322" s="2" t="s">
        <v>3788</v>
      </c>
      <c r="E2322" s="2" t="s">
        <v>4782</v>
      </c>
      <c r="F2322" s="2" t="s">
        <v>4783</v>
      </c>
      <c r="G2322" s="2" t="s">
        <v>103</v>
      </c>
      <c r="H2322" s="4"/>
      <c r="I2322" s="2" t="s">
        <v>13</v>
      </c>
    </row>
    <row r="2323">
      <c r="A2323" s="2">
        <v>2321.0</v>
      </c>
      <c r="B2323" s="2">
        <v>2321.0</v>
      </c>
      <c r="C2323" s="2" t="s">
        <v>2729</v>
      </c>
      <c r="D2323" s="2" t="s">
        <v>1568</v>
      </c>
      <c r="E2323" s="2" t="s">
        <v>4784</v>
      </c>
      <c r="F2323" s="2" t="s">
        <v>4785</v>
      </c>
      <c r="G2323" s="2" t="s">
        <v>103</v>
      </c>
      <c r="H2323" s="4"/>
      <c r="I2323" s="2" t="s">
        <v>13</v>
      </c>
    </row>
    <row r="2324">
      <c r="A2324" s="2">
        <v>2322.0</v>
      </c>
      <c r="B2324" s="2">
        <v>2322.0</v>
      </c>
      <c r="C2324" s="2" t="s">
        <v>2729</v>
      </c>
      <c r="D2324" s="2" t="s">
        <v>1568</v>
      </c>
      <c r="E2324" s="2" t="s">
        <v>4786</v>
      </c>
      <c r="F2324" s="2" t="s">
        <v>4787</v>
      </c>
      <c r="G2324" s="2" t="s">
        <v>103</v>
      </c>
      <c r="H2324" s="4"/>
      <c r="I2324" s="2" t="s">
        <v>13</v>
      </c>
    </row>
    <row r="2325">
      <c r="A2325" s="2">
        <v>2323.0</v>
      </c>
      <c r="B2325" s="2">
        <v>2323.0</v>
      </c>
      <c r="C2325" s="2" t="s">
        <v>1470</v>
      </c>
      <c r="D2325" s="2" t="s">
        <v>9</v>
      </c>
      <c r="E2325" s="2" t="s">
        <v>4788</v>
      </c>
      <c r="F2325" s="2" t="s">
        <v>4789</v>
      </c>
      <c r="G2325" s="2" t="s">
        <v>103</v>
      </c>
      <c r="H2325" s="3">
        <v>450.0</v>
      </c>
      <c r="I2325" s="2" t="s">
        <v>13</v>
      </c>
    </row>
    <row r="2326">
      <c r="A2326" s="2">
        <v>2324.0</v>
      </c>
      <c r="B2326" s="2">
        <v>2324.0</v>
      </c>
      <c r="C2326" s="2" t="s">
        <v>2729</v>
      </c>
      <c r="D2326" s="2" t="s">
        <v>2730</v>
      </c>
      <c r="E2326" s="2" t="s">
        <v>4790</v>
      </c>
      <c r="F2326" s="2" t="s">
        <v>4791</v>
      </c>
      <c r="G2326" s="2" t="s">
        <v>103</v>
      </c>
      <c r="H2326" s="4"/>
      <c r="I2326" s="2" t="s">
        <v>13</v>
      </c>
    </row>
    <row r="2327">
      <c r="A2327" s="2">
        <v>2325.0</v>
      </c>
      <c r="B2327" s="2">
        <v>2325.0</v>
      </c>
      <c r="C2327" s="2" t="s">
        <v>2729</v>
      </c>
      <c r="D2327" s="2" t="s">
        <v>3788</v>
      </c>
      <c r="E2327" s="2" t="s">
        <v>4792</v>
      </c>
      <c r="F2327" s="2" t="s">
        <v>4793</v>
      </c>
      <c r="G2327" s="2" t="s">
        <v>103</v>
      </c>
      <c r="H2327" s="4"/>
      <c r="I2327" s="2" t="s">
        <v>329</v>
      </c>
    </row>
    <row r="2328">
      <c r="A2328" s="2">
        <v>2326.0</v>
      </c>
      <c r="B2328" s="2">
        <v>2326.0</v>
      </c>
      <c r="C2328" s="2" t="s">
        <v>2729</v>
      </c>
      <c r="D2328" s="2" t="s">
        <v>3971</v>
      </c>
      <c r="E2328" s="2" t="s">
        <v>4794</v>
      </c>
      <c r="F2328" s="2" t="s">
        <v>4795</v>
      </c>
      <c r="G2328" s="2" t="s">
        <v>103</v>
      </c>
      <c r="H2328" s="4"/>
      <c r="I2328" s="2" t="s">
        <v>13</v>
      </c>
    </row>
    <row r="2329">
      <c r="A2329" s="2">
        <v>2327.0</v>
      </c>
      <c r="B2329" s="2">
        <v>2327.0</v>
      </c>
      <c r="C2329" s="2" t="s">
        <v>2729</v>
      </c>
      <c r="D2329" s="2" t="s">
        <v>2359</v>
      </c>
      <c r="E2329" s="2" t="s">
        <v>4796</v>
      </c>
      <c r="F2329" s="2" t="s">
        <v>4797</v>
      </c>
      <c r="G2329" s="2" t="s">
        <v>103</v>
      </c>
      <c r="H2329" s="4"/>
      <c r="I2329" s="2" t="s">
        <v>13</v>
      </c>
    </row>
    <row r="2330">
      <c r="A2330" s="2">
        <v>2328.0</v>
      </c>
      <c r="B2330" s="2">
        <v>2328.0</v>
      </c>
      <c r="C2330" s="2" t="s">
        <v>2729</v>
      </c>
      <c r="D2330" s="2" t="s">
        <v>3788</v>
      </c>
      <c r="E2330" s="2" t="s">
        <v>4798</v>
      </c>
      <c r="F2330" s="2" t="s">
        <v>4799</v>
      </c>
      <c r="G2330" s="2" t="s">
        <v>103</v>
      </c>
      <c r="H2330" s="4"/>
      <c r="I2330" s="2" t="s">
        <v>13</v>
      </c>
    </row>
    <row r="2331">
      <c r="A2331" s="2">
        <v>2329.0</v>
      </c>
      <c r="B2331" s="2">
        <v>2329.0</v>
      </c>
      <c r="C2331" s="2" t="s">
        <v>2729</v>
      </c>
      <c r="D2331" s="2" t="s">
        <v>4023</v>
      </c>
      <c r="E2331" s="2" t="s">
        <v>4800</v>
      </c>
      <c r="F2331" s="2" t="s">
        <v>4801</v>
      </c>
      <c r="G2331" s="2" t="s">
        <v>103</v>
      </c>
      <c r="H2331" s="4"/>
      <c r="I2331" s="2" t="s">
        <v>13</v>
      </c>
    </row>
    <row r="2332">
      <c r="A2332" s="2">
        <v>2330.0</v>
      </c>
      <c r="B2332" s="2">
        <v>2330.0</v>
      </c>
      <c r="C2332" s="2" t="s">
        <v>2729</v>
      </c>
      <c r="D2332" s="2" t="s">
        <v>1949</v>
      </c>
      <c r="E2332" s="2" t="s">
        <v>4802</v>
      </c>
      <c r="F2332" s="2" t="s">
        <v>4803</v>
      </c>
      <c r="G2332" s="2" t="s">
        <v>103</v>
      </c>
      <c r="H2332" s="4"/>
      <c r="I2332" s="2" t="s">
        <v>13</v>
      </c>
    </row>
    <row r="2333">
      <c r="A2333" s="2">
        <v>2331.0</v>
      </c>
      <c r="B2333" s="2">
        <v>2331.0</v>
      </c>
      <c r="C2333" s="2" t="s">
        <v>2729</v>
      </c>
      <c r="D2333" s="2" t="s">
        <v>1568</v>
      </c>
      <c r="E2333" s="2" t="s">
        <v>4804</v>
      </c>
      <c r="F2333" s="2" t="s">
        <v>4805</v>
      </c>
      <c r="G2333" s="2" t="s">
        <v>103</v>
      </c>
      <c r="H2333" s="4"/>
      <c r="I2333" s="2" t="s">
        <v>13</v>
      </c>
    </row>
    <row r="2334">
      <c r="A2334" s="2">
        <v>2332.0</v>
      </c>
      <c r="B2334" s="2">
        <v>2332.0</v>
      </c>
      <c r="C2334" s="2" t="s">
        <v>2729</v>
      </c>
      <c r="D2334" s="2" t="s">
        <v>140</v>
      </c>
      <c r="E2334" s="2" t="s">
        <v>4806</v>
      </c>
      <c r="F2334" s="2" t="s">
        <v>4807</v>
      </c>
      <c r="G2334" s="2" t="s">
        <v>103</v>
      </c>
      <c r="H2334" s="4"/>
      <c r="I2334" s="2" t="s">
        <v>13</v>
      </c>
    </row>
    <row r="2335">
      <c r="A2335" s="2">
        <v>2333.0</v>
      </c>
      <c r="B2335" s="2">
        <v>2333.0</v>
      </c>
      <c r="C2335" s="2" t="s">
        <v>2729</v>
      </c>
      <c r="D2335" s="2" t="s">
        <v>2730</v>
      </c>
      <c r="E2335" s="2" t="s">
        <v>4808</v>
      </c>
      <c r="F2335" s="2" t="s">
        <v>4809</v>
      </c>
      <c r="G2335" s="2" t="s">
        <v>103</v>
      </c>
      <c r="H2335" s="4"/>
      <c r="I2335" s="2" t="s">
        <v>13</v>
      </c>
    </row>
    <row r="2336">
      <c r="A2336" s="2">
        <v>2334.0</v>
      </c>
      <c r="B2336" s="2">
        <v>2334.0</v>
      </c>
      <c r="C2336" s="2" t="s">
        <v>2729</v>
      </c>
      <c r="D2336" s="2" t="s">
        <v>1949</v>
      </c>
      <c r="E2336" s="2" t="s">
        <v>4810</v>
      </c>
      <c r="F2336" s="2" t="s">
        <v>4811</v>
      </c>
      <c r="G2336" s="2" t="s">
        <v>103</v>
      </c>
      <c r="H2336" s="4"/>
      <c r="I2336" s="2" t="s">
        <v>13</v>
      </c>
    </row>
    <row r="2337">
      <c r="A2337" s="2">
        <v>2335.0</v>
      </c>
      <c r="B2337" s="2">
        <v>2335.0</v>
      </c>
      <c r="C2337" s="2" t="s">
        <v>3207</v>
      </c>
      <c r="D2337" s="2" t="s">
        <v>338</v>
      </c>
      <c r="E2337" s="2" t="s">
        <v>4812</v>
      </c>
      <c r="F2337" s="2" t="s">
        <v>4813</v>
      </c>
      <c r="G2337" s="2" t="s">
        <v>103</v>
      </c>
      <c r="H2337" s="4"/>
      <c r="I2337" s="2" t="s">
        <v>13</v>
      </c>
    </row>
    <row r="2338">
      <c r="A2338" s="2">
        <v>2336.0</v>
      </c>
      <c r="B2338" s="2">
        <v>2336.0</v>
      </c>
      <c r="C2338" s="2" t="s">
        <v>2729</v>
      </c>
      <c r="D2338" s="2" t="s">
        <v>3788</v>
      </c>
      <c r="E2338" s="2" t="s">
        <v>4814</v>
      </c>
      <c r="F2338" s="2" t="s">
        <v>4815</v>
      </c>
      <c r="G2338" s="2" t="s">
        <v>103</v>
      </c>
      <c r="H2338" s="4"/>
      <c r="I2338" s="2" t="s">
        <v>13</v>
      </c>
    </row>
    <row r="2339">
      <c r="A2339" s="2">
        <v>2337.0</v>
      </c>
      <c r="B2339" s="2">
        <v>2337.0</v>
      </c>
      <c r="C2339" s="2" t="s">
        <v>2729</v>
      </c>
      <c r="D2339" s="2" t="s">
        <v>1528</v>
      </c>
      <c r="E2339" s="2" t="s">
        <v>4816</v>
      </c>
      <c r="F2339" s="2" t="s">
        <v>4817</v>
      </c>
      <c r="G2339" s="2" t="s">
        <v>103</v>
      </c>
      <c r="H2339" s="4"/>
      <c r="I2339" s="2" t="s">
        <v>13</v>
      </c>
    </row>
    <row r="2340">
      <c r="A2340" s="2">
        <v>2338.0</v>
      </c>
      <c r="B2340" s="2">
        <v>2338.0</v>
      </c>
      <c r="C2340" s="2" t="s">
        <v>2729</v>
      </c>
      <c r="D2340" s="2" t="s">
        <v>1949</v>
      </c>
      <c r="E2340" s="2" t="s">
        <v>4818</v>
      </c>
      <c r="F2340" s="2" t="s">
        <v>4819</v>
      </c>
      <c r="G2340" s="2" t="s">
        <v>103</v>
      </c>
      <c r="H2340" s="4"/>
      <c r="I2340" s="2" t="s">
        <v>13</v>
      </c>
    </row>
    <row r="2341">
      <c r="A2341" s="2">
        <v>2339.0</v>
      </c>
      <c r="B2341" s="2">
        <v>2339.0</v>
      </c>
      <c r="C2341" s="2" t="s">
        <v>2729</v>
      </c>
      <c r="D2341" s="2" t="s">
        <v>1568</v>
      </c>
      <c r="E2341" s="2" t="s">
        <v>4820</v>
      </c>
      <c r="F2341" s="2" t="s">
        <v>4821</v>
      </c>
      <c r="G2341" s="2" t="s">
        <v>103</v>
      </c>
      <c r="H2341" s="4"/>
      <c r="I2341" s="2" t="s">
        <v>13</v>
      </c>
    </row>
    <row r="2342">
      <c r="A2342" s="2">
        <v>2340.0</v>
      </c>
      <c r="B2342" s="2">
        <v>2340.0</v>
      </c>
      <c r="C2342" s="2" t="s">
        <v>2729</v>
      </c>
      <c r="D2342" s="2" t="s">
        <v>2642</v>
      </c>
      <c r="E2342" s="2" t="s">
        <v>4822</v>
      </c>
      <c r="F2342" s="2" t="s">
        <v>4823</v>
      </c>
      <c r="G2342" s="2" t="s">
        <v>103</v>
      </c>
      <c r="H2342" s="4"/>
      <c r="I2342" s="2" t="s">
        <v>13</v>
      </c>
    </row>
    <row r="2343">
      <c r="A2343" s="2">
        <v>2341.0</v>
      </c>
      <c r="B2343" s="2">
        <v>2341.0</v>
      </c>
      <c r="C2343" s="2" t="s">
        <v>2729</v>
      </c>
      <c r="D2343" s="2" t="s">
        <v>3788</v>
      </c>
      <c r="E2343" s="2" t="s">
        <v>4824</v>
      </c>
      <c r="F2343" s="2" t="s">
        <v>4825</v>
      </c>
      <c r="G2343" s="2" t="s">
        <v>103</v>
      </c>
      <c r="H2343" s="4"/>
      <c r="I2343" s="2" t="s">
        <v>13</v>
      </c>
    </row>
    <row r="2344">
      <c r="A2344" s="2">
        <v>2342.0</v>
      </c>
      <c r="B2344" s="2">
        <v>2342.0</v>
      </c>
      <c r="C2344" s="2" t="s">
        <v>2729</v>
      </c>
      <c r="D2344" s="2" t="s">
        <v>1528</v>
      </c>
      <c r="E2344" s="2" t="s">
        <v>4826</v>
      </c>
      <c r="F2344" s="2" t="s">
        <v>4827</v>
      </c>
      <c r="G2344" s="2" t="s">
        <v>103</v>
      </c>
      <c r="H2344" s="4"/>
      <c r="I2344" s="2" t="s">
        <v>13</v>
      </c>
    </row>
    <row r="2345">
      <c r="A2345" s="2">
        <v>2343.0</v>
      </c>
      <c r="B2345" s="2">
        <v>2343.0</v>
      </c>
      <c r="C2345" s="2" t="s">
        <v>2729</v>
      </c>
      <c r="D2345" s="2" t="s">
        <v>1528</v>
      </c>
      <c r="E2345" s="2" t="s">
        <v>4828</v>
      </c>
      <c r="F2345" s="2" t="s">
        <v>4829</v>
      </c>
      <c r="G2345" s="2" t="s">
        <v>103</v>
      </c>
      <c r="H2345" s="4"/>
      <c r="I2345" s="2" t="s">
        <v>13</v>
      </c>
    </row>
    <row r="2346">
      <c r="A2346" s="2">
        <v>2344.0</v>
      </c>
      <c r="B2346" s="2">
        <v>2344.0</v>
      </c>
      <c r="C2346" s="2" t="s">
        <v>2729</v>
      </c>
      <c r="D2346" s="2" t="s">
        <v>3788</v>
      </c>
      <c r="E2346" s="2" t="s">
        <v>4830</v>
      </c>
      <c r="F2346" s="2" t="s">
        <v>4831</v>
      </c>
      <c r="G2346" s="2" t="s">
        <v>103</v>
      </c>
      <c r="H2346" s="4"/>
      <c r="I2346" s="2" t="s">
        <v>13</v>
      </c>
    </row>
    <row r="2347">
      <c r="A2347" s="2">
        <v>2345.0</v>
      </c>
      <c r="B2347" s="2">
        <v>2345.0</v>
      </c>
      <c r="C2347" s="2" t="s">
        <v>2729</v>
      </c>
      <c r="D2347" s="2" t="s">
        <v>2359</v>
      </c>
      <c r="E2347" s="2" t="s">
        <v>4832</v>
      </c>
      <c r="F2347" s="2" t="s">
        <v>4833</v>
      </c>
      <c r="G2347" s="2" t="s">
        <v>103</v>
      </c>
      <c r="H2347" s="4"/>
      <c r="I2347" s="2" t="s">
        <v>13</v>
      </c>
    </row>
    <row r="2348">
      <c r="A2348" s="2">
        <v>2346.0</v>
      </c>
      <c r="B2348" s="2">
        <v>2346.0</v>
      </c>
      <c r="C2348" s="2" t="s">
        <v>2729</v>
      </c>
      <c r="D2348" s="2" t="s">
        <v>1568</v>
      </c>
      <c r="E2348" s="2" t="s">
        <v>4834</v>
      </c>
      <c r="F2348" s="2" t="s">
        <v>4835</v>
      </c>
      <c r="G2348" s="2" t="s">
        <v>103</v>
      </c>
      <c r="H2348" s="4"/>
      <c r="I2348" s="2" t="s">
        <v>13</v>
      </c>
    </row>
    <row r="2349">
      <c r="A2349" s="2">
        <v>2347.0</v>
      </c>
      <c r="B2349" s="2">
        <v>2347.0</v>
      </c>
      <c r="C2349" s="2" t="s">
        <v>2729</v>
      </c>
      <c r="D2349" s="2" t="s">
        <v>2730</v>
      </c>
      <c r="E2349" s="2" t="s">
        <v>4836</v>
      </c>
      <c r="F2349" s="2" t="s">
        <v>4837</v>
      </c>
      <c r="G2349" s="2" t="s">
        <v>103</v>
      </c>
      <c r="H2349" s="4"/>
      <c r="I2349" s="2" t="s">
        <v>13</v>
      </c>
    </row>
    <row r="2350">
      <c r="A2350" s="2">
        <v>2348.0</v>
      </c>
      <c r="B2350" s="2">
        <v>2348.0</v>
      </c>
      <c r="C2350" s="2" t="s">
        <v>1470</v>
      </c>
      <c r="D2350" s="2" t="s">
        <v>9</v>
      </c>
      <c r="E2350" s="2" t="s">
        <v>4838</v>
      </c>
      <c r="F2350" s="2" t="s">
        <v>4839</v>
      </c>
      <c r="G2350" s="2" t="s">
        <v>103</v>
      </c>
      <c r="H2350" s="3">
        <v>450.0</v>
      </c>
      <c r="I2350" s="2" t="s">
        <v>13</v>
      </c>
    </row>
    <row r="2351">
      <c r="A2351" s="2">
        <v>2349.0</v>
      </c>
      <c r="B2351" s="2">
        <v>2349.0</v>
      </c>
      <c r="C2351" s="2" t="s">
        <v>3207</v>
      </c>
      <c r="D2351" s="2" t="s">
        <v>38</v>
      </c>
      <c r="E2351" s="2" t="s">
        <v>4840</v>
      </c>
      <c r="F2351" s="2" t="s">
        <v>4841</v>
      </c>
      <c r="G2351" s="2" t="s">
        <v>103</v>
      </c>
      <c r="H2351" s="4"/>
      <c r="I2351" s="2" t="s">
        <v>13</v>
      </c>
    </row>
    <row r="2352">
      <c r="A2352" s="2">
        <v>2350.0</v>
      </c>
      <c r="B2352" s="2">
        <v>2350.0</v>
      </c>
      <c r="C2352" s="2" t="s">
        <v>3174</v>
      </c>
      <c r="D2352" s="2" t="s">
        <v>2101</v>
      </c>
      <c r="E2352" s="2" t="s">
        <v>4842</v>
      </c>
      <c r="F2352" s="2" t="s">
        <v>4843</v>
      </c>
      <c r="G2352" s="2" t="s">
        <v>103</v>
      </c>
      <c r="H2352" s="4"/>
      <c r="I2352" s="2" t="s">
        <v>13</v>
      </c>
    </row>
    <row r="2353">
      <c r="A2353" s="2">
        <v>2351.0</v>
      </c>
      <c r="B2353" s="2">
        <v>2351.0</v>
      </c>
      <c r="C2353" s="2" t="s">
        <v>2729</v>
      </c>
      <c r="D2353" s="2" t="s">
        <v>2642</v>
      </c>
      <c r="E2353" s="2" t="s">
        <v>4844</v>
      </c>
      <c r="F2353" s="2" t="s">
        <v>4845</v>
      </c>
      <c r="G2353" s="2" t="s">
        <v>103</v>
      </c>
      <c r="H2353" s="4"/>
      <c r="I2353" s="2" t="s">
        <v>53</v>
      </c>
    </row>
    <row r="2354">
      <c r="A2354" s="2">
        <v>2352.0</v>
      </c>
      <c r="B2354" s="2">
        <v>2352.0</v>
      </c>
      <c r="C2354" s="2" t="s">
        <v>2729</v>
      </c>
      <c r="D2354" s="2" t="s">
        <v>1528</v>
      </c>
      <c r="E2354" s="2" t="s">
        <v>4846</v>
      </c>
      <c r="F2354" s="2" t="s">
        <v>4847</v>
      </c>
      <c r="G2354" s="2" t="s">
        <v>103</v>
      </c>
      <c r="H2354" s="4"/>
      <c r="I2354" s="2" t="s">
        <v>13</v>
      </c>
    </row>
    <row r="2355">
      <c r="A2355" s="2">
        <v>2353.0</v>
      </c>
      <c r="B2355" s="2">
        <v>2353.0</v>
      </c>
      <c r="C2355" s="2" t="s">
        <v>2729</v>
      </c>
      <c r="D2355" s="2" t="s">
        <v>2730</v>
      </c>
      <c r="E2355" s="2" t="s">
        <v>4848</v>
      </c>
      <c r="F2355" s="2" t="s">
        <v>4849</v>
      </c>
      <c r="G2355" s="2" t="s">
        <v>103</v>
      </c>
      <c r="H2355" s="4"/>
      <c r="I2355" s="2" t="s">
        <v>13</v>
      </c>
    </row>
    <row r="2356">
      <c r="A2356" s="2">
        <v>2354.0</v>
      </c>
      <c r="B2356" s="2">
        <v>2354.0</v>
      </c>
      <c r="C2356" s="2" t="s">
        <v>2729</v>
      </c>
      <c r="D2356" s="2" t="s">
        <v>1528</v>
      </c>
      <c r="E2356" s="2" t="s">
        <v>4850</v>
      </c>
      <c r="F2356" s="2" t="s">
        <v>4851</v>
      </c>
      <c r="G2356" s="2" t="s">
        <v>103</v>
      </c>
      <c r="H2356" s="4"/>
      <c r="I2356" s="2" t="s">
        <v>13</v>
      </c>
    </row>
    <row r="2357">
      <c r="A2357" s="2">
        <v>2355.0</v>
      </c>
      <c r="B2357" s="2">
        <v>2355.0</v>
      </c>
      <c r="C2357" s="2" t="s">
        <v>2729</v>
      </c>
      <c r="D2357" s="2" t="s">
        <v>3788</v>
      </c>
      <c r="E2357" s="2" t="s">
        <v>4852</v>
      </c>
      <c r="F2357" s="2" t="s">
        <v>4853</v>
      </c>
      <c r="G2357" s="2" t="s">
        <v>103</v>
      </c>
      <c r="H2357" s="4"/>
      <c r="I2357" s="2" t="s">
        <v>13</v>
      </c>
    </row>
    <row r="2358">
      <c r="A2358" s="2">
        <v>2356.0</v>
      </c>
      <c r="B2358" s="2">
        <v>2356.0</v>
      </c>
      <c r="C2358" s="2" t="s">
        <v>2729</v>
      </c>
      <c r="D2358" s="2" t="s">
        <v>3971</v>
      </c>
      <c r="E2358" s="2" t="s">
        <v>4854</v>
      </c>
      <c r="F2358" s="2" t="s">
        <v>4855</v>
      </c>
      <c r="G2358" s="2" t="s">
        <v>103</v>
      </c>
      <c r="H2358" s="4"/>
      <c r="I2358" s="2" t="s">
        <v>13</v>
      </c>
    </row>
    <row r="2359">
      <c r="A2359" s="2">
        <v>2357.0</v>
      </c>
      <c r="B2359" s="2">
        <v>2357.0</v>
      </c>
      <c r="C2359" s="2" t="s">
        <v>2729</v>
      </c>
      <c r="D2359" s="2" t="s">
        <v>1568</v>
      </c>
      <c r="E2359" s="2" t="s">
        <v>4856</v>
      </c>
      <c r="F2359" s="2" t="s">
        <v>4857</v>
      </c>
      <c r="G2359" s="2" t="s">
        <v>103</v>
      </c>
      <c r="H2359" s="4"/>
      <c r="I2359" s="2" t="s">
        <v>13</v>
      </c>
    </row>
    <row r="2360">
      <c r="A2360" s="2">
        <v>2358.0</v>
      </c>
      <c r="B2360" s="2">
        <v>2358.0</v>
      </c>
      <c r="C2360" s="2" t="s">
        <v>4556</v>
      </c>
      <c r="D2360" s="2" t="s">
        <v>2172</v>
      </c>
      <c r="E2360" s="2" t="s">
        <v>4858</v>
      </c>
      <c r="F2360" s="2" t="s">
        <v>4859</v>
      </c>
      <c r="G2360" s="2" t="s">
        <v>103</v>
      </c>
      <c r="H2360" s="4"/>
      <c r="I2360" s="2" t="s">
        <v>13</v>
      </c>
    </row>
    <row r="2361">
      <c r="A2361" s="2">
        <v>2359.0</v>
      </c>
      <c r="B2361" s="2">
        <v>2359.0</v>
      </c>
      <c r="C2361" s="2" t="s">
        <v>2729</v>
      </c>
      <c r="D2361" s="2" t="s">
        <v>3788</v>
      </c>
      <c r="E2361" s="2" t="s">
        <v>4860</v>
      </c>
      <c r="F2361" s="2" t="s">
        <v>4861</v>
      </c>
      <c r="G2361" s="2" t="s">
        <v>103</v>
      </c>
      <c r="H2361" s="4"/>
      <c r="I2361" s="2" t="s">
        <v>13</v>
      </c>
    </row>
    <row r="2362">
      <c r="A2362" s="2">
        <v>2360.0</v>
      </c>
      <c r="B2362" s="2">
        <v>2360.0</v>
      </c>
      <c r="C2362" s="2" t="s">
        <v>2729</v>
      </c>
      <c r="D2362" s="2" t="s">
        <v>3788</v>
      </c>
      <c r="E2362" s="2" t="s">
        <v>4862</v>
      </c>
      <c r="F2362" s="2" t="s">
        <v>4863</v>
      </c>
      <c r="G2362" s="2" t="s">
        <v>103</v>
      </c>
      <c r="H2362" s="4"/>
      <c r="I2362" s="2" t="s">
        <v>13</v>
      </c>
    </row>
    <row r="2363">
      <c r="A2363" s="2">
        <v>2361.0</v>
      </c>
      <c r="B2363" s="2">
        <v>2361.0</v>
      </c>
      <c r="C2363" s="2" t="s">
        <v>2729</v>
      </c>
      <c r="D2363" s="2" t="s">
        <v>263</v>
      </c>
      <c r="E2363" s="2" t="s">
        <v>4864</v>
      </c>
      <c r="F2363" s="2" t="s">
        <v>4865</v>
      </c>
      <c r="G2363" s="2" t="s">
        <v>103</v>
      </c>
      <c r="H2363" s="4"/>
      <c r="I2363" s="2" t="s">
        <v>13</v>
      </c>
    </row>
    <row r="2364">
      <c r="A2364" s="2">
        <v>2362.0</v>
      </c>
      <c r="B2364" s="2">
        <v>2362.0</v>
      </c>
      <c r="C2364" s="2" t="s">
        <v>1417</v>
      </c>
      <c r="D2364" s="2" t="s">
        <v>319</v>
      </c>
      <c r="E2364" s="2" t="s">
        <v>4866</v>
      </c>
      <c r="F2364" s="2" t="s">
        <v>4867</v>
      </c>
      <c r="G2364" s="2" t="s">
        <v>103</v>
      </c>
      <c r="H2364" s="4"/>
      <c r="I2364" s="2" t="s">
        <v>13</v>
      </c>
    </row>
    <row r="2365">
      <c r="A2365" s="2">
        <v>2363.0</v>
      </c>
      <c r="B2365" s="2">
        <v>2363.0</v>
      </c>
      <c r="C2365" s="2" t="s">
        <v>3174</v>
      </c>
      <c r="D2365" s="2" t="s">
        <v>573</v>
      </c>
      <c r="E2365" s="2" t="s">
        <v>4868</v>
      </c>
      <c r="F2365" s="2" t="s">
        <v>4869</v>
      </c>
      <c r="G2365" s="2" t="s">
        <v>103</v>
      </c>
      <c r="H2365" s="4"/>
      <c r="I2365" s="2" t="s">
        <v>53</v>
      </c>
    </row>
    <row r="2366">
      <c r="A2366" s="2">
        <v>2364.0</v>
      </c>
      <c r="B2366" s="2">
        <v>2364.0</v>
      </c>
      <c r="C2366" s="2" t="s">
        <v>2729</v>
      </c>
      <c r="D2366" s="2" t="s">
        <v>3788</v>
      </c>
      <c r="E2366" s="2" t="s">
        <v>4870</v>
      </c>
      <c r="F2366" s="2" t="s">
        <v>4871</v>
      </c>
      <c r="G2366" s="2" t="s">
        <v>103</v>
      </c>
      <c r="H2366" s="4"/>
      <c r="I2366" s="2" t="s">
        <v>13</v>
      </c>
    </row>
    <row r="2367">
      <c r="A2367" s="2">
        <v>2365.0</v>
      </c>
      <c r="B2367" s="2">
        <v>2365.0</v>
      </c>
      <c r="C2367" s="2" t="s">
        <v>3174</v>
      </c>
      <c r="D2367" s="2" t="s">
        <v>2064</v>
      </c>
      <c r="E2367" s="2" t="s">
        <v>4872</v>
      </c>
      <c r="F2367" s="2" t="s">
        <v>4873</v>
      </c>
      <c r="G2367" s="2" t="s">
        <v>103</v>
      </c>
      <c r="H2367" s="4"/>
      <c r="I2367" s="2" t="s">
        <v>13</v>
      </c>
    </row>
    <row r="2368">
      <c r="A2368" s="2">
        <v>2366.0</v>
      </c>
      <c r="B2368" s="2">
        <v>2366.0</v>
      </c>
      <c r="C2368" s="2" t="s">
        <v>2729</v>
      </c>
      <c r="D2368" s="2" t="s">
        <v>1568</v>
      </c>
      <c r="E2368" s="2" t="s">
        <v>4874</v>
      </c>
      <c r="F2368" s="2" t="s">
        <v>4875</v>
      </c>
      <c r="G2368" s="2" t="s">
        <v>103</v>
      </c>
      <c r="H2368" s="4"/>
      <c r="I2368" s="2" t="s">
        <v>329</v>
      </c>
    </row>
    <row r="2369">
      <c r="A2369" s="2">
        <v>2367.0</v>
      </c>
      <c r="B2369" s="2">
        <v>2367.0</v>
      </c>
      <c r="C2369" s="2" t="s">
        <v>2729</v>
      </c>
      <c r="D2369" s="2" t="s">
        <v>2359</v>
      </c>
      <c r="E2369" s="2" t="s">
        <v>4876</v>
      </c>
      <c r="F2369" s="2" t="s">
        <v>4877</v>
      </c>
      <c r="G2369" s="2" t="s">
        <v>103</v>
      </c>
      <c r="H2369" s="4"/>
      <c r="I2369" s="2" t="s">
        <v>13</v>
      </c>
    </row>
    <row r="2370">
      <c r="A2370" s="2">
        <v>2368.0</v>
      </c>
      <c r="B2370" s="2">
        <v>2368.0</v>
      </c>
      <c r="C2370" s="2" t="s">
        <v>2729</v>
      </c>
      <c r="D2370" s="2" t="s">
        <v>3788</v>
      </c>
      <c r="E2370" s="2" t="s">
        <v>4878</v>
      </c>
      <c r="F2370" s="2" t="s">
        <v>4879</v>
      </c>
      <c r="G2370" s="2" t="s">
        <v>103</v>
      </c>
      <c r="H2370" s="4"/>
      <c r="I2370" s="2" t="s">
        <v>13</v>
      </c>
    </row>
    <row r="2371">
      <c r="A2371" s="2">
        <v>2369.0</v>
      </c>
      <c r="B2371" s="2">
        <v>2369.0</v>
      </c>
      <c r="C2371" s="2" t="s">
        <v>2729</v>
      </c>
      <c r="D2371" s="2" t="s">
        <v>2642</v>
      </c>
      <c r="E2371" s="2" t="s">
        <v>4880</v>
      </c>
      <c r="F2371" s="2" t="s">
        <v>4881</v>
      </c>
      <c r="G2371" s="2" t="s">
        <v>103</v>
      </c>
      <c r="H2371" s="4"/>
      <c r="I2371" s="2" t="s">
        <v>13</v>
      </c>
    </row>
    <row r="2372">
      <c r="A2372" s="2">
        <v>2370.0</v>
      </c>
      <c r="B2372" s="2">
        <v>2370.0</v>
      </c>
      <c r="C2372" s="2" t="s">
        <v>2729</v>
      </c>
      <c r="D2372" s="2" t="s">
        <v>2730</v>
      </c>
      <c r="E2372" s="2" t="s">
        <v>4882</v>
      </c>
      <c r="F2372" s="2" t="s">
        <v>4883</v>
      </c>
      <c r="G2372" s="2" t="s">
        <v>103</v>
      </c>
      <c r="H2372" s="4"/>
      <c r="I2372" s="2" t="s">
        <v>13</v>
      </c>
    </row>
    <row r="2373">
      <c r="A2373" s="2">
        <v>2371.0</v>
      </c>
      <c r="B2373" s="2">
        <v>2371.0</v>
      </c>
      <c r="C2373" s="2" t="s">
        <v>1470</v>
      </c>
      <c r="D2373" s="2" t="s">
        <v>9</v>
      </c>
      <c r="E2373" s="2" t="s">
        <v>4884</v>
      </c>
      <c r="F2373" s="2" t="s">
        <v>4885</v>
      </c>
      <c r="G2373" s="2" t="s">
        <v>103</v>
      </c>
      <c r="H2373" s="3">
        <v>450.0</v>
      </c>
      <c r="I2373" s="2" t="s">
        <v>13</v>
      </c>
    </row>
    <row r="2374">
      <c r="A2374" s="2">
        <v>2372.0</v>
      </c>
      <c r="B2374" s="2">
        <v>2372.0</v>
      </c>
      <c r="C2374" s="2" t="s">
        <v>2729</v>
      </c>
      <c r="D2374" s="2" t="s">
        <v>1528</v>
      </c>
      <c r="E2374" s="2" t="s">
        <v>4886</v>
      </c>
      <c r="F2374" s="2" t="s">
        <v>4887</v>
      </c>
      <c r="G2374" s="2" t="s">
        <v>103</v>
      </c>
      <c r="H2374" s="4"/>
      <c r="I2374" s="2" t="s">
        <v>13</v>
      </c>
    </row>
    <row r="2375">
      <c r="A2375" s="2">
        <v>2373.0</v>
      </c>
      <c r="B2375" s="2">
        <v>2373.0</v>
      </c>
      <c r="C2375" s="2" t="s">
        <v>3207</v>
      </c>
      <c r="D2375" s="2" t="s">
        <v>38</v>
      </c>
      <c r="E2375" s="2" t="s">
        <v>4888</v>
      </c>
      <c r="F2375" s="2" t="s">
        <v>4889</v>
      </c>
      <c r="G2375" s="2" t="s">
        <v>103</v>
      </c>
      <c r="H2375" s="4"/>
      <c r="I2375" s="2" t="s">
        <v>13</v>
      </c>
    </row>
    <row r="2376">
      <c r="A2376" s="2">
        <v>2374.0</v>
      </c>
      <c r="B2376" s="2">
        <v>2374.0</v>
      </c>
      <c r="C2376" s="2" t="s">
        <v>2729</v>
      </c>
      <c r="D2376" s="2" t="s">
        <v>2730</v>
      </c>
      <c r="E2376" s="2" t="s">
        <v>4890</v>
      </c>
      <c r="F2376" s="2" t="s">
        <v>4891</v>
      </c>
      <c r="G2376" s="2" t="s">
        <v>103</v>
      </c>
      <c r="H2376" s="4"/>
      <c r="I2376" s="2" t="s">
        <v>13</v>
      </c>
    </row>
    <row r="2377">
      <c r="A2377" s="2">
        <v>2375.0</v>
      </c>
      <c r="B2377" s="2">
        <v>2375.0</v>
      </c>
      <c r="C2377" s="2" t="s">
        <v>2729</v>
      </c>
      <c r="D2377" s="2" t="s">
        <v>140</v>
      </c>
      <c r="E2377" s="2" t="s">
        <v>4892</v>
      </c>
      <c r="F2377" s="2" t="s">
        <v>4893</v>
      </c>
      <c r="G2377" s="2" t="s">
        <v>103</v>
      </c>
      <c r="H2377" s="4"/>
      <c r="I2377" s="2" t="s">
        <v>13</v>
      </c>
    </row>
    <row r="2378">
      <c r="A2378" s="2">
        <v>2376.0</v>
      </c>
      <c r="B2378" s="2">
        <v>2376.0</v>
      </c>
      <c r="C2378" s="2" t="s">
        <v>2729</v>
      </c>
      <c r="D2378" s="2" t="s">
        <v>2359</v>
      </c>
      <c r="E2378" s="2" t="s">
        <v>4894</v>
      </c>
      <c r="F2378" s="2" t="s">
        <v>4895</v>
      </c>
      <c r="G2378" s="2" t="s">
        <v>103</v>
      </c>
      <c r="H2378" s="4"/>
      <c r="I2378" s="2" t="s">
        <v>13</v>
      </c>
    </row>
    <row r="2379">
      <c r="A2379" s="2">
        <v>2377.0</v>
      </c>
      <c r="B2379" s="2">
        <v>2377.0</v>
      </c>
      <c r="C2379" s="2" t="s">
        <v>2729</v>
      </c>
      <c r="D2379" s="2" t="s">
        <v>3788</v>
      </c>
      <c r="E2379" s="2" t="s">
        <v>4896</v>
      </c>
      <c r="F2379" s="2" t="s">
        <v>4897</v>
      </c>
      <c r="G2379" s="2" t="s">
        <v>103</v>
      </c>
      <c r="H2379" s="4"/>
      <c r="I2379" s="2" t="s">
        <v>13</v>
      </c>
    </row>
    <row r="2380">
      <c r="A2380" s="2">
        <v>2378.0</v>
      </c>
      <c r="B2380" s="2">
        <v>2378.0</v>
      </c>
      <c r="C2380" s="2" t="s">
        <v>2729</v>
      </c>
      <c r="D2380" s="2" t="s">
        <v>3788</v>
      </c>
      <c r="E2380" s="2" t="s">
        <v>4898</v>
      </c>
      <c r="F2380" s="2" t="s">
        <v>4899</v>
      </c>
      <c r="G2380" s="2" t="s">
        <v>103</v>
      </c>
      <c r="H2380" s="4"/>
      <c r="I2380" s="2" t="s">
        <v>13</v>
      </c>
    </row>
    <row r="2381">
      <c r="A2381" s="2">
        <v>2379.0</v>
      </c>
      <c r="B2381" s="2">
        <v>2379.0</v>
      </c>
      <c r="C2381" s="2" t="s">
        <v>2729</v>
      </c>
      <c r="D2381" s="2" t="s">
        <v>2359</v>
      </c>
      <c r="E2381" s="2" t="s">
        <v>4900</v>
      </c>
      <c r="F2381" s="2" t="s">
        <v>4901</v>
      </c>
      <c r="G2381" s="2" t="s">
        <v>103</v>
      </c>
      <c r="H2381" s="4"/>
      <c r="I2381" s="2" t="s">
        <v>13</v>
      </c>
    </row>
    <row r="2382">
      <c r="A2382" s="2">
        <v>2380.0</v>
      </c>
      <c r="B2382" s="2">
        <v>2380.0</v>
      </c>
      <c r="C2382" s="2" t="s">
        <v>14</v>
      </c>
      <c r="D2382" s="2" t="s">
        <v>2975</v>
      </c>
      <c r="E2382" s="2" t="s">
        <v>4902</v>
      </c>
      <c r="F2382" s="2" t="s">
        <v>4903</v>
      </c>
      <c r="G2382" s="2" t="s">
        <v>103</v>
      </c>
      <c r="H2382" s="4"/>
      <c r="I2382" s="2" t="s">
        <v>13</v>
      </c>
    </row>
    <row r="2383">
      <c r="A2383" s="2">
        <v>2381.0</v>
      </c>
      <c r="B2383" s="2">
        <v>2381.0</v>
      </c>
      <c r="C2383" s="2" t="s">
        <v>2729</v>
      </c>
      <c r="D2383" s="2" t="s">
        <v>1568</v>
      </c>
      <c r="E2383" s="2" t="s">
        <v>4904</v>
      </c>
      <c r="F2383" s="2" t="s">
        <v>4905</v>
      </c>
      <c r="G2383" s="2" t="s">
        <v>103</v>
      </c>
      <c r="H2383" s="4"/>
      <c r="I2383" s="2" t="s">
        <v>13</v>
      </c>
    </row>
    <row r="2384">
      <c r="A2384" s="2">
        <v>2382.0</v>
      </c>
      <c r="B2384" s="2">
        <v>2382.0</v>
      </c>
      <c r="C2384" s="2" t="s">
        <v>2729</v>
      </c>
      <c r="D2384" s="2" t="s">
        <v>3971</v>
      </c>
      <c r="E2384" s="2" t="s">
        <v>4906</v>
      </c>
      <c r="F2384" s="2" t="s">
        <v>4907</v>
      </c>
      <c r="G2384" s="2" t="s">
        <v>103</v>
      </c>
      <c r="H2384" s="4"/>
      <c r="I2384" s="2" t="s">
        <v>13</v>
      </c>
    </row>
    <row r="2385">
      <c r="A2385" s="2">
        <v>2383.0</v>
      </c>
      <c r="B2385" s="2">
        <v>2383.0</v>
      </c>
      <c r="C2385" s="2" t="s">
        <v>2729</v>
      </c>
      <c r="D2385" s="2" t="s">
        <v>140</v>
      </c>
      <c r="E2385" s="2" t="s">
        <v>4908</v>
      </c>
      <c r="F2385" s="2" t="s">
        <v>4909</v>
      </c>
      <c r="G2385" s="2" t="s">
        <v>103</v>
      </c>
      <c r="H2385" s="4"/>
      <c r="I2385" s="2" t="s">
        <v>329</v>
      </c>
    </row>
    <row r="2386">
      <c r="A2386" s="2">
        <v>2384.0</v>
      </c>
      <c r="B2386" s="2">
        <v>2384.0</v>
      </c>
      <c r="C2386" s="2" t="s">
        <v>3207</v>
      </c>
      <c r="D2386" s="2" t="s">
        <v>338</v>
      </c>
      <c r="E2386" s="2" t="s">
        <v>4910</v>
      </c>
      <c r="F2386" s="2" t="s">
        <v>4741</v>
      </c>
      <c r="G2386" s="2" t="s">
        <v>103</v>
      </c>
      <c r="H2386" s="4"/>
      <c r="I2386" s="2" t="s">
        <v>13</v>
      </c>
    </row>
    <row r="2387">
      <c r="A2387" s="2">
        <v>2385.0</v>
      </c>
      <c r="B2387" s="2">
        <v>2385.0</v>
      </c>
      <c r="C2387" s="2" t="s">
        <v>2729</v>
      </c>
      <c r="D2387" s="2" t="s">
        <v>1568</v>
      </c>
      <c r="E2387" s="2" t="s">
        <v>4911</v>
      </c>
      <c r="F2387" s="2" t="s">
        <v>4912</v>
      </c>
      <c r="G2387" s="2" t="s">
        <v>103</v>
      </c>
      <c r="H2387" s="4"/>
      <c r="I2387" s="2" t="s">
        <v>13</v>
      </c>
    </row>
    <row r="2388">
      <c r="A2388" s="2">
        <v>2386.0</v>
      </c>
      <c r="B2388" s="2">
        <v>2386.0</v>
      </c>
      <c r="C2388" s="2" t="s">
        <v>2729</v>
      </c>
      <c r="D2388" s="2" t="s">
        <v>2359</v>
      </c>
      <c r="E2388" s="2" t="s">
        <v>4913</v>
      </c>
      <c r="F2388" s="2" t="s">
        <v>4914</v>
      </c>
      <c r="G2388" s="2" t="s">
        <v>103</v>
      </c>
      <c r="H2388" s="4"/>
      <c r="I2388" s="2" t="s">
        <v>13</v>
      </c>
    </row>
    <row r="2389">
      <c r="A2389" s="2">
        <v>2387.0</v>
      </c>
      <c r="B2389" s="2">
        <v>2387.0</v>
      </c>
      <c r="C2389" s="2" t="s">
        <v>2729</v>
      </c>
      <c r="D2389" s="2" t="s">
        <v>1949</v>
      </c>
      <c r="E2389" s="2" t="s">
        <v>4915</v>
      </c>
      <c r="F2389" s="2" t="s">
        <v>4916</v>
      </c>
      <c r="G2389" s="2" t="s">
        <v>103</v>
      </c>
      <c r="H2389" s="4"/>
      <c r="I2389" s="2" t="s">
        <v>13</v>
      </c>
    </row>
    <row r="2390">
      <c r="A2390" s="2">
        <v>2388.0</v>
      </c>
      <c r="B2390" s="2">
        <v>2388.0</v>
      </c>
      <c r="C2390" s="2" t="s">
        <v>2729</v>
      </c>
      <c r="D2390" s="2" t="s">
        <v>3788</v>
      </c>
      <c r="E2390" s="2" t="s">
        <v>4917</v>
      </c>
      <c r="F2390" s="2" t="s">
        <v>4918</v>
      </c>
      <c r="G2390" s="2" t="s">
        <v>103</v>
      </c>
      <c r="H2390" s="4"/>
      <c r="I2390" s="2" t="s">
        <v>13</v>
      </c>
    </row>
    <row r="2391">
      <c r="A2391" s="2">
        <v>2389.0</v>
      </c>
      <c r="B2391" s="2">
        <v>2389.0</v>
      </c>
      <c r="C2391" s="2" t="s">
        <v>99</v>
      </c>
      <c r="D2391" s="2" t="s">
        <v>42</v>
      </c>
      <c r="E2391" s="2" t="s">
        <v>4919</v>
      </c>
      <c r="F2391" s="2" t="s">
        <v>4920</v>
      </c>
      <c r="G2391" s="2" t="s">
        <v>103</v>
      </c>
      <c r="H2391" s="4"/>
      <c r="I2391" s="2" t="s">
        <v>13</v>
      </c>
    </row>
    <row r="2392">
      <c r="A2392" s="2">
        <v>2390.0</v>
      </c>
      <c r="B2392" s="2">
        <v>2390.0</v>
      </c>
      <c r="C2392" s="2" t="s">
        <v>2729</v>
      </c>
      <c r="D2392" s="2" t="s">
        <v>140</v>
      </c>
      <c r="E2392" s="2" t="s">
        <v>4921</v>
      </c>
      <c r="F2392" s="2" t="s">
        <v>4922</v>
      </c>
      <c r="G2392" s="2" t="s">
        <v>103</v>
      </c>
      <c r="H2392" s="4"/>
      <c r="I2392" s="2" t="s">
        <v>13</v>
      </c>
    </row>
    <row r="2393">
      <c r="A2393" s="2">
        <v>2391.0</v>
      </c>
      <c r="B2393" s="2">
        <v>2391.0</v>
      </c>
      <c r="C2393" s="2" t="s">
        <v>2729</v>
      </c>
      <c r="D2393" s="2" t="s">
        <v>3788</v>
      </c>
      <c r="E2393" s="2" t="s">
        <v>4923</v>
      </c>
      <c r="F2393" s="2" t="s">
        <v>4924</v>
      </c>
      <c r="G2393" s="2" t="s">
        <v>103</v>
      </c>
      <c r="H2393" s="4"/>
      <c r="I2393" s="2" t="s">
        <v>13</v>
      </c>
    </row>
    <row r="2394">
      <c r="A2394" s="2">
        <v>2392.0</v>
      </c>
      <c r="B2394" s="2">
        <v>2392.0</v>
      </c>
      <c r="C2394" s="2" t="s">
        <v>3174</v>
      </c>
      <c r="D2394" s="2" t="s">
        <v>2101</v>
      </c>
      <c r="E2394" s="2" t="s">
        <v>4925</v>
      </c>
      <c r="F2394" s="2" t="s">
        <v>4926</v>
      </c>
      <c r="G2394" s="2" t="s">
        <v>103</v>
      </c>
      <c r="H2394" s="4"/>
      <c r="I2394" s="2" t="s">
        <v>329</v>
      </c>
    </row>
    <row r="2395">
      <c r="A2395" s="2">
        <v>2393.0</v>
      </c>
      <c r="B2395" s="2">
        <v>2393.0</v>
      </c>
      <c r="C2395" s="2" t="s">
        <v>2729</v>
      </c>
      <c r="D2395" s="2" t="s">
        <v>3971</v>
      </c>
      <c r="E2395" s="2" t="s">
        <v>4927</v>
      </c>
      <c r="F2395" s="2" t="s">
        <v>4928</v>
      </c>
      <c r="G2395" s="2" t="s">
        <v>103</v>
      </c>
      <c r="H2395" s="4"/>
      <c r="I2395" s="2" t="s">
        <v>13</v>
      </c>
    </row>
    <row r="2396">
      <c r="A2396" s="2">
        <v>2394.0</v>
      </c>
      <c r="B2396" s="2">
        <v>2394.0</v>
      </c>
      <c r="C2396" s="2" t="s">
        <v>2729</v>
      </c>
      <c r="D2396" s="2" t="s">
        <v>1528</v>
      </c>
      <c r="E2396" s="2" t="s">
        <v>4929</v>
      </c>
      <c r="F2396" s="2" t="s">
        <v>4930</v>
      </c>
      <c r="G2396" s="2" t="s">
        <v>103</v>
      </c>
      <c r="H2396" s="4"/>
      <c r="I2396" s="2" t="s">
        <v>13</v>
      </c>
    </row>
    <row r="2397">
      <c r="A2397" s="2">
        <v>2395.0</v>
      </c>
      <c r="B2397" s="2">
        <v>2395.0</v>
      </c>
      <c r="C2397" s="2" t="s">
        <v>2729</v>
      </c>
      <c r="D2397" s="2" t="s">
        <v>32</v>
      </c>
      <c r="E2397" s="2" t="s">
        <v>4931</v>
      </c>
      <c r="F2397" s="2" t="s">
        <v>4932</v>
      </c>
      <c r="G2397" s="2" t="s">
        <v>103</v>
      </c>
      <c r="H2397" s="4"/>
      <c r="I2397" s="2" t="s">
        <v>13</v>
      </c>
    </row>
    <row r="2398">
      <c r="A2398" s="2">
        <v>2396.0</v>
      </c>
      <c r="B2398" s="2">
        <v>2396.0</v>
      </c>
      <c r="C2398" s="2" t="s">
        <v>2729</v>
      </c>
      <c r="D2398" s="2" t="s">
        <v>140</v>
      </c>
      <c r="E2398" s="2" t="s">
        <v>4933</v>
      </c>
      <c r="F2398" s="2" t="s">
        <v>4934</v>
      </c>
      <c r="G2398" s="2" t="s">
        <v>103</v>
      </c>
      <c r="H2398" s="4"/>
      <c r="I2398" s="2" t="s">
        <v>13</v>
      </c>
    </row>
    <row r="2399">
      <c r="A2399" s="2">
        <v>2397.0</v>
      </c>
      <c r="B2399" s="2">
        <v>2397.0</v>
      </c>
      <c r="C2399" s="2" t="s">
        <v>3174</v>
      </c>
      <c r="D2399" s="2" t="s">
        <v>3175</v>
      </c>
      <c r="E2399" s="2" t="s">
        <v>4935</v>
      </c>
      <c r="F2399" s="2" t="s">
        <v>4936</v>
      </c>
      <c r="G2399" s="2" t="s">
        <v>103</v>
      </c>
      <c r="H2399" s="4"/>
      <c r="I2399" s="2" t="s">
        <v>13</v>
      </c>
    </row>
    <row r="2400">
      <c r="A2400" s="2">
        <v>2398.0</v>
      </c>
      <c r="B2400" s="2">
        <v>2398.0</v>
      </c>
      <c r="C2400" s="2" t="s">
        <v>2729</v>
      </c>
      <c r="D2400" s="2" t="s">
        <v>140</v>
      </c>
      <c r="E2400" s="2" t="s">
        <v>4937</v>
      </c>
      <c r="F2400" s="2" t="s">
        <v>4938</v>
      </c>
      <c r="G2400" s="2" t="s">
        <v>103</v>
      </c>
      <c r="H2400" s="4"/>
      <c r="I2400" s="2" t="s">
        <v>13</v>
      </c>
    </row>
    <row r="2401">
      <c r="A2401" s="2">
        <v>2399.0</v>
      </c>
      <c r="B2401" s="2">
        <v>2399.0</v>
      </c>
      <c r="C2401" s="2" t="s">
        <v>1417</v>
      </c>
      <c r="D2401" s="2" t="s">
        <v>319</v>
      </c>
      <c r="E2401" s="2" t="s">
        <v>4939</v>
      </c>
      <c r="F2401" s="2" t="s">
        <v>4940</v>
      </c>
      <c r="G2401" s="2" t="s">
        <v>103</v>
      </c>
      <c r="H2401" s="4"/>
      <c r="I2401" s="2" t="s">
        <v>13</v>
      </c>
    </row>
    <row r="2402">
      <c r="A2402" s="2">
        <v>2400.0</v>
      </c>
      <c r="B2402" s="2">
        <v>2400.0</v>
      </c>
      <c r="C2402" s="2" t="s">
        <v>2729</v>
      </c>
      <c r="D2402" s="2" t="s">
        <v>2730</v>
      </c>
      <c r="E2402" s="2" t="s">
        <v>4941</v>
      </c>
      <c r="F2402" s="2" t="s">
        <v>4942</v>
      </c>
      <c r="G2402" s="2" t="s">
        <v>103</v>
      </c>
      <c r="H2402" s="4"/>
      <c r="I2402" s="2" t="s">
        <v>13</v>
      </c>
    </row>
    <row r="2403">
      <c r="A2403" s="2">
        <v>2401.0</v>
      </c>
      <c r="B2403" s="2">
        <v>2401.0</v>
      </c>
      <c r="C2403" s="2" t="s">
        <v>2729</v>
      </c>
      <c r="D2403" s="2" t="s">
        <v>3788</v>
      </c>
      <c r="E2403" s="2" t="s">
        <v>4943</v>
      </c>
      <c r="F2403" s="2" t="s">
        <v>4944</v>
      </c>
      <c r="G2403" s="2" t="s">
        <v>103</v>
      </c>
      <c r="H2403" s="4"/>
      <c r="I2403" s="2" t="s">
        <v>13</v>
      </c>
    </row>
    <row r="2404">
      <c r="A2404" s="2">
        <v>2402.0</v>
      </c>
      <c r="B2404" s="2">
        <v>2402.0</v>
      </c>
      <c r="C2404" s="2" t="s">
        <v>202</v>
      </c>
      <c r="D2404" s="2" t="s">
        <v>3292</v>
      </c>
      <c r="E2404" s="2" t="s">
        <v>4945</v>
      </c>
      <c r="F2404" s="2" t="s">
        <v>4946</v>
      </c>
      <c r="G2404" s="2" t="s">
        <v>103</v>
      </c>
      <c r="H2404" s="4"/>
      <c r="I2404" s="2" t="s">
        <v>329</v>
      </c>
    </row>
    <row r="2405">
      <c r="A2405" s="2">
        <v>2403.0</v>
      </c>
      <c r="B2405" s="2">
        <v>2403.0</v>
      </c>
      <c r="C2405" s="2" t="s">
        <v>3174</v>
      </c>
      <c r="D2405" s="2" t="s">
        <v>2064</v>
      </c>
      <c r="E2405" s="2" t="s">
        <v>4947</v>
      </c>
      <c r="F2405" s="2" t="s">
        <v>4948</v>
      </c>
      <c r="G2405" s="2" t="s">
        <v>103</v>
      </c>
      <c r="H2405" s="4"/>
      <c r="I2405" s="2" t="s">
        <v>13</v>
      </c>
    </row>
    <row r="2406">
      <c r="A2406" s="2">
        <v>2404.0</v>
      </c>
      <c r="B2406" s="2">
        <v>2404.0</v>
      </c>
      <c r="C2406" s="2" t="s">
        <v>2729</v>
      </c>
      <c r="D2406" s="2" t="s">
        <v>140</v>
      </c>
      <c r="E2406" s="2" t="s">
        <v>4949</v>
      </c>
      <c r="F2406" s="2" t="s">
        <v>4950</v>
      </c>
      <c r="G2406" s="2" t="s">
        <v>103</v>
      </c>
      <c r="H2406" s="4"/>
      <c r="I2406" s="2" t="s">
        <v>13</v>
      </c>
    </row>
    <row r="2407">
      <c r="A2407" s="2">
        <v>2405.0</v>
      </c>
      <c r="B2407" s="2">
        <v>2405.0</v>
      </c>
      <c r="C2407" s="2" t="s">
        <v>2729</v>
      </c>
      <c r="D2407" s="2" t="s">
        <v>140</v>
      </c>
      <c r="E2407" s="2" t="s">
        <v>4951</v>
      </c>
      <c r="F2407" s="2" t="s">
        <v>4952</v>
      </c>
      <c r="G2407" s="2" t="s">
        <v>103</v>
      </c>
      <c r="H2407" s="4"/>
      <c r="I2407" s="2" t="s">
        <v>13</v>
      </c>
    </row>
    <row r="2408">
      <c r="A2408" s="2">
        <v>2406.0</v>
      </c>
      <c r="B2408" s="2">
        <v>2406.0</v>
      </c>
      <c r="C2408" s="2" t="s">
        <v>2729</v>
      </c>
      <c r="D2408" s="2" t="s">
        <v>1568</v>
      </c>
      <c r="E2408" s="2" t="s">
        <v>4953</v>
      </c>
      <c r="F2408" s="2" t="s">
        <v>4954</v>
      </c>
      <c r="G2408" s="2" t="s">
        <v>103</v>
      </c>
      <c r="H2408" s="4"/>
      <c r="I2408" s="2" t="s">
        <v>13</v>
      </c>
    </row>
    <row r="2409">
      <c r="A2409" s="2">
        <v>2407.0</v>
      </c>
      <c r="B2409" s="2">
        <v>2407.0</v>
      </c>
      <c r="C2409" s="2" t="s">
        <v>3207</v>
      </c>
      <c r="D2409" s="2" t="s">
        <v>2172</v>
      </c>
      <c r="E2409" s="2" t="s">
        <v>4955</v>
      </c>
      <c r="F2409" s="2" t="s">
        <v>4956</v>
      </c>
      <c r="G2409" s="2" t="s">
        <v>103</v>
      </c>
      <c r="H2409" s="4"/>
      <c r="I2409" s="2" t="s">
        <v>13</v>
      </c>
    </row>
    <row r="2410">
      <c r="A2410" s="2">
        <v>2408.0</v>
      </c>
      <c r="B2410" s="2">
        <v>2408.0</v>
      </c>
      <c r="C2410" s="2" t="s">
        <v>1470</v>
      </c>
      <c r="D2410" s="2" t="s">
        <v>9</v>
      </c>
      <c r="E2410" s="2" t="s">
        <v>4957</v>
      </c>
      <c r="F2410" s="2" t="s">
        <v>4958</v>
      </c>
      <c r="G2410" s="2" t="s">
        <v>103</v>
      </c>
      <c r="H2410" s="3">
        <v>450.0</v>
      </c>
      <c r="I2410" s="2" t="s">
        <v>13</v>
      </c>
    </row>
    <row r="2411">
      <c r="A2411" s="2">
        <v>2409.0</v>
      </c>
      <c r="B2411" s="2">
        <v>2409.0</v>
      </c>
      <c r="C2411" s="2" t="s">
        <v>2729</v>
      </c>
      <c r="D2411" s="2" t="s">
        <v>1568</v>
      </c>
      <c r="E2411" s="2" t="s">
        <v>4959</v>
      </c>
      <c r="F2411" s="2" t="s">
        <v>4960</v>
      </c>
      <c r="G2411" s="2" t="s">
        <v>103</v>
      </c>
      <c r="H2411" s="4"/>
      <c r="I2411" s="2" t="s">
        <v>13</v>
      </c>
    </row>
    <row r="2412">
      <c r="A2412" s="2">
        <v>2410.0</v>
      </c>
      <c r="B2412" s="2">
        <v>2410.0</v>
      </c>
      <c r="C2412" s="2" t="s">
        <v>2729</v>
      </c>
      <c r="D2412" s="2" t="s">
        <v>2730</v>
      </c>
      <c r="E2412" s="2" t="s">
        <v>4961</v>
      </c>
      <c r="F2412" s="2" t="s">
        <v>4962</v>
      </c>
      <c r="G2412" s="2" t="s">
        <v>103</v>
      </c>
      <c r="H2412" s="4"/>
      <c r="I2412" s="2" t="s">
        <v>13</v>
      </c>
    </row>
    <row r="2413">
      <c r="A2413" s="2">
        <v>2411.0</v>
      </c>
      <c r="B2413" s="2">
        <v>2411.0</v>
      </c>
      <c r="C2413" s="2" t="s">
        <v>2729</v>
      </c>
      <c r="D2413" s="2" t="s">
        <v>2730</v>
      </c>
      <c r="E2413" s="2" t="s">
        <v>4963</v>
      </c>
      <c r="F2413" s="2" t="s">
        <v>4964</v>
      </c>
      <c r="G2413" s="2" t="s">
        <v>103</v>
      </c>
      <c r="H2413" s="4"/>
      <c r="I2413" s="2" t="s">
        <v>13</v>
      </c>
    </row>
    <row r="2414">
      <c r="A2414" s="2">
        <v>2412.0</v>
      </c>
      <c r="B2414" s="2">
        <v>2412.0</v>
      </c>
      <c r="C2414" s="2" t="s">
        <v>2729</v>
      </c>
      <c r="D2414" s="2" t="s">
        <v>1949</v>
      </c>
      <c r="E2414" s="2" t="s">
        <v>4965</v>
      </c>
      <c r="F2414" s="2" t="s">
        <v>4966</v>
      </c>
      <c r="G2414" s="2" t="s">
        <v>103</v>
      </c>
      <c r="H2414" s="4"/>
      <c r="I2414" s="2" t="s">
        <v>13</v>
      </c>
    </row>
    <row r="2415">
      <c r="A2415" s="2">
        <v>2413.0</v>
      </c>
      <c r="B2415" s="2">
        <v>2413.0</v>
      </c>
      <c r="C2415" s="2" t="s">
        <v>2729</v>
      </c>
      <c r="D2415" s="2" t="s">
        <v>3971</v>
      </c>
      <c r="E2415" s="2" t="s">
        <v>4967</v>
      </c>
      <c r="F2415" s="2" t="s">
        <v>4968</v>
      </c>
      <c r="G2415" s="2" t="s">
        <v>103</v>
      </c>
      <c r="H2415" s="4"/>
      <c r="I2415" s="2" t="s">
        <v>13</v>
      </c>
    </row>
    <row r="2416">
      <c r="A2416" s="2">
        <v>2414.0</v>
      </c>
      <c r="B2416" s="2">
        <v>2414.0</v>
      </c>
      <c r="C2416" s="2" t="s">
        <v>3207</v>
      </c>
      <c r="D2416" s="2" t="s">
        <v>38</v>
      </c>
      <c r="E2416" s="2" t="s">
        <v>4969</v>
      </c>
      <c r="F2416" s="2" t="s">
        <v>4970</v>
      </c>
      <c r="G2416" s="2" t="s">
        <v>103</v>
      </c>
      <c r="H2416" s="4"/>
      <c r="I2416" s="2" t="s">
        <v>13</v>
      </c>
    </row>
    <row r="2417">
      <c r="A2417" s="2">
        <v>2415.0</v>
      </c>
      <c r="B2417" s="2">
        <v>2415.0</v>
      </c>
      <c r="C2417" s="2" t="s">
        <v>2729</v>
      </c>
      <c r="D2417" s="2" t="s">
        <v>1949</v>
      </c>
      <c r="E2417" s="2" t="s">
        <v>4971</v>
      </c>
      <c r="F2417" s="2" t="s">
        <v>4972</v>
      </c>
      <c r="G2417" s="2" t="s">
        <v>103</v>
      </c>
      <c r="H2417" s="4"/>
      <c r="I2417" s="2" t="s">
        <v>13</v>
      </c>
    </row>
    <row r="2418">
      <c r="A2418" s="2">
        <v>2416.0</v>
      </c>
      <c r="B2418" s="2">
        <v>2416.0</v>
      </c>
      <c r="C2418" s="2" t="s">
        <v>2729</v>
      </c>
      <c r="D2418" s="2" t="s">
        <v>3788</v>
      </c>
      <c r="E2418" s="2" t="s">
        <v>4973</v>
      </c>
      <c r="F2418" s="2" t="s">
        <v>4974</v>
      </c>
      <c r="G2418" s="2" t="s">
        <v>103</v>
      </c>
      <c r="H2418" s="4"/>
      <c r="I2418" s="2" t="s">
        <v>13</v>
      </c>
    </row>
    <row r="2419">
      <c r="A2419" s="2">
        <v>2417.0</v>
      </c>
      <c r="B2419" s="2">
        <v>2417.0</v>
      </c>
      <c r="C2419" s="2" t="s">
        <v>2729</v>
      </c>
      <c r="D2419" s="2" t="s">
        <v>3971</v>
      </c>
      <c r="E2419" s="2" t="s">
        <v>4975</v>
      </c>
      <c r="F2419" s="2" t="s">
        <v>4976</v>
      </c>
      <c r="G2419" s="2" t="s">
        <v>103</v>
      </c>
      <c r="H2419" s="4"/>
      <c r="I2419" s="2" t="s">
        <v>13</v>
      </c>
    </row>
    <row r="2420">
      <c r="A2420" s="2">
        <v>2418.0</v>
      </c>
      <c r="B2420" s="2">
        <v>2418.0</v>
      </c>
      <c r="C2420" s="2" t="s">
        <v>4556</v>
      </c>
      <c r="D2420" s="2" t="s">
        <v>2172</v>
      </c>
      <c r="E2420" s="2" t="s">
        <v>4977</v>
      </c>
      <c r="F2420" s="2" t="s">
        <v>4978</v>
      </c>
      <c r="G2420" s="2" t="s">
        <v>103</v>
      </c>
      <c r="H2420" s="4"/>
      <c r="I2420" s="2" t="s">
        <v>13</v>
      </c>
    </row>
    <row r="2421">
      <c r="A2421" s="2">
        <v>2419.0</v>
      </c>
      <c r="B2421" s="2">
        <v>2419.0</v>
      </c>
      <c r="C2421" s="2" t="s">
        <v>3174</v>
      </c>
      <c r="D2421" s="2" t="s">
        <v>2101</v>
      </c>
      <c r="E2421" s="2" t="s">
        <v>4979</v>
      </c>
      <c r="F2421" s="2" t="s">
        <v>4980</v>
      </c>
      <c r="G2421" s="2" t="s">
        <v>103</v>
      </c>
      <c r="H2421" s="4"/>
      <c r="I2421" s="2" t="s">
        <v>13</v>
      </c>
    </row>
    <row r="2422">
      <c r="A2422" s="2">
        <v>2420.0</v>
      </c>
      <c r="B2422" s="2">
        <v>2420.0</v>
      </c>
      <c r="C2422" s="2" t="s">
        <v>1920</v>
      </c>
      <c r="D2422" s="2" t="s">
        <v>414</v>
      </c>
      <c r="E2422" s="2" t="s">
        <v>4981</v>
      </c>
      <c r="F2422" s="2" t="s">
        <v>4982</v>
      </c>
      <c r="G2422" s="2" t="s">
        <v>103</v>
      </c>
      <c r="H2422" s="4"/>
      <c r="I2422" s="2" t="s">
        <v>13</v>
      </c>
    </row>
    <row r="2423">
      <c r="A2423" s="2">
        <v>2421.0</v>
      </c>
      <c r="B2423" s="2">
        <v>2421.0</v>
      </c>
      <c r="C2423" s="2" t="s">
        <v>2729</v>
      </c>
      <c r="D2423" s="2" t="s">
        <v>1528</v>
      </c>
      <c r="E2423" s="2" t="s">
        <v>4983</v>
      </c>
      <c r="F2423" s="2" t="s">
        <v>4984</v>
      </c>
      <c r="G2423" s="2" t="s">
        <v>103</v>
      </c>
      <c r="H2423" s="4"/>
      <c r="I2423" s="2" t="s">
        <v>13</v>
      </c>
    </row>
    <row r="2424">
      <c r="A2424" s="2">
        <v>2422.0</v>
      </c>
      <c r="B2424" s="2">
        <v>2422.0</v>
      </c>
      <c r="C2424" s="2" t="s">
        <v>2729</v>
      </c>
      <c r="D2424" s="2" t="s">
        <v>1568</v>
      </c>
      <c r="E2424" s="2" t="s">
        <v>4985</v>
      </c>
      <c r="F2424" s="2" t="s">
        <v>4986</v>
      </c>
      <c r="G2424" s="2" t="s">
        <v>103</v>
      </c>
      <c r="H2424" s="4"/>
      <c r="I2424" s="2" t="s">
        <v>13</v>
      </c>
    </row>
    <row r="2425">
      <c r="A2425" s="2">
        <v>2423.0</v>
      </c>
      <c r="B2425" s="2">
        <v>2423.0</v>
      </c>
      <c r="C2425" s="2" t="s">
        <v>99</v>
      </c>
      <c r="D2425" s="2" t="s">
        <v>42</v>
      </c>
      <c r="E2425" s="2" t="s">
        <v>4987</v>
      </c>
      <c r="F2425" s="2" t="s">
        <v>4988</v>
      </c>
      <c r="G2425" s="2" t="s">
        <v>103</v>
      </c>
      <c r="H2425" s="4"/>
      <c r="I2425" s="2" t="s">
        <v>13</v>
      </c>
    </row>
    <row r="2426">
      <c r="A2426" s="2">
        <v>2424.0</v>
      </c>
      <c r="B2426" s="2">
        <v>2424.0</v>
      </c>
      <c r="C2426" s="2" t="s">
        <v>2729</v>
      </c>
      <c r="D2426" s="2" t="s">
        <v>1568</v>
      </c>
      <c r="E2426" s="2" t="s">
        <v>4989</v>
      </c>
      <c r="F2426" s="2" t="s">
        <v>4990</v>
      </c>
      <c r="G2426" s="2" t="s">
        <v>103</v>
      </c>
      <c r="H2426" s="4"/>
      <c r="I2426" s="2" t="s">
        <v>13</v>
      </c>
    </row>
    <row r="2427">
      <c r="A2427" s="2">
        <v>2425.0</v>
      </c>
      <c r="B2427" s="2">
        <v>2425.0</v>
      </c>
      <c r="C2427" s="2" t="s">
        <v>2729</v>
      </c>
      <c r="D2427" s="2" t="s">
        <v>1949</v>
      </c>
      <c r="E2427" s="2" t="s">
        <v>4991</v>
      </c>
      <c r="F2427" s="2" t="s">
        <v>4992</v>
      </c>
      <c r="G2427" s="2" t="s">
        <v>103</v>
      </c>
      <c r="H2427" s="4"/>
      <c r="I2427" s="2" t="s">
        <v>13</v>
      </c>
    </row>
    <row r="2428">
      <c r="A2428" s="2">
        <v>2426.0</v>
      </c>
      <c r="B2428" s="2">
        <v>2426.0</v>
      </c>
      <c r="C2428" s="2" t="s">
        <v>2729</v>
      </c>
      <c r="D2428" s="2" t="s">
        <v>140</v>
      </c>
      <c r="E2428" s="2" t="s">
        <v>4993</v>
      </c>
      <c r="F2428" s="2" t="s">
        <v>4994</v>
      </c>
      <c r="G2428" s="2" t="s">
        <v>103</v>
      </c>
      <c r="H2428" s="4"/>
      <c r="I2428" s="2" t="s">
        <v>13</v>
      </c>
    </row>
    <row r="2429">
      <c r="A2429" s="2">
        <v>2427.0</v>
      </c>
      <c r="B2429" s="2">
        <v>2427.0</v>
      </c>
      <c r="C2429" s="2" t="s">
        <v>2729</v>
      </c>
      <c r="D2429" s="2" t="s">
        <v>140</v>
      </c>
      <c r="E2429" s="2" t="s">
        <v>4995</v>
      </c>
      <c r="F2429" s="2" t="s">
        <v>4996</v>
      </c>
      <c r="G2429" s="2" t="s">
        <v>103</v>
      </c>
      <c r="H2429" s="4"/>
      <c r="I2429" s="2" t="s">
        <v>13</v>
      </c>
    </row>
    <row r="2430">
      <c r="A2430" s="2">
        <v>2428.0</v>
      </c>
      <c r="B2430" s="2">
        <v>2428.0</v>
      </c>
      <c r="C2430" s="2" t="s">
        <v>2729</v>
      </c>
      <c r="D2430" s="2" t="s">
        <v>2359</v>
      </c>
      <c r="E2430" s="2" t="s">
        <v>4997</v>
      </c>
      <c r="F2430" s="2" t="s">
        <v>4998</v>
      </c>
      <c r="G2430" s="2" t="s">
        <v>103</v>
      </c>
      <c r="H2430" s="4"/>
      <c r="I2430" s="2" t="s">
        <v>53</v>
      </c>
    </row>
    <row r="2431">
      <c r="A2431" s="2">
        <v>2429.0</v>
      </c>
      <c r="B2431" s="2">
        <v>2429.0</v>
      </c>
      <c r="C2431" s="2" t="s">
        <v>2729</v>
      </c>
      <c r="D2431" s="2" t="s">
        <v>1568</v>
      </c>
      <c r="E2431" s="2" t="s">
        <v>4999</v>
      </c>
      <c r="F2431" s="2" t="s">
        <v>5000</v>
      </c>
      <c r="G2431" s="2" t="s">
        <v>103</v>
      </c>
      <c r="H2431" s="4"/>
      <c r="I2431" s="2" t="s">
        <v>13</v>
      </c>
    </row>
    <row r="2432">
      <c r="A2432" s="2">
        <v>2430.0</v>
      </c>
      <c r="B2432" s="2">
        <v>2430.0</v>
      </c>
      <c r="C2432" s="2" t="s">
        <v>2729</v>
      </c>
      <c r="D2432" s="2" t="s">
        <v>1568</v>
      </c>
      <c r="E2432" s="2" t="s">
        <v>5001</v>
      </c>
      <c r="F2432" s="2" t="s">
        <v>5002</v>
      </c>
      <c r="G2432" s="2" t="s">
        <v>103</v>
      </c>
      <c r="H2432" s="4"/>
      <c r="I2432" s="2" t="s">
        <v>13</v>
      </c>
    </row>
    <row r="2433">
      <c r="A2433" s="2">
        <v>2431.0</v>
      </c>
      <c r="B2433" s="2">
        <v>2431.0</v>
      </c>
      <c r="C2433" s="2" t="s">
        <v>2729</v>
      </c>
      <c r="D2433" s="2" t="s">
        <v>2730</v>
      </c>
      <c r="E2433" s="2" t="s">
        <v>5003</v>
      </c>
      <c r="F2433" s="2" t="s">
        <v>5004</v>
      </c>
      <c r="G2433" s="2" t="s">
        <v>103</v>
      </c>
      <c r="H2433" s="4"/>
      <c r="I2433" s="2" t="s">
        <v>13</v>
      </c>
    </row>
    <row r="2434">
      <c r="A2434" s="2">
        <v>2432.0</v>
      </c>
      <c r="B2434" s="2">
        <v>2432.0</v>
      </c>
      <c r="C2434" s="2" t="s">
        <v>2729</v>
      </c>
      <c r="D2434" s="2" t="s">
        <v>32</v>
      </c>
      <c r="E2434" s="2" t="s">
        <v>5005</v>
      </c>
      <c r="F2434" s="2" t="s">
        <v>5006</v>
      </c>
      <c r="G2434" s="2" t="s">
        <v>103</v>
      </c>
      <c r="H2434" s="4"/>
      <c r="I2434" s="2" t="s">
        <v>13</v>
      </c>
    </row>
    <row r="2435">
      <c r="A2435" s="2">
        <v>2433.0</v>
      </c>
      <c r="B2435" s="2">
        <v>2433.0</v>
      </c>
      <c r="C2435" s="2" t="s">
        <v>2729</v>
      </c>
      <c r="D2435" s="2" t="s">
        <v>1568</v>
      </c>
      <c r="E2435" s="2" t="s">
        <v>5007</v>
      </c>
      <c r="F2435" s="2" t="s">
        <v>5008</v>
      </c>
      <c r="G2435" s="2" t="s">
        <v>103</v>
      </c>
      <c r="H2435" s="4"/>
      <c r="I2435" s="2" t="s">
        <v>329</v>
      </c>
    </row>
    <row r="2436">
      <c r="A2436" s="2">
        <v>2434.0</v>
      </c>
      <c r="B2436" s="2">
        <v>2434.0</v>
      </c>
      <c r="C2436" s="2" t="s">
        <v>3207</v>
      </c>
      <c r="D2436" s="2" t="s">
        <v>2172</v>
      </c>
      <c r="E2436" s="2" t="s">
        <v>5009</v>
      </c>
      <c r="F2436" s="2" t="s">
        <v>5010</v>
      </c>
      <c r="G2436" s="2" t="s">
        <v>103</v>
      </c>
      <c r="H2436" s="4"/>
      <c r="I2436" s="2" t="s">
        <v>13</v>
      </c>
    </row>
    <row r="2437">
      <c r="A2437" s="2">
        <v>2435.0</v>
      </c>
      <c r="B2437" s="2">
        <v>2435.0</v>
      </c>
      <c r="C2437" s="2" t="s">
        <v>2729</v>
      </c>
      <c r="D2437" s="2" t="s">
        <v>1568</v>
      </c>
      <c r="E2437" s="2" t="s">
        <v>5011</v>
      </c>
      <c r="F2437" s="2" t="s">
        <v>5012</v>
      </c>
      <c r="G2437" s="2" t="s">
        <v>103</v>
      </c>
      <c r="H2437" s="4"/>
      <c r="I2437" s="2" t="s">
        <v>13</v>
      </c>
    </row>
    <row r="2438">
      <c r="A2438" s="2">
        <v>2436.0</v>
      </c>
      <c r="B2438" s="2">
        <v>2436.0</v>
      </c>
      <c r="C2438" s="2" t="s">
        <v>3174</v>
      </c>
      <c r="D2438" s="2" t="s">
        <v>3175</v>
      </c>
      <c r="E2438" s="2" t="s">
        <v>5013</v>
      </c>
      <c r="F2438" s="2" t="s">
        <v>5014</v>
      </c>
      <c r="G2438" s="2" t="s">
        <v>103</v>
      </c>
      <c r="H2438" s="4"/>
      <c r="I2438" s="2" t="s">
        <v>53</v>
      </c>
    </row>
    <row r="2439">
      <c r="A2439" s="2">
        <v>2437.0</v>
      </c>
      <c r="B2439" s="2">
        <v>2437.0</v>
      </c>
      <c r="C2439" s="2" t="s">
        <v>3174</v>
      </c>
      <c r="D2439" s="2" t="s">
        <v>2064</v>
      </c>
      <c r="E2439" s="2" t="s">
        <v>5015</v>
      </c>
      <c r="F2439" s="2" t="s">
        <v>5016</v>
      </c>
      <c r="G2439" s="2" t="s">
        <v>103</v>
      </c>
      <c r="H2439" s="4"/>
      <c r="I2439" s="2" t="s">
        <v>13</v>
      </c>
    </row>
    <row r="2440">
      <c r="A2440" s="2">
        <v>2438.0</v>
      </c>
      <c r="B2440" s="2">
        <v>2438.0</v>
      </c>
      <c r="C2440" s="2" t="s">
        <v>2729</v>
      </c>
      <c r="D2440" s="2" t="s">
        <v>4023</v>
      </c>
      <c r="E2440" s="2" t="s">
        <v>5017</v>
      </c>
      <c r="F2440" s="2" t="s">
        <v>4085</v>
      </c>
      <c r="G2440" s="2" t="s">
        <v>103</v>
      </c>
      <c r="H2440" s="4"/>
      <c r="I2440" s="2" t="s">
        <v>13</v>
      </c>
    </row>
    <row r="2441">
      <c r="A2441" s="2">
        <v>2439.0</v>
      </c>
      <c r="B2441" s="2">
        <v>2439.0</v>
      </c>
      <c r="C2441" s="2" t="s">
        <v>2729</v>
      </c>
      <c r="D2441" s="2" t="s">
        <v>1568</v>
      </c>
      <c r="E2441" s="2" t="s">
        <v>5018</v>
      </c>
      <c r="F2441" s="2" t="s">
        <v>5019</v>
      </c>
      <c r="G2441" s="2" t="s">
        <v>103</v>
      </c>
      <c r="H2441" s="4"/>
      <c r="I2441" s="2" t="s">
        <v>13</v>
      </c>
    </row>
    <row r="2442">
      <c r="A2442" s="2">
        <v>2440.0</v>
      </c>
      <c r="B2442" s="2">
        <v>2440.0</v>
      </c>
      <c r="C2442" s="2" t="s">
        <v>2729</v>
      </c>
      <c r="D2442" s="2" t="s">
        <v>2730</v>
      </c>
      <c r="E2442" s="2" t="s">
        <v>5020</v>
      </c>
      <c r="F2442" s="2" t="s">
        <v>5021</v>
      </c>
      <c r="G2442" s="2" t="s">
        <v>103</v>
      </c>
      <c r="H2442" s="4"/>
      <c r="I2442" s="2" t="s">
        <v>13</v>
      </c>
    </row>
    <row r="2443">
      <c r="A2443" s="2">
        <v>2441.0</v>
      </c>
      <c r="B2443" s="2">
        <v>2441.0</v>
      </c>
      <c r="C2443" s="2" t="s">
        <v>2729</v>
      </c>
      <c r="D2443" s="2" t="s">
        <v>140</v>
      </c>
      <c r="E2443" s="2" t="s">
        <v>5022</v>
      </c>
      <c r="F2443" s="2" t="s">
        <v>5023</v>
      </c>
      <c r="G2443" s="2" t="s">
        <v>103</v>
      </c>
      <c r="H2443" s="4"/>
      <c r="I2443" s="2" t="s">
        <v>13</v>
      </c>
    </row>
    <row r="2444">
      <c r="A2444" s="2">
        <v>2442.0</v>
      </c>
      <c r="B2444" s="2">
        <v>2442.0</v>
      </c>
      <c r="C2444" s="2" t="s">
        <v>2729</v>
      </c>
      <c r="D2444" s="2" t="s">
        <v>2730</v>
      </c>
      <c r="E2444" s="2" t="s">
        <v>5024</v>
      </c>
      <c r="F2444" s="2" t="s">
        <v>5025</v>
      </c>
      <c r="G2444" s="2" t="s">
        <v>103</v>
      </c>
      <c r="H2444" s="4"/>
      <c r="I2444" s="2" t="s">
        <v>13</v>
      </c>
    </row>
    <row r="2445">
      <c r="A2445" s="2">
        <v>2443.0</v>
      </c>
      <c r="B2445" s="2">
        <v>2443.0</v>
      </c>
      <c r="C2445" s="2" t="s">
        <v>2729</v>
      </c>
      <c r="D2445" s="2" t="s">
        <v>1949</v>
      </c>
      <c r="E2445" s="2" t="s">
        <v>5026</v>
      </c>
      <c r="F2445" s="2" t="s">
        <v>5027</v>
      </c>
      <c r="G2445" s="2" t="s">
        <v>103</v>
      </c>
      <c r="H2445" s="4"/>
      <c r="I2445" s="2" t="s">
        <v>13</v>
      </c>
    </row>
    <row r="2446">
      <c r="A2446" s="2">
        <v>2444.0</v>
      </c>
      <c r="B2446" s="2">
        <v>2444.0</v>
      </c>
      <c r="C2446" s="2" t="s">
        <v>3174</v>
      </c>
      <c r="D2446" s="2" t="s">
        <v>2101</v>
      </c>
      <c r="E2446" s="2" t="s">
        <v>5028</v>
      </c>
      <c r="F2446" s="2" t="s">
        <v>5029</v>
      </c>
      <c r="G2446" s="2" t="s">
        <v>103</v>
      </c>
      <c r="H2446" s="4"/>
      <c r="I2446" s="2" t="s">
        <v>13</v>
      </c>
    </row>
    <row r="2447">
      <c r="A2447" s="2">
        <v>2445.0</v>
      </c>
      <c r="B2447" s="2">
        <v>2445.0</v>
      </c>
      <c r="C2447" s="2" t="s">
        <v>2729</v>
      </c>
      <c r="D2447" s="2" t="s">
        <v>2730</v>
      </c>
      <c r="E2447" s="2" t="s">
        <v>5030</v>
      </c>
      <c r="F2447" s="2" t="s">
        <v>5031</v>
      </c>
      <c r="G2447" s="2" t="s">
        <v>103</v>
      </c>
      <c r="H2447" s="4"/>
      <c r="I2447" s="2" t="s">
        <v>13</v>
      </c>
    </row>
    <row r="2448">
      <c r="A2448" s="2">
        <v>2446.0</v>
      </c>
      <c r="B2448" s="2">
        <v>2446.0</v>
      </c>
      <c r="C2448" s="2" t="s">
        <v>2729</v>
      </c>
      <c r="D2448" s="2" t="s">
        <v>1568</v>
      </c>
      <c r="E2448" s="2" t="s">
        <v>5032</v>
      </c>
      <c r="F2448" s="2" t="s">
        <v>5033</v>
      </c>
      <c r="G2448" s="2" t="s">
        <v>103</v>
      </c>
      <c r="H2448" s="4"/>
      <c r="I2448" s="2" t="s">
        <v>13</v>
      </c>
    </row>
    <row r="2449">
      <c r="A2449" s="2">
        <v>2447.0</v>
      </c>
      <c r="B2449" s="2">
        <v>2447.0</v>
      </c>
      <c r="C2449" s="2" t="s">
        <v>2729</v>
      </c>
      <c r="D2449" s="2" t="s">
        <v>140</v>
      </c>
      <c r="E2449" s="2" t="s">
        <v>5034</v>
      </c>
      <c r="F2449" s="2" t="s">
        <v>5035</v>
      </c>
      <c r="G2449" s="2" t="s">
        <v>103</v>
      </c>
      <c r="H2449" s="4"/>
      <c r="I2449" s="2" t="s">
        <v>13</v>
      </c>
    </row>
    <row r="2450">
      <c r="A2450" s="2">
        <v>2448.0</v>
      </c>
      <c r="B2450" s="2">
        <v>2448.0</v>
      </c>
      <c r="C2450" s="2" t="s">
        <v>2729</v>
      </c>
      <c r="D2450" s="2" t="s">
        <v>140</v>
      </c>
      <c r="E2450" s="2" t="s">
        <v>5036</v>
      </c>
      <c r="F2450" s="2" t="s">
        <v>5037</v>
      </c>
      <c r="G2450" s="2" t="s">
        <v>103</v>
      </c>
      <c r="H2450" s="4"/>
      <c r="I2450" s="2" t="s">
        <v>13</v>
      </c>
    </row>
    <row r="2451">
      <c r="A2451" s="2">
        <v>2449.0</v>
      </c>
      <c r="B2451" s="2">
        <v>2449.0</v>
      </c>
      <c r="C2451" s="2" t="s">
        <v>2729</v>
      </c>
      <c r="D2451" s="2" t="s">
        <v>2642</v>
      </c>
      <c r="E2451" s="2" t="s">
        <v>5038</v>
      </c>
      <c r="F2451" s="2" t="s">
        <v>5039</v>
      </c>
      <c r="G2451" s="2" t="s">
        <v>103</v>
      </c>
      <c r="H2451" s="4"/>
      <c r="I2451" s="2" t="s">
        <v>13</v>
      </c>
    </row>
    <row r="2452">
      <c r="A2452" s="2">
        <v>2450.0</v>
      </c>
      <c r="B2452" s="2">
        <v>2450.0</v>
      </c>
      <c r="C2452" s="2" t="s">
        <v>2729</v>
      </c>
      <c r="D2452" s="2" t="s">
        <v>140</v>
      </c>
      <c r="E2452" s="2" t="s">
        <v>5040</v>
      </c>
      <c r="F2452" s="2" t="s">
        <v>5041</v>
      </c>
      <c r="G2452" s="2" t="s">
        <v>103</v>
      </c>
      <c r="H2452" s="4"/>
      <c r="I2452" s="2" t="s">
        <v>13</v>
      </c>
    </row>
    <row r="2453">
      <c r="A2453" s="2">
        <v>2451.0</v>
      </c>
      <c r="B2453" s="2">
        <v>2451.0</v>
      </c>
      <c r="C2453" s="2" t="s">
        <v>202</v>
      </c>
      <c r="D2453" s="2" t="s">
        <v>3292</v>
      </c>
      <c r="E2453" s="2" t="s">
        <v>5042</v>
      </c>
      <c r="F2453" s="2" t="s">
        <v>5043</v>
      </c>
      <c r="G2453" s="2" t="s">
        <v>103</v>
      </c>
      <c r="H2453" s="4"/>
      <c r="I2453" s="2" t="s">
        <v>13</v>
      </c>
    </row>
    <row r="2454">
      <c r="A2454" s="2">
        <v>2452.0</v>
      </c>
      <c r="B2454" s="2">
        <v>2452.0</v>
      </c>
      <c r="C2454" s="2" t="s">
        <v>2729</v>
      </c>
      <c r="D2454" s="2" t="s">
        <v>3788</v>
      </c>
      <c r="E2454" s="2" t="s">
        <v>5044</v>
      </c>
      <c r="F2454" s="2" t="s">
        <v>5045</v>
      </c>
      <c r="G2454" s="2" t="s">
        <v>103</v>
      </c>
      <c r="H2454" s="4"/>
      <c r="I2454" s="2" t="s">
        <v>13</v>
      </c>
    </row>
    <row r="2455">
      <c r="A2455" s="2">
        <v>2453.0</v>
      </c>
      <c r="B2455" s="2">
        <v>2453.0</v>
      </c>
      <c r="C2455" s="2" t="s">
        <v>2729</v>
      </c>
      <c r="D2455" s="2" t="s">
        <v>2730</v>
      </c>
      <c r="E2455" s="2" t="s">
        <v>5046</v>
      </c>
      <c r="F2455" s="2" t="s">
        <v>5047</v>
      </c>
      <c r="G2455" s="2" t="s">
        <v>103</v>
      </c>
      <c r="H2455" s="4"/>
      <c r="I2455" s="2" t="s">
        <v>13</v>
      </c>
    </row>
    <row r="2456">
      <c r="A2456" s="2">
        <v>2454.0</v>
      </c>
      <c r="B2456" s="2">
        <v>2454.0</v>
      </c>
      <c r="C2456" s="2" t="s">
        <v>2729</v>
      </c>
      <c r="D2456" s="2" t="s">
        <v>3788</v>
      </c>
      <c r="E2456" s="2" t="s">
        <v>5048</v>
      </c>
      <c r="F2456" s="2" t="s">
        <v>5049</v>
      </c>
      <c r="G2456" s="2" t="s">
        <v>103</v>
      </c>
      <c r="H2456" s="4"/>
      <c r="I2456" s="2" t="s">
        <v>13</v>
      </c>
    </row>
    <row r="2457">
      <c r="A2457" s="2">
        <v>2455.0</v>
      </c>
      <c r="B2457" s="2">
        <v>2455.0</v>
      </c>
      <c r="C2457" s="2" t="s">
        <v>2729</v>
      </c>
      <c r="D2457" s="2" t="s">
        <v>2730</v>
      </c>
      <c r="E2457" s="2" t="s">
        <v>5050</v>
      </c>
      <c r="F2457" s="2" t="s">
        <v>5051</v>
      </c>
      <c r="G2457" s="2" t="s">
        <v>103</v>
      </c>
      <c r="H2457" s="4"/>
      <c r="I2457" s="2" t="s">
        <v>13</v>
      </c>
    </row>
    <row r="2458">
      <c r="A2458" s="2">
        <v>2456.0</v>
      </c>
      <c r="B2458" s="2">
        <v>2456.0</v>
      </c>
      <c r="C2458" s="2" t="s">
        <v>3207</v>
      </c>
      <c r="D2458" s="2" t="s">
        <v>338</v>
      </c>
      <c r="E2458" s="2" t="s">
        <v>5052</v>
      </c>
      <c r="F2458" s="2" t="s">
        <v>5053</v>
      </c>
      <c r="G2458" s="2" t="s">
        <v>103</v>
      </c>
      <c r="H2458" s="4"/>
      <c r="I2458" s="2" t="s">
        <v>13</v>
      </c>
    </row>
    <row r="2459">
      <c r="A2459" s="2">
        <v>2457.0</v>
      </c>
      <c r="B2459" s="2">
        <v>2457.0</v>
      </c>
      <c r="C2459" s="2" t="s">
        <v>2729</v>
      </c>
      <c r="D2459" s="2" t="s">
        <v>32</v>
      </c>
      <c r="E2459" s="2" t="s">
        <v>5054</v>
      </c>
      <c r="F2459" s="2" t="s">
        <v>5055</v>
      </c>
      <c r="G2459" s="2" t="s">
        <v>103</v>
      </c>
      <c r="H2459" s="4"/>
      <c r="I2459" s="2" t="s">
        <v>13</v>
      </c>
    </row>
    <row r="2460">
      <c r="A2460" s="2">
        <v>2458.0</v>
      </c>
      <c r="B2460" s="2">
        <v>2458.0</v>
      </c>
      <c r="C2460" s="2" t="s">
        <v>2729</v>
      </c>
      <c r="D2460" s="2" t="s">
        <v>140</v>
      </c>
      <c r="E2460" s="2" t="s">
        <v>5056</v>
      </c>
      <c r="F2460" s="2" t="s">
        <v>5057</v>
      </c>
      <c r="G2460" s="2" t="s">
        <v>103</v>
      </c>
      <c r="H2460" s="4"/>
      <c r="I2460" s="2" t="s">
        <v>13</v>
      </c>
    </row>
    <row r="2461">
      <c r="A2461" s="2">
        <v>2459.0</v>
      </c>
      <c r="B2461" s="2">
        <v>2459.0</v>
      </c>
      <c r="C2461" s="2" t="s">
        <v>2729</v>
      </c>
      <c r="D2461" s="2" t="s">
        <v>1568</v>
      </c>
      <c r="E2461" s="2" t="s">
        <v>5058</v>
      </c>
      <c r="F2461" s="2" t="s">
        <v>5059</v>
      </c>
      <c r="G2461" s="2" t="s">
        <v>103</v>
      </c>
      <c r="H2461" s="4"/>
      <c r="I2461" s="2" t="s">
        <v>13</v>
      </c>
    </row>
    <row r="2462">
      <c r="A2462" s="2">
        <v>2460.0</v>
      </c>
      <c r="B2462" s="2">
        <v>2460.0</v>
      </c>
      <c r="C2462" s="2" t="s">
        <v>2729</v>
      </c>
      <c r="D2462" s="2" t="s">
        <v>140</v>
      </c>
      <c r="E2462" s="2" t="s">
        <v>5060</v>
      </c>
      <c r="F2462" s="2" t="s">
        <v>5061</v>
      </c>
      <c r="G2462" s="2" t="s">
        <v>103</v>
      </c>
      <c r="H2462" s="4"/>
      <c r="I2462" s="2" t="s">
        <v>13</v>
      </c>
    </row>
    <row r="2463">
      <c r="A2463" s="2">
        <v>2461.0</v>
      </c>
      <c r="B2463" s="2">
        <v>2461.0</v>
      </c>
      <c r="C2463" s="2" t="s">
        <v>3174</v>
      </c>
      <c r="D2463" s="2" t="s">
        <v>3175</v>
      </c>
      <c r="E2463" s="2" t="s">
        <v>5062</v>
      </c>
      <c r="F2463" s="2" t="s">
        <v>5063</v>
      </c>
      <c r="G2463" s="2" t="s">
        <v>103</v>
      </c>
      <c r="H2463" s="4"/>
      <c r="I2463" s="2" t="s">
        <v>53</v>
      </c>
    </row>
    <row r="2464">
      <c r="A2464" s="2">
        <v>2462.0</v>
      </c>
      <c r="B2464" s="2">
        <v>2462.0</v>
      </c>
      <c r="C2464" s="2" t="s">
        <v>1417</v>
      </c>
      <c r="D2464" s="2" t="s">
        <v>319</v>
      </c>
      <c r="E2464" s="2" t="s">
        <v>5064</v>
      </c>
      <c r="F2464" s="2" t="s">
        <v>5065</v>
      </c>
      <c r="G2464" s="2" t="s">
        <v>103</v>
      </c>
      <c r="H2464" s="4"/>
      <c r="I2464" s="2" t="s">
        <v>53</v>
      </c>
    </row>
    <row r="2465">
      <c r="A2465" s="2">
        <v>2463.0</v>
      </c>
      <c r="B2465" s="2">
        <v>2463.0</v>
      </c>
      <c r="C2465" s="2" t="s">
        <v>2729</v>
      </c>
      <c r="D2465" s="2" t="s">
        <v>3788</v>
      </c>
      <c r="E2465" s="2" t="s">
        <v>5066</v>
      </c>
      <c r="F2465" s="2" t="s">
        <v>5067</v>
      </c>
      <c r="G2465" s="2" t="s">
        <v>103</v>
      </c>
      <c r="H2465" s="4"/>
      <c r="I2465" s="2" t="s">
        <v>13</v>
      </c>
    </row>
    <row r="2466">
      <c r="A2466" s="2">
        <v>2464.0</v>
      </c>
      <c r="B2466" s="2">
        <v>2464.0</v>
      </c>
      <c r="C2466" s="2" t="s">
        <v>2729</v>
      </c>
      <c r="D2466" s="2" t="s">
        <v>1568</v>
      </c>
      <c r="E2466" s="2" t="s">
        <v>5068</v>
      </c>
      <c r="F2466" s="2" t="s">
        <v>5069</v>
      </c>
      <c r="G2466" s="2" t="s">
        <v>103</v>
      </c>
      <c r="H2466" s="4"/>
      <c r="I2466" s="2" t="s">
        <v>13</v>
      </c>
    </row>
    <row r="2467">
      <c r="A2467" s="2">
        <v>2465.0</v>
      </c>
      <c r="B2467" s="2">
        <v>2465.0</v>
      </c>
      <c r="C2467" s="2" t="s">
        <v>2729</v>
      </c>
      <c r="D2467" s="2" t="s">
        <v>1949</v>
      </c>
      <c r="E2467" s="2" t="s">
        <v>5070</v>
      </c>
      <c r="F2467" s="2" t="s">
        <v>5071</v>
      </c>
      <c r="G2467" s="2" t="s">
        <v>103</v>
      </c>
      <c r="H2467" s="4"/>
      <c r="I2467" s="2" t="s">
        <v>13</v>
      </c>
    </row>
    <row r="2468">
      <c r="A2468" s="2">
        <v>2466.0</v>
      </c>
      <c r="B2468" s="2">
        <v>2466.0</v>
      </c>
      <c r="C2468" s="2" t="s">
        <v>3174</v>
      </c>
      <c r="D2468" s="2" t="s">
        <v>573</v>
      </c>
      <c r="E2468" s="2" t="s">
        <v>5072</v>
      </c>
      <c r="F2468" s="2" t="s">
        <v>5073</v>
      </c>
      <c r="G2468" s="2" t="s">
        <v>103</v>
      </c>
      <c r="H2468" s="4"/>
      <c r="I2468" s="2" t="s">
        <v>13</v>
      </c>
    </row>
    <row r="2469">
      <c r="A2469" s="2">
        <v>2467.0</v>
      </c>
      <c r="B2469" s="2">
        <v>2467.0</v>
      </c>
      <c r="C2469" s="2" t="s">
        <v>2729</v>
      </c>
      <c r="D2469" s="2" t="s">
        <v>2730</v>
      </c>
      <c r="E2469" s="2" t="s">
        <v>5074</v>
      </c>
      <c r="F2469" s="2" t="s">
        <v>5075</v>
      </c>
      <c r="G2469" s="2" t="s">
        <v>103</v>
      </c>
      <c r="H2469" s="4"/>
      <c r="I2469" s="2" t="s">
        <v>329</v>
      </c>
    </row>
    <row r="2470">
      <c r="A2470" s="2">
        <v>2468.0</v>
      </c>
      <c r="B2470" s="2">
        <v>2468.0</v>
      </c>
      <c r="C2470" s="2" t="s">
        <v>2729</v>
      </c>
      <c r="D2470" s="2" t="s">
        <v>1949</v>
      </c>
      <c r="E2470" s="2" t="s">
        <v>5076</v>
      </c>
      <c r="F2470" s="2" t="s">
        <v>5077</v>
      </c>
      <c r="G2470" s="2" t="s">
        <v>103</v>
      </c>
      <c r="H2470" s="4"/>
      <c r="I2470" s="2" t="s">
        <v>13</v>
      </c>
    </row>
    <row r="2471">
      <c r="A2471" s="2">
        <v>2469.0</v>
      </c>
      <c r="B2471" s="2">
        <v>2469.0</v>
      </c>
      <c r="C2471" s="2" t="s">
        <v>2729</v>
      </c>
      <c r="D2471" s="2" t="s">
        <v>2730</v>
      </c>
      <c r="E2471" s="2" t="s">
        <v>5078</v>
      </c>
      <c r="F2471" s="2" t="s">
        <v>5079</v>
      </c>
      <c r="G2471" s="2" t="s">
        <v>103</v>
      </c>
      <c r="H2471" s="4"/>
      <c r="I2471" s="2" t="s">
        <v>13</v>
      </c>
    </row>
    <row r="2472">
      <c r="A2472" s="2">
        <v>2470.0</v>
      </c>
      <c r="B2472" s="2">
        <v>2470.0</v>
      </c>
      <c r="C2472" s="2" t="s">
        <v>2729</v>
      </c>
      <c r="D2472" s="2" t="s">
        <v>3788</v>
      </c>
      <c r="E2472" s="2" t="s">
        <v>5080</v>
      </c>
      <c r="F2472" s="2" t="s">
        <v>5081</v>
      </c>
      <c r="G2472" s="2" t="s">
        <v>103</v>
      </c>
      <c r="H2472" s="4"/>
      <c r="I2472" s="2" t="s">
        <v>13</v>
      </c>
    </row>
    <row r="2473">
      <c r="A2473" s="2">
        <v>2471.0</v>
      </c>
      <c r="B2473" s="2">
        <v>2471.0</v>
      </c>
      <c r="C2473" s="2" t="s">
        <v>2729</v>
      </c>
      <c r="D2473" s="2" t="s">
        <v>1568</v>
      </c>
      <c r="E2473" s="2" t="s">
        <v>5082</v>
      </c>
      <c r="F2473" s="2" t="s">
        <v>5083</v>
      </c>
      <c r="G2473" s="2" t="s">
        <v>103</v>
      </c>
      <c r="H2473" s="4"/>
      <c r="I2473" s="2" t="s">
        <v>13</v>
      </c>
    </row>
    <row r="2474">
      <c r="A2474" s="2">
        <v>2472.0</v>
      </c>
      <c r="B2474" s="2">
        <v>2472.0</v>
      </c>
      <c r="C2474" s="2" t="s">
        <v>2729</v>
      </c>
      <c r="D2474" s="2" t="s">
        <v>1568</v>
      </c>
      <c r="E2474" s="2" t="s">
        <v>5084</v>
      </c>
      <c r="F2474" s="2" t="s">
        <v>5085</v>
      </c>
      <c r="G2474" s="2" t="s">
        <v>103</v>
      </c>
      <c r="H2474" s="4"/>
      <c r="I2474" s="2" t="s">
        <v>13</v>
      </c>
    </row>
    <row r="2475">
      <c r="A2475" s="2">
        <v>2473.0</v>
      </c>
      <c r="B2475" s="2">
        <v>2473.0</v>
      </c>
      <c r="C2475" s="2" t="s">
        <v>2729</v>
      </c>
      <c r="D2475" s="2" t="s">
        <v>1949</v>
      </c>
      <c r="E2475" s="2" t="s">
        <v>5086</v>
      </c>
      <c r="F2475" s="2" t="s">
        <v>5087</v>
      </c>
      <c r="G2475" s="2" t="s">
        <v>103</v>
      </c>
      <c r="H2475" s="4"/>
      <c r="I2475" s="2" t="s">
        <v>13</v>
      </c>
    </row>
    <row r="2476">
      <c r="A2476" s="2">
        <v>2474.0</v>
      </c>
      <c r="B2476" s="2">
        <v>2474.0</v>
      </c>
      <c r="C2476" s="2" t="s">
        <v>3174</v>
      </c>
      <c r="D2476" s="2" t="s">
        <v>3175</v>
      </c>
      <c r="E2476" s="2" t="s">
        <v>5088</v>
      </c>
      <c r="F2476" s="2" t="s">
        <v>5089</v>
      </c>
      <c r="G2476" s="2" t="s">
        <v>103</v>
      </c>
      <c r="H2476" s="4"/>
      <c r="I2476" s="2" t="s">
        <v>13</v>
      </c>
    </row>
    <row r="2477">
      <c r="A2477" s="2">
        <v>2475.0</v>
      </c>
      <c r="B2477" s="2">
        <v>2475.0</v>
      </c>
      <c r="C2477" s="2" t="s">
        <v>99</v>
      </c>
      <c r="D2477" s="2" t="s">
        <v>42</v>
      </c>
      <c r="E2477" s="2" t="s">
        <v>5090</v>
      </c>
      <c r="F2477" s="2" t="s">
        <v>5091</v>
      </c>
      <c r="G2477" s="2" t="s">
        <v>103</v>
      </c>
      <c r="H2477" s="4"/>
      <c r="I2477" s="2" t="s">
        <v>13</v>
      </c>
    </row>
    <row r="2478">
      <c r="A2478" s="2">
        <v>2476.0</v>
      </c>
      <c r="B2478" s="2">
        <v>2476.0</v>
      </c>
      <c r="C2478" s="2" t="s">
        <v>1920</v>
      </c>
      <c r="D2478" s="2" t="s">
        <v>414</v>
      </c>
      <c r="E2478" s="2" t="s">
        <v>5092</v>
      </c>
      <c r="F2478" s="2" t="s">
        <v>5093</v>
      </c>
      <c r="G2478" s="2" t="s">
        <v>103</v>
      </c>
      <c r="H2478" s="4"/>
      <c r="I2478" s="2" t="s">
        <v>13</v>
      </c>
    </row>
    <row r="2479">
      <c r="A2479" s="2">
        <v>2477.0</v>
      </c>
      <c r="B2479" s="2">
        <v>2477.0</v>
      </c>
      <c r="C2479" s="2" t="s">
        <v>2729</v>
      </c>
      <c r="D2479" s="2" t="s">
        <v>96</v>
      </c>
      <c r="E2479" s="2" t="s">
        <v>5094</v>
      </c>
      <c r="F2479" s="2" t="s">
        <v>5095</v>
      </c>
      <c r="G2479" s="2" t="s">
        <v>103</v>
      </c>
      <c r="H2479" s="4"/>
      <c r="I2479" s="2" t="s">
        <v>329</v>
      </c>
    </row>
    <row r="2480">
      <c r="A2480" s="2">
        <v>2478.0</v>
      </c>
      <c r="B2480" s="2">
        <v>2478.0</v>
      </c>
      <c r="C2480" s="2" t="s">
        <v>2729</v>
      </c>
      <c r="D2480" s="2" t="s">
        <v>3788</v>
      </c>
      <c r="E2480" s="2" t="s">
        <v>5096</v>
      </c>
      <c r="F2480" s="2" t="s">
        <v>5097</v>
      </c>
      <c r="G2480" s="2" t="s">
        <v>103</v>
      </c>
      <c r="H2480" s="4"/>
      <c r="I2480" s="2" t="s">
        <v>13</v>
      </c>
    </row>
    <row r="2481">
      <c r="A2481" s="2">
        <v>2479.0</v>
      </c>
      <c r="B2481" s="2">
        <v>2479.0</v>
      </c>
      <c r="C2481" s="2" t="s">
        <v>3174</v>
      </c>
      <c r="D2481" s="2" t="s">
        <v>573</v>
      </c>
      <c r="E2481" s="2" t="s">
        <v>5098</v>
      </c>
      <c r="F2481" s="2" t="s">
        <v>5099</v>
      </c>
      <c r="G2481" s="2" t="s">
        <v>103</v>
      </c>
      <c r="H2481" s="4"/>
      <c r="I2481" s="2" t="s">
        <v>13</v>
      </c>
    </row>
    <row r="2482">
      <c r="A2482" s="2">
        <v>2480.0</v>
      </c>
      <c r="B2482" s="2">
        <v>2480.0</v>
      </c>
      <c r="C2482" s="2" t="s">
        <v>3207</v>
      </c>
      <c r="D2482" s="2" t="s">
        <v>338</v>
      </c>
      <c r="E2482" s="2" t="s">
        <v>5100</v>
      </c>
      <c r="F2482" s="2" t="s">
        <v>4741</v>
      </c>
      <c r="G2482" s="2" t="s">
        <v>103</v>
      </c>
      <c r="H2482" s="4"/>
      <c r="I2482" s="2" t="s">
        <v>13</v>
      </c>
    </row>
    <row r="2483">
      <c r="A2483" s="2">
        <v>2481.0</v>
      </c>
      <c r="B2483" s="2">
        <v>2481.0</v>
      </c>
      <c r="C2483" s="2" t="s">
        <v>2729</v>
      </c>
      <c r="D2483" s="2" t="s">
        <v>96</v>
      </c>
      <c r="E2483" s="2" t="s">
        <v>5101</v>
      </c>
      <c r="F2483" s="2" t="s">
        <v>5102</v>
      </c>
      <c r="G2483" s="2" t="s">
        <v>103</v>
      </c>
      <c r="H2483" s="4"/>
      <c r="I2483" s="2" t="s">
        <v>13</v>
      </c>
    </row>
    <row r="2484">
      <c r="A2484" s="2">
        <v>2482.0</v>
      </c>
      <c r="B2484" s="2">
        <v>2482.0</v>
      </c>
      <c r="C2484" s="2" t="s">
        <v>2729</v>
      </c>
      <c r="D2484" s="2" t="s">
        <v>3788</v>
      </c>
      <c r="E2484" s="2" t="s">
        <v>5103</v>
      </c>
      <c r="F2484" s="2" t="s">
        <v>5104</v>
      </c>
      <c r="G2484" s="2" t="s">
        <v>103</v>
      </c>
      <c r="H2484" s="4"/>
      <c r="I2484" s="2" t="s">
        <v>13</v>
      </c>
    </row>
    <row r="2485">
      <c r="A2485" s="2">
        <v>2483.0</v>
      </c>
      <c r="B2485" s="2">
        <v>2483.0</v>
      </c>
      <c r="C2485" s="2" t="s">
        <v>2729</v>
      </c>
      <c r="D2485" s="2" t="s">
        <v>2359</v>
      </c>
      <c r="E2485" s="2" t="s">
        <v>5105</v>
      </c>
      <c r="F2485" s="2" t="s">
        <v>5106</v>
      </c>
      <c r="G2485" s="2" t="s">
        <v>103</v>
      </c>
      <c r="H2485" s="4"/>
      <c r="I2485" s="2" t="s">
        <v>13</v>
      </c>
    </row>
    <row r="2486">
      <c r="A2486" s="2">
        <v>2484.0</v>
      </c>
      <c r="B2486" s="2">
        <v>2484.0</v>
      </c>
      <c r="C2486" s="2" t="s">
        <v>3174</v>
      </c>
      <c r="D2486" s="2" t="s">
        <v>2101</v>
      </c>
      <c r="E2486" s="2" t="s">
        <v>5107</v>
      </c>
      <c r="F2486" s="2" t="s">
        <v>5108</v>
      </c>
      <c r="G2486" s="2" t="s">
        <v>103</v>
      </c>
      <c r="H2486" s="4"/>
      <c r="I2486" s="2" t="s">
        <v>13</v>
      </c>
    </row>
    <row r="2487">
      <c r="A2487" s="2">
        <v>2485.0</v>
      </c>
      <c r="B2487" s="2">
        <v>2485.0</v>
      </c>
      <c r="C2487" s="2" t="s">
        <v>2729</v>
      </c>
      <c r="D2487" s="2" t="s">
        <v>3788</v>
      </c>
      <c r="E2487" s="2" t="s">
        <v>5109</v>
      </c>
      <c r="F2487" s="2" t="s">
        <v>5110</v>
      </c>
      <c r="G2487" s="2" t="s">
        <v>103</v>
      </c>
      <c r="H2487" s="4"/>
      <c r="I2487" s="2" t="s">
        <v>13</v>
      </c>
    </row>
    <row r="2488">
      <c r="A2488" s="2">
        <v>2486.0</v>
      </c>
      <c r="B2488" s="2">
        <v>2486.0</v>
      </c>
      <c r="C2488" s="2" t="s">
        <v>2729</v>
      </c>
      <c r="D2488" s="2" t="s">
        <v>2730</v>
      </c>
      <c r="E2488" s="2" t="s">
        <v>5111</v>
      </c>
      <c r="F2488" s="2" t="s">
        <v>5112</v>
      </c>
      <c r="G2488" s="2" t="s">
        <v>103</v>
      </c>
      <c r="H2488" s="4"/>
      <c r="I2488" s="2" t="s">
        <v>13</v>
      </c>
    </row>
    <row r="2489">
      <c r="A2489" s="2">
        <v>2487.0</v>
      </c>
      <c r="B2489" s="2">
        <v>2487.0</v>
      </c>
      <c r="C2489" s="2" t="s">
        <v>1417</v>
      </c>
      <c r="D2489" s="2" t="s">
        <v>319</v>
      </c>
      <c r="E2489" s="2" t="s">
        <v>5113</v>
      </c>
      <c r="F2489" s="2" t="s">
        <v>5114</v>
      </c>
      <c r="G2489" s="2" t="s">
        <v>103</v>
      </c>
      <c r="H2489" s="4"/>
      <c r="I2489" s="2" t="s">
        <v>13</v>
      </c>
    </row>
    <row r="2490">
      <c r="A2490" s="2">
        <v>2488.0</v>
      </c>
      <c r="B2490" s="2">
        <v>2488.0</v>
      </c>
      <c r="C2490" s="2" t="s">
        <v>2729</v>
      </c>
      <c r="D2490" s="2" t="s">
        <v>3788</v>
      </c>
      <c r="E2490" s="2" t="s">
        <v>5115</v>
      </c>
      <c r="F2490" s="2" t="s">
        <v>5116</v>
      </c>
      <c r="G2490" s="2" t="s">
        <v>103</v>
      </c>
      <c r="H2490" s="4"/>
      <c r="I2490" s="2" t="s">
        <v>13</v>
      </c>
    </row>
    <row r="2491">
      <c r="A2491" s="2">
        <v>2489.0</v>
      </c>
      <c r="B2491" s="2">
        <v>2489.0</v>
      </c>
      <c r="C2491" s="2" t="s">
        <v>2729</v>
      </c>
      <c r="D2491" s="2" t="s">
        <v>96</v>
      </c>
      <c r="E2491" s="2" t="s">
        <v>5117</v>
      </c>
      <c r="F2491" s="2" t="s">
        <v>5118</v>
      </c>
      <c r="G2491" s="2" t="s">
        <v>103</v>
      </c>
      <c r="H2491" s="4"/>
      <c r="I2491" s="2" t="s">
        <v>13</v>
      </c>
    </row>
    <row r="2492">
      <c r="A2492" s="2">
        <v>2490.0</v>
      </c>
      <c r="B2492" s="2">
        <v>2490.0</v>
      </c>
      <c r="C2492" s="2" t="s">
        <v>3207</v>
      </c>
      <c r="D2492" s="2" t="s">
        <v>38</v>
      </c>
      <c r="E2492" s="2" t="s">
        <v>5119</v>
      </c>
      <c r="F2492" s="2" t="s">
        <v>5120</v>
      </c>
      <c r="G2492" s="2" t="s">
        <v>103</v>
      </c>
      <c r="H2492" s="4"/>
      <c r="I2492" s="2" t="s">
        <v>13</v>
      </c>
    </row>
    <row r="2493">
      <c r="A2493" s="2">
        <v>2491.0</v>
      </c>
      <c r="B2493" s="2">
        <v>2491.0</v>
      </c>
      <c r="C2493" s="2" t="s">
        <v>2729</v>
      </c>
      <c r="D2493" s="2" t="s">
        <v>3788</v>
      </c>
      <c r="E2493" s="2" t="s">
        <v>5121</v>
      </c>
      <c r="F2493" s="2" t="s">
        <v>5122</v>
      </c>
      <c r="G2493" s="2" t="s">
        <v>103</v>
      </c>
      <c r="H2493" s="4"/>
      <c r="I2493" s="2" t="s">
        <v>13</v>
      </c>
    </row>
    <row r="2494">
      <c r="A2494" s="2">
        <v>2492.0</v>
      </c>
      <c r="B2494" s="2">
        <v>2492.0</v>
      </c>
      <c r="C2494" s="2" t="s">
        <v>2729</v>
      </c>
      <c r="D2494" s="2" t="s">
        <v>96</v>
      </c>
      <c r="E2494" s="2" t="s">
        <v>5123</v>
      </c>
      <c r="F2494" s="2" t="s">
        <v>5124</v>
      </c>
      <c r="G2494" s="2" t="s">
        <v>103</v>
      </c>
      <c r="H2494" s="4"/>
      <c r="I2494" s="2" t="s">
        <v>13</v>
      </c>
    </row>
    <row r="2495">
      <c r="A2495" s="2">
        <v>2493.0</v>
      </c>
      <c r="B2495" s="2">
        <v>2493.0</v>
      </c>
      <c r="C2495" s="2" t="s">
        <v>2729</v>
      </c>
      <c r="D2495" s="2" t="s">
        <v>96</v>
      </c>
      <c r="E2495" s="2" t="s">
        <v>5125</v>
      </c>
      <c r="F2495" s="2" t="s">
        <v>5126</v>
      </c>
      <c r="G2495" s="2" t="s">
        <v>103</v>
      </c>
      <c r="H2495" s="4"/>
      <c r="I2495" s="2" t="s">
        <v>13</v>
      </c>
    </row>
    <row r="2496">
      <c r="A2496" s="2">
        <v>2494.0</v>
      </c>
      <c r="B2496" s="2">
        <v>2494.0</v>
      </c>
      <c r="C2496" s="2" t="s">
        <v>2729</v>
      </c>
      <c r="D2496" s="2" t="s">
        <v>2730</v>
      </c>
      <c r="E2496" s="2" t="s">
        <v>5127</v>
      </c>
      <c r="F2496" s="2" t="s">
        <v>5128</v>
      </c>
      <c r="G2496" s="2" t="s">
        <v>103</v>
      </c>
      <c r="H2496" s="4"/>
      <c r="I2496" s="2" t="s">
        <v>13</v>
      </c>
    </row>
    <row r="2497">
      <c r="A2497" s="2">
        <v>2495.0</v>
      </c>
      <c r="B2497" s="2">
        <v>2495.0</v>
      </c>
      <c r="C2497" s="2" t="s">
        <v>2729</v>
      </c>
      <c r="D2497" s="2" t="s">
        <v>3788</v>
      </c>
      <c r="E2497" s="2" t="s">
        <v>5129</v>
      </c>
      <c r="F2497" s="2" t="s">
        <v>5130</v>
      </c>
      <c r="G2497" s="2" t="s">
        <v>103</v>
      </c>
      <c r="H2497" s="4"/>
      <c r="I2497" s="2" t="s">
        <v>13</v>
      </c>
    </row>
    <row r="2498">
      <c r="A2498" s="2">
        <v>2496.0</v>
      </c>
      <c r="B2498" s="2">
        <v>2496.0</v>
      </c>
      <c r="C2498" s="2" t="s">
        <v>2729</v>
      </c>
      <c r="D2498" s="2" t="s">
        <v>3788</v>
      </c>
      <c r="E2498" s="2" t="s">
        <v>5131</v>
      </c>
      <c r="F2498" s="2" t="s">
        <v>5132</v>
      </c>
      <c r="G2498" s="2" t="s">
        <v>103</v>
      </c>
      <c r="H2498" s="4"/>
      <c r="I2498" s="2" t="s">
        <v>13</v>
      </c>
    </row>
    <row r="2499">
      <c r="A2499" s="2">
        <v>2497.0</v>
      </c>
      <c r="B2499" s="2">
        <v>2497.0</v>
      </c>
      <c r="C2499" s="2" t="s">
        <v>3207</v>
      </c>
      <c r="D2499" s="2" t="s">
        <v>38</v>
      </c>
      <c r="E2499" s="2" t="s">
        <v>5133</v>
      </c>
      <c r="F2499" s="2" t="s">
        <v>5134</v>
      </c>
      <c r="G2499" s="2" t="s">
        <v>103</v>
      </c>
      <c r="H2499" s="4"/>
      <c r="I2499" s="2" t="s">
        <v>13</v>
      </c>
    </row>
    <row r="2500">
      <c r="A2500" s="2">
        <v>2498.0</v>
      </c>
      <c r="B2500" s="2">
        <v>2498.0</v>
      </c>
      <c r="C2500" s="2" t="s">
        <v>2729</v>
      </c>
      <c r="D2500" s="2" t="s">
        <v>3788</v>
      </c>
      <c r="E2500" s="2" t="s">
        <v>5135</v>
      </c>
      <c r="F2500" s="2" t="s">
        <v>5136</v>
      </c>
      <c r="G2500" s="2" t="s">
        <v>103</v>
      </c>
      <c r="H2500" s="4"/>
      <c r="I2500" s="2" t="s">
        <v>13</v>
      </c>
    </row>
    <row r="2501">
      <c r="A2501" s="2">
        <v>2499.0</v>
      </c>
      <c r="B2501" s="2">
        <v>2499.0</v>
      </c>
      <c r="C2501" s="2" t="s">
        <v>3174</v>
      </c>
      <c r="D2501" s="2" t="s">
        <v>2064</v>
      </c>
      <c r="E2501" s="2" t="s">
        <v>5137</v>
      </c>
      <c r="F2501" s="2" t="s">
        <v>5138</v>
      </c>
      <c r="G2501" s="2" t="s">
        <v>103</v>
      </c>
      <c r="H2501" s="4"/>
      <c r="I2501" s="2" t="s">
        <v>13</v>
      </c>
    </row>
    <row r="2502">
      <c r="A2502" s="2">
        <v>2500.0</v>
      </c>
      <c r="B2502" s="2">
        <v>2500.0</v>
      </c>
      <c r="C2502" s="2" t="s">
        <v>2729</v>
      </c>
      <c r="D2502" s="2" t="s">
        <v>1568</v>
      </c>
      <c r="E2502" s="2" t="s">
        <v>5139</v>
      </c>
      <c r="F2502" s="2" t="s">
        <v>5140</v>
      </c>
      <c r="G2502" s="2" t="s">
        <v>103</v>
      </c>
      <c r="H2502" s="4"/>
      <c r="I2502" s="2" t="s">
        <v>13</v>
      </c>
    </row>
    <row r="2503">
      <c r="A2503" s="2">
        <v>2501.0</v>
      </c>
      <c r="B2503" s="2">
        <v>2501.0</v>
      </c>
      <c r="C2503" s="2" t="s">
        <v>2729</v>
      </c>
      <c r="D2503" s="2" t="s">
        <v>96</v>
      </c>
      <c r="E2503" s="2" t="s">
        <v>5141</v>
      </c>
      <c r="F2503" s="2" t="s">
        <v>5142</v>
      </c>
      <c r="G2503" s="2" t="s">
        <v>103</v>
      </c>
      <c r="H2503" s="4"/>
      <c r="I2503" s="2" t="s">
        <v>13</v>
      </c>
    </row>
    <row r="2504">
      <c r="A2504" s="2">
        <v>2502.0</v>
      </c>
      <c r="B2504" s="2">
        <v>2502.0</v>
      </c>
      <c r="C2504" s="2" t="s">
        <v>202</v>
      </c>
      <c r="D2504" s="2" t="s">
        <v>3292</v>
      </c>
      <c r="E2504" s="2" t="s">
        <v>5143</v>
      </c>
      <c r="F2504" s="2" t="s">
        <v>5144</v>
      </c>
      <c r="G2504" s="2" t="s">
        <v>103</v>
      </c>
      <c r="H2504" s="4"/>
      <c r="I2504" s="2" t="s">
        <v>53</v>
      </c>
    </row>
    <row r="2505">
      <c r="A2505" s="2">
        <v>2503.0</v>
      </c>
      <c r="B2505" s="2">
        <v>2503.0</v>
      </c>
      <c r="C2505" s="2" t="s">
        <v>2729</v>
      </c>
      <c r="D2505" s="2" t="s">
        <v>140</v>
      </c>
      <c r="E2505" s="2" t="s">
        <v>5145</v>
      </c>
      <c r="F2505" s="2" t="s">
        <v>5146</v>
      </c>
      <c r="G2505" s="2" t="s">
        <v>103</v>
      </c>
      <c r="H2505" s="4"/>
      <c r="I2505" s="2" t="s">
        <v>13</v>
      </c>
    </row>
    <row r="2506">
      <c r="A2506" s="2">
        <v>2504.0</v>
      </c>
      <c r="B2506" s="2">
        <v>2504.0</v>
      </c>
      <c r="C2506" s="2" t="s">
        <v>14</v>
      </c>
      <c r="D2506" s="2" t="s">
        <v>2975</v>
      </c>
      <c r="E2506" s="2" t="s">
        <v>5147</v>
      </c>
      <c r="F2506" s="2" t="s">
        <v>5148</v>
      </c>
      <c r="G2506" s="2" t="s">
        <v>103</v>
      </c>
      <c r="H2506" s="4"/>
      <c r="I2506" s="2" t="s">
        <v>53</v>
      </c>
    </row>
    <row r="2507">
      <c r="A2507" s="2">
        <v>2505.0</v>
      </c>
      <c r="B2507" s="2">
        <v>2505.0</v>
      </c>
      <c r="C2507" s="2" t="s">
        <v>2729</v>
      </c>
      <c r="D2507" s="2" t="s">
        <v>96</v>
      </c>
      <c r="E2507" s="2" t="s">
        <v>5149</v>
      </c>
      <c r="F2507" s="2" t="s">
        <v>5150</v>
      </c>
      <c r="G2507" s="2" t="s">
        <v>103</v>
      </c>
      <c r="H2507" s="4"/>
      <c r="I2507" s="2" t="s">
        <v>13</v>
      </c>
    </row>
    <row r="2508">
      <c r="A2508" s="2">
        <v>2506.0</v>
      </c>
      <c r="B2508" s="2">
        <v>2506.0</v>
      </c>
      <c r="C2508" s="2" t="s">
        <v>2729</v>
      </c>
      <c r="D2508" s="2" t="s">
        <v>1568</v>
      </c>
      <c r="E2508" s="2" t="s">
        <v>5151</v>
      </c>
      <c r="F2508" s="2" t="s">
        <v>5152</v>
      </c>
      <c r="G2508" s="2" t="s">
        <v>103</v>
      </c>
      <c r="H2508" s="4"/>
      <c r="I2508" s="2" t="s">
        <v>13</v>
      </c>
    </row>
    <row r="2509">
      <c r="A2509" s="2">
        <v>2507.0</v>
      </c>
      <c r="B2509" s="2">
        <v>2507.0</v>
      </c>
      <c r="C2509" s="2" t="s">
        <v>2729</v>
      </c>
      <c r="D2509" s="2" t="s">
        <v>2642</v>
      </c>
      <c r="E2509" s="2" t="s">
        <v>5153</v>
      </c>
      <c r="F2509" s="2" t="s">
        <v>5154</v>
      </c>
      <c r="G2509" s="2" t="s">
        <v>103</v>
      </c>
      <c r="H2509" s="4"/>
      <c r="I2509" s="2" t="s">
        <v>13</v>
      </c>
    </row>
    <row r="2510">
      <c r="A2510" s="2">
        <v>2508.0</v>
      </c>
      <c r="B2510" s="2">
        <v>2508.0</v>
      </c>
      <c r="C2510" s="2" t="s">
        <v>2729</v>
      </c>
      <c r="D2510" s="2" t="s">
        <v>1568</v>
      </c>
      <c r="E2510" s="2" t="s">
        <v>5155</v>
      </c>
      <c r="F2510" s="2" t="s">
        <v>5156</v>
      </c>
      <c r="G2510" s="2" t="s">
        <v>103</v>
      </c>
      <c r="H2510" s="4"/>
      <c r="I2510" s="2" t="s">
        <v>13</v>
      </c>
    </row>
    <row r="2511">
      <c r="A2511" s="2">
        <v>2509.0</v>
      </c>
      <c r="B2511" s="2">
        <v>2509.0</v>
      </c>
      <c r="C2511" s="2" t="s">
        <v>2729</v>
      </c>
      <c r="D2511" s="2" t="s">
        <v>2730</v>
      </c>
      <c r="E2511" s="2" t="s">
        <v>5157</v>
      </c>
      <c r="F2511" s="2" t="s">
        <v>5158</v>
      </c>
      <c r="G2511" s="2" t="s">
        <v>103</v>
      </c>
      <c r="H2511" s="4"/>
      <c r="I2511" s="2" t="s">
        <v>13</v>
      </c>
    </row>
    <row r="2512">
      <c r="A2512" s="2">
        <v>2510.0</v>
      </c>
      <c r="B2512" s="2">
        <v>2510.0</v>
      </c>
      <c r="C2512" s="2" t="s">
        <v>3174</v>
      </c>
      <c r="D2512" s="2" t="s">
        <v>3175</v>
      </c>
      <c r="E2512" s="2" t="s">
        <v>5159</v>
      </c>
      <c r="F2512" s="2" t="s">
        <v>5160</v>
      </c>
      <c r="G2512" s="2" t="s">
        <v>103</v>
      </c>
      <c r="H2512" s="4"/>
      <c r="I2512" s="2" t="s">
        <v>13</v>
      </c>
    </row>
    <row r="2513">
      <c r="A2513" s="2">
        <v>2511.0</v>
      </c>
      <c r="B2513" s="2">
        <v>2511.0</v>
      </c>
      <c r="C2513" s="2" t="s">
        <v>3207</v>
      </c>
      <c r="D2513" s="2" t="s">
        <v>38</v>
      </c>
      <c r="E2513" s="2" t="s">
        <v>5161</v>
      </c>
      <c r="F2513" s="2" t="s">
        <v>5162</v>
      </c>
      <c r="G2513" s="2" t="s">
        <v>103</v>
      </c>
      <c r="H2513" s="4"/>
      <c r="I2513" s="2" t="s">
        <v>13</v>
      </c>
    </row>
    <row r="2514">
      <c r="A2514" s="2">
        <v>2512.0</v>
      </c>
      <c r="B2514" s="2">
        <v>2512.0</v>
      </c>
      <c r="C2514" s="2" t="s">
        <v>2729</v>
      </c>
      <c r="D2514" s="2" t="s">
        <v>2642</v>
      </c>
      <c r="E2514" s="2" t="s">
        <v>5163</v>
      </c>
      <c r="F2514" s="2" t="s">
        <v>5164</v>
      </c>
      <c r="G2514" s="2" t="s">
        <v>103</v>
      </c>
      <c r="H2514" s="4"/>
      <c r="I2514" s="2" t="s">
        <v>13</v>
      </c>
    </row>
    <row r="2515">
      <c r="A2515" s="2">
        <v>2513.0</v>
      </c>
      <c r="B2515" s="2">
        <v>2513.0</v>
      </c>
      <c r="C2515" s="2" t="s">
        <v>2729</v>
      </c>
      <c r="D2515" s="2" t="s">
        <v>96</v>
      </c>
      <c r="E2515" s="2" t="s">
        <v>5165</v>
      </c>
      <c r="F2515" s="2" t="s">
        <v>5166</v>
      </c>
      <c r="G2515" s="2" t="s">
        <v>103</v>
      </c>
      <c r="H2515" s="4"/>
      <c r="I2515" s="2" t="s">
        <v>13</v>
      </c>
    </row>
    <row r="2516">
      <c r="A2516" s="2">
        <v>2514.0</v>
      </c>
      <c r="B2516" s="2">
        <v>2514.0</v>
      </c>
      <c r="C2516" s="2" t="s">
        <v>2729</v>
      </c>
      <c r="D2516" s="2" t="s">
        <v>1568</v>
      </c>
      <c r="E2516" s="2" t="s">
        <v>5167</v>
      </c>
      <c r="F2516" s="2" t="s">
        <v>5168</v>
      </c>
      <c r="G2516" s="2" t="s">
        <v>103</v>
      </c>
      <c r="H2516" s="4"/>
      <c r="I2516" s="2" t="s">
        <v>13</v>
      </c>
    </row>
    <row r="2517">
      <c r="A2517" s="2">
        <v>2515.0</v>
      </c>
      <c r="B2517" s="2">
        <v>2515.0</v>
      </c>
      <c r="C2517" s="2" t="s">
        <v>4556</v>
      </c>
      <c r="D2517" s="2" t="s">
        <v>2172</v>
      </c>
      <c r="E2517" s="2" t="s">
        <v>5169</v>
      </c>
      <c r="F2517" s="2" t="s">
        <v>5170</v>
      </c>
      <c r="G2517" s="2" t="s">
        <v>103</v>
      </c>
      <c r="H2517" s="4"/>
      <c r="I2517" s="2" t="s">
        <v>13</v>
      </c>
    </row>
    <row r="2518">
      <c r="A2518" s="2">
        <v>2516.0</v>
      </c>
      <c r="B2518" s="2">
        <v>2516.0</v>
      </c>
      <c r="C2518" s="2" t="s">
        <v>3174</v>
      </c>
      <c r="D2518" s="2" t="s">
        <v>2101</v>
      </c>
      <c r="E2518" s="2" t="s">
        <v>5171</v>
      </c>
      <c r="F2518" s="2" t="s">
        <v>5172</v>
      </c>
      <c r="G2518" s="2" t="s">
        <v>103</v>
      </c>
      <c r="H2518" s="4"/>
      <c r="I2518" s="2" t="s">
        <v>13</v>
      </c>
    </row>
    <row r="2519">
      <c r="A2519" s="2">
        <v>2517.0</v>
      </c>
      <c r="B2519" s="2">
        <v>2517.0</v>
      </c>
      <c r="C2519" s="2" t="s">
        <v>2729</v>
      </c>
      <c r="D2519" s="2" t="s">
        <v>3971</v>
      </c>
      <c r="E2519" s="2" t="s">
        <v>5173</v>
      </c>
      <c r="F2519" s="2" t="s">
        <v>5174</v>
      </c>
      <c r="G2519" s="2" t="s">
        <v>103</v>
      </c>
      <c r="H2519" s="4"/>
      <c r="I2519" s="2" t="s">
        <v>13</v>
      </c>
    </row>
    <row r="2520">
      <c r="A2520" s="2">
        <v>2518.0</v>
      </c>
      <c r="B2520" s="2">
        <v>2518.0</v>
      </c>
      <c r="C2520" s="2" t="s">
        <v>2729</v>
      </c>
      <c r="D2520" s="2" t="s">
        <v>3971</v>
      </c>
      <c r="E2520" s="2" t="s">
        <v>5175</v>
      </c>
      <c r="F2520" s="2" t="s">
        <v>5176</v>
      </c>
      <c r="G2520" s="2" t="s">
        <v>103</v>
      </c>
      <c r="H2520" s="4"/>
      <c r="I2520" s="2" t="s">
        <v>13</v>
      </c>
    </row>
    <row r="2521">
      <c r="A2521" s="2">
        <v>2519.0</v>
      </c>
      <c r="B2521" s="2">
        <v>2519.0</v>
      </c>
      <c r="C2521" s="2" t="s">
        <v>2729</v>
      </c>
      <c r="D2521" s="2" t="s">
        <v>140</v>
      </c>
      <c r="E2521" s="2" t="s">
        <v>5177</v>
      </c>
      <c r="F2521" s="2" t="s">
        <v>5178</v>
      </c>
      <c r="G2521" s="2" t="s">
        <v>103</v>
      </c>
      <c r="H2521" s="4"/>
      <c r="I2521" s="2" t="s">
        <v>13</v>
      </c>
    </row>
    <row r="2522">
      <c r="A2522" s="2">
        <v>2520.0</v>
      </c>
      <c r="B2522" s="2">
        <v>2520.0</v>
      </c>
      <c r="C2522" s="2" t="s">
        <v>2729</v>
      </c>
      <c r="D2522" s="2" t="s">
        <v>2730</v>
      </c>
      <c r="E2522" s="2" t="s">
        <v>5179</v>
      </c>
      <c r="F2522" s="2" t="s">
        <v>5180</v>
      </c>
      <c r="G2522" s="2" t="s">
        <v>103</v>
      </c>
      <c r="H2522" s="4"/>
      <c r="I2522" s="2" t="s">
        <v>13</v>
      </c>
    </row>
    <row r="2523">
      <c r="A2523" s="2">
        <v>2521.0</v>
      </c>
      <c r="B2523" s="2">
        <v>2521.0</v>
      </c>
      <c r="C2523" s="2" t="s">
        <v>2729</v>
      </c>
      <c r="D2523" s="2" t="s">
        <v>1568</v>
      </c>
      <c r="E2523" s="2" t="s">
        <v>5181</v>
      </c>
      <c r="F2523" s="2" t="s">
        <v>5182</v>
      </c>
      <c r="G2523" s="2" t="s">
        <v>103</v>
      </c>
      <c r="H2523" s="4"/>
      <c r="I2523" s="2" t="s">
        <v>13</v>
      </c>
    </row>
    <row r="2524">
      <c r="A2524" s="2">
        <v>2522.0</v>
      </c>
      <c r="B2524" s="2">
        <v>2522.0</v>
      </c>
      <c r="C2524" s="2" t="s">
        <v>2729</v>
      </c>
      <c r="D2524" s="2" t="s">
        <v>1568</v>
      </c>
      <c r="E2524" s="2" t="s">
        <v>5183</v>
      </c>
      <c r="F2524" s="2" t="s">
        <v>5184</v>
      </c>
      <c r="G2524" s="2" t="s">
        <v>103</v>
      </c>
      <c r="H2524" s="4"/>
      <c r="I2524" s="2" t="s">
        <v>13</v>
      </c>
    </row>
    <row r="2525">
      <c r="A2525" s="2">
        <v>2523.0</v>
      </c>
      <c r="B2525" s="2">
        <v>2523.0</v>
      </c>
      <c r="C2525" s="2" t="s">
        <v>2729</v>
      </c>
      <c r="D2525" s="2" t="s">
        <v>3788</v>
      </c>
      <c r="E2525" s="2" t="s">
        <v>5185</v>
      </c>
      <c r="F2525" s="2" t="s">
        <v>5186</v>
      </c>
      <c r="G2525" s="2" t="s">
        <v>103</v>
      </c>
      <c r="H2525" s="4"/>
      <c r="I2525" s="2" t="s">
        <v>13</v>
      </c>
    </row>
    <row r="2526">
      <c r="A2526" s="2">
        <v>2524.0</v>
      </c>
      <c r="B2526" s="2">
        <v>2524.0</v>
      </c>
      <c r="C2526" s="2" t="s">
        <v>3207</v>
      </c>
      <c r="D2526" s="2" t="s">
        <v>338</v>
      </c>
      <c r="E2526" s="2" t="s">
        <v>5187</v>
      </c>
      <c r="F2526" s="2" t="s">
        <v>5188</v>
      </c>
      <c r="G2526" s="2" t="s">
        <v>103</v>
      </c>
      <c r="H2526" s="4"/>
      <c r="I2526" s="2" t="s">
        <v>13</v>
      </c>
    </row>
    <row r="2527">
      <c r="A2527" s="2">
        <v>2525.0</v>
      </c>
      <c r="B2527" s="2">
        <v>2525.0</v>
      </c>
      <c r="C2527" s="2" t="s">
        <v>2729</v>
      </c>
      <c r="D2527" s="2" t="s">
        <v>3788</v>
      </c>
      <c r="E2527" s="2" t="s">
        <v>5189</v>
      </c>
      <c r="F2527" s="2" t="s">
        <v>5190</v>
      </c>
      <c r="G2527" s="2" t="s">
        <v>103</v>
      </c>
      <c r="H2527" s="4"/>
      <c r="I2527" s="2" t="s">
        <v>13</v>
      </c>
    </row>
    <row r="2528">
      <c r="A2528" s="2">
        <v>2526.0</v>
      </c>
      <c r="B2528" s="2">
        <v>2526.0</v>
      </c>
      <c r="C2528" s="2" t="s">
        <v>2729</v>
      </c>
      <c r="D2528" s="2" t="s">
        <v>96</v>
      </c>
      <c r="E2528" s="2" t="s">
        <v>5191</v>
      </c>
      <c r="F2528" s="2" t="s">
        <v>5192</v>
      </c>
      <c r="G2528" s="2" t="s">
        <v>103</v>
      </c>
      <c r="H2528" s="4"/>
      <c r="I2528" s="2" t="s">
        <v>13</v>
      </c>
    </row>
    <row r="2529">
      <c r="A2529" s="2">
        <v>2527.0</v>
      </c>
      <c r="B2529" s="2">
        <v>2527.0</v>
      </c>
      <c r="C2529" s="2" t="s">
        <v>2729</v>
      </c>
      <c r="D2529" s="2" t="s">
        <v>3788</v>
      </c>
      <c r="E2529" s="2" t="s">
        <v>5193</v>
      </c>
      <c r="F2529" s="2" t="s">
        <v>5194</v>
      </c>
      <c r="G2529" s="2" t="s">
        <v>103</v>
      </c>
      <c r="H2529" s="4"/>
      <c r="I2529" s="2" t="s">
        <v>13</v>
      </c>
    </row>
    <row r="2530">
      <c r="A2530" s="2">
        <v>2528.0</v>
      </c>
      <c r="B2530" s="2">
        <v>2528.0</v>
      </c>
      <c r="C2530" s="2" t="s">
        <v>3174</v>
      </c>
      <c r="D2530" s="2" t="s">
        <v>3175</v>
      </c>
      <c r="E2530" s="2" t="s">
        <v>5195</v>
      </c>
      <c r="F2530" s="2" t="s">
        <v>5196</v>
      </c>
      <c r="G2530" s="2" t="s">
        <v>103</v>
      </c>
      <c r="H2530" s="4"/>
      <c r="I2530" s="2" t="s">
        <v>13</v>
      </c>
    </row>
    <row r="2531">
      <c r="A2531" s="2">
        <v>2529.0</v>
      </c>
      <c r="B2531" s="2">
        <v>2529.0</v>
      </c>
      <c r="C2531" s="2" t="s">
        <v>2729</v>
      </c>
      <c r="D2531" s="2" t="s">
        <v>96</v>
      </c>
      <c r="E2531" s="2" t="s">
        <v>5197</v>
      </c>
      <c r="F2531" s="2" t="s">
        <v>5198</v>
      </c>
      <c r="G2531" s="2" t="s">
        <v>103</v>
      </c>
      <c r="H2531" s="4"/>
      <c r="I2531" s="2" t="s">
        <v>13</v>
      </c>
    </row>
    <row r="2532">
      <c r="A2532" s="2">
        <v>2530.0</v>
      </c>
      <c r="B2532" s="2">
        <v>2530.0</v>
      </c>
      <c r="C2532" s="2" t="s">
        <v>2729</v>
      </c>
      <c r="D2532" s="2" t="s">
        <v>1687</v>
      </c>
      <c r="E2532" s="2" t="s">
        <v>5199</v>
      </c>
      <c r="F2532" s="2" t="s">
        <v>5200</v>
      </c>
      <c r="G2532" s="2" t="s">
        <v>103</v>
      </c>
      <c r="H2532" s="4"/>
      <c r="I2532" s="2" t="s">
        <v>13</v>
      </c>
    </row>
    <row r="2533">
      <c r="A2533" s="2">
        <v>2531.0</v>
      </c>
      <c r="B2533" s="2">
        <v>2531.0</v>
      </c>
      <c r="C2533" s="2" t="s">
        <v>2729</v>
      </c>
      <c r="D2533" s="2" t="s">
        <v>3788</v>
      </c>
      <c r="E2533" s="2" t="s">
        <v>5201</v>
      </c>
      <c r="F2533" s="2" t="s">
        <v>5202</v>
      </c>
      <c r="G2533" s="2" t="s">
        <v>103</v>
      </c>
      <c r="H2533" s="4"/>
      <c r="I2533" s="2" t="s">
        <v>13</v>
      </c>
    </row>
    <row r="2534">
      <c r="A2534" s="2">
        <v>2532.0</v>
      </c>
      <c r="B2534" s="2">
        <v>2532.0</v>
      </c>
      <c r="C2534" s="2" t="s">
        <v>99</v>
      </c>
      <c r="D2534" s="2" t="s">
        <v>42</v>
      </c>
      <c r="E2534" s="2" t="s">
        <v>5203</v>
      </c>
      <c r="F2534" s="2" t="s">
        <v>5204</v>
      </c>
      <c r="G2534" s="2" t="s">
        <v>103</v>
      </c>
      <c r="H2534" s="4"/>
      <c r="I2534" s="2" t="s">
        <v>329</v>
      </c>
    </row>
    <row r="2535">
      <c r="A2535" s="2">
        <v>2533.0</v>
      </c>
      <c r="B2535" s="2">
        <v>2533.0</v>
      </c>
      <c r="C2535" s="2" t="s">
        <v>2729</v>
      </c>
      <c r="D2535" s="2" t="s">
        <v>32</v>
      </c>
      <c r="E2535" s="2" t="s">
        <v>5205</v>
      </c>
      <c r="F2535" s="2" t="s">
        <v>5206</v>
      </c>
      <c r="G2535" s="2" t="s">
        <v>103</v>
      </c>
      <c r="H2535" s="4"/>
      <c r="I2535" s="2" t="s">
        <v>13</v>
      </c>
    </row>
    <row r="2536">
      <c r="A2536" s="2">
        <v>2534.0</v>
      </c>
      <c r="B2536" s="2">
        <v>2534.0</v>
      </c>
      <c r="C2536" s="2" t="s">
        <v>2729</v>
      </c>
      <c r="D2536" s="2" t="s">
        <v>96</v>
      </c>
      <c r="E2536" s="2" t="s">
        <v>5207</v>
      </c>
      <c r="F2536" s="2" t="s">
        <v>5208</v>
      </c>
      <c r="G2536" s="2" t="s">
        <v>103</v>
      </c>
      <c r="H2536" s="4"/>
      <c r="I2536" s="2" t="s">
        <v>13</v>
      </c>
    </row>
    <row r="2537">
      <c r="A2537" s="2">
        <v>2535.0</v>
      </c>
      <c r="B2537" s="2">
        <v>2535.0</v>
      </c>
      <c r="C2537" s="2" t="s">
        <v>2729</v>
      </c>
      <c r="D2537" s="2" t="s">
        <v>1568</v>
      </c>
      <c r="E2537" s="2" t="s">
        <v>5209</v>
      </c>
      <c r="F2537" s="2" t="s">
        <v>5210</v>
      </c>
      <c r="G2537" s="2" t="s">
        <v>103</v>
      </c>
      <c r="H2537" s="4"/>
      <c r="I2537" s="2" t="s">
        <v>13</v>
      </c>
    </row>
    <row r="2538">
      <c r="A2538" s="2">
        <v>2536.0</v>
      </c>
      <c r="B2538" s="2">
        <v>2536.0</v>
      </c>
      <c r="C2538" s="2" t="s">
        <v>2729</v>
      </c>
      <c r="D2538" s="2" t="s">
        <v>2730</v>
      </c>
      <c r="E2538" s="2" t="s">
        <v>5211</v>
      </c>
      <c r="F2538" s="2" t="s">
        <v>5212</v>
      </c>
      <c r="G2538" s="2" t="s">
        <v>103</v>
      </c>
      <c r="H2538" s="4"/>
      <c r="I2538" s="2" t="s">
        <v>13</v>
      </c>
    </row>
    <row r="2539">
      <c r="A2539" s="2">
        <v>2537.0</v>
      </c>
      <c r="B2539" s="2">
        <v>2537.0</v>
      </c>
      <c r="C2539" s="2" t="s">
        <v>2729</v>
      </c>
      <c r="D2539" s="2" t="s">
        <v>96</v>
      </c>
      <c r="E2539" s="2" t="s">
        <v>5213</v>
      </c>
      <c r="F2539" s="2" t="s">
        <v>5214</v>
      </c>
      <c r="G2539" s="2" t="s">
        <v>103</v>
      </c>
      <c r="H2539" s="4"/>
      <c r="I2539" s="2" t="s">
        <v>329</v>
      </c>
    </row>
    <row r="2540">
      <c r="A2540" s="2">
        <v>2538.0</v>
      </c>
      <c r="B2540" s="2">
        <v>2538.0</v>
      </c>
      <c r="C2540" s="2" t="s">
        <v>2729</v>
      </c>
      <c r="D2540" s="2" t="s">
        <v>3788</v>
      </c>
      <c r="E2540" s="2" t="s">
        <v>5215</v>
      </c>
      <c r="F2540" s="2" t="s">
        <v>5216</v>
      </c>
      <c r="G2540" s="2" t="s">
        <v>103</v>
      </c>
      <c r="H2540" s="4"/>
      <c r="I2540" s="2" t="s">
        <v>13</v>
      </c>
    </row>
    <row r="2541">
      <c r="A2541" s="2">
        <v>2539.0</v>
      </c>
      <c r="B2541" s="2">
        <v>2539.0</v>
      </c>
      <c r="C2541" s="2" t="s">
        <v>2729</v>
      </c>
      <c r="D2541" s="2" t="s">
        <v>140</v>
      </c>
      <c r="E2541" s="2" t="s">
        <v>5217</v>
      </c>
      <c r="F2541" s="2" t="s">
        <v>5218</v>
      </c>
      <c r="G2541" s="2" t="s">
        <v>103</v>
      </c>
      <c r="H2541" s="4"/>
      <c r="I2541" s="2" t="s">
        <v>13</v>
      </c>
    </row>
    <row r="2542">
      <c r="A2542" s="2">
        <v>2540.0</v>
      </c>
      <c r="B2542" s="2">
        <v>2540.0</v>
      </c>
      <c r="C2542" s="2" t="s">
        <v>2729</v>
      </c>
      <c r="D2542" s="2" t="s">
        <v>2642</v>
      </c>
      <c r="E2542" s="2" t="s">
        <v>5219</v>
      </c>
      <c r="F2542" s="2" t="s">
        <v>5220</v>
      </c>
      <c r="G2542" s="2" t="s">
        <v>103</v>
      </c>
      <c r="H2542" s="4"/>
      <c r="I2542" s="2" t="s">
        <v>13</v>
      </c>
    </row>
    <row r="2543">
      <c r="A2543" s="2">
        <v>2541.0</v>
      </c>
      <c r="B2543" s="2">
        <v>2541.0</v>
      </c>
      <c r="C2543" s="2" t="s">
        <v>2729</v>
      </c>
      <c r="D2543" s="2" t="s">
        <v>1568</v>
      </c>
      <c r="E2543" s="2" t="s">
        <v>5221</v>
      </c>
      <c r="F2543" s="2" t="s">
        <v>5222</v>
      </c>
      <c r="G2543" s="2" t="s">
        <v>103</v>
      </c>
      <c r="H2543" s="4"/>
      <c r="I2543" s="2" t="s">
        <v>329</v>
      </c>
    </row>
    <row r="2544">
      <c r="A2544" s="2">
        <v>2542.0</v>
      </c>
      <c r="B2544" s="2">
        <v>2542.0</v>
      </c>
      <c r="C2544" s="2" t="s">
        <v>2729</v>
      </c>
      <c r="D2544" s="2" t="s">
        <v>96</v>
      </c>
      <c r="E2544" s="2" t="s">
        <v>5223</v>
      </c>
      <c r="F2544" s="2" t="s">
        <v>5224</v>
      </c>
      <c r="G2544" s="2" t="s">
        <v>103</v>
      </c>
      <c r="H2544" s="4"/>
      <c r="I2544" s="2" t="s">
        <v>13</v>
      </c>
    </row>
    <row r="2545">
      <c r="A2545" s="2">
        <v>2543.0</v>
      </c>
      <c r="B2545" s="2">
        <v>2543.0</v>
      </c>
      <c r="C2545" s="2" t="s">
        <v>2729</v>
      </c>
      <c r="D2545" s="2" t="s">
        <v>3788</v>
      </c>
      <c r="E2545" s="2" t="s">
        <v>5225</v>
      </c>
      <c r="F2545" s="2" t="s">
        <v>5226</v>
      </c>
      <c r="G2545" s="2" t="s">
        <v>103</v>
      </c>
      <c r="H2545" s="4"/>
      <c r="I2545" s="2" t="s">
        <v>13</v>
      </c>
    </row>
    <row r="2546">
      <c r="A2546" s="2">
        <v>2544.0</v>
      </c>
      <c r="B2546" s="2">
        <v>2544.0</v>
      </c>
      <c r="C2546" s="2" t="s">
        <v>2729</v>
      </c>
      <c r="D2546" s="2" t="s">
        <v>96</v>
      </c>
      <c r="E2546" s="2" t="s">
        <v>5227</v>
      </c>
      <c r="F2546" s="2" t="s">
        <v>5228</v>
      </c>
      <c r="G2546" s="2" t="s">
        <v>103</v>
      </c>
      <c r="H2546" s="4"/>
      <c r="I2546" s="2" t="s">
        <v>13</v>
      </c>
    </row>
    <row r="2547">
      <c r="A2547" s="2">
        <v>2545.0</v>
      </c>
      <c r="B2547" s="2">
        <v>2545.0</v>
      </c>
      <c r="C2547" s="2" t="s">
        <v>3207</v>
      </c>
      <c r="D2547" s="2" t="s">
        <v>38</v>
      </c>
      <c r="E2547" s="2" t="s">
        <v>5229</v>
      </c>
      <c r="F2547" s="2" t="s">
        <v>5230</v>
      </c>
      <c r="G2547" s="2" t="s">
        <v>103</v>
      </c>
      <c r="H2547" s="4"/>
      <c r="I2547" s="2" t="s">
        <v>13</v>
      </c>
    </row>
    <row r="2548">
      <c r="A2548" s="2">
        <v>2546.0</v>
      </c>
      <c r="B2548" s="2">
        <v>2546.0</v>
      </c>
      <c r="C2548" s="2" t="s">
        <v>3174</v>
      </c>
      <c r="D2548" s="2" t="s">
        <v>573</v>
      </c>
      <c r="E2548" s="2" t="s">
        <v>5231</v>
      </c>
      <c r="F2548" s="2" t="s">
        <v>5232</v>
      </c>
      <c r="G2548" s="2" t="s">
        <v>103</v>
      </c>
      <c r="H2548" s="4"/>
      <c r="I2548" s="2" t="s">
        <v>13</v>
      </c>
    </row>
    <row r="2549">
      <c r="A2549" s="2">
        <v>2547.0</v>
      </c>
      <c r="B2549" s="2">
        <v>2547.0</v>
      </c>
      <c r="C2549" s="2" t="s">
        <v>2729</v>
      </c>
      <c r="D2549" s="2" t="s">
        <v>32</v>
      </c>
      <c r="E2549" s="2" t="s">
        <v>5233</v>
      </c>
      <c r="F2549" s="2" t="s">
        <v>5234</v>
      </c>
      <c r="G2549" s="2" t="s">
        <v>103</v>
      </c>
      <c r="H2549" s="4"/>
      <c r="I2549" s="2" t="s">
        <v>13</v>
      </c>
    </row>
    <row r="2550">
      <c r="A2550" s="2">
        <v>2548.0</v>
      </c>
      <c r="B2550" s="2">
        <v>2548.0</v>
      </c>
      <c r="C2550" s="2" t="s">
        <v>2729</v>
      </c>
      <c r="D2550" s="2" t="s">
        <v>2730</v>
      </c>
      <c r="E2550" s="2" t="s">
        <v>5235</v>
      </c>
      <c r="F2550" s="2" t="s">
        <v>5236</v>
      </c>
      <c r="G2550" s="2" t="s">
        <v>103</v>
      </c>
      <c r="H2550" s="4"/>
      <c r="I2550" s="2" t="s">
        <v>13</v>
      </c>
    </row>
    <row r="2551">
      <c r="A2551" s="2">
        <v>2549.0</v>
      </c>
      <c r="B2551" s="2">
        <v>2549.0</v>
      </c>
      <c r="C2551" s="2" t="s">
        <v>2729</v>
      </c>
      <c r="D2551" s="2" t="s">
        <v>3788</v>
      </c>
      <c r="E2551" s="2" t="s">
        <v>5237</v>
      </c>
      <c r="F2551" s="2" t="s">
        <v>5238</v>
      </c>
      <c r="G2551" s="2" t="s">
        <v>103</v>
      </c>
      <c r="H2551" s="4"/>
      <c r="I2551" s="2" t="s">
        <v>13</v>
      </c>
    </row>
    <row r="2552">
      <c r="A2552" s="2">
        <v>2550.0</v>
      </c>
      <c r="B2552" s="2">
        <v>2550.0</v>
      </c>
      <c r="C2552" s="2" t="s">
        <v>2729</v>
      </c>
      <c r="D2552" s="2" t="s">
        <v>96</v>
      </c>
      <c r="E2552" s="2" t="s">
        <v>5239</v>
      </c>
      <c r="F2552" s="2" t="s">
        <v>5240</v>
      </c>
      <c r="G2552" s="2" t="s">
        <v>103</v>
      </c>
      <c r="H2552" s="4"/>
      <c r="I2552" s="2" t="s">
        <v>13</v>
      </c>
    </row>
    <row r="2553">
      <c r="A2553" s="2">
        <v>2551.0</v>
      </c>
      <c r="B2553" s="2">
        <v>2551.0</v>
      </c>
      <c r="C2553" s="2" t="s">
        <v>2729</v>
      </c>
      <c r="D2553" s="2" t="s">
        <v>96</v>
      </c>
      <c r="E2553" s="2" t="s">
        <v>5241</v>
      </c>
      <c r="F2553" s="2" t="s">
        <v>5242</v>
      </c>
      <c r="G2553" s="2" t="s">
        <v>103</v>
      </c>
      <c r="H2553" s="4"/>
      <c r="I2553" s="2" t="s">
        <v>13</v>
      </c>
    </row>
    <row r="2554">
      <c r="A2554" s="2">
        <v>2552.0</v>
      </c>
      <c r="B2554" s="2">
        <v>2552.0</v>
      </c>
      <c r="C2554" s="2" t="s">
        <v>2729</v>
      </c>
      <c r="D2554" s="2" t="s">
        <v>3788</v>
      </c>
      <c r="E2554" s="2" t="s">
        <v>5243</v>
      </c>
      <c r="F2554" s="2" t="s">
        <v>5244</v>
      </c>
      <c r="G2554" s="2" t="s">
        <v>103</v>
      </c>
      <c r="H2554" s="4"/>
      <c r="I2554" s="2" t="s">
        <v>13</v>
      </c>
    </row>
    <row r="2555">
      <c r="A2555" s="2">
        <v>2553.0</v>
      </c>
      <c r="B2555" s="2">
        <v>2553.0</v>
      </c>
      <c r="C2555" s="2" t="s">
        <v>2729</v>
      </c>
      <c r="D2555" s="2" t="s">
        <v>2730</v>
      </c>
      <c r="E2555" s="2" t="s">
        <v>5245</v>
      </c>
      <c r="F2555" s="2" t="s">
        <v>5246</v>
      </c>
      <c r="G2555" s="2" t="s">
        <v>103</v>
      </c>
      <c r="H2555" s="4"/>
      <c r="I2555" s="2" t="s">
        <v>13</v>
      </c>
    </row>
    <row r="2556">
      <c r="A2556" s="2">
        <v>2554.0</v>
      </c>
      <c r="B2556" s="2">
        <v>2554.0</v>
      </c>
      <c r="C2556" s="2" t="s">
        <v>3174</v>
      </c>
      <c r="D2556" s="2" t="s">
        <v>2064</v>
      </c>
      <c r="E2556" s="2" t="s">
        <v>5247</v>
      </c>
      <c r="F2556" s="2" t="s">
        <v>5248</v>
      </c>
      <c r="G2556" s="2" t="s">
        <v>103</v>
      </c>
      <c r="H2556" s="4"/>
      <c r="I2556" s="2" t="s">
        <v>13</v>
      </c>
    </row>
    <row r="2557">
      <c r="A2557" s="2">
        <v>2555.0</v>
      </c>
      <c r="B2557" s="2">
        <v>2555.0</v>
      </c>
      <c r="C2557" s="2" t="s">
        <v>2729</v>
      </c>
      <c r="D2557" s="2" t="s">
        <v>2730</v>
      </c>
      <c r="E2557" s="2" t="s">
        <v>5249</v>
      </c>
      <c r="F2557" s="2" t="s">
        <v>5250</v>
      </c>
      <c r="G2557" s="2" t="s">
        <v>103</v>
      </c>
      <c r="H2557" s="4"/>
      <c r="I2557" s="2" t="s">
        <v>13</v>
      </c>
    </row>
    <row r="2558">
      <c r="A2558" s="2">
        <v>2556.0</v>
      </c>
      <c r="B2558" s="2">
        <v>2556.0</v>
      </c>
      <c r="C2558" s="2" t="s">
        <v>2729</v>
      </c>
      <c r="D2558" s="2" t="s">
        <v>32</v>
      </c>
      <c r="E2558" s="2" t="s">
        <v>5251</v>
      </c>
      <c r="F2558" s="2" t="s">
        <v>5252</v>
      </c>
      <c r="G2558" s="2" t="s">
        <v>103</v>
      </c>
      <c r="H2558" s="4"/>
      <c r="I2558" s="2" t="s">
        <v>13</v>
      </c>
    </row>
    <row r="2559">
      <c r="A2559" s="2">
        <v>2557.0</v>
      </c>
      <c r="B2559" s="2">
        <v>2557.0</v>
      </c>
      <c r="C2559" s="2" t="s">
        <v>2729</v>
      </c>
      <c r="D2559" s="2" t="s">
        <v>1687</v>
      </c>
      <c r="E2559" s="2" t="s">
        <v>5253</v>
      </c>
      <c r="F2559" s="2" t="s">
        <v>5254</v>
      </c>
      <c r="G2559" s="2" t="s">
        <v>103</v>
      </c>
      <c r="H2559" s="4"/>
      <c r="I2559" s="2" t="s">
        <v>13</v>
      </c>
    </row>
    <row r="2560">
      <c r="A2560" s="2">
        <v>2558.0</v>
      </c>
      <c r="B2560" s="2">
        <v>2558.0</v>
      </c>
      <c r="C2560" s="2" t="s">
        <v>2729</v>
      </c>
      <c r="D2560" s="2" t="s">
        <v>1568</v>
      </c>
      <c r="E2560" s="2" t="s">
        <v>5255</v>
      </c>
      <c r="F2560" s="2" t="s">
        <v>5256</v>
      </c>
      <c r="G2560" s="2" t="s">
        <v>103</v>
      </c>
      <c r="H2560" s="4"/>
      <c r="I2560" s="2" t="s">
        <v>13</v>
      </c>
    </row>
    <row r="2561">
      <c r="A2561" s="2">
        <v>2559.0</v>
      </c>
      <c r="B2561" s="2">
        <v>2559.0</v>
      </c>
      <c r="C2561" s="2" t="s">
        <v>2729</v>
      </c>
      <c r="D2561" s="2" t="s">
        <v>96</v>
      </c>
      <c r="E2561" s="2" t="s">
        <v>5257</v>
      </c>
      <c r="F2561" s="2" t="s">
        <v>5258</v>
      </c>
      <c r="G2561" s="2" t="s">
        <v>103</v>
      </c>
      <c r="H2561" s="4"/>
      <c r="I2561" s="2" t="s">
        <v>13</v>
      </c>
    </row>
    <row r="2562">
      <c r="A2562" s="2">
        <v>2560.0</v>
      </c>
      <c r="B2562" s="2">
        <v>2560.0</v>
      </c>
      <c r="C2562" s="2" t="s">
        <v>3174</v>
      </c>
      <c r="D2562" s="2" t="s">
        <v>3175</v>
      </c>
      <c r="E2562" s="2" t="s">
        <v>5259</v>
      </c>
      <c r="F2562" s="2" t="s">
        <v>5260</v>
      </c>
      <c r="G2562" s="2" t="s">
        <v>103</v>
      </c>
      <c r="H2562" s="4"/>
      <c r="I2562" s="2" t="s">
        <v>13</v>
      </c>
    </row>
    <row r="2563">
      <c r="A2563" s="2">
        <v>2561.0</v>
      </c>
      <c r="B2563" s="2">
        <v>2561.0</v>
      </c>
      <c r="C2563" s="2" t="s">
        <v>2729</v>
      </c>
      <c r="D2563" s="2" t="s">
        <v>140</v>
      </c>
      <c r="E2563" s="2" t="s">
        <v>5261</v>
      </c>
      <c r="F2563" s="2" t="s">
        <v>5262</v>
      </c>
      <c r="G2563" s="2" t="s">
        <v>103</v>
      </c>
      <c r="H2563" s="4"/>
      <c r="I2563" s="2" t="s">
        <v>13</v>
      </c>
    </row>
    <row r="2564">
      <c r="A2564" s="2">
        <v>2562.0</v>
      </c>
      <c r="B2564" s="2">
        <v>2562.0</v>
      </c>
      <c r="C2564" s="2" t="s">
        <v>2729</v>
      </c>
      <c r="D2564" s="2" t="s">
        <v>96</v>
      </c>
      <c r="E2564" s="2" t="s">
        <v>5263</v>
      </c>
      <c r="F2564" s="2" t="s">
        <v>5264</v>
      </c>
      <c r="G2564" s="2" t="s">
        <v>103</v>
      </c>
      <c r="H2564" s="4"/>
      <c r="I2564" s="2" t="s">
        <v>13</v>
      </c>
    </row>
    <row r="2565">
      <c r="A2565" s="2">
        <v>2563.0</v>
      </c>
      <c r="B2565" s="2">
        <v>2563.0</v>
      </c>
      <c r="C2565" s="2" t="s">
        <v>3174</v>
      </c>
      <c r="D2565" s="2" t="s">
        <v>573</v>
      </c>
      <c r="E2565" s="2" t="s">
        <v>5265</v>
      </c>
      <c r="F2565" s="2" t="s">
        <v>5266</v>
      </c>
      <c r="G2565" s="2" t="s">
        <v>103</v>
      </c>
      <c r="H2565" s="4"/>
      <c r="I2565" s="2" t="s">
        <v>13</v>
      </c>
    </row>
    <row r="2566">
      <c r="A2566" s="2">
        <v>2564.0</v>
      </c>
      <c r="B2566" s="2">
        <v>2564.0</v>
      </c>
      <c r="C2566" s="2" t="s">
        <v>2729</v>
      </c>
      <c r="D2566" s="2" t="s">
        <v>140</v>
      </c>
      <c r="E2566" s="2" t="s">
        <v>5267</v>
      </c>
      <c r="F2566" s="2" t="s">
        <v>5268</v>
      </c>
      <c r="G2566" s="2" t="s">
        <v>103</v>
      </c>
      <c r="H2566" s="4"/>
      <c r="I2566" s="2" t="s">
        <v>13</v>
      </c>
    </row>
    <row r="2567">
      <c r="A2567" s="2">
        <v>2565.0</v>
      </c>
      <c r="B2567" s="2">
        <v>2565.0</v>
      </c>
      <c r="C2567" s="2" t="s">
        <v>2729</v>
      </c>
      <c r="D2567" s="2" t="s">
        <v>1568</v>
      </c>
      <c r="E2567" s="2" t="s">
        <v>5269</v>
      </c>
      <c r="F2567" s="2" t="s">
        <v>5270</v>
      </c>
      <c r="G2567" s="2" t="s">
        <v>103</v>
      </c>
      <c r="H2567" s="4"/>
      <c r="I2567" s="2" t="s">
        <v>13</v>
      </c>
    </row>
    <row r="2568">
      <c r="A2568" s="2">
        <v>2566.0</v>
      </c>
      <c r="B2568" s="2">
        <v>2566.0</v>
      </c>
      <c r="C2568" s="2" t="s">
        <v>2729</v>
      </c>
      <c r="D2568" s="2" t="s">
        <v>140</v>
      </c>
      <c r="E2568" s="2" t="s">
        <v>5271</v>
      </c>
      <c r="F2568" s="2" t="s">
        <v>5272</v>
      </c>
      <c r="G2568" s="2" t="s">
        <v>103</v>
      </c>
      <c r="H2568" s="4"/>
      <c r="I2568" s="2" t="s">
        <v>13</v>
      </c>
    </row>
    <row r="2569">
      <c r="A2569" s="2">
        <v>2567.0</v>
      </c>
      <c r="B2569" s="2">
        <v>2567.0</v>
      </c>
      <c r="C2569" s="2" t="s">
        <v>2729</v>
      </c>
      <c r="D2569" s="2" t="s">
        <v>140</v>
      </c>
      <c r="E2569" s="2" t="s">
        <v>5273</v>
      </c>
      <c r="F2569" s="2" t="s">
        <v>5274</v>
      </c>
      <c r="G2569" s="2" t="s">
        <v>103</v>
      </c>
      <c r="H2569" s="4"/>
      <c r="I2569" s="2" t="s">
        <v>13</v>
      </c>
    </row>
    <row r="2570">
      <c r="A2570" s="2">
        <v>2568.0</v>
      </c>
      <c r="B2570" s="2">
        <v>2568.0</v>
      </c>
      <c r="C2570" s="2" t="s">
        <v>1920</v>
      </c>
      <c r="D2570" s="2" t="s">
        <v>414</v>
      </c>
      <c r="E2570" s="2" t="s">
        <v>5275</v>
      </c>
      <c r="F2570" s="2" t="s">
        <v>5276</v>
      </c>
      <c r="G2570" s="2" t="s">
        <v>103</v>
      </c>
      <c r="H2570" s="4"/>
      <c r="I2570" s="2" t="s">
        <v>13</v>
      </c>
    </row>
    <row r="2571">
      <c r="A2571" s="2">
        <v>2569.0</v>
      </c>
      <c r="B2571" s="2">
        <v>2569.0</v>
      </c>
      <c r="C2571" s="2" t="s">
        <v>2729</v>
      </c>
      <c r="D2571" s="2" t="s">
        <v>2730</v>
      </c>
      <c r="E2571" s="2" t="s">
        <v>5277</v>
      </c>
      <c r="F2571" s="2" t="s">
        <v>5278</v>
      </c>
      <c r="G2571" s="2" t="s">
        <v>103</v>
      </c>
      <c r="H2571" s="4"/>
      <c r="I2571" s="2" t="s">
        <v>13</v>
      </c>
    </row>
    <row r="2572">
      <c r="A2572" s="2">
        <v>2570.0</v>
      </c>
      <c r="B2572" s="2">
        <v>2570.0</v>
      </c>
      <c r="C2572" s="2" t="s">
        <v>2729</v>
      </c>
      <c r="D2572" s="2" t="s">
        <v>96</v>
      </c>
      <c r="E2572" s="2" t="s">
        <v>5279</v>
      </c>
      <c r="F2572" s="2" t="s">
        <v>5280</v>
      </c>
      <c r="G2572" s="2" t="s">
        <v>103</v>
      </c>
      <c r="H2572" s="4"/>
      <c r="I2572" s="2" t="s">
        <v>13</v>
      </c>
    </row>
    <row r="2573">
      <c r="A2573" s="2">
        <v>2571.0</v>
      </c>
      <c r="B2573" s="2">
        <v>2571.0</v>
      </c>
      <c r="C2573" s="2" t="s">
        <v>2729</v>
      </c>
      <c r="D2573" s="2" t="s">
        <v>96</v>
      </c>
      <c r="E2573" s="2" t="s">
        <v>5281</v>
      </c>
      <c r="F2573" s="2" t="s">
        <v>5282</v>
      </c>
      <c r="G2573" s="2" t="s">
        <v>103</v>
      </c>
      <c r="H2573" s="4"/>
      <c r="I2573" s="2" t="s">
        <v>13</v>
      </c>
    </row>
    <row r="2574">
      <c r="A2574" s="2">
        <v>2572.0</v>
      </c>
      <c r="B2574" s="2">
        <v>2572.0</v>
      </c>
      <c r="C2574" s="2" t="s">
        <v>2729</v>
      </c>
      <c r="D2574" s="2" t="s">
        <v>96</v>
      </c>
      <c r="E2574" s="2" t="s">
        <v>5283</v>
      </c>
      <c r="F2574" s="2" t="s">
        <v>5284</v>
      </c>
      <c r="G2574" s="2" t="s">
        <v>103</v>
      </c>
      <c r="H2574" s="4"/>
      <c r="I2574" s="2" t="s">
        <v>13</v>
      </c>
    </row>
    <row r="2575">
      <c r="A2575" s="2">
        <v>2573.0</v>
      </c>
      <c r="B2575" s="2">
        <v>2573.0</v>
      </c>
      <c r="C2575" s="2" t="s">
        <v>3174</v>
      </c>
      <c r="D2575" s="2" t="s">
        <v>2101</v>
      </c>
      <c r="E2575" s="2" t="s">
        <v>5285</v>
      </c>
      <c r="F2575" s="2" t="s">
        <v>5286</v>
      </c>
      <c r="G2575" s="2" t="s">
        <v>103</v>
      </c>
      <c r="H2575" s="4"/>
      <c r="I2575" s="2" t="s">
        <v>13</v>
      </c>
    </row>
    <row r="2576">
      <c r="A2576" s="2">
        <v>2574.0</v>
      </c>
      <c r="B2576" s="2">
        <v>2574.0</v>
      </c>
      <c r="C2576" s="2" t="s">
        <v>2729</v>
      </c>
      <c r="D2576" s="2" t="s">
        <v>140</v>
      </c>
      <c r="E2576" s="2" t="s">
        <v>5287</v>
      </c>
      <c r="F2576" s="2" t="s">
        <v>5288</v>
      </c>
      <c r="G2576" s="2" t="s">
        <v>103</v>
      </c>
      <c r="H2576" s="4"/>
      <c r="I2576" s="2" t="s">
        <v>13</v>
      </c>
    </row>
    <row r="2577">
      <c r="A2577" s="2">
        <v>2575.0</v>
      </c>
      <c r="B2577" s="2">
        <v>2575.0</v>
      </c>
      <c r="C2577" s="2" t="s">
        <v>3207</v>
      </c>
      <c r="D2577" s="2" t="s">
        <v>2172</v>
      </c>
      <c r="E2577" s="2" t="s">
        <v>5289</v>
      </c>
      <c r="F2577" s="2" t="s">
        <v>5290</v>
      </c>
      <c r="G2577" s="2" t="s">
        <v>103</v>
      </c>
      <c r="H2577" s="4"/>
      <c r="I2577" s="2" t="s">
        <v>13</v>
      </c>
    </row>
    <row r="2578">
      <c r="A2578" s="2">
        <v>2576.0</v>
      </c>
      <c r="B2578" s="2">
        <v>2576.0</v>
      </c>
      <c r="C2578" s="2" t="s">
        <v>2729</v>
      </c>
      <c r="D2578" s="2" t="s">
        <v>3788</v>
      </c>
      <c r="E2578" s="2" t="s">
        <v>5291</v>
      </c>
      <c r="F2578" s="2" t="s">
        <v>5292</v>
      </c>
      <c r="G2578" s="2" t="s">
        <v>103</v>
      </c>
      <c r="H2578" s="4"/>
      <c r="I2578" s="2" t="s">
        <v>13</v>
      </c>
    </row>
    <row r="2579">
      <c r="A2579" s="2">
        <v>2577.0</v>
      </c>
      <c r="B2579" s="2">
        <v>2577.0</v>
      </c>
      <c r="C2579" s="2" t="s">
        <v>2729</v>
      </c>
      <c r="D2579" s="2" t="s">
        <v>96</v>
      </c>
      <c r="E2579" s="2" t="s">
        <v>5293</v>
      </c>
      <c r="F2579" s="2" t="s">
        <v>5294</v>
      </c>
      <c r="G2579" s="2" t="s">
        <v>103</v>
      </c>
      <c r="H2579" s="4"/>
      <c r="I2579" s="2" t="s">
        <v>13</v>
      </c>
    </row>
    <row r="2580">
      <c r="A2580" s="2">
        <v>2578.0</v>
      </c>
      <c r="B2580" s="2">
        <v>2578.0</v>
      </c>
      <c r="C2580" s="2" t="s">
        <v>3174</v>
      </c>
      <c r="D2580" s="2" t="s">
        <v>2064</v>
      </c>
      <c r="E2580" s="2" t="s">
        <v>5295</v>
      </c>
      <c r="F2580" s="2" t="s">
        <v>5296</v>
      </c>
      <c r="G2580" s="2" t="s">
        <v>103</v>
      </c>
      <c r="H2580" s="4"/>
      <c r="I2580" s="2" t="s">
        <v>13</v>
      </c>
    </row>
    <row r="2581">
      <c r="A2581" s="2">
        <v>2579.0</v>
      </c>
      <c r="B2581" s="2">
        <v>2579.0</v>
      </c>
      <c r="C2581" s="2" t="s">
        <v>2729</v>
      </c>
      <c r="D2581" s="2" t="s">
        <v>1687</v>
      </c>
      <c r="E2581" s="2" t="s">
        <v>5297</v>
      </c>
      <c r="F2581" s="2" t="s">
        <v>5298</v>
      </c>
      <c r="G2581" s="2" t="s">
        <v>103</v>
      </c>
      <c r="H2581" s="4"/>
      <c r="I2581" s="2" t="s">
        <v>13</v>
      </c>
    </row>
    <row r="2582">
      <c r="A2582" s="2">
        <v>2580.0</v>
      </c>
      <c r="B2582" s="2">
        <v>2580.0</v>
      </c>
      <c r="C2582" s="2" t="s">
        <v>2729</v>
      </c>
      <c r="D2582" s="2" t="s">
        <v>140</v>
      </c>
      <c r="E2582" s="2" t="s">
        <v>5299</v>
      </c>
      <c r="F2582" s="2" t="s">
        <v>5300</v>
      </c>
      <c r="G2582" s="2" t="s">
        <v>103</v>
      </c>
      <c r="H2582" s="4"/>
      <c r="I2582" s="2" t="s">
        <v>13</v>
      </c>
    </row>
    <row r="2583">
      <c r="A2583" s="2">
        <v>2581.0</v>
      </c>
      <c r="B2583" s="2">
        <v>2581.0</v>
      </c>
      <c r="C2583" s="2" t="s">
        <v>3174</v>
      </c>
      <c r="D2583" s="2" t="s">
        <v>3175</v>
      </c>
      <c r="E2583" s="2" t="s">
        <v>5301</v>
      </c>
      <c r="F2583" s="2" t="s">
        <v>5302</v>
      </c>
      <c r="G2583" s="2" t="s">
        <v>103</v>
      </c>
      <c r="H2583" s="4"/>
      <c r="I2583" s="2" t="s">
        <v>13</v>
      </c>
    </row>
    <row r="2584">
      <c r="A2584" s="2">
        <v>2582.0</v>
      </c>
      <c r="B2584" s="2">
        <v>2582.0</v>
      </c>
      <c r="C2584" s="2" t="s">
        <v>2729</v>
      </c>
      <c r="D2584" s="2" t="s">
        <v>1568</v>
      </c>
      <c r="E2584" s="2" t="s">
        <v>5303</v>
      </c>
      <c r="F2584" s="2" t="s">
        <v>5304</v>
      </c>
      <c r="G2584" s="2" t="s">
        <v>103</v>
      </c>
      <c r="H2584" s="4"/>
      <c r="I2584" s="2" t="s">
        <v>13</v>
      </c>
    </row>
    <row r="2585">
      <c r="A2585" s="2">
        <v>2583.0</v>
      </c>
      <c r="B2585" s="2">
        <v>2583.0</v>
      </c>
      <c r="C2585" s="2" t="s">
        <v>3207</v>
      </c>
      <c r="D2585" s="2" t="s">
        <v>338</v>
      </c>
      <c r="E2585" s="2" t="s">
        <v>5305</v>
      </c>
      <c r="F2585" s="2" t="s">
        <v>4741</v>
      </c>
      <c r="G2585" s="2" t="s">
        <v>103</v>
      </c>
      <c r="H2585" s="4"/>
      <c r="I2585" s="2" t="s">
        <v>13</v>
      </c>
    </row>
    <row r="2586">
      <c r="A2586" s="2">
        <v>2584.0</v>
      </c>
      <c r="B2586" s="2">
        <v>2584.0</v>
      </c>
      <c r="C2586" s="2" t="s">
        <v>2729</v>
      </c>
      <c r="D2586" s="2" t="s">
        <v>140</v>
      </c>
      <c r="E2586" s="2" t="s">
        <v>5306</v>
      </c>
      <c r="F2586" s="2" t="s">
        <v>5307</v>
      </c>
      <c r="G2586" s="2" t="s">
        <v>103</v>
      </c>
      <c r="H2586" s="4"/>
      <c r="I2586" s="2" t="s">
        <v>13</v>
      </c>
    </row>
    <row r="2587">
      <c r="A2587" s="2">
        <v>2585.0</v>
      </c>
      <c r="B2587" s="2">
        <v>2585.0</v>
      </c>
      <c r="C2587" s="2" t="s">
        <v>3207</v>
      </c>
      <c r="D2587" s="2" t="s">
        <v>38</v>
      </c>
      <c r="E2587" s="2" t="s">
        <v>5308</v>
      </c>
      <c r="F2587" s="2" t="s">
        <v>5309</v>
      </c>
      <c r="G2587" s="2" t="s">
        <v>103</v>
      </c>
      <c r="H2587" s="4"/>
      <c r="I2587" s="2" t="s">
        <v>13</v>
      </c>
    </row>
    <row r="2588">
      <c r="A2588" s="2">
        <v>2586.0</v>
      </c>
      <c r="B2588" s="2">
        <v>2586.0</v>
      </c>
      <c r="C2588" s="2" t="s">
        <v>2729</v>
      </c>
      <c r="D2588" s="2" t="s">
        <v>32</v>
      </c>
      <c r="E2588" s="2" t="s">
        <v>5310</v>
      </c>
      <c r="F2588" s="2" t="s">
        <v>5311</v>
      </c>
      <c r="G2588" s="2" t="s">
        <v>103</v>
      </c>
      <c r="H2588" s="4"/>
      <c r="I2588" s="2" t="s">
        <v>13</v>
      </c>
    </row>
    <row r="2589">
      <c r="A2589" s="2">
        <v>2587.0</v>
      </c>
      <c r="B2589" s="2">
        <v>2587.0</v>
      </c>
      <c r="C2589" s="2" t="s">
        <v>2729</v>
      </c>
      <c r="D2589" s="2" t="s">
        <v>1568</v>
      </c>
      <c r="E2589" s="2" t="s">
        <v>5312</v>
      </c>
      <c r="F2589" s="2" t="s">
        <v>5313</v>
      </c>
      <c r="G2589" s="2" t="s">
        <v>103</v>
      </c>
      <c r="H2589" s="4"/>
      <c r="I2589" s="2" t="s">
        <v>13</v>
      </c>
    </row>
    <row r="2590">
      <c r="A2590" s="2">
        <v>2588.0</v>
      </c>
      <c r="B2590" s="2">
        <v>2588.0</v>
      </c>
      <c r="C2590" s="2" t="s">
        <v>2729</v>
      </c>
      <c r="D2590" s="2" t="s">
        <v>140</v>
      </c>
      <c r="E2590" s="2" t="s">
        <v>5314</v>
      </c>
      <c r="F2590" s="2" t="s">
        <v>5315</v>
      </c>
      <c r="G2590" s="2" t="s">
        <v>103</v>
      </c>
      <c r="H2590" s="4"/>
      <c r="I2590" s="2" t="s">
        <v>13</v>
      </c>
    </row>
    <row r="2591">
      <c r="A2591" s="2">
        <v>2589.0</v>
      </c>
      <c r="B2591" s="2">
        <v>2589.0</v>
      </c>
      <c r="C2591" s="2" t="s">
        <v>2729</v>
      </c>
      <c r="D2591" s="2" t="s">
        <v>1568</v>
      </c>
      <c r="E2591" s="2" t="s">
        <v>5316</v>
      </c>
      <c r="F2591" s="2" t="s">
        <v>5317</v>
      </c>
      <c r="G2591" s="2" t="s">
        <v>103</v>
      </c>
      <c r="H2591" s="4"/>
      <c r="I2591" s="2" t="s">
        <v>13</v>
      </c>
    </row>
    <row r="2592">
      <c r="A2592" s="2">
        <v>2590.0</v>
      </c>
      <c r="B2592" s="2">
        <v>2590.0</v>
      </c>
      <c r="C2592" s="2" t="s">
        <v>2729</v>
      </c>
      <c r="D2592" s="2" t="s">
        <v>96</v>
      </c>
      <c r="E2592" s="2" t="s">
        <v>5318</v>
      </c>
      <c r="F2592" s="2" t="s">
        <v>5319</v>
      </c>
      <c r="G2592" s="2" t="s">
        <v>103</v>
      </c>
      <c r="H2592" s="4"/>
      <c r="I2592" s="2" t="s">
        <v>13</v>
      </c>
    </row>
    <row r="2593">
      <c r="A2593" s="2">
        <v>2591.0</v>
      </c>
      <c r="B2593" s="2">
        <v>2591.0</v>
      </c>
      <c r="C2593" s="2" t="s">
        <v>3174</v>
      </c>
      <c r="D2593" s="2" t="s">
        <v>2101</v>
      </c>
      <c r="E2593" s="2" t="s">
        <v>5320</v>
      </c>
      <c r="F2593" s="2" t="s">
        <v>5321</v>
      </c>
      <c r="G2593" s="2" t="s">
        <v>103</v>
      </c>
      <c r="H2593" s="4"/>
      <c r="I2593" s="2" t="s">
        <v>13</v>
      </c>
    </row>
    <row r="2594">
      <c r="A2594" s="2">
        <v>2592.0</v>
      </c>
      <c r="B2594" s="2">
        <v>2592.0</v>
      </c>
      <c r="C2594" s="2" t="s">
        <v>2729</v>
      </c>
      <c r="D2594" s="2" t="s">
        <v>3971</v>
      </c>
      <c r="E2594" s="2" t="s">
        <v>5322</v>
      </c>
      <c r="F2594" s="2" t="s">
        <v>5323</v>
      </c>
      <c r="G2594" s="2" t="s">
        <v>103</v>
      </c>
      <c r="H2594" s="4"/>
      <c r="I2594" s="2" t="s">
        <v>13</v>
      </c>
    </row>
    <row r="2595">
      <c r="A2595" s="2">
        <v>2593.0</v>
      </c>
      <c r="B2595" s="2">
        <v>2593.0</v>
      </c>
      <c r="C2595" s="2" t="s">
        <v>2729</v>
      </c>
      <c r="D2595" s="2" t="s">
        <v>1568</v>
      </c>
      <c r="E2595" s="2" t="s">
        <v>5324</v>
      </c>
      <c r="F2595" s="2" t="s">
        <v>5325</v>
      </c>
      <c r="G2595" s="2" t="s">
        <v>103</v>
      </c>
      <c r="H2595" s="4"/>
      <c r="I2595" s="2" t="s">
        <v>13</v>
      </c>
    </row>
    <row r="2596">
      <c r="A2596" s="2">
        <v>2594.0</v>
      </c>
      <c r="B2596" s="2">
        <v>2594.0</v>
      </c>
      <c r="C2596" s="2" t="s">
        <v>2729</v>
      </c>
      <c r="D2596" s="2" t="s">
        <v>140</v>
      </c>
      <c r="E2596" s="2" t="s">
        <v>5326</v>
      </c>
      <c r="F2596" s="2" t="s">
        <v>5327</v>
      </c>
      <c r="G2596" s="2" t="s">
        <v>103</v>
      </c>
      <c r="H2596" s="4"/>
      <c r="I2596" s="2" t="s">
        <v>13</v>
      </c>
    </row>
    <row r="2597">
      <c r="A2597" s="2">
        <v>2595.0</v>
      </c>
      <c r="B2597" s="2">
        <v>2595.0</v>
      </c>
      <c r="C2597" s="2" t="s">
        <v>3174</v>
      </c>
      <c r="D2597" s="2" t="s">
        <v>573</v>
      </c>
      <c r="E2597" s="2" t="s">
        <v>5328</v>
      </c>
      <c r="F2597" s="2" t="s">
        <v>5329</v>
      </c>
      <c r="G2597" s="2" t="s">
        <v>103</v>
      </c>
      <c r="H2597" s="4"/>
      <c r="I2597" s="2" t="s">
        <v>13</v>
      </c>
    </row>
    <row r="2598">
      <c r="A2598" s="2">
        <v>2596.0</v>
      </c>
      <c r="B2598" s="2">
        <v>2596.0</v>
      </c>
      <c r="C2598" s="2" t="s">
        <v>2729</v>
      </c>
      <c r="D2598" s="2" t="s">
        <v>1568</v>
      </c>
      <c r="E2598" s="2" t="s">
        <v>5330</v>
      </c>
      <c r="F2598" s="2" t="s">
        <v>5331</v>
      </c>
      <c r="G2598" s="2" t="s">
        <v>103</v>
      </c>
      <c r="H2598" s="4"/>
      <c r="I2598" s="2" t="s">
        <v>13</v>
      </c>
    </row>
    <row r="2599">
      <c r="A2599" s="2">
        <v>2597.0</v>
      </c>
      <c r="B2599" s="2">
        <v>2597.0</v>
      </c>
      <c r="C2599" s="2" t="s">
        <v>2729</v>
      </c>
      <c r="D2599" s="2" t="s">
        <v>96</v>
      </c>
      <c r="E2599" s="2" t="s">
        <v>5332</v>
      </c>
      <c r="F2599" s="2" t="s">
        <v>5333</v>
      </c>
      <c r="G2599" s="2" t="s">
        <v>103</v>
      </c>
      <c r="H2599" s="4"/>
      <c r="I2599" s="2" t="s">
        <v>13</v>
      </c>
    </row>
    <row r="2600">
      <c r="A2600" s="2">
        <v>2598.0</v>
      </c>
      <c r="B2600" s="2">
        <v>2598.0</v>
      </c>
      <c r="C2600" s="2" t="s">
        <v>2729</v>
      </c>
      <c r="D2600" s="2" t="s">
        <v>140</v>
      </c>
      <c r="E2600" s="2" t="s">
        <v>5334</v>
      </c>
      <c r="F2600" s="2" t="s">
        <v>5335</v>
      </c>
      <c r="G2600" s="2" t="s">
        <v>103</v>
      </c>
      <c r="H2600" s="4"/>
      <c r="I2600" s="2" t="s">
        <v>13</v>
      </c>
    </row>
    <row r="2601">
      <c r="A2601" s="2">
        <v>2599.0</v>
      </c>
      <c r="B2601" s="2">
        <v>2599.0</v>
      </c>
      <c r="C2601" s="2" t="s">
        <v>2729</v>
      </c>
      <c r="D2601" s="2" t="s">
        <v>96</v>
      </c>
      <c r="E2601" s="2" t="s">
        <v>5336</v>
      </c>
      <c r="F2601" s="2" t="s">
        <v>5337</v>
      </c>
      <c r="G2601" s="2" t="s">
        <v>103</v>
      </c>
      <c r="H2601" s="4"/>
      <c r="I2601" s="2" t="s">
        <v>13</v>
      </c>
    </row>
    <row r="2602">
      <c r="A2602" s="2">
        <v>2600.0</v>
      </c>
      <c r="B2602" s="2">
        <v>2600.0</v>
      </c>
      <c r="C2602" s="2" t="s">
        <v>14</v>
      </c>
      <c r="D2602" s="2" t="s">
        <v>2975</v>
      </c>
      <c r="E2602" s="2" t="s">
        <v>5338</v>
      </c>
      <c r="F2602" s="2" t="s">
        <v>5339</v>
      </c>
      <c r="G2602" s="2" t="s">
        <v>103</v>
      </c>
      <c r="H2602" s="4"/>
      <c r="I2602" s="2" t="s">
        <v>13</v>
      </c>
    </row>
    <row r="2603">
      <c r="A2603" s="2">
        <v>2601.0</v>
      </c>
      <c r="B2603" s="2">
        <v>2601.0</v>
      </c>
      <c r="C2603" s="2" t="s">
        <v>3174</v>
      </c>
      <c r="D2603" s="2" t="s">
        <v>5340</v>
      </c>
      <c r="E2603" s="2" t="s">
        <v>5341</v>
      </c>
      <c r="F2603" s="2" t="s">
        <v>5342</v>
      </c>
      <c r="G2603" s="2" t="s">
        <v>103</v>
      </c>
      <c r="H2603" s="4"/>
      <c r="I2603" s="2" t="s">
        <v>13</v>
      </c>
    </row>
    <row r="2604">
      <c r="A2604" s="2">
        <v>2602.0</v>
      </c>
      <c r="B2604" s="2">
        <v>2602.0</v>
      </c>
      <c r="C2604" s="2" t="s">
        <v>2729</v>
      </c>
      <c r="D2604" s="2" t="s">
        <v>32</v>
      </c>
      <c r="E2604" s="2" t="s">
        <v>5343</v>
      </c>
      <c r="F2604" s="2" t="s">
        <v>5344</v>
      </c>
      <c r="G2604" s="2" t="s">
        <v>103</v>
      </c>
      <c r="H2604" s="4"/>
      <c r="I2604" s="2" t="s">
        <v>13</v>
      </c>
    </row>
    <row r="2605">
      <c r="A2605" s="2">
        <v>2603.0</v>
      </c>
      <c r="B2605" s="2">
        <v>2603.0</v>
      </c>
      <c r="C2605" s="2" t="s">
        <v>3174</v>
      </c>
      <c r="D2605" s="2" t="s">
        <v>2064</v>
      </c>
      <c r="E2605" s="2" t="s">
        <v>5345</v>
      </c>
      <c r="F2605" s="2" t="s">
        <v>5346</v>
      </c>
      <c r="G2605" s="2" t="s">
        <v>103</v>
      </c>
      <c r="H2605" s="4"/>
      <c r="I2605" s="2" t="s">
        <v>13</v>
      </c>
    </row>
    <row r="2606">
      <c r="A2606" s="2">
        <v>2604.0</v>
      </c>
      <c r="B2606" s="2">
        <v>2604.0</v>
      </c>
      <c r="C2606" s="2" t="s">
        <v>2729</v>
      </c>
      <c r="D2606" s="2" t="s">
        <v>1568</v>
      </c>
      <c r="E2606" s="2" t="s">
        <v>5347</v>
      </c>
      <c r="F2606" s="2" t="s">
        <v>5348</v>
      </c>
      <c r="G2606" s="2" t="s">
        <v>103</v>
      </c>
      <c r="H2606" s="4"/>
      <c r="I2606" s="2" t="s">
        <v>13</v>
      </c>
    </row>
    <row r="2607">
      <c r="A2607" s="2">
        <v>2605.0</v>
      </c>
      <c r="B2607" s="2">
        <v>2605.0</v>
      </c>
      <c r="C2607" s="2" t="s">
        <v>2729</v>
      </c>
      <c r="D2607" s="2" t="s">
        <v>32</v>
      </c>
      <c r="E2607" s="2" t="s">
        <v>5349</v>
      </c>
      <c r="F2607" s="2" t="s">
        <v>5350</v>
      </c>
      <c r="G2607" s="2" t="s">
        <v>103</v>
      </c>
      <c r="H2607" s="4"/>
      <c r="I2607" s="2" t="s">
        <v>13</v>
      </c>
    </row>
    <row r="2608">
      <c r="A2608" s="2">
        <v>2606.0</v>
      </c>
      <c r="B2608" s="2">
        <v>2606.0</v>
      </c>
      <c r="C2608" s="2" t="s">
        <v>2729</v>
      </c>
      <c r="D2608" s="2" t="s">
        <v>1568</v>
      </c>
      <c r="E2608" s="2" t="s">
        <v>5351</v>
      </c>
      <c r="F2608" s="2" t="s">
        <v>5352</v>
      </c>
      <c r="G2608" s="2" t="s">
        <v>103</v>
      </c>
      <c r="H2608" s="4"/>
      <c r="I2608" s="2" t="s">
        <v>13</v>
      </c>
    </row>
    <row r="2609">
      <c r="A2609" s="2">
        <v>2607.0</v>
      </c>
      <c r="B2609" s="2">
        <v>2607.0</v>
      </c>
      <c r="C2609" s="2" t="s">
        <v>3207</v>
      </c>
      <c r="D2609" s="2" t="s">
        <v>38</v>
      </c>
      <c r="E2609" s="2" t="s">
        <v>5353</v>
      </c>
      <c r="F2609" s="2" t="s">
        <v>5354</v>
      </c>
      <c r="G2609" s="2" t="s">
        <v>103</v>
      </c>
      <c r="H2609" s="4"/>
      <c r="I2609" s="2" t="s">
        <v>53</v>
      </c>
    </row>
    <row r="2610">
      <c r="A2610" s="2">
        <v>2608.0</v>
      </c>
      <c r="B2610" s="2">
        <v>2608.0</v>
      </c>
      <c r="C2610" s="2" t="s">
        <v>2729</v>
      </c>
      <c r="D2610" s="2" t="s">
        <v>140</v>
      </c>
      <c r="E2610" s="2" t="s">
        <v>5355</v>
      </c>
      <c r="F2610" s="2" t="s">
        <v>5356</v>
      </c>
      <c r="G2610" s="2" t="s">
        <v>103</v>
      </c>
      <c r="H2610" s="4"/>
      <c r="I2610" s="2" t="s">
        <v>13</v>
      </c>
    </row>
    <row r="2611">
      <c r="A2611" s="2">
        <v>2609.0</v>
      </c>
      <c r="B2611" s="2">
        <v>2609.0</v>
      </c>
      <c r="C2611" s="2" t="s">
        <v>3207</v>
      </c>
      <c r="D2611" s="2" t="s">
        <v>338</v>
      </c>
      <c r="E2611" s="2" t="s">
        <v>5357</v>
      </c>
      <c r="F2611" s="2" t="s">
        <v>5358</v>
      </c>
      <c r="G2611" s="2" t="s">
        <v>103</v>
      </c>
      <c r="H2611" s="4"/>
      <c r="I2611" s="2" t="s">
        <v>13</v>
      </c>
    </row>
    <row r="2612">
      <c r="A2612" s="2">
        <v>2610.0</v>
      </c>
      <c r="B2612" s="2">
        <v>2610.0</v>
      </c>
      <c r="C2612" s="2" t="s">
        <v>2729</v>
      </c>
      <c r="D2612" s="2" t="s">
        <v>3788</v>
      </c>
      <c r="E2612" s="2" t="s">
        <v>5359</v>
      </c>
      <c r="F2612" s="2" t="s">
        <v>5360</v>
      </c>
      <c r="G2612" s="2" t="s">
        <v>103</v>
      </c>
      <c r="H2612" s="4"/>
      <c r="I2612" s="2" t="s">
        <v>13</v>
      </c>
    </row>
    <row r="2613">
      <c r="A2613" s="2">
        <v>2611.0</v>
      </c>
      <c r="B2613" s="2">
        <v>2611.0</v>
      </c>
      <c r="C2613" s="2" t="s">
        <v>2729</v>
      </c>
      <c r="D2613" s="2" t="s">
        <v>140</v>
      </c>
      <c r="E2613" s="2" t="s">
        <v>5361</v>
      </c>
      <c r="F2613" s="2" t="s">
        <v>5362</v>
      </c>
      <c r="G2613" s="2" t="s">
        <v>103</v>
      </c>
      <c r="H2613" s="4"/>
      <c r="I2613" s="2" t="s">
        <v>13</v>
      </c>
    </row>
    <row r="2614">
      <c r="A2614" s="2">
        <v>2612.0</v>
      </c>
      <c r="B2614" s="2">
        <v>2612.0</v>
      </c>
      <c r="C2614" s="2" t="s">
        <v>2729</v>
      </c>
      <c r="D2614" s="2" t="s">
        <v>32</v>
      </c>
      <c r="E2614" s="2" t="s">
        <v>5363</v>
      </c>
      <c r="F2614" s="2" t="s">
        <v>5364</v>
      </c>
      <c r="G2614" s="2" t="s">
        <v>103</v>
      </c>
      <c r="H2614" s="4"/>
      <c r="I2614" s="2" t="s">
        <v>13</v>
      </c>
    </row>
    <row r="2615">
      <c r="A2615" s="2">
        <v>2613.0</v>
      </c>
      <c r="B2615" s="2">
        <v>2613.0</v>
      </c>
      <c r="C2615" s="2" t="s">
        <v>2729</v>
      </c>
      <c r="D2615" s="2" t="s">
        <v>140</v>
      </c>
      <c r="E2615" s="2" t="s">
        <v>5365</v>
      </c>
      <c r="F2615" s="2" t="s">
        <v>5366</v>
      </c>
      <c r="G2615" s="2" t="s">
        <v>103</v>
      </c>
      <c r="H2615" s="4"/>
      <c r="I2615" s="2" t="s">
        <v>13</v>
      </c>
    </row>
    <row r="2616">
      <c r="A2616" s="2">
        <v>2614.0</v>
      </c>
      <c r="B2616" s="2">
        <v>2614.0</v>
      </c>
      <c r="C2616" s="2" t="s">
        <v>2729</v>
      </c>
      <c r="D2616" s="2" t="s">
        <v>3788</v>
      </c>
      <c r="E2616" s="2" t="s">
        <v>5367</v>
      </c>
      <c r="F2616" s="2" t="s">
        <v>5368</v>
      </c>
      <c r="G2616" s="2" t="s">
        <v>103</v>
      </c>
      <c r="H2616" s="4"/>
      <c r="I2616" s="2" t="s">
        <v>13</v>
      </c>
    </row>
    <row r="2617">
      <c r="A2617" s="2">
        <v>2615.0</v>
      </c>
      <c r="B2617" s="2">
        <v>2615.0</v>
      </c>
      <c r="C2617" s="2" t="s">
        <v>3207</v>
      </c>
      <c r="D2617" s="2" t="s">
        <v>2172</v>
      </c>
      <c r="E2617" s="2" t="s">
        <v>5369</v>
      </c>
      <c r="F2617" s="2" t="s">
        <v>5370</v>
      </c>
      <c r="G2617" s="2" t="s">
        <v>103</v>
      </c>
      <c r="H2617" s="4"/>
      <c r="I2617" s="2" t="s">
        <v>13</v>
      </c>
    </row>
    <row r="2618">
      <c r="A2618" s="2">
        <v>2616.0</v>
      </c>
      <c r="B2618" s="2">
        <v>2616.0</v>
      </c>
      <c r="C2618" s="2" t="s">
        <v>3174</v>
      </c>
      <c r="D2618" s="2" t="s">
        <v>573</v>
      </c>
      <c r="E2618" s="2" t="s">
        <v>5371</v>
      </c>
      <c r="F2618" s="2" t="s">
        <v>5372</v>
      </c>
      <c r="G2618" s="2" t="s">
        <v>103</v>
      </c>
      <c r="H2618" s="4"/>
      <c r="I2618" s="2" t="s">
        <v>13</v>
      </c>
    </row>
    <row r="2619">
      <c r="A2619" s="2">
        <v>2617.0</v>
      </c>
      <c r="B2619" s="2">
        <v>2617.0</v>
      </c>
      <c r="C2619" s="2" t="s">
        <v>2729</v>
      </c>
      <c r="D2619" s="2" t="s">
        <v>3788</v>
      </c>
      <c r="E2619" s="2" t="s">
        <v>5373</v>
      </c>
      <c r="F2619" s="2" t="s">
        <v>5374</v>
      </c>
      <c r="G2619" s="2" t="s">
        <v>103</v>
      </c>
      <c r="H2619" s="4"/>
      <c r="I2619" s="2" t="s">
        <v>13</v>
      </c>
    </row>
    <row r="2620">
      <c r="A2620" s="2">
        <v>2618.0</v>
      </c>
      <c r="B2620" s="2">
        <v>2618.0</v>
      </c>
      <c r="C2620" s="2" t="s">
        <v>99</v>
      </c>
      <c r="D2620" s="2" t="s">
        <v>42</v>
      </c>
      <c r="E2620" s="2" t="s">
        <v>5375</v>
      </c>
      <c r="F2620" s="2" t="s">
        <v>5376</v>
      </c>
      <c r="G2620" s="2" t="s">
        <v>103</v>
      </c>
      <c r="H2620" s="4"/>
      <c r="I2620" s="2" t="s">
        <v>13</v>
      </c>
    </row>
    <row r="2621">
      <c r="A2621" s="2">
        <v>2619.0</v>
      </c>
      <c r="B2621" s="2">
        <v>2619.0</v>
      </c>
      <c r="C2621" s="2" t="s">
        <v>2729</v>
      </c>
      <c r="D2621" s="2" t="s">
        <v>32</v>
      </c>
      <c r="E2621" s="2" t="s">
        <v>5377</v>
      </c>
      <c r="F2621" s="2" t="s">
        <v>5378</v>
      </c>
      <c r="G2621" s="2" t="s">
        <v>103</v>
      </c>
      <c r="H2621" s="4"/>
      <c r="I2621" s="2" t="s">
        <v>13</v>
      </c>
    </row>
    <row r="2622">
      <c r="A2622" s="2">
        <v>2620.0</v>
      </c>
      <c r="B2622" s="2">
        <v>2620.0</v>
      </c>
      <c r="C2622" s="2" t="s">
        <v>3174</v>
      </c>
      <c r="D2622" s="2" t="s">
        <v>2101</v>
      </c>
      <c r="E2622" s="2" t="s">
        <v>5379</v>
      </c>
      <c r="F2622" s="2" t="s">
        <v>5380</v>
      </c>
      <c r="G2622" s="2" t="s">
        <v>103</v>
      </c>
      <c r="H2622" s="4"/>
      <c r="I2622" s="2" t="s">
        <v>13</v>
      </c>
    </row>
    <row r="2623">
      <c r="A2623" s="2">
        <v>2621.0</v>
      </c>
      <c r="B2623" s="2">
        <v>2621.0</v>
      </c>
      <c r="C2623" s="2" t="s">
        <v>2729</v>
      </c>
      <c r="D2623" s="2" t="s">
        <v>140</v>
      </c>
      <c r="E2623" s="2" t="s">
        <v>5381</v>
      </c>
      <c r="F2623" s="2" t="s">
        <v>5382</v>
      </c>
      <c r="G2623" s="2" t="s">
        <v>103</v>
      </c>
      <c r="H2623" s="4"/>
      <c r="I2623" s="2" t="s">
        <v>13</v>
      </c>
    </row>
    <row r="2624">
      <c r="A2624" s="2">
        <v>2622.0</v>
      </c>
      <c r="B2624" s="2">
        <v>2622.0</v>
      </c>
      <c r="C2624" s="2" t="s">
        <v>1920</v>
      </c>
      <c r="D2624" s="2" t="s">
        <v>414</v>
      </c>
      <c r="E2624" s="2" t="s">
        <v>5383</v>
      </c>
      <c r="F2624" s="2" t="s">
        <v>5384</v>
      </c>
      <c r="G2624" s="2" t="s">
        <v>103</v>
      </c>
      <c r="H2624" s="4"/>
      <c r="I2624" s="2" t="s">
        <v>13</v>
      </c>
    </row>
    <row r="2625">
      <c r="A2625" s="2">
        <v>2623.0</v>
      </c>
      <c r="B2625" s="2">
        <v>2623.0</v>
      </c>
      <c r="C2625" s="2" t="s">
        <v>2729</v>
      </c>
      <c r="D2625" s="2" t="s">
        <v>96</v>
      </c>
      <c r="E2625" s="2" t="s">
        <v>5385</v>
      </c>
      <c r="F2625" s="2" t="s">
        <v>5386</v>
      </c>
      <c r="G2625" s="2" t="s">
        <v>103</v>
      </c>
      <c r="H2625" s="4"/>
      <c r="I2625" s="2" t="s">
        <v>13</v>
      </c>
    </row>
    <row r="2626">
      <c r="A2626" s="2">
        <v>2624.0</v>
      </c>
      <c r="B2626" s="2">
        <v>2624.0</v>
      </c>
      <c r="C2626" s="2" t="s">
        <v>14</v>
      </c>
      <c r="D2626" s="2" t="s">
        <v>2975</v>
      </c>
      <c r="E2626" s="2" t="s">
        <v>5387</v>
      </c>
      <c r="F2626" s="2" t="s">
        <v>5388</v>
      </c>
      <c r="G2626" s="2" t="s">
        <v>103</v>
      </c>
      <c r="H2626" s="4"/>
      <c r="I2626" s="2" t="s">
        <v>13</v>
      </c>
    </row>
    <row r="2627">
      <c r="A2627" s="2">
        <v>2625.0</v>
      </c>
      <c r="B2627" s="2">
        <v>2625.0</v>
      </c>
      <c r="C2627" s="2" t="s">
        <v>2729</v>
      </c>
      <c r="D2627" s="2" t="s">
        <v>32</v>
      </c>
      <c r="E2627" s="2" t="s">
        <v>5389</v>
      </c>
      <c r="F2627" s="2" t="s">
        <v>5390</v>
      </c>
      <c r="G2627" s="2" t="s">
        <v>103</v>
      </c>
      <c r="H2627" s="4"/>
      <c r="I2627" s="2" t="s">
        <v>13</v>
      </c>
    </row>
    <row r="2628">
      <c r="A2628" s="2">
        <v>2626.0</v>
      </c>
      <c r="B2628" s="2">
        <v>2626.0</v>
      </c>
      <c r="C2628" s="2" t="s">
        <v>2729</v>
      </c>
      <c r="D2628" s="2" t="s">
        <v>140</v>
      </c>
      <c r="E2628" s="2" t="s">
        <v>5391</v>
      </c>
      <c r="F2628" s="2" t="s">
        <v>5392</v>
      </c>
      <c r="G2628" s="2" t="s">
        <v>103</v>
      </c>
      <c r="H2628" s="4"/>
      <c r="I2628" s="2" t="s">
        <v>13</v>
      </c>
    </row>
    <row r="2629">
      <c r="A2629" s="2">
        <v>2627.0</v>
      </c>
      <c r="B2629" s="2">
        <v>2627.0</v>
      </c>
      <c r="C2629" s="2" t="s">
        <v>2729</v>
      </c>
      <c r="D2629" s="2" t="s">
        <v>1568</v>
      </c>
      <c r="E2629" s="2" t="s">
        <v>5393</v>
      </c>
      <c r="F2629" s="2" t="s">
        <v>5394</v>
      </c>
      <c r="G2629" s="2" t="s">
        <v>103</v>
      </c>
      <c r="H2629" s="4"/>
      <c r="I2629" s="2" t="s">
        <v>13</v>
      </c>
    </row>
    <row r="2630">
      <c r="A2630" s="2">
        <v>2628.0</v>
      </c>
      <c r="B2630" s="2">
        <v>2628.0</v>
      </c>
      <c r="C2630" s="2" t="s">
        <v>2729</v>
      </c>
      <c r="D2630" s="2" t="s">
        <v>140</v>
      </c>
      <c r="E2630" s="2" t="s">
        <v>5395</v>
      </c>
      <c r="F2630" s="2" t="s">
        <v>5396</v>
      </c>
      <c r="G2630" s="2" t="s">
        <v>103</v>
      </c>
      <c r="H2630" s="4"/>
      <c r="I2630" s="2" t="s">
        <v>13</v>
      </c>
    </row>
    <row r="2631">
      <c r="A2631" s="2">
        <v>2629.0</v>
      </c>
      <c r="B2631" s="2">
        <v>2629.0</v>
      </c>
      <c r="C2631" s="2" t="s">
        <v>2729</v>
      </c>
      <c r="D2631" s="2" t="s">
        <v>3788</v>
      </c>
      <c r="E2631" s="2" t="s">
        <v>5397</v>
      </c>
      <c r="F2631" s="2" t="s">
        <v>5398</v>
      </c>
      <c r="G2631" s="2" t="s">
        <v>103</v>
      </c>
      <c r="H2631" s="4"/>
      <c r="I2631" s="2" t="s">
        <v>13</v>
      </c>
    </row>
    <row r="2632">
      <c r="A2632" s="2">
        <v>2630.0</v>
      </c>
      <c r="B2632" s="2">
        <v>2630.0</v>
      </c>
      <c r="C2632" s="2" t="s">
        <v>2729</v>
      </c>
      <c r="D2632" s="2" t="s">
        <v>96</v>
      </c>
      <c r="E2632" s="2" t="s">
        <v>5399</v>
      </c>
      <c r="F2632" s="2" t="s">
        <v>5400</v>
      </c>
      <c r="G2632" s="2" t="s">
        <v>103</v>
      </c>
      <c r="H2632" s="4"/>
      <c r="I2632" s="2" t="s">
        <v>13</v>
      </c>
    </row>
    <row r="2633">
      <c r="A2633" s="2">
        <v>2631.0</v>
      </c>
      <c r="B2633" s="2">
        <v>2631.0</v>
      </c>
      <c r="C2633" s="2" t="s">
        <v>3174</v>
      </c>
      <c r="D2633" s="2" t="s">
        <v>2064</v>
      </c>
      <c r="E2633" s="2" t="s">
        <v>5401</v>
      </c>
      <c r="F2633" s="2" t="s">
        <v>5402</v>
      </c>
      <c r="G2633" s="2" t="s">
        <v>103</v>
      </c>
      <c r="H2633" s="4"/>
      <c r="I2633" s="2" t="s">
        <v>13</v>
      </c>
    </row>
    <row r="2634">
      <c r="A2634" s="2">
        <v>2632.0</v>
      </c>
      <c r="B2634" s="2">
        <v>2632.0</v>
      </c>
      <c r="C2634" s="2" t="s">
        <v>2729</v>
      </c>
      <c r="D2634" s="2" t="s">
        <v>140</v>
      </c>
      <c r="E2634" s="2" t="s">
        <v>5403</v>
      </c>
      <c r="F2634" s="2" t="s">
        <v>5404</v>
      </c>
      <c r="G2634" s="2" t="s">
        <v>103</v>
      </c>
      <c r="H2634" s="4"/>
      <c r="I2634" s="2" t="s">
        <v>13</v>
      </c>
    </row>
    <row r="2635">
      <c r="A2635" s="2">
        <v>2633.0</v>
      </c>
      <c r="B2635" s="2">
        <v>2633.0</v>
      </c>
      <c r="C2635" s="2" t="s">
        <v>2729</v>
      </c>
      <c r="D2635" s="2" t="s">
        <v>32</v>
      </c>
      <c r="E2635" s="2" t="s">
        <v>5405</v>
      </c>
      <c r="F2635" s="2" t="s">
        <v>5406</v>
      </c>
      <c r="G2635" s="2" t="s">
        <v>103</v>
      </c>
      <c r="H2635" s="4"/>
      <c r="I2635" s="2" t="s">
        <v>13</v>
      </c>
    </row>
    <row r="2636">
      <c r="A2636" s="2">
        <v>2634.0</v>
      </c>
      <c r="B2636" s="2">
        <v>2634.0</v>
      </c>
      <c r="C2636" s="2" t="s">
        <v>2729</v>
      </c>
      <c r="D2636" s="2" t="s">
        <v>1687</v>
      </c>
      <c r="E2636" s="2" t="s">
        <v>5407</v>
      </c>
      <c r="F2636" s="2" t="s">
        <v>5408</v>
      </c>
      <c r="G2636" s="2" t="s">
        <v>103</v>
      </c>
      <c r="H2636" s="4"/>
      <c r="I2636" s="2" t="s">
        <v>13</v>
      </c>
    </row>
    <row r="2637">
      <c r="A2637" s="2">
        <v>2635.0</v>
      </c>
      <c r="B2637" s="2">
        <v>2635.0</v>
      </c>
      <c r="C2637" s="2" t="s">
        <v>2729</v>
      </c>
      <c r="D2637" s="2" t="s">
        <v>1568</v>
      </c>
      <c r="E2637" s="2" t="s">
        <v>5409</v>
      </c>
      <c r="F2637" s="2" t="s">
        <v>5410</v>
      </c>
      <c r="G2637" s="2" t="s">
        <v>103</v>
      </c>
      <c r="H2637" s="4"/>
      <c r="I2637" s="2" t="s">
        <v>13</v>
      </c>
    </row>
    <row r="2638">
      <c r="A2638" s="2">
        <v>2636.0</v>
      </c>
      <c r="B2638" s="2">
        <v>2636.0</v>
      </c>
      <c r="C2638" s="2" t="s">
        <v>2729</v>
      </c>
      <c r="D2638" s="2" t="s">
        <v>1949</v>
      </c>
      <c r="E2638" s="2" t="s">
        <v>5411</v>
      </c>
      <c r="F2638" s="2" t="s">
        <v>5412</v>
      </c>
      <c r="G2638" s="2" t="s">
        <v>103</v>
      </c>
      <c r="H2638" s="4"/>
      <c r="I2638" s="2" t="s">
        <v>13</v>
      </c>
    </row>
    <row r="2639">
      <c r="A2639" s="2">
        <v>2637.0</v>
      </c>
      <c r="B2639" s="2">
        <v>2637.0</v>
      </c>
      <c r="C2639" s="2" t="s">
        <v>2729</v>
      </c>
      <c r="D2639" s="2" t="s">
        <v>96</v>
      </c>
      <c r="E2639" s="2" t="s">
        <v>5413</v>
      </c>
      <c r="F2639" s="2" t="s">
        <v>5414</v>
      </c>
      <c r="G2639" s="2" t="s">
        <v>103</v>
      </c>
      <c r="H2639" s="4"/>
      <c r="I2639" s="2" t="s">
        <v>13</v>
      </c>
    </row>
    <row r="2640">
      <c r="A2640" s="2">
        <v>2638.0</v>
      </c>
      <c r="B2640" s="2">
        <v>2638.0</v>
      </c>
      <c r="C2640" s="2" t="s">
        <v>2729</v>
      </c>
      <c r="D2640" s="2" t="s">
        <v>1568</v>
      </c>
      <c r="E2640" s="2" t="s">
        <v>5415</v>
      </c>
      <c r="F2640" s="2" t="s">
        <v>5416</v>
      </c>
      <c r="G2640" s="2" t="s">
        <v>103</v>
      </c>
      <c r="H2640" s="4"/>
      <c r="I2640" s="2" t="s">
        <v>13</v>
      </c>
    </row>
    <row r="2641">
      <c r="A2641" s="2">
        <v>2639.0</v>
      </c>
      <c r="B2641" s="2">
        <v>2639.0</v>
      </c>
      <c r="C2641" s="2" t="s">
        <v>2729</v>
      </c>
      <c r="D2641" s="2" t="s">
        <v>96</v>
      </c>
      <c r="E2641" s="2" t="s">
        <v>5417</v>
      </c>
      <c r="F2641" s="2" t="s">
        <v>5418</v>
      </c>
      <c r="G2641" s="2" t="s">
        <v>103</v>
      </c>
      <c r="H2641" s="4"/>
      <c r="I2641" s="2" t="s">
        <v>13</v>
      </c>
    </row>
    <row r="2642">
      <c r="A2642" s="2">
        <v>2640.0</v>
      </c>
      <c r="B2642" s="2">
        <v>2640.0</v>
      </c>
      <c r="C2642" s="2" t="s">
        <v>2729</v>
      </c>
      <c r="D2642" s="2" t="s">
        <v>3788</v>
      </c>
      <c r="E2642" s="2" t="s">
        <v>5419</v>
      </c>
      <c r="F2642" s="2" t="s">
        <v>5420</v>
      </c>
      <c r="G2642" s="2" t="s">
        <v>103</v>
      </c>
      <c r="H2642" s="4"/>
      <c r="I2642" s="2" t="s">
        <v>13</v>
      </c>
    </row>
    <row r="2643">
      <c r="A2643" s="2">
        <v>2641.0</v>
      </c>
      <c r="B2643" s="2">
        <v>2641.0</v>
      </c>
      <c r="C2643" s="2" t="s">
        <v>2729</v>
      </c>
      <c r="D2643" s="2" t="s">
        <v>32</v>
      </c>
      <c r="E2643" s="2" t="s">
        <v>5421</v>
      </c>
      <c r="F2643" s="2" t="s">
        <v>5422</v>
      </c>
      <c r="G2643" s="2" t="s">
        <v>103</v>
      </c>
      <c r="H2643" s="4"/>
      <c r="I2643" s="2" t="s">
        <v>13</v>
      </c>
    </row>
    <row r="2644">
      <c r="A2644" s="2">
        <v>2642.0</v>
      </c>
      <c r="B2644" s="2">
        <v>2642.0</v>
      </c>
      <c r="C2644" s="2" t="s">
        <v>3174</v>
      </c>
      <c r="D2644" s="2" t="s">
        <v>5340</v>
      </c>
      <c r="E2644" s="2" t="s">
        <v>5423</v>
      </c>
      <c r="F2644" s="2" t="s">
        <v>5424</v>
      </c>
      <c r="G2644" s="2" t="s">
        <v>103</v>
      </c>
      <c r="H2644" s="4"/>
      <c r="I2644" s="2" t="s">
        <v>13</v>
      </c>
    </row>
    <row r="2645">
      <c r="A2645" s="2">
        <v>2643.0</v>
      </c>
      <c r="B2645" s="2">
        <v>2643.0</v>
      </c>
      <c r="C2645" s="2" t="s">
        <v>2729</v>
      </c>
      <c r="D2645" s="2" t="s">
        <v>263</v>
      </c>
      <c r="E2645" s="2" t="s">
        <v>5425</v>
      </c>
      <c r="F2645" s="2" t="s">
        <v>5426</v>
      </c>
      <c r="G2645" s="2" t="s">
        <v>103</v>
      </c>
      <c r="H2645" s="4"/>
      <c r="I2645" s="2" t="s">
        <v>13</v>
      </c>
    </row>
    <row r="2646">
      <c r="A2646" s="2">
        <v>2644.0</v>
      </c>
      <c r="B2646" s="2">
        <v>2644.0</v>
      </c>
      <c r="C2646" s="2" t="s">
        <v>3174</v>
      </c>
      <c r="D2646" s="2" t="s">
        <v>3175</v>
      </c>
      <c r="E2646" s="2" t="s">
        <v>5427</v>
      </c>
      <c r="F2646" s="2" t="s">
        <v>5428</v>
      </c>
      <c r="G2646" s="2" t="s">
        <v>103</v>
      </c>
      <c r="H2646" s="4"/>
      <c r="I2646" s="2" t="s">
        <v>13</v>
      </c>
    </row>
    <row r="2647">
      <c r="A2647" s="2">
        <v>2645.0</v>
      </c>
      <c r="B2647" s="2">
        <v>2645.0</v>
      </c>
      <c r="C2647" s="2" t="s">
        <v>2729</v>
      </c>
      <c r="D2647" s="2" t="s">
        <v>3788</v>
      </c>
      <c r="E2647" s="2" t="s">
        <v>5429</v>
      </c>
      <c r="F2647" s="2" t="s">
        <v>5430</v>
      </c>
      <c r="G2647" s="2" t="s">
        <v>103</v>
      </c>
      <c r="H2647" s="4"/>
      <c r="I2647" s="2" t="s">
        <v>13</v>
      </c>
    </row>
    <row r="2648">
      <c r="A2648" s="2">
        <v>2646.0</v>
      </c>
      <c r="B2648" s="2">
        <v>2646.0</v>
      </c>
      <c r="C2648" s="2" t="s">
        <v>2729</v>
      </c>
      <c r="D2648" s="2" t="s">
        <v>96</v>
      </c>
      <c r="E2648" s="2" t="s">
        <v>5431</v>
      </c>
      <c r="F2648" s="2" t="s">
        <v>5432</v>
      </c>
      <c r="G2648" s="2" t="s">
        <v>103</v>
      </c>
      <c r="H2648" s="4"/>
      <c r="I2648" s="2" t="s">
        <v>13</v>
      </c>
    </row>
    <row r="2649">
      <c r="A2649" s="2">
        <v>2647.0</v>
      </c>
      <c r="B2649" s="2">
        <v>2647.0</v>
      </c>
      <c r="C2649" s="2" t="s">
        <v>2729</v>
      </c>
      <c r="D2649" s="2" t="s">
        <v>1568</v>
      </c>
      <c r="E2649" s="2" t="s">
        <v>5433</v>
      </c>
      <c r="F2649" s="2" t="s">
        <v>5434</v>
      </c>
      <c r="G2649" s="2" t="s">
        <v>103</v>
      </c>
      <c r="H2649" s="4"/>
      <c r="I2649" s="2" t="s">
        <v>53</v>
      </c>
    </row>
    <row r="2650">
      <c r="A2650" s="2">
        <v>2648.0</v>
      </c>
      <c r="B2650" s="2">
        <v>2648.0</v>
      </c>
      <c r="C2650" s="2" t="s">
        <v>2729</v>
      </c>
      <c r="D2650" s="2" t="s">
        <v>1568</v>
      </c>
      <c r="E2650" s="2" t="s">
        <v>5435</v>
      </c>
      <c r="F2650" s="2" t="s">
        <v>5436</v>
      </c>
      <c r="G2650" s="2" t="s">
        <v>103</v>
      </c>
      <c r="H2650" s="4"/>
      <c r="I2650" s="2" t="s">
        <v>13</v>
      </c>
    </row>
    <row r="2651">
      <c r="A2651" s="2">
        <v>2649.0</v>
      </c>
      <c r="B2651" s="2">
        <v>2649.0</v>
      </c>
      <c r="C2651" s="2" t="s">
        <v>2729</v>
      </c>
      <c r="D2651" s="2" t="s">
        <v>1568</v>
      </c>
      <c r="E2651" s="2" t="s">
        <v>5437</v>
      </c>
      <c r="F2651" s="2" t="s">
        <v>5438</v>
      </c>
      <c r="G2651" s="2" t="s">
        <v>103</v>
      </c>
      <c r="H2651" s="4"/>
      <c r="I2651" s="2" t="s">
        <v>13</v>
      </c>
    </row>
    <row r="2652">
      <c r="A2652" s="2">
        <v>2650.0</v>
      </c>
      <c r="B2652" s="2">
        <v>2650.0</v>
      </c>
      <c r="C2652" s="2" t="s">
        <v>2729</v>
      </c>
      <c r="D2652" s="2" t="s">
        <v>140</v>
      </c>
      <c r="E2652" s="2" t="s">
        <v>5439</v>
      </c>
      <c r="F2652" s="2" t="s">
        <v>5440</v>
      </c>
      <c r="G2652" s="2" t="s">
        <v>103</v>
      </c>
      <c r="H2652" s="4"/>
      <c r="I2652" s="2" t="s">
        <v>13</v>
      </c>
    </row>
    <row r="2653">
      <c r="A2653" s="2">
        <v>2651.0</v>
      </c>
      <c r="B2653" s="2">
        <v>2651.0</v>
      </c>
      <c r="C2653" s="2" t="s">
        <v>2729</v>
      </c>
      <c r="D2653" s="2" t="s">
        <v>1949</v>
      </c>
      <c r="E2653" s="2" t="s">
        <v>5441</v>
      </c>
      <c r="F2653" s="2" t="s">
        <v>5442</v>
      </c>
      <c r="G2653" s="2" t="s">
        <v>103</v>
      </c>
      <c r="H2653" s="4"/>
      <c r="I2653" s="2" t="s">
        <v>13</v>
      </c>
    </row>
    <row r="2654">
      <c r="A2654" s="2">
        <v>2652.0</v>
      </c>
      <c r="B2654" s="2">
        <v>2652.0</v>
      </c>
      <c r="C2654" s="2" t="s">
        <v>2729</v>
      </c>
      <c r="D2654" s="2" t="s">
        <v>1568</v>
      </c>
      <c r="E2654" s="2" t="s">
        <v>5443</v>
      </c>
      <c r="F2654" s="2" t="s">
        <v>5444</v>
      </c>
      <c r="G2654" s="2" t="s">
        <v>103</v>
      </c>
      <c r="H2654" s="4"/>
      <c r="I2654" s="2" t="s">
        <v>13</v>
      </c>
    </row>
    <row r="2655">
      <c r="A2655" s="2">
        <v>2653.0</v>
      </c>
      <c r="B2655" s="2">
        <v>2653.0</v>
      </c>
      <c r="C2655" s="2" t="s">
        <v>2729</v>
      </c>
      <c r="D2655" s="2" t="s">
        <v>1568</v>
      </c>
      <c r="E2655" s="2" t="s">
        <v>5445</v>
      </c>
      <c r="F2655" s="2" t="s">
        <v>5446</v>
      </c>
      <c r="G2655" s="2" t="s">
        <v>103</v>
      </c>
      <c r="H2655" s="4"/>
      <c r="I2655" s="2" t="s">
        <v>13</v>
      </c>
    </row>
    <row r="2656">
      <c r="A2656" s="2">
        <v>2654.0</v>
      </c>
      <c r="B2656" s="2">
        <v>2654.0</v>
      </c>
      <c r="C2656" s="2" t="s">
        <v>2729</v>
      </c>
      <c r="D2656" s="2" t="s">
        <v>96</v>
      </c>
      <c r="E2656" s="2" t="s">
        <v>5447</v>
      </c>
      <c r="F2656" s="2" t="s">
        <v>5448</v>
      </c>
      <c r="G2656" s="2" t="s">
        <v>103</v>
      </c>
      <c r="H2656" s="4"/>
      <c r="I2656" s="2" t="s">
        <v>13</v>
      </c>
    </row>
    <row r="2657">
      <c r="A2657" s="2">
        <v>2655.0</v>
      </c>
      <c r="B2657" s="2">
        <v>2655.0</v>
      </c>
      <c r="C2657" s="2" t="s">
        <v>2729</v>
      </c>
      <c r="D2657" s="2" t="s">
        <v>263</v>
      </c>
      <c r="E2657" s="2" t="s">
        <v>5449</v>
      </c>
      <c r="F2657" s="2" t="s">
        <v>5450</v>
      </c>
      <c r="G2657" s="2" t="s">
        <v>103</v>
      </c>
      <c r="H2657" s="4"/>
      <c r="I2657" s="2" t="s">
        <v>13</v>
      </c>
    </row>
    <row r="2658">
      <c r="A2658" s="2">
        <v>2656.0</v>
      </c>
      <c r="B2658" s="2">
        <v>2656.0</v>
      </c>
      <c r="C2658" s="2" t="s">
        <v>2729</v>
      </c>
      <c r="D2658" s="2" t="s">
        <v>32</v>
      </c>
      <c r="E2658" s="2" t="s">
        <v>5451</v>
      </c>
      <c r="F2658" s="2" t="s">
        <v>5452</v>
      </c>
      <c r="G2658" s="2" t="s">
        <v>103</v>
      </c>
      <c r="H2658" s="4"/>
      <c r="I2658" s="2" t="s">
        <v>13</v>
      </c>
    </row>
    <row r="2659">
      <c r="A2659" s="2">
        <v>2657.0</v>
      </c>
      <c r="B2659" s="2">
        <v>2657.0</v>
      </c>
      <c r="C2659" s="2" t="s">
        <v>3174</v>
      </c>
      <c r="D2659" s="2" t="s">
        <v>2101</v>
      </c>
      <c r="E2659" s="2" t="s">
        <v>5453</v>
      </c>
      <c r="F2659" s="2" t="s">
        <v>5454</v>
      </c>
      <c r="G2659" s="2" t="s">
        <v>103</v>
      </c>
      <c r="H2659" s="4"/>
      <c r="I2659" s="2" t="s">
        <v>53</v>
      </c>
    </row>
    <row r="2660">
      <c r="A2660" s="2">
        <v>2658.0</v>
      </c>
      <c r="B2660" s="2">
        <v>2658.0</v>
      </c>
      <c r="C2660" s="2" t="s">
        <v>2729</v>
      </c>
      <c r="D2660" s="2" t="s">
        <v>1568</v>
      </c>
      <c r="E2660" s="2" t="s">
        <v>5455</v>
      </c>
      <c r="F2660" s="2" t="s">
        <v>5456</v>
      </c>
      <c r="G2660" s="2" t="s">
        <v>103</v>
      </c>
      <c r="H2660" s="4"/>
      <c r="I2660" s="2" t="s">
        <v>13</v>
      </c>
    </row>
    <row r="2661">
      <c r="A2661" s="2">
        <v>2659.0</v>
      </c>
      <c r="B2661" s="2">
        <v>2659.0</v>
      </c>
      <c r="C2661" s="2" t="s">
        <v>2729</v>
      </c>
      <c r="D2661" s="2" t="s">
        <v>1687</v>
      </c>
      <c r="E2661" s="2" t="s">
        <v>5457</v>
      </c>
      <c r="F2661" s="2" t="s">
        <v>5458</v>
      </c>
      <c r="G2661" s="2" t="s">
        <v>103</v>
      </c>
      <c r="H2661" s="4"/>
      <c r="I2661" s="2" t="s">
        <v>13</v>
      </c>
    </row>
    <row r="2662">
      <c r="A2662" s="2">
        <v>2660.0</v>
      </c>
      <c r="B2662" s="2">
        <v>2660.0</v>
      </c>
      <c r="C2662" s="2" t="s">
        <v>4556</v>
      </c>
      <c r="D2662" s="2" t="s">
        <v>2172</v>
      </c>
      <c r="E2662" s="2" t="s">
        <v>5459</v>
      </c>
      <c r="F2662" s="2" t="s">
        <v>5460</v>
      </c>
      <c r="G2662" s="2" t="s">
        <v>103</v>
      </c>
      <c r="H2662" s="4"/>
      <c r="I2662" s="2" t="s">
        <v>13</v>
      </c>
    </row>
    <row r="2663">
      <c r="A2663" s="2">
        <v>2661.0</v>
      </c>
      <c r="B2663" s="2">
        <v>2661.0</v>
      </c>
      <c r="C2663" s="2" t="s">
        <v>2729</v>
      </c>
      <c r="D2663" s="2" t="s">
        <v>32</v>
      </c>
      <c r="E2663" s="2" t="s">
        <v>5461</v>
      </c>
      <c r="F2663" s="2" t="s">
        <v>5462</v>
      </c>
      <c r="G2663" s="2" t="s">
        <v>103</v>
      </c>
      <c r="H2663" s="4"/>
      <c r="I2663" s="2" t="s">
        <v>13</v>
      </c>
    </row>
    <row r="2664">
      <c r="A2664" s="2">
        <v>2662.0</v>
      </c>
      <c r="B2664" s="2">
        <v>2662.0</v>
      </c>
      <c r="C2664" s="2" t="s">
        <v>2729</v>
      </c>
      <c r="D2664" s="2" t="s">
        <v>96</v>
      </c>
      <c r="E2664" s="2" t="s">
        <v>5463</v>
      </c>
      <c r="F2664" s="2" t="s">
        <v>5464</v>
      </c>
      <c r="G2664" s="2" t="s">
        <v>103</v>
      </c>
      <c r="H2664" s="4"/>
      <c r="I2664" s="2" t="s">
        <v>13</v>
      </c>
    </row>
    <row r="2665">
      <c r="A2665" s="2">
        <v>2663.0</v>
      </c>
      <c r="B2665" s="2">
        <v>2663.0</v>
      </c>
      <c r="C2665" s="2" t="s">
        <v>2729</v>
      </c>
      <c r="D2665" s="2" t="s">
        <v>1949</v>
      </c>
      <c r="E2665" s="2" t="s">
        <v>5465</v>
      </c>
      <c r="F2665" s="2" t="s">
        <v>5466</v>
      </c>
      <c r="G2665" s="2" t="s">
        <v>103</v>
      </c>
      <c r="H2665" s="4"/>
      <c r="I2665" s="2" t="s">
        <v>13</v>
      </c>
    </row>
    <row r="2666">
      <c r="A2666" s="2">
        <v>2664.0</v>
      </c>
      <c r="B2666" s="2">
        <v>2664.0</v>
      </c>
      <c r="C2666" s="2" t="s">
        <v>2729</v>
      </c>
      <c r="D2666" s="2" t="s">
        <v>140</v>
      </c>
      <c r="E2666" s="2" t="s">
        <v>5467</v>
      </c>
      <c r="F2666" s="2" t="s">
        <v>5468</v>
      </c>
      <c r="G2666" s="2" t="s">
        <v>103</v>
      </c>
      <c r="H2666" s="4"/>
      <c r="I2666" s="2" t="s">
        <v>13</v>
      </c>
    </row>
    <row r="2667">
      <c r="A2667" s="2">
        <v>2665.0</v>
      </c>
      <c r="B2667" s="2">
        <v>2665.0</v>
      </c>
      <c r="C2667" s="2" t="s">
        <v>2729</v>
      </c>
      <c r="D2667" s="2" t="s">
        <v>1949</v>
      </c>
      <c r="E2667" s="2" t="s">
        <v>5469</v>
      </c>
      <c r="F2667" s="2" t="s">
        <v>5470</v>
      </c>
      <c r="G2667" s="2" t="s">
        <v>103</v>
      </c>
      <c r="H2667" s="4"/>
      <c r="I2667" s="2" t="s">
        <v>13</v>
      </c>
    </row>
    <row r="2668">
      <c r="A2668" s="2">
        <v>2666.0</v>
      </c>
      <c r="B2668" s="2">
        <v>2666.0</v>
      </c>
      <c r="C2668" s="2" t="s">
        <v>14</v>
      </c>
      <c r="D2668" s="2" t="s">
        <v>2975</v>
      </c>
      <c r="E2668" s="2" t="s">
        <v>5471</v>
      </c>
      <c r="F2668" s="2" t="s">
        <v>5472</v>
      </c>
      <c r="G2668" s="2" t="s">
        <v>103</v>
      </c>
      <c r="H2668" s="4"/>
      <c r="I2668" s="2" t="s">
        <v>13</v>
      </c>
    </row>
    <row r="2669">
      <c r="A2669" s="2">
        <v>2667.0</v>
      </c>
      <c r="B2669" s="2">
        <v>2667.0</v>
      </c>
      <c r="C2669" s="2" t="s">
        <v>2729</v>
      </c>
      <c r="D2669" s="2" t="s">
        <v>1568</v>
      </c>
      <c r="E2669" s="2" t="s">
        <v>5473</v>
      </c>
      <c r="F2669" s="2" t="s">
        <v>5474</v>
      </c>
      <c r="G2669" s="2" t="s">
        <v>103</v>
      </c>
      <c r="H2669" s="4"/>
      <c r="I2669" s="2" t="s">
        <v>13</v>
      </c>
    </row>
    <row r="2670">
      <c r="A2670" s="2">
        <v>2668.0</v>
      </c>
      <c r="B2670" s="2">
        <v>2668.0</v>
      </c>
      <c r="C2670" s="2" t="s">
        <v>2729</v>
      </c>
      <c r="D2670" s="2" t="s">
        <v>140</v>
      </c>
      <c r="E2670" s="2" t="s">
        <v>5475</v>
      </c>
      <c r="F2670" s="2" t="s">
        <v>5476</v>
      </c>
      <c r="G2670" s="2" t="s">
        <v>103</v>
      </c>
      <c r="H2670" s="4"/>
      <c r="I2670" s="2" t="s">
        <v>13</v>
      </c>
    </row>
    <row r="2671">
      <c r="A2671" s="2">
        <v>2669.0</v>
      </c>
      <c r="B2671" s="2">
        <v>2669.0</v>
      </c>
      <c r="C2671" s="2" t="s">
        <v>2729</v>
      </c>
      <c r="D2671" s="2" t="s">
        <v>140</v>
      </c>
      <c r="E2671" s="2" t="s">
        <v>5477</v>
      </c>
      <c r="F2671" s="2" t="s">
        <v>5478</v>
      </c>
      <c r="G2671" s="2" t="s">
        <v>103</v>
      </c>
      <c r="H2671" s="4"/>
      <c r="I2671" s="2" t="s">
        <v>13</v>
      </c>
    </row>
    <row r="2672">
      <c r="A2672" s="2">
        <v>2670.0</v>
      </c>
      <c r="B2672" s="2">
        <v>2670.0</v>
      </c>
      <c r="C2672" s="2" t="s">
        <v>3207</v>
      </c>
      <c r="D2672" s="2" t="s">
        <v>26</v>
      </c>
      <c r="E2672" s="2" t="s">
        <v>5479</v>
      </c>
      <c r="F2672" s="2" t="s">
        <v>5480</v>
      </c>
      <c r="G2672" s="2" t="s">
        <v>103</v>
      </c>
      <c r="H2672" s="4"/>
      <c r="I2672" s="2" t="s">
        <v>13</v>
      </c>
    </row>
    <row r="2673">
      <c r="A2673" s="2">
        <v>2671.0</v>
      </c>
      <c r="B2673" s="2">
        <v>2671.0</v>
      </c>
      <c r="C2673" s="2" t="s">
        <v>2729</v>
      </c>
      <c r="D2673" s="2" t="s">
        <v>96</v>
      </c>
      <c r="E2673" s="2" t="s">
        <v>5481</v>
      </c>
      <c r="F2673" s="2" t="s">
        <v>5482</v>
      </c>
      <c r="G2673" s="2" t="s">
        <v>103</v>
      </c>
      <c r="H2673" s="4"/>
      <c r="I2673" s="2" t="s">
        <v>13</v>
      </c>
    </row>
    <row r="2674">
      <c r="A2674" s="2">
        <v>2672.0</v>
      </c>
      <c r="B2674" s="2">
        <v>2672.0</v>
      </c>
      <c r="C2674" s="2" t="s">
        <v>2729</v>
      </c>
      <c r="D2674" s="2" t="s">
        <v>140</v>
      </c>
      <c r="E2674" s="2" t="s">
        <v>5483</v>
      </c>
      <c r="F2674" s="2" t="s">
        <v>5484</v>
      </c>
      <c r="G2674" s="2" t="s">
        <v>103</v>
      </c>
      <c r="H2674" s="4"/>
      <c r="I2674" s="2" t="s">
        <v>13</v>
      </c>
    </row>
    <row r="2675">
      <c r="A2675" s="2">
        <v>2673.0</v>
      </c>
      <c r="B2675" s="2">
        <v>2673.0</v>
      </c>
      <c r="C2675" s="2" t="s">
        <v>2729</v>
      </c>
      <c r="D2675" s="2" t="s">
        <v>96</v>
      </c>
      <c r="E2675" s="2" t="s">
        <v>5485</v>
      </c>
      <c r="F2675" s="2" t="s">
        <v>5486</v>
      </c>
      <c r="G2675" s="2" t="s">
        <v>103</v>
      </c>
      <c r="H2675" s="4"/>
      <c r="I2675" s="2" t="s">
        <v>13</v>
      </c>
    </row>
    <row r="2676">
      <c r="A2676" s="2">
        <v>2674.0</v>
      </c>
      <c r="B2676" s="2">
        <v>2674.0</v>
      </c>
      <c r="C2676" s="2" t="s">
        <v>2729</v>
      </c>
      <c r="D2676" s="2" t="s">
        <v>1568</v>
      </c>
      <c r="E2676" s="2" t="s">
        <v>5487</v>
      </c>
      <c r="F2676" s="2" t="s">
        <v>5488</v>
      </c>
      <c r="G2676" s="2" t="s">
        <v>103</v>
      </c>
      <c r="H2676" s="4"/>
      <c r="I2676" s="2" t="s">
        <v>13</v>
      </c>
    </row>
    <row r="2677">
      <c r="A2677" s="2">
        <v>2675.0</v>
      </c>
      <c r="B2677" s="2">
        <v>2675.0</v>
      </c>
      <c r="C2677" s="2" t="s">
        <v>2729</v>
      </c>
      <c r="D2677" s="2" t="s">
        <v>96</v>
      </c>
      <c r="E2677" s="2" t="s">
        <v>5489</v>
      </c>
      <c r="F2677" s="2" t="s">
        <v>5490</v>
      </c>
      <c r="G2677" s="2" t="s">
        <v>103</v>
      </c>
      <c r="H2677" s="4"/>
      <c r="I2677" s="2" t="s">
        <v>13</v>
      </c>
    </row>
    <row r="2678">
      <c r="A2678" s="2">
        <v>2676.0</v>
      </c>
      <c r="B2678" s="2">
        <v>2676.0</v>
      </c>
      <c r="C2678" s="2" t="s">
        <v>2729</v>
      </c>
      <c r="D2678" s="2" t="s">
        <v>1949</v>
      </c>
      <c r="E2678" s="2" t="s">
        <v>5491</v>
      </c>
      <c r="F2678" s="2" t="s">
        <v>5492</v>
      </c>
      <c r="G2678" s="2" t="s">
        <v>103</v>
      </c>
      <c r="H2678" s="4"/>
      <c r="I2678" s="2" t="s">
        <v>13</v>
      </c>
    </row>
    <row r="2679">
      <c r="A2679" s="2">
        <v>2677.0</v>
      </c>
      <c r="B2679" s="2">
        <v>2677.0</v>
      </c>
      <c r="C2679" s="2" t="s">
        <v>3207</v>
      </c>
      <c r="D2679" s="2" t="s">
        <v>26</v>
      </c>
      <c r="E2679" s="2" t="s">
        <v>5493</v>
      </c>
      <c r="F2679" s="2" t="s">
        <v>5494</v>
      </c>
      <c r="G2679" s="2" t="s">
        <v>103</v>
      </c>
      <c r="H2679" s="4"/>
      <c r="I2679" s="2" t="s">
        <v>13</v>
      </c>
    </row>
    <row r="2680">
      <c r="A2680" s="2">
        <v>2678.0</v>
      </c>
      <c r="B2680" s="2">
        <v>2678.0</v>
      </c>
      <c r="C2680" s="2" t="s">
        <v>3174</v>
      </c>
      <c r="D2680" s="2" t="s">
        <v>2064</v>
      </c>
      <c r="E2680" s="2" t="s">
        <v>5495</v>
      </c>
      <c r="F2680" s="2" t="s">
        <v>5496</v>
      </c>
      <c r="G2680" s="2" t="s">
        <v>103</v>
      </c>
      <c r="H2680" s="4"/>
      <c r="I2680" s="2" t="s">
        <v>13</v>
      </c>
    </row>
    <row r="2681">
      <c r="A2681" s="2">
        <v>2679.0</v>
      </c>
      <c r="B2681" s="2">
        <v>2679.0</v>
      </c>
      <c r="C2681" s="2" t="s">
        <v>2729</v>
      </c>
      <c r="D2681" s="2" t="s">
        <v>32</v>
      </c>
      <c r="E2681" s="2" t="s">
        <v>5497</v>
      </c>
      <c r="F2681" s="2" t="s">
        <v>5498</v>
      </c>
      <c r="G2681" s="2" t="s">
        <v>103</v>
      </c>
      <c r="H2681" s="4"/>
      <c r="I2681" s="2" t="s">
        <v>53</v>
      </c>
    </row>
    <row r="2682">
      <c r="A2682" s="2">
        <v>2680.0</v>
      </c>
      <c r="B2682" s="2">
        <v>2680.0</v>
      </c>
      <c r="C2682" s="2" t="s">
        <v>2729</v>
      </c>
      <c r="D2682" s="2" t="s">
        <v>140</v>
      </c>
      <c r="E2682" s="2" t="s">
        <v>5499</v>
      </c>
      <c r="F2682" s="2" t="s">
        <v>5500</v>
      </c>
      <c r="G2682" s="2" t="s">
        <v>103</v>
      </c>
      <c r="H2682" s="4"/>
      <c r="I2682" s="2" t="s">
        <v>13</v>
      </c>
    </row>
    <row r="2683">
      <c r="A2683" s="2">
        <v>2681.0</v>
      </c>
      <c r="B2683" s="2">
        <v>2681.0</v>
      </c>
      <c r="C2683" s="2" t="s">
        <v>2729</v>
      </c>
      <c r="D2683" s="2" t="s">
        <v>96</v>
      </c>
      <c r="E2683" s="2" t="s">
        <v>5501</v>
      </c>
      <c r="F2683" s="2" t="s">
        <v>5502</v>
      </c>
      <c r="G2683" s="2" t="s">
        <v>103</v>
      </c>
      <c r="H2683" s="4"/>
      <c r="I2683" s="2" t="s">
        <v>13</v>
      </c>
    </row>
    <row r="2684">
      <c r="A2684" s="2">
        <v>2682.0</v>
      </c>
      <c r="B2684" s="2">
        <v>2682.0</v>
      </c>
      <c r="C2684" s="2" t="s">
        <v>2729</v>
      </c>
      <c r="D2684" s="2" t="s">
        <v>96</v>
      </c>
      <c r="E2684" s="2" t="s">
        <v>5503</v>
      </c>
      <c r="F2684" s="2" t="s">
        <v>5504</v>
      </c>
      <c r="G2684" s="2" t="s">
        <v>103</v>
      </c>
      <c r="H2684" s="4"/>
      <c r="I2684" s="2" t="s">
        <v>13</v>
      </c>
    </row>
    <row r="2685">
      <c r="A2685" s="2">
        <v>2683.0</v>
      </c>
      <c r="B2685" s="2">
        <v>2683.0</v>
      </c>
      <c r="C2685" s="2" t="s">
        <v>2729</v>
      </c>
      <c r="D2685" s="2" t="s">
        <v>1568</v>
      </c>
      <c r="E2685" s="2" t="s">
        <v>5505</v>
      </c>
      <c r="F2685" s="2" t="s">
        <v>5506</v>
      </c>
      <c r="G2685" s="2" t="s">
        <v>103</v>
      </c>
      <c r="H2685" s="4"/>
      <c r="I2685" s="2" t="s">
        <v>13</v>
      </c>
    </row>
    <row r="2686">
      <c r="A2686" s="2">
        <v>2684.0</v>
      </c>
      <c r="B2686" s="2">
        <v>2684.0</v>
      </c>
      <c r="C2686" s="2" t="s">
        <v>2729</v>
      </c>
      <c r="D2686" s="2" t="s">
        <v>32</v>
      </c>
      <c r="E2686" s="2" t="s">
        <v>5507</v>
      </c>
      <c r="F2686" s="2" t="s">
        <v>5508</v>
      </c>
      <c r="G2686" s="2" t="s">
        <v>103</v>
      </c>
      <c r="H2686" s="4"/>
      <c r="I2686" s="2" t="s">
        <v>13</v>
      </c>
    </row>
    <row r="2687">
      <c r="A2687" s="2">
        <v>2685.0</v>
      </c>
      <c r="B2687" s="2">
        <v>2685.0</v>
      </c>
      <c r="C2687" s="2" t="s">
        <v>2729</v>
      </c>
      <c r="D2687" s="2" t="s">
        <v>96</v>
      </c>
      <c r="E2687" s="2" t="s">
        <v>5509</v>
      </c>
      <c r="F2687" s="2" t="s">
        <v>5510</v>
      </c>
      <c r="G2687" s="2" t="s">
        <v>103</v>
      </c>
      <c r="H2687" s="4"/>
      <c r="I2687" s="2" t="s">
        <v>13</v>
      </c>
    </row>
    <row r="2688">
      <c r="A2688" s="2">
        <v>2686.0</v>
      </c>
      <c r="B2688" s="2">
        <v>2686.0</v>
      </c>
      <c r="C2688" s="2" t="s">
        <v>2729</v>
      </c>
      <c r="D2688" s="2" t="s">
        <v>3788</v>
      </c>
      <c r="E2688" s="2" t="s">
        <v>5511</v>
      </c>
      <c r="F2688" s="2" t="s">
        <v>5512</v>
      </c>
      <c r="G2688" s="2" t="s">
        <v>103</v>
      </c>
      <c r="H2688" s="4"/>
      <c r="I2688" s="2" t="s">
        <v>13</v>
      </c>
    </row>
    <row r="2689">
      <c r="A2689" s="2">
        <v>2687.0</v>
      </c>
      <c r="B2689" s="2">
        <v>2687.0</v>
      </c>
      <c r="C2689" s="2" t="s">
        <v>2729</v>
      </c>
      <c r="D2689" s="2" t="s">
        <v>1568</v>
      </c>
      <c r="E2689" s="2" t="s">
        <v>5513</v>
      </c>
      <c r="F2689" s="2" t="s">
        <v>5514</v>
      </c>
      <c r="G2689" s="2" t="s">
        <v>103</v>
      </c>
      <c r="H2689" s="4"/>
      <c r="I2689" s="2" t="s">
        <v>13</v>
      </c>
    </row>
    <row r="2690">
      <c r="A2690" s="2">
        <v>2688.0</v>
      </c>
      <c r="B2690" s="2">
        <v>2688.0</v>
      </c>
      <c r="C2690" s="2" t="s">
        <v>2729</v>
      </c>
      <c r="D2690" s="2" t="s">
        <v>96</v>
      </c>
      <c r="E2690" s="2" t="s">
        <v>5515</v>
      </c>
      <c r="F2690" s="2" t="s">
        <v>5516</v>
      </c>
      <c r="G2690" s="2" t="s">
        <v>103</v>
      </c>
      <c r="H2690" s="4"/>
      <c r="I2690" s="2" t="s">
        <v>13</v>
      </c>
    </row>
    <row r="2691">
      <c r="A2691" s="2">
        <v>2689.0</v>
      </c>
      <c r="B2691" s="2">
        <v>2689.0</v>
      </c>
      <c r="C2691" s="2" t="s">
        <v>2729</v>
      </c>
      <c r="D2691" s="2" t="s">
        <v>3788</v>
      </c>
      <c r="E2691" s="2" t="s">
        <v>5517</v>
      </c>
      <c r="F2691" s="2" t="s">
        <v>5518</v>
      </c>
      <c r="G2691" s="2" t="s">
        <v>103</v>
      </c>
      <c r="H2691" s="4"/>
      <c r="I2691" s="2" t="s">
        <v>13</v>
      </c>
    </row>
    <row r="2692">
      <c r="A2692" s="2">
        <v>2690.0</v>
      </c>
      <c r="B2692" s="2">
        <v>2690.0</v>
      </c>
      <c r="C2692" s="2" t="s">
        <v>2729</v>
      </c>
      <c r="D2692" s="2" t="s">
        <v>96</v>
      </c>
      <c r="E2692" s="2" t="s">
        <v>5519</v>
      </c>
      <c r="F2692" s="2" t="s">
        <v>5520</v>
      </c>
      <c r="G2692" s="2" t="s">
        <v>103</v>
      </c>
      <c r="H2692" s="4"/>
      <c r="I2692" s="2" t="s">
        <v>13</v>
      </c>
    </row>
    <row r="2693">
      <c r="A2693" s="2">
        <v>2691.0</v>
      </c>
      <c r="B2693" s="2">
        <v>2691.0</v>
      </c>
      <c r="C2693" s="2" t="s">
        <v>2729</v>
      </c>
      <c r="D2693" s="2" t="s">
        <v>3788</v>
      </c>
      <c r="E2693" s="2" t="s">
        <v>5521</v>
      </c>
      <c r="F2693" s="2" t="s">
        <v>5522</v>
      </c>
      <c r="G2693" s="2" t="s">
        <v>103</v>
      </c>
      <c r="H2693" s="4"/>
      <c r="I2693" s="2" t="s">
        <v>13</v>
      </c>
    </row>
    <row r="2694">
      <c r="A2694" s="2">
        <v>2692.0</v>
      </c>
      <c r="B2694" s="2">
        <v>2692.0</v>
      </c>
      <c r="C2694" s="2" t="s">
        <v>2729</v>
      </c>
      <c r="D2694" s="2" t="s">
        <v>1568</v>
      </c>
      <c r="E2694" s="2" t="s">
        <v>5523</v>
      </c>
      <c r="F2694" s="2" t="s">
        <v>5524</v>
      </c>
      <c r="G2694" s="2" t="s">
        <v>103</v>
      </c>
      <c r="H2694" s="4"/>
      <c r="I2694" s="2" t="s">
        <v>13</v>
      </c>
    </row>
    <row r="2695">
      <c r="A2695" s="2">
        <v>2693.0</v>
      </c>
      <c r="B2695" s="2">
        <v>2693.0</v>
      </c>
      <c r="C2695" s="2" t="s">
        <v>2729</v>
      </c>
      <c r="D2695" s="2" t="s">
        <v>96</v>
      </c>
      <c r="E2695" s="2" t="s">
        <v>5525</v>
      </c>
      <c r="F2695" s="2" t="s">
        <v>5526</v>
      </c>
      <c r="G2695" s="2" t="s">
        <v>103</v>
      </c>
      <c r="H2695" s="4"/>
      <c r="I2695" s="2" t="s">
        <v>13</v>
      </c>
    </row>
    <row r="2696">
      <c r="A2696" s="2">
        <v>2694.0</v>
      </c>
      <c r="B2696" s="2">
        <v>2694.0</v>
      </c>
      <c r="C2696" s="2" t="s">
        <v>2729</v>
      </c>
      <c r="D2696" s="2" t="s">
        <v>32</v>
      </c>
      <c r="E2696" s="2" t="s">
        <v>5527</v>
      </c>
      <c r="F2696" s="2" t="s">
        <v>5528</v>
      </c>
      <c r="G2696" s="2" t="s">
        <v>103</v>
      </c>
      <c r="H2696" s="4"/>
      <c r="I2696" s="2" t="s">
        <v>13</v>
      </c>
    </row>
    <row r="2697">
      <c r="A2697" s="2">
        <v>2695.0</v>
      </c>
      <c r="B2697" s="2">
        <v>2695.0</v>
      </c>
      <c r="C2697" s="2" t="s">
        <v>3207</v>
      </c>
      <c r="D2697" s="2" t="s">
        <v>338</v>
      </c>
      <c r="E2697" s="2" t="s">
        <v>5529</v>
      </c>
      <c r="F2697" s="2" t="s">
        <v>5530</v>
      </c>
      <c r="G2697" s="2" t="s">
        <v>103</v>
      </c>
      <c r="H2697" s="4"/>
      <c r="I2697" s="2" t="s">
        <v>13</v>
      </c>
    </row>
    <row r="2698">
      <c r="A2698" s="2">
        <v>2696.0</v>
      </c>
      <c r="B2698" s="2">
        <v>2696.0</v>
      </c>
      <c r="C2698" s="2" t="s">
        <v>2729</v>
      </c>
      <c r="D2698" s="2" t="s">
        <v>1687</v>
      </c>
      <c r="E2698" s="2" t="s">
        <v>5531</v>
      </c>
      <c r="F2698" s="2" t="s">
        <v>5532</v>
      </c>
      <c r="G2698" s="2" t="s">
        <v>103</v>
      </c>
      <c r="H2698" s="4"/>
      <c r="I2698" s="2" t="s">
        <v>13</v>
      </c>
    </row>
    <row r="2699">
      <c r="A2699" s="2">
        <v>2697.0</v>
      </c>
      <c r="B2699" s="2">
        <v>2697.0</v>
      </c>
      <c r="C2699" s="2" t="s">
        <v>2729</v>
      </c>
      <c r="D2699" s="2" t="s">
        <v>263</v>
      </c>
      <c r="E2699" s="2" t="s">
        <v>5533</v>
      </c>
      <c r="F2699" s="2" t="s">
        <v>5534</v>
      </c>
      <c r="G2699" s="2" t="s">
        <v>103</v>
      </c>
      <c r="H2699" s="4"/>
      <c r="I2699" s="2" t="s">
        <v>13</v>
      </c>
    </row>
    <row r="2700">
      <c r="A2700" s="2">
        <v>2698.0</v>
      </c>
      <c r="B2700" s="2">
        <v>2698.0</v>
      </c>
      <c r="C2700" s="2" t="s">
        <v>3174</v>
      </c>
      <c r="D2700" s="2" t="s">
        <v>3175</v>
      </c>
      <c r="E2700" s="2" t="s">
        <v>5535</v>
      </c>
      <c r="F2700" s="2" t="s">
        <v>5536</v>
      </c>
      <c r="G2700" s="2" t="s">
        <v>103</v>
      </c>
      <c r="H2700" s="4"/>
      <c r="I2700" s="2" t="s">
        <v>13</v>
      </c>
    </row>
    <row r="2701">
      <c r="A2701" s="2">
        <v>2699.0</v>
      </c>
      <c r="B2701" s="2">
        <v>2699.0</v>
      </c>
      <c r="C2701" s="2" t="s">
        <v>2729</v>
      </c>
      <c r="D2701" s="2" t="s">
        <v>32</v>
      </c>
      <c r="E2701" s="2" t="s">
        <v>5537</v>
      </c>
      <c r="F2701" s="2" t="s">
        <v>5538</v>
      </c>
      <c r="G2701" s="2" t="s">
        <v>103</v>
      </c>
      <c r="H2701" s="4"/>
      <c r="I2701" s="2" t="s">
        <v>13</v>
      </c>
    </row>
    <row r="2702">
      <c r="A2702" s="2">
        <v>2700.0</v>
      </c>
      <c r="B2702" s="2">
        <v>2700.0</v>
      </c>
      <c r="C2702" s="2" t="s">
        <v>2729</v>
      </c>
      <c r="D2702" s="2" t="s">
        <v>181</v>
      </c>
      <c r="E2702" s="2" t="s">
        <v>5539</v>
      </c>
      <c r="F2702" s="2" t="s">
        <v>5540</v>
      </c>
      <c r="G2702" s="2" t="s">
        <v>103</v>
      </c>
      <c r="H2702" s="4"/>
      <c r="I2702" s="2" t="s">
        <v>13</v>
      </c>
    </row>
    <row r="2703">
      <c r="A2703" s="2">
        <v>2701.0</v>
      </c>
      <c r="B2703" s="2">
        <v>2701.0</v>
      </c>
      <c r="C2703" s="2" t="s">
        <v>2729</v>
      </c>
      <c r="D2703" s="2" t="s">
        <v>1949</v>
      </c>
      <c r="E2703" s="2" t="s">
        <v>5541</v>
      </c>
      <c r="F2703" s="2" t="s">
        <v>5542</v>
      </c>
      <c r="G2703" s="2" t="s">
        <v>103</v>
      </c>
      <c r="H2703" s="4"/>
      <c r="I2703" s="2" t="s">
        <v>13</v>
      </c>
    </row>
    <row r="2704">
      <c r="A2704" s="2">
        <v>2702.0</v>
      </c>
      <c r="B2704" s="2">
        <v>2702.0</v>
      </c>
      <c r="C2704" s="2" t="s">
        <v>2729</v>
      </c>
      <c r="D2704" s="2" t="s">
        <v>2642</v>
      </c>
      <c r="E2704" s="2" t="s">
        <v>5543</v>
      </c>
      <c r="F2704" s="2" t="s">
        <v>5544</v>
      </c>
      <c r="G2704" s="2" t="s">
        <v>103</v>
      </c>
      <c r="H2704" s="4"/>
      <c r="I2704" s="2" t="s">
        <v>13</v>
      </c>
    </row>
    <row r="2705">
      <c r="A2705" s="2">
        <v>2703.0</v>
      </c>
      <c r="B2705" s="2">
        <v>2703.0</v>
      </c>
      <c r="C2705" s="2" t="s">
        <v>2729</v>
      </c>
      <c r="D2705" s="2" t="s">
        <v>96</v>
      </c>
      <c r="E2705" s="2" t="s">
        <v>5545</v>
      </c>
      <c r="F2705" s="2" t="s">
        <v>5546</v>
      </c>
      <c r="G2705" s="2" t="s">
        <v>103</v>
      </c>
      <c r="H2705" s="4"/>
      <c r="I2705" s="2" t="s">
        <v>13</v>
      </c>
    </row>
    <row r="2706">
      <c r="A2706" s="2">
        <v>2704.0</v>
      </c>
      <c r="B2706" s="2">
        <v>2704.0</v>
      </c>
      <c r="C2706" s="2" t="s">
        <v>2729</v>
      </c>
      <c r="D2706" s="2" t="s">
        <v>140</v>
      </c>
      <c r="E2706" s="2" t="s">
        <v>5547</v>
      </c>
      <c r="F2706" s="2" t="s">
        <v>5548</v>
      </c>
      <c r="G2706" s="2" t="s">
        <v>103</v>
      </c>
      <c r="H2706" s="4"/>
      <c r="I2706" s="2" t="s">
        <v>13</v>
      </c>
    </row>
    <row r="2707">
      <c r="A2707" s="2">
        <v>2705.0</v>
      </c>
      <c r="B2707" s="2">
        <v>2705.0</v>
      </c>
      <c r="C2707" s="2" t="s">
        <v>2729</v>
      </c>
      <c r="D2707" s="2" t="s">
        <v>96</v>
      </c>
      <c r="E2707" s="2" t="s">
        <v>5549</v>
      </c>
      <c r="F2707" s="2" t="s">
        <v>5550</v>
      </c>
      <c r="G2707" s="2" t="s">
        <v>103</v>
      </c>
      <c r="H2707" s="4"/>
      <c r="I2707" s="2" t="s">
        <v>13</v>
      </c>
    </row>
    <row r="2708">
      <c r="A2708" s="2">
        <v>2706.0</v>
      </c>
      <c r="B2708" s="2">
        <v>2706.0</v>
      </c>
      <c r="C2708" s="2" t="s">
        <v>2729</v>
      </c>
      <c r="D2708" s="2" t="s">
        <v>32</v>
      </c>
      <c r="E2708" s="2" t="s">
        <v>5551</v>
      </c>
      <c r="F2708" s="2" t="s">
        <v>5552</v>
      </c>
      <c r="G2708" s="2" t="s">
        <v>103</v>
      </c>
      <c r="H2708" s="4"/>
      <c r="I2708" s="2" t="s">
        <v>13</v>
      </c>
    </row>
    <row r="2709">
      <c r="A2709" s="2">
        <v>2707.0</v>
      </c>
      <c r="B2709" s="2">
        <v>2707.0</v>
      </c>
      <c r="C2709" s="2" t="s">
        <v>2729</v>
      </c>
      <c r="D2709" s="2" t="s">
        <v>1568</v>
      </c>
      <c r="E2709" s="2" t="s">
        <v>5553</v>
      </c>
      <c r="F2709" s="2" t="s">
        <v>5554</v>
      </c>
      <c r="G2709" s="2" t="s">
        <v>103</v>
      </c>
      <c r="H2709" s="4"/>
      <c r="I2709" s="2" t="s">
        <v>13</v>
      </c>
    </row>
    <row r="2710">
      <c r="A2710" s="2">
        <v>2708.0</v>
      </c>
      <c r="B2710" s="2">
        <v>2708.0</v>
      </c>
      <c r="C2710" s="2" t="s">
        <v>3174</v>
      </c>
      <c r="D2710" s="2" t="s">
        <v>2101</v>
      </c>
      <c r="E2710" s="2" t="s">
        <v>5555</v>
      </c>
      <c r="F2710" s="2" t="s">
        <v>5556</v>
      </c>
      <c r="G2710" s="2" t="s">
        <v>103</v>
      </c>
      <c r="H2710" s="4"/>
      <c r="I2710" s="2" t="s">
        <v>13</v>
      </c>
    </row>
    <row r="2711">
      <c r="A2711" s="2">
        <v>2709.0</v>
      </c>
      <c r="B2711" s="2">
        <v>2709.0</v>
      </c>
      <c r="C2711" s="2" t="s">
        <v>2729</v>
      </c>
      <c r="D2711" s="2" t="s">
        <v>96</v>
      </c>
      <c r="E2711" s="2" t="s">
        <v>5557</v>
      </c>
      <c r="F2711" s="2" t="s">
        <v>5558</v>
      </c>
      <c r="G2711" s="2" t="s">
        <v>103</v>
      </c>
      <c r="H2711" s="4"/>
      <c r="I2711" s="2" t="s">
        <v>13</v>
      </c>
    </row>
    <row r="2712">
      <c r="A2712" s="2">
        <v>2710.0</v>
      </c>
      <c r="B2712" s="2">
        <v>2710.0</v>
      </c>
      <c r="C2712" s="2" t="s">
        <v>2729</v>
      </c>
      <c r="D2712" s="2" t="s">
        <v>3788</v>
      </c>
      <c r="E2712" s="2" t="s">
        <v>5559</v>
      </c>
      <c r="F2712" s="2" t="s">
        <v>5560</v>
      </c>
      <c r="G2712" s="2" t="s">
        <v>103</v>
      </c>
      <c r="H2712" s="4"/>
      <c r="I2712" s="2" t="s">
        <v>13</v>
      </c>
    </row>
    <row r="2713">
      <c r="A2713" s="2">
        <v>2711.0</v>
      </c>
      <c r="B2713" s="2">
        <v>2711.0</v>
      </c>
      <c r="C2713" s="2" t="s">
        <v>3174</v>
      </c>
      <c r="D2713" s="2" t="s">
        <v>5340</v>
      </c>
      <c r="E2713" s="2" t="s">
        <v>5561</v>
      </c>
      <c r="F2713" s="2" t="s">
        <v>5562</v>
      </c>
      <c r="G2713" s="2" t="s">
        <v>103</v>
      </c>
      <c r="H2713" s="4"/>
      <c r="I2713" s="2" t="s">
        <v>13</v>
      </c>
    </row>
    <row r="2714">
      <c r="A2714" s="2">
        <v>2712.0</v>
      </c>
      <c r="B2714" s="2">
        <v>2712.0</v>
      </c>
      <c r="C2714" s="2" t="s">
        <v>2729</v>
      </c>
      <c r="D2714" s="2" t="s">
        <v>1949</v>
      </c>
      <c r="E2714" s="2" t="s">
        <v>5563</v>
      </c>
      <c r="F2714" s="2" t="s">
        <v>5564</v>
      </c>
      <c r="G2714" s="2" t="s">
        <v>103</v>
      </c>
      <c r="H2714" s="4"/>
      <c r="I2714" s="2" t="s">
        <v>13</v>
      </c>
    </row>
    <row r="2715">
      <c r="A2715" s="2">
        <v>2713.0</v>
      </c>
      <c r="B2715" s="2">
        <v>2713.0</v>
      </c>
      <c r="C2715" s="2" t="s">
        <v>2729</v>
      </c>
      <c r="D2715" s="2" t="s">
        <v>3788</v>
      </c>
      <c r="E2715" s="2" t="s">
        <v>5565</v>
      </c>
      <c r="F2715" s="2" t="s">
        <v>5566</v>
      </c>
      <c r="G2715" s="2" t="s">
        <v>103</v>
      </c>
      <c r="H2715" s="4"/>
      <c r="I2715" s="2" t="s">
        <v>13</v>
      </c>
    </row>
    <row r="2716">
      <c r="A2716" s="2">
        <v>2714.0</v>
      </c>
      <c r="B2716" s="2">
        <v>2714.0</v>
      </c>
      <c r="C2716" s="2" t="s">
        <v>2729</v>
      </c>
      <c r="D2716" s="2" t="s">
        <v>32</v>
      </c>
      <c r="E2716" s="2" t="s">
        <v>5567</v>
      </c>
      <c r="F2716" s="2" t="s">
        <v>5568</v>
      </c>
      <c r="G2716" s="2" t="s">
        <v>103</v>
      </c>
      <c r="H2716" s="4"/>
      <c r="I2716" s="2" t="s">
        <v>13</v>
      </c>
    </row>
    <row r="2717">
      <c r="A2717" s="2">
        <v>2715.0</v>
      </c>
      <c r="B2717" s="2">
        <v>2715.0</v>
      </c>
      <c r="C2717" s="2" t="s">
        <v>3207</v>
      </c>
      <c r="D2717" s="2" t="s">
        <v>38</v>
      </c>
      <c r="E2717" s="2" t="s">
        <v>5569</v>
      </c>
      <c r="F2717" s="2" t="s">
        <v>5570</v>
      </c>
      <c r="G2717" s="2" t="s">
        <v>103</v>
      </c>
      <c r="H2717" s="4"/>
      <c r="I2717" s="2" t="s">
        <v>13</v>
      </c>
    </row>
    <row r="2718">
      <c r="A2718" s="2">
        <v>2716.0</v>
      </c>
      <c r="B2718" s="2">
        <v>2716.0</v>
      </c>
      <c r="C2718" s="2" t="s">
        <v>2729</v>
      </c>
      <c r="D2718" s="2" t="s">
        <v>140</v>
      </c>
      <c r="E2718" s="2" t="s">
        <v>5571</v>
      </c>
      <c r="F2718" s="2" t="s">
        <v>5572</v>
      </c>
      <c r="G2718" s="2" t="s">
        <v>103</v>
      </c>
      <c r="H2718" s="4"/>
      <c r="I2718" s="2" t="s">
        <v>13</v>
      </c>
    </row>
    <row r="2719">
      <c r="A2719" s="2">
        <v>2717.0</v>
      </c>
      <c r="B2719" s="2">
        <v>2717.0</v>
      </c>
      <c r="C2719" s="2" t="s">
        <v>2729</v>
      </c>
      <c r="D2719" s="2" t="s">
        <v>96</v>
      </c>
      <c r="E2719" s="2" t="s">
        <v>5573</v>
      </c>
      <c r="F2719" s="2" t="s">
        <v>5574</v>
      </c>
      <c r="G2719" s="2" t="s">
        <v>103</v>
      </c>
      <c r="H2719" s="4"/>
      <c r="I2719" s="2" t="s">
        <v>13</v>
      </c>
    </row>
    <row r="2720">
      <c r="A2720" s="2">
        <v>2718.0</v>
      </c>
      <c r="B2720" s="2">
        <v>2718.0</v>
      </c>
      <c r="C2720" s="2" t="s">
        <v>2729</v>
      </c>
      <c r="D2720" s="2" t="s">
        <v>2642</v>
      </c>
      <c r="E2720" s="2" t="s">
        <v>5575</v>
      </c>
      <c r="F2720" s="2" t="s">
        <v>5576</v>
      </c>
      <c r="G2720" s="2" t="s">
        <v>103</v>
      </c>
      <c r="H2720" s="4"/>
      <c r="I2720" s="2" t="s">
        <v>13</v>
      </c>
    </row>
    <row r="2721">
      <c r="A2721" s="2">
        <v>2719.0</v>
      </c>
      <c r="B2721" s="2">
        <v>2719.0</v>
      </c>
      <c r="C2721" s="2" t="s">
        <v>2729</v>
      </c>
      <c r="D2721" s="2" t="s">
        <v>140</v>
      </c>
      <c r="E2721" s="2" t="s">
        <v>5577</v>
      </c>
      <c r="F2721" s="2" t="s">
        <v>5578</v>
      </c>
      <c r="G2721" s="2" t="s">
        <v>103</v>
      </c>
      <c r="H2721" s="4"/>
      <c r="I2721" s="2" t="s">
        <v>13</v>
      </c>
    </row>
    <row r="2722">
      <c r="A2722" s="2">
        <v>2720.0</v>
      </c>
      <c r="B2722" s="2">
        <v>2720.0</v>
      </c>
      <c r="C2722" s="2" t="s">
        <v>2729</v>
      </c>
      <c r="D2722" s="2" t="s">
        <v>32</v>
      </c>
      <c r="E2722" s="2" t="s">
        <v>5579</v>
      </c>
      <c r="F2722" s="2" t="s">
        <v>5580</v>
      </c>
      <c r="G2722" s="2" t="s">
        <v>103</v>
      </c>
      <c r="H2722" s="4"/>
      <c r="I2722" s="2" t="s">
        <v>13</v>
      </c>
    </row>
    <row r="2723">
      <c r="A2723" s="2">
        <v>2721.0</v>
      </c>
      <c r="B2723" s="2">
        <v>2721.0</v>
      </c>
      <c r="C2723" s="2" t="s">
        <v>2729</v>
      </c>
      <c r="D2723" s="2" t="s">
        <v>140</v>
      </c>
      <c r="E2723" s="2" t="s">
        <v>5581</v>
      </c>
      <c r="F2723" s="2" t="s">
        <v>5582</v>
      </c>
      <c r="G2723" s="2" t="s">
        <v>103</v>
      </c>
      <c r="H2723" s="4"/>
      <c r="I2723" s="2" t="s">
        <v>13</v>
      </c>
    </row>
    <row r="2724">
      <c r="A2724" s="2">
        <v>2722.0</v>
      </c>
      <c r="B2724" s="2">
        <v>2722.0</v>
      </c>
      <c r="C2724" s="2" t="s">
        <v>2729</v>
      </c>
      <c r="D2724" s="2" t="s">
        <v>96</v>
      </c>
      <c r="E2724" s="2" t="s">
        <v>5583</v>
      </c>
      <c r="F2724" s="2" t="s">
        <v>5584</v>
      </c>
      <c r="G2724" s="2" t="s">
        <v>103</v>
      </c>
      <c r="H2724" s="4"/>
      <c r="I2724" s="2" t="s">
        <v>13</v>
      </c>
    </row>
    <row r="2725">
      <c r="A2725" s="2">
        <v>2723.0</v>
      </c>
      <c r="B2725" s="2">
        <v>2723.0</v>
      </c>
      <c r="C2725" s="2" t="s">
        <v>2729</v>
      </c>
      <c r="D2725" s="2" t="s">
        <v>181</v>
      </c>
      <c r="E2725" s="2" t="s">
        <v>5585</v>
      </c>
      <c r="F2725" s="2" t="s">
        <v>5586</v>
      </c>
      <c r="G2725" s="2" t="s">
        <v>103</v>
      </c>
      <c r="H2725" s="4"/>
      <c r="I2725" s="2" t="s">
        <v>13</v>
      </c>
    </row>
    <row r="2726">
      <c r="A2726" s="2">
        <v>2724.0</v>
      </c>
      <c r="B2726" s="2">
        <v>2724.0</v>
      </c>
      <c r="C2726" s="2" t="s">
        <v>2729</v>
      </c>
      <c r="D2726" s="2" t="s">
        <v>140</v>
      </c>
      <c r="E2726" s="2" t="s">
        <v>5587</v>
      </c>
      <c r="F2726" s="2" t="s">
        <v>5588</v>
      </c>
      <c r="G2726" s="2" t="s">
        <v>103</v>
      </c>
      <c r="H2726" s="4"/>
      <c r="I2726" s="2" t="s">
        <v>13</v>
      </c>
    </row>
    <row r="2727">
      <c r="A2727" s="2">
        <v>2725.0</v>
      </c>
      <c r="B2727" s="2">
        <v>2725.0</v>
      </c>
      <c r="C2727" s="2" t="s">
        <v>2729</v>
      </c>
      <c r="D2727" s="2" t="s">
        <v>3788</v>
      </c>
      <c r="E2727" s="2" t="s">
        <v>5589</v>
      </c>
      <c r="F2727" s="2" t="s">
        <v>5590</v>
      </c>
      <c r="G2727" s="2" t="s">
        <v>103</v>
      </c>
      <c r="H2727" s="4"/>
      <c r="I2727" s="2" t="s">
        <v>13</v>
      </c>
    </row>
    <row r="2728">
      <c r="A2728" s="2">
        <v>2726.0</v>
      </c>
      <c r="B2728" s="2">
        <v>2726.0</v>
      </c>
      <c r="C2728" s="2" t="s">
        <v>2729</v>
      </c>
      <c r="D2728" s="2" t="s">
        <v>3788</v>
      </c>
      <c r="E2728" s="2" t="s">
        <v>5591</v>
      </c>
      <c r="F2728" s="2" t="s">
        <v>5592</v>
      </c>
      <c r="G2728" s="2" t="s">
        <v>103</v>
      </c>
      <c r="H2728" s="4"/>
      <c r="I2728" s="2" t="s">
        <v>13</v>
      </c>
    </row>
    <row r="2729">
      <c r="A2729" s="2">
        <v>2727.0</v>
      </c>
      <c r="B2729" s="2">
        <v>2727.0</v>
      </c>
      <c r="C2729" s="2" t="s">
        <v>2729</v>
      </c>
      <c r="D2729" s="2" t="s">
        <v>96</v>
      </c>
      <c r="E2729" s="2" t="s">
        <v>5593</v>
      </c>
      <c r="F2729" s="2" t="s">
        <v>5594</v>
      </c>
      <c r="G2729" s="2" t="s">
        <v>103</v>
      </c>
      <c r="H2729" s="4"/>
      <c r="I2729" s="2" t="s">
        <v>13</v>
      </c>
    </row>
    <row r="2730">
      <c r="A2730" s="2">
        <v>2728.0</v>
      </c>
      <c r="B2730" s="2">
        <v>2728.0</v>
      </c>
      <c r="C2730" s="2" t="s">
        <v>2729</v>
      </c>
      <c r="D2730" s="2" t="s">
        <v>140</v>
      </c>
      <c r="E2730" s="2" t="s">
        <v>5595</v>
      </c>
      <c r="F2730" s="2" t="s">
        <v>5596</v>
      </c>
      <c r="G2730" s="2" t="s">
        <v>103</v>
      </c>
      <c r="H2730" s="4"/>
      <c r="I2730" s="2" t="s">
        <v>13</v>
      </c>
    </row>
    <row r="2731">
      <c r="A2731" s="2">
        <v>2729.0</v>
      </c>
      <c r="B2731" s="2">
        <v>2729.0</v>
      </c>
      <c r="C2731" s="2" t="s">
        <v>4556</v>
      </c>
      <c r="D2731" s="2" t="s">
        <v>2172</v>
      </c>
      <c r="E2731" s="2" t="s">
        <v>5597</v>
      </c>
      <c r="F2731" s="2" t="s">
        <v>5598</v>
      </c>
      <c r="G2731" s="2" t="s">
        <v>103</v>
      </c>
      <c r="H2731" s="4"/>
      <c r="I2731" s="2" t="s">
        <v>13</v>
      </c>
    </row>
    <row r="2732">
      <c r="A2732" s="2">
        <v>2730.0</v>
      </c>
      <c r="B2732" s="2">
        <v>2730.0</v>
      </c>
      <c r="C2732" s="2" t="s">
        <v>2729</v>
      </c>
      <c r="D2732" s="2" t="s">
        <v>140</v>
      </c>
      <c r="E2732" s="2" t="s">
        <v>5599</v>
      </c>
      <c r="F2732" s="2" t="s">
        <v>5600</v>
      </c>
      <c r="G2732" s="2" t="s">
        <v>103</v>
      </c>
      <c r="H2732" s="4"/>
      <c r="I2732" s="2" t="s">
        <v>13</v>
      </c>
    </row>
    <row r="2733">
      <c r="A2733" s="2">
        <v>2731.0</v>
      </c>
      <c r="B2733" s="2">
        <v>2731.0</v>
      </c>
      <c r="C2733" s="2" t="s">
        <v>2729</v>
      </c>
      <c r="D2733" s="2" t="s">
        <v>96</v>
      </c>
      <c r="E2733" s="2" t="s">
        <v>5601</v>
      </c>
      <c r="F2733" s="2" t="s">
        <v>5602</v>
      </c>
      <c r="G2733" s="2" t="s">
        <v>103</v>
      </c>
      <c r="H2733" s="4"/>
      <c r="I2733" s="2" t="s">
        <v>13</v>
      </c>
    </row>
    <row r="2734">
      <c r="A2734" s="2">
        <v>2732.0</v>
      </c>
      <c r="B2734" s="2">
        <v>2732.0</v>
      </c>
      <c r="C2734" s="2" t="s">
        <v>2729</v>
      </c>
      <c r="D2734" s="2" t="s">
        <v>96</v>
      </c>
      <c r="E2734" s="2" t="s">
        <v>5603</v>
      </c>
      <c r="F2734" s="2" t="s">
        <v>5604</v>
      </c>
      <c r="G2734" s="2" t="s">
        <v>103</v>
      </c>
      <c r="H2734" s="4"/>
      <c r="I2734" s="2" t="s">
        <v>13</v>
      </c>
    </row>
    <row r="2735">
      <c r="A2735" s="2">
        <v>2733.0</v>
      </c>
      <c r="B2735" s="2">
        <v>2733.0</v>
      </c>
      <c r="C2735" s="2" t="s">
        <v>99</v>
      </c>
      <c r="D2735" s="2" t="s">
        <v>42</v>
      </c>
      <c r="E2735" s="2" t="s">
        <v>5605</v>
      </c>
      <c r="F2735" s="2" t="s">
        <v>5606</v>
      </c>
      <c r="G2735" s="2" t="s">
        <v>103</v>
      </c>
      <c r="H2735" s="4"/>
      <c r="I2735" s="2" t="s">
        <v>13</v>
      </c>
    </row>
    <row r="2736">
      <c r="A2736" s="2">
        <v>2734.0</v>
      </c>
      <c r="B2736" s="2">
        <v>2734.0</v>
      </c>
      <c r="C2736" s="2" t="s">
        <v>2729</v>
      </c>
      <c r="D2736" s="2" t="s">
        <v>32</v>
      </c>
      <c r="E2736" s="2" t="s">
        <v>5607</v>
      </c>
      <c r="F2736" s="2" t="s">
        <v>5608</v>
      </c>
      <c r="G2736" s="2" t="s">
        <v>103</v>
      </c>
      <c r="H2736" s="4"/>
      <c r="I2736" s="2" t="s">
        <v>53</v>
      </c>
    </row>
    <row r="2737">
      <c r="A2737" s="2">
        <v>2735.0</v>
      </c>
      <c r="B2737" s="2">
        <v>2735.0</v>
      </c>
      <c r="C2737" s="2" t="s">
        <v>2729</v>
      </c>
      <c r="D2737" s="2" t="s">
        <v>1568</v>
      </c>
      <c r="E2737" s="2" t="s">
        <v>5609</v>
      </c>
      <c r="F2737" s="2" t="s">
        <v>5610</v>
      </c>
      <c r="G2737" s="2" t="s">
        <v>103</v>
      </c>
      <c r="H2737" s="4"/>
      <c r="I2737" s="2" t="s">
        <v>13</v>
      </c>
    </row>
    <row r="2738">
      <c r="A2738" s="2">
        <v>2736.0</v>
      </c>
      <c r="B2738" s="2">
        <v>2736.0</v>
      </c>
      <c r="C2738" s="2" t="s">
        <v>1920</v>
      </c>
      <c r="D2738" s="2" t="s">
        <v>414</v>
      </c>
      <c r="E2738" s="2" t="s">
        <v>5611</v>
      </c>
      <c r="F2738" s="2" t="s">
        <v>5612</v>
      </c>
      <c r="G2738" s="2" t="s">
        <v>103</v>
      </c>
      <c r="H2738" s="4"/>
      <c r="I2738" s="2" t="s">
        <v>13</v>
      </c>
    </row>
    <row r="2739">
      <c r="A2739" s="2">
        <v>2737.0</v>
      </c>
      <c r="B2739" s="2">
        <v>2737.0</v>
      </c>
      <c r="C2739" s="2" t="s">
        <v>2729</v>
      </c>
      <c r="D2739" s="2" t="s">
        <v>3788</v>
      </c>
      <c r="E2739" s="2" t="s">
        <v>5613</v>
      </c>
      <c r="F2739" s="2" t="s">
        <v>5614</v>
      </c>
      <c r="G2739" s="2" t="s">
        <v>103</v>
      </c>
      <c r="H2739" s="4"/>
      <c r="I2739" s="2" t="s">
        <v>13</v>
      </c>
    </row>
    <row r="2740">
      <c r="A2740" s="2">
        <v>2738.0</v>
      </c>
      <c r="B2740" s="2">
        <v>2738.0</v>
      </c>
      <c r="C2740" s="2" t="s">
        <v>2729</v>
      </c>
      <c r="D2740" s="2" t="s">
        <v>96</v>
      </c>
      <c r="E2740" s="2" t="s">
        <v>5615</v>
      </c>
      <c r="F2740" s="2" t="s">
        <v>5616</v>
      </c>
      <c r="G2740" s="2" t="s">
        <v>103</v>
      </c>
      <c r="H2740" s="4"/>
      <c r="I2740" s="2" t="s">
        <v>13</v>
      </c>
    </row>
    <row r="2741">
      <c r="A2741" s="2">
        <v>2739.0</v>
      </c>
      <c r="B2741" s="2">
        <v>2739.0</v>
      </c>
      <c r="C2741" s="2" t="s">
        <v>2729</v>
      </c>
      <c r="D2741" s="2" t="s">
        <v>140</v>
      </c>
      <c r="E2741" s="2" t="s">
        <v>5617</v>
      </c>
      <c r="F2741" s="2" t="s">
        <v>5618</v>
      </c>
      <c r="G2741" s="2" t="s">
        <v>103</v>
      </c>
      <c r="H2741" s="4"/>
      <c r="I2741" s="2" t="s">
        <v>13</v>
      </c>
    </row>
    <row r="2742">
      <c r="A2742" s="2">
        <v>2740.0</v>
      </c>
      <c r="B2742" s="2">
        <v>2740.0</v>
      </c>
      <c r="C2742" s="2" t="s">
        <v>2729</v>
      </c>
      <c r="D2742" s="2" t="s">
        <v>263</v>
      </c>
      <c r="E2742" s="2" t="s">
        <v>5619</v>
      </c>
      <c r="F2742" s="2" t="s">
        <v>5620</v>
      </c>
      <c r="G2742" s="2" t="s">
        <v>103</v>
      </c>
      <c r="H2742" s="4"/>
      <c r="I2742" s="2" t="s">
        <v>13</v>
      </c>
    </row>
    <row r="2743">
      <c r="A2743" s="2">
        <v>2741.0</v>
      </c>
      <c r="B2743" s="2">
        <v>2741.0</v>
      </c>
      <c r="C2743" s="2" t="s">
        <v>3207</v>
      </c>
      <c r="D2743" s="2" t="s">
        <v>38</v>
      </c>
      <c r="E2743" s="2" t="s">
        <v>5621</v>
      </c>
      <c r="F2743" s="2" t="s">
        <v>5622</v>
      </c>
      <c r="G2743" s="2" t="s">
        <v>103</v>
      </c>
      <c r="H2743" s="4"/>
      <c r="I2743" s="2" t="s">
        <v>13</v>
      </c>
    </row>
    <row r="2744">
      <c r="A2744" s="2">
        <v>2742.0</v>
      </c>
      <c r="B2744" s="2">
        <v>2742.0</v>
      </c>
      <c r="C2744" s="2" t="s">
        <v>2729</v>
      </c>
      <c r="D2744" s="2" t="s">
        <v>3788</v>
      </c>
      <c r="E2744" s="2" t="s">
        <v>5623</v>
      </c>
      <c r="F2744" s="2" t="s">
        <v>5624</v>
      </c>
      <c r="G2744" s="2" t="s">
        <v>103</v>
      </c>
      <c r="H2744" s="4"/>
      <c r="I2744" s="2" t="s">
        <v>13</v>
      </c>
    </row>
    <row r="2745">
      <c r="A2745" s="2">
        <v>2743.0</v>
      </c>
      <c r="B2745" s="2">
        <v>2743.0</v>
      </c>
      <c r="C2745" s="2" t="s">
        <v>2729</v>
      </c>
      <c r="D2745" s="2" t="s">
        <v>1568</v>
      </c>
      <c r="E2745" s="2" t="s">
        <v>5625</v>
      </c>
      <c r="F2745" s="2" t="s">
        <v>5626</v>
      </c>
      <c r="G2745" s="2" t="s">
        <v>103</v>
      </c>
      <c r="H2745" s="4"/>
      <c r="I2745" s="2" t="s">
        <v>13</v>
      </c>
    </row>
    <row r="2746">
      <c r="A2746" s="2">
        <v>2744.0</v>
      </c>
      <c r="B2746" s="2">
        <v>2744.0</v>
      </c>
      <c r="C2746" s="2" t="s">
        <v>2729</v>
      </c>
      <c r="D2746" s="2" t="s">
        <v>32</v>
      </c>
      <c r="E2746" s="2" t="s">
        <v>5627</v>
      </c>
      <c r="F2746" s="2" t="s">
        <v>5628</v>
      </c>
      <c r="G2746" s="2" t="s">
        <v>103</v>
      </c>
      <c r="H2746" s="4"/>
      <c r="I2746" s="2" t="s">
        <v>13</v>
      </c>
    </row>
    <row r="2747">
      <c r="A2747" s="2">
        <v>2745.0</v>
      </c>
      <c r="B2747" s="2">
        <v>2745.0</v>
      </c>
      <c r="C2747" s="2" t="s">
        <v>2729</v>
      </c>
      <c r="D2747" s="2" t="s">
        <v>96</v>
      </c>
      <c r="E2747" s="2" t="s">
        <v>5629</v>
      </c>
      <c r="F2747" s="2" t="s">
        <v>5630</v>
      </c>
      <c r="G2747" s="2" t="s">
        <v>103</v>
      </c>
      <c r="H2747" s="4"/>
      <c r="I2747" s="2" t="s">
        <v>13</v>
      </c>
    </row>
    <row r="2748">
      <c r="A2748" s="2">
        <v>2746.0</v>
      </c>
      <c r="B2748" s="2">
        <v>2746.0</v>
      </c>
      <c r="C2748" s="2" t="s">
        <v>2729</v>
      </c>
      <c r="D2748" s="2" t="s">
        <v>32</v>
      </c>
      <c r="E2748" s="2" t="s">
        <v>5631</v>
      </c>
      <c r="F2748" s="2" t="s">
        <v>5632</v>
      </c>
      <c r="G2748" s="2" t="s">
        <v>103</v>
      </c>
      <c r="H2748" s="4"/>
      <c r="I2748" s="2" t="s">
        <v>13</v>
      </c>
    </row>
    <row r="2749">
      <c r="A2749" s="2">
        <v>2747.0</v>
      </c>
      <c r="B2749" s="2">
        <v>2747.0</v>
      </c>
      <c r="C2749" s="2" t="s">
        <v>2729</v>
      </c>
      <c r="D2749" s="2" t="s">
        <v>1568</v>
      </c>
      <c r="E2749" s="2" t="s">
        <v>5633</v>
      </c>
      <c r="F2749" s="2" t="s">
        <v>5634</v>
      </c>
      <c r="G2749" s="2" t="s">
        <v>103</v>
      </c>
      <c r="H2749" s="4"/>
      <c r="I2749" s="2" t="s">
        <v>13</v>
      </c>
    </row>
    <row r="2750">
      <c r="A2750" s="2">
        <v>2748.0</v>
      </c>
      <c r="B2750" s="2">
        <v>2748.0</v>
      </c>
      <c r="C2750" s="2" t="s">
        <v>2729</v>
      </c>
      <c r="D2750" s="2" t="s">
        <v>96</v>
      </c>
      <c r="E2750" s="2" t="s">
        <v>5635</v>
      </c>
      <c r="F2750" s="2" t="s">
        <v>5636</v>
      </c>
      <c r="G2750" s="2" t="s">
        <v>103</v>
      </c>
      <c r="H2750" s="4"/>
      <c r="I2750" s="2" t="s">
        <v>13</v>
      </c>
    </row>
    <row r="2751">
      <c r="A2751" s="2">
        <v>2749.0</v>
      </c>
      <c r="B2751" s="2">
        <v>2749.0</v>
      </c>
      <c r="C2751" s="2" t="s">
        <v>2729</v>
      </c>
      <c r="D2751" s="2" t="s">
        <v>3971</v>
      </c>
      <c r="E2751" s="2" t="s">
        <v>5637</v>
      </c>
      <c r="F2751" s="2" t="s">
        <v>5638</v>
      </c>
      <c r="G2751" s="2" t="s">
        <v>103</v>
      </c>
      <c r="H2751" s="4"/>
      <c r="I2751" s="2" t="s">
        <v>13</v>
      </c>
    </row>
    <row r="2752">
      <c r="A2752" s="2">
        <v>2750.0</v>
      </c>
      <c r="B2752" s="2">
        <v>2750.0</v>
      </c>
      <c r="C2752" s="2" t="s">
        <v>3207</v>
      </c>
      <c r="D2752" s="2" t="s">
        <v>338</v>
      </c>
      <c r="E2752" s="2" t="s">
        <v>5639</v>
      </c>
      <c r="F2752" s="2" t="s">
        <v>4741</v>
      </c>
      <c r="G2752" s="2" t="s">
        <v>103</v>
      </c>
      <c r="H2752" s="4"/>
      <c r="I2752" s="2" t="s">
        <v>13</v>
      </c>
    </row>
    <row r="2753">
      <c r="A2753" s="2">
        <v>2751.0</v>
      </c>
      <c r="B2753" s="2">
        <v>2751.0</v>
      </c>
      <c r="C2753" s="2" t="s">
        <v>2729</v>
      </c>
      <c r="D2753" s="2" t="s">
        <v>3788</v>
      </c>
      <c r="E2753" s="2" t="s">
        <v>5640</v>
      </c>
      <c r="F2753" s="2" t="s">
        <v>5641</v>
      </c>
      <c r="G2753" s="2" t="s">
        <v>103</v>
      </c>
      <c r="H2753" s="4"/>
      <c r="I2753" s="2" t="s">
        <v>13</v>
      </c>
    </row>
    <row r="2754">
      <c r="A2754" s="2">
        <v>2752.0</v>
      </c>
      <c r="B2754" s="2">
        <v>2752.0</v>
      </c>
      <c r="C2754" s="2" t="s">
        <v>2729</v>
      </c>
      <c r="D2754" s="2" t="s">
        <v>32</v>
      </c>
      <c r="E2754" s="2" t="s">
        <v>5642</v>
      </c>
      <c r="F2754" s="2" t="s">
        <v>5643</v>
      </c>
      <c r="G2754" s="2" t="s">
        <v>103</v>
      </c>
      <c r="H2754" s="4"/>
      <c r="I2754" s="2" t="s">
        <v>13</v>
      </c>
    </row>
    <row r="2755">
      <c r="A2755" s="2">
        <v>2753.0</v>
      </c>
      <c r="B2755" s="2">
        <v>2753.0</v>
      </c>
      <c r="C2755" s="2" t="s">
        <v>2729</v>
      </c>
      <c r="D2755" s="2" t="s">
        <v>1568</v>
      </c>
      <c r="E2755" s="2" t="s">
        <v>5644</v>
      </c>
      <c r="F2755" s="2" t="s">
        <v>5645</v>
      </c>
      <c r="G2755" s="2" t="s">
        <v>103</v>
      </c>
      <c r="H2755" s="4"/>
      <c r="I2755" s="2" t="s">
        <v>13</v>
      </c>
    </row>
    <row r="2756">
      <c r="A2756" s="2">
        <v>2754.0</v>
      </c>
      <c r="B2756" s="2">
        <v>2754.0</v>
      </c>
      <c r="C2756" s="2" t="s">
        <v>2729</v>
      </c>
      <c r="D2756" s="2" t="s">
        <v>1568</v>
      </c>
      <c r="E2756" s="2" t="s">
        <v>5646</v>
      </c>
      <c r="F2756" s="2" t="s">
        <v>5647</v>
      </c>
      <c r="G2756" s="2" t="s">
        <v>103</v>
      </c>
      <c r="H2756" s="4"/>
      <c r="I2756" s="2" t="s">
        <v>13</v>
      </c>
    </row>
    <row r="2757">
      <c r="A2757" s="2">
        <v>2755.0</v>
      </c>
      <c r="B2757" s="2">
        <v>2755.0</v>
      </c>
      <c r="C2757" s="2" t="s">
        <v>2729</v>
      </c>
      <c r="D2757" s="2" t="s">
        <v>3788</v>
      </c>
      <c r="E2757" s="2" t="s">
        <v>5648</v>
      </c>
      <c r="F2757" s="2" t="s">
        <v>5649</v>
      </c>
      <c r="G2757" s="2" t="s">
        <v>103</v>
      </c>
      <c r="H2757" s="4"/>
      <c r="I2757" s="2" t="s">
        <v>13</v>
      </c>
    </row>
    <row r="2758">
      <c r="A2758" s="2">
        <v>2756.0</v>
      </c>
      <c r="B2758" s="2">
        <v>2756.0</v>
      </c>
      <c r="C2758" s="2" t="s">
        <v>2729</v>
      </c>
      <c r="D2758" s="2" t="s">
        <v>96</v>
      </c>
      <c r="E2758" s="2" t="s">
        <v>5650</v>
      </c>
      <c r="F2758" s="2" t="s">
        <v>5651</v>
      </c>
      <c r="G2758" s="2" t="s">
        <v>103</v>
      </c>
      <c r="H2758" s="4"/>
      <c r="I2758" s="2" t="s">
        <v>13</v>
      </c>
    </row>
    <row r="2759">
      <c r="A2759" s="2">
        <v>2757.0</v>
      </c>
      <c r="B2759" s="2">
        <v>2757.0</v>
      </c>
      <c r="C2759" s="2" t="s">
        <v>14</v>
      </c>
      <c r="D2759" s="2" t="s">
        <v>2975</v>
      </c>
      <c r="E2759" s="2" t="s">
        <v>5652</v>
      </c>
      <c r="F2759" s="2" t="s">
        <v>5653</v>
      </c>
      <c r="G2759" s="2" t="s">
        <v>103</v>
      </c>
      <c r="H2759" s="4"/>
      <c r="I2759" s="2" t="s">
        <v>13</v>
      </c>
    </row>
    <row r="2760">
      <c r="A2760" s="2">
        <v>2758.0</v>
      </c>
      <c r="B2760" s="2">
        <v>2758.0</v>
      </c>
      <c r="C2760" s="2" t="s">
        <v>2729</v>
      </c>
      <c r="D2760" s="2" t="s">
        <v>96</v>
      </c>
      <c r="E2760" s="2" t="s">
        <v>5654</v>
      </c>
      <c r="F2760" s="2" t="s">
        <v>5655</v>
      </c>
      <c r="G2760" s="2" t="s">
        <v>103</v>
      </c>
      <c r="H2760" s="4"/>
      <c r="I2760" s="2" t="s">
        <v>13</v>
      </c>
    </row>
    <row r="2761">
      <c r="A2761" s="2">
        <v>2759.0</v>
      </c>
      <c r="B2761" s="2">
        <v>2759.0</v>
      </c>
      <c r="C2761" s="2" t="s">
        <v>2729</v>
      </c>
      <c r="D2761" s="2" t="s">
        <v>3788</v>
      </c>
      <c r="E2761" s="2" t="s">
        <v>5656</v>
      </c>
      <c r="F2761" s="2" t="s">
        <v>5657</v>
      </c>
      <c r="G2761" s="2" t="s">
        <v>103</v>
      </c>
      <c r="H2761" s="4"/>
      <c r="I2761" s="2" t="s">
        <v>13</v>
      </c>
    </row>
    <row r="2762">
      <c r="A2762" s="2">
        <v>2760.0</v>
      </c>
      <c r="B2762" s="2">
        <v>2760.0</v>
      </c>
      <c r="C2762" s="2" t="s">
        <v>2729</v>
      </c>
      <c r="D2762" s="2" t="s">
        <v>263</v>
      </c>
      <c r="E2762" s="2" t="s">
        <v>5658</v>
      </c>
      <c r="F2762" s="2" t="s">
        <v>5659</v>
      </c>
      <c r="G2762" s="2" t="s">
        <v>103</v>
      </c>
      <c r="H2762" s="4"/>
      <c r="I2762" s="2" t="s">
        <v>13</v>
      </c>
    </row>
    <row r="2763">
      <c r="A2763" s="2">
        <v>2761.0</v>
      </c>
      <c r="B2763" s="2">
        <v>2761.0</v>
      </c>
      <c r="C2763" s="2" t="s">
        <v>2729</v>
      </c>
      <c r="D2763" s="2" t="s">
        <v>1949</v>
      </c>
      <c r="E2763" s="2" t="s">
        <v>5660</v>
      </c>
      <c r="F2763" s="2" t="s">
        <v>5661</v>
      </c>
      <c r="G2763" s="2" t="s">
        <v>103</v>
      </c>
      <c r="H2763" s="4"/>
      <c r="I2763" s="2" t="s">
        <v>13</v>
      </c>
    </row>
    <row r="2764">
      <c r="A2764" s="2">
        <v>2762.0</v>
      </c>
      <c r="B2764" s="2">
        <v>2762.0</v>
      </c>
      <c r="C2764" s="2" t="s">
        <v>2729</v>
      </c>
      <c r="D2764" s="2" t="s">
        <v>32</v>
      </c>
      <c r="E2764" s="2" t="s">
        <v>5662</v>
      </c>
      <c r="F2764" s="2" t="s">
        <v>5663</v>
      </c>
      <c r="G2764" s="2" t="s">
        <v>103</v>
      </c>
      <c r="H2764" s="4"/>
      <c r="I2764" s="2" t="s">
        <v>13</v>
      </c>
    </row>
    <row r="2765">
      <c r="A2765" s="2">
        <v>2763.0</v>
      </c>
      <c r="B2765" s="2">
        <v>2763.0</v>
      </c>
      <c r="C2765" s="2" t="s">
        <v>2729</v>
      </c>
      <c r="D2765" s="2" t="s">
        <v>96</v>
      </c>
      <c r="E2765" s="2" t="s">
        <v>5664</v>
      </c>
      <c r="F2765" s="2" t="s">
        <v>5665</v>
      </c>
      <c r="G2765" s="2" t="s">
        <v>103</v>
      </c>
      <c r="H2765" s="4"/>
      <c r="I2765" s="2" t="s">
        <v>13</v>
      </c>
    </row>
    <row r="2766">
      <c r="A2766" s="2">
        <v>2764.0</v>
      </c>
      <c r="B2766" s="2">
        <v>2764.0</v>
      </c>
      <c r="C2766" s="2" t="s">
        <v>2729</v>
      </c>
      <c r="D2766" s="2" t="s">
        <v>32</v>
      </c>
      <c r="E2766" s="2" t="s">
        <v>5666</v>
      </c>
      <c r="F2766" s="2" t="s">
        <v>5667</v>
      </c>
      <c r="G2766" s="2" t="s">
        <v>103</v>
      </c>
      <c r="H2766" s="4"/>
      <c r="I2766" s="2" t="s">
        <v>13</v>
      </c>
    </row>
    <row r="2767">
      <c r="A2767" s="2">
        <v>2765.0</v>
      </c>
      <c r="B2767" s="2">
        <v>2765.0</v>
      </c>
      <c r="C2767" s="2" t="s">
        <v>14</v>
      </c>
      <c r="D2767" s="2" t="s">
        <v>2975</v>
      </c>
      <c r="E2767" s="2" t="s">
        <v>5668</v>
      </c>
      <c r="F2767" s="2" t="s">
        <v>5669</v>
      </c>
      <c r="G2767" s="2" t="s">
        <v>103</v>
      </c>
      <c r="H2767" s="4"/>
      <c r="I2767" s="2" t="s">
        <v>53</v>
      </c>
    </row>
    <row r="2768">
      <c r="A2768" s="2">
        <v>2766.0</v>
      </c>
      <c r="B2768" s="2">
        <v>2766.0</v>
      </c>
      <c r="C2768" s="2" t="s">
        <v>2729</v>
      </c>
      <c r="D2768" s="2" t="s">
        <v>96</v>
      </c>
      <c r="E2768" s="2" t="s">
        <v>5670</v>
      </c>
      <c r="F2768" s="2" t="s">
        <v>5671</v>
      </c>
      <c r="G2768" s="2" t="s">
        <v>103</v>
      </c>
      <c r="H2768" s="4"/>
      <c r="I2768" s="2" t="s">
        <v>13</v>
      </c>
    </row>
    <row r="2769">
      <c r="A2769" s="2">
        <v>2767.0</v>
      </c>
      <c r="B2769" s="2">
        <v>2767.0</v>
      </c>
      <c r="C2769" s="2" t="s">
        <v>2729</v>
      </c>
      <c r="D2769" s="2" t="s">
        <v>3788</v>
      </c>
      <c r="E2769" s="2" t="s">
        <v>5672</v>
      </c>
      <c r="F2769" s="2" t="s">
        <v>5673</v>
      </c>
      <c r="G2769" s="2" t="s">
        <v>103</v>
      </c>
      <c r="H2769" s="4"/>
      <c r="I2769" s="2" t="s">
        <v>13</v>
      </c>
    </row>
    <row r="2770">
      <c r="A2770" s="2">
        <v>2768.0</v>
      </c>
      <c r="B2770" s="2">
        <v>2768.0</v>
      </c>
      <c r="C2770" s="2" t="s">
        <v>2729</v>
      </c>
      <c r="D2770" s="2" t="s">
        <v>96</v>
      </c>
      <c r="E2770" s="2" t="s">
        <v>5674</v>
      </c>
      <c r="F2770" s="2" t="s">
        <v>5675</v>
      </c>
      <c r="G2770" s="2" t="s">
        <v>103</v>
      </c>
      <c r="H2770" s="4"/>
      <c r="I2770" s="2" t="s">
        <v>13</v>
      </c>
    </row>
    <row r="2771">
      <c r="A2771" s="2">
        <v>2769.0</v>
      </c>
      <c r="B2771" s="2">
        <v>2769.0</v>
      </c>
      <c r="C2771" s="2" t="s">
        <v>2729</v>
      </c>
      <c r="D2771" s="2" t="s">
        <v>96</v>
      </c>
      <c r="E2771" s="2" t="s">
        <v>5676</v>
      </c>
      <c r="F2771" s="2" t="s">
        <v>5677</v>
      </c>
      <c r="G2771" s="2" t="s">
        <v>103</v>
      </c>
      <c r="H2771" s="4"/>
      <c r="I2771" s="2" t="s">
        <v>13</v>
      </c>
    </row>
    <row r="2772">
      <c r="A2772" s="2">
        <v>2770.0</v>
      </c>
      <c r="B2772" s="2">
        <v>2770.0</v>
      </c>
      <c r="C2772" s="2" t="s">
        <v>2729</v>
      </c>
      <c r="D2772" s="2" t="s">
        <v>3971</v>
      </c>
      <c r="E2772" s="2" t="s">
        <v>5678</v>
      </c>
      <c r="F2772" s="2" t="s">
        <v>5679</v>
      </c>
      <c r="G2772" s="2" t="s">
        <v>103</v>
      </c>
      <c r="H2772" s="4"/>
      <c r="I2772" s="2" t="s">
        <v>13</v>
      </c>
    </row>
    <row r="2773">
      <c r="A2773" s="2">
        <v>2771.0</v>
      </c>
      <c r="B2773" s="2">
        <v>2771.0</v>
      </c>
      <c r="C2773" s="2" t="s">
        <v>2729</v>
      </c>
      <c r="D2773" s="2" t="s">
        <v>3971</v>
      </c>
      <c r="E2773" s="2" t="s">
        <v>5680</v>
      </c>
      <c r="F2773" s="2" t="s">
        <v>5681</v>
      </c>
      <c r="G2773" s="2" t="s">
        <v>103</v>
      </c>
      <c r="H2773" s="4"/>
      <c r="I2773" s="2" t="s">
        <v>13</v>
      </c>
    </row>
    <row r="2774">
      <c r="A2774" s="2">
        <v>2772.0</v>
      </c>
      <c r="B2774" s="2">
        <v>2772.0</v>
      </c>
      <c r="C2774" s="2" t="s">
        <v>2729</v>
      </c>
      <c r="D2774" s="2" t="s">
        <v>140</v>
      </c>
      <c r="E2774" s="2" t="s">
        <v>5682</v>
      </c>
      <c r="F2774" s="2" t="s">
        <v>5683</v>
      </c>
      <c r="G2774" s="2" t="s">
        <v>103</v>
      </c>
      <c r="H2774" s="4"/>
      <c r="I2774" s="2" t="s">
        <v>13</v>
      </c>
    </row>
    <row r="2775">
      <c r="A2775" s="2">
        <v>2773.0</v>
      </c>
      <c r="B2775" s="2">
        <v>2773.0</v>
      </c>
      <c r="C2775" s="2" t="s">
        <v>2729</v>
      </c>
      <c r="D2775" s="2" t="s">
        <v>263</v>
      </c>
      <c r="E2775" s="2" t="s">
        <v>5684</v>
      </c>
      <c r="F2775" s="2" t="s">
        <v>5685</v>
      </c>
      <c r="G2775" s="2" t="s">
        <v>103</v>
      </c>
      <c r="H2775" s="4"/>
      <c r="I2775" s="2" t="s">
        <v>13</v>
      </c>
    </row>
    <row r="2776">
      <c r="A2776" s="2">
        <v>2774.0</v>
      </c>
      <c r="B2776" s="2">
        <v>2774.0</v>
      </c>
      <c r="C2776" s="2" t="s">
        <v>2729</v>
      </c>
      <c r="D2776" s="2" t="s">
        <v>32</v>
      </c>
      <c r="E2776" s="2" t="s">
        <v>5686</v>
      </c>
      <c r="F2776" s="2" t="s">
        <v>5687</v>
      </c>
      <c r="G2776" s="2" t="s">
        <v>103</v>
      </c>
      <c r="H2776" s="4"/>
      <c r="I2776" s="2" t="s">
        <v>13</v>
      </c>
    </row>
    <row r="2777">
      <c r="A2777" s="2">
        <v>2775.0</v>
      </c>
      <c r="B2777" s="2">
        <v>2775.0</v>
      </c>
      <c r="C2777" s="2" t="s">
        <v>2729</v>
      </c>
      <c r="D2777" s="2" t="s">
        <v>96</v>
      </c>
      <c r="E2777" s="2" t="s">
        <v>5688</v>
      </c>
      <c r="F2777" s="2" t="s">
        <v>5689</v>
      </c>
      <c r="G2777" s="2" t="s">
        <v>103</v>
      </c>
      <c r="H2777" s="4"/>
      <c r="I2777" s="2" t="s">
        <v>53</v>
      </c>
    </row>
    <row r="2778">
      <c r="A2778" s="2">
        <v>2776.0</v>
      </c>
      <c r="B2778" s="2">
        <v>2776.0</v>
      </c>
      <c r="C2778" s="2" t="s">
        <v>2729</v>
      </c>
      <c r="D2778" s="2" t="s">
        <v>3788</v>
      </c>
      <c r="E2778" s="2" t="s">
        <v>5690</v>
      </c>
      <c r="F2778" s="2" t="s">
        <v>5691</v>
      </c>
      <c r="G2778" s="2" t="s">
        <v>103</v>
      </c>
      <c r="H2778" s="4"/>
      <c r="I2778" s="2" t="s">
        <v>13</v>
      </c>
    </row>
    <row r="2779">
      <c r="A2779" s="2">
        <v>2777.0</v>
      </c>
      <c r="B2779" s="2">
        <v>2777.0</v>
      </c>
      <c r="C2779" s="2" t="s">
        <v>2729</v>
      </c>
      <c r="D2779" s="2" t="s">
        <v>140</v>
      </c>
      <c r="E2779" s="2" t="s">
        <v>5692</v>
      </c>
      <c r="F2779" s="2" t="s">
        <v>5693</v>
      </c>
      <c r="G2779" s="2" t="s">
        <v>103</v>
      </c>
      <c r="H2779" s="4"/>
      <c r="I2779" s="2" t="s">
        <v>13</v>
      </c>
    </row>
    <row r="2780">
      <c r="A2780" s="2">
        <v>2778.0</v>
      </c>
      <c r="B2780" s="2">
        <v>2778.0</v>
      </c>
      <c r="C2780" s="2" t="s">
        <v>2729</v>
      </c>
      <c r="D2780" s="2" t="s">
        <v>32</v>
      </c>
      <c r="E2780" s="2" t="s">
        <v>5694</v>
      </c>
      <c r="F2780" s="2" t="s">
        <v>5695</v>
      </c>
      <c r="G2780" s="2" t="s">
        <v>103</v>
      </c>
      <c r="H2780" s="4"/>
      <c r="I2780" s="2" t="s">
        <v>13</v>
      </c>
    </row>
    <row r="2781">
      <c r="A2781" s="2">
        <v>2779.0</v>
      </c>
      <c r="B2781" s="2">
        <v>2779.0</v>
      </c>
      <c r="C2781" s="2" t="s">
        <v>2729</v>
      </c>
      <c r="D2781" s="2" t="s">
        <v>140</v>
      </c>
      <c r="E2781" s="2" t="s">
        <v>5696</v>
      </c>
      <c r="F2781" s="2" t="s">
        <v>5697</v>
      </c>
      <c r="G2781" s="2" t="s">
        <v>103</v>
      </c>
      <c r="H2781" s="4"/>
      <c r="I2781" s="2" t="s">
        <v>13</v>
      </c>
    </row>
    <row r="2782">
      <c r="A2782" s="2">
        <v>2780.0</v>
      </c>
      <c r="B2782" s="2">
        <v>2780.0</v>
      </c>
      <c r="C2782" s="2" t="s">
        <v>4556</v>
      </c>
      <c r="D2782" s="2" t="s">
        <v>2172</v>
      </c>
      <c r="E2782" s="2" t="s">
        <v>5698</v>
      </c>
      <c r="F2782" s="2" t="s">
        <v>5699</v>
      </c>
      <c r="G2782" s="2" t="s">
        <v>103</v>
      </c>
      <c r="H2782" s="4"/>
      <c r="I2782" s="2" t="s">
        <v>13</v>
      </c>
    </row>
    <row r="2783">
      <c r="A2783" s="2">
        <v>2781.0</v>
      </c>
      <c r="B2783" s="2">
        <v>2781.0</v>
      </c>
      <c r="C2783" s="2" t="s">
        <v>2729</v>
      </c>
      <c r="D2783" s="2" t="s">
        <v>263</v>
      </c>
      <c r="E2783" s="2" t="s">
        <v>5700</v>
      </c>
      <c r="F2783" s="2" t="s">
        <v>5701</v>
      </c>
      <c r="G2783" s="2" t="s">
        <v>103</v>
      </c>
      <c r="H2783" s="4"/>
      <c r="I2783" s="2" t="s">
        <v>13</v>
      </c>
    </row>
    <row r="2784">
      <c r="A2784" s="2">
        <v>2782.0</v>
      </c>
      <c r="B2784" s="2">
        <v>2782.0</v>
      </c>
      <c r="C2784" s="2" t="s">
        <v>2729</v>
      </c>
      <c r="D2784" s="2" t="s">
        <v>96</v>
      </c>
      <c r="E2784" s="2" t="s">
        <v>5702</v>
      </c>
      <c r="F2784" s="2" t="s">
        <v>5703</v>
      </c>
      <c r="G2784" s="2" t="s">
        <v>103</v>
      </c>
      <c r="H2784" s="4"/>
      <c r="I2784" s="2" t="s">
        <v>13</v>
      </c>
    </row>
    <row r="2785">
      <c r="A2785" s="2">
        <v>2783.0</v>
      </c>
      <c r="B2785" s="2">
        <v>2783.0</v>
      </c>
      <c r="C2785" s="2" t="s">
        <v>2729</v>
      </c>
      <c r="D2785" s="2" t="s">
        <v>140</v>
      </c>
      <c r="E2785" s="2" t="s">
        <v>5704</v>
      </c>
      <c r="F2785" s="2" t="s">
        <v>5705</v>
      </c>
      <c r="G2785" s="2" t="s">
        <v>103</v>
      </c>
      <c r="H2785" s="4"/>
      <c r="I2785" s="2" t="s">
        <v>329</v>
      </c>
    </row>
    <row r="2786">
      <c r="A2786" s="2">
        <v>2784.0</v>
      </c>
      <c r="B2786" s="2">
        <v>2784.0</v>
      </c>
      <c r="C2786" s="2" t="s">
        <v>14</v>
      </c>
      <c r="D2786" s="2" t="s">
        <v>2975</v>
      </c>
      <c r="E2786" s="2" t="s">
        <v>5706</v>
      </c>
      <c r="F2786" s="2" t="s">
        <v>5707</v>
      </c>
      <c r="G2786" s="2" t="s">
        <v>103</v>
      </c>
      <c r="H2786" s="4"/>
      <c r="I2786" s="2" t="s">
        <v>13</v>
      </c>
    </row>
    <row r="2787">
      <c r="A2787" s="2">
        <v>2785.0</v>
      </c>
      <c r="B2787" s="2">
        <v>2785.0</v>
      </c>
      <c r="C2787" s="2" t="s">
        <v>2729</v>
      </c>
      <c r="D2787" s="2" t="s">
        <v>32</v>
      </c>
      <c r="E2787" s="2" t="s">
        <v>5708</v>
      </c>
      <c r="F2787" s="2" t="s">
        <v>5709</v>
      </c>
      <c r="G2787" s="2" t="s">
        <v>103</v>
      </c>
      <c r="H2787" s="4"/>
      <c r="I2787" s="2" t="s">
        <v>13</v>
      </c>
    </row>
    <row r="2788">
      <c r="A2788" s="2">
        <v>2786.0</v>
      </c>
      <c r="B2788" s="2">
        <v>2786.0</v>
      </c>
      <c r="C2788" s="2" t="s">
        <v>2729</v>
      </c>
      <c r="D2788" s="2" t="s">
        <v>96</v>
      </c>
      <c r="E2788" s="2" t="s">
        <v>5710</v>
      </c>
      <c r="F2788" s="2" t="s">
        <v>5711</v>
      </c>
      <c r="G2788" s="2" t="s">
        <v>103</v>
      </c>
      <c r="H2788" s="4"/>
      <c r="I2788" s="2" t="s">
        <v>13</v>
      </c>
    </row>
    <row r="2789">
      <c r="A2789" s="2">
        <v>2787.0</v>
      </c>
      <c r="B2789" s="2">
        <v>2787.0</v>
      </c>
      <c r="C2789" s="2" t="s">
        <v>2729</v>
      </c>
      <c r="D2789" s="2" t="s">
        <v>181</v>
      </c>
      <c r="E2789" s="2" t="s">
        <v>5712</v>
      </c>
      <c r="F2789" s="2" t="s">
        <v>5713</v>
      </c>
      <c r="G2789" s="2" t="s">
        <v>103</v>
      </c>
      <c r="H2789" s="4"/>
      <c r="I2789" s="2" t="s">
        <v>13</v>
      </c>
    </row>
    <row r="2790">
      <c r="A2790" s="2">
        <v>2788.0</v>
      </c>
      <c r="B2790" s="2">
        <v>2788.0</v>
      </c>
      <c r="C2790" s="2" t="s">
        <v>2729</v>
      </c>
      <c r="D2790" s="2" t="s">
        <v>181</v>
      </c>
      <c r="E2790" s="2" t="s">
        <v>5714</v>
      </c>
      <c r="F2790" s="2" t="s">
        <v>5715</v>
      </c>
      <c r="G2790" s="2" t="s">
        <v>103</v>
      </c>
      <c r="H2790" s="4"/>
      <c r="I2790" s="2" t="s">
        <v>13</v>
      </c>
    </row>
    <row r="2791">
      <c r="A2791" s="2">
        <v>2789.0</v>
      </c>
      <c r="B2791" s="2">
        <v>2789.0</v>
      </c>
      <c r="C2791" s="2" t="s">
        <v>2729</v>
      </c>
      <c r="D2791" s="2" t="s">
        <v>140</v>
      </c>
      <c r="E2791" s="2" t="s">
        <v>5716</v>
      </c>
      <c r="F2791" s="2" t="s">
        <v>5717</v>
      </c>
      <c r="G2791" s="2" t="s">
        <v>103</v>
      </c>
      <c r="H2791" s="4"/>
      <c r="I2791" s="2" t="s">
        <v>13</v>
      </c>
    </row>
    <row r="2792">
      <c r="A2792" s="2">
        <v>2790.0</v>
      </c>
      <c r="B2792" s="2">
        <v>2790.0</v>
      </c>
      <c r="C2792" s="2" t="s">
        <v>3207</v>
      </c>
      <c r="D2792" s="2" t="s">
        <v>2172</v>
      </c>
      <c r="E2792" s="2" t="s">
        <v>5718</v>
      </c>
      <c r="F2792" s="2" t="s">
        <v>5719</v>
      </c>
      <c r="G2792" s="2" t="s">
        <v>103</v>
      </c>
      <c r="H2792" s="4"/>
      <c r="I2792" s="2" t="s">
        <v>13</v>
      </c>
    </row>
    <row r="2793">
      <c r="A2793" s="2">
        <v>2791.0</v>
      </c>
      <c r="B2793" s="2">
        <v>2791.0</v>
      </c>
      <c r="C2793" s="2" t="s">
        <v>2729</v>
      </c>
      <c r="D2793" s="2" t="s">
        <v>96</v>
      </c>
      <c r="E2793" s="2" t="s">
        <v>5720</v>
      </c>
      <c r="F2793" s="2" t="s">
        <v>5721</v>
      </c>
      <c r="G2793" s="2" t="s">
        <v>103</v>
      </c>
      <c r="H2793" s="4"/>
      <c r="I2793" s="2" t="s">
        <v>13</v>
      </c>
    </row>
    <row r="2794">
      <c r="A2794" s="2">
        <v>2792.0</v>
      </c>
      <c r="B2794" s="2">
        <v>2792.0</v>
      </c>
      <c r="C2794" s="2" t="s">
        <v>2729</v>
      </c>
      <c r="D2794" s="2" t="s">
        <v>1568</v>
      </c>
      <c r="E2794" s="2" t="s">
        <v>5722</v>
      </c>
      <c r="F2794" s="2" t="s">
        <v>5723</v>
      </c>
      <c r="G2794" s="2" t="s">
        <v>103</v>
      </c>
      <c r="H2794" s="4"/>
      <c r="I2794" s="2" t="s">
        <v>13</v>
      </c>
    </row>
    <row r="2795">
      <c r="A2795" s="2">
        <v>2793.0</v>
      </c>
      <c r="B2795" s="2">
        <v>2793.0</v>
      </c>
      <c r="C2795" s="2" t="s">
        <v>2729</v>
      </c>
      <c r="D2795" s="2" t="s">
        <v>3788</v>
      </c>
      <c r="E2795" s="2" t="s">
        <v>5724</v>
      </c>
      <c r="F2795" s="2" t="s">
        <v>5725</v>
      </c>
      <c r="G2795" s="2" t="s">
        <v>103</v>
      </c>
      <c r="H2795" s="4"/>
      <c r="I2795" s="2" t="s">
        <v>13</v>
      </c>
    </row>
    <row r="2796">
      <c r="A2796" s="2">
        <v>2794.0</v>
      </c>
      <c r="B2796" s="2">
        <v>2794.0</v>
      </c>
      <c r="C2796" s="2" t="s">
        <v>2729</v>
      </c>
      <c r="D2796" s="2" t="s">
        <v>1568</v>
      </c>
      <c r="E2796" s="2" t="s">
        <v>5726</v>
      </c>
      <c r="F2796" s="2" t="s">
        <v>5727</v>
      </c>
      <c r="G2796" s="2" t="s">
        <v>103</v>
      </c>
      <c r="H2796" s="4"/>
      <c r="I2796" s="2" t="s">
        <v>13</v>
      </c>
    </row>
    <row r="2797">
      <c r="A2797" s="2">
        <v>2795.0</v>
      </c>
      <c r="B2797" s="2">
        <v>2795.0</v>
      </c>
      <c r="C2797" s="2" t="s">
        <v>2729</v>
      </c>
      <c r="D2797" s="2" t="s">
        <v>263</v>
      </c>
      <c r="E2797" s="2" t="s">
        <v>5728</v>
      </c>
      <c r="F2797" s="2" t="s">
        <v>5729</v>
      </c>
      <c r="G2797" s="2" t="s">
        <v>103</v>
      </c>
      <c r="H2797" s="4"/>
      <c r="I2797" s="2" t="s">
        <v>13</v>
      </c>
    </row>
    <row r="2798">
      <c r="A2798" s="2">
        <v>2796.0</v>
      </c>
      <c r="B2798" s="2">
        <v>2796.0</v>
      </c>
      <c r="C2798" s="2" t="s">
        <v>3174</v>
      </c>
      <c r="D2798" s="2" t="s">
        <v>2064</v>
      </c>
      <c r="E2798" s="2" t="s">
        <v>5730</v>
      </c>
      <c r="F2798" s="2" t="s">
        <v>5731</v>
      </c>
      <c r="G2798" s="2" t="s">
        <v>103</v>
      </c>
      <c r="H2798" s="4"/>
      <c r="I2798" s="2" t="s">
        <v>13</v>
      </c>
    </row>
    <row r="2799">
      <c r="A2799" s="2">
        <v>2797.0</v>
      </c>
      <c r="B2799" s="2">
        <v>2797.0</v>
      </c>
      <c r="C2799" s="2" t="s">
        <v>2729</v>
      </c>
      <c r="D2799" s="2" t="s">
        <v>140</v>
      </c>
      <c r="E2799" s="2" t="s">
        <v>5732</v>
      </c>
      <c r="F2799" s="2" t="s">
        <v>5733</v>
      </c>
      <c r="G2799" s="2" t="s">
        <v>103</v>
      </c>
      <c r="H2799" s="4"/>
      <c r="I2799" s="2" t="s">
        <v>13</v>
      </c>
    </row>
    <row r="2800">
      <c r="A2800" s="2">
        <v>2798.0</v>
      </c>
      <c r="B2800" s="2">
        <v>2798.0</v>
      </c>
      <c r="C2800" s="2" t="s">
        <v>2729</v>
      </c>
      <c r="D2800" s="2" t="s">
        <v>3971</v>
      </c>
      <c r="E2800" s="2" t="s">
        <v>5734</v>
      </c>
      <c r="F2800" s="2" t="s">
        <v>5735</v>
      </c>
      <c r="G2800" s="2" t="s">
        <v>103</v>
      </c>
      <c r="H2800" s="4"/>
      <c r="I2800" s="2" t="s">
        <v>13</v>
      </c>
    </row>
    <row r="2801">
      <c r="A2801" s="2">
        <v>2799.0</v>
      </c>
      <c r="B2801" s="2">
        <v>2799.0</v>
      </c>
      <c r="C2801" s="2" t="s">
        <v>2729</v>
      </c>
      <c r="D2801" s="2" t="s">
        <v>1568</v>
      </c>
      <c r="E2801" s="2" t="s">
        <v>5736</v>
      </c>
      <c r="F2801" s="2" t="s">
        <v>5737</v>
      </c>
      <c r="G2801" s="2" t="s">
        <v>103</v>
      </c>
      <c r="H2801" s="4"/>
      <c r="I2801" s="2" t="s">
        <v>13</v>
      </c>
    </row>
    <row r="2802">
      <c r="A2802" s="2">
        <v>2800.0</v>
      </c>
      <c r="B2802" s="2">
        <v>2800.0</v>
      </c>
      <c r="C2802" s="2" t="s">
        <v>2729</v>
      </c>
      <c r="D2802" s="2" t="s">
        <v>1568</v>
      </c>
      <c r="E2802" s="2" t="s">
        <v>5738</v>
      </c>
      <c r="F2802" s="2" t="s">
        <v>5739</v>
      </c>
      <c r="G2802" s="2" t="s">
        <v>103</v>
      </c>
      <c r="H2802" s="4"/>
      <c r="I2802" s="2" t="s">
        <v>13</v>
      </c>
    </row>
    <row r="2803">
      <c r="A2803" s="2">
        <v>2801.0</v>
      </c>
      <c r="B2803" s="2">
        <v>2801.0</v>
      </c>
      <c r="C2803" s="2" t="s">
        <v>2729</v>
      </c>
      <c r="D2803" s="2" t="s">
        <v>96</v>
      </c>
      <c r="E2803" s="2" t="s">
        <v>5740</v>
      </c>
      <c r="F2803" s="2" t="s">
        <v>5741</v>
      </c>
      <c r="G2803" s="2" t="s">
        <v>103</v>
      </c>
      <c r="H2803" s="4"/>
      <c r="I2803" s="2" t="s">
        <v>13</v>
      </c>
    </row>
    <row r="2804">
      <c r="A2804" s="2">
        <v>2802.0</v>
      </c>
      <c r="B2804" s="2">
        <v>2802.0</v>
      </c>
      <c r="C2804" s="2" t="s">
        <v>2729</v>
      </c>
      <c r="D2804" s="2" t="s">
        <v>1568</v>
      </c>
      <c r="E2804" s="2" t="s">
        <v>5742</v>
      </c>
      <c r="F2804" s="2" t="s">
        <v>5743</v>
      </c>
      <c r="G2804" s="2" t="s">
        <v>103</v>
      </c>
      <c r="H2804" s="4"/>
      <c r="I2804" s="2" t="s">
        <v>13</v>
      </c>
    </row>
    <row r="2805">
      <c r="A2805" s="2">
        <v>2803.0</v>
      </c>
      <c r="B2805" s="2">
        <v>2803.0</v>
      </c>
      <c r="C2805" s="2" t="s">
        <v>3207</v>
      </c>
      <c r="D2805" s="2" t="s">
        <v>338</v>
      </c>
      <c r="E2805" s="2" t="s">
        <v>5744</v>
      </c>
      <c r="F2805" s="2" t="s">
        <v>5745</v>
      </c>
      <c r="G2805" s="2" t="s">
        <v>103</v>
      </c>
      <c r="H2805" s="4"/>
      <c r="I2805" s="2" t="s">
        <v>13</v>
      </c>
    </row>
    <row r="2806">
      <c r="A2806" s="2">
        <v>2804.0</v>
      </c>
      <c r="B2806" s="2">
        <v>2804.0</v>
      </c>
      <c r="C2806" s="2" t="s">
        <v>2729</v>
      </c>
      <c r="D2806" s="2" t="s">
        <v>263</v>
      </c>
      <c r="E2806" s="2" t="s">
        <v>5746</v>
      </c>
      <c r="F2806" s="2" t="s">
        <v>5747</v>
      </c>
      <c r="G2806" s="2" t="s">
        <v>103</v>
      </c>
      <c r="H2806" s="4"/>
      <c r="I2806" s="2" t="s">
        <v>13</v>
      </c>
    </row>
    <row r="2807">
      <c r="A2807" s="2">
        <v>2805.0</v>
      </c>
      <c r="B2807" s="2">
        <v>2805.0</v>
      </c>
      <c r="C2807" s="2" t="s">
        <v>2729</v>
      </c>
      <c r="D2807" s="2" t="s">
        <v>3971</v>
      </c>
      <c r="E2807" s="2" t="s">
        <v>5748</v>
      </c>
      <c r="F2807" s="2" t="s">
        <v>5749</v>
      </c>
      <c r="G2807" s="2" t="s">
        <v>103</v>
      </c>
      <c r="H2807" s="4"/>
      <c r="I2807" s="2" t="s">
        <v>13</v>
      </c>
    </row>
    <row r="2808">
      <c r="A2808" s="2">
        <v>2806.0</v>
      </c>
      <c r="B2808" s="2">
        <v>2806.0</v>
      </c>
      <c r="C2808" s="2" t="s">
        <v>2729</v>
      </c>
      <c r="D2808" s="2" t="s">
        <v>96</v>
      </c>
      <c r="E2808" s="2" t="s">
        <v>5750</v>
      </c>
      <c r="F2808" s="2" t="s">
        <v>5751</v>
      </c>
      <c r="G2808" s="2" t="s">
        <v>103</v>
      </c>
      <c r="H2808" s="4"/>
      <c r="I2808" s="2" t="s">
        <v>329</v>
      </c>
    </row>
    <row r="2809">
      <c r="A2809" s="2">
        <v>2807.0</v>
      </c>
      <c r="B2809" s="2">
        <v>2807.0</v>
      </c>
      <c r="C2809" s="2" t="s">
        <v>2729</v>
      </c>
      <c r="D2809" s="2" t="s">
        <v>3788</v>
      </c>
      <c r="E2809" s="2" t="s">
        <v>5752</v>
      </c>
      <c r="F2809" s="2" t="s">
        <v>5753</v>
      </c>
      <c r="G2809" s="2" t="s">
        <v>103</v>
      </c>
      <c r="H2809" s="4"/>
      <c r="I2809" s="2" t="s">
        <v>13</v>
      </c>
    </row>
    <row r="2810">
      <c r="A2810" s="2">
        <v>2808.0</v>
      </c>
      <c r="B2810" s="2">
        <v>2808.0</v>
      </c>
      <c r="C2810" s="2" t="s">
        <v>2729</v>
      </c>
      <c r="D2810" s="2" t="s">
        <v>32</v>
      </c>
      <c r="E2810" s="2" t="s">
        <v>5754</v>
      </c>
      <c r="F2810" s="2" t="s">
        <v>5755</v>
      </c>
      <c r="G2810" s="2" t="s">
        <v>103</v>
      </c>
      <c r="H2810" s="4"/>
      <c r="I2810" s="2" t="s">
        <v>13</v>
      </c>
    </row>
    <row r="2811">
      <c r="A2811" s="2">
        <v>2809.0</v>
      </c>
      <c r="B2811" s="2">
        <v>2809.0</v>
      </c>
      <c r="C2811" s="2" t="s">
        <v>3207</v>
      </c>
      <c r="D2811" s="2" t="s">
        <v>38</v>
      </c>
      <c r="E2811" s="2" t="s">
        <v>5756</v>
      </c>
      <c r="F2811" s="2" t="s">
        <v>5757</v>
      </c>
      <c r="G2811" s="2" t="s">
        <v>103</v>
      </c>
      <c r="H2811" s="4"/>
      <c r="I2811" s="2" t="s">
        <v>13</v>
      </c>
    </row>
    <row r="2812">
      <c r="A2812" s="2">
        <v>2810.0</v>
      </c>
      <c r="B2812" s="2">
        <v>2810.0</v>
      </c>
      <c r="C2812" s="2" t="s">
        <v>2729</v>
      </c>
      <c r="D2812" s="2" t="s">
        <v>140</v>
      </c>
      <c r="E2812" s="2" t="s">
        <v>5758</v>
      </c>
      <c r="F2812" s="2" t="s">
        <v>5759</v>
      </c>
      <c r="G2812" s="2" t="s">
        <v>103</v>
      </c>
      <c r="H2812" s="4"/>
      <c r="I2812" s="2" t="s">
        <v>13</v>
      </c>
    </row>
    <row r="2813">
      <c r="A2813" s="2">
        <v>2811.0</v>
      </c>
      <c r="B2813" s="2">
        <v>2811.0</v>
      </c>
      <c r="C2813" s="2" t="s">
        <v>2729</v>
      </c>
      <c r="D2813" s="2" t="s">
        <v>1568</v>
      </c>
      <c r="E2813" s="2" t="s">
        <v>5760</v>
      </c>
      <c r="F2813" s="2" t="s">
        <v>5761</v>
      </c>
      <c r="G2813" s="2" t="s">
        <v>103</v>
      </c>
      <c r="H2813" s="4"/>
      <c r="I2813" s="2" t="s">
        <v>13</v>
      </c>
    </row>
    <row r="2814">
      <c r="A2814" s="2">
        <v>2812.0</v>
      </c>
      <c r="B2814" s="2">
        <v>2812.0</v>
      </c>
      <c r="C2814" s="2" t="s">
        <v>2729</v>
      </c>
      <c r="D2814" s="2" t="s">
        <v>140</v>
      </c>
      <c r="E2814" s="2" t="s">
        <v>5762</v>
      </c>
      <c r="F2814" s="2" t="s">
        <v>5763</v>
      </c>
      <c r="G2814" s="2" t="s">
        <v>103</v>
      </c>
      <c r="H2814" s="4"/>
      <c r="I2814" s="2" t="s">
        <v>13</v>
      </c>
    </row>
    <row r="2815">
      <c r="A2815" s="2">
        <v>2813.0</v>
      </c>
      <c r="B2815" s="2">
        <v>2813.0</v>
      </c>
      <c r="C2815" s="2" t="s">
        <v>2729</v>
      </c>
      <c r="D2815" s="2" t="s">
        <v>3788</v>
      </c>
      <c r="E2815" s="2" t="s">
        <v>5764</v>
      </c>
      <c r="F2815" s="2" t="s">
        <v>5765</v>
      </c>
      <c r="G2815" s="2" t="s">
        <v>103</v>
      </c>
      <c r="H2815" s="4"/>
      <c r="I2815" s="2" t="s">
        <v>13</v>
      </c>
    </row>
    <row r="2816">
      <c r="A2816" s="2">
        <v>2814.0</v>
      </c>
      <c r="B2816" s="2">
        <v>2814.0</v>
      </c>
      <c r="C2816" s="2" t="s">
        <v>2729</v>
      </c>
      <c r="D2816" s="2" t="s">
        <v>32</v>
      </c>
      <c r="E2816" s="2" t="s">
        <v>5766</v>
      </c>
      <c r="F2816" s="2" t="s">
        <v>5767</v>
      </c>
      <c r="G2816" s="2" t="s">
        <v>103</v>
      </c>
      <c r="H2816" s="4"/>
      <c r="I2816" s="2" t="s">
        <v>13</v>
      </c>
    </row>
    <row r="2817">
      <c r="A2817" s="2">
        <v>2815.0</v>
      </c>
      <c r="B2817" s="2">
        <v>2815.0</v>
      </c>
      <c r="C2817" s="2" t="s">
        <v>2729</v>
      </c>
      <c r="D2817" s="2" t="s">
        <v>3788</v>
      </c>
      <c r="E2817" s="2" t="s">
        <v>5768</v>
      </c>
      <c r="F2817" s="2" t="s">
        <v>5769</v>
      </c>
      <c r="G2817" s="2" t="s">
        <v>103</v>
      </c>
      <c r="H2817" s="4"/>
      <c r="I2817" s="2" t="s">
        <v>13</v>
      </c>
    </row>
    <row r="2818">
      <c r="A2818" s="2">
        <v>2816.0</v>
      </c>
      <c r="B2818" s="2">
        <v>2816.0</v>
      </c>
      <c r="C2818" s="2" t="s">
        <v>3207</v>
      </c>
      <c r="D2818" s="2" t="s">
        <v>2172</v>
      </c>
      <c r="E2818" s="2" t="s">
        <v>5770</v>
      </c>
      <c r="F2818" s="2" t="s">
        <v>5771</v>
      </c>
      <c r="G2818" s="2" t="s">
        <v>103</v>
      </c>
      <c r="H2818" s="4"/>
      <c r="I2818" s="2" t="s">
        <v>13</v>
      </c>
    </row>
    <row r="2819">
      <c r="A2819" s="2">
        <v>2817.0</v>
      </c>
      <c r="B2819" s="2">
        <v>2817.0</v>
      </c>
      <c r="C2819" s="2" t="s">
        <v>2729</v>
      </c>
      <c r="D2819" s="2" t="s">
        <v>140</v>
      </c>
      <c r="E2819" s="2" t="s">
        <v>5772</v>
      </c>
      <c r="F2819" s="2" t="s">
        <v>5773</v>
      </c>
      <c r="G2819" s="2" t="s">
        <v>103</v>
      </c>
      <c r="H2819" s="4"/>
      <c r="I2819" s="2" t="s">
        <v>13</v>
      </c>
    </row>
    <row r="2820">
      <c r="A2820" s="2">
        <v>2818.0</v>
      </c>
      <c r="B2820" s="2">
        <v>2818.0</v>
      </c>
      <c r="C2820" s="2" t="s">
        <v>2729</v>
      </c>
      <c r="D2820" s="2" t="s">
        <v>140</v>
      </c>
      <c r="E2820" s="2" t="s">
        <v>5774</v>
      </c>
      <c r="F2820" s="2" t="s">
        <v>5775</v>
      </c>
      <c r="G2820" s="2" t="s">
        <v>103</v>
      </c>
      <c r="H2820" s="4"/>
      <c r="I2820" s="2" t="s">
        <v>13</v>
      </c>
    </row>
    <row r="2821">
      <c r="A2821" s="2">
        <v>2819.0</v>
      </c>
      <c r="B2821" s="2">
        <v>2819.0</v>
      </c>
      <c r="C2821" s="2" t="s">
        <v>2729</v>
      </c>
      <c r="D2821" s="2" t="s">
        <v>32</v>
      </c>
      <c r="E2821" s="2" t="s">
        <v>5776</v>
      </c>
      <c r="F2821" s="2" t="s">
        <v>5777</v>
      </c>
      <c r="G2821" s="2" t="s">
        <v>103</v>
      </c>
      <c r="H2821" s="4"/>
      <c r="I2821" s="2" t="s">
        <v>13</v>
      </c>
    </row>
    <row r="2822">
      <c r="A2822" s="2">
        <v>2820.0</v>
      </c>
      <c r="B2822" s="2">
        <v>2820.0</v>
      </c>
      <c r="C2822" s="2" t="s">
        <v>2729</v>
      </c>
      <c r="D2822" s="2" t="s">
        <v>181</v>
      </c>
      <c r="E2822" s="2" t="s">
        <v>5778</v>
      </c>
      <c r="F2822" s="2" t="s">
        <v>5779</v>
      </c>
      <c r="G2822" s="2" t="s">
        <v>103</v>
      </c>
      <c r="H2822" s="4"/>
      <c r="I2822" s="2" t="s">
        <v>13</v>
      </c>
    </row>
    <row r="2823">
      <c r="A2823" s="2">
        <v>2821.0</v>
      </c>
      <c r="B2823" s="2">
        <v>2821.0</v>
      </c>
      <c r="C2823" s="2" t="s">
        <v>2729</v>
      </c>
      <c r="D2823" s="2" t="s">
        <v>140</v>
      </c>
      <c r="E2823" s="2" t="s">
        <v>5780</v>
      </c>
      <c r="F2823" s="2" t="s">
        <v>5781</v>
      </c>
      <c r="G2823" s="2" t="s">
        <v>103</v>
      </c>
      <c r="H2823" s="4"/>
      <c r="I2823" s="2" t="s">
        <v>13</v>
      </c>
    </row>
    <row r="2824">
      <c r="A2824" s="2">
        <v>2822.0</v>
      </c>
      <c r="B2824" s="2">
        <v>2822.0</v>
      </c>
      <c r="C2824" s="2" t="s">
        <v>3174</v>
      </c>
      <c r="D2824" s="2" t="s">
        <v>2101</v>
      </c>
      <c r="E2824" s="2" t="s">
        <v>5782</v>
      </c>
      <c r="F2824" s="2" t="s">
        <v>5783</v>
      </c>
      <c r="G2824" s="2" t="s">
        <v>103</v>
      </c>
      <c r="H2824" s="4"/>
      <c r="I2824" s="2" t="s">
        <v>13</v>
      </c>
    </row>
    <row r="2825">
      <c r="A2825" s="2">
        <v>2823.0</v>
      </c>
      <c r="B2825" s="2">
        <v>2823.0</v>
      </c>
      <c r="C2825" s="2" t="s">
        <v>2729</v>
      </c>
      <c r="D2825" s="2" t="s">
        <v>2730</v>
      </c>
      <c r="E2825" s="2" t="s">
        <v>5784</v>
      </c>
      <c r="F2825" s="2" t="s">
        <v>5785</v>
      </c>
      <c r="G2825" s="2" t="s">
        <v>103</v>
      </c>
      <c r="H2825" s="4"/>
      <c r="I2825" s="2" t="s">
        <v>13</v>
      </c>
    </row>
    <row r="2826">
      <c r="A2826" s="2">
        <v>2824.0</v>
      </c>
      <c r="B2826" s="2">
        <v>2824.0</v>
      </c>
      <c r="C2826" s="2" t="s">
        <v>2729</v>
      </c>
      <c r="D2826" s="2" t="s">
        <v>1568</v>
      </c>
      <c r="E2826" s="2" t="s">
        <v>5786</v>
      </c>
      <c r="F2826" s="2" t="s">
        <v>5787</v>
      </c>
      <c r="G2826" s="2" t="s">
        <v>103</v>
      </c>
      <c r="H2826" s="4"/>
      <c r="I2826" s="2" t="s">
        <v>13</v>
      </c>
    </row>
    <row r="2827">
      <c r="A2827" s="2">
        <v>2825.0</v>
      </c>
      <c r="B2827" s="2">
        <v>2825.0</v>
      </c>
      <c r="C2827" s="2" t="s">
        <v>2729</v>
      </c>
      <c r="D2827" s="2" t="s">
        <v>32</v>
      </c>
      <c r="E2827" s="2" t="s">
        <v>5788</v>
      </c>
      <c r="F2827" s="2" t="s">
        <v>5789</v>
      </c>
      <c r="G2827" s="2" t="s">
        <v>103</v>
      </c>
      <c r="H2827" s="4"/>
      <c r="I2827" s="2" t="s">
        <v>13</v>
      </c>
    </row>
    <row r="2828">
      <c r="A2828" s="2">
        <v>2826.0</v>
      </c>
      <c r="B2828" s="2">
        <v>2826.0</v>
      </c>
      <c r="C2828" s="2" t="s">
        <v>3174</v>
      </c>
      <c r="D2828" s="2" t="s">
        <v>3175</v>
      </c>
      <c r="E2828" s="2" t="s">
        <v>5790</v>
      </c>
      <c r="F2828" s="2" t="s">
        <v>5791</v>
      </c>
      <c r="G2828" s="2" t="s">
        <v>103</v>
      </c>
      <c r="H2828" s="4"/>
      <c r="I2828" s="2" t="s">
        <v>13</v>
      </c>
    </row>
    <row r="2829">
      <c r="A2829" s="2">
        <v>2827.0</v>
      </c>
      <c r="B2829" s="2">
        <v>2827.0</v>
      </c>
      <c r="C2829" s="2" t="s">
        <v>2729</v>
      </c>
      <c r="D2829" s="2" t="s">
        <v>1568</v>
      </c>
      <c r="E2829" s="2" t="s">
        <v>5792</v>
      </c>
      <c r="F2829" s="2" t="s">
        <v>5793</v>
      </c>
      <c r="G2829" s="2" t="s">
        <v>103</v>
      </c>
      <c r="H2829" s="4"/>
      <c r="I2829" s="2" t="s">
        <v>13</v>
      </c>
    </row>
    <row r="2830">
      <c r="A2830" s="2">
        <v>2828.0</v>
      </c>
      <c r="B2830" s="2">
        <v>2828.0</v>
      </c>
      <c r="C2830" s="2" t="s">
        <v>2729</v>
      </c>
      <c r="D2830" s="2" t="s">
        <v>140</v>
      </c>
      <c r="E2830" s="2" t="s">
        <v>5794</v>
      </c>
      <c r="F2830" s="2" t="s">
        <v>5795</v>
      </c>
      <c r="G2830" s="2" t="s">
        <v>103</v>
      </c>
      <c r="H2830" s="4"/>
      <c r="I2830" s="2" t="s">
        <v>13</v>
      </c>
    </row>
    <row r="2831">
      <c r="A2831" s="2">
        <v>2829.0</v>
      </c>
      <c r="B2831" s="2">
        <v>2829.0</v>
      </c>
      <c r="C2831" s="2" t="s">
        <v>2729</v>
      </c>
      <c r="D2831" s="2" t="s">
        <v>140</v>
      </c>
      <c r="E2831" s="2" t="s">
        <v>5796</v>
      </c>
      <c r="F2831" s="2" t="s">
        <v>5797</v>
      </c>
      <c r="G2831" s="2" t="s">
        <v>103</v>
      </c>
      <c r="H2831" s="4"/>
      <c r="I2831" s="2" t="s">
        <v>13</v>
      </c>
    </row>
    <row r="2832">
      <c r="A2832" s="2">
        <v>2830.0</v>
      </c>
      <c r="B2832" s="2">
        <v>2830.0</v>
      </c>
      <c r="C2832" s="2" t="s">
        <v>2729</v>
      </c>
      <c r="D2832" s="2" t="s">
        <v>2730</v>
      </c>
      <c r="E2832" s="2" t="s">
        <v>5798</v>
      </c>
      <c r="F2832" s="2" t="s">
        <v>5799</v>
      </c>
      <c r="G2832" s="2" t="s">
        <v>103</v>
      </c>
      <c r="H2832" s="4"/>
      <c r="I2832" s="2" t="s">
        <v>13</v>
      </c>
    </row>
    <row r="2833">
      <c r="A2833" s="2">
        <v>2831.0</v>
      </c>
      <c r="B2833" s="2">
        <v>2831.0</v>
      </c>
      <c r="C2833" s="2" t="s">
        <v>2729</v>
      </c>
      <c r="D2833" s="2" t="s">
        <v>1568</v>
      </c>
      <c r="E2833" s="2" t="s">
        <v>5800</v>
      </c>
      <c r="F2833" s="2" t="s">
        <v>5801</v>
      </c>
      <c r="G2833" s="2" t="s">
        <v>103</v>
      </c>
      <c r="H2833" s="4"/>
      <c r="I2833" s="2" t="s">
        <v>13</v>
      </c>
    </row>
    <row r="2834">
      <c r="A2834" s="2">
        <v>2832.0</v>
      </c>
      <c r="B2834" s="2">
        <v>2832.0</v>
      </c>
      <c r="C2834" s="2" t="s">
        <v>2729</v>
      </c>
      <c r="D2834" s="2" t="s">
        <v>2730</v>
      </c>
      <c r="E2834" s="2" t="s">
        <v>5802</v>
      </c>
      <c r="F2834" s="2" t="s">
        <v>5803</v>
      </c>
      <c r="G2834" s="2" t="s">
        <v>103</v>
      </c>
      <c r="H2834" s="4"/>
      <c r="I2834" s="2" t="s">
        <v>13</v>
      </c>
    </row>
    <row r="2835">
      <c r="A2835" s="2">
        <v>2833.0</v>
      </c>
      <c r="B2835" s="2">
        <v>2833.0</v>
      </c>
      <c r="C2835" s="2" t="s">
        <v>2729</v>
      </c>
      <c r="D2835" s="2" t="s">
        <v>140</v>
      </c>
      <c r="E2835" s="2" t="s">
        <v>5804</v>
      </c>
      <c r="F2835" s="2" t="s">
        <v>5805</v>
      </c>
      <c r="G2835" s="2" t="s">
        <v>103</v>
      </c>
      <c r="H2835" s="4"/>
      <c r="I2835" s="2" t="s">
        <v>13</v>
      </c>
    </row>
    <row r="2836">
      <c r="A2836" s="2">
        <v>2834.0</v>
      </c>
      <c r="B2836" s="2">
        <v>2834.0</v>
      </c>
      <c r="C2836" s="2" t="s">
        <v>4556</v>
      </c>
      <c r="D2836" s="2" t="s">
        <v>2172</v>
      </c>
      <c r="E2836" s="2" t="s">
        <v>5806</v>
      </c>
      <c r="F2836" s="2" t="s">
        <v>5807</v>
      </c>
      <c r="G2836" s="2" t="s">
        <v>103</v>
      </c>
      <c r="H2836" s="4"/>
      <c r="I2836" s="2" t="s">
        <v>13</v>
      </c>
    </row>
    <row r="2837">
      <c r="A2837" s="2">
        <v>2835.0</v>
      </c>
      <c r="B2837" s="2">
        <v>2835.0</v>
      </c>
      <c r="C2837" s="2" t="s">
        <v>2729</v>
      </c>
      <c r="D2837" s="2" t="s">
        <v>263</v>
      </c>
      <c r="E2837" s="2" t="s">
        <v>5808</v>
      </c>
      <c r="F2837" s="2" t="s">
        <v>5809</v>
      </c>
      <c r="G2837" s="2" t="s">
        <v>103</v>
      </c>
      <c r="H2837" s="4"/>
      <c r="I2837" s="2" t="s">
        <v>13</v>
      </c>
    </row>
    <row r="2838">
      <c r="A2838" s="2">
        <v>2836.0</v>
      </c>
      <c r="B2838" s="2">
        <v>2836.0</v>
      </c>
      <c r="C2838" s="2" t="s">
        <v>2729</v>
      </c>
      <c r="D2838" s="2" t="s">
        <v>32</v>
      </c>
      <c r="E2838" s="2" t="s">
        <v>5810</v>
      </c>
      <c r="F2838" s="2" t="s">
        <v>5811</v>
      </c>
      <c r="G2838" s="2" t="s">
        <v>103</v>
      </c>
      <c r="H2838" s="4"/>
      <c r="I2838" s="2" t="s">
        <v>13</v>
      </c>
    </row>
    <row r="2839">
      <c r="A2839" s="2">
        <v>2837.0</v>
      </c>
      <c r="B2839" s="2">
        <v>2837.0</v>
      </c>
      <c r="C2839" s="2" t="s">
        <v>2729</v>
      </c>
      <c r="D2839" s="2" t="s">
        <v>2730</v>
      </c>
      <c r="E2839" s="2" t="s">
        <v>5812</v>
      </c>
      <c r="F2839" s="2" t="s">
        <v>5813</v>
      </c>
      <c r="G2839" s="2" t="s">
        <v>103</v>
      </c>
      <c r="H2839" s="4"/>
      <c r="I2839" s="2" t="s">
        <v>13</v>
      </c>
    </row>
    <row r="2840">
      <c r="A2840" s="2">
        <v>2838.0</v>
      </c>
      <c r="B2840" s="2">
        <v>2838.0</v>
      </c>
      <c r="C2840" s="2" t="s">
        <v>3207</v>
      </c>
      <c r="D2840" s="2" t="s">
        <v>38</v>
      </c>
      <c r="E2840" s="2" t="s">
        <v>5814</v>
      </c>
      <c r="F2840" s="2" t="s">
        <v>5815</v>
      </c>
      <c r="G2840" s="2" t="s">
        <v>103</v>
      </c>
      <c r="H2840" s="4"/>
      <c r="I2840" s="2" t="s">
        <v>13</v>
      </c>
    </row>
    <row r="2841">
      <c r="A2841" s="2">
        <v>2839.0</v>
      </c>
      <c r="B2841" s="2">
        <v>2839.0</v>
      </c>
      <c r="C2841" s="2" t="s">
        <v>2729</v>
      </c>
      <c r="D2841" s="2" t="s">
        <v>1949</v>
      </c>
      <c r="E2841" s="2" t="s">
        <v>5816</v>
      </c>
      <c r="F2841" s="2" t="s">
        <v>5817</v>
      </c>
      <c r="G2841" s="2" t="s">
        <v>103</v>
      </c>
      <c r="H2841" s="4"/>
      <c r="I2841" s="2" t="s">
        <v>13</v>
      </c>
    </row>
    <row r="2842">
      <c r="A2842" s="2">
        <v>2840.0</v>
      </c>
      <c r="B2842" s="2">
        <v>2840.0</v>
      </c>
      <c r="C2842" s="2" t="s">
        <v>2729</v>
      </c>
      <c r="D2842" s="2" t="s">
        <v>1568</v>
      </c>
      <c r="E2842" s="2" t="s">
        <v>5818</v>
      </c>
      <c r="F2842" s="2" t="s">
        <v>5819</v>
      </c>
      <c r="G2842" s="2" t="s">
        <v>103</v>
      </c>
      <c r="H2842" s="4"/>
      <c r="I2842" s="2" t="s">
        <v>13</v>
      </c>
    </row>
    <row r="2843">
      <c r="A2843" s="2">
        <v>2841.0</v>
      </c>
      <c r="B2843" s="2">
        <v>2841.0</v>
      </c>
      <c r="C2843" s="2" t="s">
        <v>2729</v>
      </c>
      <c r="D2843" s="2" t="s">
        <v>2730</v>
      </c>
      <c r="E2843" s="2" t="s">
        <v>5820</v>
      </c>
      <c r="F2843" s="2" t="s">
        <v>5821</v>
      </c>
      <c r="G2843" s="2" t="s">
        <v>103</v>
      </c>
      <c r="H2843" s="4"/>
      <c r="I2843" s="2" t="s">
        <v>13</v>
      </c>
    </row>
    <row r="2844">
      <c r="A2844" s="2">
        <v>2842.0</v>
      </c>
      <c r="B2844" s="2">
        <v>2842.0</v>
      </c>
      <c r="C2844" s="2" t="s">
        <v>2729</v>
      </c>
      <c r="D2844" s="2" t="s">
        <v>32</v>
      </c>
      <c r="E2844" s="2" t="s">
        <v>5822</v>
      </c>
      <c r="F2844" s="2" t="s">
        <v>5823</v>
      </c>
      <c r="G2844" s="2" t="s">
        <v>103</v>
      </c>
      <c r="H2844" s="4"/>
      <c r="I2844" s="2" t="s">
        <v>13</v>
      </c>
    </row>
    <row r="2845">
      <c r="A2845" s="2">
        <v>2843.0</v>
      </c>
      <c r="B2845" s="2">
        <v>2843.0</v>
      </c>
      <c r="C2845" s="2" t="s">
        <v>99</v>
      </c>
      <c r="D2845" s="2" t="s">
        <v>42</v>
      </c>
      <c r="E2845" s="2" t="s">
        <v>5824</v>
      </c>
      <c r="F2845" s="2" t="s">
        <v>5825</v>
      </c>
      <c r="G2845" s="2" t="s">
        <v>103</v>
      </c>
      <c r="H2845" s="4"/>
      <c r="I2845" s="2" t="s">
        <v>13</v>
      </c>
    </row>
    <row r="2846">
      <c r="A2846" s="2">
        <v>2844.0</v>
      </c>
      <c r="B2846" s="2">
        <v>2844.0</v>
      </c>
      <c r="C2846" s="2" t="s">
        <v>2729</v>
      </c>
      <c r="D2846" s="2" t="s">
        <v>140</v>
      </c>
      <c r="E2846" s="2" t="s">
        <v>5826</v>
      </c>
      <c r="F2846" s="2" t="s">
        <v>5827</v>
      </c>
      <c r="G2846" s="2" t="s">
        <v>103</v>
      </c>
      <c r="H2846" s="4"/>
      <c r="I2846" s="2" t="s">
        <v>13</v>
      </c>
    </row>
    <row r="2847">
      <c r="A2847" s="2">
        <v>2845.0</v>
      </c>
      <c r="B2847" s="2">
        <v>2845.0</v>
      </c>
      <c r="C2847" s="2" t="s">
        <v>2729</v>
      </c>
      <c r="D2847" s="2" t="s">
        <v>1949</v>
      </c>
      <c r="E2847" s="2" t="s">
        <v>5828</v>
      </c>
      <c r="F2847" s="2" t="s">
        <v>5829</v>
      </c>
      <c r="G2847" s="2" t="s">
        <v>103</v>
      </c>
      <c r="H2847" s="4"/>
      <c r="I2847" s="2" t="s">
        <v>13</v>
      </c>
    </row>
    <row r="2848">
      <c r="A2848" s="2">
        <v>2846.0</v>
      </c>
      <c r="B2848" s="2">
        <v>2846.0</v>
      </c>
      <c r="C2848" s="2" t="s">
        <v>2729</v>
      </c>
      <c r="D2848" s="2" t="s">
        <v>3788</v>
      </c>
      <c r="E2848" s="2" t="s">
        <v>5830</v>
      </c>
      <c r="F2848" s="2" t="s">
        <v>5831</v>
      </c>
      <c r="G2848" s="2" t="s">
        <v>103</v>
      </c>
      <c r="H2848" s="4"/>
      <c r="I2848" s="2" t="s">
        <v>13</v>
      </c>
    </row>
    <row r="2849">
      <c r="A2849" s="2">
        <v>2847.0</v>
      </c>
      <c r="B2849" s="2">
        <v>2847.0</v>
      </c>
      <c r="C2849" s="2" t="s">
        <v>2729</v>
      </c>
      <c r="D2849" s="2" t="s">
        <v>32</v>
      </c>
      <c r="E2849" s="2" t="s">
        <v>5832</v>
      </c>
      <c r="F2849" s="2" t="s">
        <v>5833</v>
      </c>
      <c r="G2849" s="2" t="s">
        <v>103</v>
      </c>
      <c r="H2849" s="4"/>
      <c r="I2849" s="2" t="s">
        <v>13</v>
      </c>
    </row>
    <row r="2850">
      <c r="A2850" s="2">
        <v>2848.0</v>
      </c>
      <c r="B2850" s="2">
        <v>2848.0</v>
      </c>
      <c r="C2850" s="2" t="s">
        <v>2729</v>
      </c>
      <c r="D2850" s="2" t="s">
        <v>181</v>
      </c>
      <c r="E2850" s="2" t="s">
        <v>5834</v>
      </c>
      <c r="F2850" s="2" t="s">
        <v>5835</v>
      </c>
      <c r="G2850" s="2" t="s">
        <v>103</v>
      </c>
      <c r="H2850" s="4"/>
      <c r="I2850" s="2" t="s">
        <v>13</v>
      </c>
    </row>
    <row r="2851">
      <c r="A2851" s="2">
        <v>2849.0</v>
      </c>
      <c r="B2851" s="2">
        <v>2849.0</v>
      </c>
      <c r="C2851" s="2" t="s">
        <v>1920</v>
      </c>
      <c r="D2851" s="2" t="s">
        <v>414</v>
      </c>
      <c r="E2851" s="2" t="s">
        <v>5836</v>
      </c>
      <c r="F2851" s="2" t="s">
        <v>5837</v>
      </c>
      <c r="G2851" s="2" t="s">
        <v>103</v>
      </c>
      <c r="H2851" s="4"/>
      <c r="I2851" s="2" t="s">
        <v>53</v>
      </c>
    </row>
    <row r="2852">
      <c r="A2852" s="2">
        <v>2850.0</v>
      </c>
      <c r="B2852" s="2">
        <v>2850.0</v>
      </c>
      <c r="C2852" s="2" t="s">
        <v>2729</v>
      </c>
      <c r="D2852" s="2" t="s">
        <v>1568</v>
      </c>
      <c r="E2852" s="2" t="s">
        <v>5838</v>
      </c>
      <c r="F2852" s="2" t="s">
        <v>5839</v>
      </c>
      <c r="G2852" s="2" t="s">
        <v>103</v>
      </c>
      <c r="H2852" s="4"/>
      <c r="I2852" s="2" t="s">
        <v>13</v>
      </c>
    </row>
    <row r="2853">
      <c r="A2853" s="2">
        <v>2851.0</v>
      </c>
      <c r="B2853" s="2">
        <v>2851.0</v>
      </c>
      <c r="C2853" s="2" t="s">
        <v>3174</v>
      </c>
      <c r="D2853" s="2" t="s">
        <v>2064</v>
      </c>
      <c r="E2853" s="2" t="s">
        <v>5840</v>
      </c>
      <c r="F2853" s="2" t="s">
        <v>5841</v>
      </c>
      <c r="G2853" s="2" t="s">
        <v>103</v>
      </c>
      <c r="H2853" s="4"/>
      <c r="I2853" s="2" t="s">
        <v>13</v>
      </c>
    </row>
    <row r="2854">
      <c r="A2854" s="2">
        <v>2852.0</v>
      </c>
      <c r="B2854" s="2">
        <v>2852.0</v>
      </c>
      <c r="C2854" s="2" t="s">
        <v>2729</v>
      </c>
      <c r="D2854" s="2" t="s">
        <v>32</v>
      </c>
      <c r="E2854" s="2" t="s">
        <v>5842</v>
      </c>
      <c r="F2854" s="2" t="s">
        <v>5843</v>
      </c>
      <c r="G2854" s="2" t="s">
        <v>103</v>
      </c>
      <c r="H2854" s="4"/>
      <c r="I2854" s="2" t="s">
        <v>13</v>
      </c>
    </row>
    <row r="2855">
      <c r="A2855" s="2">
        <v>2853.0</v>
      </c>
      <c r="B2855" s="2">
        <v>2853.0</v>
      </c>
      <c r="C2855" s="2" t="s">
        <v>2729</v>
      </c>
      <c r="D2855" s="2" t="s">
        <v>1568</v>
      </c>
      <c r="E2855" s="2" t="s">
        <v>5844</v>
      </c>
      <c r="F2855" s="2" t="s">
        <v>5845</v>
      </c>
      <c r="G2855" s="2" t="s">
        <v>103</v>
      </c>
      <c r="H2855" s="4"/>
      <c r="I2855" s="2" t="s">
        <v>13</v>
      </c>
    </row>
    <row r="2856">
      <c r="A2856" s="2">
        <v>2854.0</v>
      </c>
      <c r="B2856" s="2">
        <v>2854.0</v>
      </c>
      <c r="C2856" s="2" t="s">
        <v>2729</v>
      </c>
      <c r="D2856" s="2" t="s">
        <v>1568</v>
      </c>
      <c r="E2856" s="2" t="s">
        <v>5846</v>
      </c>
      <c r="F2856" s="2" t="s">
        <v>5847</v>
      </c>
      <c r="G2856" s="2" t="s">
        <v>103</v>
      </c>
      <c r="H2856" s="4"/>
      <c r="I2856" s="2" t="s">
        <v>13</v>
      </c>
    </row>
    <row r="2857">
      <c r="A2857" s="2">
        <v>2855.0</v>
      </c>
      <c r="B2857" s="2">
        <v>2855.0</v>
      </c>
      <c r="C2857" s="2" t="s">
        <v>2729</v>
      </c>
      <c r="D2857" s="2" t="s">
        <v>263</v>
      </c>
      <c r="E2857" s="2" t="s">
        <v>5848</v>
      </c>
      <c r="F2857" s="2" t="s">
        <v>5849</v>
      </c>
      <c r="G2857" s="2" t="s">
        <v>103</v>
      </c>
      <c r="H2857" s="4"/>
      <c r="I2857" s="2" t="s">
        <v>13</v>
      </c>
    </row>
    <row r="2858">
      <c r="A2858" s="2">
        <v>2856.0</v>
      </c>
      <c r="B2858" s="2">
        <v>2856.0</v>
      </c>
      <c r="C2858" s="2" t="s">
        <v>2729</v>
      </c>
      <c r="D2858" s="2" t="s">
        <v>1568</v>
      </c>
      <c r="E2858" s="2" t="s">
        <v>5850</v>
      </c>
      <c r="F2858" s="2" t="s">
        <v>5851</v>
      </c>
      <c r="G2858" s="2" t="s">
        <v>103</v>
      </c>
      <c r="H2858" s="4"/>
      <c r="I2858" s="2" t="s">
        <v>13</v>
      </c>
    </row>
    <row r="2859">
      <c r="A2859" s="2">
        <v>2857.0</v>
      </c>
      <c r="B2859" s="2">
        <v>2857.0</v>
      </c>
      <c r="C2859" s="2" t="s">
        <v>3207</v>
      </c>
      <c r="D2859" s="2" t="s">
        <v>26</v>
      </c>
      <c r="E2859" s="2" t="s">
        <v>5852</v>
      </c>
      <c r="F2859" s="2" t="s">
        <v>5853</v>
      </c>
      <c r="G2859" s="2" t="s">
        <v>103</v>
      </c>
      <c r="H2859" s="4"/>
      <c r="I2859" s="2" t="s">
        <v>13</v>
      </c>
    </row>
    <row r="2860">
      <c r="A2860" s="2">
        <v>2858.0</v>
      </c>
      <c r="B2860" s="2">
        <v>2858.0</v>
      </c>
      <c r="C2860" s="2" t="s">
        <v>2729</v>
      </c>
      <c r="D2860" s="2" t="s">
        <v>140</v>
      </c>
      <c r="E2860" s="2" t="s">
        <v>5854</v>
      </c>
      <c r="F2860" s="2" t="s">
        <v>5855</v>
      </c>
      <c r="G2860" s="2" t="s">
        <v>103</v>
      </c>
      <c r="H2860" s="4"/>
      <c r="I2860" s="2" t="s">
        <v>13</v>
      </c>
    </row>
    <row r="2861">
      <c r="A2861" s="2">
        <v>2859.0</v>
      </c>
      <c r="B2861" s="2">
        <v>2859.0</v>
      </c>
      <c r="C2861" s="2" t="s">
        <v>2729</v>
      </c>
      <c r="D2861" s="2" t="s">
        <v>1568</v>
      </c>
      <c r="E2861" s="2" t="s">
        <v>5856</v>
      </c>
      <c r="F2861" s="2" t="s">
        <v>5857</v>
      </c>
      <c r="G2861" s="2" t="s">
        <v>103</v>
      </c>
      <c r="H2861" s="4"/>
      <c r="I2861" s="2" t="s">
        <v>13</v>
      </c>
    </row>
    <row r="2862">
      <c r="A2862" s="2">
        <v>2860.0</v>
      </c>
      <c r="B2862" s="2">
        <v>2860.0</v>
      </c>
      <c r="C2862" s="2" t="s">
        <v>2729</v>
      </c>
      <c r="D2862" s="2" t="s">
        <v>140</v>
      </c>
      <c r="E2862" s="2" t="s">
        <v>5858</v>
      </c>
      <c r="F2862" s="2" t="s">
        <v>5859</v>
      </c>
      <c r="G2862" s="2" t="s">
        <v>103</v>
      </c>
      <c r="H2862" s="4"/>
      <c r="I2862" s="2" t="s">
        <v>13</v>
      </c>
    </row>
    <row r="2863">
      <c r="A2863" s="2">
        <v>2861.0</v>
      </c>
      <c r="B2863" s="2">
        <v>2861.0</v>
      </c>
      <c r="C2863" s="2" t="s">
        <v>2729</v>
      </c>
      <c r="D2863" s="2" t="s">
        <v>2730</v>
      </c>
      <c r="E2863" s="2" t="s">
        <v>5860</v>
      </c>
      <c r="F2863" s="2" t="s">
        <v>5861</v>
      </c>
      <c r="G2863" s="2" t="s">
        <v>103</v>
      </c>
      <c r="H2863" s="4"/>
      <c r="I2863" s="2" t="s">
        <v>13</v>
      </c>
    </row>
    <row r="2864">
      <c r="A2864" s="2">
        <v>2862.0</v>
      </c>
      <c r="B2864" s="2">
        <v>2862.0</v>
      </c>
      <c r="C2864" s="2" t="s">
        <v>2729</v>
      </c>
      <c r="D2864" s="2" t="s">
        <v>32</v>
      </c>
      <c r="E2864" s="2" t="s">
        <v>5862</v>
      </c>
      <c r="F2864" s="2" t="s">
        <v>5863</v>
      </c>
      <c r="G2864" s="2" t="s">
        <v>103</v>
      </c>
      <c r="H2864" s="4"/>
      <c r="I2864" s="2" t="s">
        <v>13</v>
      </c>
    </row>
    <row r="2865">
      <c r="A2865" s="2">
        <v>2863.0</v>
      </c>
      <c r="B2865" s="2">
        <v>2863.0</v>
      </c>
      <c r="C2865" s="2" t="s">
        <v>2729</v>
      </c>
      <c r="D2865" s="2" t="s">
        <v>1568</v>
      </c>
      <c r="E2865" s="2" t="s">
        <v>5864</v>
      </c>
      <c r="F2865" s="2" t="s">
        <v>5865</v>
      </c>
      <c r="G2865" s="2" t="s">
        <v>103</v>
      </c>
      <c r="H2865" s="4"/>
      <c r="I2865" s="2" t="s">
        <v>53</v>
      </c>
    </row>
    <row r="2866">
      <c r="A2866" s="2">
        <v>2864.0</v>
      </c>
      <c r="B2866" s="2">
        <v>2864.0</v>
      </c>
      <c r="C2866" s="2" t="s">
        <v>2729</v>
      </c>
      <c r="D2866" s="2" t="s">
        <v>140</v>
      </c>
      <c r="E2866" s="2" t="s">
        <v>5866</v>
      </c>
      <c r="F2866" s="2" t="s">
        <v>5867</v>
      </c>
      <c r="G2866" s="2" t="s">
        <v>103</v>
      </c>
      <c r="H2866" s="4"/>
      <c r="I2866" s="2" t="s">
        <v>13</v>
      </c>
    </row>
    <row r="2867">
      <c r="A2867" s="2">
        <v>2865.0</v>
      </c>
      <c r="B2867" s="2">
        <v>2865.0</v>
      </c>
      <c r="C2867" s="2" t="s">
        <v>2729</v>
      </c>
      <c r="D2867" s="2" t="s">
        <v>32</v>
      </c>
      <c r="E2867" s="2" t="s">
        <v>5868</v>
      </c>
      <c r="F2867" s="2" t="s">
        <v>5869</v>
      </c>
      <c r="G2867" s="2" t="s">
        <v>103</v>
      </c>
      <c r="H2867" s="4"/>
      <c r="I2867" s="2" t="s">
        <v>13</v>
      </c>
    </row>
    <row r="2868">
      <c r="A2868" s="2">
        <v>2866.0</v>
      </c>
      <c r="B2868" s="2">
        <v>2866.0</v>
      </c>
      <c r="C2868" s="2" t="s">
        <v>14</v>
      </c>
      <c r="D2868" s="2" t="s">
        <v>2975</v>
      </c>
      <c r="E2868" s="2" t="s">
        <v>5870</v>
      </c>
      <c r="F2868" s="2" t="s">
        <v>5871</v>
      </c>
      <c r="G2868" s="2" t="s">
        <v>103</v>
      </c>
      <c r="H2868" s="4"/>
      <c r="I2868" s="2" t="s">
        <v>13</v>
      </c>
    </row>
    <row r="2869">
      <c r="A2869" s="2">
        <v>2867.0</v>
      </c>
      <c r="B2869" s="2">
        <v>2867.0</v>
      </c>
      <c r="C2869" s="2" t="s">
        <v>3207</v>
      </c>
      <c r="D2869" s="2" t="s">
        <v>38</v>
      </c>
      <c r="E2869" s="2" t="s">
        <v>5872</v>
      </c>
      <c r="F2869" s="2" t="s">
        <v>5873</v>
      </c>
      <c r="G2869" s="2" t="s">
        <v>103</v>
      </c>
      <c r="H2869" s="4"/>
      <c r="I2869" s="2" t="s">
        <v>13</v>
      </c>
    </row>
    <row r="2870">
      <c r="A2870" s="2">
        <v>2868.0</v>
      </c>
      <c r="B2870" s="2">
        <v>2868.0</v>
      </c>
      <c r="C2870" s="2" t="s">
        <v>2729</v>
      </c>
      <c r="D2870" s="2" t="s">
        <v>3971</v>
      </c>
      <c r="E2870" s="2" t="s">
        <v>5874</v>
      </c>
      <c r="F2870" s="2" t="s">
        <v>5875</v>
      </c>
      <c r="G2870" s="2" t="s">
        <v>103</v>
      </c>
      <c r="H2870" s="4"/>
      <c r="I2870" s="2" t="s">
        <v>13</v>
      </c>
    </row>
    <row r="2871">
      <c r="A2871" s="2">
        <v>2869.0</v>
      </c>
      <c r="B2871" s="2">
        <v>2869.0</v>
      </c>
      <c r="C2871" s="2" t="s">
        <v>2729</v>
      </c>
      <c r="D2871" s="2" t="s">
        <v>1568</v>
      </c>
      <c r="E2871" s="2" t="s">
        <v>5876</v>
      </c>
      <c r="F2871" s="2" t="s">
        <v>5877</v>
      </c>
      <c r="G2871" s="2" t="s">
        <v>103</v>
      </c>
      <c r="H2871" s="4"/>
      <c r="I2871" s="2" t="s">
        <v>13</v>
      </c>
    </row>
    <row r="2872">
      <c r="A2872" s="2">
        <v>2870.0</v>
      </c>
      <c r="B2872" s="2">
        <v>2870.0</v>
      </c>
      <c r="C2872" s="2" t="s">
        <v>3207</v>
      </c>
      <c r="D2872" s="2" t="s">
        <v>338</v>
      </c>
      <c r="E2872" s="2" t="s">
        <v>5878</v>
      </c>
      <c r="F2872" s="2" t="s">
        <v>5879</v>
      </c>
      <c r="G2872" s="2" t="s">
        <v>103</v>
      </c>
      <c r="H2872" s="4"/>
      <c r="I2872" s="2" t="s">
        <v>13</v>
      </c>
    </row>
    <row r="2873">
      <c r="A2873" s="2">
        <v>2871.0</v>
      </c>
      <c r="B2873" s="2">
        <v>2871.0</v>
      </c>
      <c r="C2873" s="2" t="s">
        <v>2729</v>
      </c>
      <c r="D2873" s="2" t="s">
        <v>140</v>
      </c>
      <c r="E2873" s="2" t="s">
        <v>5880</v>
      </c>
      <c r="F2873" s="2" t="s">
        <v>5881</v>
      </c>
      <c r="G2873" s="2" t="s">
        <v>103</v>
      </c>
      <c r="H2873" s="4"/>
      <c r="I2873" s="2" t="s">
        <v>13</v>
      </c>
    </row>
    <row r="2874">
      <c r="A2874" s="2">
        <v>2872.0</v>
      </c>
      <c r="B2874" s="2">
        <v>2872.0</v>
      </c>
      <c r="C2874" s="2" t="s">
        <v>2729</v>
      </c>
      <c r="D2874" s="2" t="s">
        <v>1568</v>
      </c>
      <c r="E2874" s="2" t="s">
        <v>5882</v>
      </c>
      <c r="F2874" s="2" t="s">
        <v>5883</v>
      </c>
      <c r="G2874" s="2" t="s">
        <v>103</v>
      </c>
      <c r="H2874" s="4"/>
      <c r="I2874" s="2" t="s">
        <v>13</v>
      </c>
    </row>
    <row r="2875">
      <c r="A2875" s="2">
        <v>2873.0</v>
      </c>
      <c r="B2875" s="2">
        <v>2873.0</v>
      </c>
      <c r="C2875" s="2" t="s">
        <v>2729</v>
      </c>
      <c r="D2875" s="2" t="s">
        <v>140</v>
      </c>
      <c r="E2875" s="2" t="s">
        <v>5884</v>
      </c>
      <c r="F2875" s="2" t="s">
        <v>5885</v>
      </c>
      <c r="G2875" s="2" t="s">
        <v>103</v>
      </c>
      <c r="H2875" s="4"/>
      <c r="I2875" s="2" t="s">
        <v>13</v>
      </c>
    </row>
    <row r="2876">
      <c r="A2876" s="2">
        <v>2874.0</v>
      </c>
      <c r="B2876" s="2">
        <v>2874.0</v>
      </c>
      <c r="C2876" s="2" t="s">
        <v>2729</v>
      </c>
      <c r="D2876" s="2" t="s">
        <v>1568</v>
      </c>
      <c r="E2876" s="2" t="s">
        <v>5886</v>
      </c>
      <c r="F2876" s="2" t="s">
        <v>5887</v>
      </c>
      <c r="G2876" s="2" t="s">
        <v>103</v>
      </c>
      <c r="H2876" s="4"/>
      <c r="I2876" s="2" t="s">
        <v>13</v>
      </c>
    </row>
    <row r="2877">
      <c r="A2877" s="2">
        <v>2875.0</v>
      </c>
      <c r="B2877" s="2">
        <v>2875.0</v>
      </c>
      <c r="C2877" s="2" t="s">
        <v>2729</v>
      </c>
      <c r="D2877" s="2" t="s">
        <v>32</v>
      </c>
      <c r="E2877" s="2" t="s">
        <v>5888</v>
      </c>
      <c r="F2877" s="2" t="s">
        <v>5889</v>
      </c>
      <c r="G2877" s="2" t="s">
        <v>103</v>
      </c>
      <c r="H2877" s="4"/>
      <c r="I2877" s="2" t="s">
        <v>13</v>
      </c>
    </row>
    <row r="2878">
      <c r="A2878" s="2">
        <v>2876.0</v>
      </c>
      <c r="B2878" s="2">
        <v>2876.0</v>
      </c>
      <c r="C2878" s="2" t="s">
        <v>2729</v>
      </c>
      <c r="D2878" s="2" t="s">
        <v>263</v>
      </c>
      <c r="E2878" s="2" t="s">
        <v>5890</v>
      </c>
      <c r="F2878" s="2" t="s">
        <v>5891</v>
      </c>
      <c r="G2878" s="2" t="s">
        <v>103</v>
      </c>
      <c r="H2878" s="4"/>
      <c r="I2878" s="2" t="s">
        <v>13</v>
      </c>
    </row>
    <row r="2879">
      <c r="A2879" s="2">
        <v>2877.0</v>
      </c>
      <c r="B2879" s="2">
        <v>2877.0</v>
      </c>
      <c r="C2879" s="2" t="s">
        <v>14</v>
      </c>
      <c r="D2879" s="2" t="s">
        <v>2975</v>
      </c>
      <c r="E2879" s="2" t="s">
        <v>5892</v>
      </c>
      <c r="F2879" s="2" t="s">
        <v>5893</v>
      </c>
      <c r="G2879" s="2" t="s">
        <v>103</v>
      </c>
      <c r="H2879" s="4"/>
      <c r="I2879" s="2" t="s">
        <v>13</v>
      </c>
    </row>
    <row r="2880">
      <c r="A2880" s="2">
        <v>2878.0</v>
      </c>
      <c r="B2880" s="2">
        <v>2878.0</v>
      </c>
      <c r="C2880" s="2" t="s">
        <v>2729</v>
      </c>
      <c r="D2880" s="2" t="s">
        <v>1568</v>
      </c>
      <c r="E2880" s="2" t="s">
        <v>5894</v>
      </c>
      <c r="F2880" s="2" t="s">
        <v>5895</v>
      </c>
      <c r="G2880" s="2" t="s">
        <v>103</v>
      </c>
      <c r="H2880" s="4"/>
      <c r="I2880" s="2" t="s">
        <v>13</v>
      </c>
    </row>
    <row r="2881">
      <c r="A2881" s="2">
        <v>2879.0</v>
      </c>
      <c r="B2881" s="2">
        <v>2879.0</v>
      </c>
      <c r="C2881" s="2" t="s">
        <v>2729</v>
      </c>
      <c r="D2881" s="2" t="s">
        <v>140</v>
      </c>
      <c r="E2881" s="2" t="s">
        <v>5896</v>
      </c>
      <c r="F2881" s="2" t="s">
        <v>5897</v>
      </c>
      <c r="G2881" s="2" t="s">
        <v>103</v>
      </c>
      <c r="H2881" s="4"/>
      <c r="I2881" s="2" t="s">
        <v>13</v>
      </c>
    </row>
    <row r="2882">
      <c r="A2882" s="2">
        <v>2880.0</v>
      </c>
      <c r="B2882" s="2">
        <v>2880.0</v>
      </c>
      <c r="C2882" s="2" t="s">
        <v>2729</v>
      </c>
      <c r="D2882" s="2" t="s">
        <v>140</v>
      </c>
      <c r="E2882" s="2" t="s">
        <v>5898</v>
      </c>
      <c r="F2882" s="2" t="s">
        <v>5899</v>
      </c>
      <c r="G2882" s="2" t="s">
        <v>103</v>
      </c>
      <c r="H2882" s="4"/>
      <c r="I2882" s="2" t="s">
        <v>13</v>
      </c>
    </row>
    <row r="2883">
      <c r="A2883" s="2">
        <v>2881.0</v>
      </c>
      <c r="B2883" s="2">
        <v>2881.0</v>
      </c>
      <c r="C2883" s="2" t="s">
        <v>2729</v>
      </c>
      <c r="D2883" s="2" t="s">
        <v>1949</v>
      </c>
      <c r="E2883" s="2" t="s">
        <v>5900</v>
      </c>
      <c r="F2883" s="2" t="s">
        <v>5901</v>
      </c>
      <c r="G2883" s="2" t="s">
        <v>103</v>
      </c>
      <c r="H2883" s="4"/>
      <c r="I2883" s="2" t="s">
        <v>13</v>
      </c>
    </row>
    <row r="2884">
      <c r="A2884" s="2">
        <v>2882.0</v>
      </c>
      <c r="B2884" s="2">
        <v>2882.0</v>
      </c>
      <c r="C2884" s="2" t="s">
        <v>2729</v>
      </c>
      <c r="D2884" s="2" t="s">
        <v>2730</v>
      </c>
      <c r="E2884" s="2" t="s">
        <v>5902</v>
      </c>
      <c r="F2884" s="2" t="s">
        <v>5903</v>
      </c>
      <c r="G2884" s="2" t="s">
        <v>103</v>
      </c>
      <c r="H2884" s="4"/>
      <c r="I2884" s="2" t="s">
        <v>13</v>
      </c>
    </row>
    <row r="2885">
      <c r="A2885" s="2">
        <v>2883.0</v>
      </c>
      <c r="B2885" s="2">
        <v>2883.0</v>
      </c>
      <c r="C2885" s="2" t="s">
        <v>4556</v>
      </c>
      <c r="D2885" s="2" t="s">
        <v>2172</v>
      </c>
      <c r="E2885" s="2" t="s">
        <v>5904</v>
      </c>
      <c r="F2885" s="2" t="s">
        <v>5905</v>
      </c>
      <c r="G2885" s="2" t="s">
        <v>103</v>
      </c>
      <c r="H2885" s="4"/>
      <c r="I2885" s="2" t="s">
        <v>13</v>
      </c>
    </row>
    <row r="2886">
      <c r="A2886" s="2">
        <v>2884.0</v>
      </c>
      <c r="B2886" s="2">
        <v>2884.0</v>
      </c>
      <c r="C2886" s="2" t="s">
        <v>2729</v>
      </c>
      <c r="D2886" s="2" t="s">
        <v>32</v>
      </c>
      <c r="E2886" s="2" t="s">
        <v>5906</v>
      </c>
      <c r="F2886" s="2" t="s">
        <v>5907</v>
      </c>
      <c r="G2886" s="2" t="s">
        <v>103</v>
      </c>
      <c r="H2886" s="4"/>
      <c r="I2886" s="2" t="s">
        <v>13</v>
      </c>
    </row>
    <row r="2887">
      <c r="A2887" s="2">
        <v>2885.0</v>
      </c>
      <c r="B2887" s="2">
        <v>2885.0</v>
      </c>
      <c r="C2887" s="2" t="s">
        <v>2729</v>
      </c>
      <c r="D2887" s="2" t="s">
        <v>1568</v>
      </c>
      <c r="E2887" s="2" t="s">
        <v>5908</v>
      </c>
      <c r="F2887" s="2" t="s">
        <v>5909</v>
      </c>
      <c r="G2887" s="2" t="s">
        <v>103</v>
      </c>
      <c r="H2887" s="4"/>
      <c r="I2887" s="2" t="s">
        <v>13</v>
      </c>
    </row>
    <row r="2888">
      <c r="A2888" s="2">
        <v>2886.0</v>
      </c>
      <c r="B2888" s="2">
        <v>2886.0</v>
      </c>
      <c r="C2888" s="2" t="s">
        <v>2729</v>
      </c>
      <c r="D2888" s="2" t="s">
        <v>263</v>
      </c>
      <c r="E2888" s="2" t="s">
        <v>5910</v>
      </c>
      <c r="F2888" s="2" t="s">
        <v>5911</v>
      </c>
      <c r="G2888" s="2" t="s">
        <v>103</v>
      </c>
      <c r="H2888" s="4"/>
      <c r="I2888" s="2" t="s">
        <v>13</v>
      </c>
    </row>
    <row r="2889">
      <c r="A2889" s="2">
        <v>2887.0</v>
      </c>
      <c r="B2889" s="2">
        <v>2887.0</v>
      </c>
      <c r="C2889" s="2" t="s">
        <v>5912</v>
      </c>
      <c r="D2889" s="2" t="s">
        <v>5913</v>
      </c>
      <c r="E2889" s="2" t="s">
        <v>5914</v>
      </c>
      <c r="F2889" s="2" t="s">
        <v>5915</v>
      </c>
      <c r="G2889" s="2" t="s">
        <v>103</v>
      </c>
      <c r="H2889" s="4"/>
      <c r="I2889" s="2" t="s">
        <v>13</v>
      </c>
    </row>
    <row r="2890">
      <c r="A2890" s="2">
        <v>2888.0</v>
      </c>
      <c r="B2890" s="2">
        <v>2888.0</v>
      </c>
      <c r="C2890" s="2" t="s">
        <v>3174</v>
      </c>
      <c r="D2890" s="2" t="s">
        <v>2064</v>
      </c>
      <c r="E2890" s="2" t="s">
        <v>5916</v>
      </c>
      <c r="F2890" s="2" t="s">
        <v>5917</v>
      </c>
      <c r="G2890" s="2" t="s">
        <v>103</v>
      </c>
      <c r="H2890" s="4"/>
      <c r="I2890" s="2" t="s">
        <v>13</v>
      </c>
    </row>
    <row r="2891">
      <c r="A2891" s="2">
        <v>2889.0</v>
      </c>
      <c r="B2891" s="2">
        <v>2889.0</v>
      </c>
      <c r="C2891" s="2" t="s">
        <v>2729</v>
      </c>
      <c r="D2891" s="2" t="s">
        <v>140</v>
      </c>
      <c r="E2891" s="2" t="s">
        <v>5918</v>
      </c>
      <c r="F2891" s="2" t="s">
        <v>5919</v>
      </c>
      <c r="G2891" s="2" t="s">
        <v>103</v>
      </c>
      <c r="H2891" s="4"/>
      <c r="I2891" s="2" t="s">
        <v>13</v>
      </c>
    </row>
    <row r="2892">
      <c r="A2892" s="2">
        <v>2890.0</v>
      </c>
      <c r="B2892" s="2">
        <v>2890.0</v>
      </c>
      <c r="C2892" s="2" t="s">
        <v>2729</v>
      </c>
      <c r="D2892" s="2" t="s">
        <v>1568</v>
      </c>
      <c r="E2892" s="2" t="s">
        <v>5920</v>
      </c>
      <c r="F2892" s="2" t="s">
        <v>5921</v>
      </c>
      <c r="G2892" s="2" t="s">
        <v>103</v>
      </c>
      <c r="H2892" s="4"/>
      <c r="I2892" s="2" t="s">
        <v>13</v>
      </c>
    </row>
    <row r="2893">
      <c r="A2893" s="2">
        <v>2891.0</v>
      </c>
      <c r="B2893" s="2">
        <v>2891.0</v>
      </c>
      <c r="C2893" s="2" t="s">
        <v>2729</v>
      </c>
      <c r="D2893" s="2" t="s">
        <v>2730</v>
      </c>
      <c r="E2893" s="2" t="s">
        <v>5922</v>
      </c>
      <c r="F2893" s="2" t="s">
        <v>5923</v>
      </c>
      <c r="G2893" s="2" t="s">
        <v>103</v>
      </c>
      <c r="H2893" s="4"/>
      <c r="I2893" s="2" t="s">
        <v>13</v>
      </c>
    </row>
    <row r="2894">
      <c r="A2894" s="2">
        <v>2892.0</v>
      </c>
      <c r="B2894" s="2">
        <v>2892.0</v>
      </c>
      <c r="C2894" s="2" t="s">
        <v>2729</v>
      </c>
      <c r="D2894" s="2" t="s">
        <v>2730</v>
      </c>
      <c r="E2894" s="2" t="s">
        <v>5924</v>
      </c>
      <c r="F2894" s="2" t="s">
        <v>5925</v>
      </c>
      <c r="G2894" s="2" t="s">
        <v>103</v>
      </c>
      <c r="H2894" s="4"/>
      <c r="I2894" s="2" t="s">
        <v>13</v>
      </c>
    </row>
    <row r="2895">
      <c r="A2895" s="2">
        <v>2893.0</v>
      </c>
      <c r="B2895" s="2">
        <v>2893.0</v>
      </c>
      <c r="C2895" s="2" t="s">
        <v>2729</v>
      </c>
      <c r="D2895" s="2" t="s">
        <v>1568</v>
      </c>
      <c r="E2895" s="2" t="s">
        <v>5926</v>
      </c>
      <c r="F2895" s="2" t="s">
        <v>5927</v>
      </c>
      <c r="G2895" s="2" t="s">
        <v>103</v>
      </c>
      <c r="H2895" s="4"/>
      <c r="I2895" s="2" t="s">
        <v>13</v>
      </c>
    </row>
    <row r="2896">
      <c r="A2896" s="2">
        <v>2894.0</v>
      </c>
      <c r="B2896" s="2">
        <v>2894.0</v>
      </c>
      <c r="C2896" s="2" t="s">
        <v>2729</v>
      </c>
      <c r="D2896" s="2" t="s">
        <v>32</v>
      </c>
      <c r="E2896" s="2" t="s">
        <v>5928</v>
      </c>
      <c r="F2896" s="2" t="s">
        <v>5929</v>
      </c>
      <c r="G2896" s="2" t="s">
        <v>103</v>
      </c>
      <c r="H2896" s="4"/>
      <c r="I2896" s="2" t="s">
        <v>13</v>
      </c>
    </row>
    <row r="2897">
      <c r="A2897" s="2">
        <v>2895.0</v>
      </c>
      <c r="B2897" s="2">
        <v>2895.0</v>
      </c>
      <c r="C2897" s="2" t="s">
        <v>2729</v>
      </c>
      <c r="D2897" s="2" t="s">
        <v>140</v>
      </c>
      <c r="E2897" s="2" t="s">
        <v>5930</v>
      </c>
      <c r="F2897" s="2" t="s">
        <v>5931</v>
      </c>
      <c r="G2897" s="2" t="s">
        <v>103</v>
      </c>
      <c r="H2897" s="4"/>
      <c r="I2897" s="2" t="s">
        <v>13</v>
      </c>
    </row>
    <row r="2898">
      <c r="A2898" s="2">
        <v>2896.0</v>
      </c>
      <c r="B2898" s="2">
        <v>2896.0</v>
      </c>
      <c r="C2898" s="2" t="s">
        <v>3207</v>
      </c>
      <c r="D2898" s="2" t="s">
        <v>26</v>
      </c>
      <c r="E2898" s="2" t="s">
        <v>5932</v>
      </c>
      <c r="F2898" s="2" t="s">
        <v>5933</v>
      </c>
      <c r="G2898" s="2" t="s">
        <v>103</v>
      </c>
      <c r="H2898" s="4"/>
      <c r="I2898" s="2" t="s">
        <v>13</v>
      </c>
    </row>
    <row r="2899">
      <c r="A2899" s="2">
        <v>2897.0</v>
      </c>
      <c r="B2899" s="2">
        <v>2897.0</v>
      </c>
      <c r="C2899" s="2" t="s">
        <v>99</v>
      </c>
      <c r="D2899" s="2" t="s">
        <v>42</v>
      </c>
      <c r="E2899" s="2" t="s">
        <v>5934</v>
      </c>
      <c r="F2899" s="2" t="s">
        <v>5935</v>
      </c>
      <c r="G2899" s="2" t="s">
        <v>103</v>
      </c>
      <c r="H2899" s="4"/>
      <c r="I2899" s="2" t="s">
        <v>13</v>
      </c>
    </row>
    <row r="2900">
      <c r="A2900" s="2">
        <v>2898.0</v>
      </c>
      <c r="B2900" s="2">
        <v>2898.0</v>
      </c>
      <c r="C2900" s="2" t="s">
        <v>2729</v>
      </c>
      <c r="D2900" s="2" t="s">
        <v>2730</v>
      </c>
      <c r="E2900" s="2" t="s">
        <v>5936</v>
      </c>
      <c r="F2900" s="2" t="s">
        <v>5937</v>
      </c>
      <c r="G2900" s="2" t="s">
        <v>103</v>
      </c>
      <c r="H2900" s="4"/>
      <c r="I2900" s="2" t="s">
        <v>13</v>
      </c>
    </row>
    <row r="2901">
      <c r="A2901" s="2">
        <v>2899.0</v>
      </c>
      <c r="B2901" s="2">
        <v>2899.0</v>
      </c>
      <c r="C2901" s="2" t="s">
        <v>2729</v>
      </c>
      <c r="D2901" s="2" t="s">
        <v>140</v>
      </c>
      <c r="E2901" s="2" t="s">
        <v>5938</v>
      </c>
      <c r="F2901" s="2" t="s">
        <v>5939</v>
      </c>
      <c r="G2901" s="2" t="s">
        <v>103</v>
      </c>
      <c r="H2901" s="4"/>
      <c r="I2901" s="2" t="s">
        <v>13</v>
      </c>
    </row>
    <row r="2902">
      <c r="A2902" s="2">
        <v>2900.0</v>
      </c>
      <c r="B2902" s="2">
        <v>2900.0</v>
      </c>
      <c r="C2902" s="2" t="s">
        <v>2729</v>
      </c>
      <c r="D2902" s="2" t="s">
        <v>2730</v>
      </c>
      <c r="E2902" s="2" t="s">
        <v>5940</v>
      </c>
      <c r="F2902" s="2" t="s">
        <v>5941</v>
      </c>
      <c r="G2902" s="2" t="s">
        <v>103</v>
      </c>
      <c r="H2902" s="4"/>
      <c r="I2902" s="2" t="s">
        <v>13</v>
      </c>
    </row>
    <row r="2903">
      <c r="A2903" s="2">
        <v>2901.0</v>
      </c>
      <c r="B2903" s="2">
        <v>2901.0</v>
      </c>
      <c r="C2903" s="2" t="s">
        <v>2729</v>
      </c>
      <c r="D2903" s="2" t="s">
        <v>2730</v>
      </c>
      <c r="E2903" s="2" t="s">
        <v>5942</v>
      </c>
      <c r="F2903" s="2" t="s">
        <v>5943</v>
      </c>
      <c r="G2903" s="2" t="s">
        <v>103</v>
      </c>
      <c r="H2903" s="4"/>
      <c r="I2903" s="2" t="s">
        <v>13</v>
      </c>
    </row>
    <row r="2904">
      <c r="A2904" s="2">
        <v>2902.0</v>
      </c>
      <c r="B2904" s="2">
        <v>2902.0</v>
      </c>
      <c r="C2904" s="2" t="s">
        <v>2729</v>
      </c>
      <c r="D2904" s="2" t="s">
        <v>2730</v>
      </c>
      <c r="E2904" s="2" t="s">
        <v>5944</v>
      </c>
      <c r="F2904" s="2" t="s">
        <v>5945</v>
      </c>
      <c r="G2904" s="2" t="s">
        <v>103</v>
      </c>
      <c r="H2904" s="4"/>
      <c r="I2904" s="2" t="s">
        <v>13</v>
      </c>
    </row>
    <row r="2905">
      <c r="A2905" s="2">
        <v>2903.0</v>
      </c>
      <c r="B2905" s="2">
        <v>2903.0</v>
      </c>
      <c r="C2905" s="2" t="s">
        <v>3207</v>
      </c>
      <c r="D2905" s="2" t="s">
        <v>26</v>
      </c>
      <c r="E2905" s="2" t="s">
        <v>5946</v>
      </c>
      <c r="F2905" s="2" t="s">
        <v>5947</v>
      </c>
      <c r="G2905" s="2" t="s">
        <v>103</v>
      </c>
      <c r="H2905" s="4"/>
      <c r="I2905" s="2" t="s">
        <v>13</v>
      </c>
    </row>
    <row r="2906">
      <c r="A2906" s="2">
        <v>2904.0</v>
      </c>
      <c r="B2906" s="2">
        <v>2904.0</v>
      </c>
      <c r="C2906" s="2" t="s">
        <v>2729</v>
      </c>
      <c r="D2906" s="2" t="s">
        <v>1568</v>
      </c>
      <c r="E2906" s="2" t="s">
        <v>5948</v>
      </c>
      <c r="F2906" s="2" t="s">
        <v>5949</v>
      </c>
      <c r="G2906" s="2" t="s">
        <v>103</v>
      </c>
      <c r="H2906" s="4"/>
      <c r="I2906" s="2" t="s">
        <v>13</v>
      </c>
    </row>
    <row r="2907">
      <c r="A2907" s="2">
        <v>2905.0</v>
      </c>
      <c r="B2907" s="2">
        <v>2905.0</v>
      </c>
      <c r="C2907" s="2" t="s">
        <v>2729</v>
      </c>
      <c r="D2907" s="2" t="s">
        <v>32</v>
      </c>
      <c r="E2907" s="2" t="s">
        <v>5950</v>
      </c>
      <c r="F2907" s="2" t="s">
        <v>5951</v>
      </c>
      <c r="G2907" s="2" t="s">
        <v>103</v>
      </c>
      <c r="H2907" s="4"/>
      <c r="I2907" s="2" t="s">
        <v>13</v>
      </c>
    </row>
    <row r="2908">
      <c r="A2908" s="2">
        <v>2906.0</v>
      </c>
      <c r="B2908" s="2">
        <v>2906.0</v>
      </c>
      <c r="C2908" s="2" t="s">
        <v>2729</v>
      </c>
      <c r="D2908" s="2" t="s">
        <v>140</v>
      </c>
      <c r="E2908" s="2" t="s">
        <v>5952</v>
      </c>
      <c r="F2908" s="2" t="s">
        <v>5953</v>
      </c>
      <c r="G2908" s="2" t="s">
        <v>103</v>
      </c>
      <c r="H2908" s="4"/>
      <c r="I2908" s="2" t="s">
        <v>13</v>
      </c>
    </row>
    <row r="2909">
      <c r="A2909" s="2">
        <v>2907.0</v>
      </c>
      <c r="B2909" s="2">
        <v>2907.0</v>
      </c>
      <c r="C2909" s="2" t="s">
        <v>14</v>
      </c>
      <c r="D2909" s="2" t="s">
        <v>2975</v>
      </c>
      <c r="E2909" s="2" t="s">
        <v>5954</v>
      </c>
      <c r="F2909" s="2" t="s">
        <v>5955</v>
      </c>
      <c r="G2909" s="2" t="s">
        <v>103</v>
      </c>
      <c r="H2909" s="4"/>
      <c r="I2909" s="2" t="s">
        <v>13</v>
      </c>
    </row>
    <row r="2910">
      <c r="A2910" s="2">
        <v>2908.0</v>
      </c>
      <c r="B2910" s="2">
        <v>2908.0</v>
      </c>
      <c r="C2910" s="2" t="s">
        <v>2729</v>
      </c>
      <c r="D2910" s="2" t="s">
        <v>1568</v>
      </c>
      <c r="E2910" s="2" t="s">
        <v>5956</v>
      </c>
      <c r="F2910" s="2" t="s">
        <v>5957</v>
      </c>
      <c r="G2910" s="2" t="s">
        <v>103</v>
      </c>
      <c r="H2910" s="4"/>
      <c r="I2910" s="2" t="s">
        <v>13</v>
      </c>
    </row>
    <row r="2911">
      <c r="A2911" s="2">
        <v>2909.0</v>
      </c>
      <c r="B2911" s="2">
        <v>2909.0</v>
      </c>
      <c r="C2911" s="2" t="s">
        <v>2729</v>
      </c>
      <c r="D2911" s="2" t="s">
        <v>140</v>
      </c>
      <c r="E2911" s="2" t="s">
        <v>5958</v>
      </c>
      <c r="F2911" s="2" t="s">
        <v>5959</v>
      </c>
      <c r="G2911" s="2" t="s">
        <v>103</v>
      </c>
      <c r="H2911" s="4"/>
      <c r="I2911" s="2" t="s">
        <v>13</v>
      </c>
    </row>
    <row r="2912">
      <c r="A2912" s="2">
        <v>2910.0</v>
      </c>
      <c r="B2912" s="2">
        <v>2910.0</v>
      </c>
      <c r="C2912" s="2" t="s">
        <v>2729</v>
      </c>
      <c r="D2912" s="2" t="s">
        <v>181</v>
      </c>
      <c r="E2912" s="2" t="s">
        <v>5960</v>
      </c>
      <c r="F2912" s="2" t="s">
        <v>5961</v>
      </c>
      <c r="G2912" s="2" t="s">
        <v>103</v>
      </c>
      <c r="H2912" s="4"/>
      <c r="I2912" s="2" t="s">
        <v>13</v>
      </c>
    </row>
    <row r="2913">
      <c r="A2913" s="2">
        <v>2911.0</v>
      </c>
      <c r="B2913" s="2">
        <v>2911.0</v>
      </c>
      <c r="C2913" s="2" t="s">
        <v>1470</v>
      </c>
      <c r="D2913" s="2" t="s">
        <v>1607</v>
      </c>
      <c r="E2913" s="2" t="s">
        <v>5962</v>
      </c>
      <c r="F2913" s="2" t="s">
        <v>5963</v>
      </c>
      <c r="G2913" s="2" t="s">
        <v>103</v>
      </c>
      <c r="H2913" s="4"/>
      <c r="I2913" s="2" t="s">
        <v>13</v>
      </c>
    </row>
    <row r="2914">
      <c r="A2914" s="2">
        <v>2912.0</v>
      </c>
      <c r="B2914" s="2">
        <v>2912.0</v>
      </c>
      <c r="C2914" s="2" t="s">
        <v>2729</v>
      </c>
      <c r="D2914" s="2" t="s">
        <v>263</v>
      </c>
      <c r="E2914" s="2" t="s">
        <v>5964</v>
      </c>
      <c r="F2914" s="2" t="s">
        <v>5965</v>
      </c>
      <c r="G2914" s="2" t="s">
        <v>103</v>
      </c>
      <c r="H2914" s="4"/>
      <c r="I2914" s="2" t="s">
        <v>13</v>
      </c>
    </row>
    <row r="2915">
      <c r="A2915" s="2">
        <v>2913.0</v>
      </c>
      <c r="B2915" s="2">
        <v>2913.0</v>
      </c>
      <c r="C2915" s="2" t="s">
        <v>2729</v>
      </c>
      <c r="D2915" s="2" t="s">
        <v>2730</v>
      </c>
      <c r="E2915" s="2" t="s">
        <v>5966</v>
      </c>
      <c r="F2915" s="2" t="s">
        <v>5967</v>
      </c>
      <c r="G2915" s="2" t="s">
        <v>103</v>
      </c>
      <c r="H2915" s="4"/>
      <c r="I2915" s="2" t="s">
        <v>13</v>
      </c>
    </row>
    <row r="2916">
      <c r="A2916" s="2">
        <v>2914.0</v>
      </c>
      <c r="B2916" s="2">
        <v>2914.0</v>
      </c>
      <c r="C2916" s="2" t="s">
        <v>2729</v>
      </c>
      <c r="D2916" s="2" t="s">
        <v>2730</v>
      </c>
      <c r="E2916" s="2" t="s">
        <v>5968</v>
      </c>
      <c r="F2916" s="2" t="s">
        <v>5969</v>
      </c>
      <c r="G2916" s="2" t="s">
        <v>103</v>
      </c>
      <c r="H2916" s="4"/>
      <c r="I2916" s="2" t="s">
        <v>13</v>
      </c>
    </row>
    <row r="2917">
      <c r="A2917" s="2">
        <v>2915.0</v>
      </c>
      <c r="B2917" s="2">
        <v>2915.0</v>
      </c>
      <c r="C2917" s="2" t="s">
        <v>2729</v>
      </c>
      <c r="D2917" s="2" t="s">
        <v>1568</v>
      </c>
      <c r="E2917" s="2" t="s">
        <v>5970</v>
      </c>
      <c r="F2917" s="2" t="s">
        <v>5971</v>
      </c>
      <c r="G2917" s="2" t="s">
        <v>103</v>
      </c>
      <c r="H2917" s="4"/>
      <c r="I2917" s="2" t="s">
        <v>13</v>
      </c>
    </row>
    <row r="2918">
      <c r="A2918" s="2">
        <v>2916.0</v>
      </c>
      <c r="B2918" s="2">
        <v>2916.0</v>
      </c>
      <c r="C2918" s="2" t="s">
        <v>2729</v>
      </c>
      <c r="D2918" s="2" t="s">
        <v>2730</v>
      </c>
      <c r="E2918" s="2" t="s">
        <v>5972</v>
      </c>
      <c r="F2918" s="2" t="s">
        <v>5973</v>
      </c>
      <c r="G2918" s="2" t="s">
        <v>103</v>
      </c>
      <c r="H2918" s="4"/>
      <c r="I2918" s="2" t="s">
        <v>13</v>
      </c>
    </row>
    <row r="2919">
      <c r="A2919" s="2">
        <v>2917.0</v>
      </c>
      <c r="B2919" s="2">
        <v>2917.0</v>
      </c>
      <c r="C2919" s="2" t="s">
        <v>2729</v>
      </c>
      <c r="D2919" s="2" t="s">
        <v>2730</v>
      </c>
      <c r="E2919" s="2" t="s">
        <v>5974</v>
      </c>
      <c r="F2919" s="2" t="s">
        <v>5975</v>
      </c>
      <c r="G2919" s="2" t="s">
        <v>103</v>
      </c>
      <c r="H2919" s="4"/>
      <c r="I2919" s="2" t="s">
        <v>13</v>
      </c>
    </row>
    <row r="2920">
      <c r="A2920" s="2">
        <v>2918.0</v>
      </c>
      <c r="B2920" s="2">
        <v>2918.0</v>
      </c>
      <c r="C2920" s="2" t="s">
        <v>2729</v>
      </c>
      <c r="D2920" s="2" t="s">
        <v>140</v>
      </c>
      <c r="E2920" s="2" t="s">
        <v>5976</v>
      </c>
      <c r="F2920" s="2" t="s">
        <v>5977</v>
      </c>
      <c r="G2920" s="2" t="s">
        <v>103</v>
      </c>
      <c r="H2920" s="4"/>
      <c r="I2920" s="2" t="s">
        <v>13</v>
      </c>
    </row>
    <row r="2921">
      <c r="A2921" s="2">
        <v>2919.0</v>
      </c>
      <c r="B2921" s="2">
        <v>2919.0</v>
      </c>
      <c r="C2921" s="2" t="s">
        <v>2729</v>
      </c>
      <c r="D2921" s="2" t="s">
        <v>181</v>
      </c>
      <c r="E2921" s="2" t="s">
        <v>5978</v>
      </c>
      <c r="F2921" s="2" t="s">
        <v>5979</v>
      </c>
      <c r="G2921" s="2" t="s">
        <v>103</v>
      </c>
      <c r="H2921" s="4"/>
      <c r="I2921" s="2" t="s">
        <v>13</v>
      </c>
    </row>
    <row r="2922">
      <c r="A2922" s="2">
        <v>2920.0</v>
      </c>
      <c r="B2922" s="2">
        <v>2920.0</v>
      </c>
      <c r="C2922" s="2" t="s">
        <v>2729</v>
      </c>
      <c r="D2922" s="2" t="s">
        <v>2730</v>
      </c>
      <c r="E2922" s="2" t="s">
        <v>5980</v>
      </c>
      <c r="F2922" s="2" t="s">
        <v>5981</v>
      </c>
      <c r="G2922" s="2" t="s">
        <v>103</v>
      </c>
      <c r="H2922" s="4"/>
      <c r="I2922" s="2" t="s">
        <v>13</v>
      </c>
    </row>
    <row r="2923">
      <c r="A2923" s="2">
        <v>2921.0</v>
      </c>
      <c r="B2923" s="2">
        <v>2921.0</v>
      </c>
      <c r="C2923" s="2" t="s">
        <v>3174</v>
      </c>
      <c r="D2923" s="2" t="s">
        <v>5340</v>
      </c>
      <c r="E2923" s="2" t="s">
        <v>5982</v>
      </c>
      <c r="F2923" s="2" t="s">
        <v>5983</v>
      </c>
      <c r="G2923" s="2" t="s">
        <v>103</v>
      </c>
      <c r="H2923" s="4"/>
      <c r="I2923" s="2" t="s">
        <v>13</v>
      </c>
    </row>
    <row r="2924">
      <c r="A2924" s="2">
        <v>2922.0</v>
      </c>
      <c r="B2924" s="2">
        <v>2922.0</v>
      </c>
      <c r="C2924" s="2" t="s">
        <v>2729</v>
      </c>
      <c r="D2924" s="2" t="s">
        <v>140</v>
      </c>
      <c r="E2924" s="2" t="s">
        <v>5984</v>
      </c>
      <c r="F2924" s="2" t="s">
        <v>5985</v>
      </c>
      <c r="G2924" s="2" t="s">
        <v>103</v>
      </c>
      <c r="H2924" s="4"/>
      <c r="I2924" s="2" t="s">
        <v>13</v>
      </c>
    </row>
    <row r="2925">
      <c r="A2925" s="2">
        <v>2923.0</v>
      </c>
      <c r="B2925" s="2">
        <v>2923.0</v>
      </c>
      <c r="C2925" s="2" t="s">
        <v>3207</v>
      </c>
      <c r="D2925" s="2" t="s">
        <v>338</v>
      </c>
      <c r="E2925" s="2" t="s">
        <v>5986</v>
      </c>
      <c r="F2925" s="2" t="s">
        <v>5987</v>
      </c>
      <c r="G2925" s="2" t="s">
        <v>103</v>
      </c>
      <c r="H2925" s="4"/>
      <c r="I2925" s="2" t="s">
        <v>13</v>
      </c>
    </row>
    <row r="2926">
      <c r="A2926" s="2">
        <v>2924.0</v>
      </c>
      <c r="B2926" s="2">
        <v>2924.0</v>
      </c>
      <c r="C2926" s="2" t="s">
        <v>2729</v>
      </c>
      <c r="D2926" s="2" t="s">
        <v>2730</v>
      </c>
      <c r="E2926" s="2" t="s">
        <v>5988</v>
      </c>
      <c r="F2926" s="2" t="s">
        <v>5989</v>
      </c>
      <c r="G2926" s="2" t="s">
        <v>103</v>
      </c>
      <c r="H2926" s="4"/>
      <c r="I2926" s="2" t="s">
        <v>13</v>
      </c>
    </row>
    <row r="2927">
      <c r="A2927" s="2">
        <v>2925.0</v>
      </c>
      <c r="B2927" s="2">
        <v>2925.0</v>
      </c>
      <c r="C2927" s="2" t="s">
        <v>2729</v>
      </c>
      <c r="D2927" s="2" t="s">
        <v>140</v>
      </c>
      <c r="E2927" s="2" t="s">
        <v>5990</v>
      </c>
      <c r="F2927" s="2" t="s">
        <v>5991</v>
      </c>
      <c r="G2927" s="2" t="s">
        <v>103</v>
      </c>
      <c r="H2927" s="4"/>
      <c r="I2927" s="2" t="s">
        <v>13</v>
      </c>
    </row>
    <row r="2928">
      <c r="A2928" s="2">
        <v>2926.0</v>
      </c>
      <c r="B2928" s="2">
        <v>2926.0</v>
      </c>
      <c r="C2928" s="2" t="s">
        <v>2729</v>
      </c>
      <c r="D2928" s="2" t="s">
        <v>2642</v>
      </c>
      <c r="E2928" s="2" t="s">
        <v>5992</v>
      </c>
      <c r="F2928" s="2" t="s">
        <v>5993</v>
      </c>
      <c r="G2928" s="2" t="s">
        <v>103</v>
      </c>
      <c r="H2928" s="4"/>
      <c r="I2928" s="2" t="s">
        <v>53</v>
      </c>
    </row>
    <row r="2929">
      <c r="A2929" s="2">
        <v>2927.0</v>
      </c>
      <c r="B2929" s="2">
        <v>2927.0</v>
      </c>
      <c r="C2929" s="2" t="s">
        <v>2729</v>
      </c>
      <c r="D2929" s="2" t="s">
        <v>140</v>
      </c>
      <c r="E2929" s="2" t="s">
        <v>5994</v>
      </c>
      <c r="F2929" s="2" t="s">
        <v>5995</v>
      </c>
      <c r="G2929" s="2" t="s">
        <v>103</v>
      </c>
      <c r="H2929" s="4"/>
      <c r="I2929" s="2" t="s">
        <v>13</v>
      </c>
    </row>
    <row r="2930">
      <c r="A2930" s="2">
        <v>2928.0</v>
      </c>
      <c r="B2930" s="2">
        <v>2928.0</v>
      </c>
      <c r="C2930" s="2" t="s">
        <v>2729</v>
      </c>
      <c r="D2930" s="2" t="s">
        <v>32</v>
      </c>
      <c r="E2930" s="2" t="s">
        <v>5996</v>
      </c>
      <c r="F2930" s="2" t="s">
        <v>5997</v>
      </c>
      <c r="G2930" s="2" t="s">
        <v>103</v>
      </c>
      <c r="H2930" s="4"/>
      <c r="I2930" s="2" t="s">
        <v>13</v>
      </c>
    </row>
    <row r="2931">
      <c r="A2931" s="2">
        <v>2929.0</v>
      </c>
      <c r="B2931" s="2">
        <v>2929.0</v>
      </c>
      <c r="C2931" s="2" t="s">
        <v>2729</v>
      </c>
      <c r="D2931" s="2" t="s">
        <v>1568</v>
      </c>
      <c r="E2931" s="2" t="s">
        <v>5998</v>
      </c>
      <c r="F2931" s="2" t="s">
        <v>5999</v>
      </c>
      <c r="G2931" s="2" t="s">
        <v>103</v>
      </c>
      <c r="H2931" s="4"/>
      <c r="I2931" s="2" t="s">
        <v>13</v>
      </c>
    </row>
    <row r="2932">
      <c r="A2932" s="2">
        <v>2930.0</v>
      </c>
      <c r="B2932" s="2">
        <v>2930.0</v>
      </c>
      <c r="C2932" s="2" t="s">
        <v>2729</v>
      </c>
      <c r="D2932" s="2" t="s">
        <v>140</v>
      </c>
      <c r="E2932" s="2" t="s">
        <v>6000</v>
      </c>
      <c r="F2932" s="2" t="s">
        <v>6001</v>
      </c>
      <c r="G2932" s="2" t="s">
        <v>103</v>
      </c>
      <c r="H2932" s="4"/>
      <c r="I2932" s="2" t="s">
        <v>13</v>
      </c>
    </row>
    <row r="2933">
      <c r="A2933" s="2">
        <v>2931.0</v>
      </c>
      <c r="B2933" s="2">
        <v>2931.0</v>
      </c>
      <c r="C2933" s="2" t="s">
        <v>2729</v>
      </c>
      <c r="D2933" s="2" t="s">
        <v>263</v>
      </c>
      <c r="E2933" s="2" t="s">
        <v>6002</v>
      </c>
      <c r="F2933" s="2" t="s">
        <v>6003</v>
      </c>
      <c r="G2933" s="2" t="s">
        <v>103</v>
      </c>
      <c r="H2933" s="4"/>
      <c r="I2933" s="2" t="s">
        <v>13</v>
      </c>
    </row>
    <row r="2934">
      <c r="A2934" s="2">
        <v>2932.0</v>
      </c>
      <c r="B2934" s="2">
        <v>2932.0</v>
      </c>
      <c r="C2934" s="2" t="s">
        <v>3174</v>
      </c>
      <c r="D2934" s="2" t="s">
        <v>2101</v>
      </c>
      <c r="E2934" s="2" t="s">
        <v>6004</v>
      </c>
      <c r="F2934" s="2" t="s">
        <v>6005</v>
      </c>
      <c r="G2934" s="2" t="s">
        <v>103</v>
      </c>
      <c r="H2934" s="4"/>
      <c r="I2934" s="2" t="s">
        <v>13</v>
      </c>
    </row>
    <row r="2935">
      <c r="A2935" s="2">
        <v>2933.0</v>
      </c>
      <c r="B2935" s="2">
        <v>2933.0</v>
      </c>
      <c r="C2935" s="2" t="s">
        <v>2729</v>
      </c>
      <c r="D2935" s="2" t="s">
        <v>32</v>
      </c>
      <c r="E2935" s="2" t="s">
        <v>6006</v>
      </c>
      <c r="F2935" s="2" t="s">
        <v>6007</v>
      </c>
      <c r="G2935" s="2" t="s">
        <v>103</v>
      </c>
      <c r="H2935" s="4"/>
      <c r="I2935" s="2" t="s">
        <v>13</v>
      </c>
    </row>
    <row r="2936">
      <c r="A2936" s="2">
        <v>2934.0</v>
      </c>
      <c r="B2936" s="2">
        <v>2934.0</v>
      </c>
      <c r="C2936" s="2" t="s">
        <v>3207</v>
      </c>
      <c r="D2936" s="2" t="s">
        <v>38</v>
      </c>
      <c r="E2936" s="2" t="s">
        <v>6008</v>
      </c>
      <c r="F2936" s="2" t="s">
        <v>6009</v>
      </c>
      <c r="G2936" s="2" t="s">
        <v>103</v>
      </c>
      <c r="H2936" s="4"/>
      <c r="I2936" s="2" t="s">
        <v>53</v>
      </c>
    </row>
    <row r="2937">
      <c r="A2937" s="2">
        <v>2935.0</v>
      </c>
      <c r="B2937" s="2">
        <v>2935.0</v>
      </c>
      <c r="C2937" s="2" t="s">
        <v>5912</v>
      </c>
      <c r="D2937" s="2" t="s">
        <v>5913</v>
      </c>
      <c r="E2937" s="2" t="s">
        <v>6010</v>
      </c>
      <c r="F2937" s="2" t="s">
        <v>6011</v>
      </c>
      <c r="G2937" s="2" t="s">
        <v>103</v>
      </c>
      <c r="H2937" s="4"/>
      <c r="I2937" s="2" t="s">
        <v>13</v>
      </c>
    </row>
    <row r="2938">
      <c r="A2938" s="2">
        <v>2936.0</v>
      </c>
      <c r="B2938" s="2">
        <v>2936.0</v>
      </c>
      <c r="C2938" s="2" t="s">
        <v>4048</v>
      </c>
      <c r="D2938" s="2" t="s">
        <v>4049</v>
      </c>
      <c r="E2938" s="2" t="s">
        <v>6012</v>
      </c>
      <c r="F2938" s="2" t="s">
        <v>6013</v>
      </c>
      <c r="G2938" s="2" t="s">
        <v>103</v>
      </c>
      <c r="H2938" s="4"/>
      <c r="I2938" s="2" t="s">
        <v>13</v>
      </c>
    </row>
    <row r="2939">
      <c r="A2939" s="2">
        <v>2937.0</v>
      </c>
      <c r="B2939" s="2">
        <v>2937.0</v>
      </c>
      <c r="C2939" s="2" t="s">
        <v>2729</v>
      </c>
      <c r="D2939" s="2" t="s">
        <v>2730</v>
      </c>
      <c r="E2939" s="2" t="s">
        <v>6014</v>
      </c>
      <c r="F2939" s="2" t="s">
        <v>6015</v>
      </c>
      <c r="G2939" s="2" t="s">
        <v>103</v>
      </c>
      <c r="H2939" s="4"/>
      <c r="I2939" s="2" t="s">
        <v>13</v>
      </c>
    </row>
    <row r="2940">
      <c r="A2940" s="2">
        <v>2938.0</v>
      </c>
      <c r="B2940" s="2">
        <v>2938.0</v>
      </c>
      <c r="C2940" s="2" t="s">
        <v>2729</v>
      </c>
      <c r="D2940" s="2" t="s">
        <v>140</v>
      </c>
      <c r="E2940" s="2" t="s">
        <v>6016</v>
      </c>
      <c r="F2940" s="2" t="s">
        <v>6017</v>
      </c>
      <c r="G2940" s="2" t="s">
        <v>103</v>
      </c>
      <c r="H2940" s="4"/>
      <c r="I2940" s="2" t="s">
        <v>13</v>
      </c>
    </row>
    <row r="2941">
      <c r="A2941" s="2">
        <v>2939.0</v>
      </c>
      <c r="B2941" s="2">
        <v>2939.0</v>
      </c>
      <c r="C2941" s="2" t="s">
        <v>2729</v>
      </c>
      <c r="D2941" s="2" t="s">
        <v>1568</v>
      </c>
      <c r="E2941" s="2" t="s">
        <v>6018</v>
      </c>
      <c r="F2941" s="2" t="s">
        <v>6019</v>
      </c>
      <c r="G2941" s="2" t="s">
        <v>103</v>
      </c>
      <c r="H2941" s="4"/>
      <c r="I2941" s="2" t="s">
        <v>13</v>
      </c>
    </row>
    <row r="2942">
      <c r="A2942" s="2">
        <v>2940.0</v>
      </c>
      <c r="B2942" s="2">
        <v>2940.0</v>
      </c>
      <c r="C2942" s="2" t="s">
        <v>2729</v>
      </c>
      <c r="D2942" s="2" t="s">
        <v>3788</v>
      </c>
      <c r="E2942" s="2" t="s">
        <v>6020</v>
      </c>
      <c r="F2942" s="2" t="s">
        <v>6021</v>
      </c>
      <c r="G2942" s="2" t="s">
        <v>103</v>
      </c>
      <c r="H2942" s="4"/>
      <c r="I2942" s="2" t="s">
        <v>13</v>
      </c>
    </row>
    <row r="2943">
      <c r="A2943" s="2">
        <v>2941.0</v>
      </c>
      <c r="B2943" s="2">
        <v>2941.0</v>
      </c>
      <c r="C2943" s="2" t="s">
        <v>4556</v>
      </c>
      <c r="D2943" s="2" t="s">
        <v>2172</v>
      </c>
      <c r="E2943" s="2" t="s">
        <v>6022</v>
      </c>
      <c r="F2943" s="2" t="s">
        <v>6023</v>
      </c>
      <c r="G2943" s="2" t="s">
        <v>103</v>
      </c>
      <c r="H2943" s="4"/>
      <c r="I2943" s="2" t="s">
        <v>13</v>
      </c>
    </row>
    <row r="2944">
      <c r="A2944" s="2">
        <v>2942.0</v>
      </c>
      <c r="B2944" s="2">
        <v>2942.0</v>
      </c>
      <c r="C2944" s="2" t="s">
        <v>2729</v>
      </c>
      <c r="D2944" s="2" t="s">
        <v>2730</v>
      </c>
      <c r="E2944" s="2" t="s">
        <v>6024</v>
      </c>
      <c r="F2944" s="2" t="s">
        <v>6025</v>
      </c>
      <c r="G2944" s="2" t="s">
        <v>103</v>
      </c>
      <c r="H2944" s="4"/>
      <c r="I2944" s="2" t="s">
        <v>13</v>
      </c>
    </row>
    <row r="2945">
      <c r="A2945" s="2">
        <v>2943.0</v>
      </c>
      <c r="B2945" s="2">
        <v>2943.0</v>
      </c>
      <c r="C2945" s="2" t="s">
        <v>2729</v>
      </c>
      <c r="D2945" s="2" t="s">
        <v>32</v>
      </c>
      <c r="E2945" s="2" t="s">
        <v>6026</v>
      </c>
      <c r="F2945" s="2" t="s">
        <v>6027</v>
      </c>
      <c r="G2945" s="2" t="s">
        <v>103</v>
      </c>
      <c r="H2945" s="4"/>
      <c r="I2945" s="2" t="s">
        <v>13</v>
      </c>
    </row>
    <row r="2946">
      <c r="A2946" s="2">
        <v>2944.0</v>
      </c>
      <c r="B2946" s="2">
        <v>2944.0</v>
      </c>
      <c r="C2946" s="2" t="s">
        <v>2729</v>
      </c>
      <c r="D2946" s="2" t="s">
        <v>2730</v>
      </c>
      <c r="E2946" s="2" t="s">
        <v>6028</v>
      </c>
      <c r="F2946" s="2" t="s">
        <v>6029</v>
      </c>
      <c r="G2946" s="2" t="s">
        <v>103</v>
      </c>
      <c r="H2946" s="4"/>
      <c r="I2946" s="2" t="s">
        <v>13</v>
      </c>
    </row>
    <row r="2947">
      <c r="A2947" s="2">
        <v>2945.0</v>
      </c>
      <c r="B2947" s="2">
        <v>2945.0</v>
      </c>
      <c r="C2947" s="2" t="s">
        <v>3174</v>
      </c>
      <c r="D2947" s="2" t="s">
        <v>3175</v>
      </c>
      <c r="E2947" s="2" t="s">
        <v>6030</v>
      </c>
      <c r="F2947" s="2" t="s">
        <v>6031</v>
      </c>
      <c r="G2947" s="2" t="s">
        <v>103</v>
      </c>
      <c r="H2947" s="4"/>
      <c r="I2947" s="2" t="s">
        <v>53</v>
      </c>
    </row>
    <row r="2948">
      <c r="A2948" s="2">
        <v>2946.0</v>
      </c>
      <c r="B2948" s="2">
        <v>2946.0</v>
      </c>
      <c r="C2948" s="2" t="s">
        <v>2729</v>
      </c>
      <c r="D2948" s="2" t="s">
        <v>1568</v>
      </c>
      <c r="E2948" s="2" t="s">
        <v>6032</v>
      </c>
      <c r="F2948" s="2" t="s">
        <v>6033</v>
      </c>
      <c r="G2948" s="2" t="s">
        <v>103</v>
      </c>
      <c r="H2948" s="4"/>
      <c r="I2948" s="2" t="s">
        <v>13</v>
      </c>
    </row>
    <row r="2949">
      <c r="A2949" s="2">
        <v>2947.0</v>
      </c>
      <c r="B2949" s="2">
        <v>2947.0</v>
      </c>
      <c r="C2949" s="2" t="s">
        <v>2729</v>
      </c>
      <c r="D2949" s="2" t="s">
        <v>181</v>
      </c>
      <c r="E2949" s="2" t="s">
        <v>6034</v>
      </c>
      <c r="F2949" s="2" t="s">
        <v>6035</v>
      </c>
      <c r="G2949" s="2" t="s">
        <v>103</v>
      </c>
      <c r="H2949" s="4"/>
      <c r="I2949" s="2" t="s">
        <v>13</v>
      </c>
    </row>
    <row r="2950">
      <c r="A2950" s="2">
        <v>2948.0</v>
      </c>
      <c r="B2950" s="2">
        <v>2948.0</v>
      </c>
      <c r="C2950" s="2" t="s">
        <v>2729</v>
      </c>
      <c r="D2950" s="2" t="s">
        <v>1949</v>
      </c>
      <c r="E2950" s="2" t="s">
        <v>6036</v>
      </c>
      <c r="F2950" s="2" t="s">
        <v>6037</v>
      </c>
      <c r="G2950" s="2" t="s">
        <v>103</v>
      </c>
      <c r="H2950" s="4"/>
      <c r="I2950" s="2" t="s">
        <v>13</v>
      </c>
    </row>
    <row r="2951">
      <c r="A2951" s="2">
        <v>2949.0</v>
      </c>
      <c r="B2951" s="2">
        <v>2949.0</v>
      </c>
      <c r="C2951" s="2" t="s">
        <v>2729</v>
      </c>
      <c r="D2951" s="2" t="s">
        <v>263</v>
      </c>
      <c r="E2951" s="2" t="s">
        <v>6038</v>
      </c>
      <c r="F2951" s="2" t="s">
        <v>6039</v>
      </c>
      <c r="G2951" s="2" t="s">
        <v>103</v>
      </c>
      <c r="H2951" s="4"/>
      <c r="I2951" s="2" t="s">
        <v>53</v>
      </c>
    </row>
    <row r="2952">
      <c r="A2952" s="2">
        <v>2950.0</v>
      </c>
      <c r="B2952" s="2">
        <v>2950.0</v>
      </c>
      <c r="C2952" s="2" t="s">
        <v>2729</v>
      </c>
      <c r="D2952" s="2" t="s">
        <v>1949</v>
      </c>
      <c r="E2952" s="2" t="s">
        <v>6040</v>
      </c>
      <c r="F2952" s="2" t="s">
        <v>6041</v>
      </c>
      <c r="G2952" s="2" t="s">
        <v>103</v>
      </c>
      <c r="H2952" s="4"/>
      <c r="I2952" s="2" t="s">
        <v>13</v>
      </c>
    </row>
    <row r="2953">
      <c r="A2953" s="2">
        <v>2951.0</v>
      </c>
      <c r="B2953" s="2">
        <v>2951.0</v>
      </c>
      <c r="C2953" s="2" t="s">
        <v>2729</v>
      </c>
      <c r="D2953" s="2" t="s">
        <v>2730</v>
      </c>
      <c r="E2953" s="2" t="s">
        <v>6042</v>
      </c>
      <c r="F2953" s="2" t="s">
        <v>6043</v>
      </c>
      <c r="G2953" s="2" t="s">
        <v>103</v>
      </c>
      <c r="H2953" s="4"/>
      <c r="I2953" s="2" t="s">
        <v>13</v>
      </c>
    </row>
    <row r="2954">
      <c r="A2954" s="2">
        <v>2952.0</v>
      </c>
      <c r="B2954" s="2">
        <v>2952.0</v>
      </c>
      <c r="C2954" s="2" t="s">
        <v>2729</v>
      </c>
      <c r="D2954" s="2" t="s">
        <v>1568</v>
      </c>
      <c r="E2954" s="2" t="s">
        <v>6044</v>
      </c>
      <c r="F2954" s="2" t="s">
        <v>6045</v>
      </c>
      <c r="G2954" s="2" t="s">
        <v>103</v>
      </c>
      <c r="H2954" s="4"/>
      <c r="I2954" s="2" t="s">
        <v>13</v>
      </c>
    </row>
    <row r="2955">
      <c r="A2955" s="2">
        <v>2953.0</v>
      </c>
      <c r="B2955" s="2">
        <v>2953.0</v>
      </c>
      <c r="C2955" s="2" t="s">
        <v>2729</v>
      </c>
      <c r="D2955" s="2" t="s">
        <v>32</v>
      </c>
      <c r="E2955" s="2" t="s">
        <v>6046</v>
      </c>
      <c r="F2955" s="2" t="s">
        <v>6047</v>
      </c>
      <c r="G2955" s="2" t="s">
        <v>103</v>
      </c>
      <c r="H2955" s="4"/>
      <c r="I2955" s="2" t="s">
        <v>13</v>
      </c>
    </row>
    <row r="2956">
      <c r="A2956" s="2">
        <v>2954.0</v>
      </c>
      <c r="B2956" s="2">
        <v>2954.0</v>
      </c>
      <c r="C2956" s="2" t="s">
        <v>2729</v>
      </c>
      <c r="D2956" s="2" t="s">
        <v>2730</v>
      </c>
      <c r="E2956" s="2" t="s">
        <v>6048</v>
      </c>
      <c r="F2956" s="2" t="s">
        <v>6049</v>
      </c>
      <c r="G2956" s="2" t="s">
        <v>103</v>
      </c>
      <c r="H2956" s="4"/>
      <c r="I2956" s="2" t="s">
        <v>13</v>
      </c>
    </row>
    <row r="2957">
      <c r="A2957" s="2">
        <v>2955.0</v>
      </c>
      <c r="B2957" s="2">
        <v>2955.0</v>
      </c>
      <c r="C2957" s="2" t="s">
        <v>2729</v>
      </c>
      <c r="D2957" s="2" t="s">
        <v>140</v>
      </c>
      <c r="E2957" s="2" t="s">
        <v>6050</v>
      </c>
      <c r="F2957" s="2" t="s">
        <v>6051</v>
      </c>
      <c r="G2957" s="2" t="s">
        <v>103</v>
      </c>
      <c r="H2957" s="4"/>
      <c r="I2957" s="2" t="s">
        <v>13</v>
      </c>
    </row>
    <row r="2958">
      <c r="A2958" s="2">
        <v>2956.0</v>
      </c>
      <c r="B2958" s="2">
        <v>2956.0</v>
      </c>
      <c r="C2958" s="2" t="s">
        <v>2729</v>
      </c>
      <c r="D2958" s="2" t="s">
        <v>32</v>
      </c>
      <c r="E2958" s="2" t="s">
        <v>6052</v>
      </c>
      <c r="F2958" s="2" t="s">
        <v>6053</v>
      </c>
      <c r="G2958" s="2" t="s">
        <v>103</v>
      </c>
      <c r="H2958" s="4"/>
      <c r="I2958" s="2" t="s">
        <v>13</v>
      </c>
    </row>
    <row r="2959">
      <c r="A2959" s="2">
        <v>2957.0</v>
      </c>
      <c r="B2959" s="2">
        <v>2957.0</v>
      </c>
      <c r="C2959" s="2" t="s">
        <v>3207</v>
      </c>
      <c r="D2959" s="2" t="s">
        <v>2172</v>
      </c>
      <c r="E2959" s="2" t="s">
        <v>6054</v>
      </c>
      <c r="F2959" s="2" t="s">
        <v>6055</v>
      </c>
      <c r="G2959" s="2" t="s">
        <v>103</v>
      </c>
      <c r="H2959" s="4"/>
      <c r="I2959" s="2" t="s">
        <v>13</v>
      </c>
    </row>
    <row r="2960">
      <c r="A2960" s="2">
        <v>2958.0</v>
      </c>
      <c r="B2960" s="2">
        <v>2958.0</v>
      </c>
      <c r="C2960" s="2" t="s">
        <v>2729</v>
      </c>
      <c r="D2960" s="2" t="s">
        <v>3788</v>
      </c>
      <c r="E2960" s="2" t="s">
        <v>6056</v>
      </c>
      <c r="F2960" s="2" t="s">
        <v>6057</v>
      </c>
      <c r="G2960" s="2" t="s">
        <v>103</v>
      </c>
      <c r="H2960" s="4"/>
      <c r="I2960" s="2" t="s">
        <v>13</v>
      </c>
    </row>
    <row r="2961">
      <c r="A2961" s="2">
        <v>2959.0</v>
      </c>
      <c r="B2961" s="2">
        <v>2959.0</v>
      </c>
      <c r="C2961" s="2" t="s">
        <v>2729</v>
      </c>
      <c r="D2961" s="2" t="s">
        <v>32</v>
      </c>
      <c r="E2961" s="2" t="s">
        <v>6058</v>
      </c>
      <c r="F2961" s="2" t="s">
        <v>6059</v>
      </c>
      <c r="G2961" s="2" t="s">
        <v>103</v>
      </c>
      <c r="H2961" s="4"/>
      <c r="I2961" s="2" t="s">
        <v>13</v>
      </c>
    </row>
    <row r="2962">
      <c r="A2962" s="2">
        <v>2960.0</v>
      </c>
      <c r="B2962" s="2">
        <v>2960.0</v>
      </c>
      <c r="C2962" s="2" t="s">
        <v>1920</v>
      </c>
      <c r="D2962" s="2" t="s">
        <v>414</v>
      </c>
      <c r="E2962" s="2" t="s">
        <v>6060</v>
      </c>
      <c r="F2962" s="2" t="s">
        <v>6061</v>
      </c>
      <c r="G2962" s="2" t="s">
        <v>103</v>
      </c>
      <c r="H2962" s="4"/>
      <c r="I2962" s="2" t="s">
        <v>13</v>
      </c>
    </row>
    <row r="2963">
      <c r="A2963" s="2">
        <v>2961.0</v>
      </c>
      <c r="B2963" s="2">
        <v>2961.0</v>
      </c>
      <c r="C2963" s="2" t="s">
        <v>3174</v>
      </c>
      <c r="D2963" s="2" t="s">
        <v>2101</v>
      </c>
      <c r="E2963" s="2" t="s">
        <v>6062</v>
      </c>
      <c r="F2963" s="2" t="s">
        <v>6063</v>
      </c>
      <c r="G2963" s="2" t="s">
        <v>103</v>
      </c>
      <c r="H2963" s="4"/>
      <c r="I2963" s="2" t="s">
        <v>53</v>
      </c>
    </row>
    <row r="2964">
      <c r="A2964" s="2">
        <v>2962.0</v>
      </c>
      <c r="B2964" s="2">
        <v>2962.0</v>
      </c>
      <c r="C2964" s="2" t="s">
        <v>2729</v>
      </c>
      <c r="D2964" s="2" t="s">
        <v>2730</v>
      </c>
      <c r="E2964" s="2" t="s">
        <v>6064</v>
      </c>
      <c r="F2964" s="2" t="s">
        <v>6065</v>
      </c>
      <c r="G2964" s="2" t="s">
        <v>103</v>
      </c>
      <c r="H2964" s="4"/>
      <c r="I2964" s="2" t="s">
        <v>13</v>
      </c>
    </row>
    <row r="2965">
      <c r="A2965" s="2">
        <v>2963.0</v>
      </c>
      <c r="B2965" s="2">
        <v>2963.0</v>
      </c>
      <c r="C2965" s="2" t="s">
        <v>2729</v>
      </c>
      <c r="D2965" s="2" t="s">
        <v>1568</v>
      </c>
      <c r="E2965" s="2" t="s">
        <v>6066</v>
      </c>
      <c r="F2965" s="2" t="s">
        <v>6067</v>
      </c>
      <c r="G2965" s="2" t="s">
        <v>103</v>
      </c>
      <c r="H2965" s="4"/>
      <c r="I2965" s="2" t="s">
        <v>13</v>
      </c>
    </row>
    <row r="2966">
      <c r="A2966" s="2">
        <v>2964.0</v>
      </c>
      <c r="B2966" s="2">
        <v>2964.0</v>
      </c>
      <c r="C2966" s="2" t="s">
        <v>5912</v>
      </c>
      <c r="D2966" s="2" t="s">
        <v>5913</v>
      </c>
      <c r="E2966" s="2" t="s">
        <v>6068</v>
      </c>
      <c r="F2966" s="2" t="s">
        <v>6069</v>
      </c>
      <c r="G2966" s="2" t="s">
        <v>103</v>
      </c>
      <c r="H2966" s="4"/>
      <c r="I2966" s="2" t="s">
        <v>13</v>
      </c>
    </row>
    <row r="2967">
      <c r="A2967" s="2">
        <v>2965.0</v>
      </c>
      <c r="B2967" s="2">
        <v>2965.0</v>
      </c>
      <c r="C2967" s="2" t="s">
        <v>2729</v>
      </c>
      <c r="D2967" s="2" t="s">
        <v>2730</v>
      </c>
      <c r="E2967" s="2" t="s">
        <v>6070</v>
      </c>
      <c r="F2967" s="2" t="s">
        <v>6071</v>
      </c>
      <c r="G2967" s="2" t="s">
        <v>103</v>
      </c>
      <c r="H2967" s="4"/>
      <c r="I2967" s="2" t="s">
        <v>13</v>
      </c>
    </row>
    <row r="2968">
      <c r="A2968" s="2">
        <v>2966.0</v>
      </c>
      <c r="B2968" s="2">
        <v>2966.0</v>
      </c>
      <c r="C2968" s="2" t="s">
        <v>2729</v>
      </c>
      <c r="D2968" s="2" t="s">
        <v>1568</v>
      </c>
      <c r="E2968" s="2" t="s">
        <v>6072</v>
      </c>
      <c r="F2968" s="2" t="s">
        <v>6073</v>
      </c>
      <c r="G2968" s="2" t="s">
        <v>103</v>
      </c>
      <c r="H2968" s="4"/>
      <c r="I2968" s="2" t="s">
        <v>13</v>
      </c>
    </row>
    <row r="2969">
      <c r="A2969" s="2">
        <v>2967.0</v>
      </c>
      <c r="B2969" s="2">
        <v>2967.0</v>
      </c>
      <c r="C2969" s="2" t="s">
        <v>2729</v>
      </c>
      <c r="D2969" s="2" t="s">
        <v>2730</v>
      </c>
      <c r="E2969" s="2" t="s">
        <v>6074</v>
      </c>
      <c r="F2969" s="2" t="s">
        <v>6075</v>
      </c>
      <c r="G2969" s="2" t="s">
        <v>103</v>
      </c>
      <c r="H2969" s="4"/>
      <c r="I2969" s="2" t="s">
        <v>13</v>
      </c>
    </row>
    <row r="2970">
      <c r="A2970" s="2">
        <v>2968.0</v>
      </c>
      <c r="B2970" s="2">
        <v>2968.0</v>
      </c>
      <c r="C2970" s="2" t="s">
        <v>2729</v>
      </c>
      <c r="D2970" s="2" t="s">
        <v>181</v>
      </c>
      <c r="E2970" s="2" t="s">
        <v>6076</v>
      </c>
      <c r="F2970" s="2" t="s">
        <v>6077</v>
      </c>
      <c r="G2970" s="2" t="s">
        <v>103</v>
      </c>
      <c r="H2970" s="4"/>
      <c r="I2970" s="2" t="s">
        <v>13</v>
      </c>
    </row>
    <row r="2971">
      <c r="A2971" s="2">
        <v>2969.0</v>
      </c>
      <c r="B2971" s="2">
        <v>2969.0</v>
      </c>
      <c r="C2971" s="2" t="s">
        <v>2729</v>
      </c>
      <c r="D2971" s="2" t="s">
        <v>2730</v>
      </c>
      <c r="E2971" s="2" t="s">
        <v>6078</v>
      </c>
      <c r="F2971" s="2" t="s">
        <v>6079</v>
      </c>
      <c r="G2971" s="2" t="s">
        <v>103</v>
      </c>
      <c r="H2971" s="4"/>
      <c r="I2971" s="2" t="s">
        <v>13</v>
      </c>
    </row>
    <row r="2972">
      <c r="A2972" s="2">
        <v>2970.0</v>
      </c>
      <c r="B2972" s="2">
        <v>2970.0</v>
      </c>
      <c r="C2972" s="2" t="s">
        <v>2729</v>
      </c>
      <c r="D2972" s="2" t="s">
        <v>181</v>
      </c>
      <c r="E2972" s="2" t="s">
        <v>6080</v>
      </c>
      <c r="F2972" s="2" t="s">
        <v>6081</v>
      </c>
      <c r="G2972" s="2" t="s">
        <v>103</v>
      </c>
      <c r="H2972" s="4"/>
      <c r="I2972" s="2" t="s">
        <v>13</v>
      </c>
    </row>
    <row r="2973">
      <c r="A2973" s="2">
        <v>2971.0</v>
      </c>
      <c r="B2973" s="2">
        <v>2971.0</v>
      </c>
      <c r="C2973" s="2" t="s">
        <v>2729</v>
      </c>
      <c r="D2973" s="2" t="s">
        <v>32</v>
      </c>
      <c r="E2973" s="2" t="s">
        <v>6082</v>
      </c>
      <c r="F2973" s="2" t="s">
        <v>6083</v>
      </c>
      <c r="G2973" s="2" t="s">
        <v>103</v>
      </c>
      <c r="H2973" s="4"/>
      <c r="I2973" s="2" t="s">
        <v>13</v>
      </c>
    </row>
    <row r="2974">
      <c r="A2974" s="2">
        <v>2972.0</v>
      </c>
      <c r="B2974" s="2">
        <v>2972.0</v>
      </c>
      <c r="C2974" s="2" t="s">
        <v>2729</v>
      </c>
      <c r="D2974" s="2" t="s">
        <v>263</v>
      </c>
      <c r="E2974" s="2" t="s">
        <v>6084</v>
      </c>
      <c r="F2974" s="2" t="s">
        <v>6085</v>
      </c>
      <c r="G2974" s="2" t="s">
        <v>103</v>
      </c>
      <c r="H2974" s="4"/>
      <c r="I2974" s="2" t="s">
        <v>13</v>
      </c>
    </row>
    <row r="2975">
      <c r="A2975" s="2">
        <v>2973.0</v>
      </c>
      <c r="B2975" s="2">
        <v>2973.0</v>
      </c>
      <c r="C2975" s="2" t="s">
        <v>2729</v>
      </c>
      <c r="D2975" s="2" t="s">
        <v>32</v>
      </c>
      <c r="E2975" s="2" t="s">
        <v>6086</v>
      </c>
      <c r="F2975" s="2" t="s">
        <v>6087</v>
      </c>
      <c r="G2975" s="2" t="s">
        <v>103</v>
      </c>
      <c r="H2975" s="4"/>
      <c r="I2975" s="2" t="s">
        <v>13</v>
      </c>
    </row>
    <row r="2976">
      <c r="A2976" s="2">
        <v>2974.0</v>
      </c>
      <c r="B2976" s="2">
        <v>2974.0</v>
      </c>
      <c r="C2976" s="2" t="s">
        <v>2729</v>
      </c>
      <c r="D2976" s="2" t="s">
        <v>1568</v>
      </c>
      <c r="E2976" s="2" t="s">
        <v>6088</v>
      </c>
      <c r="F2976" s="2" t="s">
        <v>6089</v>
      </c>
      <c r="G2976" s="2" t="s">
        <v>103</v>
      </c>
      <c r="H2976" s="4"/>
      <c r="I2976" s="2" t="s">
        <v>13</v>
      </c>
    </row>
    <row r="2977">
      <c r="A2977" s="2">
        <v>2975.0</v>
      </c>
      <c r="B2977" s="2">
        <v>2975.0</v>
      </c>
      <c r="C2977" s="2" t="s">
        <v>2729</v>
      </c>
      <c r="D2977" s="2" t="s">
        <v>1949</v>
      </c>
      <c r="E2977" s="2" t="s">
        <v>6090</v>
      </c>
      <c r="F2977" s="2" t="s">
        <v>6091</v>
      </c>
      <c r="G2977" s="2" t="s">
        <v>103</v>
      </c>
      <c r="H2977" s="4"/>
      <c r="I2977" s="2" t="s">
        <v>13</v>
      </c>
    </row>
    <row r="2978">
      <c r="A2978" s="2">
        <v>2976.0</v>
      </c>
      <c r="B2978" s="2">
        <v>2976.0</v>
      </c>
      <c r="C2978" s="2" t="s">
        <v>2729</v>
      </c>
      <c r="D2978" s="2" t="s">
        <v>2730</v>
      </c>
      <c r="E2978" s="2" t="s">
        <v>6092</v>
      </c>
      <c r="F2978" s="2" t="s">
        <v>6093</v>
      </c>
      <c r="G2978" s="2" t="s">
        <v>103</v>
      </c>
      <c r="H2978" s="4"/>
      <c r="I2978" s="2" t="s">
        <v>13</v>
      </c>
    </row>
    <row r="2979">
      <c r="A2979" s="2">
        <v>2977.0</v>
      </c>
      <c r="B2979" s="2">
        <v>2977.0</v>
      </c>
      <c r="C2979" s="2" t="s">
        <v>2729</v>
      </c>
      <c r="D2979" s="2" t="s">
        <v>1568</v>
      </c>
      <c r="E2979" s="2" t="s">
        <v>6094</v>
      </c>
      <c r="F2979" s="2" t="s">
        <v>6095</v>
      </c>
      <c r="G2979" s="2" t="s">
        <v>103</v>
      </c>
      <c r="H2979" s="4"/>
      <c r="I2979" s="2" t="s">
        <v>13</v>
      </c>
    </row>
    <row r="2980">
      <c r="A2980" s="2">
        <v>2978.0</v>
      </c>
      <c r="B2980" s="2">
        <v>2978.0</v>
      </c>
      <c r="C2980" s="2" t="s">
        <v>2729</v>
      </c>
      <c r="D2980" s="2" t="s">
        <v>96</v>
      </c>
      <c r="E2980" s="2" t="s">
        <v>6096</v>
      </c>
      <c r="F2980" s="2" t="s">
        <v>6097</v>
      </c>
      <c r="G2980" s="2" t="s">
        <v>103</v>
      </c>
      <c r="H2980" s="4"/>
      <c r="I2980" s="2" t="s">
        <v>13</v>
      </c>
    </row>
    <row r="2981">
      <c r="A2981" s="2">
        <v>2979.0</v>
      </c>
      <c r="B2981" s="2">
        <v>2979.0</v>
      </c>
      <c r="C2981" s="2" t="s">
        <v>2729</v>
      </c>
      <c r="D2981" s="2" t="s">
        <v>140</v>
      </c>
      <c r="E2981" s="2" t="s">
        <v>6098</v>
      </c>
      <c r="F2981" s="2" t="s">
        <v>6099</v>
      </c>
      <c r="G2981" s="2" t="s">
        <v>103</v>
      </c>
      <c r="H2981" s="4"/>
      <c r="I2981" s="2" t="s">
        <v>329</v>
      </c>
    </row>
    <row r="2982">
      <c r="A2982" s="2">
        <v>2980.0</v>
      </c>
      <c r="B2982" s="2">
        <v>2980.0</v>
      </c>
      <c r="C2982" s="2" t="s">
        <v>3207</v>
      </c>
      <c r="D2982" s="2" t="s">
        <v>26</v>
      </c>
      <c r="E2982" s="2" t="s">
        <v>6100</v>
      </c>
      <c r="F2982" s="2" t="s">
        <v>6101</v>
      </c>
      <c r="G2982" s="2" t="s">
        <v>103</v>
      </c>
      <c r="H2982" s="4"/>
      <c r="I2982" s="2" t="s">
        <v>13</v>
      </c>
    </row>
    <row r="2983">
      <c r="A2983" s="2">
        <v>2981.0</v>
      </c>
      <c r="B2983" s="2">
        <v>2981.0</v>
      </c>
      <c r="C2983" s="2" t="s">
        <v>2729</v>
      </c>
      <c r="D2983" s="2" t="s">
        <v>263</v>
      </c>
      <c r="E2983" s="2" t="s">
        <v>6102</v>
      </c>
      <c r="F2983" s="2" t="s">
        <v>6103</v>
      </c>
      <c r="G2983" s="2" t="s">
        <v>103</v>
      </c>
      <c r="H2983" s="4"/>
      <c r="I2983" s="2" t="s">
        <v>13</v>
      </c>
    </row>
    <row r="2984">
      <c r="A2984" s="2">
        <v>2982.0</v>
      </c>
      <c r="B2984" s="2">
        <v>2982.0</v>
      </c>
      <c r="C2984" s="2" t="s">
        <v>2729</v>
      </c>
      <c r="D2984" s="2" t="s">
        <v>96</v>
      </c>
      <c r="E2984" s="2" t="s">
        <v>6104</v>
      </c>
      <c r="F2984" s="2" t="s">
        <v>6105</v>
      </c>
      <c r="G2984" s="2" t="s">
        <v>103</v>
      </c>
      <c r="H2984" s="4"/>
      <c r="I2984" s="2" t="s">
        <v>13</v>
      </c>
    </row>
    <row r="2985">
      <c r="A2985" s="2">
        <v>2983.0</v>
      </c>
      <c r="B2985" s="2">
        <v>2983.0</v>
      </c>
      <c r="C2985" s="2" t="s">
        <v>3174</v>
      </c>
      <c r="D2985" s="2" t="s">
        <v>2064</v>
      </c>
      <c r="E2985" s="2" t="s">
        <v>6106</v>
      </c>
      <c r="F2985" s="2" t="s">
        <v>6107</v>
      </c>
      <c r="G2985" s="2" t="s">
        <v>103</v>
      </c>
      <c r="H2985" s="4"/>
      <c r="I2985" s="2" t="s">
        <v>13</v>
      </c>
    </row>
    <row r="2986">
      <c r="A2986" s="2">
        <v>2984.0</v>
      </c>
      <c r="B2986" s="2">
        <v>2984.0</v>
      </c>
      <c r="C2986" s="2" t="s">
        <v>2729</v>
      </c>
      <c r="D2986" s="2" t="s">
        <v>2730</v>
      </c>
      <c r="E2986" s="2" t="s">
        <v>6108</v>
      </c>
      <c r="F2986" s="2" t="s">
        <v>6109</v>
      </c>
      <c r="G2986" s="2" t="s">
        <v>103</v>
      </c>
      <c r="H2986" s="4"/>
      <c r="I2986" s="2" t="s">
        <v>13</v>
      </c>
    </row>
    <row r="2987">
      <c r="A2987" s="2">
        <v>2985.0</v>
      </c>
      <c r="B2987" s="2">
        <v>2985.0</v>
      </c>
      <c r="C2987" s="2" t="s">
        <v>2729</v>
      </c>
      <c r="D2987" s="2" t="s">
        <v>181</v>
      </c>
      <c r="E2987" s="2" t="s">
        <v>6110</v>
      </c>
      <c r="F2987" s="2" t="s">
        <v>6111</v>
      </c>
      <c r="G2987" s="2" t="s">
        <v>103</v>
      </c>
      <c r="H2987" s="4"/>
      <c r="I2987" s="2" t="s">
        <v>13</v>
      </c>
    </row>
    <row r="2988">
      <c r="A2988" s="2">
        <v>2986.0</v>
      </c>
      <c r="B2988" s="2">
        <v>2986.0</v>
      </c>
      <c r="C2988" s="2" t="s">
        <v>2729</v>
      </c>
      <c r="D2988" s="2" t="s">
        <v>96</v>
      </c>
      <c r="E2988" s="2" t="s">
        <v>6112</v>
      </c>
      <c r="F2988" s="2" t="s">
        <v>6113</v>
      </c>
      <c r="G2988" s="2" t="s">
        <v>103</v>
      </c>
      <c r="H2988" s="4"/>
      <c r="I2988" s="2" t="s">
        <v>13</v>
      </c>
    </row>
    <row r="2989">
      <c r="A2989" s="2">
        <v>2987.0</v>
      </c>
      <c r="B2989" s="2">
        <v>2987.0</v>
      </c>
      <c r="C2989" s="2" t="s">
        <v>14</v>
      </c>
      <c r="D2989" s="2" t="s">
        <v>2975</v>
      </c>
      <c r="E2989" s="2" t="s">
        <v>6114</v>
      </c>
      <c r="F2989" s="2" t="s">
        <v>6115</v>
      </c>
      <c r="G2989" s="2" t="s">
        <v>103</v>
      </c>
      <c r="H2989" s="4"/>
      <c r="I2989" s="2" t="s">
        <v>53</v>
      </c>
    </row>
    <row r="2990">
      <c r="A2990" s="2">
        <v>2988.0</v>
      </c>
      <c r="B2990" s="2">
        <v>2988.0</v>
      </c>
      <c r="C2990" s="2" t="s">
        <v>2729</v>
      </c>
      <c r="D2990" s="2" t="s">
        <v>2730</v>
      </c>
      <c r="E2990" s="2" t="s">
        <v>6116</v>
      </c>
      <c r="F2990" s="2" t="s">
        <v>6117</v>
      </c>
      <c r="G2990" s="2" t="s">
        <v>103</v>
      </c>
      <c r="H2990" s="4"/>
      <c r="I2990" s="2" t="s">
        <v>13</v>
      </c>
    </row>
    <row r="2991">
      <c r="A2991" s="2">
        <v>2989.0</v>
      </c>
      <c r="B2991" s="2">
        <v>2989.0</v>
      </c>
      <c r="C2991" s="2" t="s">
        <v>2729</v>
      </c>
      <c r="D2991" s="2" t="s">
        <v>96</v>
      </c>
      <c r="E2991" s="2" t="s">
        <v>6118</v>
      </c>
      <c r="F2991" s="2" t="s">
        <v>6119</v>
      </c>
      <c r="G2991" s="2" t="s">
        <v>103</v>
      </c>
      <c r="H2991" s="4"/>
      <c r="I2991" s="2" t="s">
        <v>13</v>
      </c>
    </row>
    <row r="2992">
      <c r="A2992" s="2">
        <v>2990.0</v>
      </c>
      <c r="B2992" s="2">
        <v>2990.0</v>
      </c>
      <c r="C2992" s="2" t="s">
        <v>2729</v>
      </c>
      <c r="D2992" s="2" t="s">
        <v>3788</v>
      </c>
      <c r="E2992" s="2" t="s">
        <v>6120</v>
      </c>
      <c r="F2992" s="2" t="s">
        <v>6121</v>
      </c>
      <c r="G2992" s="2" t="s">
        <v>103</v>
      </c>
      <c r="H2992" s="4"/>
      <c r="I2992" s="2" t="s">
        <v>13</v>
      </c>
    </row>
    <row r="2993">
      <c r="A2993" s="2">
        <v>2991.0</v>
      </c>
      <c r="B2993" s="2">
        <v>2991.0</v>
      </c>
      <c r="C2993" s="2" t="s">
        <v>3207</v>
      </c>
      <c r="D2993" s="2" t="s">
        <v>338</v>
      </c>
      <c r="E2993" s="2" t="s">
        <v>6122</v>
      </c>
      <c r="F2993" s="2" t="s">
        <v>6123</v>
      </c>
      <c r="G2993" s="2" t="s">
        <v>103</v>
      </c>
      <c r="H2993" s="4"/>
      <c r="I2993" s="2" t="s">
        <v>13</v>
      </c>
    </row>
    <row r="2994">
      <c r="A2994" s="2">
        <v>2992.0</v>
      </c>
      <c r="B2994" s="2">
        <v>2992.0</v>
      </c>
      <c r="C2994" s="2" t="s">
        <v>2729</v>
      </c>
      <c r="D2994" s="2" t="s">
        <v>96</v>
      </c>
      <c r="E2994" s="2" t="s">
        <v>6124</v>
      </c>
      <c r="F2994" s="2" t="s">
        <v>6125</v>
      </c>
      <c r="G2994" s="2" t="s">
        <v>103</v>
      </c>
      <c r="H2994" s="4"/>
      <c r="I2994" s="2" t="s">
        <v>13</v>
      </c>
    </row>
    <row r="2995">
      <c r="A2995" s="2">
        <v>2993.0</v>
      </c>
      <c r="B2995" s="2">
        <v>2993.0</v>
      </c>
      <c r="C2995" s="2" t="s">
        <v>2729</v>
      </c>
      <c r="D2995" s="2" t="s">
        <v>32</v>
      </c>
      <c r="E2995" s="2" t="s">
        <v>6126</v>
      </c>
      <c r="F2995" s="2" t="s">
        <v>6127</v>
      </c>
      <c r="G2995" s="2" t="s">
        <v>103</v>
      </c>
      <c r="H2995" s="4"/>
      <c r="I2995" s="2" t="s">
        <v>13</v>
      </c>
    </row>
    <row r="2996">
      <c r="A2996" s="2">
        <v>2994.0</v>
      </c>
      <c r="B2996" s="2">
        <v>2994.0</v>
      </c>
      <c r="C2996" s="2" t="s">
        <v>2729</v>
      </c>
      <c r="D2996" s="2" t="s">
        <v>2730</v>
      </c>
      <c r="E2996" s="2" t="s">
        <v>6128</v>
      </c>
      <c r="F2996" s="2" t="s">
        <v>6129</v>
      </c>
      <c r="G2996" s="2" t="s">
        <v>103</v>
      </c>
      <c r="H2996" s="4"/>
      <c r="I2996" s="2" t="s">
        <v>13</v>
      </c>
    </row>
    <row r="2997">
      <c r="A2997" s="2">
        <v>2995.0</v>
      </c>
      <c r="B2997" s="2">
        <v>2995.0</v>
      </c>
      <c r="C2997" s="2" t="s">
        <v>2729</v>
      </c>
      <c r="D2997" s="2" t="s">
        <v>140</v>
      </c>
      <c r="E2997" s="2" t="s">
        <v>6130</v>
      </c>
      <c r="F2997" s="2" t="s">
        <v>6131</v>
      </c>
      <c r="G2997" s="2" t="s">
        <v>103</v>
      </c>
      <c r="H2997" s="4"/>
      <c r="I2997" s="2" t="s">
        <v>13</v>
      </c>
    </row>
    <row r="2998">
      <c r="A2998" s="2">
        <v>2996.0</v>
      </c>
      <c r="B2998" s="2">
        <v>2996.0</v>
      </c>
      <c r="C2998" s="2" t="s">
        <v>2729</v>
      </c>
      <c r="D2998" s="2" t="s">
        <v>3788</v>
      </c>
      <c r="E2998" s="2" t="s">
        <v>6132</v>
      </c>
      <c r="F2998" s="2" t="s">
        <v>6133</v>
      </c>
      <c r="G2998" s="2" t="s">
        <v>103</v>
      </c>
      <c r="H2998" s="4"/>
      <c r="I2998" s="2" t="s">
        <v>13</v>
      </c>
    </row>
    <row r="2999">
      <c r="A2999" s="2">
        <v>2997.0</v>
      </c>
      <c r="B2999" s="2">
        <v>2997.0</v>
      </c>
      <c r="C2999" s="2" t="s">
        <v>2729</v>
      </c>
      <c r="D2999" s="2" t="s">
        <v>2730</v>
      </c>
      <c r="E2999" s="2" t="s">
        <v>6134</v>
      </c>
      <c r="F2999" s="2" t="s">
        <v>6135</v>
      </c>
      <c r="G2999" s="2" t="s">
        <v>103</v>
      </c>
      <c r="H2999" s="4"/>
      <c r="I2999" s="2" t="s">
        <v>13</v>
      </c>
    </row>
    <row r="3000">
      <c r="A3000" s="2">
        <v>2998.0</v>
      </c>
      <c r="B3000" s="2">
        <v>2998.0</v>
      </c>
      <c r="C3000" s="2" t="s">
        <v>4048</v>
      </c>
      <c r="D3000" s="2" t="s">
        <v>4049</v>
      </c>
      <c r="E3000" s="2" t="s">
        <v>6136</v>
      </c>
      <c r="F3000" s="2" t="s">
        <v>6137</v>
      </c>
      <c r="G3000" s="2" t="s">
        <v>103</v>
      </c>
      <c r="H3000" s="4"/>
      <c r="I3000" s="2" t="s">
        <v>13</v>
      </c>
    </row>
    <row r="3001">
      <c r="A3001" s="2">
        <v>2999.0</v>
      </c>
      <c r="B3001" s="2">
        <v>2999.0</v>
      </c>
      <c r="C3001" s="2" t="s">
        <v>2729</v>
      </c>
      <c r="D3001" s="2" t="s">
        <v>3788</v>
      </c>
      <c r="E3001" s="2" t="s">
        <v>6138</v>
      </c>
      <c r="F3001" s="2" t="s">
        <v>6139</v>
      </c>
      <c r="G3001" s="2" t="s">
        <v>103</v>
      </c>
      <c r="H3001" s="4"/>
      <c r="I3001" s="2" t="s">
        <v>13</v>
      </c>
    </row>
    <row r="3002">
      <c r="A3002" s="2">
        <v>3000.0</v>
      </c>
      <c r="B3002" s="2">
        <v>3000.0</v>
      </c>
      <c r="C3002" s="2" t="s">
        <v>2729</v>
      </c>
      <c r="D3002" s="2" t="s">
        <v>181</v>
      </c>
      <c r="E3002" s="2" t="s">
        <v>6140</v>
      </c>
      <c r="F3002" s="2" t="s">
        <v>6141</v>
      </c>
      <c r="G3002" s="2" t="s">
        <v>103</v>
      </c>
      <c r="H3002" s="4"/>
      <c r="I3002" s="2" t="s">
        <v>13</v>
      </c>
    </row>
    <row r="3003">
      <c r="A3003" s="2">
        <v>3001.0</v>
      </c>
      <c r="B3003" s="2">
        <v>3001.0</v>
      </c>
      <c r="C3003" s="2" t="s">
        <v>2729</v>
      </c>
      <c r="D3003" s="2" t="s">
        <v>32</v>
      </c>
      <c r="E3003" s="2" t="s">
        <v>6142</v>
      </c>
      <c r="F3003" s="2" t="s">
        <v>6143</v>
      </c>
      <c r="G3003" s="2" t="s">
        <v>103</v>
      </c>
      <c r="H3003" s="4"/>
      <c r="I3003" s="2" t="s">
        <v>13</v>
      </c>
    </row>
    <row r="3004">
      <c r="A3004" s="2">
        <v>3002.0</v>
      </c>
      <c r="B3004" s="2">
        <v>3002.0</v>
      </c>
      <c r="C3004" s="2" t="s">
        <v>2729</v>
      </c>
      <c r="D3004" s="2" t="s">
        <v>3788</v>
      </c>
      <c r="E3004" s="2" t="s">
        <v>6144</v>
      </c>
      <c r="F3004" s="2" t="s">
        <v>6145</v>
      </c>
      <c r="G3004" s="2" t="s">
        <v>103</v>
      </c>
      <c r="H3004" s="4"/>
      <c r="I3004" s="2" t="s">
        <v>13</v>
      </c>
    </row>
    <row r="3005">
      <c r="A3005" s="2">
        <v>3003.0</v>
      </c>
      <c r="B3005" s="2">
        <v>3003.0</v>
      </c>
      <c r="C3005" s="2" t="s">
        <v>2729</v>
      </c>
      <c r="D3005" s="2" t="s">
        <v>3788</v>
      </c>
      <c r="E3005" s="2" t="s">
        <v>6146</v>
      </c>
      <c r="F3005" s="2" t="s">
        <v>6147</v>
      </c>
      <c r="G3005" s="2" t="s">
        <v>103</v>
      </c>
      <c r="H3005" s="4"/>
      <c r="I3005" s="2" t="s">
        <v>13</v>
      </c>
    </row>
    <row r="3006">
      <c r="A3006" s="2">
        <v>3004.0</v>
      </c>
      <c r="B3006" s="2">
        <v>3004.0</v>
      </c>
      <c r="C3006" s="2" t="s">
        <v>2729</v>
      </c>
      <c r="D3006" s="2" t="s">
        <v>2730</v>
      </c>
      <c r="E3006" s="2" t="s">
        <v>6148</v>
      </c>
      <c r="F3006" s="2" t="s">
        <v>6149</v>
      </c>
      <c r="G3006" s="2" t="s">
        <v>103</v>
      </c>
      <c r="H3006" s="4"/>
      <c r="I3006" s="2" t="s">
        <v>53</v>
      </c>
    </row>
    <row r="3007">
      <c r="A3007" s="2">
        <v>3005.0</v>
      </c>
      <c r="B3007" s="2">
        <v>3005.0</v>
      </c>
      <c r="C3007" s="2" t="s">
        <v>2729</v>
      </c>
      <c r="D3007" s="2" t="s">
        <v>3788</v>
      </c>
      <c r="E3007" s="2" t="s">
        <v>6150</v>
      </c>
      <c r="F3007" s="2" t="s">
        <v>6151</v>
      </c>
      <c r="G3007" s="2" t="s">
        <v>103</v>
      </c>
      <c r="H3007" s="4"/>
      <c r="I3007" s="2" t="s">
        <v>13</v>
      </c>
    </row>
    <row r="3008">
      <c r="A3008" s="2">
        <v>3006.0</v>
      </c>
      <c r="B3008" s="2">
        <v>3006.0</v>
      </c>
      <c r="C3008" s="2" t="s">
        <v>2729</v>
      </c>
      <c r="D3008" s="2" t="s">
        <v>32</v>
      </c>
      <c r="E3008" s="2" t="s">
        <v>6152</v>
      </c>
      <c r="F3008" s="2" t="s">
        <v>6153</v>
      </c>
      <c r="G3008" s="2" t="s">
        <v>103</v>
      </c>
      <c r="H3008" s="4"/>
      <c r="I3008" s="2" t="s">
        <v>13</v>
      </c>
    </row>
    <row r="3009">
      <c r="A3009" s="2">
        <v>3007.0</v>
      </c>
      <c r="B3009" s="2">
        <v>3007.0</v>
      </c>
      <c r="C3009" s="2" t="s">
        <v>2729</v>
      </c>
      <c r="D3009" s="2" t="s">
        <v>263</v>
      </c>
      <c r="E3009" s="2" t="s">
        <v>6154</v>
      </c>
      <c r="F3009" s="2" t="s">
        <v>6155</v>
      </c>
      <c r="G3009" s="2" t="s">
        <v>103</v>
      </c>
      <c r="H3009" s="4"/>
      <c r="I3009" s="2" t="s">
        <v>13</v>
      </c>
    </row>
    <row r="3010">
      <c r="A3010" s="2">
        <v>3008.0</v>
      </c>
      <c r="B3010" s="2">
        <v>3008.0</v>
      </c>
      <c r="C3010" s="2" t="s">
        <v>2729</v>
      </c>
      <c r="D3010" s="2" t="s">
        <v>96</v>
      </c>
      <c r="E3010" s="2" t="s">
        <v>6156</v>
      </c>
      <c r="F3010" s="2" t="s">
        <v>6157</v>
      </c>
      <c r="G3010" s="2" t="s">
        <v>103</v>
      </c>
      <c r="H3010" s="4"/>
      <c r="I3010" s="2" t="s">
        <v>13</v>
      </c>
    </row>
    <row r="3011">
      <c r="A3011" s="2">
        <v>3009.0</v>
      </c>
      <c r="B3011" s="2">
        <v>3009.0</v>
      </c>
      <c r="C3011" s="2" t="s">
        <v>4556</v>
      </c>
      <c r="D3011" s="2" t="s">
        <v>2172</v>
      </c>
      <c r="E3011" s="2" t="s">
        <v>6158</v>
      </c>
      <c r="F3011" s="2" t="s">
        <v>6159</v>
      </c>
      <c r="G3011" s="2" t="s">
        <v>103</v>
      </c>
      <c r="H3011" s="4"/>
      <c r="I3011" s="2" t="s">
        <v>13</v>
      </c>
    </row>
    <row r="3012">
      <c r="A3012" s="2">
        <v>3010.0</v>
      </c>
      <c r="B3012" s="2">
        <v>3010.0</v>
      </c>
      <c r="C3012" s="2" t="s">
        <v>2729</v>
      </c>
      <c r="D3012" s="2" t="s">
        <v>263</v>
      </c>
      <c r="E3012" s="2" t="s">
        <v>6160</v>
      </c>
      <c r="F3012" s="2" t="s">
        <v>6161</v>
      </c>
      <c r="G3012" s="2" t="s">
        <v>103</v>
      </c>
      <c r="H3012" s="4"/>
      <c r="I3012" s="2" t="s">
        <v>13</v>
      </c>
    </row>
    <row r="3013">
      <c r="A3013" s="2">
        <v>3011.0</v>
      </c>
      <c r="B3013" s="2">
        <v>3011.0</v>
      </c>
      <c r="C3013" s="2" t="s">
        <v>2729</v>
      </c>
      <c r="D3013" s="2" t="s">
        <v>96</v>
      </c>
      <c r="E3013" s="2" t="s">
        <v>6162</v>
      </c>
      <c r="F3013" s="2" t="s">
        <v>6163</v>
      </c>
      <c r="G3013" s="2" t="s">
        <v>103</v>
      </c>
      <c r="H3013" s="4"/>
      <c r="I3013" s="2" t="s">
        <v>13</v>
      </c>
    </row>
    <row r="3014">
      <c r="A3014" s="2">
        <v>3012.0</v>
      </c>
      <c r="B3014" s="2">
        <v>3012.0</v>
      </c>
      <c r="C3014" s="2" t="s">
        <v>2729</v>
      </c>
      <c r="D3014" s="2" t="s">
        <v>263</v>
      </c>
      <c r="E3014" s="2" t="s">
        <v>6164</v>
      </c>
      <c r="F3014" s="2" t="s">
        <v>6165</v>
      </c>
      <c r="G3014" s="2" t="s">
        <v>103</v>
      </c>
      <c r="H3014" s="4"/>
      <c r="I3014" s="2" t="s">
        <v>13</v>
      </c>
    </row>
    <row r="3015">
      <c r="A3015" s="2">
        <v>3013.0</v>
      </c>
      <c r="B3015" s="2">
        <v>3013.0</v>
      </c>
      <c r="C3015" s="2" t="s">
        <v>2729</v>
      </c>
      <c r="D3015" s="2" t="s">
        <v>96</v>
      </c>
      <c r="E3015" s="2" t="s">
        <v>6166</v>
      </c>
      <c r="F3015" s="2" t="s">
        <v>6167</v>
      </c>
      <c r="G3015" s="2" t="s">
        <v>103</v>
      </c>
      <c r="H3015" s="4"/>
      <c r="I3015" s="2" t="s">
        <v>13</v>
      </c>
    </row>
    <row r="3016">
      <c r="A3016" s="2">
        <v>3014.0</v>
      </c>
      <c r="B3016" s="2">
        <v>3014.0</v>
      </c>
      <c r="C3016" s="2" t="s">
        <v>2729</v>
      </c>
      <c r="D3016" s="2" t="s">
        <v>181</v>
      </c>
      <c r="E3016" s="2" t="s">
        <v>6168</v>
      </c>
      <c r="F3016" s="2" t="s">
        <v>6169</v>
      </c>
      <c r="G3016" s="2" t="s">
        <v>103</v>
      </c>
      <c r="H3016" s="4"/>
      <c r="I3016" s="2" t="s">
        <v>13</v>
      </c>
    </row>
    <row r="3017">
      <c r="A3017" s="2">
        <v>3015.0</v>
      </c>
      <c r="B3017" s="2">
        <v>3015.0</v>
      </c>
      <c r="C3017" s="2" t="s">
        <v>2729</v>
      </c>
      <c r="D3017" s="2" t="s">
        <v>32</v>
      </c>
      <c r="E3017" s="2" t="s">
        <v>6170</v>
      </c>
      <c r="F3017" s="2" t="s">
        <v>6171</v>
      </c>
      <c r="G3017" s="2" t="s">
        <v>103</v>
      </c>
      <c r="H3017" s="4"/>
      <c r="I3017" s="2" t="s">
        <v>13</v>
      </c>
    </row>
    <row r="3018">
      <c r="A3018" s="2">
        <v>3016.0</v>
      </c>
      <c r="B3018" s="2">
        <v>3016.0</v>
      </c>
      <c r="C3018" s="2" t="s">
        <v>2729</v>
      </c>
      <c r="D3018" s="2" t="s">
        <v>96</v>
      </c>
      <c r="E3018" s="2" t="s">
        <v>6172</v>
      </c>
      <c r="F3018" s="2" t="s">
        <v>6173</v>
      </c>
      <c r="G3018" s="2" t="s">
        <v>103</v>
      </c>
      <c r="H3018" s="4"/>
      <c r="I3018" s="2" t="s">
        <v>13</v>
      </c>
    </row>
    <row r="3019">
      <c r="A3019" s="2">
        <v>3017.0</v>
      </c>
      <c r="B3019" s="2">
        <v>3017.0</v>
      </c>
      <c r="C3019" s="2" t="s">
        <v>3174</v>
      </c>
      <c r="D3019" s="2" t="s">
        <v>3175</v>
      </c>
      <c r="E3019" s="2" t="s">
        <v>6174</v>
      </c>
      <c r="F3019" s="2" t="s">
        <v>6175</v>
      </c>
      <c r="G3019" s="2" t="s">
        <v>103</v>
      </c>
      <c r="H3019" s="4"/>
      <c r="I3019" s="2" t="s">
        <v>13</v>
      </c>
    </row>
    <row r="3020">
      <c r="A3020" s="2">
        <v>3018.0</v>
      </c>
      <c r="B3020" s="2">
        <v>3018.0</v>
      </c>
      <c r="C3020" s="2" t="s">
        <v>14</v>
      </c>
      <c r="D3020" s="2" t="s">
        <v>2975</v>
      </c>
      <c r="E3020" s="2" t="s">
        <v>6176</v>
      </c>
      <c r="F3020" s="2" t="s">
        <v>6177</v>
      </c>
      <c r="G3020" s="2" t="s">
        <v>103</v>
      </c>
      <c r="H3020" s="4"/>
      <c r="I3020" s="2" t="s">
        <v>53</v>
      </c>
    </row>
    <row r="3021">
      <c r="A3021" s="2">
        <v>3019.0</v>
      </c>
      <c r="B3021" s="2">
        <v>3019.0</v>
      </c>
      <c r="C3021" s="2" t="s">
        <v>2729</v>
      </c>
      <c r="D3021" s="2" t="s">
        <v>96</v>
      </c>
      <c r="E3021" s="2" t="s">
        <v>6178</v>
      </c>
      <c r="F3021" s="2" t="s">
        <v>6179</v>
      </c>
      <c r="G3021" s="2" t="s">
        <v>103</v>
      </c>
      <c r="H3021" s="4"/>
      <c r="I3021" s="2" t="s">
        <v>13</v>
      </c>
    </row>
    <row r="3022">
      <c r="A3022" s="2">
        <v>3020.0</v>
      </c>
      <c r="B3022" s="2">
        <v>3020.0</v>
      </c>
      <c r="C3022" s="2" t="s">
        <v>2729</v>
      </c>
      <c r="D3022" s="2" t="s">
        <v>181</v>
      </c>
      <c r="E3022" s="2" t="s">
        <v>6180</v>
      </c>
      <c r="F3022" s="2" t="s">
        <v>6181</v>
      </c>
      <c r="G3022" s="2" t="s">
        <v>103</v>
      </c>
      <c r="H3022" s="4"/>
      <c r="I3022" s="2" t="s">
        <v>53</v>
      </c>
    </row>
    <row r="3023">
      <c r="A3023" s="2">
        <v>3021.0</v>
      </c>
      <c r="B3023" s="2">
        <v>3021.0</v>
      </c>
      <c r="C3023" s="2" t="s">
        <v>2729</v>
      </c>
      <c r="D3023" s="2" t="s">
        <v>4023</v>
      </c>
      <c r="E3023" s="2" t="s">
        <v>6182</v>
      </c>
      <c r="F3023" s="2" t="s">
        <v>6183</v>
      </c>
      <c r="G3023" s="2" t="s">
        <v>103</v>
      </c>
      <c r="H3023" s="4"/>
      <c r="I3023" s="2" t="s">
        <v>13</v>
      </c>
    </row>
    <row r="3024">
      <c r="A3024" s="2">
        <v>3022.0</v>
      </c>
      <c r="B3024" s="2">
        <v>3022.0</v>
      </c>
      <c r="C3024" s="2" t="s">
        <v>2729</v>
      </c>
      <c r="D3024" s="2" t="s">
        <v>96</v>
      </c>
      <c r="E3024" s="2" t="s">
        <v>6184</v>
      </c>
      <c r="F3024" s="2" t="s">
        <v>6185</v>
      </c>
      <c r="G3024" s="2" t="s">
        <v>103</v>
      </c>
      <c r="H3024" s="4"/>
      <c r="I3024" s="2" t="s">
        <v>13</v>
      </c>
    </row>
    <row r="3025">
      <c r="A3025" s="2">
        <v>3023.0</v>
      </c>
      <c r="B3025" s="2">
        <v>3023.0</v>
      </c>
      <c r="C3025" s="2" t="s">
        <v>2729</v>
      </c>
      <c r="D3025" s="2" t="s">
        <v>263</v>
      </c>
      <c r="E3025" s="2" t="s">
        <v>6186</v>
      </c>
      <c r="F3025" s="2" t="s">
        <v>6187</v>
      </c>
      <c r="G3025" s="2" t="s">
        <v>103</v>
      </c>
      <c r="H3025" s="4"/>
      <c r="I3025" s="2" t="s">
        <v>13</v>
      </c>
    </row>
    <row r="3026">
      <c r="A3026" s="2">
        <v>3024.0</v>
      </c>
      <c r="B3026" s="2">
        <v>3024.0</v>
      </c>
      <c r="C3026" s="2" t="s">
        <v>2729</v>
      </c>
      <c r="D3026" s="2" t="s">
        <v>2730</v>
      </c>
      <c r="E3026" s="2" t="s">
        <v>6188</v>
      </c>
      <c r="F3026" s="2" t="s">
        <v>6189</v>
      </c>
      <c r="G3026" s="2" t="s">
        <v>103</v>
      </c>
      <c r="H3026" s="4"/>
      <c r="I3026" s="2" t="s">
        <v>13</v>
      </c>
    </row>
    <row r="3027">
      <c r="A3027" s="2">
        <v>3025.0</v>
      </c>
      <c r="B3027" s="2">
        <v>3025.0</v>
      </c>
      <c r="C3027" s="2" t="s">
        <v>2729</v>
      </c>
      <c r="D3027" s="2" t="s">
        <v>96</v>
      </c>
      <c r="E3027" s="2" t="s">
        <v>6190</v>
      </c>
      <c r="F3027" s="2" t="s">
        <v>6191</v>
      </c>
      <c r="G3027" s="2" t="s">
        <v>103</v>
      </c>
      <c r="H3027" s="4"/>
      <c r="I3027" s="2" t="s">
        <v>13</v>
      </c>
    </row>
    <row r="3028">
      <c r="A3028" s="2">
        <v>3026.0</v>
      </c>
      <c r="B3028" s="2">
        <v>3026.0</v>
      </c>
      <c r="C3028" s="2" t="s">
        <v>2729</v>
      </c>
      <c r="D3028" s="2" t="s">
        <v>1568</v>
      </c>
      <c r="E3028" s="2" t="s">
        <v>6192</v>
      </c>
      <c r="F3028" s="2" t="s">
        <v>6193</v>
      </c>
      <c r="G3028" s="2" t="s">
        <v>103</v>
      </c>
      <c r="H3028" s="4"/>
      <c r="I3028" s="2" t="s">
        <v>13</v>
      </c>
    </row>
    <row r="3029">
      <c r="A3029" s="2">
        <v>3027.0</v>
      </c>
      <c r="B3029" s="2">
        <v>3027.0</v>
      </c>
      <c r="C3029" s="2" t="s">
        <v>2729</v>
      </c>
      <c r="D3029" s="2" t="s">
        <v>181</v>
      </c>
      <c r="E3029" s="2" t="s">
        <v>6194</v>
      </c>
      <c r="F3029" s="2" t="s">
        <v>6195</v>
      </c>
      <c r="G3029" s="2" t="s">
        <v>103</v>
      </c>
      <c r="H3029" s="4"/>
      <c r="I3029" s="2" t="s">
        <v>13</v>
      </c>
    </row>
    <row r="3030">
      <c r="A3030" s="2">
        <v>3028.0</v>
      </c>
      <c r="B3030" s="2">
        <v>3028.0</v>
      </c>
      <c r="C3030" s="2" t="s">
        <v>2729</v>
      </c>
      <c r="D3030" s="2" t="s">
        <v>3788</v>
      </c>
      <c r="E3030" s="2" t="s">
        <v>6196</v>
      </c>
      <c r="F3030" s="2" t="s">
        <v>6197</v>
      </c>
      <c r="G3030" s="2" t="s">
        <v>103</v>
      </c>
      <c r="H3030" s="4"/>
      <c r="I3030" s="2" t="s">
        <v>13</v>
      </c>
    </row>
    <row r="3031">
      <c r="A3031" s="2">
        <v>3029.0</v>
      </c>
      <c r="B3031" s="2">
        <v>3029.0</v>
      </c>
      <c r="C3031" s="2" t="s">
        <v>2729</v>
      </c>
      <c r="D3031" s="2" t="s">
        <v>3788</v>
      </c>
      <c r="E3031" s="2" t="s">
        <v>6198</v>
      </c>
      <c r="F3031" s="2" t="s">
        <v>6199</v>
      </c>
      <c r="G3031" s="2" t="s">
        <v>103</v>
      </c>
      <c r="H3031" s="4"/>
      <c r="I3031" s="2" t="s">
        <v>13</v>
      </c>
    </row>
    <row r="3032">
      <c r="A3032" s="2">
        <v>3030.0</v>
      </c>
      <c r="B3032" s="2">
        <v>3030.0</v>
      </c>
      <c r="C3032" s="2" t="s">
        <v>2729</v>
      </c>
      <c r="D3032" s="2" t="s">
        <v>96</v>
      </c>
      <c r="E3032" s="2" t="s">
        <v>6200</v>
      </c>
      <c r="F3032" s="2" t="s">
        <v>6201</v>
      </c>
      <c r="G3032" s="2" t="s">
        <v>103</v>
      </c>
      <c r="H3032" s="4"/>
      <c r="I3032" s="2" t="s">
        <v>13</v>
      </c>
    </row>
    <row r="3033">
      <c r="A3033" s="2">
        <v>3031.0</v>
      </c>
      <c r="B3033" s="2">
        <v>3031.0</v>
      </c>
      <c r="C3033" s="2" t="s">
        <v>4556</v>
      </c>
      <c r="D3033" s="2" t="s">
        <v>2172</v>
      </c>
      <c r="E3033" s="2" t="s">
        <v>6202</v>
      </c>
      <c r="F3033" s="2" t="s">
        <v>6203</v>
      </c>
      <c r="G3033" s="2" t="s">
        <v>103</v>
      </c>
      <c r="H3033" s="4"/>
      <c r="I3033" s="2" t="s">
        <v>13</v>
      </c>
    </row>
    <row r="3034">
      <c r="A3034" s="2">
        <v>3032.0</v>
      </c>
      <c r="B3034" s="2">
        <v>3032.0</v>
      </c>
      <c r="C3034" s="2" t="s">
        <v>2729</v>
      </c>
      <c r="D3034" s="2" t="s">
        <v>32</v>
      </c>
      <c r="E3034" s="2" t="s">
        <v>6204</v>
      </c>
      <c r="F3034" s="2" t="s">
        <v>6205</v>
      </c>
      <c r="G3034" s="2" t="s">
        <v>103</v>
      </c>
      <c r="H3034" s="4"/>
      <c r="I3034" s="2" t="s">
        <v>13</v>
      </c>
    </row>
    <row r="3035">
      <c r="A3035" s="2">
        <v>3033.0</v>
      </c>
      <c r="B3035" s="2">
        <v>3033.0</v>
      </c>
      <c r="C3035" s="2" t="s">
        <v>3207</v>
      </c>
      <c r="D3035" s="2" t="s">
        <v>38</v>
      </c>
      <c r="E3035" s="2" t="s">
        <v>6206</v>
      </c>
      <c r="F3035" s="2" t="s">
        <v>6207</v>
      </c>
      <c r="G3035" s="2" t="s">
        <v>103</v>
      </c>
      <c r="H3035" s="4"/>
      <c r="I3035" s="2" t="s">
        <v>13</v>
      </c>
    </row>
    <row r="3036">
      <c r="A3036" s="2">
        <v>3034.0</v>
      </c>
      <c r="B3036" s="2">
        <v>3034.0</v>
      </c>
      <c r="C3036" s="2" t="s">
        <v>2729</v>
      </c>
      <c r="D3036" s="2" t="s">
        <v>96</v>
      </c>
      <c r="E3036" s="2" t="s">
        <v>6208</v>
      </c>
      <c r="F3036" s="2" t="s">
        <v>6209</v>
      </c>
      <c r="G3036" s="2" t="s">
        <v>103</v>
      </c>
      <c r="H3036" s="4"/>
      <c r="I3036" s="2" t="s">
        <v>13</v>
      </c>
    </row>
    <row r="3037">
      <c r="A3037" s="2">
        <v>3035.0</v>
      </c>
      <c r="B3037" s="2">
        <v>3035.0</v>
      </c>
      <c r="C3037" s="2" t="s">
        <v>2729</v>
      </c>
      <c r="D3037" s="2" t="s">
        <v>184</v>
      </c>
      <c r="E3037" s="2" t="s">
        <v>6210</v>
      </c>
      <c r="F3037" s="2" t="s">
        <v>6211</v>
      </c>
      <c r="G3037" s="2" t="s">
        <v>103</v>
      </c>
      <c r="H3037" s="4"/>
      <c r="I3037" s="2" t="s">
        <v>13</v>
      </c>
    </row>
    <row r="3038">
      <c r="A3038" s="2">
        <v>3036.0</v>
      </c>
      <c r="B3038" s="2">
        <v>3036.0</v>
      </c>
      <c r="C3038" s="2" t="s">
        <v>2729</v>
      </c>
      <c r="D3038" s="2" t="s">
        <v>263</v>
      </c>
      <c r="E3038" s="2" t="s">
        <v>6212</v>
      </c>
      <c r="F3038" s="2" t="s">
        <v>6213</v>
      </c>
      <c r="G3038" s="2" t="s">
        <v>103</v>
      </c>
      <c r="H3038" s="4"/>
      <c r="I3038" s="2" t="s">
        <v>13</v>
      </c>
    </row>
    <row r="3039">
      <c r="A3039" s="2">
        <v>3037.0</v>
      </c>
      <c r="B3039" s="2">
        <v>3037.0</v>
      </c>
      <c r="C3039" s="2" t="s">
        <v>2729</v>
      </c>
      <c r="D3039" s="2" t="s">
        <v>140</v>
      </c>
      <c r="E3039" s="2" t="s">
        <v>6214</v>
      </c>
      <c r="F3039" s="2" t="s">
        <v>6215</v>
      </c>
      <c r="G3039" s="2" t="s">
        <v>103</v>
      </c>
      <c r="H3039" s="4"/>
      <c r="I3039" s="2" t="s">
        <v>53</v>
      </c>
    </row>
    <row r="3040">
      <c r="A3040" s="2">
        <v>3038.0</v>
      </c>
      <c r="B3040" s="2">
        <v>3038.0</v>
      </c>
      <c r="C3040" s="2" t="s">
        <v>2729</v>
      </c>
      <c r="D3040" s="2" t="s">
        <v>3788</v>
      </c>
      <c r="E3040" s="2" t="s">
        <v>6216</v>
      </c>
      <c r="F3040" s="2" t="s">
        <v>6217</v>
      </c>
      <c r="G3040" s="2" t="s">
        <v>103</v>
      </c>
      <c r="H3040" s="4"/>
      <c r="I3040" s="2" t="s">
        <v>13</v>
      </c>
    </row>
    <row r="3041">
      <c r="A3041" s="2">
        <v>3039.0</v>
      </c>
      <c r="B3041" s="2">
        <v>3039.0</v>
      </c>
      <c r="C3041" s="2" t="s">
        <v>2729</v>
      </c>
      <c r="D3041" s="2" t="s">
        <v>1568</v>
      </c>
      <c r="E3041" s="2" t="s">
        <v>6218</v>
      </c>
      <c r="F3041" s="2" t="s">
        <v>6219</v>
      </c>
      <c r="G3041" s="2" t="s">
        <v>103</v>
      </c>
      <c r="H3041" s="4"/>
      <c r="I3041" s="2" t="s">
        <v>13</v>
      </c>
    </row>
    <row r="3042">
      <c r="A3042" s="2">
        <v>3040.0</v>
      </c>
      <c r="B3042" s="2">
        <v>3040.0</v>
      </c>
      <c r="C3042" s="2" t="s">
        <v>2729</v>
      </c>
      <c r="D3042" s="2" t="s">
        <v>3971</v>
      </c>
      <c r="E3042" s="2" t="s">
        <v>6220</v>
      </c>
      <c r="F3042" s="2" t="s">
        <v>6221</v>
      </c>
      <c r="G3042" s="2" t="s">
        <v>103</v>
      </c>
      <c r="H3042" s="4"/>
      <c r="I3042" s="2" t="s">
        <v>13</v>
      </c>
    </row>
    <row r="3043">
      <c r="A3043" s="2">
        <v>3041.0</v>
      </c>
      <c r="B3043" s="2">
        <v>3041.0</v>
      </c>
      <c r="C3043" s="2" t="s">
        <v>2729</v>
      </c>
      <c r="D3043" s="2" t="s">
        <v>96</v>
      </c>
      <c r="E3043" s="2" t="s">
        <v>6222</v>
      </c>
      <c r="F3043" s="2" t="s">
        <v>6223</v>
      </c>
      <c r="G3043" s="2" t="s">
        <v>103</v>
      </c>
      <c r="H3043" s="4"/>
      <c r="I3043" s="2" t="s">
        <v>13</v>
      </c>
    </row>
    <row r="3044">
      <c r="A3044" s="2">
        <v>3042.0</v>
      </c>
      <c r="B3044" s="2">
        <v>3042.0</v>
      </c>
      <c r="C3044" s="2" t="s">
        <v>2729</v>
      </c>
      <c r="D3044" s="2" t="s">
        <v>32</v>
      </c>
      <c r="E3044" s="2" t="s">
        <v>6224</v>
      </c>
      <c r="F3044" s="2" t="s">
        <v>6225</v>
      </c>
      <c r="G3044" s="2" t="s">
        <v>103</v>
      </c>
      <c r="H3044" s="4"/>
      <c r="I3044" s="2" t="s">
        <v>13</v>
      </c>
    </row>
    <row r="3045">
      <c r="A3045" s="2">
        <v>3043.0</v>
      </c>
      <c r="B3045" s="2">
        <v>3043.0</v>
      </c>
      <c r="C3045" s="2" t="s">
        <v>2729</v>
      </c>
      <c r="D3045" s="2" t="s">
        <v>3971</v>
      </c>
      <c r="E3045" s="2" t="s">
        <v>6226</v>
      </c>
      <c r="F3045" s="2" t="s">
        <v>6227</v>
      </c>
      <c r="G3045" s="2" t="s">
        <v>103</v>
      </c>
      <c r="H3045" s="4"/>
      <c r="I3045" s="2" t="s">
        <v>13</v>
      </c>
    </row>
    <row r="3046">
      <c r="A3046" s="2">
        <v>3044.0</v>
      </c>
      <c r="B3046" s="2">
        <v>3044.0</v>
      </c>
      <c r="C3046" s="2" t="s">
        <v>2729</v>
      </c>
      <c r="D3046" s="2" t="s">
        <v>3788</v>
      </c>
      <c r="E3046" s="2" t="s">
        <v>6228</v>
      </c>
      <c r="F3046" s="2" t="s">
        <v>6229</v>
      </c>
      <c r="G3046" s="2" t="s">
        <v>103</v>
      </c>
      <c r="H3046" s="4"/>
      <c r="I3046" s="2" t="s">
        <v>13</v>
      </c>
    </row>
    <row r="3047">
      <c r="A3047" s="2">
        <v>3045.0</v>
      </c>
      <c r="B3047" s="2">
        <v>3045.0</v>
      </c>
      <c r="C3047" s="2" t="s">
        <v>2729</v>
      </c>
      <c r="D3047" s="2" t="s">
        <v>96</v>
      </c>
      <c r="E3047" s="2" t="s">
        <v>6230</v>
      </c>
      <c r="F3047" s="2" t="s">
        <v>6231</v>
      </c>
      <c r="G3047" s="2" t="s">
        <v>103</v>
      </c>
      <c r="H3047" s="4"/>
      <c r="I3047" s="2" t="s">
        <v>13</v>
      </c>
    </row>
    <row r="3048">
      <c r="A3048" s="2">
        <v>3046.0</v>
      </c>
      <c r="B3048" s="2">
        <v>3046.0</v>
      </c>
      <c r="C3048" s="2" t="s">
        <v>2729</v>
      </c>
      <c r="D3048" s="2" t="s">
        <v>2730</v>
      </c>
      <c r="E3048" s="2" t="s">
        <v>6232</v>
      </c>
      <c r="F3048" s="2" t="s">
        <v>6233</v>
      </c>
      <c r="G3048" s="2" t="s">
        <v>103</v>
      </c>
      <c r="H3048" s="4"/>
      <c r="I3048" s="2" t="s">
        <v>13</v>
      </c>
    </row>
    <row r="3049">
      <c r="A3049" s="2">
        <v>3047.0</v>
      </c>
      <c r="B3049" s="2">
        <v>3047.0</v>
      </c>
      <c r="C3049" s="2" t="s">
        <v>2729</v>
      </c>
      <c r="D3049" s="2" t="s">
        <v>96</v>
      </c>
      <c r="E3049" s="2" t="s">
        <v>6234</v>
      </c>
      <c r="F3049" s="2" t="s">
        <v>6235</v>
      </c>
      <c r="G3049" s="2" t="s">
        <v>103</v>
      </c>
      <c r="H3049" s="4"/>
      <c r="I3049" s="2" t="s">
        <v>13</v>
      </c>
    </row>
    <row r="3050">
      <c r="A3050" s="2">
        <v>3048.0</v>
      </c>
      <c r="B3050" s="2">
        <v>3048.0</v>
      </c>
      <c r="C3050" s="2" t="s">
        <v>2729</v>
      </c>
      <c r="D3050" s="2" t="s">
        <v>96</v>
      </c>
      <c r="E3050" s="2" t="s">
        <v>6236</v>
      </c>
      <c r="F3050" s="2" t="s">
        <v>6237</v>
      </c>
      <c r="G3050" s="2" t="s">
        <v>103</v>
      </c>
      <c r="H3050" s="4"/>
      <c r="I3050" s="2" t="s">
        <v>13</v>
      </c>
    </row>
    <row r="3051">
      <c r="A3051" s="2">
        <v>3049.0</v>
      </c>
      <c r="B3051" s="2">
        <v>3049.0</v>
      </c>
      <c r="C3051" s="2" t="s">
        <v>2729</v>
      </c>
      <c r="D3051" s="2" t="s">
        <v>32</v>
      </c>
      <c r="E3051" s="2" t="s">
        <v>6238</v>
      </c>
      <c r="F3051" s="2" t="s">
        <v>6239</v>
      </c>
      <c r="G3051" s="2" t="s">
        <v>103</v>
      </c>
      <c r="H3051" s="4"/>
      <c r="I3051" s="2" t="s">
        <v>53</v>
      </c>
    </row>
    <row r="3052">
      <c r="A3052" s="2">
        <v>3050.0</v>
      </c>
      <c r="B3052" s="2">
        <v>3050.0</v>
      </c>
      <c r="C3052" s="2" t="s">
        <v>2729</v>
      </c>
      <c r="D3052" s="2" t="s">
        <v>96</v>
      </c>
      <c r="E3052" s="2" t="s">
        <v>6240</v>
      </c>
      <c r="F3052" s="2" t="s">
        <v>6241</v>
      </c>
      <c r="G3052" s="2" t="s">
        <v>103</v>
      </c>
      <c r="H3052" s="4"/>
      <c r="I3052" s="2" t="s">
        <v>13</v>
      </c>
    </row>
    <row r="3053">
      <c r="A3053" s="2">
        <v>3051.0</v>
      </c>
      <c r="B3053" s="2">
        <v>3051.0</v>
      </c>
      <c r="C3053" s="2" t="s">
        <v>3207</v>
      </c>
      <c r="D3053" s="2" t="s">
        <v>338</v>
      </c>
      <c r="E3053" s="2" t="s">
        <v>6242</v>
      </c>
      <c r="F3053" s="2" t="s">
        <v>6243</v>
      </c>
      <c r="G3053" s="2" t="s">
        <v>103</v>
      </c>
      <c r="H3053" s="4"/>
      <c r="I3053" s="2" t="s">
        <v>13</v>
      </c>
    </row>
    <row r="3054">
      <c r="A3054" s="2">
        <v>3052.0</v>
      </c>
      <c r="B3054" s="2">
        <v>3052.0</v>
      </c>
      <c r="C3054" s="2" t="s">
        <v>2729</v>
      </c>
      <c r="D3054" s="2" t="s">
        <v>2730</v>
      </c>
      <c r="E3054" s="2" t="s">
        <v>6244</v>
      </c>
      <c r="F3054" s="2" t="s">
        <v>6245</v>
      </c>
      <c r="G3054" s="2" t="s">
        <v>103</v>
      </c>
      <c r="H3054" s="4"/>
      <c r="I3054" s="2" t="s">
        <v>13</v>
      </c>
    </row>
    <row r="3055">
      <c r="A3055" s="2">
        <v>3053.0</v>
      </c>
      <c r="B3055" s="2">
        <v>3053.0</v>
      </c>
      <c r="C3055" s="2" t="s">
        <v>2729</v>
      </c>
      <c r="D3055" s="2" t="s">
        <v>32</v>
      </c>
      <c r="E3055" s="2" t="s">
        <v>6246</v>
      </c>
      <c r="F3055" s="2" t="s">
        <v>6247</v>
      </c>
      <c r="G3055" s="2" t="s">
        <v>103</v>
      </c>
      <c r="H3055" s="4"/>
      <c r="I3055" s="2" t="s">
        <v>13</v>
      </c>
    </row>
    <row r="3056">
      <c r="A3056" s="2">
        <v>3054.0</v>
      </c>
      <c r="B3056" s="2">
        <v>3054.0</v>
      </c>
      <c r="C3056" s="2" t="s">
        <v>2729</v>
      </c>
      <c r="D3056" s="2" t="s">
        <v>2812</v>
      </c>
      <c r="E3056" s="2" t="s">
        <v>6248</v>
      </c>
      <c r="F3056" s="2" t="s">
        <v>6249</v>
      </c>
      <c r="G3056" s="2" t="s">
        <v>103</v>
      </c>
      <c r="H3056" s="4"/>
      <c r="I3056" s="2" t="s">
        <v>13</v>
      </c>
    </row>
    <row r="3057">
      <c r="A3057" s="2">
        <v>3055.0</v>
      </c>
      <c r="B3057" s="2">
        <v>3055.0</v>
      </c>
      <c r="C3057" s="2" t="s">
        <v>2729</v>
      </c>
      <c r="D3057" s="2" t="s">
        <v>3788</v>
      </c>
      <c r="E3057" s="2" t="s">
        <v>6250</v>
      </c>
      <c r="F3057" s="2" t="s">
        <v>6251</v>
      </c>
      <c r="G3057" s="2" t="s">
        <v>103</v>
      </c>
      <c r="H3057" s="4"/>
      <c r="I3057" s="2" t="s">
        <v>13</v>
      </c>
    </row>
    <row r="3058">
      <c r="A3058" s="2">
        <v>3056.0</v>
      </c>
      <c r="B3058" s="2">
        <v>3056.0</v>
      </c>
      <c r="C3058" s="2" t="s">
        <v>2729</v>
      </c>
      <c r="D3058" s="2" t="s">
        <v>32</v>
      </c>
      <c r="E3058" s="2" t="s">
        <v>6252</v>
      </c>
      <c r="F3058" s="2" t="s">
        <v>6253</v>
      </c>
      <c r="G3058" s="2" t="s">
        <v>103</v>
      </c>
      <c r="H3058" s="4"/>
      <c r="I3058" s="2" t="s">
        <v>13</v>
      </c>
    </row>
    <row r="3059">
      <c r="A3059" s="2">
        <v>3057.0</v>
      </c>
      <c r="B3059" s="2">
        <v>3057.0</v>
      </c>
      <c r="C3059" s="2" t="s">
        <v>2729</v>
      </c>
      <c r="D3059" s="2" t="s">
        <v>96</v>
      </c>
      <c r="E3059" s="2" t="s">
        <v>6254</v>
      </c>
      <c r="F3059" s="2" t="s">
        <v>6255</v>
      </c>
      <c r="G3059" s="2" t="s">
        <v>103</v>
      </c>
      <c r="H3059" s="4"/>
      <c r="I3059" s="2" t="s">
        <v>13</v>
      </c>
    </row>
    <row r="3060">
      <c r="A3060" s="2">
        <v>3058.0</v>
      </c>
      <c r="B3060" s="2">
        <v>3058.0</v>
      </c>
      <c r="C3060" s="2" t="s">
        <v>2729</v>
      </c>
      <c r="D3060" s="2" t="s">
        <v>181</v>
      </c>
      <c r="E3060" s="2" t="s">
        <v>6256</v>
      </c>
      <c r="F3060" s="2" t="s">
        <v>6257</v>
      </c>
      <c r="G3060" s="2" t="s">
        <v>103</v>
      </c>
      <c r="H3060" s="4"/>
      <c r="I3060" s="2" t="s">
        <v>13</v>
      </c>
    </row>
    <row r="3061">
      <c r="A3061" s="2">
        <v>3059.0</v>
      </c>
      <c r="B3061" s="2">
        <v>3059.0</v>
      </c>
      <c r="C3061" s="2" t="s">
        <v>2729</v>
      </c>
      <c r="D3061" s="2" t="s">
        <v>96</v>
      </c>
      <c r="E3061" s="2" t="s">
        <v>6258</v>
      </c>
      <c r="F3061" s="2" t="s">
        <v>6259</v>
      </c>
      <c r="G3061" s="2" t="s">
        <v>103</v>
      </c>
      <c r="H3061" s="4"/>
      <c r="I3061" s="2" t="s">
        <v>13</v>
      </c>
    </row>
    <row r="3062">
      <c r="A3062" s="2">
        <v>3060.0</v>
      </c>
      <c r="B3062" s="2">
        <v>3060.0</v>
      </c>
      <c r="C3062" s="2" t="s">
        <v>2729</v>
      </c>
      <c r="D3062" s="2" t="s">
        <v>181</v>
      </c>
      <c r="E3062" s="2" t="s">
        <v>6260</v>
      </c>
      <c r="F3062" s="2" t="s">
        <v>6261</v>
      </c>
      <c r="G3062" s="2" t="s">
        <v>103</v>
      </c>
      <c r="H3062" s="4"/>
      <c r="I3062" s="2" t="s">
        <v>13</v>
      </c>
    </row>
    <row r="3063">
      <c r="A3063" s="2">
        <v>3061.0</v>
      </c>
      <c r="B3063" s="2">
        <v>3061.0</v>
      </c>
      <c r="C3063" s="2" t="s">
        <v>4048</v>
      </c>
      <c r="D3063" s="2" t="s">
        <v>4049</v>
      </c>
      <c r="E3063" s="2" t="s">
        <v>6262</v>
      </c>
      <c r="F3063" s="2" t="s">
        <v>6263</v>
      </c>
      <c r="G3063" s="2" t="s">
        <v>103</v>
      </c>
      <c r="H3063" s="4"/>
      <c r="I3063" s="2" t="s">
        <v>13</v>
      </c>
    </row>
    <row r="3064">
      <c r="A3064" s="2">
        <v>3062.0</v>
      </c>
      <c r="B3064" s="2">
        <v>3062.0</v>
      </c>
      <c r="C3064" s="2" t="s">
        <v>4556</v>
      </c>
      <c r="D3064" s="2" t="s">
        <v>2172</v>
      </c>
      <c r="E3064" s="2" t="s">
        <v>6264</v>
      </c>
      <c r="F3064" s="2" t="s">
        <v>6265</v>
      </c>
      <c r="G3064" s="2" t="s">
        <v>103</v>
      </c>
      <c r="H3064" s="4"/>
      <c r="I3064" s="2" t="s">
        <v>13</v>
      </c>
    </row>
    <row r="3065">
      <c r="A3065" s="2">
        <v>3063.0</v>
      </c>
      <c r="B3065" s="2">
        <v>3063.0</v>
      </c>
      <c r="C3065" s="2" t="s">
        <v>2729</v>
      </c>
      <c r="D3065" s="2" t="s">
        <v>32</v>
      </c>
      <c r="E3065" s="2" t="s">
        <v>6266</v>
      </c>
      <c r="F3065" s="2" t="s">
        <v>6267</v>
      </c>
      <c r="G3065" s="2" t="s">
        <v>103</v>
      </c>
      <c r="H3065" s="4"/>
      <c r="I3065" s="2" t="s">
        <v>13</v>
      </c>
    </row>
    <row r="3066">
      <c r="A3066" s="2">
        <v>3064.0</v>
      </c>
      <c r="B3066" s="2">
        <v>3064.0</v>
      </c>
      <c r="C3066" s="2" t="s">
        <v>3207</v>
      </c>
      <c r="D3066" s="2" t="s">
        <v>26</v>
      </c>
      <c r="E3066" s="2" t="s">
        <v>6268</v>
      </c>
      <c r="F3066" s="2" t="s">
        <v>6269</v>
      </c>
      <c r="G3066" s="2" t="s">
        <v>103</v>
      </c>
      <c r="H3066" s="4"/>
      <c r="I3066" s="2" t="s">
        <v>53</v>
      </c>
    </row>
    <row r="3067">
      <c r="A3067" s="2">
        <v>3065.0</v>
      </c>
      <c r="B3067" s="2">
        <v>3065.0</v>
      </c>
      <c r="C3067" s="2" t="s">
        <v>2729</v>
      </c>
      <c r="D3067" s="2" t="s">
        <v>3788</v>
      </c>
      <c r="E3067" s="2" t="s">
        <v>6270</v>
      </c>
      <c r="F3067" s="2" t="s">
        <v>6271</v>
      </c>
      <c r="G3067" s="2" t="s">
        <v>103</v>
      </c>
      <c r="H3067" s="4"/>
      <c r="I3067" s="2" t="s">
        <v>13</v>
      </c>
    </row>
    <row r="3068">
      <c r="A3068" s="2">
        <v>3066.0</v>
      </c>
      <c r="B3068" s="2">
        <v>3066.0</v>
      </c>
      <c r="C3068" s="2" t="s">
        <v>1920</v>
      </c>
      <c r="D3068" s="2" t="s">
        <v>414</v>
      </c>
      <c r="E3068" s="2" t="s">
        <v>6272</v>
      </c>
      <c r="F3068" s="2" t="s">
        <v>6273</v>
      </c>
      <c r="G3068" s="2" t="s">
        <v>103</v>
      </c>
      <c r="H3068" s="4"/>
      <c r="I3068" s="2" t="s">
        <v>13</v>
      </c>
    </row>
    <row r="3069">
      <c r="A3069" s="2">
        <v>3067.0</v>
      </c>
      <c r="B3069" s="2">
        <v>3067.0</v>
      </c>
      <c r="C3069" s="2" t="s">
        <v>2729</v>
      </c>
      <c r="D3069" s="2" t="s">
        <v>96</v>
      </c>
      <c r="E3069" s="2" t="s">
        <v>6274</v>
      </c>
      <c r="F3069" s="2" t="s">
        <v>6275</v>
      </c>
      <c r="G3069" s="2" t="s">
        <v>103</v>
      </c>
      <c r="H3069" s="4"/>
      <c r="I3069" s="2" t="s">
        <v>13</v>
      </c>
    </row>
    <row r="3070">
      <c r="A3070" s="2">
        <v>3068.0</v>
      </c>
      <c r="B3070" s="2">
        <v>3068.0</v>
      </c>
      <c r="C3070" s="2" t="s">
        <v>2729</v>
      </c>
      <c r="D3070" s="2" t="s">
        <v>263</v>
      </c>
      <c r="E3070" s="2" t="s">
        <v>6276</v>
      </c>
      <c r="F3070" s="2" t="s">
        <v>6277</v>
      </c>
      <c r="G3070" s="2" t="s">
        <v>103</v>
      </c>
      <c r="H3070" s="4"/>
      <c r="I3070" s="2" t="s">
        <v>13</v>
      </c>
    </row>
    <row r="3071">
      <c r="A3071" s="2">
        <v>3069.0</v>
      </c>
      <c r="B3071" s="2">
        <v>3069.0</v>
      </c>
      <c r="C3071" s="2" t="s">
        <v>2729</v>
      </c>
      <c r="D3071" s="2" t="s">
        <v>96</v>
      </c>
      <c r="E3071" s="2" t="s">
        <v>6278</v>
      </c>
      <c r="F3071" s="2" t="s">
        <v>6279</v>
      </c>
      <c r="G3071" s="2" t="s">
        <v>103</v>
      </c>
      <c r="H3071" s="4"/>
      <c r="I3071" s="2" t="s">
        <v>13</v>
      </c>
    </row>
    <row r="3072">
      <c r="A3072" s="2">
        <v>3070.0</v>
      </c>
      <c r="B3072" s="2">
        <v>3070.0</v>
      </c>
      <c r="C3072" s="2" t="s">
        <v>2729</v>
      </c>
      <c r="D3072" s="2" t="s">
        <v>3788</v>
      </c>
      <c r="E3072" s="2" t="s">
        <v>6280</v>
      </c>
      <c r="F3072" s="2" t="s">
        <v>6281</v>
      </c>
      <c r="G3072" s="2" t="s">
        <v>103</v>
      </c>
      <c r="H3072" s="4"/>
      <c r="I3072" s="2" t="s">
        <v>13</v>
      </c>
    </row>
    <row r="3073">
      <c r="A3073" s="2">
        <v>3071.0</v>
      </c>
      <c r="B3073" s="2">
        <v>3071.0</v>
      </c>
      <c r="C3073" s="2" t="s">
        <v>2729</v>
      </c>
      <c r="D3073" s="2" t="s">
        <v>3788</v>
      </c>
      <c r="E3073" s="2" t="s">
        <v>6282</v>
      </c>
      <c r="F3073" s="2" t="s">
        <v>6283</v>
      </c>
      <c r="G3073" s="2" t="s">
        <v>103</v>
      </c>
      <c r="H3073" s="4"/>
      <c r="I3073" s="2" t="s">
        <v>13</v>
      </c>
    </row>
    <row r="3074">
      <c r="A3074" s="2">
        <v>3072.0</v>
      </c>
      <c r="B3074" s="2">
        <v>3072.0</v>
      </c>
      <c r="C3074" s="2" t="s">
        <v>2729</v>
      </c>
      <c r="D3074" s="2" t="s">
        <v>3971</v>
      </c>
      <c r="E3074" s="2" t="s">
        <v>6284</v>
      </c>
      <c r="F3074" s="2" t="s">
        <v>6285</v>
      </c>
      <c r="G3074" s="2" t="s">
        <v>103</v>
      </c>
      <c r="H3074" s="4"/>
      <c r="I3074" s="2" t="s">
        <v>13</v>
      </c>
    </row>
    <row r="3075">
      <c r="A3075" s="2">
        <v>3073.0</v>
      </c>
      <c r="B3075" s="2">
        <v>3073.0</v>
      </c>
      <c r="C3075" s="2" t="s">
        <v>2729</v>
      </c>
      <c r="D3075" s="2" t="s">
        <v>1568</v>
      </c>
      <c r="E3075" s="2" t="s">
        <v>6286</v>
      </c>
      <c r="F3075" s="2" t="s">
        <v>6287</v>
      </c>
      <c r="G3075" s="2" t="s">
        <v>103</v>
      </c>
      <c r="H3075" s="4"/>
      <c r="I3075" s="2" t="s">
        <v>13</v>
      </c>
    </row>
    <row r="3076">
      <c r="A3076" s="2">
        <v>3074.0</v>
      </c>
      <c r="B3076" s="2">
        <v>3074.0</v>
      </c>
      <c r="C3076" s="2" t="s">
        <v>2729</v>
      </c>
      <c r="D3076" s="2" t="s">
        <v>2730</v>
      </c>
      <c r="E3076" s="2" t="s">
        <v>6288</v>
      </c>
      <c r="F3076" s="2" t="s">
        <v>6289</v>
      </c>
      <c r="G3076" s="2" t="s">
        <v>103</v>
      </c>
      <c r="H3076" s="4"/>
      <c r="I3076" s="2" t="s">
        <v>13</v>
      </c>
    </row>
    <row r="3077">
      <c r="A3077" s="2">
        <v>3075.0</v>
      </c>
      <c r="B3077" s="2">
        <v>3075.0</v>
      </c>
      <c r="C3077" s="2" t="s">
        <v>2729</v>
      </c>
      <c r="D3077" s="2" t="s">
        <v>96</v>
      </c>
      <c r="E3077" s="2" t="s">
        <v>6290</v>
      </c>
      <c r="F3077" s="2" t="s">
        <v>6291</v>
      </c>
      <c r="G3077" s="2" t="s">
        <v>103</v>
      </c>
      <c r="H3077" s="4"/>
      <c r="I3077" s="2" t="s">
        <v>13</v>
      </c>
    </row>
    <row r="3078">
      <c r="A3078" s="2">
        <v>3076.0</v>
      </c>
      <c r="B3078" s="2">
        <v>3076.0</v>
      </c>
      <c r="C3078" s="2" t="s">
        <v>2729</v>
      </c>
      <c r="D3078" s="2" t="s">
        <v>3788</v>
      </c>
      <c r="E3078" s="2" t="s">
        <v>6292</v>
      </c>
      <c r="F3078" s="2" t="s">
        <v>6293</v>
      </c>
      <c r="G3078" s="2" t="s">
        <v>103</v>
      </c>
      <c r="H3078" s="4"/>
      <c r="I3078" s="2" t="s">
        <v>13</v>
      </c>
    </row>
    <row r="3079">
      <c r="A3079" s="2">
        <v>3077.0</v>
      </c>
      <c r="B3079" s="2">
        <v>3077.0</v>
      </c>
      <c r="C3079" s="2" t="s">
        <v>2729</v>
      </c>
      <c r="D3079" s="2" t="s">
        <v>263</v>
      </c>
      <c r="E3079" s="2" t="s">
        <v>6294</v>
      </c>
      <c r="F3079" s="2" t="s">
        <v>6295</v>
      </c>
      <c r="G3079" s="2" t="s">
        <v>103</v>
      </c>
      <c r="H3079" s="4"/>
      <c r="I3079" s="2" t="s">
        <v>13</v>
      </c>
    </row>
    <row r="3080">
      <c r="A3080" s="2">
        <v>3078.0</v>
      </c>
      <c r="B3080" s="2">
        <v>3078.0</v>
      </c>
      <c r="C3080" s="2" t="s">
        <v>2729</v>
      </c>
      <c r="D3080" s="2" t="s">
        <v>2730</v>
      </c>
      <c r="E3080" s="2" t="s">
        <v>6296</v>
      </c>
      <c r="F3080" s="2" t="s">
        <v>6297</v>
      </c>
      <c r="G3080" s="2" t="s">
        <v>103</v>
      </c>
      <c r="H3080" s="4"/>
      <c r="I3080" s="2" t="s">
        <v>13</v>
      </c>
    </row>
    <row r="3081">
      <c r="A3081" s="2">
        <v>3079.0</v>
      </c>
      <c r="B3081" s="2">
        <v>3079.0</v>
      </c>
      <c r="C3081" s="2" t="s">
        <v>3207</v>
      </c>
      <c r="D3081" s="2" t="s">
        <v>38</v>
      </c>
      <c r="E3081" s="2" t="s">
        <v>6298</v>
      </c>
      <c r="F3081" s="2" t="s">
        <v>6299</v>
      </c>
      <c r="G3081" s="2" t="s">
        <v>103</v>
      </c>
      <c r="H3081" s="4"/>
      <c r="I3081" s="2" t="s">
        <v>13</v>
      </c>
    </row>
    <row r="3082">
      <c r="A3082" s="2">
        <v>3080.0</v>
      </c>
      <c r="B3082" s="2">
        <v>3080.0</v>
      </c>
      <c r="C3082" s="2" t="s">
        <v>2729</v>
      </c>
      <c r="D3082" s="2" t="s">
        <v>181</v>
      </c>
      <c r="E3082" s="2" t="s">
        <v>6300</v>
      </c>
      <c r="F3082" s="2" t="s">
        <v>6301</v>
      </c>
      <c r="G3082" s="2" t="s">
        <v>103</v>
      </c>
      <c r="H3082" s="4"/>
      <c r="I3082" s="2" t="s">
        <v>13</v>
      </c>
    </row>
    <row r="3083">
      <c r="A3083" s="2">
        <v>3081.0</v>
      </c>
      <c r="B3083" s="2">
        <v>3081.0</v>
      </c>
      <c r="C3083" s="2" t="s">
        <v>2729</v>
      </c>
      <c r="D3083" s="2" t="s">
        <v>3788</v>
      </c>
      <c r="E3083" s="2" t="s">
        <v>6302</v>
      </c>
      <c r="F3083" s="2" t="s">
        <v>6303</v>
      </c>
      <c r="G3083" s="2" t="s">
        <v>103</v>
      </c>
      <c r="H3083" s="4"/>
      <c r="I3083" s="2" t="s">
        <v>13</v>
      </c>
    </row>
    <row r="3084">
      <c r="A3084" s="2">
        <v>3082.0</v>
      </c>
      <c r="B3084" s="2">
        <v>3082.0</v>
      </c>
      <c r="C3084" s="2" t="s">
        <v>2729</v>
      </c>
      <c r="D3084" s="2" t="s">
        <v>2730</v>
      </c>
      <c r="E3084" s="2" t="s">
        <v>6304</v>
      </c>
      <c r="F3084" s="2" t="s">
        <v>6305</v>
      </c>
      <c r="G3084" s="2" t="s">
        <v>103</v>
      </c>
      <c r="H3084" s="4"/>
      <c r="I3084" s="2" t="s">
        <v>13</v>
      </c>
    </row>
    <row r="3085">
      <c r="A3085" s="2">
        <v>3083.0</v>
      </c>
      <c r="B3085" s="2">
        <v>3083.0</v>
      </c>
      <c r="C3085" s="2" t="s">
        <v>2729</v>
      </c>
      <c r="D3085" s="2" t="s">
        <v>96</v>
      </c>
      <c r="E3085" s="2" t="s">
        <v>6306</v>
      </c>
      <c r="F3085" s="2" t="s">
        <v>6307</v>
      </c>
      <c r="G3085" s="2" t="s">
        <v>103</v>
      </c>
      <c r="H3085" s="4"/>
      <c r="I3085" s="2" t="s">
        <v>13</v>
      </c>
    </row>
    <row r="3086">
      <c r="A3086" s="2">
        <v>3084.0</v>
      </c>
      <c r="B3086" s="2">
        <v>3084.0</v>
      </c>
      <c r="C3086" s="2" t="s">
        <v>2729</v>
      </c>
      <c r="D3086" s="2" t="s">
        <v>181</v>
      </c>
      <c r="E3086" s="2" t="s">
        <v>6308</v>
      </c>
      <c r="F3086" s="2" t="s">
        <v>6309</v>
      </c>
      <c r="G3086" s="2" t="s">
        <v>103</v>
      </c>
      <c r="H3086" s="4"/>
      <c r="I3086" s="2" t="s">
        <v>13</v>
      </c>
    </row>
    <row r="3087">
      <c r="A3087" s="2">
        <v>3085.0</v>
      </c>
      <c r="B3087" s="2">
        <v>3085.0</v>
      </c>
      <c r="C3087" s="2" t="s">
        <v>2729</v>
      </c>
      <c r="D3087" s="2" t="s">
        <v>3788</v>
      </c>
      <c r="E3087" s="2" t="s">
        <v>6310</v>
      </c>
      <c r="F3087" s="2" t="s">
        <v>6311</v>
      </c>
      <c r="G3087" s="2" t="s">
        <v>103</v>
      </c>
      <c r="H3087" s="4"/>
      <c r="I3087" s="2" t="s">
        <v>13</v>
      </c>
    </row>
    <row r="3088">
      <c r="A3088" s="2">
        <v>3086.0</v>
      </c>
      <c r="B3088" s="2">
        <v>3086.0</v>
      </c>
      <c r="C3088" s="2" t="s">
        <v>2729</v>
      </c>
      <c r="D3088" s="2" t="s">
        <v>263</v>
      </c>
      <c r="E3088" s="2" t="s">
        <v>6312</v>
      </c>
      <c r="F3088" s="2" t="s">
        <v>6313</v>
      </c>
      <c r="G3088" s="2" t="s">
        <v>103</v>
      </c>
      <c r="H3088" s="4"/>
      <c r="I3088" s="2" t="s">
        <v>13</v>
      </c>
    </row>
    <row r="3089">
      <c r="A3089" s="2">
        <v>3087.0</v>
      </c>
      <c r="B3089" s="2">
        <v>3087.0</v>
      </c>
      <c r="C3089" s="2" t="s">
        <v>2729</v>
      </c>
      <c r="D3089" s="2" t="s">
        <v>181</v>
      </c>
      <c r="E3089" s="2" t="s">
        <v>6314</v>
      </c>
      <c r="F3089" s="2" t="s">
        <v>6315</v>
      </c>
      <c r="G3089" s="2" t="s">
        <v>103</v>
      </c>
      <c r="H3089" s="4"/>
      <c r="I3089" s="2" t="s">
        <v>13</v>
      </c>
    </row>
    <row r="3090">
      <c r="A3090" s="2">
        <v>3088.0</v>
      </c>
      <c r="B3090" s="2">
        <v>3088.0</v>
      </c>
      <c r="C3090" s="2" t="s">
        <v>1470</v>
      </c>
      <c r="D3090" s="2" t="s">
        <v>1607</v>
      </c>
      <c r="E3090" s="2" t="s">
        <v>6316</v>
      </c>
      <c r="F3090" s="2" t="s">
        <v>6317</v>
      </c>
      <c r="G3090" s="2" t="s">
        <v>103</v>
      </c>
      <c r="H3090" s="4"/>
      <c r="I3090" s="2" t="s">
        <v>13</v>
      </c>
    </row>
    <row r="3091">
      <c r="A3091" s="2">
        <v>3089.0</v>
      </c>
      <c r="B3091" s="2">
        <v>3089.0</v>
      </c>
      <c r="C3091" s="2" t="s">
        <v>2729</v>
      </c>
      <c r="D3091" s="2" t="s">
        <v>263</v>
      </c>
      <c r="E3091" s="2" t="s">
        <v>6318</v>
      </c>
      <c r="F3091" s="2" t="s">
        <v>6319</v>
      </c>
      <c r="G3091" s="2" t="s">
        <v>103</v>
      </c>
      <c r="H3091" s="4"/>
      <c r="I3091" s="2" t="s">
        <v>13</v>
      </c>
    </row>
    <row r="3092">
      <c r="A3092" s="2">
        <v>3090.0</v>
      </c>
      <c r="B3092" s="2">
        <v>3090.0</v>
      </c>
      <c r="C3092" s="2" t="s">
        <v>3207</v>
      </c>
      <c r="D3092" s="2" t="s">
        <v>338</v>
      </c>
      <c r="E3092" s="2" t="s">
        <v>6320</v>
      </c>
      <c r="F3092" s="2" t="s">
        <v>6321</v>
      </c>
      <c r="G3092" s="2" t="s">
        <v>103</v>
      </c>
      <c r="H3092" s="4"/>
      <c r="I3092" s="2" t="s">
        <v>13</v>
      </c>
    </row>
    <row r="3093">
      <c r="A3093" s="2">
        <v>3091.0</v>
      </c>
      <c r="B3093" s="2">
        <v>3091.0</v>
      </c>
      <c r="C3093" s="2" t="s">
        <v>2729</v>
      </c>
      <c r="D3093" s="2" t="s">
        <v>96</v>
      </c>
      <c r="E3093" s="2" t="s">
        <v>6322</v>
      </c>
      <c r="F3093" s="2" t="s">
        <v>6323</v>
      </c>
      <c r="G3093" s="2" t="s">
        <v>103</v>
      </c>
      <c r="H3093" s="4"/>
      <c r="I3093" s="2" t="s">
        <v>13</v>
      </c>
    </row>
    <row r="3094">
      <c r="A3094" s="2">
        <v>3092.0</v>
      </c>
      <c r="B3094" s="2">
        <v>3092.0</v>
      </c>
      <c r="C3094" s="2" t="s">
        <v>3174</v>
      </c>
      <c r="D3094" s="2" t="s">
        <v>2064</v>
      </c>
      <c r="E3094" s="2" t="s">
        <v>6324</v>
      </c>
      <c r="F3094" s="2" t="s">
        <v>6325</v>
      </c>
      <c r="G3094" s="2" t="s">
        <v>103</v>
      </c>
      <c r="H3094" s="4"/>
      <c r="I3094" s="2" t="s">
        <v>13</v>
      </c>
    </row>
    <row r="3095">
      <c r="A3095" s="2">
        <v>3093.0</v>
      </c>
      <c r="B3095" s="2">
        <v>3093.0</v>
      </c>
      <c r="C3095" s="2" t="s">
        <v>2729</v>
      </c>
      <c r="D3095" s="2" t="s">
        <v>2730</v>
      </c>
      <c r="E3095" s="2" t="s">
        <v>6326</v>
      </c>
      <c r="F3095" s="2" t="s">
        <v>6327</v>
      </c>
      <c r="G3095" s="2" t="s">
        <v>103</v>
      </c>
      <c r="H3095" s="4"/>
      <c r="I3095" s="2" t="s">
        <v>13</v>
      </c>
    </row>
    <row r="3096">
      <c r="A3096" s="2">
        <v>3094.0</v>
      </c>
      <c r="B3096" s="2">
        <v>3094.0</v>
      </c>
      <c r="C3096" s="2" t="s">
        <v>2729</v>
      </c>
      <c r="D3096" s="2" t="s">
        <v>140</v>
      </c>
      <c r="E3096" s="2" t="s">
        <v>6328</v>
      </c>
      <c r="F3096" s="2" t="s">
        <v>6329</v>
      </c>
      <c r="G3096" s="2" t="s">
        <v>103</v>
      </c>
      <c r="H3096" s="4"/>
      <c r="I3096" s="2" t="s">
        <v>13</v>
      </c>
    </row>
    <row r="3097">
      <c r="A3097" s="2">
        <v>3095.0</v>
      </c>
      <c r="B3097" s="2">
        <v>3095.0</v>
      </c>
      <c r="C3097" s="2" t="s">
        <v>2729</v>
      </c>
      <c r="D3097" s="2" t="s">
        <v>3788</v>
      </c>
      <c r="E3097" s="2" t="s">
        <v>6330</v>
      </c>
      <c r="F3097" s="2" t="s">
        <v>6331</v>
      </c>
      <c r="G3097" s="2" t="s">
        <v>103</v>
      </c>
      <c r="H3097" s="4"/>
      <c r="I3097" s="2" t="s">
        <v>13</v>
      </c>
    </row>
    <row r="3098">
      <c r="A3098" s="2">
        <v>3096.0</v>
      </c>
      <c r="B3098" s="2">
        <v>3096.0</v>
      </c>
      <c r="C3098" s="2" t="s">
        <v>2729</v>
      </c>
      <c r="D3098" s="2" t="s">
        <v>96</v>
      </c>
      <c r="E3098" s="2" t="s">
        <v>6332</v>
      </c>
      <c r="F3098" s="2" t="s">
        <v>6333</v>
      </c>
      <c r="G3098" s="2" t="s">
        <v>103</v>
      </c>
      <c r="H3098" s="4"/>
      <c r="I3098" s="2" t="s">
        <v>13</v>
      </c>
    </row>
    <row r="3099">
      <c r="A3099" s="2">
        <v>3097.0</v>
      </c>
      <c r="B3099" s="2">
        <v>3097.0</v>
      </c>
      <c r="C3099" s="2" t="s">
        <v>2729</v>
      </c>
      <c r="D3099" s="2" t="s">
        <v>2730</v>
      </c>
      <c r="E3099" s="2" t="s">
        <v>6334</v>
      </c>
      <c r="F3099" s="2" t="s">
        <v>6335</v>
      </c>
      <c r="G3099" s="2" t="s">
        <v>103</v>
      </c>
      <c r="H3099" s="4"/>
      <c r="I3099" s="2" t="s">
        <v>13</v>
      </c>
    </row>
    <row r="3100">
      <c r="A3100" s="2">
        <v>3098.0</v>
      </c>
      <c r="B3100" s="2">
        <v>3098.0</v>
      </c>
      <c r="C3100" s="2" t="s">
        <v>2729</v>
      </c>
      <c r="D3100" s="2" t="s">
        <v>96</v>
      </c>
      <c r="E3100" s="2" t="s">
        <v>6336</v>
      </c>
      <c r="F3100" s="2" t="s">
        <v>6337</v>
      </c>
      <c r="G3100" s="2" t="s">
        <v>103</v>
      </c>
      <c r="H3100" s="4"/>
      <c r="I3100" s="2" t="s">
        <v>13</v>
      </c>
    </row>
    <row r="3101">
      <c r="A3101" s="2">
        <v>3099.0</v>
      </c>
      <c r="B3101" s="2">
        <v>3099.0</v>
      </c>
      <c r="C3101" s="2" t="s">
        <v>2729</v>
      </c>
      <c r="D3101" s="2" t="s">
        <v>2730</v>
      </c>
      <c r="E3101" s="2" t="s">
        <v>6338</v>
      </c>
      <c r="F3101" s="2" t="s">
        <v>6339</v>
      </c>
      <c r="G3101" s="2" t="s">
        <v>103</v>
      </c>
      <c r="H3101" s="4"/>
      <c r="I3101" s="2" t="s">
        <v>13</v>
      </c>
    </row>
    <row r="3102">
      <c r="A3102" s="2">
        <v>3100.0</v>
      </c>
      <c r="B3102" s="2">
        <v>3100.0</v>
      </c>
      <c r="C3102" s="2" t="s">
        <v>2729</v>
      </c>
      <c r="D3102" s="2" t="s">
        <v>181</v>
      </c>
      <c r="E3102" s="2" t="s">
        <v>6340</v>
      </c>
      <c r="F3102" s="2" t="s">
        <v>6341</v>
      </c>
      <c r="G3102" s="2" t="s">
        <v>103</v>
      </c>
      <c r="H3102" s="4"/>
      <c r="I3102" s="2" t="s">
        <v>13</v>
      </c>
    </row>
    <row r="3103">
      <c r="A3103" s="2">
        <v>3101.0</v>
      </c>
      <c r="B3103" s="2">
        <v>3101.0</v>
      </c>
      <c r="C3103" s="2" t="s">
        <v>2729</v>
      </c>
      <c r="D3103" s="2" t="s">
        <v>96</v>
      </c>
      <c r="E3103" s="2" t="s">
        <v>6342</v>
      </c>
      <c r="F3103" s="2" t="s">
        <v>6343</v>
      </c>
      <c r="G3103" s="2" t="s">
        <v>103</v>
      </c>
      <c r="H3103" s="4"/>
      <c r="I3103" s="2" t="s">
        <v>13</v>
      </c>
    </row>
    <row r="3104">
      <c r="A3104" s="2">
        <v>3102.0</v>
      </c>
      <c r="B3104" s="2">
        <v>3102.0</v>
      </c>
      <c r="C3104" s="2" t="s">
        <v>2729</v>
      </c>
      <c r="D3104" s="2" t="s">
        <v>263</v>
      </c>
      <c r="E3104" s="2" t="s">
        <v>6344</v>
      </c>
      <c r="F3104" s="2" t="s">
        <v>6345</v>
      </c>
      <c r="G3104" s="2" t="s">
        <v>103</v>
      </c>
      <c r="H3104" s="4"/>
      <c r="I3104" s="2" t="s">
        <v>13</v>
      </c>
    </row>
    <row r="3105">
      <c r="A3105" s="2">
        <v>3103.0</v>
      </c>
      <c r="B3105" s="2">
        <v>3103.0</v>
      </c>
      <c r="C3105" s="2" t="s">
        <v>2729</v>
      </c>
      <c r="D3105" s="2" t="s">
        <v>2730</v>
      </c>
      <c r="E3105" s="2" t="s">
        <v>6346</v>
      </c>
      <c r="F3105" s="2" t="s">
        <v>6347</v>
      </c>
      <c r="G3105" s="2" t="s">
        <v>103</v>
      </c>
      <c r="H3105" s="4"/>
      <c r="I3105" s="2" t="s">
        <v>13</v>
      </c>
    </row>
    <row r="3106">
      <c r="A3106" s="2">
        <v>3104.0</v>
      </c>
      <c r="B3106" s="2">
        <v>3104.0</v>
      </c>
      <c r="C3106" s="2" t="s">
        <v>2729</v>
      </c>
      <c r="D3106" s="2" t="s">
        <v>2730</v>
      </c>
      <c r="E3106" s="2" t="s">
        <v>6348</v>
      </c>
      <c r="F3106" s="2" t="s">
        <v>6349</v>
      </c>
      <c r="G3106" s="2" t="s">
        <v>103</v>
      </c>
      <c r="H3106" s="4"/>
      <c r="I3106" s="2" t="s">
        <v>13</v>
      </c>
    </row>
    <row r="3107">
      <c r="A3107" s="2">
        <v>3105.0</v>
      </c>
      <c r="B3107" s="2">
        <v>3105.0</v>
      </c>
      <c r="C3107" s="2" t="s">
        <v>2729</v>
      </c>
      <c r="D3107" s="2" t="s">
        <v>2730</v>
      </c>
      <c r="E3107" s="2" t="s">
        <v>6350</v>
      </c>
      <c r="F3107" s="2" t="s">
        <v>6351</v>
      </c>
      <c r="G3107" s="2" t="s">
        <v>103</v>
      </c>
      <c r="H3107" s="4"/>
      <c r="I3107" s="2" t="s">
        <v>13</v>
      </c>
    </row>
    <row r="3108">
      <c r="A3108" s="2">
        <v>3106.0</v>
      </c>
      <c r="B3108" s="2">
        <v>3106.0</v>
      </c>
      <c r="C3108" s="2" t="s">
        <v>2729</v>
      </c>
      <c r="D3108" s="2" t="s">
        <v>3788</v>
      </c>
      <c r="E3108" s="2" t="s">
        <v>6352</v>
      </c>
      <c r="F3108" s="2" t="s">
        <v>6353</v>
      </c>
      <c r="G3108" s="2" t="s">
        <v>103</v>
      </c>
      <c r="H3108" s="4"/>
      <c r="I3108" s="2" t="s">
        <v>13</v>
      </c>
    </row>
    <row r="3109">
      <c r="A3109" s="2">
        <v>3107.0</v>
      </c>
      <c r="B3109" s="2">
        <v>3107.0</v>
      </c>
      <c r="C3109" s="2" t="s">
        <v>4556</v>
      </c>
      <c r="D3109" s="2" t="s">
        <v>2172</v>
      </c>
      <c r="E3109" s="2" t="s">
        <v>6354</v>
      </c>
      <c r="F3109" s="2" t="s">
        <v>6355</v>
      </c>
      <c r="G3109" s="2" t="s">
        <v>103</v>
      </c>
      <c r="H3109" s="4"/>
      <c r="I3109" s="2" t="s">
        <v>13</v>
      </c>
    </row>
    <row r="3110">
      <c r="A3110" s="2">
        <v>3108.0</v>
      </c>
      <c r="B3110" s="2">
        <v>3108.0</v>
      </c>
      <c r="C3110" s="2" t="s">
        <v>2729</v>
      </c>
      <c r="D3110" s="2" t="s">
        <v>263</v>
      </c>
      <c r="E3110" s="2" t="s">
        <v>6356</v>
      </c>
      <c r="F3110" s="2" t="s">
        <v>6357</v>
      </c>
      <c r="G3110" s="2" t="s">
        <v>103</v>
      </c>
      <c r="H3110" s="4"/>
      <c r="I3110" s="2" t="s">
        <v>13</v>
      </c>
    </row>
    <row r="3111">
      <c r="A3111" s="2">
        <v>3109.0</v>
      </c>
      <c r="B3111" s="2">
        <v>3109.0</v>
      </c>
      <c r="C3111" s="2" t="s">
        <v>2729</v>
      </c>
      <c r="D3111" s="2" t="s">
        <v>140</v>
      </c>
      <c r="E3111" s="2" t="s">
        <v>6358</v>
      </c>
      <c r="F3111" s="2" t="s">
        <v>6359</v>
      </c>
      <c r="G3111" s="2" t="s">
        <v>103</v>
      </c>
      <c r="H3111" s="4"/>
      <c r="I3111" s="2" t="s">
        <v>13</v>
      </c>
    </row>
    <row r="3112">
      <c r="A3112" s="2">
        <v>3110.0</v>
      </c>
      <c r="B3112" s="2">
        <v>3110.0</v>
      </c>
      <c r="C3112" s="2" t="s">
        <v>14</v>
      </c>
      <c r="D3112" s="2" t="s">
        <v>2975</v>
      </c>
      <c r="E3112" s="2" t="s">
        <v>6360</v>
      </c>
      <c r="F3112" s="2" t="s">
        <v>6361</v>
      </c>
      <c r="G3112" s="2" t="s">
        <v>103</v>
      </c>
      <c r="H3112" s="4"/>
      <c r="I3112" s="2" t="s">
        <v>53</v>
      </c>
    </row>
    <row r="3113">
      <c r="A3113" s="2">
        <v>3111.0</v>
      </c>
      <c r="B3113" s="2">
        <v>3111.0</v>
      </c>
      <c r="C3113" s="2" t="s">
        <v>2729</v>
      </c>
      <c r="D3113" s="2" t="s">
        <v>3788</v>
      </c>
      <c r="E3113" s="2" t="s">
        <v>6362</v>
      </c>
      <c r="F3113" s="2" t="s">
        <v>6363</v>
      </c>
      <c r="G3113" s="2" t="s">
        <v>103</v>
      </c>
      <c r="H3113" s="4"/>
      <c r="I3113" s="2" t="s">
        <v>13</v>
      </c>
    </row>
    <row r="3114">
      <c r="A3114" s="2">
        <v>3112.0</v>
      </c>
      <c r="B3114" s="2">
        <v>3112.0</v>
      </c>
      <c r="C3114" s="2" t="s">
        <v>2729</v>
      </c>
      <c r="D3114" s="2" t="s">
        <v>3788</v>
      </c>
      <c r="E3114" s="2" t="s">
        <v>6364</v>
      </c>
      <c r="F3114" s="2" t="s">
        <v>6365</v>
      </c>
      <c r="G3114" s="2" t="s">
        <v>103</v>
      </c>
      <c r="H3114" s="4"/>
      <c r="I3114" s="2" t="s">
        <v>13</v>
      </c>
    </row>
    <row r="3115">
      <c r="A3115" s="2">
        <v>3113.0</v>
      </c>
      <c r="B3115" s="2">
        <v>3113.0</v>
      </c>
      <c r="C3115" s="2" t="s">
        <v>2729</v>
      </c>
      <c r="D3115" s="2" t="s">
        <v>2730</v>
      </c>
      <c r="E3115" s="2" t="s">
        <v>6366</v>
      </c>
      <c r="F3115" s="2" t="s">
        <v>6367</v>
      </c>
      <c r="G3115" s="2" t="s">
        <v>103</v>
      </c>
      <c r="H3115" s="4"/>
      <c r="I3115" s="2" t="s">
        <v>13</v>
      </c>
    </row>
    <row r="3116">
      <c r="A3116" s="2">
        <v>3114.0</v>
      </c>
      <c r="B3116" s="2">
        <v>3114.0</v>
      </c>
      <c r="C3116" s="2" t="s">
        <v>2729</v>
      </c>
      <c r="D3116" s="2" t="s">
        <v>263</v>
      </c>
      <c r="E3116" s="2" t="s">
        <v>6368</v>
      </c>
      <c r="F3116" s="2" t="s">
        <v>6369</v>
      </c>
      <c r="G3116" s="2" t="s">
        <v>103</v>
      </c>
      <c r="H3116" s="4"/>
      <c r="I3116" s="2" t="s">
        <v>13</v>
      </c>
    </row>
    <row r="3117">
      <c r="A3117" s="2">
        <v>3115.0</v>
      </c>
      <c r="B3117" s="2">
        <v>3115.0</v>
      </c>
      <c r="C3117" s="2" t="s">
        <v>2729</v>
      </c>
      <c r="D3117" s="2" t="s">
        <v>2730</v>
      </c>
      <c r="E3117" s="2" t="s">
        <v>6370</v>
      </c>
      <c r="F3117" s="2" t="s">
        <v>6371</v>
      </c>
      <c r="G3117" s="2" t="s">
        <v>103</v>
      </c>
      <c r="H3117" s="4"/>
      <c r="I3117" s="2" t="s">
        <v>13</v>
      </c>
    </row>
    <row r="3118">
      <c r="A3118" s="2">
        <v>3116.0</v>
      </c>
      <c r="B3118" s="2">
        <v>3116.0</v>
      </c>
      <c r="C3118" s="2" t="s">
        <v>2729</v>
      </c>
      <c r="D3118" s="2" t="s">
        <v>3788</v>
      </c>
      <c r="E3118" s="2" t="s">
        <v>6372</v>
      </c>
      <c r="F3118" s="2" t="s">
        <v>6373</v>
      </c>
      <c r="G3118" s="2" t="s">
        <v>103</v>
      </c>
      <c r="H3118" s="4"/>
      <c r="I3118" s="2" t="s">
        <v>13</v>
      </c>
    </row>
    <row r="3119">
      <c r="A3119" s="2">
        <v>3117.0</v>
      </c>
      <c r="B3119" s="2">
        <v>3117.0</v>
      </c>
      <c r="C3119" s="2" t="s">
        <v>2729</v>
      </c>
      <c r="D3119" s="2" t="s">
        <v>263</v>
      </c>
      <c r="E3119" s="2" t="s">
        <v>6374</v>
      </c>
      <c r="F3119" s="2" t="s">
        <v>6375</v>
      </c>
      <c r="G3119" s="2" t="s">
        <v>103</v>
      </c>
      <c r="H3119" s="4"/>
      <c r="I3119" s="2" t="s">
        <v>13</v>
      </c>
    </row>
    <row r="3120">
      <c r="A3120" s="2">
        <v>3118.0</v>
      </c>
      <c r="B3120" s="2">
        <v>3118.0</v>
      </c>
      <c r="C3120" s="2" t="s">
        <v>3174</v>
      </c>
      <c r="D3120" s="2" t="s">
        <v>2101</v>
      </c>
      <c r="E3120" s="2" t="s">
        <v>6376</v>
      </c>
      <c r="F3120" s="2" t="s">
        <v>6377</v>
      </c>
      <c r="G3120" s="2" t="s">
        <v>103</v>
      </c>
      <c r="H3120" s="4"/>
      <c r="I3120" s="2" t="s">
        <v>13</v>
      </c>
    </row>
    <row r="3121">
      <c r="A3121" s="2">
        <v>3119.0</v>
      </c>
      <c r="B3121" s="2">
        <v>3119.0</v>
      </c>
      <c r="C3121" s="2" t="s">
        <v>2729</v>
      </c>
      <c r="D3121" s="2" t="s">
        <v>181</v>
      </c>
      <c r="E3121" s="2" t="s">
        <v>6378</v>
      </c>
      <c r="F3121" s="2" t="s">
        <v>6379</v>
      </c>
      <c r="G3121" s="2" t="s">
        <v>103</v>
      </c>
      <c r="H3121" s="4"/>
      <c r="I3121" s="2" t="s">
        <v>13</v>
      </c>
    </row>
    <row r="3122">
      <c r="A3122" s="2">
        <v>3120.0</v>
      </c>
      <c r="B3122" s="2">
        <v>3120.0</v>
      </c>
      <c r="C3122" s="2" t="s">
        <v>3207</v>
      </c>
      <c r="D3122" s="2" t="s">
        <v>2172</v>
      </c>
      <c r="E3122" s="2" t="s">
        <v>6380</v>
      </c>
      <c r="F3122" s="2" t="s">
        <v>6381</v>
      </c>
      <c r="G3122" s="2" t="s">
        <v>103</v>
      </c>
      <c r="H3122" s="4"/>
      <c r="I3122" s="2" t="s">
        <v>13</v>
      </c>
    </row>
    <row r="3123">
      <c r="A3123" s="2">
        <v>3121.0</v>
      </c>
      <c r="B3123" s="2">
        <v>3121.0</v>
      </c>
      <c r="C3123" s="2" t="s">
        <v>2729</v>
      </c>
      <c r="D3123" s="2" t="s">
        <v>2730</v>
      </c>
      <c r="E3123" s="2" t="s">
        <v>6382</v>
      </c>
      <c r="F3123" s="2" t="s">
        <v>6383</v>
      </c>
      <c r="G3123" s="2" t="s">
        <v>103</v>
      </c>
      <c r="H3123" s="4"/>
      <c r="I3123" s="2" t="s">
        <v>13</v>
      </c>
    </row>
    <row r="3124">
      <c r="A3124" s="2">
        <v>3122.0</v>
      </c>
      <c r="B3124" s="2">
        <v>3122.0</v>
      </c>
      <c r="C3124" s="2" t="s">
        <v>2729</v>
      </c>
      <c r="D3124" s="2" t="s">
        <v>96</v>
      </c>
      <c r="E3124" s="2" t="s">
        <v>6384</v>
      </c>
      <c r="F3124" s="2" t="s">
        <v>6385</v>
      </c>
      <c r="G3124" s="2" t="s">
        <v>103</v>
      </c>
      <c r="H3124" s="4"/>
      <c r="I3124" s="2" t="s">
        <v>13</v>
      </c>
    </row>
    <row r="3125">
      <c r="A3125" s="2">
        <v>3123.0</v>
      </c>
      <c r="B3125" s="2">
        <v>3123.0</v>
      </c>
      <c r="C3125" s="2" t="s">
        <v>1470</v>
      </c>
      <c r="D3125" s="2" t="s">
        <v>1607</v>
      </c>
      <c r="E3125" s="2" t="s">
        <v>6386</v>
      </c>
      <c r="F3125" s="2" t="s">
        <v>6387</v>
      </c>
      <c r="G3125" s="2" t="s">
        <v>103</v>
      </c>
      <c r="H3125" s="4"/>
      <c r="I3125" s="2" t="s">
        <v>13</v>
      </c>
    </row>
    <row r="3126">
      <c r="A3126" s="2">
        <v>3124.0</v>
      </c>
      <c r="B3126" s="2">
        <v>3124.0</v>
      </c>
      <c r="C3126" s="2" t="s">
        <v>2729</v>
      </c>
      <c r="D3126" s="2" t="s">
        <v>96</v>
      </c>
      <c r="E3126" s="2" t="s">
        <v>6388</v>
      </c>
      <c r="F3126" s="2" t="s">
        <v>6389</v>
      </c>
      <c r="G3126" s="2" t="s">
        <v>103</v>
      </c>
      <c r="H3126" s="4"/>
      <c r="I3126" s="2" t="s">
        <v>13</v>
      </c>
    </row>
    <row r="3127">
      <c r="A3127" s="2">
        <v>3125.0</v>
      </c>
      <c r="B3127" s="2">
        <v>3125.0</v>
      </c>
      <c r="C3127" s="2" t="s">
        <v>3207</v>
      </c>
      <c r="D3127" s="2" t="s">
        <v>338</v>
      </c>
      <c r="E3127" s="2" t="s">
        <v>6390</v>
      </c>
      <c r="F3127" s="2" t="s">
        <v>5530</v>
      </c>
      <c r="G3127" s="2" t="s">
        <v>103</v>
      </c>
      <c r="H3127" s="4"/>
      <c r="I3127" s="2" t="s">
        <v>13</v>
      </c>
    </row>
    <row r="3128">
      <c r="A3128" s="2">
        <v>3126.0</v>
      </c>
      <c r="B3128" s="2">
        <v>3126.0</v>
      </c>
      <c r="C3128" s="2" t="s">
        <v>2729</v>
      </c>
      <c r="D3128" s="2" t="s">
        <v>2730</v>
      </c>
      <c r="E3128" s="2" t="s">
        <v>6391</v>
      </c>
      <c r="F3128" s="2" t="s">
        <v>6392</v>
      </c>
      <c r="G3128" s="2" t="s">
        <v>103</v>
      </c>
      <c r="H3128" s="4"/>
      <c r="I3128" s="2" t="s">
        <v>13</v>
      </c>
    </row>
    <row r="3129">
      <c r="A3129" s="2">
        <v>3127.0</v>
      </c>
      <c r="B3129" s="2">
        <v>3127.0</v>
      </c>
      <c r="C3129" s="2" t="s">
        <v>2729</v>
      </c>
      <c r="D3129" s="2" t="s">
        <v>140</v>
      </c>
      <c r="E3129" s="2" t="s">
        <v>6393</v>
      </c>
      <c r="F3129" s="2" t="s">
        <v>6394</v>
      </c>
      <c r="G3129" s="2" t="s">
        <v>103</v>
      </c>
      <c r="H3129" s="4"/>
      <c r="I3129" s="2" t="s">
        <v>53</v>
      </c>
    </row>
    <row r="3130">
      <c r="A3130" s="2">
        <v>3128.0</v>
      </c>
      <c r="B3130" s="2">
        <v>3128.0</v>
      </c>
      <c r="C3130" s="2" t="s">
        <v>2729</v>
      </c>
      <c r="D3130" s="2" t="s">
        <v>2730</v>
      </c>
      <c r="E3130" s="2" t="s">
        <v>6395</v>
      </c>
      <c r="F3130" s="2" t="s">
        <v>6396</v>
      </c>
      <c r="G3130" s="2" t="s">
        <v>103</v>
      </c>
      <c r="H3130" s="4"/>
      <c r="I3130" s="2" t="s">
        <v>13</v>
      </c>
    </row>
    <row r="3131">
      <c r="A3131" s="2">
        <v>3129.0</v>
      </c>
      <c r="B3131" s="2">
        <v>3129.0</v>
      </c>
      <c r="C3131" s="2" t="s">
        <v>2729</v>
      </c>
      <c r="D3131" s="2" t="s">
        <v>3788</v>
      </c>
      <c r="E3131" s="2" t="s">
        <v>6397</v>
      </c>
      <c r="F3131" s="2" t="s">
        <v>6398</v>
      </c>
      <c r="G3131" s="2" t="s">
        <v>103</v>
      </c>
      <c r="H3131" s="4"/>
      <c r="I3131" s="2" t="s">
        <v>53</v>
      </c>
    </row>
    <row r="3132">
      <c r="A3132" s="2">
        <v>3130.0</v>
      </c>
      <c r="B3132" s="2">
        <v>3130.0</v>
      </c>
      <c r="C3132" s="2" t="s">
        <v>4556</v>
      </c>
      <c r="D3132" s="2" t="s">
        <v>2172</v>
      </c>
      <c r="E3132" s="2" t="s">
        <v>6397</v>
      </c>
      <c r="F3132" s="2" t="s">
        <v>6399</v>
      </c>
      <c r="G3132" s="2" t="s">
        <v>103</v>
      </c>
      <c r="H3132" s="4"/>
      <c r="I3132" s="2" t="s">
        <v>53</v>
      </c>
    </row>
    <row r="3133">
      <c r="A3133" s="2">
        <v>3131.0</v>
      </c>
      <c r="B3133" s="2">
        <v>3131.0</v>
      </c>
      <c r="C3133" s="2" t="s">
        <v>2729</v>
      </c>
      <c r="D3133" s="2" t="s">
        <v>96</v>
      </c>
      <c r="E3133" s="2" t="s">
        <v>6400</v>
      </c>
      <c r="F3133" s="2" t="s">
        <v>6401</v>
      </c>
      <c r="G3133" s="2" t="s">
        <v>103</v>
      </c>
      <c r="H3133" s="4"/>
      <c r="I3133" s="2" t="s">
        <v>13</v>
      </c>
    </row>
    <row r="3134">
      <c r="A3134" s="2">
        <v>3132.0</v>
      </c>
      <c r="B3134" s="2">
        <v>3132.0</v>
      </c>
      <c r="C3134" s="2" t="s">
        <v>2729</v>
      </c>
      <c r="D3134" s="2" t="s">
        <v>1568</v>
      </c>
      <c r="E3134" s="2" t="s">
        <v>6402</v>
      </c>
      <c r="F3134" s="2" t="s">
        <v>6403</v>
      </c>
      <c r="G3134" s="2" t="s">
        <v>103</v>
      </c>
      <c r="H3134" s="4"/>
      <c r="I3134" s="2" t="s">
        <v>13</v>
      </c>
    </row>
    <row r="3135">
      <c r="A3135" s="2">
        <v>3133.0</v>
      </c>
      <c r="B3135" s="2">
        <v>3133.0</v>
      </c>
      <c r="C3135" s="2" t="s">
        <v>2729</v>
      </c>
      <c r="D3135" s="2" t="s">
        <v>263</v>
      </c>
      <c r="E3135" s="2" t="s">
        <v>6404</v>
      </c>
      <c r="F3135" s="2" t="s">
        <v>6405</v>
      </c>
      <c r="G3135" s="2" t="s">
        <v>103</v>
      </c>
      <c r="H3135" s="4"/>
      <c r="I3135" s="2" t="s">
        <v>13</v>
      </c>
    </row>
    <row r="3136">
      <c r="A3136" s="2">
        <v>3134.0</v>
      </c>
      <c r="B3136" s="2">
        <v>3134.0</v>
      </c>
      <c r="C3136" s="2" t="s">
        <v>3207</v>
      </c>
      <c r="D3136" s="2" t="s">
        <v>38</v>
      </c>
      <c r="E3136" s="2" t="s">
        <v>6406</v>
      </c>
      <c r="F3136" s="2" t="s">
        <v>6407</v>
      </c>
      <c r="G3136" s="2" t="s">
        <v>103</v>
      </c>
      <c r="H3136" s="4"/>
      <c r="I3136" s="2" t="s">
        <v>13</v>
      </c>
    </row>
    <row r="3137">
      <c r="A3137" s="2">
        <v>3135.0</v>
      </c>
      <c r="B3137" s="2">
        <v>3135.0</v>
      </c>
      <c r="C3137" s="2" t="s">
        <v>2729</v>
      </c>
      <c r="D3137" s="2" t="s">
        <v>263</v>
      </c>
      <c r="E3137" s="2" t="s">
        <v>6408</v>
      </c>
      <c r="F3137" s="2" t="s">
        <v>6409</v>
      </c>
      <c r="G3137" s="2" t="s">
        <v>103</v>
      </c>
      <c r="H3137" s="4"/>
      <c r="I3137" s="2" t="s">
        <v>13</v>
      </c>
    </row>
    <row r="3138">
      <c r="A3138" s="2">
        <v>3136.0</v>
      </c>
      <c r="B3138" s="2">
        <v>3136.0</v>
      </c>
      <c r="C3138" s="2" t="s">
        <v>2729</v>
      </c>
      <c r="D3138" s="2" t="s">
        <v>1568</v>
      </c>
      <c r="E3138" s="2" t="s">
        <v>6410</v>
      </c>
      <c r="F3138" s="2" t="s">
        <v>6411</v>
      </c>
      <c r="G3138" s="2" t="s">
        <v>103</v>
      </c>
      <c r="H3138" s="4"/>
      <c r="I3138" s="2" t="s">
        <v>13</v>
      </c>
    </row>
    <row r="3139">
      <c r="A3139" s="2">
        <v>3137.0</v>
      </c>
      <c r="B3139" s="2">
        <v>3137.0</v>
      </c>
      <c r="C3139" s="2" t="s">
        <v>2729</v>
      </c>
      <c r="D3139" s="2" t="s">
        <v>96</v>
      </c>
      <c r="E3139" s="2" t="s">
        <v>6412</v>
      </c>
      <c r="F3139" s="2" t="s">
        <v>6413</v>
      </c>
      <c r="G3139" s="2" t="s">
        <v>103</v>
      </c>
      <c r="H3139" s="4"/>
      <c r="I3139" s="2" t="s">
        <v>13</v>
      </c>
    </row>
    <row r="3140">
      <c r="A3140" s="2">
        <v>3138.0</v>
      </c>
      <c r="B3140" s="2">
        <v>3138.0</v>
      </c>
      <c r="C3140" s="2" t="s">
        <v>2729</v>
      </c>
      <c r="D3140" s="2" t="s">
        <v>181</v>
      </c>
      <c r="E3140" s="2" t="s">
        <v>6414</v>
      </c>
      <c r="F3140" s="2" t="s">
        <v>6415</v>
      </c>
      <c r="G3140" s="2" t="s">
        <v>103</v>
      </c>
      <c r="H3140" s="4"/>
      <c r="I3140" s="2" t="s">
        <v>13</v>
      </c>
    </row>
    <row r="3141">
      <c r="A3141" s="2">
        <v>3139.0</v>
      </c>
      <c r="B3141" s="2">
        <v>3139.0</v>
      </c>
      <c r="C3141" s="2" t="s">
        <v>2729</v>
      </c>
      <c r="D3141" s="2" t="s">
        <v>2730</v>
      </c>
      <c r="E3141" s="2" t="s">
        <v>6416</v>
      </c>
      <c r="F3141" s="2" t="s">
        <v>6417</v>
      </c>
      <c r="G3141" s="2" t="s">
        <v>103</v>
      </c>
      <c r="H3141" s="4"/>
      <c r="I3141" s="2" t="s">
        <v>13</v>
      </c>
    </row>
    <row r="3142">
      <c r="A3142" s="2">
        <v>3140.0</v>
      </c>
      <c r="B3142" s="2">
        <v>3140.0</v>
      </c>
      <c r="C3142" s="2" t="s">
        <v>2729</v>
      </c>
      <c r="D3142" s="2" t="s">
        <v>96</v>
      </c>
      <c r="E3142" s="2" t="s">
        <v>6418</v>
      </c>
      <c r="F3142" s="2" t="s">
        <v>6419</v>
      </c>
      <c r="G3142" s="2" t="s">
        <v>103</v>
      </c>
      <c r="H3142" s="4"/>
      <c r="I3142" s="2" t="s">
        <v>13</v>
      </c>
    </row>
    <row r="3143">
      <c r="A3143" s="2">
        <v>3141.0</v>
      </c>
      <c r="B3143" s="2">
        <v>3141.0</v>
      </c>
      <c r="C3143" s="2" t="s">
        <v>1470</v>
      </c>
      <c r="D3143" s="2" t="s">
        <v>1607</v>
      </c>
      <c r="E3143" s="2" t="s">
        <v>6420</v>
      </c>
      <c r="F3143" s="2" t="s">
        <v>6421</v>
      </c>
      <c r="G3143" s="2" t="s">
        <v>103</v>
      </c>
      <c r="H3143" s="4"/>
      <c r="I3143" s="2" t="s">
        <v>13</v>
      </c>
    </row>
    <row r="3144">
      <c r="A3144" s="2">
        <v>3142.0</v>
      </c>
      <c r="B3144" s="2">
        <v>3142.0</v>
      </c>
      <c r="C3144" s="2" t="s">
        <v>2729</v>
      </c>
      <c r="D3144" s="2" t="s">
        <v>1568</v>
      </c>
      <c r="E3144" s="2" t="s">
        <v>6422</v>
      </c>
      <c r="F3144" s="2" t="s">
        <v>6423</v>
      </c>
      <c r="G3144" s="2" t="s">
        <v>103</v>
      </c>
      <c r="H3144" s="4"/>
      <c r="I3144" s="2" t="s">
        <v>53</v>
      </c>
    </row>
    <row r="3145">
      <c r="A3145" s="2">
        <v>3143.0</v>
      </c>
      <c r="B3145" s="2">
        <v>3143.0</v>
      </c>
      <c r="C3145" s="2" t="s">
        <v>2729</v>
      </c>
      <c r="D3145" s="2" t="s">
        <v>4023</v>
      </c>
      <c r="E3145" s="2" t="s">
        <v>6424</v>
      </c>
      <c r="F3145" s="2" t="s">
        <v>6183</v>
      </c>
      <c r="G3145" s="2" t="s">
        <v>103</v>
      </c>
      <c r="H3145" s="4"/>
      <c r="I3145" s="2" t="s">
        <v>13</v>
      </c>
    </row>
    <row r="3146">
      <c r="A3146" s="2">
        <v>3144.0</v>
      </c>
      <c r="B3146" s="2">
        <v>3144.0</v>
      </c>
      <c r="C3146" s="2" t="s">
        <v>2729</v>
      </c>
      <c r="D3146" s="2" t="s">
        <v>96</v>
      </c>
      <c r="E3146" s="2" t="s">
        <v>6425</v>
      </c>
      <c r="F3146" s="2" t="s">
        <v>6426</v>
      </c>
      <c r="G3146" s="2" t="s">
        <v>103</v>
      </c>
      <c r="H3146" s="4"/>
      <c r="I3146" s="2" t="s">
        <v>13</v>
      </c>
    </row>
    <row r="3147">
      <c r="A3147" s="2">
        <v>3145.0</v>
      </c>
      <c r="B3147" s="2">
        <v>3145.0</v>
      </c>
      <c r="C3147" s="2" t="s">
        <v>5912</v>
      </c>
      <c r="D3147" s="2" t="s">
        <v>5913</v>
      </c>
      <c r="E3147" s="2" t="s">
        <v>6427</v>
      </c>
      <c r="F3147" s="2" t="s">
        <v>6428</v>
      </c>
      <c r="G3147" s="2" t="s">
        <v>103</v>
      </c>
      <c r="H3147" s="4"/>
      <c r="I3147" s="2" t="s">
        <v>53</v>
      </c>
    </row>
    <row r="3148">
      <c r="A3148" s="2">
        <v>3146.0</v>
      </c>
      <c r="B3148" s="2">
        <v>3146.0</v>
      </c>
      <c r="C3148" s="2" t="s">
        <v>2729</v>
      </c>
      <c r="D3148" s="2" t="s">
        <v>140</v>
      </c>
      <c r="E3148" s="2" t="s">
        <v>6429</v>
      </c>
      <c r="F3148" s="2" t="s">
        <v>6430</v>
      </c>
      <c r="G3148" s="2" t="s">
        <v>103</v>
      </c>
      <c r="H3148" s="4"/>
      <c r="I3148" s="2" t="s">
        <v>13</v>
      </c>
    </row>
    <row r="3149">
      <c r="A3149" s="2">
        <v>3147.0</v>
      </c>
      <c r="B3149" s="2">
        <v>3147.0</v>
      </c>
      <c r="C3149" s="2" t="s">
        <v>2729</v>
      </c>
      <c r="D3149" s="2" t="s">
        <v>181</v>
      </c>
      <c r="E3149" s="2" t="s">
        <v>6431</v>
      </c>
      <c r="F3149" s="2" t="s">
        <v>6432</v>
      </c>
      <c r="G3149" s="2" t="s">
        <v>103</v>
      </c>
      <c r="H3149" s="4"/>
      <c r="I3149" s="2" t="s">
        <v>13</v>
      </c>
    </row>
    <row r="3150">
      <c r="A3150" s="2">
        <v>3148.0</v>
      </c>
      <c r="B3150" s="2">
        <v>3148.0</v>
      </c>
      <c r="C3150" s="2" t="s">
        <v>4556</v>
      </c>
      <c r="D3150" s="2" t="s">
        <v>2172</v>
      </c>
      <c r="E3150" s="2" t="s">
        <v>6433</v>
      </c>
      <c r="F3150" s="2" t="s">
        <v>6434</v>
      </c>
      <c r="G3150" s="2" t="s">
        <v>103</v>
      </c>
      <c r="H3150" s="4"/>
      <c r="I3150" s="2" t="s">
        <v>13</v>
      </c>
    </row>
    <row r="3151">
      <c r="A3151" s="2">
        <v>3149.0</v>
      </c>
      <c r="B3151" s="2">
        <v>3149.0</v>
      </c>
      <c r="C3151" s="2" t="s">
        <v>1470</v>
      </c>
      <c r="D3151" s="2" t="s">
        <v>9</v>
      </c>
      <c r="E3151" s="2" t="s">
        <v>6435</v>
      </c>
      <c r="F3151" s="2" t="s">
        <v>6436</v>
      </c>
      <c r="G3151" s="2" t="s">
        <v>103</v>
      </c>
      <c r="H3151" s="3">
        <v>1160.0</v>
      </c>
      <c r="I3151" s="2" t="s">
        <v>13</v>
      </c>
    </row>
    <row r="3152">
      <c r="A3152" s="2">
        <v>3150.0</v>
      </c>
      <c r="B3152" s="2">
        <v>3150.0</v>
      </c>
      <c r="C3152" s="2" t="s">
        <v>2729</v>
      </c>
      <c r="D3152" s="2" t="s">
        <v>2730</v>
      </c>
      <c r="E3152" s="2" t="s">
        <v>6437</v>
      </c>
      <c r="F3152" s="2" t="s">
        <v>6438</v>
      </c>
      <c r="G3152" s="2" t="s">
        <v>103</v>
      </c>
      <c r="H3152" s="4"/>
      <c r="I3152" s="2" t="s">
        <v>13</v>
      </c>
    </row>
    <row r="3153">
      <c r="A3153" s="2">
        <v>3151.0</v>
      </c>
      <c r="B3153" s="2">
        <v>3151.0</v>
      </c>
      <c r="C3153" s="2" t="s">
        <v>2729</v>
      </c>
      <c r="D3153" s="2" t="s">
        <v>96</v>
      </c>
      <c r="E3153" s="2" t="s">
        <v>6439</v>
      </c>
      <c r="F3153" s="2" t="s">
        <v>6440</v>
      </c>
      <c r="G3153" s="2" t="s">
        <v>103</v>
      </c>
      <c r="H3153" s="4"/>
      <c r="I3153" s="2" t="s">
        <v>13</v>
      </c>
    </row>
    <row r="3154">
      <c r="A3154" s="2">
        <v>3152.0</v>
      </c>
      <c r="B3154" s="2">
        <v>3152.0</v>
      </c>
      <c r="C3154" s="2" t="s">
        <v>2729</v>
      </c>
      <c r="D3154" s="2" t="s">
        <v>3971</v>
      </c>
      <c r="E3154" s="2" t="s">
        <v>6441</v>
      </c>
      <c r="F3154" s="2" t="s">
        <v>6442</v>
      </c>
      <c r="G3154" s="2" t="s">
        <v>103</v>
      </c>
      <c r="H3154" s="4"/>
      <c r="I3154" s="2" t="s">
        <v>53</v>
      </c>
    </row>
    <row r="3155">
      <c r="A3155" s="2">
        <v>3153.0</v>
      </c>
      <c r="B3155" s="2">
        <v>3153.0</v>
      </c>
      <c r="C3155" s="2" t="s">
        <v>2729</v>
      </c>
      <c r="D3155" s="2" t="s">
        <v>4023</v>
      </c>
      <c r="E3155" s="2" t="s">
        <v>6443</v>
      </c>
      <c r="F3155" s="2" t="s">
        <v>6444</v>
      </c>
      <c r="G3155" s="2" t="s">
        <v>103</v>
      </c>
      <c r="H3155" s="4"/>
      <c r="I3155" s="2" t="s">
        <v>13</v>
      </c>
    </row>
    <row r="3156">
      <c r="A3156" s="2">
        <v>3154.0</v>
      </c>
      <c r="B3156" s="2">
        <v>3154.0</v>
      </c>
      <c r="C3156" s="2" t="s">
        <v>2729</v>
      </c>
      <c r="D3156" s="2" t="s">
        <v>96</v>
      </c>
      <c r="E3156" s="2" t="s">
        <v>6445</v>
      </c>
      <c r="F3156" s="2" t="s">
        <v>6438</v>
      </c>
      <c r="G3156" s="2" t="s">
        <v>103</v>
      </c>
      <c r="H3156" s="4"/>
      <c r="I3156" s="2" t="s">
        <v>13</v>
      </c>
    </row>
    <row r="3157">
      <c r="A3157" s="2">
        <v>3155.0</v>
      </c>
      <c r="B3157" s="2">
        <v>3155.0</v>
      </c>
      <c r="C3157" s="2" t="s">
        <v>2729</v>
      </c>
      <c r="D3157" s="2" t="s">
        <v>181</v>
      </c>
      <c r="E3157" s="2" t="s">
        <v>6446</v>
      </c>
      <c r="F3157" s="2" t="s">
        <v>6447</v>
      </c>
      <c r="G3157" s="2" t="s">
        <v>103</v>
      </c>
      <c r="H3157" s="4"/>
      <c r="I3157" s="2" t="s">
        <v>13</v>
      </c>
    </row>
    <row r="3158">
      <c r="A3158" s="2">
        <v>3156.0</v>
      </c>
      <c r="B3158" s="2">
        <v>3156.0</v>
      </c>
      <c r="C3158" s="2" t="s">
        <v>3174</v>
      </c>
      <c r="D3158" s="2" t="s">
        <v>2064</v>
      </c>
      <c r="E3158" s="2" t="s">
        <v>6448</v>
      </c>
      <c r="F3158" s="2" t="s">
        <v>6449</v>
      </c>
      <c r="G3158" s="2" t="s">
        <v>103</v>
      </c>
      <c r="H3158" s="4"/>
      <c r="I3158" s="2" t="s">
        <v>13</v>
      </c>
    </row>
    <row r="3159">
      <c r="A3159" s="2">
        <v>3157.0</v>
      </c>
      <c r="B3159" s="2">
        <v>3157.0</v>
      </c>
      <c r="C3159" s="2" t="s">
        <v>2729</v>
      </c>
      <c r="D3159" s="2" t="s">
        <v>2730</v>
      </c>
      <c r="E3159" s="2" t="s">
        <v>6450</v>
      </c>
      <c r="F3159" s="2" t="s">
        <v>6451</v>
      </c>
      <c r="G3159" s="2" t="s">
        <v>103</v>
      </c>
      <c r="H3159" s="4"/>
      <c r="I3159" s="2" t="s">
        <v>13</v>
      </c>
    </row>
    <row r="3160">
      <c r="A3160" s="2">
        <v>3158.0</v>
      </c>
      <c r="B3160" s="2">
        <v>3158.0</v>
      </c>
      <c r="C3160" s="2" t="s">
        <v>2729</v>
      </c>
      <c r="D3160" s="2" t="s">
        <v>2812</v>
      </c>
      <c r="E3160" s="2" t="s">
        <v>6452</v>
      </c>
      <c r="F3160" s="2" t="s">
        <v>6453</v>
      </c>
      <c r="G3160" s="2" t="s">
        <v>103</v>
      </c>
      <c r="H3160" s="4"/>
      <c r="I3160" s="2" t="s">
        <v>13</v>
      </c>
    </row>
    <row r="3161">
      <c r="A3161" s="2">
        <v>3159.0</v>
      </c>
      <c r="B3161" s="2">
        <v>3159.0</v>
      </c>
      <c r="C3161" s="2" t="s">
        <v>2729</v>
      </c>
      <c r="D3161" s="2" t="s">
        <v>96</v>
      </c>
      <c r="E3161" s="2" t="s">
        <v>6454</v>
      </c>
      <c r="F3161" s="2" t="s">
        <v>6455</v>
      </c>
      <c r="G3161" s="2" t="s">
        <v>103</v>
      </c>
      <c r="H3161" s="4"/>
      <c r="I3161" s="2" t="s">
        <v>13</v>
      </c>
    </row>
    <row r="3162">
      <c r="A3162" s="2">
        <v>3160.0</v>
      </c>
      <c r="B3162" s="2">
        <v>3160.0</v>
      </c>
      <c r="C3162" s="2" t="s">
        <v>2729</v>
      </c>
      <c r="D3162" s="2" t="s">
        <v>2730</v>
      </c>
      <c r="E3162" s="2" t="s">
        <v>6456</v>
      </c>
      <c r="F3162" s="2" t="s">
        <v>6457</v>
      </c>
      <c r="G3162" s="2" t="s">
        <v>103</v>
      </c>
      <c r="H3162" s="4"/>
      <c r="I3162" s="2" t="s">
        <v>13</v>
      </c>
    </row>
    <row r="3163">
      <c r="A3163" s="2">
        <v>3161.0</v>
      </c>
      <c r="B3163" s="2">
        <v>3161.0</v>
      </c>
      <c r="C3163" s="2" t="s">
        <v>3207</v>
      </c>
      <c r="D3163" s="2" t="s">
        <v>338</v>
      </c>
      <c r="E3163" s="2" t="s">
        <v>6458</v>
      </c>
      <c r="F3163" s="2" t="s">
        <v>5530</v>
      </c>
      <c r="G3163" s="2" t="s">
        <v>103</v>
      </c>
      <c r="H3163" s="4"/>
      <c r="I3163" s="2" t="s">
        <v>13</v>
      </c>
    </row>
    <row r="3164">
      <c r="A3164" s="2">
        <v>3162.0</v>
      </c>
      <c r="B3164" s="2">
        <v>3162.0</v>
      </c>
      <c r="C3164" s="2" t="s">
        <v>3174</v>
      </c>
      <c r="D3164" s="2" t="s">
        <v>5340</v>
      </c>
      <c r="E3164" s="2" t="s">
        <v>6459</v>
      </c>
      <c r="F3164" s="2" t="s">
        <v>6460</v>
      </c>
      <c r="G3164" s="2" t="s">
        <v>103</v>
      </c>
      <c r="H3164" s="4"/>
      <c r="I3164" s="2" t="s">
        <v>13</v>
      </c>
    </row>
    <row r="3165">
      <c r="A3165" s="2">
        <v>3163.0</v>
      </c>
      <c r="B3165" s="2">
        <v>3163.0</v>
      </c>
      <c r="C3165" s="2" t="s">
        <v>2729</v>
      </c>
      <c r="D3165" s="2" t="s">
        <v>32</v>
      </c>
      <c r="E3165" s="2" t="s">
        <v>6461</v>
      </c>
      <c r="F3165" s="2" t="s">
        <v>6462</v>
      </c>
      <c r="G3165" s="2" t="s">
        <v>103</v>
      </c>
      <c r="H3165" s="4"/>
      <c r="I3165" s="2" t="s">
        <v>13</v>
      </c>
    </row>
    <row r="3166">
      <c r="A3166" s="2">
        <v>3164.0</v>
      </c>
      <c r="B3166" s="2">
        <v>3164.0</v>
      </c>
      <c r="C3166" s="2" t="s">
        <v>2729</v>
      </c>
      <c r="D3166" s="2" t="s">
        <v>2730</v>
      </c>
      <c r="E3166" s="2" t="s">
        <v>6463</v>
      </c>
      <c r="F3166" s="2" t="s">
        <v>6464</v>
      </c>
      <c r="G3166" s="2" t="s">
        <v>103</v>
      </c>
      <c r="H3166" s="4"/>
      <c r="I3166" s="2" t="s">
        <v>13</v>
      </c>
    </row>
    <row r="3167">
      <c r="A3167" s="2">
        <v>3165.0</v>
      </c>
      <c r="B3167" s="2">
        <v>3165.0</v>
      </c>
      <c r="C3167" s="2" t="s">
        <v>2729</v>
      </c>
      <c r="D3167" s="2" t="s">
        <v>1568</v>
      </c>
      <c r="E3167" s="2" t="s">
        <v>6465</v>
      </c>
      <c r="F3167" s="2" t="s">
        <v>6466</v>
      </c>
      <c r="G3167" s="2" t="s">
        <v>103</v>
      </c>
      <c r="H3167" s="4"/>
      <c r="I3167" s="2" t="s">
        <v>13</v>
      </c>
    </row>
    <row r="3168">
      <c r="A3168" s="2">
        <v>3166.0</v>
      </c>
      <c r="B3168" s="2">
        <v>3166.0</v>
      </c>
      <c r="C3168" s="2" t="s">
        <v>2729</v>
      </c>
      <c r="D3168" s="2" t="s">
        <v>32</v>
      </c>
      <c r="E3168" s="2" t="s">
        <v>6467</v>
      </c>
      <c r="F3168" s="2" t="s">
        <v>6468</v>
      </c>
      <c r="G3168" s="2" t="s">
        <v>103</v>
      </c>
      <c r="H3168" s="4"/>
      <c r="I3168" s="2" t="s">
        <v>13</v>
      </c>
    </row>
    <row r="3169">
      <c r="A3169" s="2">
        <v>3167.0</v>
      </c>
      <c r="B3169" s="2">
        <v>3167.0</v>
      </c>
      <c r="C3169" s="2" t="s">
        <v>2729</v>
      </c>
      <c r="D3169" s="2" t="s">
        <v>96</v>
      </c>
      <c r="E3169" s="2" t="s">
        <v>6469</v>
      </c>
      <c r="F3169" s="2" t="s">
        <v>6470</v>
      </c>
      <c r="G3169" s="2" t="s">
        <v>103</v>
      </c>
      <c r="H3169" s="4"/>
      <c r="I3169" s="2" t="s">
        <v>13</v>
      </c>
    </row>
    <row r="3170">
      <c r="A3170" s="2">
        <v>3168.0</v>
      </c>
      <c r="B3170" s="2">
        <v>3168.0</v>
      </c>
      <c r="C3170" s="2" t="s">
        <v>2729</v>
      </c>
      <c r="D3170" s="2" t="s">
        <v>263</v>
      </c>
      <c r="E3170" s="2" t="s">
        <v>6471</v>
      </c>
      <c r="F3170" s="2" t="s">
        <v>6472</v>
      </c>
      <c r="G3170" s="2" t="s">
        <v>103</v>
      </c>
      <c r="H3170" s="4"/>
      <c r="I3170" s="2" t="s">
        <v>13</v>
      </c>
    </row>
    <row r="3171">
      <c r="A3171" s="2">
        <v>3169.0</v>
      </c>
      <c r="B3171" s="2">
        <v>3169.0</v>
      </c>
      <c r="C3171" s="2" t="s">
        <v>2729</v>
      </c>
      <c r="D3171" s="2" t="s">
        <v>32</v>
      </c>
      <c r="E3171" s="2" t="s">
        <v>6473</v>
      </c>
      <c r="F3171" s="2" t="s">
        <v>6474</v>
      </c>
      <c r="G3171" s="2" t="s">
        <v>103</v>
      </c>
      <c r="H3171" s="4"/>
      <c r="I3171" s="2" t="s">
        <v>13</v>
      </c>
    </row>
    <row r="3172">
      <c r="A3172" s="2">
        <v>3170.0</v>
      </c>
      <c r="B3172" s="2">
        <v>3170.0</v>
      </c>
      <c r="C3172" s="2" t="s">
        <v>2729</v>
      </c>
      <c r="D3172" s="2" t="s">
        <v>2642</v>
      </c>
      <c r="E3172" s="2" t="s">
        <v>6475</v>
      </c>
      <c r="F3172" s="2" t="s">
        <v>6476</v>
      </c>
      <c r="G3172" s="2" t="s">
        <v>103</v>
      </c>
      <c r="H3172" s="4"/>
      <c r="I3172" s="2" t="s">
        <v>13</v>
      </c>
    </row>
    <row r="3173">
      <c r="A3173" s="2">
        <v>3171.0</v>
      </c>
      <c r="B3173" s="2">
        <v>3171.0</v>
      </c>
      <c r="C3173" s="2" t="s">
        <v>2729</v>
      </c>
      <c r="D3173" s="2" t="s">
        <v>181</v>
      </c>
      <c r="E3173" s="2" t="s">
        <v>6477</v>
      </c>
      <c r="F3173" s="2" t="s">
        <v>6478</v>
      </c>
      <c r="G3173" s="2" t="s">
        <v>103</v>
      </c>
      <c r="H3173" s="4"/>
      <c r="I3173" s="2" t="s">
        <v>13</v>
      </c>
    </row>
    <row r="3174">
      <c r="A3174" s="2">
        <v>3172.0</v>
      </c>
      <c r="B3174" s="2">
        <v>3172.0</v>
      </c>
      <c r="C3174" s="2" t="s">
        <v>2729</v>
      </c>
      <c r="D3174" s="2" t="s">
        <v>1568</v>
      </c>
      <c r="E3174" s="2" t="s">
        <v>6479</v>
      </c>
      <c r="F3174" s="2" t="s">
        <v>6480</v>
      </c>
      <c r="G3174" s="2" t="s">
        <v>103</v>
      </c>
      <c r="H3174" s="4"/>
      <c r="I3174" s="2" t="s">
        <v>13</v>
      </c>
    </row>
    <row r="3175">
      <c r="A3175" s="2">
        <v>3173.0</v>
      </c>
      <c r="B3175" s="2">
        <v>3173.0</v>
      </c>
      <c r="C3175" s="2" t="s">
        <v>2729</v>
      </c>
      <c r="D3175" s="2" t="s">
        <v>32</v>
      </c>
      <c r="E3175" s="2" t="s">
        <v>6481</v>
      </c>
      <c r="F3175" s="2" t="s">
        <v>6482</v>
      </c>
      <c r="G3175" s="2" t="s">
        <v>103</v>
      </c>
      <c r="H3175" s="4"/>
      <c r="I3175" s="2" t="s">
        <v>13</v>
      </c>
    </row>
    <row r="3176">
      <c r="A3176" s="2">
        <v>3174.0</v>
      </c>
      <c r="B3176" s="2">
        <v>3174.0</v>
      </c>
      <c r="C3176" s="2" t="s">
        <v>2729</v>
      </c>
      <c r="D3176" s="2" t="s">
        <v>96</v>
      </c>
      <c r="E3176" s="2" t="s">
        <v>6483</v>
      </c>
      <c r="F3176" s="2" t="s">
        <v>6484</v>
      </c>
      <c r="G3176" s="2" t="s">
        <v>103</v>
      </c>
      <c r="H3176" s="4"/>
      <c r="I3176" s="2" t="s">
        <v>329</v>
      </c>
    </row>
    <row r="3177">
      <c r="A3177" s="2">
        <v>3175.0</v>
      </c>
      <c r="B3177" s="2">
        <v>3175.0</v>
      </c>
      <c r="C3177" s="2" t="s">
        <v>2729</v>
      </c>
      <c r="D3177" s="2" t="s">
        <v>2730</v>
      </c>
      <c r="E3177" s="2" t="s">
        <v>6485</v>
      </c>
      <c r="F3177" s="2" t="s">
        <v>6486</v>
      </c>
      <c r="G3177" s="2" t="s">
        <v>103</v>
      </c>
      <c r="H3177" s="4"/>
      <c r="I3177" s="2" t="s">
        <v>13</v>
      </c>
    </row>
    <row r="3178">
      <c r="A3178" s="2">
        <v>3176.0</v>
      </c>
      <c r="B3178" s="2">
        <v>3176.0</v>
      </c>
      <c r="C3178" s="2" t="s">
        <v>2729</v>
      </c>
      <c r="D3178" s="2" t="s">
        <v>3788</v>
      </c>
      <c r="E3178" s="2" t="s">
        <v>6487</v>
      </c>
      <c r="F3178" s="2" t="s">
        <v>6488</v>
      </c>
      <c r="G3178" s="2" t="s">
        <v>103</v>
      </c>
      <c r="H3178" s="4"/>
      <c r="I3178" s="2" t="s">
        <v>13</v>
      </c>
    </row>
    <row r="3179">
      <c r="A3179" s="2">
        <v>3177.0</v>
      </c>
      <c r="B3179" s="2">
        <v>3177.0</v>
      </c>
      <c r="C3179" s="2" t="s">
        <v>4556</v>
      </c>
      <c r="D3179" s="2" t="s">
        <v>2172</v>
      </c>
      <c r="E3179" s="2" t="s">
        <v>6489</v>
      </c>
      <c r="F3179" s="2" t="s">
        <v>6490</v>
      </c>
      <c r="G3179" s="2" t="s">
        <v>103</v>
      </c>
      <c r="H3179" s="4"/>
      <c r="I3179" s="2" t="s">
        <v>13</v>
      </c>
    </row>
    <row r="3180">
      <c r="A3180" s="2">
        <v>3178.0</v>
      </c>
      <c r="B3180" s="2">
        <v>3178.0</v>
      </c>
      <c r="C3180" s="2" t="s">
        <v>2729</v>
      </c>
      <c r="D3180" s="2" t="s">
        <v>3788</v>
      </c>
      <c r="E3180" s="2" t="s">
        <v>6491</v>
      </c>
      <c r="F3180" s="2" t="s">
        <v>6492</v>
      </c>
      <c r="G3180" s="2" t="s">
        <v>103</v>
      </c>
      <c r="H3180" s="4"/>
      <c r="I3180" s="2" t="s">
        <v>13</v>
      </c>
    </row>
    <row r="3181">
      <c r="A3181" s="2">
        <v>3179.0</v>
      </c>
      <c r="B3181" s="2">
        <v>3179.0</v>
      </c>
      <c r="C3181" s="2" t="s">
        <v>3174</v>
      </c>
      <c r="D3181" s="2" t="s">
        <v>5340</v>
      </c>
      <c r="E3181" s="2" t="s">
        <v>6493</v>
      </c>
      <c r="F3181" s="2" t="s">
        <v>6494</v>
      </c>
      <c r="G3181" s="2" t="s">
        <v>103</v>
      </c>
      <c r="H3181" s="4"/>
      <c r="I3181" s="2" t="s">
        <v>13</v>
      </c>
    </row>
    <row r="3182">
      <c r="A3182" s="2">
        <v>3180.0</v>
      </c>
      <c r="B3182" s="2">
        <v>3180.0</v>
      </c>
      <c r="C3182" s="2" t="s">
        <v>1470</v>
      </c>
      <c r="D3182" s="2" t="s">
        <v>9</v>
      </c>
      <c r="E3182" s="2" t="s">
        <v>6495</v>
      </c>
      <c r="F3182" s="2" t="s">
        <v>6496</v>
      </c>
      <c r="G3182" s="2" t="s">
        <v>103</v>
      </c>
      <c r="H3182" s="3">
        <v>1160.0</v>
      </c>
      <c r="I3182" s="2" t="s">
        <v>13</v>
      </c>
    </row>
    <row r="3183">
      <c r="A3183" s="2">
        <v>3181.0</v>
      </c>
      <c r="B3183" s="2">
        <v>3181.0</v>
      </c>
      <c r="C3183" s="2" t="s">
        <v>2729</v>
      </c>
      <c r="D3183" s="2" t="s">
        <v>96</v>
      </c>
      <c r="E3183" s="2" t="s">
        <v>6497</v>
      </c>
      <c r="F3183" s="2" t="s">
        <v>6498</v>
      </c>
      <c r="G3183" s="2" t="s">
        <v>103</v>
      </c>
      <c r="H3183" s="4"/>
      <c r="I3183" s="2" t="s">
        <v>13</v>
      </c>
    </row>
    <row r="3184">
      <c r="A3184" s="2">
        <v>3182.0</v>
      </c>
      <c r="B3184" s="2">
        <v>3182.0</v>
      </c>
      <c r="C3184" s="2" t="s">
        <v>2729</v>
      </c>
      <c r="D3184" s="2" t="s">
        <v>2730</v>
      </c>
      <c r="E3184" s="2" t="s">
        <v>6499</v>
      </c>
      <c r="F3184" s="2" t="s">
        <v>6500</v>
      </c>
      <c r="G3184" s="2" t="s">
        <v>103</v>
      </c>
      <c r="H3184" s="4"/>
      <c r="I3184" s="2" t="s">
        <v>13</v>
      </c>
    </row>
    <row r="3185">
      <c r="A3185" s="2">
        <v>3183.0</v>
      </c>
      <c r="B3185" s="2">
        <v>3183.0</v>
      </c>
      <c r="C3185" s="2" t="s">
        <v>2729</v>
      </c>
      <c r="D3185" s="2" t="s">
        <v>263</v>
      </c>
      <c r="E3185" s="2" t="s">
        <v>6501</v>
      </c>
      <c r="F3185" s="2" t="s">
        <v>6502</v>
      </c>
      <c r="G3185" s="2" t="s">
        <v>103</v>
      </c>
      <c r="H3185" s="4"/>
      <c r="I3185" s="2" t="s">
        <v>13</v>
      </c>
    </row>
    <row r="3186">
      <c r="A3186" s="2">
        <v>3184.0</v>
      </c>
      <c r="B3186" s="2">
        <v>3184.0</v>
      </c>
      <c r="C3186" s="2" t="s">
        <v>2729</v>
      </c>
      <c r="D3186" s="2" t="s">
        <v>4023</v>
      </c>
      <c r="E3186" s="2" t="s">
        <v>6503</v>
      </c>
      <c r="F3186" s="2" t="s">
        <v>6504</v>
      </c>
      <c r="G3186" s="2" t="s">
        <v>103</v>
      </c>
      <c r="H3186" s="4"/>
      <c r="I3186" s="2" t="s">
        <v>13</v>
      </c>
    </row>
    <row r="3187">
      <c r="A3187" s="2">
        <v>3185.0</v>
      </c>
      <c r="B3187" s="2">
        <v>3185.0</v>
      </c>
      <c r="C3187" s="2" t="s">
        <v>2729</v>
      </c>
      <c r="D3187" s="2" t="s">
        <v>32</v>
      </c>
      <c r="E3187" s="2" t="s">
        <v>6505</v>
      </c>
      <c r="F3187" s="2" t="s">
        <v>6506</v>
      </c>
      <c r="G3187" s="2" t="s">
        <v>103</v>
      </c>
      <c r="H3187" s="4"/>
      <c r="I3187" s="2" t="s">
        <v>13</v>
      </c>
    </row>
    <row r="3188">
      <c r="A3188" s="2">
        <v>3186.0</v>
      </c>
      <c r="B3188" s="2">
        <v>3186.0</v>
      </c>
      <c r="C3188" s="2" t="s">
        <v>2729</v>
      </c>
      <c r="D3188" s="2" t="s">
        <v>3974</v>
      </c>
      <c r="E3188" s="2" t="s">
        <v>6507</v>
      </c>
      <c r="F3188" s="2" t="s">
        <v>6508</v>
      </c>
      <c r="G3188" s="2" t="s">
        <v>103</v>
      </c>
      <c r="H3188" s="4"/>
      <c r="I3188" s="2" t="s">
        <v>53</v>
      </c>
    </row>
    <row r="3189">
      <c r="A3189" s="2">
        <v>3187.0</v>
      </c>
      <c r="B3189" s="2">
        <v>3187.0</v>
      </c>
      <c r="C3189" s="2" t="s">
        <v>4048</v>
      </c>
      <c r="D3189" s="2" t="s">
        <v>4049</v>
      </c>
      <c r="E3189" s="2" t="s">
        <v>6509</v>
      </c>
      <c r="F3189" s="2" t="s">
        <v>6510</v>
      </c>
      <c r="G3189" s="2" t="s">
        <v>103</v>
      </c>
      <c r="H3189" s="4"/>
      <c r="I3189" s="2" t="s">
        <v>13</v>
      </c>
    </row>
    <row r="3190">
      <c r="A3190" s="2">
        <v>3188.0</v>
      </c>
      <c r="B3190" s="2">
        <v>3188.0</v>
      </c>
      <c r="C3190" s="2" t="s">
        <v>2729</v>
      </c>
      <c r="D3190" s="2" t="s">
        <v>1568</v>
      </c>
      <c r="E3190" s="2" t="s">
        <v>6511</v>
      </c>
      <c r="F3190" s="2" t="s">
        <v>6512</v>
      </c>
      <c r="G3190" s="2" t="s">
        <v>103</v>
      </c>
      <c r="H3190" s="4"/>
      <c r="I3190" s="2" t="s">
        <v>13</v>
      </c>
    </row>
    <row r="3191">
      <c r="A3191" s="2">
        <v>3189.0</v>
      </c>
      <c r="B3191" s="2">
        <v>3189.0</v>
      </c>
      <c r="C3191" s="2" t="s">
        <v>2729</v>
      </c>
      <c r="D3191" s="2" t="s">
        <v>3788</v>
      </c>
      <c r="E3191" s="2" t="s">
        <v>6513</v>
      </c>
      <c r="F3191" s="2" t="s">
        <v>6514</v>
      </c>
      <c r="G3191" s="2" t="s">
        <v>103</v>
      </c>
      <c r="H3191" s="4"/>
      <c r="I3191" s="2" t="s">
        <v>13</v>
      </c>
    </row>
    <row r="3192">
      <c r="A3192" s="2">
        <v>3190.0</v>
      </c>
      <c r="B3192" s="2">
        <v>3190.0</v>
      </c>
      <c r="C3192" s="2" t="s">
        <v>2729</v>
      </c>
      <c r="D3192" s="2" t="s">
        <v>96</v>
      </c>
      <c r="E3192" s="2" t="s">
        <v>6515</v>
      </c>
      <c r="F3192" s="2" t="s">
        <v>6516</v>
      </c>
      <c r="G3192" s="2" t="s">
        <v>103</v>
      </c>
      <c r="H3192" s="4"/>
      <c r="I3192" s="2" t="s">
        <v>13</v>
      </c>
    </row>
    <row r="3193">
      <c r="A3193" s="2">
        <v>3191.0</v>
      </c>
      <c r="B3193" s="2">
        <v>3191.0</v>
      </c>
      <c r="C3193" s="2" t="s">
        <v>2729</v>
      </c>
      <c r="D3193" s="2" t="s">
        <v>96</v>
      </c>
      <c r="E3193" s="2" t="s">
        <v>6517</v>
      </c>
      <c r="F3193" s="2" t="s">
        <v>6518</v>
      </c>
      <c r="G3193" s="2" t="s">
        <v>103</v>
      </c>
      <c r="H3193" s="4"/>
      <c r="I3193" s="2" t="s">
        <v>13</v>
      </c>
    </row>
    <row r="3194">
      <c r="A3194" s="2">
        <v>3192.0</v>
      </c>
      <c r="B3194" s="2">
        <v>3192.0</v>
      </c>
      <c r="C3194" s="2" t="s">
        <v>2729</v>
      </c>
      <c r="D3194" s="2" t="s">
        <v>181</v>
      </c>
      <c r="E3194" s="2" t="s">
        <v>6519</v>
      </c>
      <c r="F3194" s="2" t="s">
        <v>6520</v>
      </c>
      <c r="G3194" s="2" t="s">
        <v>103</v>
      </c>
      <c r="H3194" s="4"/>
      <c r="I3194" s="2" t="s">
        <v>13</v>
      </c>
    </row>
    <row r="3195">
      <c r="A3195" s="2">
        <v>3193.0</v>
      </c>
      <c r="B3195" s="2">
        <v>3193.0</v>
      </c>
      <c r="C3195" s="2" t="s">
        <v>2729</v>
      </c>
      <c r="D3195" s="2" t="s">
        <v>96</v>
      </c>
      <c r="E3195" s="2" t="s">
        <v>6521</v>
      </c>
      <c r="F3195" s="2" t="s">
        <v>6522</v>
      </c>
      <c r="G3195" s="2" t="s">
        <v>103</v>
      </c>
      <c r="H3195" s="4"/>
      <c r="I3195" s="2" t="s">
        <v>13</v>
      </c>
    </row>
    <row r="3196">
      <c r="A3196" s="2">
        <v>3194.0</v>
      </c>
      <c r="B3196" s="2">
        <v>3194.0</v>
      </c>
      <c r="C3196" s="2" t="s">
        <v>2729</v>
      </c>
      <c r="D3196" s="2" t="s">
        <v>1568</v>
      </c>
      <c r="E3196" s="2" t="s">
        <v>6523</v>
      </c>
      <c r="F3196" s="2" t="s">
        <v>4769</v>
      </c>
      <c r="G3196" s="2" t="s">
        <v>103</v>
      </c>
      <c r="H3196" s="4"/>
      <c r="I3196" s="2" t="s">
        <v>53</v>
      </c>
    </row>
    <row r="3197">
      <c r="A3197" s="2">
        <v>3195.0</v>
      </c>
      <c r="B3197" s="2">
        <v>3195.0</v>
      </c>
      <c r="C3197" s="2" t="s">
        <v>2729</v>
      </c>
      <c r="D3197" s="2" t="s">
        <v>2730</v>
      </c>
      <c r="E3197" s="2" t="s">
        <v>6524</v>
      </c>
      <c r="F3197" s="2" t="s">
        <v>6525</v>
      </c>
      <c r="G3197" s="2" t="s">
        <v>103</v>
      </c>
      <c r="H3197" s="4"/>
      <c r="I3197" s="2" t="s">
        <v>13</v>
      </c>
    </row>
    <row r="3198">
      <c r="A3198" s="2">
        <v>3196.0</v>
      </c>
      <c r="B3198" s="2">
        <v>3196.0</v>
      </c>
      <c r="C3198" s="2" t="s">
        <v>2729</v>
      </c>
      <c r="D3198" s="2" t="s">
        <v>181</v>
      </c>
      <c r="E3198" s="2" t="s">
        <v>6526</v>
      </c>
      <c r="F3198" s="2" t="s">
        <v>6527</v>
      </c>
      <c r="G3198" s="2" t="s">
        <v>103</v>
      </c>
      <c r="H3198" s="4"/>
      <c r="I3198" s="2" t="s">
        <v>13</v>
      </c>
    </row>
    <row r="3199">
      <c r="A3199" s="2">
        <v>3197.0</v>
      </c>
      <c r="B3199" s="2">
        <v>3197.0</v>
      </c>
      <c r="C3199" s="2" t="s">
        <v>3207</v>
      </c>
      <c r="D3199" s="2" t="s">
        <v>338</v>
      </c>
      <c r="E3199" s="2" t="s">
        <v>6528</v>
      </c>
      <c r="F3199" s="2" t="s">
        <v>6529</v>
      </c>
      <c r="G3199" s="2" t="s">
        <v>103</v>
      </c>
      <c r="H3199" s="4"/>
      <c r="I3199" s="2" t="s">
        <v>13</v>
      </c>
    </row>
    <row r="3200">
      <c r="A3200" s="2">
        <v>3198.0</v>
      </c>
      <c r="B3200" s="2">
        <v>3198.0</v>
      </c>
      <c r="C3200" s="2" t="s">
        <v>2729</v>
      </c>
      <c r="D3200" s="2" t="s">
        <v>181</v>
      </c>
      <c r="E3200" s="2" t="s">
        <v>6530</v>
      </c>
      <c r="F3200" s="2" t="s">
        <v>6531</v>
      </c>
      <c r="G3200" s="2" t="s">
        <v>103</v>
      </c>
      <c r="H3200" s="4"/>
      <c r="I3200" s="2" t="s">
        <v>13</v>
      </c>
    </row>
    <row r="3201">
      <c r="A3201" s="2">
        <v>3199.0</v>
      </c>
      <c r="B3201" s="2">
        <v>3199.0</v>
      </c>
      <c r="C3201" s="2" t="s">
        <v>2729</v>
      </c>
      <c r="D3201" s="2" t="s">
        <v>2730</v>
      </c>
      <c r="E3201" s="2" t="s">
        <v>6532</v>
      </c>
      <c r="F3201" s="2" t="s">
        <v>6533</v>
      </c>
      <c r="G3201" s="2" t="s">
        <v>103</v>
      </c>
      <c r="H3201" s="4"/>
      <c r="I3201" s="2" t="s">
        <v>13</v>
      </c>
    </row>
    <row r="3202">
      <c r="A3202" s="2">
        <v>3200.0</v>
      </c>
      <c r="B3202" s="2">
        <v>3200.0</v>
      </c>
      <c r="C3202" s="2" t="s">
        <v>3174</v>
      </c>
      <c r="D3202" s="2" t="s">
        <v>6534</v>
      </c>
      <c r="E3202" s="2" t="s">
        <v>6535</v>
      </c>
      <c r="F3202" s="2" t="s">
        <v>6536</v>
      </c>
      <c r="G3202" s="2" t="s">
        <v>103</v>
      </c>
      <c r="H3202" s="4"/>
      <c r="I3202" s="2" t="s">
        <v>13</v>
      </c>
    </row>
    <row r="3203">
      <c r="A3203" s="2">
        <v>3201.0</v>
      </c>
      <c r="B3203" s="2">
        <v>3201.0</v>
      </c>
      <c r="C3203" s="2" t="s">
        <v>2729</v>
      </c>
      <c r="D3203" s="2" t="s">
        <v>2730</v>
      </c>
      <c r="E3203" s="2" t="s">
        <v>6537</v>
      </c>
      <c r="F3203" s="2" t="s">
        <v>6538</v>
      </c>
      <c r="G3203" s="2" t="s">
        <v>103</v>
      </c>
      <c r="H3203" s="4"/>
      <c r="I3203" s="2" t="s">
        <v>13</v>
      </c>
    </row>
    <row r="3204">
      <c r="A3204" s="2">
        <v>3202.0</v>
      </c>
      <c r="B3204" s="2">
        <v>3202.0</v>
      </c>
      <c r="C3204" s="2" t="s">
        <v>2729</v>
      </c>
      <c r="D3204" s="2" t="s">
        <v>3788</v>
      </c>
      <c r="E3204" s="2" t="s">
        <v>6539</v>
      </c>
      <c r="F3204" s="2" t="s">
        <v>6540</v>
      </c>
      <c r="G3204" s="2" t="s">
        <v>103</v>
      </c>
      <c r="H3204" s="4"/>
      <c r="I3204" s="2" t="s">
        <v>13</v>
      </c>
    </row>
    <row r="3205">
      <c r="A3205" s="2">
        <v>3203.0</v>
      </c>
      <c r="B3205" s="2">
        <v>3203.0</v>
      </c>
      <c r="C3205" s="2" t="s">
        <v>2729</v>
      </c>
      <c r="D3205" s="2" t="s">
        <v>2730</v>
      </c>
      <c r="E3205" s="2" t="s">
        <v>6541</v>
      </c>
      <c r="F3205" s="2" t="s">
        <v>6542</v>
      </c>
      <c r="G3205" s="2" t="s">
        <v>103</v>
      </c>
      <c r="H3205" s="4"/>
      <c r="I3205" s="2" t="s">
        <v>13</v>
      </c>
    </row>
    <row r="3206">
      <c r="A3206" s="2">
        <v>3204.0</v>
      </c>
      <c r="B3206" s="2">
        <v>3204.0</v>
      </c>
      <c r="C3206" s="2" t="s">
        <v>2729</v>
      </c>
      <c r="D3206" s="2" t="s">
        <v>32</v>
      </c>
      <c r="E3206" s="2" t="s">
        <v>6543</v>
      </c>
      <c r="F3206" s="2" t="s">
        <v>6544</v>
      </c>
      <c r="G3206" s="2" t="s">
        <v>103</v>
      </c>
      <c r="H3206" s="4"/>
      <c r="I3206" s="2" t="s">
        <v>13</v>
      </c>
    </row>
    <row r="3207">
      <c r="A3207" s="2">
        <v>3205.0</v>
      </c>
      <c r="B3207" s="2">
        <v>3205.0</v>
      </c>
      <c r="C3207" s="2" t="s">
        <v>2729</v>
      </c>
      <c r="D3207" s="2" t="s">
        <v>96</v>
      </c>
      <c r="E3207" s="2" t="s">
        <v>6545</v>
      </c>
      <c r="F3207" s="2" t="s">
        <v>6546</v>
      </c>
      <c r="G3207" s="2" t="s">
        <v>103</v>
      </c>
      <c r="H3207" s="4"/>
      <c r="I3207" s="2" t="s">
        <v>13</v>
      </c>
    </row>
    <row r="3208">
      <c r="A3208" s="2">
        <v>3206.0</v>
      </c>
      <c r="B3208" s="2">
        <v>3206.0</v>
      </c>
      <c r="C3208" s="2" t="s">
        <v>2729</v>
      </c>
      <c r="D3208" s="2" t="s">
        <v>96</v>
      </c>
      <c r="E3208" s="2" t="s">
        <v>6547</v>
      </c>
      <c r="F3208" s="2" t="s">
        <v>6548</v>
      </c>
      <c r="G3208" s="2" t="s">
        <v>103</v>
      </c>
      <c r="H3208" s="4"/>
      <c r="I3208" s="2" t="s">
        <v>53</v>
      </c>
    </row>
    <row r="3209">
      <c r="A3209" s="2">
        <v>3207.0</v>
      </c>
      <c r="B3209" s="2">
        <v>3207.0</v>
      </c>
      <c r="C3209" s="2" t="s">
        <v>4556</v>
      </c>
      <c r="D3209" s="2" t="s">
        <v>2172</v>
      </c>
      <c r="E3209" s="2" t="s">
        <v>6549</v>
      </c>
      <c r="F3209" s="2" t="s">
        <v>6550</v>
      </c>
      <c r="G3209" s="2" t="s">
        <v>103</v>
      </c>
      <c r="H3209" s="4"/>
      <c r="I3209" s="2" t="s">
        <v>13</v>
      </c>
    </row>
    <row r="3210">
      <c r="A3210" s="2">
        <v>3208.0</v>
      </c>
      <c r="B3210" s="2">
        <v>3208.0</v>
      </c>
      <c r="C3210" s="2" t="s">
        <v>2729</v>
      </c>
      <c r="D3210" s="2" t="s">
        <v>32</v>
      </c>
      <c r="E3210" s="2" t="s">
        <v>6551</v>
      </c>
      <c r="F3210" s="2" t="s">
        <v>6552</v>
      </c>
      <c r="G3210" s="2" t="s">
        <v>103</v>
      </c>
      <c r="H3210" s="4"/>
      <c r="I3210" s="2" t="s">
        <v>13</v>
      </c>
    </row>
    <row r="3211">
      <c r="A3211" s="2">
        <v>3209.0</v>
      </c>
      <c r="B3211" s="2">
        <v>3209.0</v>
      </c>
      <c r="C3211" s="2" t="s">
        <v>2729</v>
      </c>
      <c r="D3211" s="2" t="s">
        <v>4023</v>
      </c>
      <c r="E3211" s="2" t="s">
        <v>6553</v>
      </c>
      <c r="F3211" s="2" t="s">
        <v>6554</v>
      </c>
      <c r="G3211" s="2" t="s">
        <v>103</v>
      </c>
      <c r="H3211" s="4"/>
      <c r="I3211" s="2" t="s">
        <v>13</v>
      </c>
    </row>
    <row r="3212">
      <c r="A3212" s="2">
        <v>3210.0</v>
      </c>
      <c r="B3212" s="2">
        <v>3210.0</v>
      </c>
      <c r="C3212" s="2" t="s">
        <v>2729</v>
      </c>
      <c r="D3212" s="2" t="s">
        <v>3971</v>
      </c>
      <c r="E3212" s="2" t="s">
        <v>6555</v>
      </c>
      <c r="F3212" s="2" t="s">
        <v>6556</v>
      </c>
      <c r="G3212" s="2" t="s">
        <v>103</v>
      </c>
      <c r="H3212" s="4"/>
      <c r="I3212" s="2" t="s">
        <v>13</v>
      </c>
    </row>
    <row r="3213">
      <c r="A3213" s="2">
        <v>3211.0</v>
      </c>
      <c r="B3213" s="2">
        <v>3211.0</v>
      </c>
      <c r="C3213" s="2" t="s">
        <v>3174</v>
      </c>
      <c r="D3213" s="2" t="s">
        <v>2064</v>
      </c>
      <c r="E3213" s="2" t="s">
        <v>6557</v>
      </c>
      <c r="F3213" s="2" t="s">
        <v>6558</v>
      </c>
      <c r="G3213" s="2" t="s">
        <v>103</v>
      </c>
      <c r="H3213" s="4"/>
      <c r="I3213" s="2" t="s">
        <v>13</v>
      </c>
    </row>
    <row r="3214">
      <c r="A3214" s="2">
        <v>3212.0</v>
      </c>
      <c r="B3214" s="2">
        <v>3212.0</v>
      </c>
      <c r="C3214" s="2" t="s">
        <v>1920</v>
      </c>
      <c r="D3214" s="2" t="s">
        <v>414</v>
      </c>
      <c r="E3214" s="2" t="s">
        <v>6559</v>
      </c>
      <c r="F3214" s="2" t="s">
        <v>6560</v>
      </c>
      <c r="G3214" s="2" t="s">
        <v>103</v>
      </c>
      <c r="H3214" s="4"/>
      <c r="I3214" s="2" t="s">
        <v>13</v>
      </c>
    </row>
    <row r="3215">
      <c r="A3215" s="2">
        <v>3213.0</v>
      </c>
      <c r="B3215" s="2">
        <v>3213.0</v>
      </c>
      <c r="C3215" s="2" t="s">
        <v>2729</v>
      </c>
      <c r="D3215" s="2" t="s">
        <v>96</v>
      </c>
      <c r="E3215" s="2" t="s">
        <v>6561</v>
      </c>
      <c r="F3215" s="2" t="s">
        <v>6562</v>
      </c>
      <c r="G3215" s="2" t="s">
        <v>103</v>
      </c>
      <c r="H3215" s="4"/>
      <c r="I3215" s="2" t="s">
        <v>13</v>
      </c>
    </row>
    <row r="3216">
      <c r="A3216" s="2">
        <v>3214.0</v>
      </c>
      <c r="B3216" s="2">
        <v>3214.0</v>
      </c>
      <c r="C3216" s="2" t="s">
        <v>2729</v>
      </c>
      <c r="D3216" s="2" t="s">
        <v>3788</v>
      </c>
      <c r="E3216" s="2" t="s">
        <v>6563</v>
      </c>
      <c r="F3216" s="2" t="s">
        <v>6564</v>
      </c>
      <c r="G3216" s="2" t="s">
        <v>103</v>
      </c>
      <c r="H3216" s="4"/>
      <c r="I3216" s="2" t="s">
        <v>13</v>
      </c>
    </row>
    <row r="3217">
      <c r="A3217" s="2">
        <v>3215.0</v>
      </c>
      <c r="B3217" s="2">
        <v>3215.0</v>
      </c>
      <c r="C3217" s="2" t="s">
        <v>14</v>
      </c>
      <c r="D3217" s="2" t="s">
        <v>2975</v>
      </c>
      <c r="E3217" s="2" t="s">
        <v>6565</v>
      </c>
      <c r="F3217" s="2" t="s">
        <v>6566</v>
      </c>
      <c r="G3217" s="2" t="s">
        <v>103</v>
      </c>
      <c r="H3217" s="4"/>
      <c r="I3217" s="2" t="s">
        <v>13</v>
      </c>
    </row>
    <row r="3218">
      <c r="A3218" s="2">
        <v>3216.0</v>
      </c>
      <c r="B3218" s="2">
        <v>3216.0</v>
      </c>
      <c r="C3218" s="2" t="s">
        <v>2729</v>
      </c>
      <c r="D3218" s="2" t="s">
        <v>32</v>
      </c>
      <c r="E3218" s="2" t="s">
        <v>6567</v>
      </c>
      <c r="F3218" s="2" t="s">
        <v>6568</v>
      </c>
      <c r="G3218" s="2" t="s">
        <v>103</v>
      </c>
      <c r="H3218" s="4"/>
      <c r="I3218" s="2" t="s">
        <v>13</v>
      </c>
    </row>
    <row r="3219">
      <c r="A3219" s="2">
        <v>3217.0</v>
      </c>
      <c r="B3219" s="2">
        <v>3217.0</v>
      </c>
      <c r="C3219" s="2" t="s">
        <v>2729</v>
      </c>
      <c r="D3219" s="2" t="s">
        <v>2812</v>
      </c>
      <c r="E3219" s="2" t="s">
        <v>6569</v>
      </c>
      <c r="F3219" s="2" t="s">
        <v>6570</v>
      </c>
      <c r="G3219" s="2" t="s">
        <v>103</v>
      </c>
      <c r="H3219" s="4"/>
      <c r="I3219" s="2" t="s">
        <v>53</v>
      </c>
    </row>
    <row r="3220">
      <c r="A3220" s="2">
        <v>3218.0</v>
      </c>
      <c r="B3220" s="2">
        <v>3218.0</v>
      </c>
      <c r="C3220" s="2" t="s">
        <v>2729</v>
      </c>
      <c r="D3220" s="2" t="s">
        <v>3788</v>
      </c>
      <c r="E3220" s="2" t="s">
        <v>6571</v>
      </c>
      <c r="F3220" s="2" t="s">
        <v>6572</v>
      </c>
      <c r="G3220" s="2" t="s">
        <v>103</v>
      </c>
      <c r="H3220" s="4"/>
      <c r="I3220" s="2" t="s">
        <v>13</v>
      </c>
    </row>
    <row r="3221">
      <c r="A3221" s="2">
        <v>3219.0</v>
      </c>
      <c r="B3221" s="2">
        <v>3219.0</v>
      </c>
      <c r="C3221" s="2" t="s">
        <v>2729</v>
      </c>
      <c r="D3221" s="2" t="s">
        <v>140</v>
      </c>
      <c r="E3221" s="2" t="s">
        <v>6573</v>
      </c>
      <c r="F3221" s="2" t="s">
        <v>6574</v>
      </c>
      <c r="G3221" s="2" t="s">
        <v>103</v>
      </c>
      <c r="H3221" s="4"/>
      <c r="I3221" s="2" t="s">
        <v>13</v>
      </c>
    </row>
    <row r="3222">
      <c r="A3222" s="2">
        <v>3220.0</v>
      </c>
      <c r="B3222" s="2">
        <v>3220.0</v>
      </c>
      <c r="C3222" s="2" t="s">
        <v>2729</v>
      </c>
      <c r="D3222" s="2" t="s">
        <v>96</v>
      </c>
      <c r="E3222" s="2" t="s">
        <v>6575</v>
      </c>
      <c r="F3222" s="2" t="s">
        <v>6576</v>
      </c>
      <c r="G3222" s="2" t="s">
        <v>103</v>
      </c>
      <c r="H3222" s="4"/>
      <c r="I3222" s="2" t="s">
        <v>329</v>
      </c>
    </row>
    <row r="3223">
      <c r="A3223" s="2">
        <v>3221.0</v>
      </c>
      <c r="B3223" s="2">
        <v>3221.0</v>
      </c>
      <c r="C3223" s="2" t="s">
        <v>2729</v>
      </c>
      <c r="D3223" s="2" t="s">
        <v>4023</v>
      </c>
      <c r="E3223" s="2" t="s">
        <v>6577</v>
      </c>
      <c r="F3223" s="2" t="s">
        <v>6578</v>
      </c>
      <c r="G3223" s="2" t="s">
        <v>103</v>
      </c>
      <c r="H3223" s="4"/>
      <c r="I3223" s="2" t="s">
        <v>13</v>
      </c>
    </row>
    <row r="3224">
      <c r="A3224" s="2">
        <v>3222.0</v>
      </c>
      <c r="B3224" s="2">
        <v>3222.0</v>
      </c>
      <c r="C3224" s="2" t="s">
        <v>2729</v>
      </c>
      <c r="D3224" s="2" t="s">
        <v>3788</v>
      </c>
      <c r="E3224" s="2" t="s">
        <v>6579</v>
      </c>
      <c r="F3224" s="2" t="s">
        <v>6580</v>
      </c>
      <c r="G3224" s="2" t="s">
        <v>103</v>
      </c>
      <c r="H3224" s="4"/>
      <c r="I3224" s="2" t="s">
        <v>13</v>
      </c>
    </row>
    <row r="3225">
      <c r="A3225" s="2">
        <v>3223.0</v>
      </c>
      <c r="B3225" s="2">
        <v>3223.0</v>
      </c>
      <c r="C3225" s="2" t="s">
        <v>3207</v>
      </c>
      <c r="D3225" s="2" t="s">
        <v>338</v>
      </c>
      <c r="E3225" s="2" t="s">
        <v>6581</v>
      </c>
      <c r="F3225" s="2" t="s">
        <v>6582</v>
      </c>
      <c r="G3225" s="2" t="s">
        <v>103</v>
      </c>
      <c r="H3225" s="4"/>
      <c r="I3225" s="2" t="s">
        <v>13</v>
      </c>
    </row>
    <row r="3226">
      <c r="A3226" s="2">
        <v>3224.0</v>
      </c>
      <c r="B3226" s="2">
        <v>3224.0</v>
      </c>
      <c r="C3226" s="2" t="s">
        <v>2729</v>
      </c>
      <c r="D3226" s="2" t="s">
        <v>32</v>
      </c>
      <c r="E3226" s="2" t="s">
        <v>6583</v>
      </c>
      <c r="F3226" s="2" t="s">
        <v>6584</v>
      </c>
      <c r="G3226" s="2" t="s">
        <v>103</v>
      </c>
      <c r="H3226" s="4"/>
      <c r="I3226" s="2" t="s">
        <v>13</v>
      </c>
    </row>
    <row r="3227">
      <c r="A3227" s="2">
        <v>3225.0</v>
      </c>
      <c r="B3227" s="2">
        <v>3225.0</v>
      </c>
      <c r="C3227" s="2" t="s">
        <v>2729</v>
      </c>
      <c r="D3227" s="2" t="s">
        <v>181</v>
      </c>
      <c r="E3227" s="2" t="s">
        <v>6585</v>
      </c>
      <c r="F3227" s="2" t="s">
        <v>6586</v>
      </c>
      <c r="G3227" s="2" t="s">
        <v>103</v>
      </c>
      <c r="H3227" s="4"/>
      <c r="I3227" s="2" t="s">
        <v>13</v>
      </c>
    </row>
    <row r="3228">
      <c r="A3228" s="2">
        <v>3226.0</v>
      </c>
      <c r="B3228" s="2">
        <v>3226.0</v>
      </c>
      <c r="C3228" s="2" t="s">
        <v>2729</v>
      </c>
      <c r="D3228" s="2" t="s">
        <v>263</v>
      </c>
      <c r="E3228" s="2" t="s">
        <v>6587</v>
      </c>
      <c r="F3228" s="2" t="s">
        <v>6588</v>
      </c>
      <c r="G3228" s="2" t="s">
        <v>103</v>
      </c>
      <c r="H3228" s="4"/>
      <c r="I3228" s="2" t="s">
        <v>13</v>
      </c>
    </row>
    <row r="3229">
      <c r="A3229" s="2">
        <v>3227.0</v>
      </c>
      <c r="B3229" s="2">
        <v>3227.0</v>
      </c>
      <c r="C3229" s="2" t="s">
        <v>2729</v>
      </c>
      <c r="D3229" s="2" t="s">
        <v>2730</v>
      </c>
      <c r="E3229" s="2" t="s">
        <v>6589</v>
      </c>
      <c r="F3229" s="2" t="s">
        <v>6590</v>
      </c>
      <c r="G3229" s="2" t="s">
        <v>103</v>
      </c>
      <c r="H3229" s="4"/>
      <c r="I3229" s="2" t="s">
        <v>13</v>
      </c>
    </row>
    <row r="3230">
      <c r="A3230" s="2">
        <v>3228.0</v>
      </c>
      <c r="B3230" s="2">
        <v>3228.0</v>
      </c>
      <c r="C3230" s="2" t="s">
        <v>2729</v>
      </c>
      <c r="D3230" s="2" t="s">
        <v>181</v>
      </c>
      <c r="E3230" s="2" t="s">
        <v>6591</v>
      </c>
      <c r="F3230" s="2" t="s">
        <v>6592</v>
      </c>
      <c r="G3230" s="2" t="s">
        <v>103</v>
      </c>
      <c r="H3230" s="4"/>
      <c r="I3230" s="2" t="s">
        <v>13</v>
      </c>
    </row>
    <row r="3231">
      <c r="A3231" s="2">
        <v>3229.0</v>
      </c>
      <c r="B3231" s="2">
        <v>3229.0</v>
      </c>
      <c r="C3231" s="2" t="s">
        <v>2729</v>
      </c>
      <c r="D3231" s="2" t="s">
        <v>32</v>
      </c>
      <c r="E3231" s="2" t="s">
        <v>6593</v>
      </c>
      <c r="F3231" s="2" t="s">
        <v>6594</v>
      </c>
      <c r="G3231" s="2" t="s">
        <v>103</v>
      </c>
      <c r="H3231" s="4"/>
      <c r="I3231" s="2" t="s">
        <v>13</v>
      </c>
    </row>
    <row r="3232">
      <c r="A3232" s="2">
        <v>3230.0</v>
      </c>
      <c r="B3232" s="2">
        <v>3230.0</v>
      </c>
      <c r="C3232" s="2" t="s">
        <v>2729</v>
      </c>
      <c r="D3232" s="2" t="s">
        <v>140</v>
      </c>
      <c r="E3232" s="2" t="s">
        <v>6595</v>
      </c>
      <c r="F3232" s="2" t="s">
        <v>6596</v>
      </c>
      <c r="G3232" s="2" t="s">
        <v>103</v>
      </c>
      <c r="H3232" s="4"/>
      <c r="I3232" s="2" t="s">
        <v>13</v>
      </c>
    </row>
    <row r="3233">
      <c r="A3233" s="2">
        <v>3231.0</v>
      </c>
      <c r="B3233" s="2">
        <v>3231.0</v>
      </c>
      <c r="C3233" s="2" t="s">
        <v>2729</v>
      </c>
      <c r="D3233" s="2" t="s">
        <v>3788</v>
      </c>
      <c r="E3233" s="2" t="s">
        <v>6597</v>
      </c>
      <c r="F3233" s="2" t="s">
        <v>6598</v>
      </c>
      <c r="G3233" s="2" t="s">
        <v>103</v>
      </c>
      <c r="H3233" s="4"/>
      <c r="I3233" s="2" t="s">
        <v>13</v>
      </c>
    </row>
    <row r="3234">
      <c r="A3234" s="2">
        <v>3232.0</v>
      </c>
      <c r="B3234" s="2">
        <v>3232.0</v>
      </c>
      <c r="C3234" s="2" t="s">
        <v>2729</v>
      </c>
      <c r="D3234" s="2" t="s">
        <v>32</v>
      </c>
      <c r="E3234" s="2" t="s">
        <v>6599</v>
      </c>
      <c r="F3234" s="2" t="s">
        <v>6600</v>
      </c>
      <c r="G3234" s="2" t="s">
        <v>103</v>
      </c>
      <c r="H3234" s="4"/>
      <c r="I3234" s="2" t="s">
        <v>13</v>
      </c>
    </row>
    <row r="3235">
      <c r="A3235" s="2">
        <v>3233.0</v>
      </c>
      <c r="B3235" s="2">
        <v>3233.0</v>
      </c>
      <c r="C3235" s="2" t="s">
        <v>3174</v>
      </c>
      <c r="D3235" s="2" t="s">
        <v>2064</v>
      </c>
      <c r="E3235" s="2" t="s">
        <v>6601</v>
      </c>
      <c r="F3235" s="2" t="s">
        <v>6602</v>
      </c>
      <c r="G3235" s="2" t="s">
        <v>103</v>
      </c>
      <c r="H3235" s="4"/>
      <c r="I3235" s="2" t="s">
        <v>13</v>
      </c>
    </row>
    <row r="3236">
      <c r="A3236" s="2">
        <v>3234.0</v>
      </c>
      <c r="B3236" s="2">
        <v>3234.0</v>
      </c>
      <c r="C3236" s="2" t="s">
        <v>2729</v>
      </c>
      <c r="D3236" s="2" t="s">
        <v>32</v>
      </c>
      <c r="E3236" s="2" t="s">
        <v>6603</v>
      </c>
      <c r="F3236" s="2" t="s">
        <v>6604</v>
      </c>
      <c r="G3236" s="2" t="s">
        <v>103</v>
      </c>
      <c r="H3236" s="4"/>
      <c r="I3236" s="2" t="s">
        <v>13</v>
      </c>
    </row>
    <row r="3237">
      <c r="A3237" s="2">
        <v>3235.0</v>
      </c>
      <c r="B3237" s="2">
        <v>3235.0</v>
      </c>
      <c r="C3237" s="2" t="s">
        <v>2729</v>
      </c>
      <c r="D3237" s="2" t="s">
        <v>32</v>
      </c>
      <c r="E3237" s="2" t="s">
        <v>6605</v>
      </c>
      <c r="F3237" s="2" t="s">
        <v>6606</v>
      </c>
      <c r="G3237" s="2" t="s">
        <v>103</v>
      </c>
      <c r="H3237" s="4"/>
      <c r="I3237" s="2" t="s">
        <v>13</v>
      </c>
    </row>
    <row r="3238">
      <c r="A3238" s="2">
        <v>3236.0</v>
      </c>
      <c r="B3238" s="2">
        <v>3236.0</v>
      </c>
      <c r="C3238" s="2" t="s">
        <v>4556</v>
      </c>
      <c r="D3238" s="2" t="s">
        <v>2172</v>
      </c>
      <c r="E3238" s="2" t="s">
        <v>6607</v>
      </c>
      <c r="F3238" s="2" t="s">
        <v>6608</v>
      </c>
      <c r="G3238" s="2" t="s">
        <v>103</v>
      </c>
      <c r="H3238" s="4"/>
      <c r="I3238" s="2" t="s">
        <v>53</v>
      </c>
    </row>
    <row r="3239">
      <c r="A3239" s="2">
        <v>3237.0</v>
      </c>
      <c r="B3239" s="2">
        <v>3237.0</v>
      </c>
      <c r="C3239" s="2" t="s">
        <v>2729</v>
      </c>
      <c r="D3239" s="2" t="s">
        <v>96</v>
      </c>
      <c r="E3239" s="2" t="s">
        <v>6609</v>
      </c>
      <c r="F3239" s="2" t="s">
        <v>6610</v>
      </c>
      <c r="G3239" s="2" t="s">
        <v>103</v>
      </c>
      <c r="H3239" s="4"/>
      <c r="I3239" s="2" t="s">
        <v>13</v>
      </c>
    </row>
    <row r="3240">
      <c r="A3240" s="2">
        <v>3238.0</v>
      </c>
      <c r="B3240" s="2">
        <v>3238.0</v>
      </c>
      <c r="C3240" s="2" t="s">
        <v>2729</v>
      </c>
      <c r="D3240" s="2" t="s">
        <v>140</v>
      </c>
      <c r="E3240" s="2" t="s">
        <v>6611</v>
      </c>
      <c r="F3240" s="2" t="s">
        <v>6612</v>
      </c>
      <c r="G3240" s="2" t="s">
        <v>103</v>
      </c>
      <c r="H3240" s="4"/>
      <c r="I3240" s="2" t="s">
        <v>13</v>
      </c>
    </row>
    <row r="3241">
      <c r="A3241" s="2">
        <v>3239.0</v>
      </c>
      <c r="B3241" s="2">
        <v>3239.0</v>
      </c>
      <c r="C3241" s="2" t="s">
        <v>2729</v>
      </c>
      <c r="D3241" s="2" t="s">
        <v>1568</v>
      </c>
      <c r="E3241" s="2" t="s">
        <v>6613</v>
      </c>
      <c r="F3241" s="2" t="s">
        <v>6614</v>
      </c>
      <c r="G3241" s="2" t="s">
        <v>103</v>
      </c>
      <c r="H3241" s="4"/>
      <c r="I3241" s="2" t="s">
        <v>13</v>
      </c>
    </row>
    <row r="3242">
      <c r="A3242" s="2">
        <v>3240.0</v>
      </c>
      <c r="B3242" s="2">
        <v>3240.0</v>
      </c>
      <c r="C3242" s="2" t="s">
        <v>2729</v>
      </c>
      <c r="D3242" s="2" t="s">
        <v>96</v>
      </c>
      <c r="E3242" s="2" t="s">
        <v>6615</v>
      </c>
      <c r="F3242" s="2" t="s">
        <v>6616</v>
      </c>
      <c r="G3242" s="2" t="s">
        <v>103</v>
      </c>
      <c r="H3242" s="4"/>
      <c r="I3242" s="2" t="s">
        <v>13</v>
      </c>
    </row>
    <row r="3243">
      <c r="A3243" s="2">
        <v>3241.0</v>
      </c>
      <c r="B3243" s="2">
        <v>3241.0</v>
      </c>
      <c r="C3243" s="2" t="s">
        <v>2729</v>
      </c>
      <c r="D3243" s="2" t="s">
        <v>181</v>
      </c>
      <c r="E3243" s="2" t="s">
        <v>6617</v>
      </c>
      <c r="F3243" s="2" t="s">
        <v>6618</v>
      </c>
      <c r="G3243" s="2" t="s">
        <v>103</v>
      </c>
      <c r="H3243" s="4"/>
      <c r="I3243" s="2" t="s">
        <v>53</v>
      </c>
    </row>
    <row r="3244">
      <c r="A3244" s="2">
        <v>3242.0</v>
      </c>
      <c r="B3244" s="2">
        <v>3242.0</v>
      </c>
      <c r="C3244" s="2" t="s">
        <v>2729</v>
      </c>
      <c r="D3244" s="2" t="s">
        <v>181</v>
      </c>
      <c r="E3244" s="2" t="s">
        <v>6619</v>
      </c>
      <c r="F3244" s="2" t="s">
        <v>6620</v>
      </c>
      <c r="G3244" s="2" t="s">
        <v>103</v>
      </c>
      <c r="H3244" s="4"/>
      <c r="I3244" s="2" t="s">
        <v>13</v>
      </c>
    </row>
    <row r="3245">
      <c r="A3245" s="2">
        <v>3243.0</v>
      </c>
      <c r="B3245" s="2">
        <v>3243.0</v>
      </c>
      <c r="C3245" s="2" t="s">
        <v>1470</v>
      </c>
      <c r="D3245" s="2" t="s">
        <v>9</v>
      </c>
      <c r="E3245" s="2" t="s">
        <v>6621</v>
      </c>
      <c r="F3245" s="2" t="s">
        <v>6622</v>
      </c>
      <c r="G3245" s="2" t="s">
        <v>103</v>
      </c>
      <c r="H3245" s="3">
        <v>1160.0</v>
      </c>
      <c r="I3245" s="2" t="s">
        <v>13</v>
      </c>
    </row>
    <row r="3246">
      <c r="A3246" s="2">
        <v>3244.0</v>
      </c>
      <c r="B3246" s="2">
        <v>3244.0</v>
      </c>
      <c r="C3246" s="2" t="s">
        <v>2729</v>
      </c>
      <c r="D3246" s="2" t="s">
        <v>140</v>
      </c>
      <c r="E3246" s="2" t="s">
        <v>6623</v>
      </c>
      <c r="F3246" s="2" t="s">
        <v>6624</v>
      </c>
      <c r="G3246" s="2" t="s">
        <v>103</v>
      </c>
      <c r="H3246" s="4"/>
      <c r="I3246" s="2" t="s">
        <v>13</v>
      </c>
    </row>
    <row r="3247">
      <c r="A3247" s="2">
        <v>3245.0</v>
      </c>
      <c r="B3247" s="2">
        <v>3245.0</v>
      </c>
      <c r="C3247" s="2" t="s">
        <v>2729</v>
      </c>
      <c r="D3247" s="2" t="s">
        <v>32</v>
      </c>
      <c r="E3247" s="2" t="s">
        <v>6625</v>
      </c>
      <c r="F3247" s="2" t="s">
        <v>6626</v>
      </c>
      <c r="G3247" s="2" t="s">
        <v>103</v>
      </c>
      <c r="H3247" s="4"/>
      <c r="I3247" s="2" t="s">
        <v>13</v>
      </c>
    </row>
    <row r="3248">
      <c r="A3248" s="2">
        <v>3246.0</v>
      </c>
      <c r="B3248" s="2">
        <v>3246.0</v>
      </c>
      <c r="C3248" s="2" t="s">
        <v>2729</v>
      </c>
      <c r="D3248" s="2" t="s">
        <v>181</v>
      </c>
      <c r="E3248" s="2" t="s">
        <v>6627</v>
      </c>
      <c r="F3248" s="2" t="s">
        <v>6628</v>
      </c>
      <c r="G3248" s="2" t="s">
        <v>103</v>
      </c>
      <c r="H3248" s="4"/>
      <c r="I3248" s="2" t="s">
        <v>13</v>
      </c>
    </row>
    <row r="3249">
      <c r="A3249" s="2">
        <v>3247.0</v>
      </c>
      <c r="B3249" s="2">
        <v>3247.0</v>
      </c>
      <c r="C3249" s="2" t="s">
        <v>2729</v>
      </c>
      <c r="D3249" s="2" t="s">
        <v>32</v>
      </c>
      <c r="E3249" s="2" t="s">
        <v>6629</v>
      </c>
      <c r="F3249" s="2" t="s">
        <v>6630</v>
      </c>
      <c r="G3249" s="2" t="s">
        <v>103</v>
      </c>
      <c r="H3249" s="4"/>
      <c r="I3249" s="2" t="s">
        <v>13</v>
      </c>
    </row>
    <row r="3250">
      <c r="A3250" s="2">
        <v>3248.0</v>
      </c>
      <c r="B3250" s="2">
        <v>3248.0</v>
      </c>
      <c r="C3250" s="2" t="s">
        <v>2729</v>
      </c>
      <c r="D3250" s="2" t="s">
        <v>140</v>
      </c>
      <c r="E3250" s="2" t="s">
        <v>6631</v>
      </c>
      <c r="F3250" s="2" t="s">
        <v>6632</v>
      </c>
      <c r="G3250" s="2" t="s">
        <v>103</v>
      </c>
      <c r="H3250" s="4"/>
      <c r="I3250" s="2" t="s">
        <v>13</v>
      </c>
    </row>
    <row r="3251">
      <c r="A3251" s="2">
        <v>3249.0</v>
      </c>
      <c r="B3251" s="2">
        <v>3249.0</v>
      </c>
      <c r="C3251" s="2" t="s">
        <v>2729</v>
      </c>
      <c r="D3251" s="2" t="s">
        <v>96</v>
      </c>
      <c r="E3251" s="2" t="s">
        <v>6633</v>
      </c>
      <c r="F3251" s="2" t="s">
        <v>6634</v>
      </c>
      <c r="G3251" s="2" t="s">
        <v>103</v>
      </c>
      <c r="H3251" s="4"/>
      <c r="I3251" s="2" t="s">
        <v>13</v>
      </c>
    </row>
    <row r="3252">
      <c r="A3252" s="2">
        <v>3250.0</v>
      </c>
      <c r="B3252" s="2">
        <v>3250.0</v>
      </c>
      <c r="C3252" s="2" t="s">
        <v>2729</v>
      </c>
      <c r="D3252" s="2" t="s">
        <v>2730</v>
      </c>
      <c r="E3252" s="2" t="s">
        <v>6635</v>
      </c>
      <c r="F3252" s="2" t="s">
        <v>6636</v>
      </c>
      <c r="G3252" s="2" t="s">
        <v>103</v>
      </c>
      <c r="H3252" s="4"/>
      <c r="I3252" s="2" t="s">
        <v>13</v>
      </c>
    </row>
    <row r="3253">
      <c r="A3253" s="2">
        <v>3251.0</v>
      </c>
      <c r="B3253" s="2">
        <v>3251.0</v>
      </c>
      <c r="C3253" s="2" t="s">
        <v>2729</v>
      </c>
      <c r="D3253" s="2" t="s">
        <v>32</v>
      </c>
      <c r="E3253" s="2" t="s">
        <v>6637</v>
      </c>
      <c r="F3253" s="2" t="s">
        <v>6638</v>
      </c>
      <c r="G3253" s="2" t="s">
        <v>103</v>
      </c>
      <c r="H3253" s="4"/>
      <c r="I3253" s="2" t="s">
        <v>329</v>
      </c>
    </row>
    <row r="3254">
      <c r="A3254" s="2">
        <v>3252.0</v>
      </c>
      <c r="B3254" s="2">
        <v>3252.0</v>
      </c>
      <c r="C3254" s="2" t="s">
        <v>2729</v>
      </c>
      <c r="D3254" s="2" t="s">
        <v>2730</v>
      </c>
      <c r="E3254" s="2" t="s">
        <v>6639</v>
      </c>
      <c r="F3254" s="2" t="s">
        <v>6640</v>
      </c>
      <c r="G3254" s="2" t="s">
        <v>103</v>
      </c>
      <c r="H3254" s="4"/>
      <c r="I3254" s="2" t="s">
        <v>13</v>
      </c>
    </row>
    <row r="3255">
      <c r="A3255" s="2">
        <v>3253.0</v>
      </c>
      <c r="B3255" s="2">
        <v>3253.0</v>
      </c>
      <c r="C3255" s="2" t="s">
        <v>2729</v>
      </c>
      <c r="D3255" s="2" t="s">
        <v>32</v>
      </c>
      <c r="E3255" s="2" t="s">
        <v>6641</v>
      </c>
      <c r="F3255" s="2" t="s">
        <v>6642</v>
      </c>
      <c r="G3255" s="2" t="s">
        <v>103</v>
      </c>
      <c r="H3255" s="4"/>
      <c r="I3255" s="2" t="s">
        <v>13</v>
      </c>
    </row>
    <row r="3256">
      <c r="A3256" s="2">
        <v>3254.0</v>
      </c>
      <c r="B3256" s="2">
        <v>3254.0</v>
      </c>
      <c r="C3256" s="2" t="s">
        <v>2729</v>
      </c>
      <c r="D3256" s="2" t="s">
        <v>181</v>
      </c>
      <c r="E3256" s="2" t="s">
        <v>6643</v>
      </c>
      <c r="F3256" s="2" t="s">
        <v>6644</v>
      </c>
      <c r="G3256" s="2" t="s">
        <v>103</v>
      </c>
      <c r="H3256" s="4"/>
      <c r="I3256" s="2" t="s">
        <v>13</v>
      </c>
    </row>
    <row r="3257">
      <c r="A3257" s="2">
        <v>3255.0</v>
      </c>
      <c r="B3257" s="2">
        <v>3255.0</v>
      </c>
      <c r="C3257" s="2" t="s">
        <v>2729</v>
      </c>
      <c r="D3257" s="2" t="s">
        <v>3788</v>
      </c>
      <c r="E3257" s="2" t="s">
        <v>6645</v>
      </c>
      <c r="F3257" s="2" t="s">
        <v>6646</v>
      </c>
      <c r="G3257" s="2" t="s">
        <v>103</v>
      </c>
      <c r="H3257" s="4"/>
      <c r="I3257" s="2" t="s">
        <v>13</v>
      </c>
    </row>
    <row r="3258">
      <c r="A3258" s="2">
        <v>3256.0</v>
      </c>
      <c r="B3258" s="2">
        <v>3256.0</v>
      </c>
      <c r="C3258" s="2" t="s">
        <v>2729</v>
      </c>
      <c r="D3258" s="2" t="s">
        <v>3788</v>
      </c>
      <c r="E3258" s="2" t="s">
        <v>6647</v>
      </c>
      <c r="F3258" s="2" t="s">
        <v>6648</v>
      </c>
      <c r="G3258" s="2" t="s">
        <v>103</v>
      </c>
      <c r="H3258" s="4"/>
      <c r="I3258" s="2" t="s">
        <v>13</v>
      </c>
    </row>
    <row r="3259">
      <c r="A3259" s="2">
        <v>3257.0</v>
      </c>
      <c r="B3259" s="2">
        <v>3257.0</v>
      </c>
      <c r="C3259" s="2" t="s">
        <v>4556</v>
      </c>
      <c r="D3259" s="2" t="s">
        <v>2172</v>
      </c>
      <c r="E3259" s="2" t="s">
        <v>6649</v>
      </c>
      <c r="F3259" s="2" t="s">
        <v>6650</v>
      </c>
      <c r="G3259" s="2" t="s">
        <v>103</v>
      </c>
      <c r="H3259" s="4"/>
      <c r="I3259" s="2" t="s">
        <v>13</v>
      </c>
    </row>
    <row r="3260">
      <c r="A3260" s="2">
        <v>3258.0</v>
      </c>
      <c r="B3260" s="2">
        <v>3258.0</v>
      </c>
      <c r="C3260" s="2" t="s">
        <v>2729</v>
      </c>
      <c r="D3260" s="2" t="s">
        <v>140</v>
      </c>
      <c r="E3260" s="2" t="s">
        <v>6651</v>
      </c>
      <c r="F3260" s="2" t="s">
        <v>6652</v>
      </c>
      <c r="G3260" s="2" t="s">
        <v>103</v>
      </c>
      <c r="H3260" s="4"/>
      <c r="I3260" s="2" t="s">
        <v>13</v>
      </c>
    </row>
    <row r="3261">
      <c r="A3261" s="2">
        <v>3259.0</v>
      </c>
      <c r="B3261" s="2">
        <v>3259.0</v>
      </c>
      <c r="C3261" s="2" t="s">
        <v>2729</v>
      </c>
      <c r="D3261" s="2" t="s">
        <v>2730</v>
      </c>
      <c r="E3261" s="2" t="s">
        <v>6653</v>
      </c>
      <c r="F3261" s="2" t="s">
        <v>6654</v>
      </c>
      <c r="G3261" s="2" t="s">
        <v>103</v>
      </c>
      <c r="H3261" s="4"/>
      <c r="I3261" s="2" t="s">
        <v>13</v>
      </c>
    </row>
    <row r="3262">
      <c r="A3262" s="2">
        <v>3260.0</v>
      </c>
      <c r="B3262" s="2">
        <v>3260.0</v>
      </c>
      <c r="C3262" s="2" t="s">
        <v>3174</v>
      </c>
      <c r="D3262" s="2" t="s">
        <v>2101</v>
      </c>
      <c r="E3262" s="2" t="s">
        <v>6655</v>
      </c>
      <c r="F3262" s="2" t="s">
        <v>6656</v>
      </c>
      <c r="G3262" s="2" t="s">
        <v>103</v>
      </c>
      <c r="H3262" s="4"/>
      <c r="I3262" s="2" t="s">
        <v>13</v>
      </c>
    </row>
    <row r="3263">
      <c r="A3263" s="2">
        <v>3261.0</v>
      </c>
      <c r="B3263" s="2">
        <v>3261.0</v>
      </c>
      <c r="C3263" s="2" t="s">
        <v>2729</v>
      </c>
      <c r="D3263" s="2" t="s">
        <v>96</v>
      </c>
      <c r="E3263" s="2" t="s">
        <v>6657</v>
      </c>
      <c r="F3263" s="2" t="s">
        <v>6658</v>
      </c>
      <c r="G3263" s="2" t="s">
        <v>103</v>
      </c>
      <c r="H3263" s="4"/>
      <c r="I3263" s="2" t="s">
        <v>13</v>
      </c>
    </row>
    <row r="3264">
      <c r="A3264" s="2">
        <v>3262.0</v>
      </c>
      <c r="B3264" s="2">
        <v>3262.0</v>
      </c>
      <c r="C3264" s="2" t="s">
        <v>3207</v>
      </c>
      <c r="D3264" s="2" t="s">
        <v>38</v>
      </c>
      <c r="E3264" s="2" t="s">
        <v>6659</v>
      </c>
      <c r="F3264" s="2" t="s">
        <v>6660</v>
      </c>
      <c r="G3264" s="2" t="s">
        <v>103</v>
      </c>
      <c r="H3264" s="4"/>
      <c r="I3264" s="2" t="s">
        <v>13</v>
      </c>
    </row>
    <row r="3265">
      <c r="A3265" s="2">
        <v>3263.0</v>
      </c>
      <c r="B3265" s="2">
        <v>3263.0</v>
      </c>
      <c r="C3265" s="2" t="s">
        <v>2729</v>
      </c>
      <c r="D3265" s="2" t="s">
        <v>3788</v>
      </c>
      <c r="E3265" s="2" t="s">
        <v>6661</v>
      </c>
      <c r="F3265" s="2" t="s">
        <v>6662</v>
      </c>
      <c r="G3265" s="2" t="s">
        <v>103</v>
      </c>
      <c r="H3265" s="4"/>
      <c r="I3265" s="2" t="s">
        <v>13</v>
      </c>
    </row>
    <row r="3266">
      <c r="A3266" s="2">
        <v>3264.0</v>
      </c>
      <c r="B3266" s="2">
        <v>3264.0</v>
      </c>
      <c r="C3266" s="2" t="s">
        <v>3207</v>
      </c>
      <c r="D3266" s="2" t="s">
        <v>2172</v>
      </c>
      <c r="E3266" s="2" t="s">
        <v>6663</v>
      </c>
      <c r="F3266" s="2" t="s">
        <v>6664</v>
      </c>
      <c r="G3266" s="2" t="s">
        <v>103</v>
      </c>
      <c r="H3266" s="4"/>
      <c r="I3266" s="2" t="s">
        <v>53</v>
      </c>
    </row>
    <row r="3267">
      <c r="A3267" s="2">
        <v>3265.0</v>
      </c>
      <c r="B3267" s="2">
        <v>3265.0</v>
      </c>
      <c r="C3267" s="2" t="s">
        <v>2729</v>
      </c>
      <c r="D3267" s="2" t="s">
        <v>32</v>
      </c>
      <c r="E3267" s="2" t="s">
        <v>6665</v>
      </c>
      <c r="F3267" s="2" t="s">
        <v>6666</v>
      </c>
      <c r="G3267" s="2" t="s">
        <v>103</v>
      </c>
      <c r="H3267" s="4"/>
      <c r="I3267" s="2" t="s">
        <v>13</v>
      </c>
    </row>
    <row r="3268">
      <c r="A3268" s="2">
        <v>3266.0</v>
      </c>
      <c r="B3268" s="2">
        <v>3266.0</v>
      </c>
      <c r="C3268" s="2" t="s">
        <v>2729</v>
      </c>
      <c r="D3268" s="2" t="s">
        <v>184</v>
      </c>
      <c r="E3268" s="2" t="s">
        <v>6667</v>
      </c>
      <c r="F3268" s="2" t="s">
        <v>6668</v>
      </c>
      <c r="G3268" s="2" t="s">
        <v>103</v>
      </c>
      <c r="H3268" s="4"/>
      <c r="I3268" s="2" t="s">
        <v>13</v>
      </c>
    </row>
    <row r="3269">
      <c r="A3269" s="2">
        <v>3267.0</v>
      </c>
      <c r="B3269" s="2">
        <v>3267.0</v>
      </c>
      <c r="C3269" s="2" t="s">
        <v>2729</v>
      </c>
      <c r="D3269" s="2" t="s">
        <v>4023</v>
      </c>
      <c r="E3269" s="2" t="s">
        <v>6669</v>
      </c>
      <c r="F3269" s="2" t="s">
        <v>6670</v>
      </c>
      <c r="G3269" s="2" t="s">
        <v>103</v>
      </c>
      <c r="H3269" s="4"/>
      <c r="I3269" s="2" t="s">
        <v>13</v>
      </c>
    </row>
    <row r="3270">
      <c r="A3270" s="2">
        <v>3268.0</v>
      </c>
      <c r="B3270" s="2">
        <v>3268.0</v>
      </c>
      <c r="C3270" s="2" t="s">
        <v>2729</v>
      </c>
      <c r="D3270" s="2" t="s">
        <v>32</v>
      </c>
      <c r="E3270" s="2" t="s">
        <v>6671</v>
      </c>
      <c r="F3270" s="2" t="s">
        <v>6672</v>
      </c>
      <c r="G3270" s="2" t="s">
        <v>103</v>
      </c>
      <c r="H3270" s="4"/>
      <c r="I3270" s="2" t="s">
        <v>13</v>
      </c>
    </row>
    <row r="3271">
      <c r="A3271" s="2">
        <v>3269.0</v>
      </c>
      <c r="B3271" s="2">
        <v>3269.0</v>
      </c>
      <c r="C3271" s="2" t="s">
        <v>2729</v>
      </c>
      <c r="D3271" s="2" t="s">
        <v>181</v>
      </c>
      <c r="E3271" s="2" t="s">
        <v>6673</v>
      </c>
      <c r="F3271" s="2" t="s">
        <v>6674</v>
      </c>
      <c r="G3271" s="2" t="s">
        <v>103</v>
      </c>
      <c r="H3271" s="4"/>
      <c r="I3271" s="2" t="s">
        <v>13</v>
      </c>
    </row>
    <row r="3272">
      <c r="A3272" s="2">
        <v>3270.0</v>
      </c>
      <c r="B3272" s="2">
        <v>3270.0</v>
      </c>
      <c r="C3272" s="2" t="s">
        <v>3174</v>
      </c>
      <c r="D3272" s="2" t="s">
        <v>2064</v>
      </c>
      <c r="E3272" s="2" t="s">
        <v>6675</v>
      </c>
      <c r="F3272" s="2" t="s">
        <v>6676</v>
      </c>
      <c r="G3272" s="2" t="s">
        <v>103</v>
      </c>
      <c r="H3272" s="4"/>
      <c r="I3272" s="2" t="s">
        <v>13</v>
      </c>
    </row>
    <row r="3273">
      <c r="A3273" s="2">
        <v>3271.0</v>
      </c>
      <c r="B3273" s="2">
        <v>3271.0</v>
      </c>
      <c r="C3273" s="2" t="s">
        <v>3207</v>
      </c>
      <c r="D3273" s="2" t="s">
        <v>338</v>
      </c>
      <c r="E3273" s="2" t="s">
        <v>6677</v>
      </c>
      <c r="F3273" s="2" t="s">
        <v>6678</v>
      </c>
      <c r="G3273" s="2" t="s">
        <v>103</v>
      </c>
      <c r="H3273" s="4"/>
      <c r="I3273" s="2" t="s">
        <v>13</v>
      </c>
    </row>
    <row r="3274">
      <c r="A3274" s="2">
        <v>3272.0</v>
      </c>
      <c r="B3274" s="2">
        <v>3272.0</v>
      </c>
      <c r="C3274" s="2" t="s">
        <v>2729</v>
      </c>
      <c r="D3274" s="2" t="s">
        <v>32</v>
      </c>
      <c r="E3274" s="2" t="s">
        <v>6679</v>
      </c>
      <c r="F3274" s="2" t="s">
        <v>6680</v>
      </c>
      <c r="G3274" s="2" t="s">
        <v>103</v>
      </c>
      <c r="H3274" s="4"/>
      <c r="I3274" s="2" t="s">
        <v>13</v>
      </c>
    </row>
    <row r="3275">
      <c r="A3275" s="2">
        <v>3273.0</v>
      </c>
      <c r="B3275" s="2">
        <v>3273.0</v>
      </c>
      <c r="C3275" s="2" t="s">
        <v>2729</v>
      </c>
      <c r="D3275" s="2" t="s">
        <v>96</v>
      </c>
      <c r="E3275" s="2" t="s">
        <v>6681</v>
      </c>
      <c r="F3275" s="2" t="s">
        <v>6682</v>
      </c>
      <c r="G3275" s="2" t="s">
        <v>103</v>
      </c>
      <c r="H3275" s="4"/>
      <c r="I3275" s="2" t="s">
        <v>13</v>
      </c>
    </row>
    <row r="3276">
      <c r="A3276" s="2">
        <v>3274.0</v>
      </c>
      <c r="B3276" s="2">
        <v>3274.0</v>
      </c>
      <c r="C3276" s="2" t="s">
        <v>2729</v>
      </c>
      <c r="D3276" s="2" t="s">
        <v>1568</v>
      </c>
      <c r="E3276" s="2" t="s">
        <v>6683</v>
      </c>
      <c r="F3276" s="2" t="s">
        <v>6684</v>
      </c>
      <c r="G3276" s="2" t="s">
        <v>103</v>
      </c>
      <c r="H3276" s="4"/>
      <c r="I3276" s="2" t="s">
        <v>13</v>
      </c>
    </row>
    <row r="3277">
      <c r="A3277" s="2">
        <v>3275.0</v>
      </c>
      <c r="B3277" s="2">
        <v>3275.0</v>
      </c>
      <c r="C3277" s="2" t="s">
        <v>2729</v>
      </c>
      <c r="D3277" s="2" t="s">
        <v>2730</v>
      </c>
      <c r="E3277" s="2" t="s">
        <v>6685</v>
      </c>
      <c r="F3277" s="2" t="s">
        <v>6686</v>
      </c>
      <c r="G3277" s="2" t="s">
        <v>103</v>
      </c>
      <c r="H3277" s="4"/>
      <c r="I3277" s="2" t="s">
        <v>329</v>
      </c>
    </row>
    <row r="3278">
      <c r="A3278" s="2">
        <v>3276.0</v>
      </c>
      <c r="B3278" s="2">
        <v>3276.0</v>
      </c>
      <c r="C3278" s="2" t="s">
        <v>2729</v>
      </c>
      <c r="D3278" s="2" t="s">
        <v>3971</v>
      </c>
      <c r="E3278" s="2" t="s">
        <v>6687</v>
      </c>
      <c r="F3278" s="2" t="s">
        <v>6688</v>
      </c>
      <c r="G3278" s="2" t="s">
        <v>103</v>
      </c>
      <c r="H3278" s="4"/>
      <c r="I3278" s="2" t="s">
        <v>13</v>
      </c>
    </row>
    <row r="3279">
      <c r="A3279" s="2">
        <v>3277.0</v>
      </c>
      <c r="B3279" s="2">
        <v>3277.0</v>
      </c>
      <c r="C3279" s="2" t="s">
        <v>3174</v>
      </c>
      <c r="D3279" s="2" t="s">
        <v>2101</v>
      </c>
      <c r="E3279" s="2" t="s">
        <v>6689</v>
      </c>
      <c r="F3279" s="2" t="s">
        <v>6690</v>
      </c>
      <c r="G3279" s="2" t="s">
        <v>103</v>
      </c>
      <c r="H3279" s="4"/>
      <c r="I3279" s="2" t="s">
        <v>13</v>
      </c>
    </row>
    <row r="3280">
      <c r="A3280" s="2">
        <v>3278.0</v>
      </c>
      <c r="B3280" s="2">
        <v>3278.0</v>
      </c>
      <c r="C3280" s="2" t="s">
        <v>2729</v>
      </c>
      <c r="D3280" s="2" t="s">
        <v>96</v>
      </c>
      <c r="E3280" s="2" t="s">
        <v>6691</v>
      </c>
      <c r="F3280" s="2" t="s">
        <v>6692</v>
      </c>
      <c r="G3280" s="2" t="s">
        <v>103</v>
      </c>
      <c r="H3280" s="4"/>
      <c r="I3280" s="2" t="s">
        <v>13</v>
      </c>
    </row>
    <row r="3281">
      <c r="A3281" s="2">
        <v>3279.0</v>
      </c>
      <c r="B3281" s="2">
        <v>3279.0</v>
      </c>
      <c r="C3281" s="2" t="s">
        <v>2729</v>
      </c>
      <c r="D3281" s="2" t="s">
        <v>3788</v>
      </c>
      <c r="E3281" s="2" t="s">
        <v>6693</v>
      </c>
      <c r="F3281" s="2" t="s">
        <v>6694</v>
      </c>
      <c r="G3281" s="2" t="s">
        <v>103</v>
      </c>
      <c r="H3281" s="4"/>
      <c r="I3281" s="2" t="s">
        <v>13</v>
      </c>
    </row>
    <row r="3282">
      <c r="A3282" s="2">
        <v>3280.0</v>
      </c>
      <c r="B3282" s="2">
        <v>3280.0</v>
      </c>
      <c r="C3282" s="2" t="s">
        <v>2729</v>
      </c>
      <c r="D3282" s="2" t="s">
        <v>181</v>
      </c>
      <c r="E3282" s="2" t="s">
        <v>6695</v>
      </c>
      <c r="F3282" s="2" t="s">
        <v>6696</v>
      </c>
      <c r="G3282" s="2" t="s">
        <v>103</v>
      </c>
      <c r="H3282" s="4"/>
      <c r="I3282" s="2" t="s">
        <v>13</v>
      </c>
    </row>
    <row r="3283">
      <c r="A3283" s="2">
        <v>3281.0</v>
      </c>
      <c r="B3283" s="2">
        <v>3281.0</v>
      </c>
      <c r="C3283" s="2" t="s">
        <v>2729</v>
      </c>
      <c r="D3283" s="2" t="s">
        <v>32</v>
      </c>
      <c r="E3283" s="2" t="s">
        <v>6697</v>
      </c>
      <c r="F3283" s="2" t="s">
        <v>6698</v>
      </c>
      <c r="G3283" s="2" t="s">
        <v>103</v>
      </c>
      <c r="H3283" s="4"/>
      <c r="I3283" s="2" t="s">
        <v>13</v>
      </c>
    </row>
    <row r="3284">
      <c r="A3284" s="2">
        <v>3282.0</v>
      </c>
      <c r="B3284" s="2">
        <v>3282.0</v>
      </c>
      <c r="C3284" s="2" t="s">
        <v>2729</v>
      </c>
      <c r="D3284" s="2" t="s">
        <v>3788</v>
      </c>
      <c r="E3284" s="2" t="s">
        <v>6699</v>
      </c>
      <c r="F3284" s="2" t="s">
        <v>6700</v>
      </c>
      <c r="G3284" s="2" t="s">
        <v>103</v>
      </c>
      <c r="H3284" s="4"/>
      <c r="I3284" s="2" t="s">
        <v>13</v>
      </c>
    </row>
    <row r="3285">
      <c r="A3285" s="2">
        <v>3283.0</v>
      </c>
      <c r="B3285" s="2">
        <v>3283.0</v>
      </c>
      <c r="C3285" s="2" t="s">
        <v>2729</v>
      </c>
      <c r="D3285" s="2" t="s">
        <v>140</v>
      </c>
      <c r="E3285" s="2" t="s">
        <v>6701</v>
      </c>
      <c r="F3285" s="2" t="s">
        <v>6702</v>
      </c>
      <c r="G3285" s="2" t="s">
        <v>103</v>
      </c>
      <c r="H3285" s="4"/>
      <c r="I3285" s="2" t="s">
        <v>13</v>
      </c>
    </row>
    <row r="3286">
      <c r="A3286" s="2">
        <v>3284.0</v>
      </c>
      <c r="B3286" s="2">
        <v>3284.0</v>
      </c>
      <c r="C3286" s="2" t="s">
        <v>2729</v>
      </c>
      <c r="D3286" s="2" t="s">
        <v>32</v>
      </c>
      <c r="E3286" s="2" t="s">
        <v>6703</v>
      </c>
      <c r="F3286" s="2" t="s">
        <v>6704</v>
      </c>
      <c r="G3286" s="2" t="s">
        <v>103</v>
      </c>
      <c r="H3286" s="4"/>
      <c r="I3286" s="2" t="s">
        <v>13</v>
      </c>
    </row>
    <row r="3287">
      <c r="A3287" s="2">
        <v>3285.0</v>
      </c>
      <c r="B3287" s="2">
        <v>3285.0</v>
      </c>
      <c r="C3287" s="2" t="s">
        <v>5912</v>
      </c>
      <c r="D3287" s="2" t="s">
        <v>5913</v>
      </c>
      <c r="E3287" s="2" t="s">
        <v>6705</v>
      </c>
      <c r="F3287" s="2" t="s">
        <v>6706</v>
      </c>
      <c r="G3287" s="2" t="s">
        <v>103</v>
      </c>
      <c r="H3287" s="4"/>
      <c r="I3287" s="2" t="s">
        <v>53</v>
      </c>
    </row>
    <row r="3288">
      <c r="A3288" s="2">
        <v>3286.0</v>
      </c>
      <c r="B3288" s="2">
        <v>3286.0</v>
      </c>
      <c r="C3288" s="2" t="s">
        <v>3174</v>
      </c>
      <c r="D3288" s="2" t="s">
        <v>5340</v>
      </c>
      <c r="E3288" s="2" t="s">
        <v>6707</v>
      </c>
      <c r="F3288" s="2" t="s">
        <v>6708</v>
      </c>
      <c r="G3288" s="2" t="s">
        <v>103</v>
      </c>
      <c r="H3288" s="4"/>
      <c r="I3288" s="2" t="s">
        <v>53</v>
      </c>
    </row>
    <row r="3289">
      <c r="A3289" s="2">
        <v>3287.0</v>
      </c>
      <c r="B3289" s="2">
        <v>3287.0</v>
      </c>
      <c r="C3289" s="2" t="s">
        <v>2729</v>
      </c>
      <c r="D3289" s="2" t="s">
        <v>1949</v>
      </c>
      <c r="E3289" s="2" t="s">
        <v>6709</v>
      </c>
      <c r="F3289" s="2" t="s">
        <v>6710</v>
      </c>
      <c r="G3289" s="2" t="s">
        <v>103</v>
      </c>
      <c r="H3289" s="4"/>
      <c r="I3289" s="2" t="s">
        <v>13</v>
      </c>
    </row>
    <row r="3290">
      <c r="A3290" s="2">
        <v>3288.0</v>
      </c>
      <c r="B3290" s="2">
        <v>3288.0</v>
      </c>
      <c r="C3290" s="2" t="s">
        <v>2729</v>
      </c>
      <c r="D3290" s="2" t="s">
        <v>96</v>
      </c>
      <c r="E3290" s="2" t="s">
        <v>6711</v>
      </c>
      <c r="F3290" s="2" t="s">
        <v>6712</v>
      </c>
      <c r="G3290" s="2" t="s">
        <v>103</v>
      </c>
      <c r="H3290" s="4"/>
      <c r="I3290" s="2" t="s">
        <v>53</v>
      </c>
    </row>
    <row r="3291">
      <c r="A3291" s="2">
        <v>3289.0</v>
      </c>
      <c r="B3291" s="2">
        <v>3289.0</v>
      </c>
      <c r="C3291" s="2" t="s">
        <v>2729</v>
      </c>
      <c r="D3291" s="2" t="s">
        <v>1568</v>
      </c>
      <c r="E3291" s="2" t="s">
        <v>6713</v>
      </c>
      <c r="F3291" s="2" t="s">
        <v>6714</v>
      </c>
      <c r="G3291" s="2" t="s">
        <v>103</v>
      </c>
      <c r="H3291" s="4"/>
      <c r="I3291" s="2" t="s">
        <v>13</v>
      </c>
    </row>
    <row r="3292">
      <c r="A3292" s="2">
        <v>3290.0</v>
      </c>
      <c r="B3292" s="2">
        <v>3290.0</v>
      </c>
      <c r="C3292" s="2" t="s">
        <v>2729</v>
      </c>
      <c r="D3292" s="2" t="s">
        <v>4023</v>
      </c>
      <c r="E3292" s="2" t="s">
        <v>6715</v>
      </c>
      <c r="F3292" s="2" t="s">
        <v>6716</v>
      </c>
      <c r="G3292" s="2" t="s">
        <v>103</v>
      </c>
      <c r="H3292" s="4"/>
      <c r="I3292" s="2" t="s">
        <v>13</v>
      </c>
    </row>
    <row r="3293">
      <c r="A3293" s="2">
        <v>3291.0</v>
      </c>
      <c r="B3293" s="2">
        <v>3291.0</v>
      </c>
      <c r="C3293" s="2" t="s">
        <v>2729</v>
      </c>
      <c r="D3293" s="2" t="s">
        <v>3788</v>
      </c>
      <c r="E3293" s="2" t="s">
        <v>6717</v>
      </c>
      <c r="F3293" s="2" t="s">
        <v>6718</v>
      </c>
      <c r="G3293" s="2" t="s">
        <v>103</v>
      </c>
      <c r="H3293" s="4"/>
      <c r="I3293" s="2" t="s">
        <v>13</v>
      </c>
    </row>
    <row r="3294">
      <c r="A3294" s="2">
        <v>3292.0</v>
      </c>
      <c r="B3294" s="2">
        <v>3292.0</v>
      </c>
      <c r="C3294" s="2" t="s">
        <v>2729</v>
      </c>
      <c r="D3294" s="2" t="s">
        <v>1568</v>
      </c>
      <c r="E3294" s="2" t="s">
        <v>6719</v>
      </c>
      <c r="F3294" s="2" t="s">
        <v>6720</v>
      </c>
      <c r="G3294" s="2" t="s">
        <v>103</v>
      </c>
      <c r="H3294" s="4"/>
      <c r="I3294" s="2" t="s">
        <v>13</v>
      </c>
    </row>
    <row r="3295">
      <c r="A3295" s="2">
        <v>3293.0</v>
      </c>
      <c r="B3295" s="2">
        <v>3293.0</v>
      </c>
      <c r="C3295" s="2" t="s">
        <v>2729</v>
      </c>
      <c r="D3295" s="2" t="s">
        <v>181</v>
      </c>
      <c r="E3295" s="2" t="s">
        <v>6721</v>
      </c>
      <c r="F3295" s="2" t="s">
        <v>6722</v>
      </c>
      <c r="G3295" s="2" t="s">
        <v>103</v>
      </c>
      <c r="H3295" s="4"/>
      <c r="I3295" s="2" t="s">
        <v>13</v>
      </c>
    </row>
    <row r="3296">
      <c r="A3296" s="2">
        <v>3294.0</v>
      </c>
      <c r="B3296" s="2">
        <v>3294.0</v>
      </c>
      <c r="C3296" s="2" t="s">
        <v>2729</v>
      </c>
      <c r="D3296" s="2" t="s">
        <v>96</v>
      </c>
      <c r="E3296" s="2" t="s">
        <v>6723</v>
      </c>
      <c r="F3296" s="2" t="s">
        <v>6724</v>
      </c>
      <c r="G3296" s="2" t="s">
        <v>103</v>
      </c>
      <c r="H3296" s="4"/>
      <c r="I3296" s="2" t="s">
        <v>13</v>
      </c>
    </row>
    <row r="3297">
      <c r="A3297" s="2">
        <v>3295.0</v>
      </c>
      <c r="B3297" s="2">
        <v>3295.0</v>
      </c>
      <c r="C3297" s="2" t="s">
        <v>2729</v>
      </c>
      <c r="D3297" s="2" t="s">
        <v>3788</v>
      </c>
      <c r="E3297" s="2" t="s">
        <v>6725</v>
      </c>
      <c r="F3297" s="2" t="s">
        <v>6726</v>
      </c>
      <c r="G3297" s="2" t="s">
        <v>103</v>
      </c>
      <c r="H3297" s="4"/>
      <c r="I3297" s="2" t="s">
        <v>13</v>
      </c>
    </row>
    <row r="3298">
      <c r="A3298" s="2">
        <v>3296.0</v>
      </c>
      <c r="B3298" s="2">
        <v>3296.0</v>
      </c>
      <c r="C3298" s="2" t="s">
        <v>2729</v>
      </c>
      <c r="D3298" s="2" t="s">
        <v>140</v>
      </c>
      <c r="E3298" s="2" t="s">
        <v>6727</v>
      </c>
      <c r="F3298" s="2" t="s">
        <v>6728</v>
      </c>
      <c r="G3298" s="2" t="s">
        <v>103</v>
      </c>
      <c r="H3298" s="4"/>
      <c r="I3298" s="2" t="s">
        <v>329</v>
      </c>
    </row>
    <row r="3299">
      <c r="A3299" s="2">
        <v>3297.0</v>
      </c>
      <c r="B3299" s="2">
        <v>3297.0</v>
      </c>
      <c r="C3299" s="2" t="s">
        <v>2729</v>
      </c>
      <c r="D3299" s="2" t="s">
        <v>181</v>
      </c>
      <c r="E3299" s="2" t="s">
        <v>6729</v>
      </c>
      <c r="F3299" s="2" t="s">
        <v>6730</v>
      </c>
      <c r="G3299" s="2" t="s">
        <v>103</v>
      </c>
      <c r="H3299" s="4"/>
      <c r="I3299" s="2" t="s">
        <v>13</v>
      </c>
    </row>
    <row r="3300">
      <c r="A3300" s="2">
        <v>3298.0</v>
      </c>
      <c r="B3300" s="2">
        <v>3298.0</v>
      </c>
      <c r="C3300" s="2" t="s">
        <v>4048</v>
      </c>
      <c r="D3300" s="2" t="s">
        <v>4049</v>
      </c>
      <c r="E3300" s="2" t="s">
        <v>6731</v>
      </c>
      <c r="F3300" s="2" t="s">
        <v>6732</v>
      </c>
      <c r="G3300" s="2" t="s">
        <v>103</v>
      </c>
      <c r="H3300" s="4"/>
      <c r="I3300" s="2" t="s">
        <v>13</v>
      </c>
    </row>
    <row r="3301">
      <c r="A3301" s="2">
        <v>3299.0</v>
      </c>
      <c r="B3301" s="2">
        <v>3299.0</v>
      </c>
      <c r="C3301" s="2" t="s">
        <v>6733</v>
      </c>
      <c r="D3301" s="2" t="s">
        <v>3900</v>
      </c>
      <c r="E3301" s="2" t="s">
        <v>6734</v>
      </c>
      <c r="F3301" s="2" t="s">
        <v>6735</v>
      </c>
      <c r="G3301" s="2" t="s">
        <v>103</v>
      </c>
      <c r="H3301" s="4"/>
      <c r="I3301" s="2" t="s">
        <v>53</v>
      </c>
    </row>
    <row r="3302">
      <c r="A3302" s="2">
        <v>3300.0</v>
      </c>
      <c r="B3302" s="2">
        <v>3300.0</v>
      </c>
      <c r="C3302" s="2" t="s">
        <v>3207</v>
      </c>
      <c r="D3302" s="2" t="s">
        <v>38</v>
      </c>
      <c r="E3302" s="2" t="s">
        <v>6736</v>
      </c>
      <c r="F3302" s="2" t="s">
        <v>6737</v>
      </c>
      <c r="G3302" s="2" t="s">
        <v>103</v>
      </c>
      <c r="H3302" s="4"/>
      <c r="I3302" s="2" t="s">
        <v>13</v>
      </c>
    </row>
    <row r="3303">
      <c r="A3303" s="2">
        <v>3301.0</v>
      </c>
      <c r="B3303" s="2">
        <v>3301.0</v>
      </c>
      <c r="C3303" s="2" t="s">
        <v>2729</v>
      </c>
      <c r="D3303" s="2" t="s">
        <v>2730</v>
      </c>
      <c r="E3303" s="2" t="s">
        <v>6738</v>
      </c>
      <c r="F3303" s="2" t="s">
        <v>6739</v>
      </c>
      <c r="G3303" s="2" t="s">
        <v>103</v>
      </c>
      <c r="H3303" s="4"/>
      <c r="I3303" s="2" t="s">
        <v>13</v>
      </c>
    </row>
    <row r="3304">
      <c r="A3304" s="2">
        <v>3302.0</v>
      </c>
      <c r="B3304" s="2">
        <v>3302.0</v>
      </c>
      <c r="C3304" s="2" t="s">
        <v>6740</v>
      </c>
      <c r="D3304" s="2" t="s">
        <v>6741</v>
      </c>
      <c r="E3304" s="2" t="s">
        <v>6742</v>
      </c>
      <c r="F3304" s="2" t="s">
        <v>6743</v>
      </c>
      <c r="G3304" s="2" t="s">
        <v>103</v>
      </c>
      <c r="H3304" s="4"/>
      <c r="I3304" s="2" t="s">
        <v>13</v>
      </c>
    </row>
    <row r="3305">
      <c r="A3305" s="2">
        <v>3303.0</v>
      </c>
      <c r="B3305" s="2">
        <v>3303.0</v>
      </c>
      <c r="C3305" s="2" t="s">
        <v>4556</v>
      </c>
      <c r="D3305" s="2" t="s">
        <v>2172</v>
      </c>
      <c r="E3305" s="2" t="s">
        <v>6744</v>
      </c>
      <c r="F3305" s="2" t="s">
        <v>6745</v>
      </c>
      <c r="G3305" s="2" t="s">
        <v>103</v>
      </c>
      <c r="H3305" s="4"/>
      <c r="I3305" s="2" t="s">
        <v>13</v>
      </c>
    </row>
    <row r="3306">
      <c r="A3306" s="2">
        <v>3304.0</v>
      </c>
      <c r="B3306" s="2">
        <v>3304.0</v>
      </c>
      <c r="C3306" s="2" t="s">
        <v>2729</v>
      </c>
      <c r="D3306" s="2" t="s">
        <v>181</v>
      </c>
      <c r="E3306" s="2" t="s">
        <v>6746</v>
      </c>
      <c r="F3306" s="2" t="s">
        <v>6747</v>
      </c>
      <c r="G3306" s="2" t="s">
        <v>103</v>
      </c>
      <c r="H3306" s="4"/>
      <c r="I3306" s="2" t="s">
        <v>13</v>
      </c>
    </row>
    <row r="3307">
      <c r="A3307" s="2">
        <v>3305.0</v>
      </c>
      <c r="B3307" s="2">
        <v>3305.0</v>
      </c>
      <c r="C3307" s="2" t="s">
        <v>2729</v>
      </c>
      <c r="D3307" s="2" t="s">
        <v>32</v>
      </c>
      <c r="E3307" s="2" t="s">
        <v>6748</v>
      </c>
      <c r="F3307" s="2" t="s">
        <v>6749</v>
      </c>
      <c r="G3307" s="2" t="s">
        <v>103</v>
      </c>
      <c r="H3307" s="4"/>
      <c r="I3307" s="2" t="s">
        <v>13</v>
      </c>
    </row>
    <row r="3308">
      <c r="A3308" s="2">
        <v>3306.0</v>
      </c>
      <c r="B3308" s="2">
        <v>3306.0</v>
      </c>
      <c r="C3308" s="2" t="s">
        <v>2729</v>
      </c>
      <c r="D3308" s="2" t="s">
        <v>3788</v>
      </c>
      <c r="E3308" s="2" t="s">
        <v>6750</v>
      </c>
      <c r="F3308" s="2" t="s">
        <v>6751</v>
      </c>
      <c r="G3308" s="2" t="s">
        <v>103</v>
      </c>
      <c r="H3308" s="4"/>
      <c r="I3308" s="2" t="s">
        <v>13</v>
      </c>
    </row>
    <row r="3309">
      <c r="A3309" s="2">
        <v>3307.0</v>
      </c>
      <c r="B3309" s="2">
        <v>3307.0</v>
      </c>
      <c r="C3309" s="2" t="s">
        <v>2729</v>
      </c>
      <c r="D3309" s="2" t="s">
        <v>140</v>
      </c>
      <c r="E3309" s="2" t="s">
        <v>6752</v>
      </c>
      <c r="F3309" s="2" t="s">
        <v>6753</v>
      </c>
      <c r="G3309" s="2" t="s">
        <v>103</v>
      </c>
      <c r="H3309" s="4"/>
      <c r="I3309" s="2" t="s">
        <v>13</v>
      </c>
    </row>
    <row r="3310">
      <c r="A3310" s="2">
        <v>3308.0</v>
      </c>
      <c r="B3310" s="2">
        <v>3308.0</v>
      </c>
      <c r="C3310" s="2" t="s">
        <v>2729</v>
      </c>
      <c r="D3310" s="2" t="s">
        <v>140</v>
      </c>
      <c r="E3310" s="2" t="s">
        <v>6754</v>
      </c>
      <c r="F3310" s="2" t="s">
        <v>6755</v>
      </c>
      <c r="G3310" s="2" t="s">
        <v>103</v>
      </c>
      <c r="H3310" s="4"/>
      <c r="I3310" s="2" t="s">
        <v>13</v>
      </c>
    </row>
    <row r="3311">
      <c r="A3311" s="2">
        <v>3309.0</v>
      </c>
      <c r="B3311" s="2">
        <v>3309.0</v>
      </c>
      <c r="C3311" s="2" t="s">
        <v>2729</v>
      </c>
      <c r="D3311" s="2" t="s">
        <v>184</v>
      </c>
      <c r="E3311" s="2" t="s">
        <v>6756</v>
      </c>
      <c r="F3311" s="2" t="s">
        <v>6757</v>
      </c>
      <c r="G3311" s="2" t="s">
        <v>103</v>
      </c>
      <c r="H3311" s="4"/>
      <c r="I3311" s="2" t="s">
        <v>13</v>
      </c>
    </row>
    <row r="3312">
      <c r="A3312" s="2">
        <v>3310.0</v>
      </c>
      <c r="B3312" s="2">
        <v>3310.0</v>
      </c>
      <c r="C3312" s="2" t="s">
        <v>2729</v>
      </c>
      <c r="D3312" s="2" t="s">
        <v>32</v>
      </c>
      <c r="E3312" s="2" t="s">
        <v>6758</v>
      </c>
      <c r="F3312" s="2" t="s">
        <v>6759</v>
      </c>
      <c r="G3312" s="2" t="s">
        <v>103</v>
      </c>
      <c r="H3312" s="4"/>
      <c r="I3312" s="2" t="s">
        <v>13</v>
      </c>
    </row>
    <row r="3313">
      <c r="A3313" s="2">
        <v>3311.0</v>
      </c>
      <c r="B3313" s="2">
        <v>3311.0</v>
      </c>
      <c r="C3313" s="2" t="s">
        <v>1920</v>
      </c>
      <c r="D3313" s="2" t="s">
        <v>414</v>
      </c>
      <c r="E3313" s="2" t="s">
        <v>6760</v>
      </c>
      <c r="F3313" s="2" t="s">
        <v>6761</v>
      </c>
      <c r="G3313" s="2" t="s">
        <v>103</v>
      </c>
      <c r="H3313" s="4"/>
      <c r="I3313" s="2" t="s">
        <v>13</v>
      </c>
    </row>
    <row r="3314">
      <c r="A3314" s="2">
        <v>3312.0</v>
      </c>
      <c r="B3314" s="2">
        <v>3312.0</v>
      </c>
      <c r="C3314" s="2" t="s">
        <v>2729</v>
      </c>
      <c r="D3314" s="2" t="s">
        <v>181</v>
      </c>
      <c r="E3314" s="2" t="s">
        <v>6762</v>
      </c>
      <c r="F3314" s="2" t="s">
        <v>6763</v>
      </c>
      <c r="G3314" s="2" t="s">
        <v>103</v>
      </c>
      <c r="H3314" s="4"/>
      <c r="I3314" s="2" t="s">
        <v>13</v>
      </c>
    </row>
    <row r="3315">
      <c r="A3315" s="2">
        <v>3313.0</v>
      </c>
      <c r="B3315" s="2">
        <v>3313.0</v>
      </c>
      <c r="C3315" s="2" t="s">
        <v>2729</v>
      </c>
      <c r="D3315" s="2" t="s">
        <v>140</v>
      </c>
      <c r="E3315" s="2" t="s">
        <v>6764</v>
      </c>
      <c r="F3315" s="2" t="s">
        <v>6765</v>
      </c>
      <c r="G3315" s="2" t="s">
        <v>103</v>
      </c>
      <c r="H3315" s="4"/>
      <c r="I3315" s="2" t="s">
        <v>13</v>
      </c>
    </row>
    <row r="3316">
      <c r="A3316" s="2">
        <v>3314.0</v>
      </c>
      <c r="B3316" s="2">
        <v>3314.0</v>
      </c>
      <c r="C3316" s="2" t="s">
        <v>2729</v>
      </c>
      <c r="D3316" s="2" t="s">
        <v>2730</v>
      </c>
      <c r="E3316" s="2" t="s">
        <v>6766</v>
      </c>
      <c r="F3316" s="2" t="s">
        <v>6767</v>
      </c>
      <c r="G3316" s="2" t="s">
        <v>103</v>
      </c>
      <c r="H3316" s="4"/>
      <c r="I3316" s="2" t="s">
        <v>13</v>
      </c>
    </row>
    <row r="3317">
      <c r="A3317" s="2">
        <v>3315.0</v>
      </c>
      <c r="B3317" s="2">
        <v>3315.0</v>
      </c>
      <c r="C3317" s="2" t="s">
        <v>2729</v>
      </c>
      <c r="D3317" s="2" t="s">
        <v>3788</v>
      </c>
      <c r="E3317" s="2" t="s">
        <v>6768</v>
      </c>
      <c r="F3317" s="2" t="s">
        <v>6769</v>
      </c>
      <c r="G3317" s="2" t="s">
        <v>103</v>
      </c>
      <c r="H3317" s="4"/>
      <c r="I3317" s="2" t="s">
        <v>13</v>
      </c>
    </row>
    <row r="3318">
      <c r="A3318" s="2">
        <v>3316.0</v>
      </c>
      <c r="B3318" s="2">
        <v>3316.0</v>
      </c>
      <c r="C3318" s="2" t="s">
        <v>2729</v>
      </c>
      <c r="D3318" s="2" t="s">
        <v>3788</v>
      </c>
      <c r="E3318" s="2" t="s">
        <v>6770</v>
      </c>
      <c r="F3318" s="2" t="s">
        <v>6771</v>
      </c>
      <c r="G3318" s="2" t="s">
        <v>103</v>
      </c>
      <c r="H3318" s="4"/>
      <c r="I3318" s="2" t="s">
        <v>13</v>
      </c>
    </row>
    <row r="3319">
      <c r="A3319" s="2">
        <v>3317.0</v>
      </c>
      <c r="B3319" s="2">
        <v>3317.0</v>
      </c>
      <c r="C3319" s="2" t="s">
        <v>2729</v>
      </c>
      <c r="D3319" s="2" t="s">
        <v>184</v>
      </c>
      <c r="E3319" s="2" t="s">
        <v>6772</v>
      </c>
      <c r="F3319" s="2" t="s">
        <v>6773</v>
      </c>
      <c r="G3319" s="2" t="s">
        <v>103</v>
      </c>
      <c r="H3319" s="4"/>
      <c r="I3319" s="2" t="s">
        <v>13</v>
      </c>
    </row>
    <row r="3320">
      <c r="A3320" s="2">
        <v>3318.0</v>
      </c>
      <c r="B3320" s="2">
        <v>3318.0</v>
      </c>
      <c r="C3320" s="2" t="s">
        <v>2729</v>
      </c>
      <c r="D3320" s="2" t="s">
        <v>181</v>
      </c>
      <c r="E3320" s="2" t="s">
        <v>6774</v>
      </c>
      <c r="F3320" s="2" t="s">
        <v>6775</v>
      </c>
      <c r="G3320" s="2" t="s">
        <v>103</v>
      </c>
      <c r="H3320" s="4"/>
      <c r="I3320" s="2" t="s">
        <v>13</v>
      </c>
    </row>
    <row r="3321">
      <c r="A3321" s="2">
        <v>3319.0</v>
      </c>
      <c r="B3321" s="2">
        <v>3319.0</v>
      </c>
      <c r="C3321" s="2" t="s">
        <v>2729</v>
      </c>
      <c r="D3321" s="2" t="s">
        <v>32</v>
      </c>
      <c r="E3321" s="2" t="s">
        <v>6776</v>
      </c>
      <c r="F3321" s="2" t="s">
        <v>6777</v>
      </c>
      <c r="G3321" s="2" t="s">
        <v>103</v>
      </c>
      <c r="H3321" s="4"/>
      <c r="I3321" s="2" t="s">
        <v>53</v>
      </c>
    </row>
    <row r="3322">
      <c r="A3322" s="2">
        <v>3320.0</v>
      </c>
      <c r="B3322" s="2">
        <v>3320.0</v>
      </c>
      <c r="C3322" s="2" t="s">
        <v>4556</v>
      </c>
      <c r="D3322" s="2" t="s">
        <v>2172</v>
      </c>
      <c r="E3322" s="2" t="s">
        <v>6778</v>
      </c>
      <c r="F3322" s="2" t="s">
        <v>6779</v>
      </c>
      <c r="G3322" s="2" t="s">
        <v>103</v>
      </c>
      <c r="H3322" s="4"/>
      <c r="I3322" s="2" t="s">
        <v>13</v>
      </c>
    </row>
    <row r="3323">
      <c r="A3323" s="2">
        <v>3321.0</v>
      </c>
      <c r="B3323" s="2">
        <v>3321.0</v>
      </c>
      <c r="C3323" s="2" t="s">
        <v>2729</v>
      </c>
      <c r="D3323" s="2" t="s">
        <v>6780</v>
      </c>
      <c r="E3323" s="2" t="s">
        <v>6781</v>
      </c>
      <c r="F3323" s="2" t="s">
        <v>6782</v>
      </c>
      <c r="G3323" s="2" t="s">
        <v>103</v>
      </c>
      <c r="H3323" s="4"/>
      <c r="I3323" s="2" t="s">
        <v>13</v>
      </c>
    </row>
    <row r="3324">
      <c r="A3324" s="2">
        <v>3322.0</v>
      </c>
      <c r="B3324" s="2">
        <v>3322.0</v>
      </c>
      <c r="C3324" s="2" t="s">
        <v>3174</v>
      </c>
      <c r="D3324" s="2" t="s">
        <v>6783</v>
      </c>
      <c r="E3324" s="2" t="s">
        <v>6784</v>
      </c>
      <c r="F3324" s="2" t="s">
        <v>6785</v>
      </c>
      <c r="G3324" s="2" t="s">
        <v>103</v>
      </c>
      <c r="H3324" s="4"/>
      <c r="I3324" s="2" t="s">
        <v>13</v>
      </c>
    </row>
    <row r="3325">
      <c r="A3325" s="2">
        <v>3323.0</v>
      </c>
      <c r="B3325" s="2">
        <v>3323.0</v>
      </c>
      <c r="C3325" s="2" t="s">
        <v>2729</v>
      </c>
      <c r="D3325" s="2" t="s">
        <v>32</v>
      </c>
      <c r="E3325" s="2" t="s">
        <v>6786</v>
      </c>
      <c r="F3325" s="2" t="s">
        <v>6787</v>
      </c>
      <c r="G3325" s="2" t="s">
        <v>103</v>
      </c>
      <c r="H3325" s="4"/>
      <c r="I3325" s="2" t="s">
        <v>13</v>
      </c>
    </row>
    <row r="3326">
      <c r="A3326" s="2">
        <v>3324.0</v>
      </c>
      <c r="B3326" s="2">
        <v>3324.0</v>
      </c>
      <c r="C3326" s="2" t="s">
        <v>2729</v>
      </c>
      <c r="D3326" s="2" t="s">
        <v>181</v>
      </c>
      <c r="E3326" s="2" t="s">
        <v>6788</v>
      </c>
      <c r="F3326" s="2" t="s">
        <v>6789</v>
      </c>
      <c r="G3326" s="2" t="s">
        <v>103</v>
      </c>
      <c r="H3326" s="4"/>
      <c r="I3326" s="2" t="s">
        <v>53</v>
      </c>
    </row>
    <row r="3327">
      <c r="A3327" s="2">
        <v>3325.0</v>
      </c>
      <c r="B3327" s="2">
        <v>3325.0</v>
      </c>
      <c r="C3327" s="2" t="s">
        <v>2729</v>
      </c>
      <c r="D3327" s="2" t="s">
        <v>32</v>
      </c>
      <c r="E3327" s="2" t="s">
        <v>6790</v>
      </c>
      <c r="F3327" s="2" t="s">
        <v>6791</v>
      </c>
      <c r="G3327" s="2" t="s">
        <v>103</v>
      </c>
      <c r="H3327" s="4"/>
      <c r="I3327" s="2" t="s">
        <v>13</v>
      </c>
    </row>
    <row r="3328">
      <c r="A3328" s="2">
        <v>3326.0</v>
      </c>
      <c r="B3328" s="2">
        <v>3326.0</v>
      </c>
      <c r="C3328" s="2" t="s">
        <v>2729</v>
      </c>
      <c r="D3328" s="2" t="s">
        <v>96</v>
      </c>
      <c r="E3328" s="2" t="s">
        <v>6792</v>
      </c>
      <c r="F3328" s="2" t="s">
        <v>6793</v>
      </c>
      <c r="G3328" s="2" t="s">
        <v>103</v>
      </c>
      <c r="H3328" s="4"/>
      <c r="I3328" s="2" t="s">
        <v>13</v>
      </c>
    </row>
    <row r="3329">
      <c r="A3329" s="2">
        <v>3327.0</v>
      </c>
      <c r="B3329" s="2">
        <v>3327.0</v>
      </c>
      <c r="C3329" s="2" t="s">
        <v>2729</v>
      </c>
      <c r="D3329" s="2" t="s">
        <v>96</v>
      </c>
      <c r="E3329" s="2" t="s">
        <v>6794</v>
      </c>
      <c r="F3329" s="2" t="s">
        <v>6795</v>
      </c>
      <c r="G3329" s="2" t="s">
        <v>103</v>
      </c>
      <c r="H3329" s="4"/>
      <c r="I3329" s="2" t="s">
        <v>13</v>
      </c>
    </row>
    <row r="3330">
      <c r="A3330" s="2">
        <v>3328.0</v>
      </c>
      <c r="B3330" s="2">
        <v>3328.0</v>
      </c>
      <c r="C3330" s="2" t="s">
        <v>1470</v>
      </c>
      <c r="D3330" s="2" t="s">
        <v>9</v>
      </c>
      <c r="E3330" s="2" t="s">
        <v>6796</v>
      </c>
      <c r="F3330" s="2" t="s">
        <v>6797</v>
      </c>
      <c r="G3330" s="2" t="s">
        <v>103</v>
      </c>
      <c r="H3330" s="3">
        <v>1160.0</v>
      </c>
      <c r="I3330" s="2" t="s">
        <v>13</v>
      </c>
    </row>
    <row r="3331">
      <c r="A3331" s="2">
        <v>3329.0</v>
      </c>
      <c r="B3331" s="2">
        <v>3329.0</v>
      </c>
      <c r="C3331" s="2" t="s">
        <v>2729</v>
      </c>
      <c r="D3331" s="2" t="s">
        <v>140</v>
      </c>
      <c r="E3331" s="2" t="s">
        <v>6798</v>
      </c>
      <c r="F3331" s="2" t="s">
        <v>6799</v>
      </c>
      <c r="G3331" s="2" t="s">
        <v>103</v>
      </c>
      <c r="H3331" s="4"/>
      <c r="I3331" s="2" t="s">
        <v>13</v>
      </c>
    </row>
    <row r="3332">
      <c r="A3332" s="2">
        <v>3330.0</v>
      </c>
      <c r="B3332" s="2">
        <v>3330.0</v>
      </c>
      <c r="C3332" s="2" t="s">
        <v>2729</v>
      </c>
      <c r="D3332" s="2" t="s">
        <v>3788</v>
      </c>
      <c r="E3332" s="2" t="s">
        <v>6800</v>
      </c>
      <c r="F3332" s="2" t="s">
        <v>6801</v>
      </c>
      <c r="G3332" s="2" t="s">
        <v>103</v>
      </c>
      <c r="H3332" s="4"/>
      <c r="I3332" s="2" t="s">
        <v>53</v>
      </c>
    </row>
    <row r="3333">
      <c r="A3333" s="2">
        <v>3331.0</v>
      </c>
      <c r="B3333" s="2">
        <v>3331.0</v>
      </c>
      <c r="C3333" s="2" t="s">
        <v>2729</v>
      </c>
      <c r="D3333" s="2" t="s">
        <v>32</v>
      </c>
      <c r="E3333" s="2" t="s">
        <v>6802</v>
      </c>
      <c r="F3333" s="2" t="s">
        <v>6803</v>
      </c>
      <c r="G3333" s="2" t="s">
        <v>103</v>
      </c>
      <c r="H3333" s="4"/>
      <c r="I3333" s="2" t="s">
        <v>13</v>
      </c>
    </row>
    <row r="3334">
      <c r="A3334" s="2">
        <v>3332.0</v>
      </c>
      <c r="B3334" s="2">
        <v>3332.0</v>
      </c>
      <c r="C3334" s="2" t="s">
        <v>2729</v>
      </c>
      <c r="D3334" s="2" t="s">
        <v>96</v>
      </c>
      <c r="E3334" s="2" t="s">
        <v>6804</v>
      </c>
      <c r="F3334" s="2" t="s">
        <v>6805</v>
      </c>
      <c r="G3334" s="2" t="s">
        <v>103</v>
      </c>
      <c r="H3334" s="4"/>
      <c r="I3334" s="2" t="s">
        <v>13</v>
      </c>
    </row>
    <row r="3335">
      <c r="A3335" s="2">
        <v>3333.0</v>
      </c>
      <c r="B3335" s="2">
        <v>3333.0</v>
      </c>
      <c r="C3335" s="2" t="s">
        <v>2729</v>
      </c>
      <c r="D3335" s="2" t="s">
        <v>3974</v>
      </c>
      <c r="E3335" s="2" t="s">
        <v>6806</v>
      </c>
      <c r="F3335" s="2" t="s">
        <v>6807</v>
      </c>
      <c r="G3335" s="2" t="s">
        <v>103</v>
      </c>
      <c r="H3335" s="4"/>
      <c r="I3335" s="2" t="s">
        <v>53</v>
      </c>
    </row>
    <row r="3336">
      <c r="A3336" s="2">
        <v>3334.0</v>
      </c>
      <c r="B3336" s="2">
        <v>3334.0</v>
      </c>
      <c r="C3336" s="2" t="s">
        <v>2729</v>
      </c>
      <c r="D3336" s="2" t="s">
        <v>96</v>
      </c>
      <c r="E3336" s="2" t="s">
        <v>6808</v>
      </c>
      <c r="F3336" s="2" t="s">
        <v>6809</v>
      </c>
      <c r="G3336" s="2" t="s">
        <v>103</v>
      </c>
      <c r="H3336" s="4"/>
      <c r="I3336" s="2" t="s">
        <v>53</v>
      </c>
    </row>
    <row r="3337">
      <c r="A3337" s="2">
        <v>3335.0</v>
      </c>
      <c r="B3337" s="2">
        <v>3335.0</v>
      </c>
      <c r="C3337" s="2" t="s">
        <v>2729</v>
      </c>
      <c r="D3337" s="2" t="s">
        <v>32</v>
      </c>
      <c r="E3337" s="2" t="s">
        <v>6810</v>
      </c>
      <c r="F3337" s="2" t="s">
        <v>6811</v>
      </c>
      <c r="G3337" s="2" t="s">
        <v>103</v>
      </c>
      <c r="H3337" s="4"/>
      <c r="I3337" s="2" t="s">
        <v>13</v>
      </c>
    </row>
    <row r="3338">
      <c r="A3338" s="2">
        <v>3336.0</v>
      </c>
      <c r="B3338" s="2">
        <v>3336.0</v>
      </c>
      <c r="C3338" s="2" t="s">
        <v>3207</v>
      </c>
      <c r="D3338" s="2" t="s">
        <v>338</v>
      </c>
      <c r="E3338" s="2" t="s">
        <v>6812</v>
      </c>
      <c r="F3338" s="2" t="s">
        <v>5530</v>
      </c>
      <c r="G3338" s="2" t="s">
        <v>103</v>
      </c>
      <c r="H3338" s="4"/>
      <c r="I3338" s="2" t="s">
        <v>13</v>
      </c>
    </row>
    <row r="3339">
      <c r="A3339" s="2">
        <v>3337.0</v>
      </c>
      <c r="B3339" s="2">
        <v>3337.0</v>
      </c>
      <c r="C3339" s="2" t="s">
        <v>2729</v>
      </c>
      <c r="D3339" s="2" t="s">
        <v>32</v>
      </c>
      <c r="E3339" s="2" t="s">
        <v>6813</v>
      </c>
      <c r="F3339" s="2" t="s">
        <v>6814</v>
      </c>
      <c r="G3339" s="2" t="s">
        <v>103</v>
      </c>
      <c r="H3339" s="4"/>
      <c r="I3339" s="2" t="s">
        <v>13</v>
      </c>
    </row>
    <row r="3340">
      <c r="A3340" s="2">
        <v>3338.0</v>
      </c>
      <c r="B3340" s="2">
        <v>3338.0</v>
      </c>
      <c r="C3340" s="2" t="s">
        <v>2729</v>
      </c>
      <c r="D3340" s="2" t="s">
        <v>96</v>
      </c>
      <c r="E3340" s="2" t="s">
        <v>6815</v>
      </c>
      <c r="F3340" s="2" t="s">
        <v>6816</v>
      </c>
      <c r="G3340" s="2" t="s">
        <v>103</v>
      </c>
      <c r="H3340" s="4"/>
      <c r="I3340" s="2" t="s">
        <v>13</v>
      </c>
    </row>
    <row r="3341">
      <c r="A3341" s="2">
        <v>3339.0</v>
      </c>
      <c r="B3341" s="2">
        <v>3339.0</v>
      </c>
      <c r="C3341" s="2" t="s">
        <v>2729</v>
      </c>
      <c r="D3341" s="2" t="s">
        <v>263</v>
      </c>
      <c r="E3341" s="2" t="s">
        <v>6817</v>
      </c>
      <c r="F3341" s="2" t="s">
        <v>6818</v>
      </c>
      <c r="G3341" s="2" t="s">
        <v>103</v>
      </c>
      <c r="H3341" s="4"/>
      <c r="I3341" s="2" t="s">
        <v>13</v>
      </c>
    </row>
    <row r="3342">
      <c r="A3342" s="2">
        <v>3340.0</v>
      </c>
      <c r="B3342" s="2">
        <v>3340.0</v>
      </c>
      <c r="C3342" s="2" t="s">
        <v>2729</v>
      </c>
      <c r="D3342" s="2" t="s">
        <v>3788</v>
      </c>
      <c r="E3342" s="2" t="s">
        <v>6819</v>
      </c>
      <c r="F3342" s="2" t="s">
        <v>6820</v>
      </c>
      <c r="G3342" s="2" t="s">
        <v>103</v>
      </c>
      <c r="H3342" s="4"/>
      <c r="I3342" s="2" t="s">
        <v>13</v>
      </c>
    </row>
    <row r="3343">
      <c r="A3343" s="2">
        <v>3341.0</v>
      </c>
      <c r="B3343" s="2">
        <v>3341.0</v>
      </c>
      <c r="C3343" s="2" t="s">
        <v>3174</v>
      </c>
      <c r="D3343" s="2" t="s">
        <v>2064</v>
      </c>
      <c r="E3343" s="2" t="s">
        <v>6821</v>
      </c>
      <c r="F3343" s="2" t="s">
        <v>6822</v>
      </c>
      <c r="G3343" s="2" t="s">
        <v>103</v>
      </c>
      <c r="H3343" s="4"/>
      <c r="I3343" s="2" t="s">
        <v>13</v>
      </c>
    </row>
    <row r="3344">
      <c r="A3344" s="2">
        <v>3342.0</v>
      </c>
      <c r="B3344" s="2">
        <v>3342.0</v>
      </c>
      <c r="C3344" s="2" t="s">
        <v>2729</v>
      </c>
      <c r="D3344" s="2" t="s">
        <v>1568</v>
      </c>
      <c r="E3344" s="2" t="s">
        <v>6823</v>
      </c>
      <c r="F3344" s="2" t="s">
        <v>6824</v>
      </c>
      <c r="G3344" s="2" t="s">
        <v>103</v>
      </c>
      <c r="H3344" s="4"/>
      <c r="I3344" s="2" t="s">
        <v>13</v>
      </c>
    </row>
    <row r="3345">
      <c r="A3345" s="2">
        <v>3343.0</v>
      </c>
      <c r="B3345" s="2">
        <v>3343.0</v>
      </c>
      <c r="C3345" s="2" t="s">
        <v>2729</v>
      </c>
      <c r="D3345" s="2" t="s">
        <v>2812</v>
      </c>
      <c r="E3345" s="2" t="s">
        <v>6825</v>
      </c>
      <c r="F3345" s="2" t="s">
        <v>6826</v>
      </c>
      <c r="G3345" s="2" t="s">
        <v>103</v>
      </c>
      <c r="H3345" s="4"/>
      <c r="I3345" s="2" t="s">
        <v>13</v>
      </c>
    </row>
    <row r="3346">
      <c r="A3346" s="2">
        <v>3344.0</v>
      </c>
      <c r="B3346" s="2">
        <v>3344.0</v>
      </c>
      <c r="C3346" s="2" t="s">
        <v>2729</v>
      </c>
      <c r="D3346" s="2" t="s">
        <v>96</v>
      </c>
      <c r="E3346" s="2" t="s">
        <v>6827</v>
      </c>
      <c r="F3346" s="2" t="s">
        <v>6828</v>
      </c>
      <c r="G3346" s="2" t="s">
        <v>103</v>
      </c>
      <c r="H3346" s="4"/>
      <c r="I3346" s="2" t="s">
        <v>13</v>
      </c>
    </row>
    <row r="3347">
      <c r="A3347" s="2">
        <v>3345.0</v>
      </c>
      <c r="B3347" s="2">
        <v>3345.0</v>
      </c>
      <c r="C3347" s="2" t="s">
        <v>2729</v>
      </c>
      <c r="D3347" s="2" t="s">
        <v>181</v>
      </c>
      <c r="E3347" s="2" t="s">
        <v>6829</v>
      </c>
      <c r="F3347" s="2" t="s">
        <v>6830</v>
      </c>
      <c r="G3347" s="2" t="s">
        <v>103</v>
      </c>
      <c r="H3347" s="4"/>
      <c r="I3347" s="2" t="s">
        <v>13</v>
      </c>
    </row>
    <row r="3348">
      <c r="A3348" s="2">
        <v>3346.0</v>
      </c>
      <c r="B3348" s="2">
        <v>3346.0</v>
      </c>
      <c r="C3348" s="2" t="s">
        <v>2729</v>
      </c>
      <c r="D3348" s="2" t="s">
        <v>1568</v>
      </c>
      <c r="E3348" s="2" t="s">
        <v>6831</v>
      </c>
      <c r="F3348" s="2" t="s">
        <v>6832</v>
      </c>
      <c r="G3348" s="2" t="s">
        <v>103</v>
      </c>
      <c r="H3348" s="4"/>
      <c r="I3348" s="2" t="s">
        <v>13</v>
      </c>
    </row>
    <row r="3349">
      <c r="A3349" s="2">
        <v>3347.0</v>
      </c>
      <c r="B3349" s="2">
        <v>3347.0</v>
      </c>
      <c r="C3349" s="2" t="s">
        <v>2729</v>
      </c>
      <c r="D3349" s="2" t="s">
        <v>184</v>
      </c>
      <c r="E3349" s="2" t="s">
        <v>6833</v>
      </c>
      <c r="F3349" s="2" t="s">
        <v>6834</v>
      </c>
      <c r="G3349" s="2" t="s">
        <v>103</v>
      </c>
      <c r="H3349" s="4"/>
      <c r="I3349" s="2" t="s">
        <v>13</v>
      </c>
    </row>
    <row r="3350">
      <c r="A3350" s="2">
        <v>3348.0</v>
      </c>
      <c r="B3350" s="2">
        <v>3348.0</v>
      </c>
      <c r="C3350" s="2" t="s">
        <v>2729</v>
      </c>
      <c r="D3350" s="2" t="s">
        <v>181</v>
      </c>
      <c r="E3350" s="2" t="s">
        <v>6835</v>
      </c>
      <c r="F3350" s="2" t="s">
        <v>6836</v>
      </c>
      <c r="G3350" s="2" t="s">
        <v>103</v>
      </c>
      <c r="H3350" s="4"/>
      <c r="I3350" s="2" t="s">
        <v>13</v>
      </c>
    </row>
    <row r="3351">
      <c r="A3351" s="2">
        <v>3349.0</v>
      </c>
      <c r="B3351" s="2">
        <v>3349.0</v>
      </c>
      <c r="C3351" s="2" t="s">
        <v>2729</v>
      </c>
      <c r="D3351" s="2" t="s">
        <v>32</v>
      </c>
      <c r="E3351" s="2" t="s">
        <v>6837</v>
      </c>
      <c r="F3351" s="2" t="s">
        <v>6838</v>
      </c>
      <c r="G3351" s="2" t="s">
        <v>103</v>
      </c>
      <c r="H3351" s="4"/>
      <c r="I3351" s="2" t="s">
        <v>13</v>
      </c>
    </row>
    <row r="3352">
      <c r="A3352" s="2">
        <v>3350.0</v>
      </c>
      <c r="B3352" s="2">
        <v>3350.0</v>
      </c>
      <c r="C3352" s="2" t="s">
        <v>2729</v>
      </c>
      <c r="D3352" s="2" t="s">
        <v>2812</v>
      </c>
      <c r="E3352" s="2" t="s">
        <v>6839</v>
      </c>
      <c r="F3352" s="2" t="s">
        <v>6840</v>
      </c>
      <c r="G3352" s="2" t="s">
        <v>103</v>
      </c>
      <c r="H3352" s="4"/>
      <c r="I3352" s="2" t="s">
        <v>13</v>
      </c>
    </row>
    <row r="3353">
      <c r="A3353" s="2">
        <v>3351.0</v>
      </c>
      <c r="B3353" s="2">
        <v>3351.0</v>
      </c>
      <c r="C3353" s="2" t="s">
        <v>3174</v>
      </c>
      <c r="D3353" s="2" t="s">
        <v>2101</v>
      </c>
      <c r="E3353" s="2" t="s">
        <v>6841</v>
      </c>
      <c r="F3353" s="2" t="s">
        <v>6842</v>
      </c>
      <c r="G3353" s="2" t="s">
        <v>103</v>
      </c>
      <c r="H3353" s="4"/>
      <c r="I3353" s="2" t="s">
        <v>53</v>
      </c>
    </row>
    <row r="3354">
      <c r="A3354" s="2">
        <v>3352.0</v>
      </c>
      <c r="B3354" s="2">
        <v>3352.0</v>
      </c>
      <c r="C3354" s="2" t="s">
        <v>2729</v>
      </c>
      <c r="D3354" s="2" t="s">
        <v>1568</v>
      </c>
      <c r="E3354" s="2" t="s">
        <v>6843</v>
      </c>
      <c r="F3354" s="2" t="s">
        <v>6844</v>
      </c>
      <c r="G3354" s="2" t="s">
        <v>103</v>
      </c>
      <c r="H3354" s="4"/>
      <c r="I3354" s="2" t="s">
        <v>13</v>
      </c>
    </row>
    <row r="3355">
      <c r="A3355" s="2">
        <v>3353.0</v>
      </c>
      <c r="B3355" s="2">
        <v>3353.0</v>
      </c>
      <c r="C3355" s="2" t="s">
        <v>2729</v>
      </c>
      <c r="D3355" s="2" t="s">
        <v>32</v>
      </c>
      <c r="E3355" s="2" t="s">
        <v>6845</v>
      </c>
      <c r="F3355" s="2" t="s">
        <v>6846</v>
      </c>
      <c r="G3355" s="2" t="s">
        <v>103</v>
      </c>
      <c r="H3355" s="4"/>
      <c r="I3355" s="2" t="s">
        <v>13</v>
      </c>
    </row>
    <row r="3356">
      <c r="A3356" s="2">
        <v>3354.0</v>
      </c>
      <c r="B3356" s="2">
        <v>3354.0</v>
      </c>
      <c r="C3356" s="2" t="s">
        <v>3207</v>
      </c>
      <c r="D3356" s="2" t="s">
        <v>38</v>
      </c>
      <c r="E3356" s="2" t="s">
        <v>6847</v>
      </c>
      <c r="F3356" s="2" t="s">
        <v>6848</v>
      </c>
      <c r="G3356" s="2" t="s">
        <v>103</v>
      </c>
      <c r="H3356" s="4"/>
      <c r="I3356" s="2" t="s">
        <v>13</v>
      </c>
    </row>
    <row r="3357">
      <c r="A3357" s="2">
        <v>3355.0</v>
      </c>
      <c r="B3357" s="2">
        <v>3355.0</v>
      </c>
      <c r="C3357" s="2" t="s">
        <v>2729</v>
      </c>
      <c r="D3357" s="2" t="s">
        <v>1568</v>
      </c>
      <c r="E3357" s="2" t="s">
        <v>6849</v>
      </c>
      <c r="F3357" s="2" t="s">
        <v>6850</v>
      </c>
      <c r="G3357" s="2" t="s">
        <v>103</v>
      </c>
      <c r="H3357" s="4"/>
      <c r="I3357" s="2" t="s">
        <v>13</v>
      </c>
    </row>
    <row r="3358">
      <c r="A3358" s="2">
        <v>3356.0</v>
      </c>
      <c r="B3358" s="2">
        <v>3356.0</v>
      </c>
      <c r="C3358" s="2" t="s">
        <v>2729</v>
      </c>
      <c r="D3358" s="2" t="s">
        <v>181</v>
      </c>
      <c r="E3358" s="2" t="s">
        <v>6851</v>
      </c>
      <c r="F3358" s="2" t="s">
        <v>6852</v>
      </c>
      <c r="G3358" s="2" t="s">
        <v>103</v>
      </c>
      <c r="H3358" s="4"/>
      <c r="I3358" s="2" t="s">
        <v>13</v>
      </c>
    </row>
    <row r="3359">
      <c r="A3359" s="2">
        <v>3357.0</v>
      </c>
      <c r="B3359" s="2">
        <v>3357.0</v>
      </c>
      <c r="C3359" s="2" t="s">
        <v>4048</v>
      </c>
      <c r="D3359" s="2" t="s">
        <v>6853</v>
      </c>
      <c r="E3359" s="2" t="s">
        <v>6854</v>
      </c>
      <c r="F3359" s="2" t="s">
        <v>6855</v>
      </c>
      <c r="G3359" s="2" t="s">
        <v>103</v>
      </c>
      <c r="H3359" s="4"/>
      <c r="I3359" s="2" t="s">
        <v>13</v>
      </c>
    </row>
    <row r="3360">
      <c r="A3360" s="2">
        <v>3358.0</v>
      </c>
      <c r="B3360" s="2">
        <v>3358.0</v>
      </c>
      <c r="C3360" s="2" t="s">
        <v>2729</v>
      </c>
      <c r="D3360" s="2" t="s">
        <v>263</v>
      </c>
      <c r="E3360" s="2" t="s">
        <v>6856</v>
      </c>
      <c r="F3360" s="2" t="s">
        <v>6857</v>
      </c>
      <c r="G3360" s="2" t="s">
        <v>103</v>
      </c>
      <c r="H3360" s="4"/>
      <c r="I3360" s="2" t="s">
        <v>13</v>
      </c>
    </row>
    <row r="3361">
      <c r="A3361" s="2">
        <v>3359.0</v>
      </c>
      <c r="B3361" s="2">
        <v>3359.0</v>
      </c>
      <c r="C3361" s="2" t="s">
        <v>4556</v>
      </c>
      <c r="D3361" s="2" t="s">
        <v>2172</v>
      </c>
      <c r="E3361" s="2" t="s">
        <v>6858</v>
      </c>
      <c r="F3361" s="2" t="s">
        <v>6859</v>
      </c>
      <c r="G3361" s="2" t="s">
        <v>103</v>
      </c>
      <c r="H3361" s="4"/>
      <c r="I3361" s="2" t="s">
        <v>13</v>
      </c>
    </row>
    <row r="3362">
      <c r="A3362" s="2">
        <v>3360.0</v>
      </c>
      <c r="B3362" s="2">
        <v>3360.0</v>
      </c>
      <c r="C3362" s="2" t="s">
        <v>2729</v>
      </c>
      <c r="D3362" s="2" t="s">
        <v>4023</v>
      </c>
      <c r="E3362" s="2" t="s">
        <v>6860</v>
      </c>
      <c r="F3362" s="2" t="s">
        <v>6670</v>
      </c>
      <c r="G3362" s="2" t="s">
        <v>103</v>
      </c>
      <c r="H3362" s="4"/>
      <c r="I3362" s="2" t="s">
        <v>13</v>
      </c>
    </row>
    <row r="3363">
      <c r="A3363" s="2">
        <v>3361.0</v>
      </c>
      <c r="B3363" s="2">
        <v>3361.0</v>
      </c>
      <c r="C3363" s="2" t="s">
        <v>2729</v>
      </c>
      <c r="D3363" s="2" t="s">
        <v>184</v>
      </c>
      <c r="E3363" s="2" t="s">
        <v>6861</v>
      </c>
      <c r="F3363" s="2" t="s">
        <v>6862</v>
      </c>
      <c r="G3363" s="2" t="s">
        <v>103</v>
      </c>
      <c r="H3363" s="4"/>
      <c r="I3363" s="2" t="s">
        <v>13</v>
      </c>
    </row>
    <row r="3364">
      <c r="A3364" s="2">
        <v>3362.0</v>
      </c>
      <c r="B3364" s="2">
        <v>3362.0</v>
      </c>
      <c r="C3364" s="2" t="s">
        <v>2729</v>
      </c>
      <c r="D3364" s="2" t="s">
        <v>96</v>
      </c>
      <c r="E3364" s="2" t="s">
        <v>6863</v>
      </c>
      <c r="F3364" s="2" t="s">
        <v>6864</v>
      </c>
      <c r="G3364" s="2" t="s">
        <v>103</v>
      </c>
      <c r="H3364" s="4"/>
      <c r="I3364" s="2" t="s">
        <v>13</v>
      </c>
    </row>
    <row r="3365">
      <c r="A3365" s="2">
        <v>3363.0</v>
      </c>
      <c r="B3365" s="2">
        <v>3363.0</v>
      </c>
      <c r="C3365" s="2" t="s">
        <v>5912</v>
      </c>
      <c r="D3365" s="2" t="s">
        <v>5913</v>
      </c>
      <c r="E3365" s="2" t="s">
        <v>6865</v>
      </c>
      <c r="F3365" s="2" t="s">
        <v>6866</v>
      </c>
      <c r="G3365" s="2" t="s">
        <v>103</v>
      </c>
      <c r="H3365" s="4"/>
      <c r="I3365" s="2" t="s">
        <v>13</v>
      </c>
    </row>
    <row r="3366">
      <c r="A3366" s="2">
        <v>3364.0</v>
      </c>
      <c r="B3366" s="2">
        <v>3364.0</v>
      </c>
      <c r="C3366" s="2" t="s">
        <v>2729</v>
      </c>
      <c r="D3366" s="2" t="s">
        <v>140</v>
      </c>
      <c r="E3366" s="2" t="s">
        <v>6867</v>
      </c>
      <c r="F3366" s="2" t="s">
        <v>6868</v>
      </c>
      <c r="G3366" s="2" t="s">
        <v>103</v>
      </c>
      <c r="H3366" s="4"/>
      <c r="I3366" s="2" t="s">
        <v>13</v>
      </c>
    </row>
    <row r="3367">
      <c r="A3367" s="2">
        <v>3365.0</v>
      </c>
      <c r="B3367" s="2">
        <v>3365.0</v>
      </c>
      <c r="C3367" s="2" t="s">
        <v>2729</v>
      </c>
      <c r="D3367" s="2" t="s">
        <v>96</v>
      </c>
      <c r="E3367" s="2" t="s">
        <v>6869</v>
      </c>
      <c r="F3367" s="2" t="s">
        <v>6870</v>
      </c>
      <c r="G3367" s="2" t="s">
        <v>103</v>
      </c>
      <c r="H3367" s="4"/>
      <c r="I3367" s="2" t="s">
        <v>13</v>
      </c>
    </row>
    <row r="3368">
      <c r="A3368" s="2">
        <v>3366.0</v>
      </c>
      <c r="B3368" s="2">
        <v>3366.0</v>
      </c>
      <c r="C3368" s="2" t="s">
        <v>2729</v>
      </c>
      <c r="D3368" s="2" t="s">
        <v>140</v>
      </c>
      <c r="E3368" s="2" t="s">
        <v>6871</v>
      </c>
      <c r="F3368" s="2" t="s">
        <v>6872</v>
      </c>
      <c r="G3368" s="2" t="s">
        <v>103</v>
      </c>
      <c r="H3368" s="4"/>
      <c r="I3368" s="2" t="s">
        <v>13</v>
      </c>
    </row>
    <row r="3369">
      <c r="A3369" s="2">
        <v>3367.0</v>
      </c>
      <c r="B3369" s="2">
        <v>3367.0</v>
      </c>
      <c r="C3369" s="2" t="s">
        <v>2729</v>
      </c>
      <c r="D3369" s="2" t="s">
        <v>3971</v>
      </c>
      <c r="E3369" s="2" t="s">
        <v>6873</v>
      </c>
      <c r="F3369" s="2" t="s">
        <v>6874</v>
      </c>
      <c r="G3369" s="2" t="s">
        <v>103</v>
      </c>
      <c r="H3369" s="4"/>
      <c r="I3369" s="2" t="s">
        <v>13</v>
      </c>
    </row>
    <row r="3370">
      <c r="A3370" s="2">
        <v>3368.0</v>
      </c>
      <c r="B3370" s="2">
        <v>3368.0</v>
      </c>
      <c r="C3370" s="2" t="s">
        <v>2729</v>
      </c>
      <c r="D3370" s="2" t="s">
        <v>96</v>
      </c>
      <c r="E3370" s="2" t="s">
        <v>6875</v>
      </c>
      <c r="F3370" s="2" t="s">
        <v>6876</v>
      </c>
      <c r="G3370" s="2" t="s">
        <v>103</v>
      </c>
      <c r="H3370" s="4"/>
      <c r="I3370" s="2" t="s">
        <v>13</v>
      </c>
    </row>
    <row r="3371">
      <c r="A3371" s="2">
        <v>3369.0</v>
      </c>
      <c r="B3371" s="2">
        <v>3369.0</v>
      </c>
      <c r="C3371" s="2" t="s">
        <v>2729</v>
      </c>
      <c r="D3371" s="2" t="s">
        <v>1568</v>
      </c>
      <c r="E3371" s="2" t="s">
        <v>6877</v>
      </c>
      <c r="F3371" s="2" t="s">
        <v>6878</v>
      </c>
      <c r="G3371" s="2" t="s">
        <v>103</v>
      </c>
      <c r="H3371" s="4"/>
      <c r="I3371" s="2" t="s">
        <v>13</v>
      </c>
    </row>
    <row r="3372">
      <c r="A3372" s="2">
        <v>3370.0</v>
      </c>
      <c r="B3372" s="2">
        <v>3370.0</v>
      </c>
      <c r="C3372" s="2" t="s">
        <v>3207</v>
      </c>
      <c r="D3372" s="2" t="s">
        <v>2172</v>
      </c>
      <c r="E3372" s="2" t="s">
        <v>6879</v>
      </c>
      <c r="F3372" s="2" t="s">
        <v>6880</v>
      </c>
      <c r="G3372" s="2" t="s">
        <v>103</v>
      </c>
      <c r="H3372" s="4"/>
      <c r="I3372" s="2" t="s">
        <v>13</v>
      </c>
    </row>
    <row r="3373">
      <c r="A3373" s="2">
        <v>3371.0</v>
      </c>
      <c r="B3373" s="2">
        <v>3371.0</v>
      </c>
      <c r="C3373" s="2" t="s">
        <v>2729</v>
      </c>
      <c r="D3373" s="2" t="s">
        <v>1568</v>
      </c>
      <c r="E3373" s="2" t="s">
        <v>6881</v>
      </c>
      <c r="F3373" s="2" t="s">
        <v>6882</v>
      </c>
      <c r="G3373" s="2" t="s">
        <v>103</v>
      </c>
      <c r="H3373" s="4"/>
      <c r="I3373" s="2" t="s">
        <v>13</v>
      </c>
    </row>
    <row r="3374">
      <c r="A3374" s="2">
        <v>3372.0</v>
      </c>
      <c r="B3374" s="2">
        <v>3372.0</v>
      </c>
      <c r="C3374" s="2" t="s">
        <v>2729</v>
      </c>
      <c r="D3374" s="2" t="s">
        <v>4023</v>
      </c>
      <c r="E3374" s="2" t="s">
        <v>6883</v>
      </c>
      <c r="F3374" s="2" t="s">
        <v>6884</v>
      </c>
      <c r="G3374" s="2" t="s">
        <v>103</v>
      </c>
      <c r="H3374" s="4"/>
      <c r="I3374" s="2" t="s">
        <v>53</v>
      </c>
    </row>
    <row r="3375">
      <c r="A3375" s="2">
        <v>3373.0</v>
      </c>
      <c r="B3375" s="2">
        <v>3373.0</v>
      </c>
      <c r="C3375" s="2" t="s">
        <v>2729</v>
      </c>
      <c r="D3375" s="2" t="s">
        <v>96</v>
      </c>
      <c r="E3375" s="2" t="s">
        <v>6885</v>
      </c>
      <c r="F3375" s="2" t="s">
        <v>6886</v>
      </c>
      <c r="G3375" s="2" t="s">
        <v>103</v>
      </c>
      <c r="H3375" s="4"/>
      <c r="I3375" s="2" t="s">
        <v>53</v>
      </c>
    </row>
    <row r="3376">
      <c r="A3376" s="2">
        <v>3374.0</v>
      </c>
      <c r="B3376" s="2">
        <v>3374.0</v>
      </c>
      <c r="C3376" s="2" t="s">
        <v>2729</v>
      </c>
      <c r="D3376" s="2" t="s">
        <v>1949</v>
      </c>
      <c r="E3376" s="2" t="s">
        <v>6887</v>
      </c>
      <c r="F3376" s="2" t="s">
        <v>6888</v>
      </c>
      <c r="G3376" s="2" t="s">
        <v>103</v>
      </c>
      <c r="H3376" s="4"/>
      <c r="I3376" s="2" t="s">
        <v>13</v>
      </c>
    </row>
    <row r="3377">
      <c r="A3377" s="2">
        <v>3375.0</v>
      </c>
      <c r="B3377" s="2">
        <v>3375.0</v>
      </c>
      <c r="C3377" s="2" t="s">
        <v>14</v>
      </c>
      <c r="D3377" s="2" t="s">
        <v>6889</v>
      </c>
      <c r="E3377" s="2" t="s">
        <v>6890</v>
      </c>
      <c r="F3377" s="2" t="s">
        <v>6891</v>
      </c>
      <c r="G3377" s="2" t="s">
        <v>103</v>
      </c>
      <c r="H3377" s="4"/>
      <c r="I3377" s="2" t="s">
        <v>13</v>
      </c>
    </row>
    <row r="3378">
      <c r="A3378" s="2">
        <v>3376.0</v>
      </c>
      <c r="B3378" s="2">
        <v>3376.0</v>
      </c>
      <c r="C3378" s="2" t="s">
        <v>2729</v>
      </c>
      <c r="D3378" s="2" t="s">
        <v>32</v>
      </c>
      <c r="E3378" s="2" t="s">
        <v>6892</v>
      </c>
      <c r="F3378" s="2" t="s">
        <v>6893</v>
      </c>
      <c r="G3378" s="2" t="s">
        <v>103</v>
      </c>
      <c r="H3378" s="4"/>
      <c r="I3378" s="2" t="s">
        <v>13</v>
      </c>
    </row>
    <row r="3379">
      <c r="A3379" s="2">
        <v>3377.0</v>
      </c>
      <c r="B3379" s="2">
        <v>3377.0</v>
      </c>
      <c r="C3379" s="2" t="s">
        <v>2729</v>
      </c>
      <c r="D3379" s="2" t="s">
        <v>32</v>
      </c>
      <c r="E3379" s="2" t="s">
        <v>6894</v>
      </c>
      <c r="F3379" s="2" t="s">
        <v>6895</v>
      </c>
      <c r="G3379" s="2" t="s">
        <v>103</v>
      </c>
      <c r="H3379" s="4"/>
      <c r="I3379" s="2" t="s">
        <v>13</v>
      </c>
    </row>
    <row r="3380">
      <c r="A3380" s="2">
        <v>3378.0</v>
      </c>
      <c r="B3380" s="2">
        <v>3378.0</v>
      </c>
      <c r="C3380" s="2" t="s">
        <v>2729</v>
      </c>
      <c r="D3380" s="2" t="s">
        <v>1949</v>
      </c>
      <c r="E3380" s="2" t="s">
        <v>6896</v>
      </c>
      <c r="F3380" s="2" t="s">
        <v>6897</v>
      </c>
      <c r="G3380" s="2" t="s">
        <v>103</v>
      </c>
      <c r="H3380" s="4"/>
      <c r="I3380" s="2" t="s">
        <v>13</v>
      </c>
    </row>
    <row r="3381">
      <c r="A3381" s="2">
        <v>3379.0</v>
      </c>
      <c r="B3381" s="2">
        <v>3379.0</v>
      </c>
      <c r="C3381" s="2" t="s">
        <v>1920</v>
      </c>
      <c r="D3381" s="2" t="s">
        <v>414</v>
      </c>
      <c r="E3381" s="2" t="s">
        <v>6898</v>
      </c>
      <c r="F3381" s="2" t="s">
        <v>6899</v>
      </c>
      <c r="G3381" s="2" t="s">
        <v>103</v>
      </c>
      <c r="H3381" s="4"/>
      <c r="I3381" s="2" t="s">
        <v>13</v>
      </c>
    </row>
    <row r="3382">
      <c r="A3382" s="2">
        <v>3380.0</v>
      </c>
      <c r="B3382" s="2">
        <v>3380.0</v>
      </c>
      <c r="C3382" s="2" t="s">
        <v>2729</v>
      </c>
      <c r="D3382" s="2" t="s">
        <v>140</v>
      </c>
      <c r="E3382" s="2" t="s">
        <v>6900</v>
      </c>
      <c r="F3382" s="2" t="s">
        <v>6901</v>
      </c>
      <c r="G3382" s="2" t="s">
        <v>103</v>
      </c>
      <c r="H3382" s="4"/>
      <c r="I3382" s="2" t="s">
        <v>13</v>
      </c>
    </row>
    <row r="3383">
      <c r="A3383" s="2">
        <v>3381.0</v>
      </c>
      <c r="B3383" s="2">
        <v>3381.0</v>
      </c>
      <c r="C3383" s="2" t="s">
        <v>2729</v>
      </c>
      <c r="D3383" s="2" t="s">
        <v>1568</v>
      </c>
      <c r="E3383" s="2" t="s">
        <v>6902</v>
      </c>
      <c r="F3383" s="2" t="s">
        <v>6903</v>
      </c>
      <c r="G3383" s="2" t="s">
        <v>103</v>
      </c>
      <c r="H3383" s="4"/>
      <c r="I3383" s="2" t="s">
        <v>13</v>
      </c>
    </row>
    <row r="3384">
      <c r="A3384" s="2">
        <v>3382.0</v>
      </c>
      <c r="B3384" s="2">
        <v>3382.0</v>
      </c>
      <c r="C3384" s="2" t="s">
        <v>1920</v>
      </c>
      <c r="D3384" s="2" t="s">
        <v>414</v>
      </c>
      <c r="E3384" s="2" t="s">
        <v>6904</v>
      </c>
      <c r="F3384" s="2" t="s">
        <v>6905</v>
      </c>
      <c r="G3384" s="2" t="s">
        <v>103</v>
      </c>
      <c r="H3384" s="4"/>
      <c r="I3384" s="2" t="s">
        <v>13</v>
      </c>
    </row>
    <row r="3385">
      <c r="A3385" s="2">
        <v>3383.0</v>
      </c>
      <c r="B3385" s="2">
        <v>3383.0</v>
      </c>
      <c r="C3385" s="2" t="s">
        <v>2729</v>
      </c>
      <c r="D3385" s="2" t="s">
        <v>1568</v>
      </c>
      <c r="E3385" s="2" t="s">
        <v>6906</v>
      </c>
      <c r="F3385" s="2" t="s">
        <v>6907</v>
      </c>
      <c r="G3385" s="2" t="s">
        <v>103</v>
      </c>
      <c r="H3385" s="4"/>
      <c r="I3385" s="2" t="s">
        <v>13</v>
      </c>
    </row>
    <row r="3386">
      <c r="A3386" s="2">
        <v>3384.0</v>
      </c>
      <c r="B3386" s="2">
        <v>3384.0</v>
      </c>
      <c r="C3386" s="2" t="s">
        <v>1470</v>
      </c>
      <c r="D3386" s="2" t="s">
        <v>9</v>
      </c>
      <c r="E3386" s="2" t="s">
        <v>6908</v>
      </c>
      <c r="F3386" s="2" t="s">
        <v>6909</v>
      </c>
      <c r="G3386" s="2" t="s">
        <v>103</v>
      </c>
      <c r="H3386" s="3">
        <v>1160.0</v>
      </c>
      <c r="I3386" s="2" t="s">
        <v>13</v>
      </c>
    </row>
    <row r="3387">
      <c r="A3387" s="2">
        <v>3385.0</v>
      </c>
      <c r="B3387" s="2">
        <v>3385.0</v>
      </c>
      <c r="C3387" s="2" t="s">
        <v>2729</v>
      </c>
      <c r="D3387" s="2" t="s">
        <v>181</v>
      </c>
      <c r="E3387" s="2" t="s">
        <v>6910</v>
      </c>
      <c r="F3387" s="2" t="s">
        <v>6911</v>
      </c>
      <c r="G3387" s="2" t="s">
        <v>103</v>
      </c>
      <c r="H3387" s="4"/>
      <c r="I3387" s="2" t="s">
        <v>13</v>
      </c>
    </row>
    <row r="3388">
      <c r="A3388" s="2">
        <v>3386.0</v>
      </c>
      <c r="B3388" s="2">
        <v>3386.0</v>
      </c>
      <c r="C3388" s="2" t="s">
        <v>3174</v>
      </c>
      <c r="D3388" s="2" t="s">
        <v>2101</v>
      </c>
      <c r="E3388" s="2" t="s">
        <v>6912</v>
      </c>
      <c r="F3388" s="2" t="s">
        <v>6913</v>
      </c>
      <c r="G3388" s="2" t="s">
        <v>103</v>
      </c>
      <c r="H3388" s="4"/>
      <c r="I3388" s="2" t="s">
        <v>13</v>
      </c>
    </row>
    <row r="3389">
      <c r="A3389" s="2">
        <v>3387.0</v>
      </c>
      <c r="B3389" s="2">
        <v>3387.0</v>
      </c>
      <c r="C3389" s="2" t="s">
        <v>4556</v>
      </c>
      <c r="D3389" s="2" t="s">
        <v>2172</v>
      </c>
      <c r="E3389" s="2" t="s">
        <v>6914</v>
      </c>
      <c r="F3389" s="2" t="s">
        <v>6915</v>
      </c>
      <c r="G3389" s="2" t="s">
        <v>103</v>
      </c>
      <c r="H3389" s="4"/>
      <c r="I3389" s="2" t="s">
        <v>13</v>
      </c>
    </row>
    <row r="3390">
      <c r="A3390" s="2">
        <v>3388.0</v>
      </c>
      <c r="B3390" s="2">
        <v>3388.0</v>
      </c>
      <c r="C3390" s="2" t="s">
        <v>2729</v>
      </c>
      <c r="D3390" s="2" t="s">
        <v>32</v>
      </c>
      <c r="E3390" s="2" t="s">
        <v>6916</v>
      </c>
      <c r="F3390" s="2" t="s">
        <v>6917</v>
      </c>
      <c r="G3390" s="2" t="s">
        <v>103</v>
      </c>
      <c r="H3390" s="4"/>
      <c r="I3390" s="2" t="s">
        <v>13</v>
      </c>
    </row>
    <row r="3391">
      <c r="A3391" s="2">
        <v>3389.0</v>
      </c>
      <c r="B3391" s="2">
        <v>3389.0</v>
      </c>
      <c r="C3391" s="2" t="s">
        <v>2729</v>
      </c>
      <c r="D3391" s="2" t="s">
        <v>2730</v>
      </c>
      <c r="E3391" s="2" t="s">
        <v>6918</v>
      </c>
      <c r="F3391" s="2" t="s">
        <v>6919</v>
      </c>
      <c r="G3391" s="2" t="s">
        <v>103</v>
      </c>
      <c r="H3391" s="4"/>
      <c r="I3391" s="2" t="s">
        <v>13</v>
      </c>
    </row>
    <row r="3392">
      <c r="A3392" s="2">
        <v>3390.0</v>
      </c>
      <c r="B3392" s="2">
        <v>3390.0</v>
      </c>
      <c r="C3392" s="2" t="s">
        <v>2729</v>
      </c>
      <c r="D3392" s="2" t="s">
        <v>181</v>
      </c>
      <c r="E3392" s="2" t="s">
        <v>6920</v>
      </c>
      <c r="F3392" s="2" t="s">
        <v>6921</v>
      </c>
      <c r="G3392" s="2" t="s">
        <v>103</v>
      </c>
      <c r="H3392" s="4"/>
      <c r="I3392" s="2" t="s">
        <v>13</v>
      </c>
    </row>
    <row r="3393">
      <c r="A3393" s="2">
        <v>3391.0</v>
      </c>
      <c r="B3393" s="2">
        <v>3391.0</v>
      </c>
      <c r="C3393" s="2" t="s">
        <v>2729</v>
      </c>
      <c r="D3393" s="2" t="s">
        <v>32</v>
      </c>
      <c r="E3393" s="2" t="s">
        <v>6922</v>
      </c>
      <c r="F3393" s="2" t="s">
        <v>6923</v>
      </c>
      <c r="G3393" s="2" t="s">
        <v>103</v>
      </c>
      <c r="H3393" s="4"/>
      <c r="I3393" s="2" t="s">
        <v>13</v>
      </c>
    </row>
    <row r="3394">
      <c r="A3394" s="2">
        <v>3392.0</v>
      </c>
      <c r="B3394" s="2">
        <v>3392.0</v>
      </c>
      <c r="C3394" s="2" t="s">
        <v>2729</v>
      </c>
      <c r="D3394" s="2" t="s">
        <v>263</v>
      </c>
      <c r="E3394" s="2" t="s">
        <v>6924</v>
      </c>
      <c r="F3394" s="2" t="s">
        <v>6925</v>
      </c>
      <c r="G3394" s="2" t="s">
        <v>103</v>
      </c>
      <c r="H3394" s="4"/>
      <c r="I3394" s="2" t="s">
        <v>13</v>
      </c>
    </row>
    <row r="3395">
      <c r="A3395" s="2">
        <v>3393.0</v>
      </c>
      <c r="B3395" s="2">
        <v>3393.0</v>
      </c>
      <c r="C3395" s="2" t="s">
        <v>2729</v>
      </c>
      <c r="D3395" s="2" t="s">
        <v>3788</v>
      </c>
      <c r="E3395" s="2" t="s">
        <v>6926</v>
      </c>
      <c r="F3395" s="2" t="s">
        <v>6927</v>
      </c>
      <c r="G3395" s="2" t="s">
        <v>103</v>
      </c>
      <c r="H3395" s="4"/>
      <c r="I3395" s="2" t="s">
        <v>53</v>
      </c>
    </row>
    <row r="3396">
      <c r="A3396" s="2">
        <v>3394.0</v>
      </c>
      <c r="B3396" s="2">
        <v>3394.0</v>
      </c>
      <c r="C3396" s="2" t="s">
        <v>2729</v>
      </c>
      <c r="D3396" s="2" t="s">
        <v>2730</v>
      </c>
      <c r="E3396" s="2" t="s">
        <v>6928</v>
      </c>
      <c r="F3396" s="2" t="s">
        <v>6929</v>
      </c>
      <c r="G3396" s="2" t="s">
        <v>103</v>
      </c>
      <c r="H3396" s="4"/>
      <c r="I3396" s="2" t="s">
        <v>13</v>
      </c>
    </row>
    <row r="3397">
      <c r="A3397" s="2">
        <v>3395.0</v>
      </c>
      <c r="B3397" s="2">
        <v>3395.0</v>
      </c>
      <c r="C3397" s="2" t="s">
        <v>2729</v>
      </c>
      <c r="D3397" s="2" t="s">
        <v>181</v>
      </c>
      <c r="E3397" s="2" t="s">
        <v>6930</v>
      </c>
      <c r="F3397" s="2" t="s">
        <v>6931</v>
      </c>
      <c r="G3397" s="2" t="s">
        <v>103</v>
      </c>
      <c r="H3397" s="4"/>
      <c r="I3397" s="2" t="s">
        <v>13</v>
      </c>
    </row>
    <row r="3398">
      <c r="A3398" s="2">
        <v>3396.0</v>
      </c>
      <c r="B3398" s="2">
        <v>3396.0</v>
      </c>
      <c r="C3398" s="2" t="s">
        <v>2729</v>
      </c>
      <c r="D3398" s="2" t="s">
        <v>3788</v>
      </c>
      <c r="E3398" s="2" t="s">
        <v>6932</v>
      </c>
      <c r="F3398" s="2" t="s">
        <v>6933</v>
      </c>
      <c r="G3398" s="2" t="s">
        <v>103</v>
      </c>
      <c r="H3398" s="4"/>
      <c r="I3398" s="2" t="s">
        <v>13</v>
      </c>
    </row>
    <row r="3399">
      <c r="A3399" s="2">
        <v>3397.0</v>
      </c>
      <c r="B3399" s="2">
        <v>3397.0</v>
      </c>
      <c r="C3399" s="2" t="s">
        <v>2729</v>
      </c>
      <c r="D3399" s="2" t="s">
        <v>32</v>
      </c>
      <c r="E3399" s="2" t="s">
        <v>6934</v>
      </c>
      <c r="F3399" s="2" t="s">
        <v>6935</v>
      </c>
      <c r="G3399" s="2" t="s">
        <v>103</v>
      </c>
      <c r="H3399" s="4"/>
      <c r="I3399" s="2" t="s">
        <v>13</v>
      </c>
    </row>
    <row r="3400">
      <c r="A3400" s="2">
        <v>3398.0</v>
      </c>
      <c r="B3400" s="2">
        <v>3398.0</v>
      </c>
      <c r="C3400" s="2" t="s">
        <v>2729</v>
      </c>
      <c r="D3400" s="2" t="s">
        <v>3788</v>
      </c>
      <c r="E3400" s="2" t="s">
        <v>6936</v>
      </c>
      <c r="F3400" s="2" t="s">
        <v>6937</v>
      </c>
      <c r="G3400" s="2" t="s">
        <v>103</v>
      </c>
      <c r="H3400" s="4"/>
      <c r="I3400" s="2" t="s">
        <v>13</v>
      </c>
    </row>
    <row r="3401">
      <c r="A3401" s="2">
        <v>3399.0</v>
      </c>
      <c r="B3401" s="2">
        <v>3399.0</v>
      </c>
      <c r="C3401" s="2" t="s">
        <v>5912</v>
      </c>
      <c r="D3401" s="2" t="s">
        <v>5913</v>
      </c>
      <c r="E3401" s="2" t="s">
        <v>6938</v>
      </c>
      <c r="F3401" s="2" t="s">
        <v>6939</v>
      </c>
      <c r="G3401" s="2" t="s">
        <v>103</v>
      </c>
      <c r="H3401" s="4"/>
      <c r="I3401" s="2" t="s">
        <v>13</v>
      </c>
    </row>
    <row r="3402">
      <c r="A3402" s="2">
        <v>3400.0</v>
      </c>
      <c r="B3402" s="2">
        <v>3400.0</v>
      </c>
      <c r="C3402" s="2" t="s">
        <v>4048</v>
      </c>
      <c r="D3402" s="2" t="s">
        <v>4049</v>
      </c>
      <c r="E3402" s="2" t="s">
        <v>6940</v>
      </c>
      <c r="F3402" s="2" t="s">
        <v>6941</v>
      </c>
      <c r="G3402" s="2" t="s">
        <v>103</v>
      </c>
      <c r="H3402" s="4"/>
      <c r="I3402" s="2" t="s">
        <v>13</v>
      </c>
    </row>
    <row r="3403">
      <c r="A3403" s="2">
        <v>3401.0</v>
      </c>
      <c r="B3403" s="2">
        <v>3401.0</v>
      </c>
      <c r="C3403" s="2" t="s">
        <v>2729</v>
      </c>
      <c r="D3403" s="2" t="s">
        <v>2730</v>
      </c>
      <c r="E3403" s="2" t="s">
        <v>6942</v>
      </c>
      <c r="F3403" s="2" t="s">
        <v>6943</v>
      </c>
      <c r="G3403" s="2" t="s">
        <v>103</v>
      </c>
      <c r="H3403" s="4"/>
      <c r="I3403" s="2" t="s">
        <v>13</v>
      </c>
    </row>
    <row r="3404">
      <c r="A3404" s="2">
        <v>3402.0</v>
      </c>
      <c r="B3404" s="2">
        <v>3402.0</v>
      </c>
      <c r="C3404" s="2" t="s">
        <v>2729</v>
      </c>
      <c r="D3404" s="2" t="s">
        <v>96</v>
      </c>
      <c r="E3404" s="2" t="s">
        <v>6944</v>
      </c>
      <c r="F3404" s="2" t="s">
        <v>6945</v>
      </c>
      <c r="G3404" s="2" t="s">
        <v>103</v>
      </c>
      <c r="H3404" s="4"/>
      <c r="I3404" s="2" t="s">
        <v>13</v>
      </c>
    </row>
    <row r="3405">
      <c r="A3405" s="2">
        <v>3403.0</v>
      </c>
      <c r="B3405" s="2">
        <v>3403.0</v>
      </c>
      <c r="C3405" s="2" t="s">
        <v>2729</v>
      </c>
      <c r="D3405" s="2" t="s">
        <v>2812</v>
      </c>
      <c r="E3405" s="2" t="s">
        <v>6946</v>
      </c>
      <c r="F3405" s="2" t="s">
        <v>6947</v>
      </c>
      <c r="G3405" s="2" t="s">
        <v>103</v>
      </c>
      <c r="H3405" s="4"/>
      <c r="I3405" s="2" t="s">
        <v>13</v>
      </c>
    </row>
    <row r="3406">
      <c r="A3406" s="2">
        <v>3404.0</v>
      </c>
      <c r="B3406" s="2">
        <v>3404.0</v>
      </c>
      <c r="C3406" s="2" t="s">
        <v>2729</v>
      </c>
      <c r="D3406" s="2" t="s">
        <v>3788</v>
      </c>
      <c r="E3406" s="2" t="s">
        <v>6948</v>
      </c>
      <c r="F3406" s="2" t="s">
        <v>6949</v>
      </c>
      <c r="G3406" s="2" t="s">
        <v>103</v>
      </c>
      <c r="H3406" s="4"/>
      <c r="I3406" s="2" t="s">
        <v>13</v>
      </c>
    </row>
    <row r="3407">
      <c r="A3407" s="2">
        <v>3405.0</v>
      </c>
      <c r="B3407" s="2">
        <v>3405.0</v>
      </c>
      <c r="C3407" s="2" t="s">
        <v>3174</v>
      </c>
      <c r="D3407" s="2" t="s">
        <v>2064</v>
      </c>
      <c r="E3407" s="2" t="s">
        <v>6950</v>
      </c>
      <c r="F3407" s="2" t="s">
        <v>6951</v>
      </c>
      <c r="G3407" s="2" t="s">
        <v>103</v>
      </c>
      <c r="H3407" s="4"/>
      <c r="I3407" s="2" t="s">
        <v>53</v>
      </c>
    </row>
    <row r="3408">
      <c r="A3408" s="2">
        <v>3406.0</v>
      </c>
      <c r="B3408" s="2">
        <v>3406.0</v>
      </c>
      <c r="C3408" s="2" t="s">
        <v>2729</v>
      </c>
      <c r="D3408" s="2" t="s">
        <v>96</v>
      </c>
      <c r="E3408" s="2" t="s">
        <v>6952</v>
      </c>
      <c r="F3408" s="2" t="s">
        <v>6953</v>
      </c>
      <c r="G3408" s="2" t="s">
        <v>103</v>
      </c>
      <c r="H3408" s="4"/>
      <c r="I3408" s="2" t="s">
        <v>13</v>
      </c>
    </row>
    <row r="3409">
      <c r="A3409" s="2">
        <v>3407.0</v>
      </c>
      <c r="B3409" s="2">
        <v>3407.0</v>
      </c>
      <c r="C3409" s="2" t="s">
        <v>2729</v>
      </c>
      <c r="D3409" s="2" t="s">
        <v>181</v>
      </c>
      <c r="E3409" s="2" t="s">
        <v>6954</v>
      </c>
      <c r="F3409" s="2" t="s">
        <v>6955</v>
      </c>
      <c r="G3409" s="2" t="s">
        <v>103</v>
      </c>
      <c r="H3409" s="4"/>
      <c r="I3409" s="2" t="s">
        <v>13</v>
      </c>
    </row>
    <row r="3410">
      <c r="A3410" s="2">
        <v>3408.0</v>
      </c>
      <c r="B3410" s="2">
        <v>3408.0</v>
      </c>
      <c r="C3410" s="2" t="s">
        <v>2729</v>
      </c>
      <c r="D3410" s="2" t="s">
        <v>32</v>
      </c>
      <c r="E3410" s="2" t="s">
        <v>6956</v>
      </c>
      <c r="F3410" s="2" t="s">
        <v>6957</v>
      </c>
      <c r="G3410" s="2" t="s">
        <v>103</v>
      </c>
      <c r="H3410" s="4"/>
      <c r="I3410" s="2" t="s">
        <v>13</v>
      </c>
    </row>
    <row r="3411">
      <c r="A3411" s="2">
        <v>3409.0</v>
      </c>
      <c r="B3411" s="2">
        <v>3409.0</v>
      </c>
      <c r="C3411" s="2" t="s">
        <v>2729</v>
      </c>
      <c r="D3411" s="2" t="s">
        <v>3788</v>
      </c>
      <c r="E3411" s="2" t="s">
        <v>6958</v>
      </c>
      <c r="F3411" s="2" t="s">
        <v>6959</v>
      </c>
      <c r="G3411" s="2" t="s">
        <v>103</v>
      </c>
      <c r="H3411" s="4"/>
      <c r="I3411" s="2" t="s">
        <v>13</v>
      </c>
    </row>
    <row r="3412">
      <c r="A3412" s="2">
        <v>3410.0</v>
      </c>
      <c r="B3412" s="2">
        <v>3410.0</v>
      </c>
      <c r="C3412" s="2" t="s">
        <v>2729</v>
      </c>
      <c r="D3412" s="2" t="s">
        <v>32</v>
      </c>
      <c r="E3412" s="2" t="s">
        <v>6960</v>
      </c>
      <c r="F3412" s="2" t="s">
        <v>6961</v>
      </c>
      <c r="G3412" s="2" t="s">
        <v>103</v>
      </c>
      <c r="H3412" s="4"/>
      <c r="I3412" s="2" t="s">
        <v>13</v>
      </c>
    </row>
    <row r="3413">
      <c r="A3413" s="2">
        <v>3411.0</v>
      </c>
      <c r="B3413" s="2">
        <v>3411.0</v>
      </c>
      <c r="C3413" s="2" t="s">
        <v>2729</v>
      </c>
      <c r="D3413" s="2" t="s">
        <v>2812</v>
      </c>
      <c r="E3413" s="2" t="s">
        <v>6962</v>
      </c>
      <c r="F3413" s="2" t="s">
        <v>6963</v>
      </c>
      <c r="G3413" s="2" t="s">
        <v>103</v>
      </c>
      <c r="H3413" s="4"/>
      <c r="I3413" s="2" t="s">
        <v>13</v>
      </c>
    </row>
    <row r="3414">
      <c r="A3414" s="2">
        <v>3412.0</v>
      </c>
      <c r="B3414" s="2">
        <v>3412.0</v>
      </c>
      <c r="C3414" s="2" t="s">
        <v>3207</v>
      </c>
      <c r="D3414" s="2" t="s">
        <v>38</v>
      </c>
      <c r="E3414" s="2" t="s">
        <v>6964</v>
      </c>
      <c r="F3414" s="2" t="s">
        <v>6965</v>
      </c>
      <c r="G3414" s="2" t="s">
        <v>103</v>
      </c>
      <c r="H3414" s="4"/>
      <c r="I3414" s="2" t="s">
        <v>329</v>
      </c>
    </row>
    <row r="3415">
      <c r="A3415" s="2">
        <v>3413.0</v>
      </c>
      <c r="B3415" s="2">
        <v>3413.0</v>
      </c>
      <c r="C3415" s="2" t="s">
        <v>6740</v>
      </c>
      <c r="D3415" s="2" t="s">
        <v>6741</v>
      </c>
      <c r="E3415" s="2" t="s">
        <v>6966</v>
      </c>
      <c r="F3415" s="2" t="s">
        <v>6967</v>
      </c>
      <c r="G3415" s="2" t="s">
        <v>103</v>
      </c>
      <c r="H3415" s="4"/>
      <c r="I3415" s="2" t="s">
        <v>53</v>
      </c>
    </row>
    <row r="3416">
      <c r="A3416" s="2">
        <v>3414.0</v>
      </c>
      <c r="B3416" s="2">
        <v>3414.0</v>
      </c>
      <c r="C3416" s="2" t="s">
        <v>2729</v>
      </c>
      <c r="D3416" s="2" t="s">
        <v>96</v>
      </c>
      <c r="E3416" s="2" t="s">
        <v>6968</v>
      </c>
      <c r="F3416" s="2" t="s">
        <v>6969</v>
      </c>
      <c r="G3416" s="2" t="s">
        <v>103</v>
      </c>
      <c r="H3416" s="4"/>
      <c r="I3416" s="2" t="s">
        <v>13</v>
      </c>
    </row>
    <row r="3417">
      <c r="A3417" s="2">
        <v>3415.0</v>
      </c>
      <c r="B3417" s="2">
        <v>3415.0</v>
      </c>
      <c r="C3417" s="2" t="s">
        <v>2729</v>
      </c>
      <c r="D3417" s="2" t="s">
        <v>1949</v>
      </c>
      <c r="E3417" s="2" t="s">
        <v>6970</v>
      </c>
      <c r="F3417" s="2" t="s">
        <v>6971</v>
      </c>
      <c r="G3417" s="2" t="s">
        <v>103</v>
      </c>
      <c r="H3417" s="4"/>
      <c r="I3417" s="2" t="s">
        <v>13</v>
      </c>
    </row>
    <row r="3418">
      <c r="A3418" s="2">
        <v>3416.0</v>
      </c>
      <c r="B3418" s="2">
        <v>3416.0</v>
      </c>
      <c r="C3418" s="2" t="s">
        <v>4556</v>
      </c>
      <c r="D3418" s="2" t="s">
        <v>2172</v>
      </c>
      <c r="E3418" s="2" t="s">
        <v>6972</v>
      </c>
      <c r="F3418" s="2" t="s">
        <v>6973</v>
      </c>
      <c r="G3418" s="2" t="s">
        <v>103</v>
      </c>
      <c r="H3418" s="4"/>
      <c r="I3418" s="2" t="s">
        <v>13</v>
      </c>
    </row>
    <row r="3419">
      <c r="A3419" s="2">
        <v>3417.0</v>
      </c>
      <c r="B3419" s="2">
        <v>3417.0</v>
      </c>
      <c r="C3419" s="2" t="s">
        <v>2729</v>
      </c>
      <c r="D3419" s="2" t="s">
        <v>1949</v>
      </c>
      <c r="E3419" s="2" t="s">
        <v>6974</v>
      </c>
      <c r="F3419" s="2" t="s">
        <v>6975</v>
      </c>
      <c r="G3419" s="2" t="s">
        <v>103</v>
      </c>
      <c r="H3419" s="4"/>
      <c r="I3419" s="2" t="s">
        <v>13</v>
      </c>
    </row>
    <row r="3420">
      <c r="A3420" s="2">
        <v>3418.0</v>
      </c>
      <c r="B3420" s="2">
        <v>3418.0</v>
      </c>
      <c r="C3420" s="2" t="s">
        <v>2729</v>
      </c>
      <c r="D3420" s="2" t="s">
        <v>2812</v>
      </c>
      <c r="E3420" s="2" t="s">
        <v>6976</v>
      </c>
      <c r="F3420" s="2" t="s">
        <v>6977</v>
      </c>
      <c r="G3420" s="2" t="s">
        <v>103</v>
      </c>
      <c r="H3420" s="4"/>
      <c r="I3420" s="2" t="s">
        <v>13</v>
      </c>
    </row>
    <row r="3421">
      <c r="A3421" s="2">
        <v>3419.0</v>
      </c>
      <c r="B3421" s="2">
        <v>3419.0</v>
      </c>
      <c r="C3421" s="2" t="s">
        <v>2729</v>
      </c>
      <c r="D3421" s="2" t="s">
        <v>3971</v>
      </c>
      <c r="E3421" s="2" t="s">
        <v>6978</v>
      </c>
      <c r="F3421" s="2" t="s">
        <v>6979</v>
      </c>
      <c r="G3421" s="2" t="s">
        <v>103</v>
      </c>
      <c r="H3421" s="4"/>
      <c r="I3421" s="2" t="s">
        <v>13</v>
      </c>
    </row>
    <row r="3422">
      <c r="A3422" s="2">
        <v>3420.0</v>
      </c>
      <c r="B3422" s="2">
        <v>3420.0</v>
      </c>
      <c r="C3422" s="2" t="s">
        <v>2729</v>
      </c>
      <c r="D3422" s="2" t="s">
        <v>1568</v>
      </c>
      <c r="E3422" s="2" t="s">
        <v>6980</v>
      </c>
      <c r="F3422" s="2" t="s">
        <v>6981</v>
      </c>
      <c r="G3422" s="2" t="s">
        <v>103</v>
      </c>
      <c r="H3422" s="4"/>
      <c r="I3422" s="2" t="s">
        <v>13</v>
      </c>
    </row>
    <row r="3423">
      <c r="A3423" s="2">
        <v>3421.0</v>
      </c>
      <c r="B3423" s="2">
        <v>3421.0</v>
      </c>
      <c r="C3423" s="2" t="s">
        <v>2729</v>
      </c>
      <c r="D3423" s="2" t="s">
        <v>2730</v>
      </c>
      <c r="E3423" s="2" t="s">
        <v>6982</v>
      </c>
      <c r="F3423" s="2" t="s">
        <v>6983</v>
      </c>
      <c r="G3423" s="2" t="s">
        <v>103</v>
      </c>
      <c r="H3423" s="4"/>
      <c r="I3423" s="2" t="s">
        <v>13</v>
      </c>
    </row>
    <row r="3424">
      <c r="A3424" s="2">
        <v>3422.0</v>
      </c>
      <c r="B3424" s="2">
        <v>3422.0</v>
      </c>
      <c r="C3424" s="2" t="s">
        <v>2729</v>
      </c>
      <c r="D3424" s="2" t="s">
        <v>181</v>
      </c>
      <c r="E3424" s="2" t="s">
        <v>6984</v>
      </c>
      <c r="F3424" s="2" t="s">
        <v>6985</v>
      </c>
      <c r="G3424" s="2" t="s">
        <v>103</v>
      </c>
      <c r="H3424" s="4"/>
      <c r="I3424" s="2" t="s">
        <v>13</v>
      </c>
    </row>
    <row r="3425">
      <c r="A3425" s="2">
        <v>3423.0</v>
      </c>
      <c r="B3425" s="2">
        <v>3423.0</v>
      </c>
      <c r="C3425" s="2" t="s">
        <v>2729</v>
      </c>
      <c r="D3425" s="2" t="s">
        <v>1568</v>
      </c>
      <c r="E3425" s="2" t="s">
        <v>6986</v>
      </c>
      <c r="F3425" s="2" t="s">
        <v>6987</v>
      </c>
      <c r="G3425" s="2" t="s">
        <v>103</v>
      </c>
      <c r="H3425" s="4"/>
      <c r="I3425" s="2" t="s">
        <v>13</v>
      </c>
    </row>
    <row r="3426">
      <c r="A3426" s="2">
        <v>3424.0</v>
      </c>
      <c r="B3426" s="2">
        <v>3424.0</v>
      </c>
      <c r="C3426" s="2" t="s">
        <v>2729</v>
      </c>
      <c r="D3426" s="2" t="s">
        <v>263</v>
      </c>
      <c r="E3426" s="2" t="s">
        <v>6988</v>
      </c>
      <c r="F3426" s="2" t="s">
        <v>6989</v>
      </c>
      <c r="G3426" s="2" t="s">
        <v>103</v>
      </c>
      <c r="H3426" s="4"/>
      <c r="I3426" s="2" t="s">
        <v>13</v>
      </c>
    </row>
    <row r="3427">
      <c r="A3427" s="2">
        <v>3425.0</v>
      </c>
      <c r="B3427" s="2">
        <v>3425.0</v>
      </c>
      <c r="C3427" s="2" t="s">
        <v>2729</v>
      </c>
      <c r="D3427" s="2" t="s">
        <v>181</v>
      </c>
      <c r="E3427" s="2" t="s">
        <v>6990</v>
      </c>
      <c r="F3427" s="2" t="s">
        <v>6991</v>
      </c>
      <c r="G3427" s="2" t="s">
        <v>103</v>
      </c>
      <c r="H3427" s="4"/>
      <c r="I3427" s="2" t="s">
        <v>13</v>
      </c>
    </row>
    <row r="3428">
      <c r="A3428" s="2">
        <v>3426.0</v>
      </c>
      <c r="B3428" s="2">
        <v>3426.0</v>
      </c>
      <c r="C3428" s="2" t="s">
        <v>2729</v>
      </c>
      <c r="D3428" s="2" t="s">
        <v>32</v>
      </c>
      <c r="E3428" s="2" t="s">
        <v>6992</v>
      </c>
      <c r="F3428" s="2" t="s">
        <v>6993</v>
      </c>
      <c r="G3428" s="2" t="s">
        <v>103</v>
      </c>
      <c r="H3428" s="4"/>
      <c r="I3428" s="2" t="s">
        <v>13</v>
      </c>
    </row>
    <row r="3429">
      <c r="A3429" s="2">
        <v>3427.0</v>
      </c>
      <c r="B3429" s="2">
        <v>3427.0</v>
      </c>
      <c r="C3429" s="2" t="s">
        <v>2729</v>
      </c>
      <c r="D3429" s="2" t="s">
        <v>3971</v>
      </c>
      <c r="E3429" s="2" t="s">
        <v>6994</v>
      </c>
      <c r="F3429" s="2" t="s">
        <v>6995</v>
      </c>
      <c r="G3429" s="2" t="s">
        <v>103</v>
      </c>
      <c r="H3429" s="4"/>
      <c r="I3429" s="2" t="s">
        <v>13</v>
      </c>
    </row>
    <row r="3430">
      <c r="A3430" s="2">
        <v>3428.0</v>
      </c>
      <c r="B3430" s="2">
        <v>3428.0</v>
      </c>
      <c r="C3430" s="2" t="s">
        <v>2729</v>
      </c>
      <c r="D3430" s="2" t="s">
        <v>263</v>
      </c>
      <c r="E3430" s="2" t="s">
        <v>6996</v>
      </c>
      <c r="F3430" s="2" t="s">
        <v>6997</v>
      </c>
      <c r="G3430" s="2" t="s">
        <v>103</v>
      </c>
      <c r="H3430" s="4"/>
      <c r="I3430" s="2" t="s">
        <v>13</v>
      </c>
    </row>
    <row r="3431">
      <c r="A3431" s="2">
        <v>3429.0</v>
      </c>
      <c r="B3431" s="2">
        <v>3429.0</v>
      </c>
      <c r="C3431" s="2" t="s">
        <v>2729</v>
      </c>
      <c r="D3431" s="2" t="s">
        <v>96</v>
      </c>
      <c r="E3431" s="2" t="s">
        <v>6998</v>
      </c>
      <c r="F3431" s="2" t="s">
        <v>6999</v>
      </c>
      <c r="G3431" s="2" t="s">
        <v>103</v>
      </c>
      <c r="H3431" s="4"/>
      <c r="I3431" s="2" t="s">
        <v>13</v>
      </c>
    </row>
    <row r="3432">
      <c r="A3432" s="2">
        <v>3430.0</v>
      </c>
      <c r="B3432" s="2">
        <v>3430.0</v>
      </c>
      <c r="C3432" s="2" t="s">
        <v>2729</v>
      </c>
      <c r="D3432" s="2" t="s">
        <v>6780</v>
      </c>
      <c r="E3432" s="2" t="s">
        <v>7000</v>
      </c>
      <c r="F3432" s="2" t="s">
        <v>7001</v>
      </c>
      <c r="G3432" s="2" t="s">
        <v>103</v>
      </c>
      <c r="H3432" s="4"/>
      <c r="I3432" s="2" t="s">
        <v>13</v>
      </c>
    </row>
    <row r="3433">
      <c r="A3433" s="2">
        <v>3431.0</v>
      </c>
      <c r="B3433" s="2">
        <v>3431.0</v>
      </c>
      <c r="C3433" s="2" t="s">
        <v>2729</v>
      </c>
      <c r="D3433" s="2" t="s">
        <v>2730</v>
      </c>
      <c r="E3433" s="2" t="s">
        <v>7002</v>
      </c>
      <c r="F3433" s="2" t="s">
        <v>7003</v>
      </c>
      <c r="G3433" s="2" t="s">
        <v>103</v>
      </c>
      <c r="H3433" s="4"/>
      <c r="I3433" s="2" t="s">
        <v>13</v>
      </c>
    </row>
    <row r="3434">
      <c r="A3434" s="2">
        <v>3432.0</v>
      </c>
      <c r="B3434" s="2">
        <v>3432.0</v>
      </c>
      <c r="C3434" s="2" t="s">
        <v>1920</v>
      </c>
      <c r="D3434" s="2" t="s">
        <v>414</v>
      </c>
      <c r="E3434" s="2" t="s">
        <v>7004</v>
      </c>
      <c r="F3434" s="2" t="s">
        <v>6761</v>
      </c>
      <c r="G3434" s="2" t="s">
        <v>103</v>
      </c>
      <c r="H3434" s="4"/>
      <c r="I3434" s="2" t="s">
        <v>53</v>
      </c>
    </row>
    <row r="3435">
      <c r="A3435" s="2">
        <v>3433.0</v>
      </c>
      <c r="B3435" s="2">
        <v>3433.0</v>
      </c>
      <c r="C3435" s="2" t="s">
        <v>2729</v>
      </c>
      <c r="D3435" s="2" t="s">
        <v>32</v>
      </c>
      <c r="E3435" s="2" t="s">
        <v>7005</v>
      </c>
      <c r="F3435" s="2" t="s">
        <v>7006</v>
      </c>
      <c r="G3435" s="2" t="s">
        <v>103</v>
      </c>
      <c r="H3435" s="4"/>
      <c r="I3435" s="2" t="s">
        <v>13</v>
      </c>
    </row>
    <row r="3436">
      <c r="A3436" s="2">
        <v>3434.0</v>
      </c>
      <c r="B3436" s="2">
        <v>3434.0</v>
      </c>
      <c r="C3436" s="2" t="s">
        <v>2729</v>
      </c>
      <c r="D3436" s="2" t="s">
        <v>181</v>
      </c>
      <c r="E3436" s="2" t="s">
        <v>7007</v>
      </c>
      <c r="F3436" s="2" t="s">
        <v>7008</v>
      </c>
      <c r="G3436" s="2" t="s">
        <v>103</v>
      </c>
      <c r="H3436" s="4"/>
      <c r="I3436" s="2" t="s">
        <v>13</v>
      </c>
    </row>
    <row r="3437">
      <c r="A3437" s="2">
        <v>3435.0</v>
      </c>
      <c r="B3437" s="2">
        <v>3435.0</v>
      </c>
      <c r="C3437" s="2" t="s">
        <v>2729</v>
      </c>
      <c r="D3437" s="2" t="s">
        <v>2812</v>
      </c>
      <c r="E3437" s="2" t="s">
        <v>7009</v>
      </c>
      <c r="F3437" s="2" t="s">
        <v>7010</v>
      </c>
      <c r="G3437" s="2" t="s">
        <v>103</v>
      </c>
      <c r="H3437" s="4"/>
      <c r="I3437" s="2" t="s">
        <v>13</v>
      </c>
    </row>
    <row r="3438">
      <c r="A3438" s="2">
        <v>3436.0</v>
      </c>
      <c r="B3438" s="2">
        <v>3436.0</v>
      </c>
      <c r="C3438" s="2" t="s">
        <v>2729</v>
      </c>
      <c r="D3438" s="2" t="s">
        <v>2730</v>
      </c>
      <c r="E3438" s="2" t="s">
        <v>7011</v>
      </c>
      <c r="F3438" s="2" t="s">
        <v>7012</v>
      </c>
      <c r="G3438" s="2" t="s">
        <v>103</v>
      </c>
      <c r="H3438" s="4"/>
      <c r="I3438" s="2" t="s">
        <v>13</v>
      </c>
    </row>
    <row r="3439">
      <c r="A3439" s="2">
        <v>3437.0</v>
      </c>
      <c r="B3439" s="2">
        <v>3437.0</v>
      </c>
      <c r="C3439" s="2" t="s">
        <v>3174</v>
      </c>
      <c r="D3439" s="2" t="s">
        <v>5340</v>
      </c>
      <c r="E3439" s="2" t="s">
        <v>7013</v>
      </c>
      <c r="F3439" s="2" t="s">
        <v>7014</v>
      </c>
      <c r="G3439" s="2" t="s">
        <v>103</v>
      </c>
      <c r="H3439" s="4"/>
      <c r="I3439" s="2" t="s">
        <v>13</v>
      </c>
    </row>
    <row r="3440">
      <c r="A3440" s="2">
        <v>3438.0</v>
      </c>
      <c r="B3440" s="2">
        <v>3438.0</v>
      </c>
      <c r="C3440" s="2" t="s">
        <v>2729</v>
      </c>
      <c r="D3440" s="2" t="s">
        <v>32</v>
      </c>
      <c r="E3440" s="2" t="s">
        <v>7015</v>
      </c>
      <c r="F3440" s="2" t="s">
        <v>7016</v>
      </c>
      <c r="G3440" s="2" t="s">
        <v>103</v>
      </c>
      <c r="H3440" s="4"/>
      <c r="I3440" s="2" t="s">
        <v>13</v>
      </c>
    </row>
    <row r="3441">
      <c r="A3441" s="2">
        <v>3439.0</v>
      </c>
      <c r="B3441" s="2">
        <v>3439.0</v>
      </c>
      <c r="C3441" s="2" t="s">
        <v>2729</v>
      </c>
      <c r="D3441" s="2" t="s">
        <v>32</v>
      </c>
      <c r="E3441" s="2" t="s">
        <v>7017</v>
      </c>
      <c r="F3441" s="2" t="s">
        <v>7018</v>
      </c>
      <c r="G3441" s="2" t="s">
        <v>103</v>
      </c>
      <c r="H3441" s="4"/>
      <c r="I3441" s="2" t="s">
        <v>329</v>
      </c>
    </row>
    <row r="3442">
      <c r="A3442" s="2">
        <v>3440.0</v>
      </c>
      <c r="B3442" s="2">
        <v>3440.0</v>
      </c>
      <c r="C3442" s="2" t="s">
        <v>2729</v>
      </c>
      <c r="D3442" s="2" t="s">
        <v>1568</v>
      </c>
      <c r="E3442" s="2" t="s">
        <v>7019</v>
      </c>
      <c r="F3442" s="2" t="s">
        <v>7020</v>
      </c>
      <c r="G3442" s="2" t="s">
        <v>103</v>
      </c>
      <c r="H3442" s="4"/>
      <c r="I3442" s="2" t="s">
        <v>329</v>
      </c>
    </row>
    <row r="3443">
      <c r="A3443" s="2">
        <v>3441.0</v>
      </c>
      <c r="B3443" s="2">
        <v>3441.0</v>
      </c>
      <c r="C3443" s="2" t="s">
        <v>2729</v>
      </c>
      <c r="D3443" s="2" t="s">
        <v>181</v>
      </c>
      <c r="E3443" s="2" t="s">
        <v>7021</v>
      </c>
      <c r="F3443" s="2" t="s">
        <v>7022</v>
      </c>
      <c r="G3443" s="2" t="s">
        <v>103</v>
      </c>
      <c r="H3443" s="4"/>
      <c r="I3443" s="2" t="s">
        <v>13</v>
      </c>
    </row>
    <row r="3444">
      <c r="A3444" s="2">
        <v>3442.0</v>
      </c>
      <c r="B3444" s="2">
        <v>3442.0</v>
      </c>
      <c r="C3444" s="2" t="s">
        <v>4556</v>
      </c>
      <c r="D3444" s="2" t="s">
        <v>2172</v>
      </c>
      <c r="E3444" s="2" t="s">
        <v>7023</v>
      </c>
      <c r="F3444" s="2" t="s">
        <v>7024</v>
      </c>
      <c r="G3444" s="2" t="s">
        <v>103</v>
      </c>
      <c r="H3444" s="4"/>
      <c r="I3444" s="2" t="s">
        <v>13</v>
      </c>
    </row>
    <row r="3445">
      <c r="A3445" s="2">
        <v>3443.0</v>
      </c>
      <c r="B3445" s="2">
        <v>3443.0</v>
      </c>
      <c r="C3445" s="2" t="s">
        <v>2729</v>
      </c>
      <c r="D3445" s="2" t="s">
        <v>32</v>
      </c>
      <c r="E3445" s="2" t="s">
        <v>7025</v>
      </c>
      <c r="F3445" s="2" t="s">
        <v>7026</v>
      </c>
      <c r="G3445" s="2" t="s">
        <v>103</v>
      </c>
      <c r="H3445" s="4"/>
      <c r="I3445" s="2" t="s">
        <v>13</v>
      </c>
    </row>
    <row r="3446">
      <c r="A3446" s="2">
        <v>3444.0</v>
      </c>
      <c r="B3446" s="2">
        <v>3444.0</v>
      </c>
      <c r="C3446" s="2" t="s">
        <v>2729</v>
      </c>
      <c r="D3446" s="2" t="s">
        <v>181</v>
      </c>
      <c r="E3446" s="2" t="s">
        <v>7027</v>
      </c>
      <c r="F3446" s="2" t="s">
        <v>7028</v>
      </c>
      <c r="G3446" s="2" t="s">
        <v>103</v>
      </c>
      <c r="H3446" s="4"/>
      <c r="I3446" s="2" t="s">
        <v>13</v>
      </c>
    </row>
    <row r="3447">
      <c r="A3447" s="2">
        <v>3445.0</v>
      </c>
      <c r="B3447" s="2">
        <v>3445.0</v>
      </c>
      <c r="C3447" s="2" t="s">
        <v>2729</v>
      </c>
      <c r="D3447" s="2" t="s">
        <v>96</v>
      </c>
      <c r="E3447" s="2" t="s">
        <v>7029</v>
      </c>
      <c r="F3447" s="2" t="s">
        <v>7030</v>
      </c>
      <c r="G3447" s="2" t="s">
        <v>103</v>
      </c>
      <c r="H3447" s="4"/>
      <c r="I3447" s="2" t="s">
        <v>13</v>
      </c>
    </row>
    <row r="3448">
      <c r="A3448" s="2">
        <v>3446.0</v>
      </c>
      <c r="B3448" s="2">
        <v>3446.0</v>
      </c>
      <c r="C3448" s="2" t="s">
        <v>2729</v>
      </c>
      <c r="D3448" s="2" t="s">
        <v>4023</v>
      </c>
      <c r="E3448" s="2" t="s">
        <v>7031</v>
      </c>
      <c r="F3448" s="2" t="s">
        <v>7032</v>
      </c>
      <c r="G3448" s="2" t="s">
        <v>103</v>
      </c>
      <c r="H3448" s="4"/>
      <c r="I3448" s="2" t="s">
        <v>13</v>
      </c>
    </row>
    <row r="3449">
      <c r="A3449" s="2">
        <v>3447.0</v>
      </c>
      <c r="B3449" s="2">
        <v>3447.0</v>
      </c>
      <c r="C3449" s="2" t="s">
        <v>2729</v>
      </c>
      <c r="D3449" s="2" t="s">
        <v>4023</v>
      </c>
      <c r="E3449" s="2" t="s">
        <v>7033</v>
      </c>
      <c r="F3449" s="2" t="s">
        <v>6670</v>
      </c>
      <c r="G3449" s="2" t="s">
        <v>103</v>
      </c>
      <c r="H3449" s="4"/>
      <c r="I3449" s="2" t="s">
        <v>13</v>
      </c>
    </row>
    <row r="3450">
      <c r="A3450" s="2">
        <v>3448.0</v>
      </c>
      <c r="B3450" s="2">
        <v>3448.0</v>
      </c>
      <c r="C3450" s="2" t="s">
        <v>2729</v>
      </c>
      <c r="D3450" s="2" t="s">
        <v>7034</v>
      </c>
      <c r="E3450" s="2" t="s">
        <v>7035</v>
      </c>
      <c r="F3450" s="2" t="s">
        <v>7036</v>
      </c>
      <c r="G3450" s="2" t="s">
        <v>103</v>
      </c>
      <c r="H3450" s="4"/>
      <c r="I3450" s="2" t="s">
        <v>13</v>
      </c>
    </row>
    <row r="3451">
      <c r="A3451" s="2">
        <v>3449.0</v>
      </c>
      <c r="B3451" s="2">
        <v>3449.0</v>
      </c>
      <c r="C3451" s="2" t="s">
        <v>2729</v>
      </c>
      <c r="D3451" s="2" t="s">
        <v>96</v>
      </c>
      <c r="E3451" s="2" t="s">
        <v>7037</v>
      </c>
      <c r="F3451" s="2" t="s">
        <v>7038</v>
      </c>
      <c r="G3451" s="2" t="s">
        <v>103</v>
      </c>
      <c r="H3451" s="4"/>
      <c r="I3451" s="2" t="s">
        <v>53</v>
      </c>
    </row>
    <row r="3452">
      <c r="A3452" s="2">
        <v>3450.0</v>
      </c>
      <c r="B3452" s="2">
        <v>3450.0</v>
      </c>
      <c r="C3452" s="2" t="s">
        <v>2729</v>
      </c>
      <c r="D3452" s="2" t="s">
        <v>2730</v>
      </c>
      <c r="E3452" s="2" t="s">
        <v>7039</v>
      </c>
      <c r="F3452" s="2" t="s">
        <v>7040</v>
      </c>
      <c r="G3452" s="2" t="s">
        <v>103</v>
      </c>
      <c r="H3452" s="4"/>
      <c r="I3452" s="2" t="s">
        <v>13</v>
      </c>
    </row>
    <row r="3453">
      <c r="A3453" s="2">
        <v>3451.0</v>
      </c>
      <c r="B3453" s="2">
        <v>3451.0</v>
      </c>
      <c r="C3453" s="2" t="s">
        <v>2729</v>
      </c>
      <c r="D3453" s="2" t="s">
        <v>32</v>
      </c>
      <c r="E3453" s="2" t="s">
        <v>7041</v>
      </c>
      <c r="F3453" s="2" t="s">
        <v>7042</v>
      </c>
      <c r="G3453" s="2" t="s">
        <v>103</v>
      </c>
      <c r="H3453" s="4"/>
      <c r="I3453" s="2" t="s">
        <v>13</v>
      </c>
    </row>
    <row r="3454">
      <c r="A3454" s="2">
        <v>3452.0</v>
      </c>
      <c r="B3454" s="2">
        <v>3452.0</v>
      </c>
      <c r="C3454" s="2" t="s">
        <v>2729</v>
      </c>
      <c r="D3454" s="2" t="s">
        <v>3788</v>
      </c>
      <c r="E3454" s="2" t="s">
        <v>7043</v>
      </c>
      <c r="F3454" s="2" t="s">
        <v>4769</v>
      </c>
      <c r="G3454" s="2" t="s">
        <v>103</v>
      </c>
      <c r="H3454" s="4"/>
      <c r="I3454" s="2" t="s">
        <v>53</v>
      </c>
    </row>
    <row r="3455">
      <c r="A3455" s="2">
        <v>3453.0</v>
      </c>
      <c r="B3455" s="2">
        <v>3453.0</v>
      </c>
      <c r="C3455" s="2" t="s">
        <v>2729</v>
      </c>
      <c r="D3455" s="2" t="s">
        <v>181</v>
      </c>
      <c r="E3455" s="2" t="s">
        <v>7044</v>
      </c>
      <c r="F3455" s="2" t="s">
        <v>7045</v>
      </c>
      <c r="G3455" s="2" t="s">
        <v>103</v>
      </c>
      <c r="H3455" s="4"/>
      <c r="I3455" s="2" t="s">
        <v>13</v>
      </c>
    </row>
    <row r="3456">
      <c r="A3456" s="2">
        <v>3454.0</v>
      </c>
      <c r="B3456" s="2">
        <v>3454.0</v>
      </c>
      <c r="C3456" s="2" t="s">
        <v>2729</v>
      </c>
      <c r="D3456" s="2" t="s">
        <v>32</v>
      </c>
      <c r="E3456" s="2" t="s">
        <v>7046</v>
      </c>
      <c r="F3456" s="2" t="s">
        <v>7047</v>
      </c>
      <c r="G3456" s="2" t="s">
        <v>103</v>
      </c>
      <c r="H3456" s="4"/>
      <c r="I3456" s="2" t="s">
        <v>13</v>
      </c>
    </row>
    <row r="3457">
      <c r="A3457" s="2">
        <v>3455.0</v>
      </c>
      <c r="B3457" s="2">
        <v>3455.0</v>
      </c>
      <c r="C3457" s="2" t="s">
        <v>2729</v>
      </c>
      <c r="D3457" s="2" t="s">
        <v>96</v>
      </c>
      <c r="E3457" s="2" t="s">
        <v>7048</v>
      </c>
      <c r="F3457" s="2" t="s">
        <v>7049</v>
      </c>
      <c r="G3457" s="2" t="s">
        <v>103</v>
      </c>
      <c r="H3457" s="4"/>
      <c r="I3457" s="2" t="s">
        <v>13</v>
      </c>
    </row>
    <row r="3458">
      <c r="A3458" s="2">
        <v>3456.0</v>
      </c>
      <c r="B3458" s="2">
        <v>3456.0</v>
      </c>
      <c r="C3458" s="2" t="s">
        <v>4556</v>
      </c>
      <c r="D3458" s="2" t="s">
        <v>2172</v>
      </c>
      <c r="E3458" s="2" t="s">
        <v>7050</v>
      </c>
      <c r="F3458" s="2" t="s">
        <v>7051</v>
      </c>
      <c r="G3458" s="2" t="s">
        <v>103</v>
      </c>
      <c r="H3458" s="4"/>
      <c r="I3458" s="2" t="s">
        <v>13</v>
      </c>
    </row>
    <row r="3459">
      <c r="A3459" s="2">
        <v>3457.0</v>
      </c>
      <c r="B3459" s="2">
        <v>3457.0</v>
      </c>
      <c r="C3459" s="2" t="s">
        <v>2729</v>
      </c>
      <c r="D3459" s="2" t="s">
        <v>2730</v>
      </c>
      <c r="E3459" s="2" t="s">
        <v>7052</v>
      </c>
      <c r="F3459" s="2" t="s">
        <v>7053</v>
      </c>
      <c r="G3459" s="2" t="s">
        <v>103</v>
      </c>
      <c r="H3459" s="4"/>
      <c r="I3459" s="2" t="s">
        <v>13</v>
      </c>
    </row>
    <row r="3460">
      <c r="A3460" s="2">
        <v>3458.0</v>
      </c>
      <c r="B3460" s="2">
        <v>3458.0</v>
      </c>
      <c r="C3460" s="2" t="s">
        <v>3174</v>
      </c>
      <c r="D3460" s="2" t="s">
        <v>5340</v>
      </c>
      <c r="E3460" s="2" t="s">
        <v>7054</v>
      </c>
      <c r="F3460" s="2" t="s">
        <v>7055</v>
      </c>
      <c r="G3460" s="2" t="s">
        <v>103</v>
      </c>
      <c r="H3460" s="4"/>
      <c r="I3460" s="2" t="s">
        <v>13</v>
      </c>
    </row>
    <row r="3461">
      <c r="A3461" s="2">
        <v>3459.0</v>
      </c>
      <c r="B3461" s="2">
        <v>3459.0</v>
      </c>
      <c r="C3461" s="2" t="s">
        <v>2729</v>
      </c>
      <c r="D3461" s="2" t="s">
        <v>96</v>
      </c>
      <c r="E3461" s="2" t="s">
        <v>7056</v>
      </c>
      <c r="F3461" s="2" t="s">
        <v>7057</v>
      </c>
      <c r="G3461" s="2" t="s">
        <v>103</v>
      </c>
      <c r="H3461" s="4"/>
      <c r="I3461" s="2" t="s">
        <v>13</v>
      </c>
    </row>
    <row r="3462">
      <c r="A3462" s="2">
        <v>3460.0</v>
      </c>
      <c r="B3462" s="2">
        <v>3460.0</v>
      </c>
      <c r="C3462" s="2" t="s">
        <v>2729</v>
      </c>
      <c r="D3462" s="2" t="s">
        <v>181</v>
      </c>
      <c r="E3462" s="2" t="s">
        <v>7058</v>
      </c>
      <c r="F3462" s="2" t="s">
        <v>7059</v>
      </c>
      <c r="G3462" s="2" t="s">
        <v>103</v>
      </c>
      <c r="H3462" s="4"/>
      <c r="I3462" s="2" t="s">
        <v>13</v>
      </c>
    </row>
    <row r="3463">
      <c r="A3463" s="2">
        <v>3461.0</v>
      </c>
      <c r="B3463" s="2">
        <v>3461.0</v>
      </c>
      <c r="C3463" s="2" t="s">
        <v>2729</v>
      </c>
      <c r="D3463" s="2" t="s">
        <v>4023</v>
      </c>
      <c r="E3463" s="2" t="s">
        <v>7060</v>
      </c>
      <c r="F3463" s="2" t="s">
        <v>7061</v>
      </c>
      <c r="G3463" s="2" t="s">
        <v>103</v>
      </c>
      <c r="H3463" s="4"/>
      <c r="I3463" s="2" t="s">
        <v>13</v>
      </c>
    </row>
    <row r="3464">
      <c r="A3464" s="2">
        <v>3462.0</v>
      </c>
      <c r="B3464" s="2">
        <v>3462.0</v>
      </c>
      <c r="C3464" s="2" t="s">
        <v>6733</v>
      </c>
      <c r="D3464" s="2" t="s">
        <v>6741</v>
      </c>
      <c r="E3464" s="2" t="s">
        <v>7062</v>
      </c>
      <c r="F3464" s="2" t="s">
        <v>7063</v>
      </c>
      <c r="G3464" s="2" t="s">
        <v>103</v>
      </c>
      <c r="H3464" s="4"/>
      <c r="I3464" s="2" t="s">
        <v>53</v>
      </c>
    </row>
    <row r="3465">
      <c r="A3465" s="2">
        <v>3463.0</v>
      </c>
      <c r="B3465" s="2">
        <v>3463.0</v>
      </c>
      <c r="C3465" s="2" t="s">
        <v>2729</v>
      </c>
      <c r="D3465" s="2" t="s">
        <v>32</v>
      </c>
      <c r="E3465" s="2" t="s">
        <v>7064</v>
      </c>
      <c r="F3465" s="2" t="s">
        <v>7065</v>
      </c>
      <c r="G3465" s="2" t="s">
        <v>103</v>
      </c>
      <c r="H3465" s="4"/>
      <c r="I3465" s="2" t="s">
        <v>13</v>
      </c>
    </row>
    <row r="3466">
      <c r="A3466" s="2">
        <v>3464.0</v>
      </c>
      <c r="B3466" s="2">
        <v>3464.0</v>
      </c>
      <c r="C3466" s="2" t="s">
        <v>21</v>
      </c>
      <c r="D3466" s="2" t="s">
        <v>32</v>
      </c>
      <c r="E3466" s="2" t="s">
        <v>7066</v>
      </c>
      <c r="F3466" s="2" t="s">
        <v>7067</v>
      </c>
      <c r="G3466" s="2" t="s">
        <v>103</v>
      </c>
      <c r="H3466" s="4"/>
      <c r="I3466" s="2" t="s">
        <v>13</v>
      </c>
    </row>
    <row r="3467">
      <c r="A3467" s="2">
        <v>3465.0</v>
      </c>
      <c r="B3467" s="2">
        <v>3465.0</v>
      </c>
      <c r="C3467" s="2" t="s">
        <v>2729</v>
      </c>
      <c r="D3467" s="2" t="s">
        <v>181</v>
      </c>
      <c r="E3467" s="2" t="s">
        <v>7068</v>
      </c>
      <c r="F3467" s="2" t="s">
        <v>7069</v>
      </c>
      <c r="G3467" s="2" t="s">
        <v>103</v>
      </c>
      <c r="H3467" s="4"/>
      <c r="I3467" s="2" t="s">
        <v>53</v>
      </c>
    </row>
    <row r="3468">
      <c r="A3468" s="2">
        <v>3466.0</v>
      </c>
      <c r="B3468" s="2">
        <v>3466.0</v>
      </c>
      <c r="C3468" s="2" t="s">
        <v>2729</v>
      </c>
      <c r="D3468" s="2" t="s">
        <v>32</v>
      </c>
      <c r="E3468" s="2" t="s">
        <v>7070</v>
      </c>
      <c r="F3468" s="2" t="s">
        <v>7071</v>
      </c>
      <c r="G3468" s="2" t="s">
        <v>103</v>
      </c>
      <c r="H3468" s="4"/>
      <c r="I3468" s="2" t="s">
        <v>13</v>
      </c>
    </row>
    <row r="3469">
      <c r="A3469" s="2">
        <v>3467.0</v>
      </c>
      <c r="B3469" s="2">
        <v>3467.0</v>
      </c>
      <c r="C3469" s="2" t="s">
        <v>2729</v>
      </c>
      <c r="D3469" s="2" t="s">
        <v>2730</v>
      </c>
      <c r="E3469" s="2" t="s">
        <v>7072</v>
      </c>
      <c r="F3469" s="2" t="s">
        <v>7073</v>
      </c>
      <c r="G3469" s="2" t="s">
        <v>103</v>
      </c>
      <c r="H3469" s="4"/>
      <c r="I3469" s="2" t="s">
        <v>13</v>
      </c>
    </row>
    <row r="3470">
      <c r="A3470" s="2">
        <v>3468.0</v>
      </c>
      <c r="B3470" s="2">
        <v>3468.0</v>
      </c>
      <c r="C3470" s="2" t="s">
        <v>2729</v>
      </c>
      <c r="D3470" s="2" t="s">
        <v>2730</v>
      </c>
      <c r="E3470" s="2" t="s">
        <v>7074</v>
      </c>
      <c r="F3470" s="2" t="s">
        <v>7075</v>
      </c>
      <c r="G3470" s="2" t="s">
        <v>103</v>
      </c>
      <c r="H3470" s="4"/>
      <c r="I3470" s="2" t="s">
        <v>13</v>
      </c>
    </row>
    <row r="3471">
      <c r="A3471" s="2">
        <v>3469.0</v>
      </c>
      <c r="B3471" s="2">
        <v>3469.0</v>
      </c>
      <c r="C3471" s="2" t="s">
        <v>2729</v>
      </c>
      <c r="D3471" s="2" t="s">
        <v>3788</v>
      </c>
      <c r="E3471" s="2" t="s">
        <v>7076</v>
      </c>
      <c r="F3471" s="2" t="s">
        <v>7077</v>
      </c>
      <c r="G3471" s="2" t="s">
        <v>103</v>
      </c>
      <c r="H3471" s="4"/>
      <c r="I3471" s="2" t="s">
        <v>13</v>
      </c>
    </row>
    <row r="3472">
      <c r="A3472" s="2">
        <v>3470.0</v>
      </c>
      <c r="B3472" s="2">
        <v>3470.0</v>
      </c>
      <c r="C3472" s="2" t="s">
        <v>2729</v>
      </c>
      <c r="D3472" s="2" t="s">
        <v>4023</v>
      </c>
      <c r="E3472" s="2" t="s">
        <v>7078</v>
      </c>
      <c r="F3472" s="2" t="s">
        <v>7079</v>
      </c>
      <c r="G3472" s="2" t="s">
        <v>103</v>
      </c>
      <c r="H3472" s="4"/>
      <c r="I3472" s="2" t="s">
        <v>13</v>
      </c>
    </row>
    <row r="3473">
      <c r="A3473" s="2">
        <v>3471.0</v>
      </c>
      <c r="B3473" s="2">
        <v>3471.0</v>
      </c>
      <c r="C3473" s="2" t="s">
        <v>14</v>
      </c>
      <c r="D3473" s="2" t="s">
        <v>6889</v>
      </c>
      <c r="E3473" s="2" t="s">
        <v>7080</v>
      </c>
      <c r="F3473" s="2" t="s">
        <v>7081</v>
      </c>
      <c r="G3473" s="2" t="s">
        <v>103</v>
      </c>
      <c r="H3473" s="4"/>
      <c r="I3473" s="2" t="s">
        <v>13</v>
      </c>
    </row>
    <row r="3474">
      <c r="A3474" s="2">
        <v>3472.0</v>
      </c>
      <c r="B3474" s="2">
        <v>3472.0</v>
      </c>
      <c r="C3474" s="2" t="s">
        <v>2729</v>
      </c>
      <c r="D3474" s="2" t="s">
        <v>181</v>
      </c>
      <c r="E3474" s="2" t="s">
        <v>7082</v>
      </c>
      <c r="F3474" s="2" t="s">
        <v>7083</v>
      </c>
      <c r="G3474" s="2" t="s">
        <v>103</v>
      </c>
      <c r="H3474" s="4"/>
      <c r="I3474" s="2" t="s">
        <v>13</v>
      </c>
    </row>
    <row r="3475">
      <c r="A3475" s="2">
        <v>3473.0</v>
      </c>
      <c r="B3475" s="2">
        <v>3473.0</v>
      </c>
      <c r="C3475" s="2" t="s">
        <v>4556</v>
      </c>
      <c r="D3475" s="2" t="s">
        <v>2172</v>
      </c>
      <c r="E3475" s="2" t="s">
        <v>7084</v>
      </c>
      <c r="F3475" s="2" t="s">
        <v>7085</v>
      </c>
      <c r="G3475" s="2" t="s">
        <v>103</v>
      </c>
      <c r="H3475" s="4"/>
      <c r="I3475" s="2" t="s">
        <v>13</v>
      </c>
    </row>
    <row r="3476">
      <c r="A3476" s="2">
        <v>3474.0</v>
      </c>
      <c r="B3476" s="2">
        <v>3474.0</v>
      </c>
      <c r="C3476" s="2" t="s">
        <v>2729</v>
      </c>
      <c r="D3476" s="2" t="s">
        <v>2730</v>
      </c>
      <c r="E3476" s="2" t="s">
        <v>7086</v>
      </c>
      <c r="F3476" s="2" t="s">
        <v>7087</v>
      </c>
      <c r="G3476" s="2" t="s">
        <v>103</v>
      </c>
      <c r="H3476" s="4"/>
      <c r="I3476" s="2" t="s">
        <v>13</v>
      </c>
    </row>
    <row r="3477">
      <c r="A3477" s="2">
        <v>3475.0</v>
      </c>
      <c r="B3477" s="2">
        <v>3475.0</v>
      </c>
      <c r="C3477" s="2" t="s">
        <v>1470</v>
      </c>
      <c r="D3477" s="2" t="s">
        <v>9</v>
      </c>
      <c r="E3477" s="2" t="s">
        <v>7088</v>
      </c>
      <c r="F3477" s="2" t="s">
        <v>7089</v>
      </c>
      <c r="G3477" s="2" t="s">
        <v>103</v>
      </c>
      <c r="H3477" s="3">
        <v>1160.0</v>
      </c>
      <c r="I3477" s="2" t="s">
        <v>13</v>
      </c>
    </row>
    <row r="3478">
      <c r="A3478" s="2">
        <v>3476.0</v>
      </c>
      <c r="B3478" s="2">
        <v>3476.0</v>
      </c>
      <c r="C3478" s="2" t="s">
        <v>2729</v>
      </c>
      <c r="D3478" s="2" t="s">
        <v>3788</v>
      </c>
      <c r="E3478" s="2" t="s">
        <v>7090</v>
      </c>
      <c r="F3478" s="2" t="s">
        <v>7091</v>
      </c>
      <c r="G3478" s="2" t="s">
        <v>103</v>
      </c>
      <c r="H3478" s="4"/>
      <c r="I3478" s="2" t="s">
        <v>13</v>
      </c>
    </row>
    <row r="3479">
      <c r="A3479" s="2">
        <v>3477.0</v>
      </c>
      <c r="B3479" s="2">
        <v>3477.0</v>
      </c>
      <c r="C3479" s="2" t="s">
        <v>3207</v>
      </c>
      <c r="D3479" s="2" t="s">
        <v>38</v>
      </c>
      <c r="E3479" s="2" t="s">
        <v>7092</v>
      </c>
      <c r="F3479" s="2" t="s">
        <v>7093</v>
      </c>
      <c r="G3479" s="2" t="s">
        <v>103</v>
      </c>
      <c r="H3479" s="4"/>
      <c r="I3479" s="2" t="s">
        <v>13</v>
      </c>
    </row>
    <row r="3480">
      <c r="A3480" s="2">
        <v>3478.0</v>
      </c>
      <c r="B3480" s="2">
        <v>3478.0</v>
      </c>
      <c r="C3480" s="2" t="s">
        <v>2729</v>
      </c>
      <c r="D3480" s="2" t="s">
        <v>32</v>
      </c>
      <c r="E3480" s="2" t="s">
        <v>7094</v>
      </c>
      <c r="F3480" s="2" t="s">
        <v>7095</v>
      </c>
      <c r="G3480" s="2" t="s">
        <v>103</v>
      </c>
      <c r="H3480" s="4"/>
      <c r="I3480" s="2" t="s">
        <v>13</v>
      </c>
    </row>
    <row r="3481">
      <c r="A3481" s="2">
        <v>3479.0</v>
      </c>
      <c r="B3481" s="2">
        <v>3479.0</v>
      </c>
      <c r="C3481" s="2" t="s">
        <v>2729</v>
      </c>
      <c r="D3481" s="2" t="s">
        <v>3788</v>
      </c>
      <c r="E3481" s="2" t="s">
        <v>7096</v>
      </c>
      <c r="F3481" s="2" t="s">
        <v>7097</v>
      </c>
      <c r="G3481" s="2" t="s">
        <v>103</v>
      </c>
      <c r="H3481" s="4"/>
      <c r="I3481" s="2" t="s">
        <v>13</v>
      </c>
    </row>
    <row r="3482">
      <c r="A3482" s="2">
        <v>3480.0</v>
      </c>
      <c r="B3482" s="2">
        <v>3480.0</v>
      </c>
      <c r="C3482" s="2" t="s">
        <v>2729</v>
      </c>
      <c r="D3482" s="2" t="s">
        <v>96</v>
      </c>
      <c r="E3482" s="2" t="s">
        <v>7098</v>
      </c>
      <c r="F3482" s="2" t="s">
        <v>7099</v>
      </c>
      <c r="G3482" s="2" t="s">
        <v>103</v>
      </c>
      <c r="H3482" s="4"/>
      <c r="I3482" s="2" t="s">
        <v>13</v>
      </c>
    </row>
    <row r="3483">
      <c r="A3483" s="2">
        <v>3481.0</v>
      </c>
      <c r="B3483" s="2">
        <v>3481.0</v>
      </c>
      <c r="C3483" s="2" t="s">
        <v>2729</v>
      </c>
      <c r="D3483" s="2" t="s">
        <v>2730</v>
      </c>
      <c r="E3483" s="2" t="s">
        <v>7100</v>
      </c>
      <c r="F3483" s="2" t="s">
        <v>7101</v>
      </c>
      <c r="G3483" s="2" t="s">
        <v>103</v>
      </c>
      <c r="H3483" s="4"/>
      <c r="I3483" s="2" t="s">
        <v>13</v>
      </c>
    </row>
    <row r="3484">
      <c r="A3484" s="2">
        <v>3482.0</v>
      </c>
      <c r="B3484" s="2">
        <v>3482.0</v>
      </c>
      <c r="C3484" s="2" t="s">
        <v>2729</v>
      </c>
      <c r="D3484" s="2" t="s">
        <v>181</v>
      </c>
      <c r="E3484" s="2" t="s">
        <v>7102</v>
      </c>
      <c r="F3484" s="2" t="s">
        <v>7103</v>
      </c>
      <c r="G3484" s="2" t="s">
        <v>103</v>
      </c>
      <c r="H3484" s="4"/>
      <c r="I3484" s="2" t="s">
        <v>13</v>
      </c>
    </row>
    <row r="3485">
      <c r="A3485" s="2">
        <v>3483.0</v>
      </c>
      <c r="B3485" s="2">
        <v>3483.0</v>
      </c>
      <c r="C3485" s="2" t="s">
        <v>2729</v>
      </c>
      <c r="D3485" s="2" t="s">
        <v>2730</v>
      </c>
      <c r="E3485" s="2" t="s">
        <v>7104</v>
      </c>
      <c r="F3485" s="2" t="s">
        <v>7105</v>
      </c>
      <c r="G3485" s="2" t="s">
        <v>103</v>
      </c>
      <c r="H3485" s="4"/>
      <c r="I3485" s="2" t="s">
        <v>329</v>
      </c>
    </row>
    <row r="3486">
      <c r="A3486" s="2">
        <v>3484.0</v>
      </c>
      <c r="B3486" s="2">
        <v>3484.0</v>
      </c>
      <c r="C3486" s="2" t="s">
        <v>2729</v>
      </c>
      <c r="D3486" s="2" t="s">
        <v>96</v>
      </c>
      <c r="E3486" s="2" t="s">
        <v>7106</v>
      </c>
      <c r="F3486" s="2" t="s">
        <v>7107</v>
      </c>
      <c r="G3486" s="2" t="s">
        <v>103</v>
      </c>
      <c r="H3486" s="4"/>
      <c r="I3486" s="2" t="s">
        <v>13</v>
      </c>
    </row>
    <row r="3487">
      <c r="A3487" s="2">
        <v>3485.0</v>
      </c>
      <c r="B3487" s="2">
        <v>3485.0</v>
      </c>
      <c r="C3487" s="2" t="s">
        <v>5912</v>
      </c>
      <c r="D3487" s="2" t="s">
        <v>5913</v>
      </c>
      <c r="E3487" s="2" t="s">
        <v>7108</v>
      </c>
      <c r="F3487" s="2" t="s">
        <v>7109</v>
      </c>
      <c r="G3487" s="2" t="s">
        <v>103</v>
      </c>
      <c r="H3487" s="4"/>
      <c r="I3487" s="2" t="s">
        <v>13</v>
      </c>
    </row>
    <row r="3488">
      <c r="A3488" s="2">
        <v>3486.0</v>
      </c>
      <c r="B3488" s="2">
        <v>3486.0</v>
      </c>
      <c r="C3488" s="2" t="s">
        <v>2729</v>
      </c>
      <c r="D3488" s="2" t="s">
        <v>96</v>
      </c>
      <c r="E3488" s="2" t="s">
        <v>7110</v>
      </c>
      <c r="F3488" s="2" t="s">
        <v>7111</v>
      </c>
      <c r="G3488" s="2" t="s">
        <v>103</v>
      </c>
      <c r="H3488" s="4"/>
      <c r="I3488" s="2" t="s">
        <v>13</v>
      </c>
    </row>
    <row r="3489">
      <c r="A3489" s="2">
        <v>3487.0</v>
      </c>
      <c r="B3489" s="2">
        <v>3487.0</v>
      </c>
      <c r="C3489" s="2" t="s">
        <v>2729</v>
      </c>
      <c r="D3489" s="2" t="s">
        <v>181</v>
      </c>
      <c r="E3489" s="2" t="s">
        <v>7112</v>
      </c>
      <c r="F3489" s="2" t="s">
        <v>7113</v>
      </c>
      <c r="G3489" s="2" t="s">
        <v>103</v>
      </c>
      <c r="H3489" s="4"/>
      <c r="I3489" s="2" t="s">
        <v>13</v>
      </c>
    </row>
    <row r="3490">
      <c r="A3490" s="2">
        <v>3488.0</v>
      </c>
      <c r="B3490" s="2">
        <v>3488.0</v>
      </c>
      <c r="C3490" s="2" t="s">
        <v>2729</v>
      </c>
      <c r="D3490" s="2" t="s">
        <v>96</v>
      </c>
      <c r="E3490" s="2" t="s">
        <v>7114</v>
      </c>
      <c r="F3490" s="2" t="s">
        <v>7115</v>
      </c>
      <c r="G3490" s="2" t="s">
        <v>103</v>
      </c>
      <c r="H3490" s="4"/>
      <c r="I3490" s="2" t="s">
        <v>13</v>
      </c>
    </row>
    <row r="3491">
      <c r="A3491" s="2">
        <v>3489.0</v>
      </c>
      <c r="B3491" s="2">
        <v>3489.0</v>
      </c>
      <c r="C3491" s="2" t="s">
        <v>7116</v>
      </c>
      <c r="D3491" s="2" t="s">
        <v>629</v>
      </c>
      <c r="E3491" s="2" t="s">
        <v>7117</v>
      </c>
      <c r="F3491" s="2" t="s">
        <v>7118</v>
      </c>
      <c r="G3491" s="2" t="s">
        <v>103</v>
      </c>
      <c r="H3491" s="4"/>
      <c r="I3491" s="2" t="s">
        <v>13</v>
      </c>
    </row>
    <row r="3492">
      <c r="A3492" s="2">
        <v>3490.0</v>
      </c>
      <c r="B3492" s="2">
        <v>3490.0</v>
      </c>
      <c r="C3492" s="2" t="s">
        <v>2729</v>
      </c>
      <c r="D3492" s="2" t="s">
        <v>2730</v>
      </c>
      <c r="E3492" s="2" t="s">
        <v>7119</v>
      </c>
      <c r="F3492" s="2" t="s">
        <v>7120</v>
      </c>
      <c r="G3492" s="2" t="s">
        <v>103</v>
      </c>
      <c r="H3492" s="4"/>
      <c r="I3492" s="2" t="s">
        <v>13</v>
      </c>
    </row>
    <row r="3493">
      <c r="A3493" s="2">
        <v>3491.0</v>
      </c>
      <c r="B3493" s="2">
        <v>3491.0</v>
      </c>
      <c r="C3493" s="2" t="s">
        <v>2729</v>
      </c>
      <c r="D3493" s="2" t="s">
        <v>2812</v>
      </c>
      <c r="E3493" s="2" t="s">
        <v>7121</v>
      </c>
      <c r="F3493" s="2" t="s">
        <v>7122</v>
      </c>
      <c r="G3493" s="2" t="s">
        <v>103</v>
      </c>
      <c r="H3493" s="4"/>
      <c r="I3493" s="2" t="s">
        <v>53</v>
      </c>
    </row>
    <row r="3494">
      <c r="A3494" s="2">
        <v>3492.0</v>
      </c>
      <c r="B3494" s="2">
        <v>3492.0</v>
      </c>
      <c r="C3494" s="2" t="s">
        <v>2729</v>
      </c>
      <c r="D3494" s="2" t="s">
        <v>181</v>
      </c>
      <c r="E3494" s="2" t="s">
        <v>7123</v>
      </c>
      <c r="F3494" s="2" t="s">
        <v>7124</v>
      </c>
      <c r="G3494" s="2" t="s">
        <v>103</v>
      </c>
      <c r="H3494" s="4"/>
      <c r="I3494" s="2" t="s">
        <v>53</v>
      </c>
    </row>
    <row r="3495">
      <c r="A3495" s="2">
        <v>3493.0</v>
      </c>
      <c r="B3495" s="2">
        <v>3493.0</v>
      </c>
      <c r="C3495" s="2" t="s">
        <v>2729</v>
      </c>
      <c r="D3495" s="2" t="s">
        <v>2730</v>
      </c>
      <c r="E3495" s="2" t="s">
        <v>7125</v>
      </c>
      <c r="F3495" s="2" t="s">
        <v>7126</v>
      </c>
      <c r="G3495" s="2" t="s">
        <v>103</v>
      </c>
      <c r="H3495" s="4"/>
      <c r="I3495" s="2" t="s">
        <v>13</v>
      </c>
    </row>
    <row r="3496">
      <c r="A3496" s="2">
        <v>3494.0</v>
      </c>
      <c r="B3496" s="2">
        <v>3494.0</v>
      </c>
      <c r="C3496" s="2" t="s">
        <v>2729</v>
      </c>
      <c r="D3496" s="2" t="s">
        <v>181</v>
      </c>
      <c r="E3496" s="2" t="s">
        <v>7127</v>
      </c>
      <c r="F3496" s="2" t="s">
        <v>7128</v>
      </c>
      <c r="G3496" s="2" t="s">
        <v>103</v>
      </c>
      <c r="H3496" s="4"/>
      <c r="I3496" s="2" t="s">
        <v>13</v>
      </c>
    </row>
    <row r="3497">
      <c r="A3497" s="2">
        <v>3495.0</v>
      </c>
      <c r="B3497" s="2">
        <v>3495.0</v>
      </c>
      <c r="C3497" s="2" t="s">
        <v>2729</v>
      </c>
      <c r="D3497" s="2" t="s">
        <v>4023</v>
      </c>
      <c r="E3497" s="2" t="s">
        <v>7129</v>
      </c>
      <c r="F3497" s="2" t="s">
        <v>7130</v>
      </c>
      <c r="G3497" s="2" t="s">
        <v>103</v>
      </c>
      <c r="H3497" s="4"/>
      <c r="I3497" s="2" t="s">
        <v>13</v>
      </c>
    </row>
    <row r="3498">
      <c r="A3498" s="2">
        <v>3496.0</v>
      </c>
      <c r="B3498" s="2">
        <v>3496.0</v>
      </c>
      <c r="C3498" s="2" t="s">
        <v>2729</v>
      </c>
      <c r="D3498" s="2" t="s">
        <v>181</v>
      </c>
      <c r="E3498" s="2" t="s">
        <v>7131</v>
      </c>
      <c r="F3498" s="2" t="s">
        <v>7132</v>
      </c>
      <c r="G3498" s="2" t="s">
        <v>103</v>
      </c>
      <c r="H3498" s="4"/>
      <c r="I3498" s="2" t="s">
        <v>13</v>
      </c>
    </row>
    <row r="3499">
      <c r="A3499" s="2">
        <v>3497.0</v>
      </c>
      <c r="B3499" s="2">
        <v>3497.0</v>
      </c>
      <c r="C3499" s="2" t="s">
        <v>4556</v>
      </c>
      <c r="D3499" s="2" t="s">
        <v>2172</v>
      </c>
      <c r="E3499" s="2" t="s">
        <v>7133</v>
      </c>
      <c r="F3499" s="2" t="s">
        <v>7134</v>
      </c>
      <c r="G3499" s="2" t="s">
        <v>103</v>
      </c>
      <c r="H3499" s="4"/>
      <c r="I3499" s="2" t="s">
        <v>13</v>
      </c>
    </row>
    <row r="3500">
      <c r="A3500" s="2">
        <v>3498.0</v>
      </c>
      <c r="B3500" s="2">
        <v>3498.0</v>
      </c>
      <c r="C3500" s="2" t="s">
        <v>2729</v>
      </c>
      <c r="D3500" s="2" t="s">
        <v>32</v>
      </c>
      <c r="E3500" s="2" t="s">
        <v>7135</v>
      </c>
      <c r="F3500" s="2" t="s">
        <v>7136</v>
      </c>
      <c r="G3500" s="2" t="s">
        <v>103</v>
      </c>
      <c r="H3500" s="4"/>
      <c r="I3500" s="2" t="s">
        <v>13</v>
      </c>
    </row>
    <row r="3501">
      <c r="A3501" s="2">
        <v>3499.0</v>
      </c>
      <c r="B3501" s="2">
        <v>3499.0</v>
      </c>
      <c r="C3501" s="2" t="s">
        <v>2729</v>
      </c>
      <c r="D3501" s="2" t="s">
        <v>1568</v>
      </c>
      <c r="E3501" s="2" t="s">
        <v>7137</v>
      </c>
      <c r="F3501" s="2" t="s">
        <v>7138</v>
      </c>
      <c r="G3501" s="2" t="s">
        <v>103</v>
      </c>
      <c r="H3501" s="4"/>
      <c r="I3501" s="2" t="s">
        <v>53</v>
      </c>
    </row>
    <row r="3502">
      <c r="A3502" s="2">
        <v>3500.0</v>
      </c>
      <c r="B3502" s="2">
        <v>3500.0</v>
      </c>
      <c r="C3502" s="2" t="s">
        <v>2729</v>
      </c>
      <c r="D3502" s="2" t="s">
        <v>4023</v>
      </c>
      <c r="E3502" s="2" t="s">
        <v>7139</v>
      </c>
      <c r="F3502" s="2" t="s">
        <v>7140</v>
      </c>
      <c r="G3502" s="2" t="s">
        <v>103</v>
      </c>
      <c r="H3502" s="4"/>
      <c r="I3502" s="2" t="s">
        <v>13</v>
      </c>
    </row>
    <row r="3503">
      <c r="A3503" s="2">
        <v>3501.0</v>
      </c>
      <c r="B3503" s="2">
        <v>3501.0</v>
      </c>
      <c r="C3503" s="2" t="s">
        <v>2729</v>
      </c>
      <c r="D3503" s="2" t="s">
        <v>2730</v>
      </c>
      <c r="E3503" s="2" t="s">
        <v>7141</v>
      </c>
      <c r="F3503" s="2" t="s">
        <v>7142</v>
      </c>
      <c r="G3503" s="2" t="s">
        <v>103</v>
      </c>
      <c r="H3503" s="4"/>
      <c r="I3503" s="2" t="s">
        <v>13</v>
      </c>
    </row>
    <row r="3504">
      <c r="A3504" s="2">
        <v>3502.0</v>
      </c>
      <c r="B3504" s="2">
        <v>3502.0</v>
      </c>
      <c r="C3504" s="2" t="s">
        <v>2729</v>
      </c>
      <c r="D3504" s="2" t="s">
        <v>1949</v>
      </c>
      <c r="E3504" s="2" t="s">
        <v>7143</v>
      </c>
      <c r="F3504" s="2" t="s">
        <v>7144</v>
      </c>
      <c r="G3504" s="2" t="s">
        <v>103</v>
      </c>
      <c r="H3504" s="4"/>
      <c r="I3504" s="2" t="s">
        <v>13</v>
      </c>
    </row>
    <row r="3505">
      <c r="A3505" s="2">
        <v>3503.0</v>
      </c>
      <c r="B3505" s="2">
        <v>3503.0</v>
      </c>
      <c r="C3505" s="2" t="s">
        <v>2729</v>
      </c>
      <c r="D3505" s="2" t="s">
        <v>1568</v>
      </c>
      <c r="E3505" s="2" t="s">
        <v>7145</v>
      </c>
      <c r="F3505" s="2" t="s">
        <v>7146</v>
      </c>
      <c r="G3505" s="2" t="s">
        <v>103</v>
      </c>
      <c r="H3505" s="4"/>
      <c r="I3505" s="2" t="s">
        <v>13</v>
      </c>
    </row>
    <row r="3506">
      <c r="A3506" s="2">
        <v>3504.0</v>
      </c>
      <c r="B3506" s="2">
        <v>3504.0</v>
      </c>
      <c r="C3506" s="2" t="s">
        <v>2729</v>
      </c>
      <c r="D3506" s="2" t="s">
        <v>181</v>
      </c>
      <c r="E3506" s="2" t="s">
        <v>7147</v>
      </c>
      <c r="F3506" s="2" t="s">
        <v>7148</v>
      </c>
      <c r="G3506" s="2" t="s">
        <v>103</v>
      </c>
      <c r="H3506" s="4"/>
      <c r="I3506" s="2" t="s">
        <v>13</v>
      </c>
    </row>
    <row r="3507">
      <c r="A3507" s="2">
        <v>3505.0</v>
      </c>
      <c r="B3507" s="2">
        <v>3505.0</v>
      </c>
      <c r="C3507" s="2" t="s">
        <v>2729</v>
      </c>
      <c r="D3507" s="2" t="s">
        <v>96</v>
      </c>
      <c r="E3507" s="2" t="s">
        <v>7149</v>
      </c>
      <c r="F3507" s="2" t="s">
        <v>7150</v>
      </c>
      <c r="G3507" s="2" t="s">
        <v>103</v>
      </c>
      <c r="H3507" s="4"/>
      <c r="I3507" s="2" t="s">
        <v>13</v>
      </c>
    </row>
    <row r="3508">
      <c r="A3508" s="2">
        <v>3506.0</v>
      </c>
      <c r="B3508" s="2">
        <v>3506.0</v>
      </c>
      <c r="C3508" s="2" t="s">
        <v>2729</v>
      </c>
      <c r="D3508" s="2" t="s">
        <v>2812</v>
      </c>
      <c r="E3508" s="2" t="s">
        <v>7151</v>
      </c>
      <c r="F3508" s="2" t="s">
        <v>7152</v>
      </c>
      <c r="G3508" s="2" t="s">
        <v>103</v>
      </c>
      <c r="H3508" s="4"/>
      <c r="I3508" s="2" t="s">
        <v>53</v>
      </c>
    </row>
    <row r="3509">
      <c r="A3509" s="2">
        <v>3507.0</v>
      </c>
      <c r="B3509" s="2">
        <v>3507.0</v>
      </c>
      <c r="C3509" s="2" t="s">
        <v>2729</v>
      </c>
      <c r="D3509" s="2" t="s">
        <v>1568</v>
      </c>
      <c r="E3509" s="2" t="s">
        <v>7153</v>
      </c>
      <c r="F3509" s="2" t="s">
        <v>7154</v>
      </c>
      <c r="G3509" s="2" t="s">
        <v>103</v>
      </c>
      <c r="H3509" s="4"/>
      <c r="I3509" s="2" t="s">
        <v>13</v>
      </c>
    </row>
    <row r="3510">
      <c r="A3510" s="2">
        <v>3508.0</v>
      </c>
      <c r="B3510" s="2">
        <v>3508.0</v>
      </c>
      <c r="C3510" s="2" t="s">
        <v>2729</v>
      </c>
      <c r="D3510" s="2" t="s">
        <v>181</v>
      </c>
      <c r="E3510" s="2" t="s">
        <v>7155</v>
      </c>
      <c r="F3510" s="2" t="s">
        <v>7156</v>
      </c>
      <c r="G3510" s="2" t="s">
        <v>103</v>
      </c>
      <c r="H3510" s="4"/>
      <c r="I3510" s="2" t="s">
        <v>13</v>
      </c>
    </row>
    <row r="3511">
      <c r="A3511" s="2">
        <v>3509.0</v>
      </c>
      <c r="B3511" s="2">
        <v>3509.0</v>
      </c>
      <c r="C3511" s="2" t="s">
        <v>14</v>
      </c>
      <c r="D3511" s="2" t="s">
        <v>6889</v>
      </c>
      <c r="E3511" s="2" t="s">
        <v>7157</v>
      </c>
      <c r="F3511" s="2" t="s">
        <v>7158</v>
      </c>
      <c r="G3511" s="2" t="s">
        <v>103</v>
      </c>
      <c r="H3511" s="4"/>
      <c r="I3511" s="2" t="s">
        <v>53</v>
      </c>
    </row>
    <row r="3512">
      <c r="A3512" s="2">
        <v>3510.0</v>
      </c>
      <c r="B3512" s="2">
        <v>3510.0</v>
      </c>
      <c r="C3512" s="2" t="s">
        <v>2729</v>
      </c>
      <c r="D3512" s="2" t="s">
        <v>32</v>
      </c>
      <c r="E3512" s="2" t="s">
        <v>7159</v>
      </c>
      <c r="F3512" s="2" t="s">
        <v>7160</v>
      </c>
      <c r="G3512" s="2" t="s">
        <v>103</v>
      </c>
      <c r="H3512" s="4"/>
      <c r="I3512" s="2" t="s">
        <v>13</v>
      </c>
    </row>
    <row r="3513">
      <c r="A3513" s="2">
        <v>3511.0</v>
      </c>
      <c r="B3513" s="2">
        <v>3511.0</v>
      </c>
      <c r="C3513" s="2" t="s">
        <v>1470</v>
      </c>
      <c r="D3513" s="2" t="s">
        <v>9</v>
      </c>
      <c r="E3513" s="2" t="s">
        <v>7161</v>
      </c>
      <c r="F3513" s="2" t="s">
        <v>7162</v>
      </c>
      <c r="G3513" s="2" t="s">
        <v>103</v>
      </c>
      <c r="H3513" s="3">
        <v>1160.0</v>
      </c>
      <c r="I3513" s="2" t="s">
        <v>13</v>
      </c>
    </row>
    <row r="3514">
      <c r="A3514" s="2">
        <v>3512.0</v>
      </c>
      <c r="B3514" s="2">
        <v>3512.0</v>
      </c>
      <c r="C3514" s="2" t="s">
        <v>2729</v>
      </c>
      <c r="D3514" s="2" t="s">
        <v>2730</v>
      </c>
      <c r="E3514" s="2" t="s">
        <v>7163</v>
      </c>
      <c r="F3514" s="2" t="s">
        <v>7164</v>
      </c>
      <c r="G3514" s="2" t="s">
        <v>103</v>
      </c>
      <c r="H3514" s="4"/>
      <c r="I3514" s="2" t="s">
        <v>13</v>
      </c>
    </row>
    <row r="3515">
      <c r="A3515" s="2">
        <v>3513.0</v>
      </c>
      <c r="B3515" s="2">
        <v>3513.0</v>
      </c>
      <c r="C3515" s="2" t="s">
        <v>2729</v>
      </c>
      <c r="D3515" s="2" t="s">
        <v>181</v>
      </c>
      <c r="E3515" s="2" t="s">
        <v>7165</v>
      </c>
      <c r="F3515" s="2" t="s">
        <v>7166</v>
      </c>
      <c r="G3515" s="2" t="s">
        <v>103</v>
      </c>
      <c r="H3515" s="4"/>
      <c r="I3515" s="2" t="s">
        <v>13</v>
      </c>
    </row>
    <row r="3516">
      <c r="A3516" s="2">
        <v>3514.0</v>
      </c>
      <c r="B3516" s="2">
        <v>3514.0</v>
      </c>
      <c r="C3516" s="2" t="s">
        <v>3578</v>
      </c>
      <c r="D3516" s="2" t="s">
        <v>1949</v>
      </c>
      <c r="E3516" s="2" t="s">
        <v>7167</v>
      </c>
      <c r="F3516" s="2" t="s">
        <v>7168</v>
      </c>
      <c r="G3516" s="2" t="s">
        <v>103</v>
      </c>
      <c r="H3516" s="4"/>
      <c r="I3516" s="2" t="s">
        <v>13</v>
      </c>
    </row>
    <row r="3517">
      <c r="A3517" s="2">
        <v>3515.0</v>
      </c>
      <c r="B3517" s="2">
        <v>3515.0</v>
      </c>
      <c r="C3517" s="2" t="s">
        <v>4556</v>
      </c>
      <c r="D3517" s="2" t="s">
        <v>2172</v>
      </c>
      <c r="E3517" s="2" t="s">
        <v>7169</v>
      </c>
      <c r="F3517" s="2" t="s">
        <v>7170</v>
      </c>
      <c r="G3517" s="2" t="s">
        <v>103</v>
      </c>
      <c r="H3517" s="4"/>
      <c r="I3517" s="2" t="s">
        <v>13</v>
      </c>
    </row>
    <row r="3518">
      <c r="A3518" s="2">
        <v>3516.0</v>
      </c>
      <c r="B3518" s="2">
        <v>3516.0</v>
      </c>
      <c r="C3518" s="2" t="s">
        <v>2729</v>
      </c>
      <c r="D3518" s="2" t="s">
        <v>4023</v>
      </c>
      <c r="E3518" s="2" t="s">
        <v>7171</v>
      </c>
      <c r="F3518" s="2" t="s">
        <v>7172</v>
      </c>
      <c r="G3518" s="2" t="s">
        <v>103</v>
      </c>
      <c r="H3518" s="4"/>
      <c r="I3518" s="2" t="s">
        <v>13</v>
      </c>
    </row>
    <row r="3519">
      <c r="A3519" s="2">
        <v>3517.0</v>
      </c>
      <c r="B3519" s="2">
        <v>3517.0</v>
      </c>
      <c r="C3519" s="2" t="s">
        <v>2729</v>
      </c>
      <c r="D3519" s="2" t="s">
        <v>263</v>
      </c>
      <c r="E3519" s="2" t="s">
        <v>7173</v>
      </c>
      <c r="F3519" s="2" t="s">
        <v>7174</v>
      </c>
      <c r="G3519" s="2" t="s">
        <v>103</v>
      </c>
      <c r="H3519" s="4"/>
      <c r="I3519" s="2" t="s">
        <v>13</v>
      </c>
    </row>
    <row r="3520">
      <c r="A3520" s="2">
        <v>3518.0</v>
      </c>
      <c r="B3520" s="2">
        <v>3518.0</v>
      </c>
      <c r="C3520" s="2" t="s">
        <v>2729</v>
      </c>
      <c r="D3520" s="2" t="s">
        <v>184</v>
      </c>
      <c r="E3520" s="2" t="s">
        <v>7175</v>
      </c>
      <c r="F3520" s="2" t="s">
        <v>7176</v>
      </c>
      <c r="G3520" s="2" t="s">
        <v>103</v>
      </c>
      <c r="H3520" s="4"/>
      <c r="I3520" s="2" t="s">
        <v>53</v>
      </c>
    </row>
    <row r="3521">
      <c r="A3521" s="2">
        <v>3519.0</v>
      </c>
      <c r="B3521" s="2">
        <v>3519.0</v>
      </c>
      <c r="C3521" s="2" t="s">
        <v>2729</v>
      </c>
      <c r="D3521" s="2" t="s">
        <v>1568</v>
      </c>
      <c r="E3521" s="2" t="s">
        <v>7177</v>
      </c>
      <c r="F3521" s="2" t="s">
        <v>7178</v>
      </c>
      <c r="G3521" s="2" t="s">
        <v>103</v>
      </c>
      <c r="H3521" s="4"/>
      <c r="I3521" s="2" t="s">
        <v>13</v>
      </c>
    </row>
    <row r="3522">
      <c r="A3522" s="2">
        <v>3520.0</v>
      </c>
      <c r="B3522" s="2">
        <v>3520.0</v>
      </c>
      <c r="C3522" s="2" t="s">
        <v>2729</v>
      </c>
      <c r="D3522" s="2" t="s">
        <v>181</v>
      </c>
      <c r="E3522" s="2" t="s">
        <v>7179</v>
      </c>
      <c r="F3522" s="2" t="s">
        <v>7180</v>
      </c>
      <c r="G3522" s="2" t="s">
        <v>103</v>
      </c>
      <c r="H3522" s="4"/>
      <c r="I3522" s="2" t="s">
        <v>13</v>
      </c>
    </row>
    <row r="3523">
      <c r="A3523" s="2">
        <v>3521.0</v>
      </c>
      <c r="B3523" s="2">
        <v>3521.0</v>
      </c>
      <c r="C3523" s="2" t="s">
        <v>2729</v>
      </c>
      <c r="D3523" s="2" t="s">
        <v>2730</v>
      </c>
      <c r="E3523" s="2" t="s">
        <v>7181</v>
      </c>
      <c r="F3523" s="2" t="s">
        <v>7182</v>
      </c>
      <c r="G3523" s="2" t="s">
        <v>103</v>
      </c>
      <c r="H3523" s="4"/>
      <c r="I3523" s="2" t="s">
        <v>13</v>
      </c>
    </row>
    <row r="3524">
      <c r="A3524" s="2">
        <v>3522.0</v>
      </c>
      <c r="B3524" s="2">
        <v>3522.0</v>
      </c>
      <c r="C3524" s="2" t="s">
        <v>2729</v>
      </c>
      <c r="D3524" s="2" t="s">
        <v>4023</v>
      </c>
      <c r="E3524" s="2" t="s">
        <v>7183</v>
      </c>
      <c r="F3524" s="2" t="s">
        <v>7184</v>
      </c>
      <c r="G3524" s="2" t="s">
        <v>103</v>
      </c>
      <c r="H3524" s="4"/>
      <c r="I3524" s="2" t="s">
        <v>13</v>
      </c>
    </row>
    <row r="3525">
      <c r="A3525" s="2">
        <v>3523.0</v>
      </c>
      <c r="B3525" s="2">
        <v>3523.0</v>
      </c>
      <c r="C3525" s="2" t="s">
        <v>2729</v>
      </c>
      <c r="D3525" s="2" t="s">
        <v>32</v>
      </c>
      <c r="E3525" s="2" t="s">
        <v>7185</v>
      </c>
      <c r="F3525" s="2" t="s">
        <v>7186</v>
      </c>
      <c r="G3525" s="2" t="s">
        <v>103</v>
      </c>
      <c r="H3525" s="4"/>
      <c r="I3525" s="2" t="s">
        <v>13</v>
      </c>
    </row>
    <row r="3526">
      <c r="A3526" s="2">
        <v>3524.0</v>
      </c>
      <c r="B3526" s="2">
        <v>3524.0</v>
      </c>
      <c r="C3526" s="2" t="s">
        <v>2729</v>
      </c>
      <c r="D3526" s="2" t="s">
        <v>263</v>
      </c>
      <c r="E3526" s="2" t="s">
        <v>7187</v>
      </c>
      <c r="F3526" s="2" t="s">
        <v>7188</v>
      </c>
      <c r="G3526" s="2" t="s">
        <v>103</v>
      </c>
      <c r="H3526" s="4"/>
      <c r="I3526" s="2" t="s">
        <v>13</v>
      </c>
    </row>
    <row r="3527">
      <c r="A3527" s="2">
        <v>3525.0</v>
      </c>
      <c r="B3527" s="2">
        <v>3525.0</v>
      </c>
      <c r="C3527" s="2" t="s">
        <v>2729</v>
      </c>
      <c r="D3527" s="2" t="s">
        <v>32</v>
      </c>
      <c r="E3527" s="2" t="s">
        <v>7189</v>
      </c>
      <c r="F3527" s="2" t="s">
        <v>7190</v>
      </c>
      <c r="G3527" s="2" t="s">
        <v>103</v>
      </c>
      <c r="H3527" s="4"/>
      <c r="I3527" s="2" t="s">
        <v>13</v>
      </c>
    </row>
    <row r="3528">
      <c r="A3528" s="2">
        <v>3526.0</v>
      </c>
      <c r="B3528" s="2">
        <v>3526.0</v>
      </c>
      <c r="C3528" s="2" t="s">
        <v>2729</v>
      </c>
      <c r="D3528" s="2" t="s">
        <v>2730</v>
      </c>
      <c r="E3528" s="2" t="s">
        <v>7191</v>
      </c>
      <c r="F3528" s="2" t="s">
        <v>7192</v>
      </c>
      <c r="G3528" s="2" t="s">
        <v>103</v>
      </c>
      <c r="H3528" s="4"/>
      <c r="I3528" s="2" t="s">
        <v>13</v>
      </c>
    </row>
    <row r="3529">
      <c r="A3529" s="2">
        <v>3527.0</v>
      </c>
      <c r="B3529" s="2">
        <v>3527.0</v>
      </c>
      <c r="C3529" s="2" t="s">
        <v>2729</v>
      </c>
      <c r="D3529" s="2" t="s">
        <v>2730</v>
      </c>
      <c r="E3529" s="2" t="s">
        <v>7193</v>
      </c>
      <c r="F3529" s="2" t="s">
        <v>7194</v>
      </c>
      <c r="G3529" s="2" t="s">
        <v>103</v>
      </c>
      <c r="H3529" s="4"/>
      <c r="I3529" s="2" t="s">
        <v>13</v>
      </c>
    </row>
    <row r="3530">
      <c r="A3530" s="2">
        <v>3528.0</v>
      </c>
      <c r="B3530" s="2">
        <v>3528.0</v>
      </c>
      <c r="C3530" s="2" t="s">
        <v>2729</v>
      </c>
      <c r="D3530" s="2" t="s">
        <v>184</v>
      </c>
      <c r="E3530" s="2" t="s">
        <v>7195</v>
      </c>
      <c r="F3530" s="2" t="s">
        <v>7196</v>
      </c>
      <c r="G3530" s="2" t="s">
        <v>103</v>
      </c>
      <c r="H3530" s="4"/>
      <c r="I3530" s="2" t="s">
        <v>13</v>
      </c>
    </row>
    <row r="3531">
      <c r="A3531" s="2">
        <v>3529.0</v>
      </c>
      <c r="B3531" s="2">
        <v>3529.0</v>
      </c>
      <c r="C3531" s="2" t="s">
        <v>7116</v>
      </c>
      <c r="D3531" s="2" t="s">
        <v>629</v>
      </c>
      <c r="E3531" s="2" t="s">
        <v>7197</v>
      </c>
      <c r="F3531" s="2" t="s">
        <v>7118</v>
      </c>
      <c r="G3531" s="2" t="s">
        <v>103</v>
      </c>
      <c r="H3531" s="4"/>
      <c r="I3531" s="2" t="s">
        <v>53</v>
      </c>
    </row>
    <row r="3532">
      <c r="A3532" s="2">
        <v>3530.0</v>
      </c>
      <c r="B3532" s="2">
        <v>3530.0</v>
      </c>
      <c r="C3532" s="2" t="s">
        <v>2729</v>
      </c>
      <c r="D3532" s="2" t="s">
        <v>32</v>
      </c>
      <c r="E3532" s="2" t="s">
        <v>7198</v>
      </c>
      <c r="F3532" s="2" t="s">
        <v>7199</v>
      </c>
      <c r="G3532" s="2" t="s">
        <v>103</v>
      </c>
      <c r="H3532" s="4"/>
      <c r="I3532" s="2" t="s">
        <v>13</v>
      </c>
    </row>
    <row r="3533">
      <c r="A3533" s="2">
        <v>3531.0</v>
      </c>
      <c r="B3533" s="2">
        <v>3531.0</v>
      </c>
      <c r="C3533" s="2" t="s">
        <v>2729</v>
      </c>
      <c r="D3533" s="2" t="s">
        <v>7034</v>
      </c>
      <c r="E3533" s="2" t="s">
        <v>7200</v>
      </c>
      <c r="F3533" s="2" t="s">
        <v>7201</v>
      </c>
      <c r="G3533" s="2" t="s">
        <v>103</v>
      </c>
      <c r="H3533" s="4"/>
      <c r="I3533" s="2" t="s">
        <v>13</v>
      </c>
    </row>
    <row r="3534">
      <c r="A3534" s="2">
        <v>3532.0</v>
      </c>
      <c r="B3534" s="2">
        <v>3532.0</v>
      </c>
      <c r="C3534" s="2" t="s">
        <v>2729</v>
      </c>
      <c r="D3534" s="2" t="s">
        <v>2730</v>
      </c>
      <c r="E3534" s="2" t="s">
        <v>7202</v>
      </c>
      <c r="F3534" s="2" t="s">
        <v>7203</v>
      </c>
      <c r="G3534" s="2" t="s">
        <v>103</v>
      </c>
      <c r="H3534" s="4"/>
      <c r="I3534" s="2" t="s">
        <v>13</v>
      </c>
    </row>
    <row r="3535">
      <c r="A3535" s="2">
        <v>3533.0</v>
      </c>
      <c r="B3535" s="2">
        <v>3533.0</v>
      </c>
      <c r="C3535" s="2" t="s">
        <v>2729</v>
      </c>
      <c r="D3535" s="2" t="s">
        <v>32</v>
      </c>
      <c r="E3535" s="2" t="s">
        <v>7204</v>
      </c>
      <c r="F3535" s="2" t="s">
        <v>7205</v>
      </c>
      <c r="G3535" s="2" t="s">
        <v>103</v>
      </c>
      <c r="H3535" s="4"/>
      <c r="I3535" s="2" t="s">
        <v>13</v>
      </c>
    </row>
    <row r="3536">
      <c r="A3536" s="2">
        <v>3534.0</v>
      </c>
      <c r="B3536" s="2">
        <v>3534.0</v>
      </c>
      <c r="C3536" s="2" t="s">
        <v>4556</v>
      </c>
      <c r="D3536" s="2" t="s">
        <v>2172</v>
      </c>
      <c r="E3536" s="2" t="s">
        <v>7206</v>
      </c>
      <c r="F3536" s="2" t="s">
        <v>7207</v>
      </c>
      <c r="G3536" s="2" t="s">
        <v>103</v>
      </c>
      <c r="H3536" s="4"/>
      <c r="I3536" s="2" t="s">
        <v>13</v>
      </c>
    </row>
    <row r="3537">
      <c r="A3537" s="2">
        <v>3535.0</v>
      </c>
      <c r="B3537" s="2">
        <v>3535.0</v>
      </c>
      <c r="C3537" s="2" t="s">
        <v>2729</v>
      </c>
      <c r="D3537" s="2" t="s">
        <v>181</v>
      </c>
      <c r="E3537" s="2" t="s">
        <v>7208</v>
      </c>
      <c r="F3537" s="2" t="s">
        <v>7209</v>
      </c>
      <c r="G3537" s="2" t="s">
        <v>103</v>
      </c>
      <c r="H3537" s="4"/>
      <c r="I3537" s="2" t="s">
        <v>13</v>
      </c>
    </row>
    <row r="3538">
      <c r="A3538" s="2">
        <v>3536.0</v>
      </c>
      <c r="B3538" s="2">
        <v>3536.0</v>
      </c>
      <c r="C3538" s="2" t="s">
        <v>2729</v>
      </c>
      <c r="D3538" s="2" t="s">
        <v>2730</v>
      </c>
      <c r="E3538" s="2" t="s">
        <v>7210</v>
      </c>
      <c r="F3538" s="2" t="s">
        <v>7211</v>
      </c>
      <c r="G3538" s="2" t="s">
        <v>103</v>
      </c>
      <c r="H3538" s="4"/>
      <c r="I3538" s="2" t="s">
        <v>13</v>
      </c>
    </row>
    <row r="3539">
      <c r="A3539" s="2">
        <v>3537.0</v>
      </c>
      <c r="B3539" s="2">
        <v>3537.0</v>
      </c>
      <c r="C3539" s="2" t="s">
        <v>2729</v>
      </c>
      <c r="D3539" s="2" t="s">
        <v>32</v>
      </c>
      <c r="E3539" s="2" t="s">
        <v>7212</v>
      </c>
      <c r="F3539" s="2" t="s">
        <v>7213</v>
      </c>
      <c r="G3539" s="2" t="s">
        <v>103</v>
      </c>
      <c r="H3539" s="4"/>
      <c r="I3539" s="2" t="s">
        <v>13</v>
      </c>
    </row>
    <row r="3540">
      <c r="A3540" s="2">
        <v>3538.0</v>
      </c>
      <c r="B3540" s="2">
        <v>3538.0</v>
      </c>
      <c r="C3540" s="2" t="s">
        <v>2729</v>
      </c>
      <c r="D3540" s="2" t="s">
        <v>3788</v>
      </c>
      <c r="E3540" s="2" t="s">
        <v>7214</v>
      </c>
      <c r="F3540" s="2" t="s">
        <v>7215</v>
      </c>
      <c r="G3540" s="2" t="s">
        <v>103</v>
      </c>
      <c r="H3540" s="4"/>
      <c r="I3540" s="2" t="s">
        <v>13</v>
      </c>
    </row>
    <row r="3541">
      <c r="A3541" s="2">
        <v>3539.0</v>
      </c>
      <c r="B3541" s="2">
        <v>3539.0</v>
      </c>
      <c r="C3541" s="2" t="s">
        <v>3174</v>
      </c>
      <c r="D3541" s="2" t="s">
        <v>2101</v>
      </c>
      <c r="E3541" s="2" t="s">
        <v>7216</v>
      </c>
      <c r="F3541" s="2" t="s">
        <v>7217</v>
      </c>
      <c r="G3541" s="2" t="s">
        <v>103</v>
      </c>
      <c r="H3541" s="4"/>
      <c r="I3541" s="2" t="s">
        <v>13</v>
      </c>
    </row>
    <row r="3542">
      <c r="A3542" s="2">
        <v>3540.0</v>
      </c>
      <c r="B3542" s="2">
        <v>3540.0</v>
      </c>
      <c r="C3542" s="2" t="s">
        <v>2729</v>
      </c>
      <c r="D3542" s="2" t="s">
        <v>2812</v>
      </c>
      <c r="E3542" s="2" t="s">
        <v>7218</v>
      </c>
      <c r="F3542" s="2" t="s">
        <v>7219</v>
      </c>
      <c r="G3542" s="2" t="s">
        <v>103</v>
      </c>
      <c r="H3542" s="4"/>
      <c r="I3542" s="2" t="s">
        <v>13</v>
      </c>
    </row>
    <row r="3543">
      <c r="A3543" s="2">
        <v>3541.0</v>
      </c>
      <c r="B3543" s="2">
        <v>3541.0</v>
      </c>
      <c r="C3543" s="2" t="s">
        <v>2729</v>
      </c>
      <c r="D3543" s="2" t="s">
        <v>3971</v>
      </c>
      <c r="E3543" s="2" t="s">
        <v>7220</v>
      </c>
      <c r="F3543" s="2" t="s">
        <v>7221</v>
      </c>
      <c r="G3543" s="2" t="s">
        <v>103</v>
      </c>
      <c r="H3543" s="4"/>
      <c r="I3543" s="2" t="s">
        <v>13</v>
      </c>
    </row>
    <row r="3544">
      <c r="A3544" s="2">
        <v>3542.0</v>
      </c>
      <c r="B3544" s="2">
        <v>3542.0</v>
      </c>
      <c r="C3544" s="2" t="s">
        <v>2729</v>
      </c>
      <c r="D3544" s="2" t="s">
        <v>181</v>
      </c>
      <c r="E3544" s="2" t="s">
        <v>7222</v>
      </c>
      <c r="F3544" s="2" t="s">
        <v>7223</v>
      </c>
      <c r="G3544" s="2" t="s">
        <v>103</v>
      </c>
      <c r="H3544" s="4"/>
      <c r="I3544" s="2" t="s">
        <v>53</v>
      </c>
    </row>
    <row r="3545">
      <c r="A3545" s="2">
        <v>3543.0</v>
      </c>
      <c r="B3545" s="2">
        <v>3543.0</v>
      </c>
      <c r="C3545" s="2" t="s">
        <v>2729</v>
      </c>
      <c r="D3545" s="2" t="s">
        <v>263</v>
      </c>
      <c r="E3545" s="2" t="s">
        <v>7224</v>
      </c>
      <c r="F3545" s="2" t="s">
        <v>7225</v>
      </c>
      <c r="G3545" s="2" t="s">
        <v>103</v>
      </c>
      <c r="H3545" s="4"/>
      <c r="I3545" s="2" t="s">
        <v>13</v>
      </c>
    </row>
    <row r="3546">
      <c r="A3546" s="2">
        <v>3544.0</v>
      </c>
      <c r="B3546" s="2">
        <v>3544.0</v>
      </c>
      <c r="C3546" s="2" t="s">
        <v>2729</v>
      </c>
      <c r="D3546" s="2" t="s">
        <v>2730</v>
      </c>
      <c r="E3546" s="2" t="s">
        <v>7226</v>
      </c>
      <c r="F3546" s="2" t="s">
        <v>7227</v>
      </c>
      <c r="G3546" s="2" t="s">
        <v>103</v>
      </c>
      <c r="H3546" s="4"/>
      <c r="I3546" s="2" t="s">
        <v>13</v>
      </c>
    </row>
    <row r="3547">
      <c r="A3547" s="2">
        <v>3545.0</v>
      </c>
      <c r="B3547" s="2">
        <v>3545.0</v>
      </c>
      <c r="C3547" s="2" t="s">
        <v>1470</v>
      </c>
      <c r="D3547" s="2" t="s">
        <v>9</v>
      </c>
      <c r="E3547" s="2" t="s">
        <v>7228</v>
      </c>
      <c r="F3547" s="2" t="s">
        <v>7229</v>
      </c>
      <c r="G3547" s="2" t="s">
        <v>103</v>
      </c>
      <c r="H3547" s="3">
        <v>1160.0</v>
      </c>
      <c r="I3547" s="2" t="s">
        <v>13</v>
      </c>
    </row>
    <row r="3548">
      <c r="A3548" s="2">
        <v>3546.0</v>
      </c>
      <c r="B3548" s="2">
        <v>3546.0</v>
      </c>
      <c r="C3548" s="2" t="s">
        <v>2729</v>
      </c>
      <c r="D3548" s="2" t="s">
        <v>2730</v>
      </c>
      <c r="E3548" s="2" t="s">
        <v>7230</v>
      </c>
      <c r="F3548" s="2" t="s">
        <v>7231</v>
      </c>
      <c r="G3548" s="2" t="s">
        <v>103</v>
      </c>
      <c r="H3548" s="4"/>
      <c r="I3548" s="2" t="s">
        <v>13</v>
      </c>
    </row>
    <row r="3549">
      <c r="A3549" s="2">
        <v>3547.0</v>
      </c>
      <c r="B3549" s="2">
        <v>3547.0</v>
      </c>
      <c r="C3549" s="2" t="s">
        <v>2729</v>
      </c>
      <c r="D3549" s="2" t="s">
        <v>7232</v>
      </c>
      <c r="E3549" s="2" t="s">
        <v>7233</v>
      </c>
      <c r="F3549" s="2" t="s">
        <v>7234</v>
      </c>
      <c r="G3549" s="2" t="s">
        <v>103</v>
      </c>
      <c r="H3549" s="4"/>
      <c r="I3549" s="2" t="s">
        <v>53</v>
      </c>
    </row>
    <row r="3550">
      <c r="A3550" s="2">
        <v>3548.0</v>
      </c>
      <c r="B3550" s="2">
        <v>3548.0</v>
      </c>
      <c r="C3550" s="2" t="s">
        <v>6733</v>
      </c>
      <c r="D3550" s="2" t="s">
        <v>6741</v>
      </c>
      <c r="E3550" s="2" t="s">
        <v>7235</v>
      </c>
      <c r="F3550" s="2" t="s">
        <v>7236</v>
      </c>
      <c r="G3550" s="2" t="s">
        <v>103</v>
      </c>
      <c r="H3550" s="4"/>
      <c r="I3550" s="2" t="s">
        <v>53</v>
      </c>
    </row>
    <row r="3551">
      <c r="A3551" s="2">
        <v>3549.0</v>
      </c>
      <c r="B3551" s="2">
        <v>3549.0</v>
      </c>
      <c r="C3551" s="2" t="s">
        <v>2729</v>
      </c>
      <c r="D3551" s="2" t="s">
        <v>263</v>
      </c>
      <c r="E3551" s="2" t="s">
        <v>7237</v>
      </c>
      <c r="F3551" s="2" t="s">
        <v>7238</v>
      </c>
      <c r="G3551" s="2" t="s">
        <v>103</v>
      </c>
      <c r="H3551" s="4"/>
      <c r="I3551" s="2" t="s">
        <v>13</v>
      </c>
    </row>
    <row r="3552">
      <c r="A3552" s="2">
        <v>3550.0</v>
      </c>
      <c r="B3552" s="2">
        <v>3550.0</v>
      </c>
      <c r="C3552" s="2" t="s">
        <v>2729</v>
      </c>
      <c r="D3552" s="2" t="s">
        <v>32</v>
      </c>
      <c r="E3552" s="2" t="s">
        <v>7239</v>
      </c>
      <c r="F3552" s="2" t="s">
        <v>7240</v>
      </c>
      <c r="G3552" s="2" t="s">
        <v>103</v>
      </c>
      <c r="H3552" s="4"/>
      <c r="I3552" s="2" t="s">
        <v>13</v>
      </c>
    </row>
    <row r="3553">
      <c r="A3553" s="2">
        <v>3551.0</v>
      </c>
      <c r="B3553" s="2">
        <v>3551.0</v>
      </c>
      <c r="C3553" s="2" t="s">
        <v>2729</v>
      </c>
      <c r="D3553" s="2" t="s">
        <v>2730</v>
      </c>
      <c r="E3553" s="2" t="s">
        <v>7241</v>
      </c>
      <c r="F3553" s="2" t="s">
        <v>7242</v>
      </c>
      <c r="G3553" s="2" t="s">
        <v>103</v>
      </c>
      <c r="H3553" s="4"/>
      <c r="I3553" s="2" t="s">
        <v>13</v>
      </c>
    </row>
    <row r="3554">
      <c r="A3554" s="2">
        <v>3552.0</v>
      </c>
      <c r="B3554" s="2">
        <v>3552.0</v>
      </c>
      <c r="C3554" s="2" t="s">
        <v>2729</v>
      </c>
      <c r="D3554" s="2" t="s">
        <v>184</v>
      </c>
      <c r="E3554" s="2" t="s">
        <v>7243</v>
      </c>
      <c r="F3554" s="2" t="s">
        <v>7244</v>
      </c>
      <c r="G3554" s="2" t="s">
        <v>103</v>
      </c>
      <c r="H3554" s="4"/>
      <c r="I3554" s="2" t="s">
        <v>53</v>
      </c>
    </row>
    <row r="3555">
      <c r="A3555" s="2">
        <v>3553.0</v>
      </c>
      <c r="B3555" s="2">
        <v>3553.0</v>
      </c>
      <c r="C3555" s="2" t="s">
        <v>2729</v>
      </c>
      <c r="D3555" s="2" t="s">
        <v>4023</v>
      </c>
      <c r="E3555" s="2" t="s">
        <v>7245</v>
      </c>
      <c r="F3555" s="2" t="s">
        <v>6670</v>
      </c>
      <c r="G3555" s="2" t="s">
        <v>103</v>
      </c>
      <c r="H3555" s="4"/>
      <c r="I3555" s="2" t="s">
        <v>13</v>
      </c>
    </row>
    <row r="3556">
      <c r="A3556" s="2">
        <v>3554.0</v>
      </c>
      <c r="B3556" s="2">
        <v>3554.0</v>
      </c>
      <c r="C3556" s="2" t="s">
        <v>4556</v>
      </c>
      <c r="D3556" s="2" t="s">
        <v>2172</v>
      </c>
      <c r="E3556" s="2" t="s">
        <v>7246</v>
      </c>
      <c r="F3556" s="2" t="s">
        <v>7247</v>
      </c>
      <c r="G3556" s="2" t="s">
        <v>103</v>
      </c>
      <c r="H3556" s="3">
        <v>59.0</v>
      </c>
      <c r="I3556" s="2" t="s">
        <v>13</v>
      </c>
    </row>
    <row r="3557">
      <c r="A3557" s="2">
        <v>3555.0</v>
      </c>
      <c r="B3557" s="2">
        <v>3555.0</v>
      </c>
      <c r="C3557" s="2" t="s">
        <v>2729</v>
      </c>
      <c r="D3557" s="2" t="s">
        <v>181</v>
      </c>
      <c r="E3557" s="2" t="s">
        <v>7248</v>
      </c>
      <c r="F3557" s="2" t="s">
        <v>7249</v>
      </c>
      <c r="G3557" s="2" t="s">
        <v>103</v>
      </c>
      <c r="H3557" s="4"/>
      <c r="I3557" s="2" t="s">
        <v>13</v>
      </c>
    </row>
    <row r="3558">
      <c r="A3558" s="2">
        <v>3556.0</v>
      </c>
      <c r="B3558" s="2">
        <v>3556.0</v>
      </c>
      <c r="C3558" s="2" t="s">
        <v>2729</v>
      </c>
      <c r="D3558" s="2" t="s">
        <v>32</v>
      </c>
      <c r="E3558" s="2" t="s">
        <v>7250</v>
      </c>
      <c r="F3558" s="2" t="s">
        <v>7251</v>
      </c>
      <c r="G3558" s="2" t="s">
        <v>103</v>
      </c>
      <c r="H3558" s="4"/>
      <c r="I3558" s="2" t="s">
        <v>13</v>
      </c>
    </row>
    <row r="3559">
      <c r="A3559" s="2">
        <v>3557.0</v>
      </c>
      <c r="B3559" s="2">
        <v>3557.0</v>
      </c>
      <c r="C3559" s="2" t="s">
        <v>2729</v>
      </c>
      <c r="D3559" s="2" t="s">
        <v>181</v>
      </c>
      <c r="E3559" s="2" t="s">
        <v>7252</v>
      </c>
      <c r="F3559" s="2" t="s">
        <v>7253</v>
      </c>
      <c r="G3559" s="2" t="s">
        <v>103</v>
      </c>
      <c r="H3559" s="4"/>
      <c r="I3559" s="2" t="s">
        <v>13</v>
      </c>
    </row>
    <row r="3560">
      <c r="A3560" s="2">
        <v>3558.0</v>
      </c>
      <c r="B3560" s="2">
        <v>3558.0</v>
      </c>
      <c r="C3560" s="2" t="s">
        <v>3207</v>
      </c>
      <c r="D3560" s="2" t="s">
        <v>26</v>
      </c>
      <c r="E3560" s="2" t="s">
        <v>7254</v>
      </c>
      <c r="F3560" s="2" t="s">
        <v>7255</v>
      </c>
      <c r="G3560" s="2" t="s">
        <v>103</v>
      </c>
      <c r="H3560" s="4"/>
      <c r="I3560" s="2" t="s">
        <v>13</v>
      </c>
    </row>
    <row r="3561">
      <c r="A3561" s="2">
        <v>3559.0</v>
      </c>
      <c r="B3561" s="2">
        <v>3559.0</v>
      </c>
      <c r="C3561" s="2" t="s">
        <v>2729</v>
      </c>
      <c r="D3561" s="2" t="s">
        <v>2730</v>
      </c>
      <c r="E3561" s="2" t="s">
        <v>7256</v>
      </c>
      <c r="F3561" s="2" t="s">
        <v>7257</v>
      </c>
      <c r="G3561" s="2" t="s">
        <v>103</v>
      </c>
      <c r="H3561" s="4"/>
      <c r="I3561" s="2" t="s">
        <v>13</v>
      </c>
    </row>
    <row r="3562">
      <c r="A3562" s="2">
        <v>3560.0</v>
      </c>
      <c r="B3562" s="2">
        <v>3560.0</v>
      </c>
      <c r="C3562" s="2" t="s">
        <v>1470</v>
      </c>
      <c r="D3562" s="2" t="s">
        <v>1607</v>
      </c>
      <c r="E3562" s="2" t="s">
        <v>7258</v>
      </c>
      <c r="F3562" s="2" t="s">
        <v>7259</v>
      </c>
      <c r="G3562" s="2" t="s">
        <v>103</v>
      </c>
      <c r="H3562" s="3">
        <v>1160.0</v>
      </c>
      <c r="I3562" s="2" t="s">
        <v>13</v>
      </c>
    </row>
    <row r="3563">
      <c r="A3563" s="2">
        <v>3561.0</v>
      </c>
      <c r="B3563" s="2">
        <v>3561.0</v>
      </c>
      <c r="C3563" s="2" t="s">
        <v>2729</v>
      </c>
      <c r="D3563" s="2" t="s">
        <v>2730</v>
      </c>
      <c r="E3563" s="2" t="s">
        <v>7260</v>
      </c>
      <c r="F3563" s="2" t="s">
        <v>7261</v>
      </c>
      <c r="G3563" s="2" t="s">
        <v>103</v>
      </c>
      <c r="H3563" s="4"/>
      <c r="I3563" s="2" t="s">
        <v>329</v>
      </c>
    </row>
    <row r="3564">
      <c r="A3564" s="2">
        <v>3562.0</v>
      </c>
      <c r="B3564" s="2">
        <v>3562.0</v>
      </c>
      <c r="C3564" s="2" t="s">
        <v>2729</v>
      </c>
      <c r="D3564" s="2" t="s">
        <v>263</v>
      </c>
      <c r="E3564" s="2" t="s">
        <v>7262</v>
      </c>
      <c r="F3564" s="2" t="s">
        <v>7263</v>
      </c>
      <c r="G3564" s="2" t="s">
        <v>103</v>
      </c>
      <c r="H3564" s="4"/>
      <c r="I3564" s="2" t="s">
        <v>13</v>
      </c>
    </row>
    <row r="3565">
      <c r="A3565" s="2">
        <v>3563.0</v>
      </c>
      <c r="B3565" s="2">
        <v>3563.0</v>
      </c>
      <c r="C3565" s="2" t="s">
        <v>4556</v>
      </c>
      <c r="D3565" s="2" t="s">
        <v>2172</v>
      </c>
      <c r="E3565" s="2" t="s">
        <v>7264</v>
      </c>
      <c r="F3565" s="2" t="s">
        <v>7265</v>
      </c>
      <c r="G3565" s="2" t="s">
        <v>103</v>
      </c>
      <c r="H3565" s="3">
        <v>59.0</v>
      </c>
      <c r="I3565" s="2" t="s">
        <v>13</v>
      </c>
    </row>
    <row r="3566">
      <c r="A3566" s="2">
        <v>3564.0</v>
      </c>
      <c r="B3566" s="2">
        <v>3564.0</v>
      </c>
      <c r="C3566" s="2" t="s">
        <v>2729</v>
      </c>
      <c r="D3566" s="2" t="s">
        <v>32</v>
      </c>
      <c r="E3566" s="2" t="s">
        <v>7266</v>
      </c>
      <c r="F3566" s="2" t="s">
        <v>7267</v>
      </c>
      <c r="G3566" s="2" t="s">
        <v>103</v>
      </c>
      <c r="H3566" s="4"/>
      <c r="I3566" s="2" t="s">
        <v>13</v>
      </c>
    </row>
    <row r="3567">
      <c r="A3567" s="2">
        <v>3565.0</v>
      </c>
      <c r="B3567" s="2">
        <v>3565.0</v>
      </c>
      <c r="C3567" s="2" t="s">
        <v>3174</v>
      </c>
      <c r="D3567" s="2" t="s">
        <v>5340</v>
      </c>
      <c r="E3567" s="2" t="s">
        <v>7268</v>
      </c>
      <c r="F3567" s="2" t="s">
        <v>7269</v>
      </c>
      <c r="G3567" s="2" t="s">
        <v>103</v>
      </c>
      <c r="H3567" s="4"/>
      <c r="I3567" s="2" t="s">
        <v>13</v>
      </c>
    </row>
    <row r="3568">
      <c r="A3568" s="2">
        <v>3566.0</v>
      </c>
      <c r="B3568" s="2">
        <v>3566.0</v>
      </c>
      <c r="C3568" s="2" t="s">
        <v>2729</v>
      </c>
      <c r="D3568" s="2" t="s">
        <v>263</v>
      </c>
      <c r="E3568" s="2" t="s">
        <v>7270</v>
      </c>
      <c r="F3568" s="2" t="s">
        <v>7271</v>
      </c>
      <c r="G3568" s="2" t="s">
        <v>103</v>
      </c>
      <c r="H3568" s="4"/>
      <c r="I3568" s="2" t="s">
        <v>13</v>
      </c>
    </row>
    <row r="3569">
      <c r="A3569" s="2">
        <v>3567.0</v>
      </c>
      <c r="B3569" s="2">
        <v>3567.0</v>
      </c>
      <c r="C3569" s="2" t="s">
        <v>2729</v>
      </c>
      <c r="D3569" s="2" t="s">
        <v>2730</v>
      </c>
      <c r="E3569" s="2" t="s">
        <v>7272</v>
      </c>
      <c r="F3569" s="2" t="s">
        <v>7273</v>
      </c>
      <c r="G3569" s="2" t="s">
        <v>103</v>
      </c>
      <c r="H3569" s="4"/>
      <c r="I3569" s="2" t="s">
        <v>13</v>
      </c>
    </row>
    <row r="3570">
      <c r="A3570" s="2">
        <v>3568.0</v>
      </c>
      <c r="B3570" s="2">
        <v>3568.0</v>
      </c>
      <c r="C3570" s="2" t="s">
        <v>2729</v>
      </c>
      <c r="D3570" s="2" t="s">
        <v>181</v>
      </c>
      <c r="E3570" s="2" t="s">
        <v>7274</v>
      </c>
      <c r="F3570" s="2" t="s">
        <v>7275</v>
      </c>
      <c r="G3570" s="2" t="s">
        <v>103</v>
      </c>
      <c r="H3570" s="4"/>
      <c r="I3570" s="2" t="s">
        <v>13</v>
      </c>
    </row>
    <row r="3571">
      <c r="A3571" s="2">
        <v>3569.0</v>
      </c>
      <c r="B3571" s="2">
        <v>3569.0</v>
      </c>
      <c r="C3571" s="2" t="s">
        <v>2729</v>
      </c>
      <c r="D3571" s="2" t="s">
        <v>2730</v>
      </c>
      <c r="E3571" s="2" t="s">
        <v>7276</v>
      </c>
      <c r="F3571" s="2" t="s">
        <v>7277</v>
      </c>
      <c r="G3571" s="2" t="s">
        <v>103</v>
      </c>
      <c r="H3571" s="4"/>
      <c r="I3571" s="2" t="s">
        <v>13</v>
      </c>
    </row>
    <row r="3572">
      <c r="A3572" s="2">
        <v>3570.0</v>
      </c>
      <c r="B3572" s="2">
        <v>3570.0</v>
      </c>
      <c r="C3572" s="2" t="s">
        <v>2729</v>
      </c>
      <c r="D3572" s="2" t="s">
        <v>184</v>
      </c>
      <c r="E3572" s="2" t="s">
        <v>7278</v>
      </c>
      <c r="F3572" s="2" t="s">
        <v>7279</v>
      </c>
      <c r="G3572" s="2" t="s">
        <v>103</v>
      </c>
      <c r="H3572" s="4"/>
      <c r="I3572" s="2" t="s">
        <v>53</v>
      </c>
    </row>
    <row r="3573">
      <c r="A3573" s="2">
        <v>3571.0</v>
      </c>
      <c r="B3573" s="2">
        <v>3571.0</v>
      </c>
      <c r="C3573" s="2" t="s">
        <v>2729</v>
      </c>
      <c r="D3573" s="2" t="s">
        <v>181</v>
      </c>
      <c r="E3573" s="2" t="s">
        <v>7280</v>
      </c>
      <c r="F3573" s="2" t="s">
        <v>7281</v>
      </c>
      <c r="G3573" s="2" t="s">
        <v>103</v>
      </c>
      <c r="H3573" s="4"/>
      <c r="I3573" s="2" t="s">
        <v>13</v>
      </c>
    </row>
    <row r="3574">
      <c r="A3574" s="2">
        <v>3572.0</v>
      </c>
      <c r="B3574" s="2">
        <v>3572.0</v>
      </c>
      <c r="C3574" s="2" t="s">
        <v>3174</v>
      </c>
      <c r="D3574" s="2" t="s">
        <v>2101</v>
      </c>
      <c r="E3574" s="2" t="s">
        <v>7282</v>
      </c>
      <c r="F3574" s="2" t="s">
        <v>7283</v>
      </c>
      <c r="G3574" s="2" t="s">
        <v>103</v>
      </c>
      <c r="H3574" s="4"/>
      <c r="I3574" s="2" t="s">
        <v>13</v>
      </c>
    </row>
    <row r="3575">
      <c r="A3575" s="2">
        <v>3573.0</v>
      </c>
      <c r="B3575" s="2">
        <v>3573.0</v>
      </c>
      <c r="C3575" s="2" t="s">
        <v>2729</v>
      </c>
      <c r="D3575" s="2" t="s">
        <v>2812</v>
      </c>
      <c r="E3575" s="2" t="s">
        <v>7284</v>
      </c>
      <c r="F3575" s="2" t="s">
        <v>7285</v>
      </c>
      <c r="G3575" s="2" t="s">
        <v>103</v>
      </c>
      <c r="H3575" s="4"/>
      <c r="I3575" s="2" t="s">
        <v>53</v>
      </c>
    </row>
    <row r="3576">
      <c r="A3576" s="2">
        <v>3574.0</v>
      </c>
      <c r="B3576" s="2">
        <v>3574.0</v>
      </c>
      <c r="C3576" s="2" t="s">
        <v>2729</v>
      </c>
      <c r="D3576" s="2" t="s">
        <v>2730</v>
      </c>
      <c r="E3576" s="2" t="s">
        <v>7286</v>
      </c>
      <c r="F3576" s="2" t="s">
        <v>7287</v>
      </c>
      <c r="G3576" s="2" t="s">
        <v>103</v>
      </c>
      <c r="H3576" s="4"/>
      <c r="I3576" s="2" t="s">
        <v>53</v>
      </c>
    </row>
    <row r="3577">
      <c r="A3577" s="2">
        <v>3575.0</v>
      </c>
      <c r="B3577" s="2">
        <v>3575.0</v>
      </c>
      <c r="C3577" s="2" t="s">
        <v>2729</v>
      </c>
      <c r="D3577" s="2" t="s">
        <v>32</v>
      </c>
      <c r="E3577" s="2" t="s">
        <v>7288</v>
      </c>
      <c r="F3577" s="2" t="s">
        <v>7289</v>
      </c>
      <c r="G3577" s="2" t="s">
        <v>103</v>
      </c>
      <c r="H3577" s="4"/>
      <c r="I3577" s="2" t="s">
        <v>13</v>
      </c>
    </row>
    <row r="3578">
      <c r="A3578" s="2">
        <v>3576.0</v>
      </c>
      <c r="B3578" s="2">
        <v>3576.0</v>
      </c>
      <c r="C3578" s="2" t="s">
        <v>2729</v>
      </c>
      <c r="D3578" s="2" t="s">
        <v>2730</v>
      </c>
      <c r="E3578" s="2" t="s">
        <v>7290</v>
      </c>
      <c r="F3578" s="2" t="s">
        <v>7291</v>
      </c>
      <c r="G3578" s="2" t="s">
        <v>103</v>
      </c>
      <c r="H3578" s="4"/>
      <c r="I3578" s="2" t="s">
        <v>13</v>
      </c>
    </row>
    <row r="3579">
      <c r="A3579" s="2">
        <v>3577.0</v>
      </c>
      <c r="B3579" s="2">
        <v>3577.0</v>
      </c>
      <c r="C3579" s="2" t="s">
        <v>3174</v>
      </c>
      <c r="D3579" s="2" t="s">
        <v>6783</v>
      </c>
      <c r="E3579" s="2" t="s">
        <v>7292</v>
      </c>
      <c r="F3579" s="2" t="s">
        <v>7293</v>
      </c>
      <c r="G3579" s="2" t="s">
        <v>103</v>
      </c>
      <c r="H3579" s="4"/>
      <c r="I3579" s="2" t="s">
        <v>13</v>
      </c>
    </row>
    <row r="3580">
      <c r="A3580" s="2">
        <v>3578.0</v>
      </c>
      <c r="B3580" s="2">
        <v>3578.0</v>
      </c>
      <c r="C3580" s="2" t="s">
        <v>2729</v>
      </c>
      <c r="D3580" s="2" t="s">
        <v>3788</v>
      </c>
      <c r="E3580" s="2" t="s">
        <v>7294</v>
      </c>
      <c r="F3580" s="2" t="s">
        <v>7295</v>
      </c>
      <c r="G3580" s="2" t="s">
        <v>103</v>
      </c>
      <c r="H3580" s="4"/>
      <c r="I3580" s="2" t="s">
        <v>13</v>
      </c>
    </row>
    <row r="3581">
      <c r="A3581" s="2">
        <v>3579.0</v>
      </c>
      <c r="B3581" s="2">
        <v>3579.0</v>
      </c>
      <c r="C3581" s="2" t="s">
        <v>2729</v>
      </c>
      <c r="D3581" s="2" t="s">
        <v>2730</v>
      </c>
      <c r="E3581" s="2" t="s">
        <v>7296</v>
      </c>
      <c r="F3581" s="2" t="s">
        <v>7297</v>
      </c>
      <c r="G3581" s="2" t="s">
        <v>103</v>
      </c>
      <c r="H3581" s="4"/>
      <c r="I3581" s="2" t="s">
        <v>13</v>
      </c>
    </row>
    <row r="3582">
      <c r="A3582" s="2">
        <v>3580.0</v>
      </c>
      <c r="B3582" s="2">
        <v>3580.0</v>
      </c>
      <c r="C3582" s="2" t="s">
        <v>2729</v>
      </c>
      <c r="D3582" s="2" t="s">
        <v>2730</v>
      </c>
      <c r="E3582" s="2" t="s">
        <v>7298</v>
      </c>
      <c r="F3582" s="2" t="s">
        <v>7299</v>
      </c>
      <c r="G3582" s="2" t="s">
        <v>103</v>
      </c>
      <c r="H3582" s="4"/>
      <c r="I3582" s="2" t="s">
        <v>13</v>
      </c>
    </row>
    <row r="3583">
      <c r="A3583" s="2">
        <v>3581.0</v>
      </c>
      <c r="B3583" s="2">
        <v>3581.0</v>
      </c>
      <c r="C3583" s="2" t="s">
        <v>2729</v>
      </c>
      <c r="D3583" s="2" t="s">
        <v>3788</v>
      </c>
      <c r="E3583" s="2" t="s">
        <v>7300</v>
      </c>
      <c r="F3583" s="2" t="s">
        <v>7301</v>
      </c>
      <c r="G3583" s="2" t="s">
        <v>103</v>
      </c>
      <c r="H3583" s="4"/>
      <c r="I3583" s="2" t="s">
        <v>13</v>
      </c>
    </row>
    <row r="3584">
      <c r="A3584" s="2">
        <v>3582.0</v>
      </c>
      <c r="B3584" s="2">
        <v>3582.0</v>
      </c>
      <c r="C3584" s="2" t="s">
        <v>2729</v>
      </c>
      <c r="D3584" s="2" t="s">
        <v>4023</v>
      </c>
      <c r="E3584" s="2" t="s">
        <v>7302</v>
      </c>
      <c r="F3584" s="2" t="s">
        <v>7303</v>
      </c>
      <c r="G3584" s="2" t="s">
        <v>103</v>
      </c>
      <c r="H3584" s="4"/>
      <c r="I3584" s="2" t="s">
        <v>13</v>
      </c>
    </row>
    <row r="3585">
      <c r="A3585" s="2">
        <v>3583.0</v>
      </c>
      <c r="B3585" s="2">
        <v>3583.0</v>
      </c>
      <c r="C3585" s="2" t="s">
        <v>4556</v>
      </c>
      <c r="D3585" s="2" t="s">
        <v>2172</v>
      </c>
      <c r="E3585" s="2" t="s">
        <v>7304</v>
      </c>
      <c r="F3585" s="2" t="s">
        <v>7305</v>
      </c>
      <c r="G3585" s="2" t="s">
        <v>103</v>
      </c>
      <c r="H3585" s="3">
        <v>59.0</v>
      </c>
      <c r="I3585" s="2" t="s">
        <v>13</v>
      </c>
    </row>
    <row r="3586">
      <c r="A3586" s="2">
        <v>3584.0</v>
      </c>
      <c r="B3586" s="2">
        <v>3584.0</v>
      </c>
      <c r="C3586" s="2" t="s">
        <v>1470</v>
      </c>
      <c r="D3586" s="2" t="s">
        <v>9</v>
      </c>
      <c r="E3586" s="2" t="s">
        <v>7306</v>
      </c>
      <c r="F3586" s="2" t="s">
        <v>7307</v>
      </c>
      <c r="G3586" s="2" t="s">
        <v>103</v>
      </c>
      <c r="H3586" s="3">
        <v>1160.0</v>
      </c>
      <c r="I3586" s="2" t="s">
        <v>13</v>
      </c>
    </row>
    <row r="3587">
      <c r="A3587" s="2">
        <v>3585.0</v>
      </c>
      <c r="B3587" s="2">
        <v>3585.0</v>
      </c>
      <c r="C3587" s="2" t="s">
        <v>2729</v>
      </c>
      <c r="D3587" s="2" t="s">
        <v>32</v>
      </c>
      <c r="E3587" s="2" t="s">
        <v>7308</v>
      </c>
      <c r="F3587" s="2" t="s">
        <v>7309</v>
      </c>
      <c r="G3587" s="2" t="s">
        <v>103</v>
      </c>
      <c r="H3587" s="4"/>
      <c r="I3587" s="2" t="s">
        <v>13</v>
      </c>
    </row>
    <row r="3588">
      <c r="A3588" s="2">
        <v>3586.0</v>
      </c>
      <c r="B3588" s="2">
        <v>3586.0</v>
      </c>
      <c r="C3588" s="2" t="s">
        <v>2729</v>
      </c>
      <c r="D3588" s="2" t="s">
        <v>2730</v>
      </c>
      <c r="E3588" s="2" t="s">
        <v>7310</v>
      </c>
      <c r="F3588" s="2" t="s">
        <v>7311</v>
      </c>
      <c r="G3588" s="2" t="s">
        <v>103</v>
      </c>
      <c r="H3588" s="4"/>
      <c r="I3588" s="2" t="s">
        <v>13</v>
      </c>
    </row>
    <row r="3589">
      <c r="A3589" s="2">
        <v>3587.0</v>
      </c>
      <c r="B3589" s="2">
        <v>3587.0</v>
      </c>
      <c r="C3589" s="2" t="s">
        <v>3174</v>
      </c>
      <c r="D3589" s="2" t="s">
        <v>2064</v>
      </c>
      <c r="E3589" s="2" t="s">
        <v>7312</v>
      </c>
      <c r="F3589" s="2" t="s">
        <v>7313</v>
      </c>
      <c r="G3589" s="2" t="s">
        <v>103</v>
      </c>
      <c r="H3589" s="4"/>
      <c r="I3589" s="2" t="s">
        <v>13</v>
      </c>
    </row>
    <row r="3590">
      <c r="A3590" s="2">
        <v>3588.0</v>
      </c>
      <c r="B3590" s="2">
        <v>3588.0</v>
      </c>
      <c r="C3590" s="2" t="s">
        <v>2729</v>
      </c>
      <c r="D3590" s="2" t="s">
        <v>7232</v>
      </c>
      <c r="E3590" s="2" t="s">
        <v>7314</v>
      </c>
      <c r="F3590" s="2" t="s">
        <v>7315</v>
      </c>
      <c r="G3590" s="2" t="s">
        <v>103</v>
      </c>
      <c r="H3590" s="4"/>
      <c r="I3590" s="2" t="s">
        <v>53</v>
      </c>
    </row>
    <row r="3591">
      <c r="A3591" s="2">
        <v>3589.0</v>
      </c>
      <c r="B3591" s="2">
        <v>3589.0</v>
      </c>
      <c r="C3591" s="2" t="s">
        <v>2729</v>
      </c>
      <c r="D3591" s="2" t="s">
        <v>184</v>
      </c>
      <c r="E3591" s="2" t="s">
        <v>7316</v>
      </c>
      <c r="F3591" s="2" t="s">
        <v>7317</v>
      </c>
      <c r="G3591" s="2" t="s">
        <v>103</v>
      </c>
      <c r="H3591" s="4"/>
      <c r="I3591" s="2" t="s">
        <v>53</v>
      </c>
    </row>
    <row r="3592">
      <c r="A3592" s="2">
        <v>3590.0</v>
      </c>
      <c r="B3592" s="2">
        <v>3590.0</v>
      </c>
      <c r="C3592" s="2" t="s">
        <v>3207</v>
      </c>
      <c r="D3592" s="2" t="s">
        <v>26</v>
      </c>
      <c r="E3592" s="2" t="s">
        <v>7318</v>
      </c>
      <c r="F3592" s="2" t="s">
        <v>7319</v>
      </c>
      <c r="G3592" s="2" t="s">
        <v>103</v>
      </c>
      <c r="H3592" s="4"/>
      <c r="I3592" s="2" t="s">
        <v>13</v>
      </c>
    </row>
    <row r="3593">
      <c r="A3593" s="2">
        <v>3591.0</v>
      </c>
      <c r="B3593" s="2">
        <v>3591.0</v>
      </c>
      <c r="C3593" s="2" t="s">
        <v>2729</v>
      </c>
      <c r="D3593" s="2" t="s">
        <v>181</v>
      </c>
      <c r="E3593" s="2" t="s">
        <v>7320</v>
      </c>
      <c r="F3593" s="2" t="s">
        <v>7321</v>
      </c>
      <c r="G3593" s="2" t="s">
        <v>103</v>
      </c>
      <c r="H3593" s="4"/>
      <c r="I3593" s="2" t="s">
        <v>13</v>
      </c>
    </row>
    <row r="3594">
      <c r="A3594" s="2">
        <v>3592.0</v>
      </c>
      <c r="B3594" s="2">
        <v>3592.0</v>
      </c>
      <c r="C3594" s="2" t="s">
        <v>2729</v>
      </c>
      <c r="D3594" s="2" t="s">
        <v>2730</v>
      </c>
      <c r="E3594" s="2" t="s">
        <v>7322</v>
      </c>
      <c r="F3594" s="2" t="s">
        <v>7323</v>
      </c>
      <c r="G3594" s="2" t="s">
        <v>103</v>
      </c>
      <c r="H3594" s="4"/>
      <c r="I3594" s="2" t="s">
        <v>53</v>
      </c>
    </row>
    <row r="3595">
      <c r="A3595" s="2">
        <v>3593.0</v>
      </c>
      <c r="B3595" s="2">
        <v>3593.0</v>
      </c>
      <c r="C3595" s="2" t="s">
        <v>2729</v>
      </c>
      <c r="D3595" s="2" t="s">
        <v>3971</v>
      </c>
      <c r="E3595" s="2" t="s">
        <v>7324</v>
      </c>
      <c r="F3595" s="2" t="s">
        <v>7325</v>
      </c>
      <c r="G3595" s="2" t="s">
        <v>103</v>
      </c>
      <c r="H3595" s="4"/>
      <c r="I3595" s="2" t="s">
        <v>53</v>
      </c>
    </row>
    <row r="3596">
      <c r="A3596" s="2">
        <v>3594.0</v>
      </c>
      <c r="B3596" s="2">
        <v>3594.0</v>
      </c>
      <c r="C3596" s="2" t="s">
        <v>2729</v>
      </c>
      <c r="D3596" s="2" t="s">
        <v>263</v>
      </c>
      <c r="E3596" s="2" t="s">
        <v>7326</v>
      </c>
      <c r="F3596" s="2" t="s">
        <v>7327</v>
      </c>
      <c r="G3596" s="2" t="s">
        <v>103</v>
      </c>
      <c r="H3596" s="4"/>
      <c r="I3596" s="2" t="s">
        <v>13</v>
      </c>
    </row>
    <row r="3597">
      <c r="A3597" s="2">
        <v>3595.0</v>
      </c>
      <c r="B3597" s="2">
        <v>3595.0</v>
      </c>
      <c r="C3597" s="2" t="s">
        <v>4556</v>
      </c>
      <c r="D3597" s="2" t="s">
        <v>2172</v>
      </c>
      <c r="E3597" s="2" t="s">
        <v>7328</v>
      </c>
      <c r="F3597" s="2" t="s">
        <v>7329</v>
      </c>
      <c r="G3597" s="2" t="s">
        <v>103</v>
      </c>
      <c r="H3597" s="3">
        <v>59.0</v>
      </c>
      <c r="I3597" s="2" t="s">
        <v>13</v>
      </c>
    </row>
    <row r="3598">
      <c r="A3598" s="2">
        <v>3596.0</v>
      </c>
      <c r="B3598" s="2">
        <v>3596.0</v>
      </c>
      <c r="C3598" s="2" t="s">
        <v>2729</v>
      </c>
      <c r="D3598" s="2" t="s">
        <v>2812</v>
      </c>
      <c r="E3598" s="2" t="s">
        <v>7330</v>
      </c>
      <c r="F3598" s="2" t="s">
        <v>7331</v>
      </c>
      <c r="G3598" s="2" t="s">
        <v>103</v>
      </c>
      <c r="H3598" s="4"/>
      <c r="I3598" s="2" t="s">
        <v>53</v>
      </c>
    </row>
    <row r="3599">
      <c r="A3599" s="2">
        <v>3597.0</v>
      </c>
      <c r="B3599" s="2">
        <v>3597.0</v>
      </c>
      <c r="C3599" s="2" t="s">
        <v>2729</v>
      </c>
      <c r="D3599" s="2" t="s">
        <v>263</v>
      </c>
      <c r="E3599" s="2" t="s">
        <v>7332</v>
      </c>
      <c r="F3599" s="2" t="s">
        <v>7333</v>
      </c>
      <c r="G3599" s="2" t="s">
        <v>103</v>
      </c>
      <c r="H3599" s="4"/>
      <c r="I3599" s="2" t="s">
        <v>13</v>
      </c>
    </row>
    <row r="3600">
      <c r="A3600" s="2">
        <v>3598.0</v>
      </c>
      <c r="B3600" s="2">
        <v>3598.0</v>
      </c>
      <c r="C3600" s="2" t="s">
        <v>2729</v>
      </c>
      <c r="D3600" s="2" t="s">
        <v>32</v>
      </c>
      <c r="E3600" s="2" t="s">
        <v>7334</v>
      </c>
      <c r="F3600" s="2" t="s">
        <v>7335</v>
      </c>
      <c r="G3600" s="2" t="s">
        <v>103</v>
      </c>
      <c r="H3600" s="4"/>
      <c r="I3600" s="2" t="s">
        <v>13</v>
      </c>
    </row>
    <row r="3601">
      <c r="A3601" s="2">
        <v>3599.0</v>
      </c>
      <c r="B3601" s="2">
        <v>3599.0</v>
      </c>
      <c r="C3601" s="2" t="s">
        <v>2729</v>
      </c>
      <c r="D3601" s="2" t="s">
        <v>2730</v>
      </c>
      <c r="E3601" s="2" t="s">
        <v>7336</v>
      </c>
      <c r="F3601" s="2" t="s">
        <v>7337</v>
      </c>
      <c r="G3601" s="2" t="s">
        <v>103</v>
      </c>
      <c r="H3601" s="4"/>
      <c r="I3601" s="2" t="s">
        <v>13</v>
      </c>
    </row>
    <row r="3602">
      <c r="A3602" s="2">
        <v>3600.0</v>
      </c>
      <c r="B3602" s="2">
        <v>3600.0</v>
      </c>
      <c r="C3602" s="2" t="s">
        <v>2729</v>
      </c>
      <c r="D3602" s="2" t="s">
        <v>263</v>
      </c>
      <c r="E3602" s="2" t="s">
        <v>7338</v>
      </c>
      <c r="F3602" s="2" t="s">
        <v>7339</v>
      </c>
      <c r="G3602" s="2" t="s">
        <v>103</v>
      </c>
      <c r="H3602" s="4"/>
      <c r="I3602" s="2" t="s">
        <v>13</v>
      </c>
    </row>
    <row r="3603">
      <c r="A3603" s="2">
        <v>3601.0</v>
      </c>
      <c r="B3603" s="2">
        <v>3601.0</v>
      </c>
      <c r="C3603" s="2" t="s">
        <v>2729</v>
      </c>
      <c r="D3603" s="2" t="s">
        <v>263</v>
      </c>
      <c r="E3603" s="2" t="s">
        <v>7340</v>
      </c>
      <c r="F3603" s="2" t="s">
        <v>7341</v>
      </c>
      <c r="G3603" s="2" t="s">
        <v>103</v>
      </c>
      <c r="H3603" s="4"/>
      <c r="I3603" s="2" t="s">
        <v>13</v>
      </c>
    </row>
    <row r="3604">
      <c r="A3604" s="2">
        <v>3602.0</v>
      </c>
      <c r="B3604" s="2">
        <v>3602.0</v>
      </c>
      <c r="C3604" s="2" t="s">
        <v>2729</v>
      </c>
      <c r="D3604" s="2" t="s">
        <v>4023</v>
      </c>
      <c r="E3604" s="2" t="s">
        <v>7342</v>
      </c>
      <c r="F3604" s="2" t="s">
        <v>7343</v>
      </c>
      <c r="G3604" s="2" t="s">
        <v>103</v>
      </c>
      <c r="H3604" s="4"/>
      <c r="I3604" s="2" t="s">
        <v>13</v>
      </c>
    </row>
    <row r="3605">
      <c r="A3605" s="2">
        <v>3603.0</v>
      </c>
      <c r="B3605" s="2">
        <v>3603.0</v>
      </c>
      <c r="C3605" s="2" t="s">
        <v>1470</v>
      </c>
      <c r="D3605" s="2" t="s">
        <v>9</v>
      </c>
      <c r="E3605" s="2" t="s">
        <v>7344</v>
      </c>
      <c r="F3605" s="2" t="s">
        <v>7345</v>
      </c>
      <c r="G3605" s="2" t="s">
        <v>103</v>
      </c>
      <c r="H3605" s="3">
        <v>1160.0</v>
      </c>
      <c r="I3605" s="2" t="s">
        <v>13</v>
      </c>
    </row>
    <row r="3606">
      <c r="A3606" s="2">
        <v>3604.0</v>
      </c>
      <c r="B3606" s="2">
        <v>3604.0</v>
      </c>
      <c r="C3606" s="2" t="s">
        <v>2729</v>
      </c>
      <c r="D3606" s="2" t="s">
        <v>181</v>
      </c>
      <c r="E3606" s="2" t="s">
        <v>7346</v>
      </c>
      <c r="F3606" s="2" t="s">
        <v>7347</v>
      </c>
      <c r="G3606" s="2" t="s">
        <v>103</v>
      </c>
      <c r="H3606" s="4"/>
      <c r="I3606" s="2" t="s">
        <v>13</v>
      </c>
    </row>
    <row r="3607">
      <c r="A3607" s="2">
        <v>3605.0</v>
      </c>
      <c r="B3607" s="2">
        <v>3605.0</v>
      </c>
      <c r="C3607" s="2" t="s">
        <v>2729</v>
      </c>
      <c r="D3607" s="2" t="s">
        <v>263</v>
      </c>
      <c r="E3607" s="2" t="s">
        <v>7348</v>
      </c>
      <c r="F3607" s="2" t="s">
        <v>7349</v>
      </c>
      <c r="G3607" s="2" t="s">
        <v>103</v>
      </c>
      <c r="H3607" s="4"/>
      <c r="I3607" s="2" t="s">
        <v>13</v>
      </c>
    </row>
    <row r="3608">
      <c r="A3608" s="2">
        <v>3606.0</v>
      </c>
      <c r="B3608" s="2">
        <v>3606.0</v>
      </c>
      <c r="C3608" s="2" t="s">
        <v>2729</v>
      </c>
      <c r="D3608" s="2" t="s">
        <v>4023</v>
      </c>
      <c r="E3608" s="2" t="s">
        <v>7350</v>
      </c>
      <c r="F3608" s="2" t="s">
        <v>7351</v>
      </c>
      <c r="G3608" s="2" t="s">
        <v>103</v>
      </c>
      <c r="H3608" s="4"/>
      <c r="I3608" s="2" t="s">
        <v>13</v>
      </c>
    </row>
    <row r="3609">
      <c r="A3609" s="2">
        <v>3607.0</v>
      </c>
      <c r="B3609" s="2">
        <v>3607.0</v>
      </c>
      <c r="C3609" s="2" t="s">
        <v>2729</v>
      </c>
      <c r="D3609" s="2" t="s">
        <v>32</v>
      </c>
      <c r="E3609" s="2" t="s">
        <v>7352</v>
      </c>
      <c r="F3609" s="2" t="s">
        <v>7353</v>
      </c>
      <c r="G3609" s="2" t="s">
        <v>103</v>
      </c>
      <c r="H3609" s="4"/>
      <c r="I3609" s="2" t="s">
        <v>13</v>
      </c>
    </row>
    <row r="3610">
      <c r="A3610" s="2">
        <v>3608.0</v>
      </c>
      <c r="B3610" s="2">
        <v>3608.0</v>
      </c>
      <c r="C3610" s="2" t="s">
        <v>3174</v>
      </c>
      <c r="D3610" s="2" t="s">
        <v>2064</v>
      </c>
      <c r="E3610" s="2" t="s">
        <v>7354</v>
      </c>
      <c r="F3610" s="2" t="s">
        <v>7355</v>
      </c>
      <c r="G3610" s="2" t="s">
        <v>103</v>
      </c>
      <c r="H3610" s="4"/>
      <c r="I3610" s="2" t="s">
        <v>13</v>
      </c>
    </row>
    <row r="3611">
      <c r="A3611" s="2">
        <v>3609.0</v>
      </c>
      <c r="B3611" s="2">
        <v>3609.0</v>
      </c>
      <c r="C3611" s="2" t="s">
        <v>4556</v>
      </c>
      <c r="D3611" s="2" t="s">
        <v>2172</v>
      </c>
      <c r="E3611" s="2" t="s">
        <v>7356</v>
      </c>
      <c r="F3611" s="2" t="s">
        <v>7357</v>
      </c>
      <c r="G3611" s="2" t="s">
        <v>103</v>
      </c>
      <c r="H3611" s="3">
        <v>59.0</v>
      </c>
      <c r="I3611" s="2" t="s">
        <v>13</v>
      </c>
    </row>
    <row r="3612">
      <c r="A3612" s="2">
        <v>3610.0</v>
      </c>
      <c r="B3612" s="2">
        <v>3610.0</v>
      </c>
      <c r="C3612" s="2" t="s">
        <v>2729</v>
      </c>
      <c r="D3612" s="2" t="s">
        <v>181</v>
      </c>
      <c r="E3612" s="2" t="s">
        <v>7358</v>
      </c>
      <c r="F3612" s="2" t="s">
        <v>7359</v>
      </c>
      <c r="G3612" s="2" t="s">
        <v>103</v>
      </c>
      <c r="H3612" s="4"/>
      <c r="I3612" s="2" t="s">
        <v>13</v>
      </c>
    </row>
    <row r="3613">
      <c r="A3613" s="2">
        <v>3611.0</v>
      </c>
      <c r="B3613" s="2">
        <v>3611.0</v>
      </c>
      <c r="C3613" s="2" t="s">
        <v>2729</v>
      </c>
      <c r="D3613" s="2" t="s">
        <v>3788</v>
      </c>
      <c r="E3613" s="2" t="s">
        <v>7360</v>
      </c>
      <c r="F3613" s="2" t="s">
        <v>7361</v>
      </c>
      <c r="G3613" s="2" t="s">
        <v>103</v>
      </c>
      <c r="H3613" s="4"/>
      <c r="I3613" s="2" t="s">
        <v>13</v>
      </c>
    </row>
    <row r="3614">
      <c r="A3614" s="2">
        <v>3612.0</v>
      </c>
      <c r="B3614" s="2">
        <v>3612.0</v>
      </c>
      <c r="C3614" s="2" t="s">
        <v>2729</v>
      </c>
      <c r="D3614" s="2" t="s">
        <v>2730</v>
      </c>
      <c r="E3614" s="2" t="s">
        <v>7362</v>
      </c>
      <c r="F3614" s="2" t="s">
        <v>7363</v>
      </c>
      <c r="G3614" s="2" t="s">
        <v>103</v>
      </c>
      <c r="H3614" s="4"/>
      <c r="I3614" s="2" t="s">
        <v>13</v>
      </c>
    </row>
    <row r="3615">
      <c r="A3615" s="2">
        <v>3613.0</v>
      </c>
      <c r="B3615" s="2">
        <v>3613.0</v>
      </c>
      <c r="C3615" s="2" t="s">
        <v>6733</v>
      </c>
      <c r="D3615" s="2" t="s">
        <v>6741</v>
      </c>
      <c r="E3615" s="2" t="s">
        <v>7364</v>
      </c>
      <c r="F3615" s="2" t="s">
        <v>7365</v>
      </c>
      <c r="G3615" s="2" t="s">
        <v>103</v>
      </c>
      <c r="H3615" s="4"/>
      <c r="I3615" s="2" t="s">
        <v>13</v>
      </c>
    </row>
    <row r="3616">
      <c r="A3616" s="2">
        <v>3614.0</v>
      </c>
      <c r="B3616" s="2">
        <v>3614.0</v>
      </c>
      <c r="C3616" s="2" t="s">
        <v>2729</v>
      </c>
      <c r="D3616" s="2" t="s">
        <v>2730</v>
      </c>
      <c r="E3616" s="2" t="s">
        <v>7366</v>
      </c>
      <c r="F3616" s="2" t="s">
        <v>7367</v>
      </c>
      <c r="G3616" s="2" t="s">
        <v>103</v>
      </c>
      <c r="H3616" s="4"/>
      <c r="I3616" s="2" t="s">
        <v>13</v>
      </c>
    </row>
    <row r="3617">
      <c r="A3617" s="2">
        <v>3615.0</v>
      </c>
      <c r="B3617" s="2">
        <v>3615.0</v>
      </c>
      <c r="C3617" s="2" t="s">
        <v>2729</v>
      </c>
      <c r="D3617" s="2" t="s">
        <v>184</v>
      </c>
      <c r="E3617" s="2" t="s">
        <v>7368</v>
      </c>
      <c r="F3617" s="2" t="s">
        <v>7369</v>
      </c>
      <c r="G3617" s="2" t="s">
        <v>103</v>
      </c>
      <c r="H3617" s="4"/>
      <c r="I3617" s="2" t="s">
        <v>13</v>
      </c>
    </row>
    <row r="3618">
      <c r="A3618" s="2">
        <v>3616.0</v>
      </c>
      <c r="B3618" s="2">
        <v>3616.0</v>
      </c>
      <c r="C3618" s="2" t="s">
        <v>2729</v>
      </c>
      <c r="D3618" s="2" t="s">
        <v>2730</v>
      </c>
      <c r="E3618" s="2" t="s">
        <v>7370</v>
      </c>
      <c r="F3618" s="2" t="s">
        <v>7371</v>
      </c>
      <c r="G3618" s="2" t="s">
        <v>103</v>
      </c>
      <c r="H3618" s="4"/>
      <c r="I3618" s="2" t="s">
        <v>13</v>
      </c>
    </row>
    <row r="3619">
      <c r="A3619" s="2">
        <v>3617.0</v>
      </c>
      <c r="B3619" s="2">
        <v>3617.0</v>
      </c>
      <c r="C3619" s="2" t="s">
        <v>2729</v>
      </c>
      <c r="D3619" s="2" t="s">
        <v>2812</v>
      </c>
      <c r="E3619" s="2" t="s">
        <v>7372</v>
      </c>
      <c r="F3619" s="2" t="s">
        <v>7373</v>
      </c>
      <c r="G3619" s="2" t="s">
        <v>103</v>
      </c>
      <c r="H3619" s="4"/>
      <c r="I3619" s="2" t="s">
        <v>13</v>
      </c>
    </row>
    <row r="3620">
      <c r="A3620" s="2">
        <v>3618.0</v>
      </c>
      <c r="B3620" s="2">
        <v>3618.0</v>
      </c>
      <c r="C3620" s="2" t="s">
        <v>4556</v>
      </c>
      <c r="D3620" s="2" t="s">
        <v>2172</v>
      </c>
      <c r="E3620" s="2" t="s">
        <v>7374</v>
      </c>
      <c r="F3620" s="2" t="s">
        <v>7375</v>
      </c>
      <c r="G3620" s="2" t="s">
        <v>103</v>
      </c>
      <c r="H3620" s="3">
        <v>59.0</v>
      </c>
      <c r="I3620" s="2" t="s">
        <v>13</v>
      </c>
    </row>
    <row r="3621">
      <c r="A3621" s="2">
        <v>3619.0</v>
      </c>
      <c r="B3621" s="2">
        <v>3619.0</v>
      </c>
      <c r="C3621" s="2" t="s">
        <v>2729</v>
      </c>
      <c r="D3621" s="2" t="s">
        <v>1949</v>
      </c>
      <c r="E3621" s="2" t="s">
        <v>7376</v>
      </c>
      <c r="F3621" s="2" t="s">
        <v>7377</v>
      </c>
      <c r="G3621" s="2" t="s">
        <v>103</v>
      </c>
      <c r="H3621" s="4"/>
      <c r="I3621" s="2" t="s">
        <v>13</v>
      </c>
    </row>
    <row r="3622">
      <c r="A3622" s="2">
        <v>3620.0</v>
      </c>
      <c r="B3622" s="2">
        <v>3620.0</v>
      </c>
      <c r="C3622" s="2" t="s">
        <v>2729</v>
      </c>
      <c r="D3622" s="2" t="s">
        <v>263</v>
      </c>
      <c r="E3622" s="2" t="s">
        <v>7378</v>
      </c>
      <c r="F3622" s="2" t="s">
        <v>7379</v>
      </c>
      <c r="G3622" s="2" t="s">
        <v>103</v>
      </c>
      <c r="H3622" s="4"/>
      <c r="I3622" s="2" t="s">
        <v>13</v>
      </c>
    </row>
    <row r="3623">
      <c r="A3623" s="2">
        <v>3621.0</v>
      </c>
      <c r="B3623" s="2">
        <v>3621.0</v>
      </c>
      <c r="C3623" s="2" t="s">
        <v>2729</v>
      </c>
      <c r="D3623" s="2" t="s">
        <v>3788</v>
      </c>
      <c r="E3623" s="2" t="s">
        <v>7380</v>
      </c>
      <c r="F3623" s="2" t="s">
        <v>7381</v>
      </c>
      <c r="G3623" s="2" t="s">
        <v>103</v>
      </c>
      <c r="H3623" s="4"/>
      <c r="I3623" s="2" t="s">
        <v>13</v>
      </c>
    </row>
    <row r="3624">
      <c r="A3624" s="2">
        <v>3622.0</v>
      </c>
      <c r="B3624" s="2">
        <v>3622.0</v>
      </c>
      <c r="C3624" s="2" t="s">
        <v>2729</v>
      </c>
      <c r="D3624" s="2" t="s">
        <v>32</v>
      </c>
      <c r="E3624" s="2" t="s">
        <v>7382</v>
      </c>
      <c r="F3624" s="2" t="s">
        <v>7383</v>
      </c>
      <c r="G3624" s="2" t="s">
        <v>103</v>
      </c>
      <c r="H3624" s="4"/>
      <c r="I3624" s="2" t="s">
        <v>13</v>
      </c>
    </row>
    <row r="3625">
      <c r="A3625" s="2">
        <v>3623.0</v>
      </c>
      <c r="B3625" s="2">
        <v>3623.0</v>
      </c>
      <c r="C3625" s="2" t="s">
        <v>2729</v>
      </c>
      <c r="D3625" s="2" t="s">
        <v>263</v>
      </c>
      <c r="E3625" s="2" t="s">
        <v>7384</v>
      </c>
      <c r="F3625" s="2" t="s">
        <v>7385</v>
      </c>
      <c r="G3625" s="2" t="s">
        <v>103</v>
      </c>
      <c r="H3625" s="4"/>
      <c r="I3625" s="2" t="s">
        <v>13</v>
      </c>
    </row>
    <row r="3626">
      <c r="A3626" s="2">
        <v>3624.0</v>
      </c>
      <c r="B3626" s="2">
        <v>3624.0</v>
      </c>
      <c r="C3626" s="2" t="s">
        <v>2729</v>
      </c>
      <c r="D3626" s="2" t="s">
        <v>1949</v>
      </c>
      <c r="E3626" s="2" t="s">
        <v>7386</v>
      </c>
      <c r="F3626" s="2" t="s">
        <v>7387</v>
      </c>
      <c r="G3626" s="2" t="s">
        <v>103</v>
      </c>
      <c r="H3626" s="4"/>
      <c r="I3626" s="2" t="s">
        <v>13</v>
      </c>
    </row>
    <row r="3627">
      <c r="A3627" s="2">
        <v>3625.0</v>
      </c>
      <c r="B3627" s="2">
        <v>3625.0</v>
      </c>
      <c r="C3627" s="2" t="s">
        <v>2729</v>
      </c>
      <c r="D3627" s="2" t="s">
        <v>3971</v>
      </c>
      <c r="E3627" s="2" t="s">
        <v>7388</v>
      </c>
      <c r="F3627" s="2" t="s">
        <v>7389</v>
      </c>
      <c r="G3627" s="2" t="s">
        <v>103</v>
      </c>
      <c r="H3627" s="4"/>
      <c r="I3627" s="2" t="s">
        <v>13</v>
      </c>
    </row>
    <row r="3628">
      <c r="A3628" s="2">
        <v>3626.0</v>
      </c>
      <c r="B3628" s="2">
        <v>3626.0</v>
      </c>
      <c r="C3628" s="2" t="s">
        <v>1470</v>
      </c>
      <c r="D3628" s="2" t="s">
        <v>7390</v>
      </c>
      <c r="E3628" s="2" t="s">
        <v>7391</v>
      </c>
      <c r="F3628" s="2" t="s">
        <v>7392</v>
      </c>
      <c r="G3628" s="2" t="s">
        <v>103</v>
      </c>
      <c r="H3628" s="4"/>
      <c r="I3628" s="2" t="s">
        <v>13</v>
      </c>
    </row>
    <row r="3629">
      <c r="A3629" s="2">
        <v>3627.0</v>
      </c>
      <c r="B3629" s="2">
        <v>3627.0</v>
      </c>
      <c r="C3629" s="2" t="s">
        <v>2729</v>
      </c>
      <c r="D3629" s="2" t="s">
        <v>2730</v>
      </c>
      <c r="E3629" s="2" t="s">
        <v>7393</v>
      </c>
      <c r="F3629" s="2" t="s">
        <v>7394</v>
      </c>
      <c r="G3629" s="2" t="s">
        <v>103</v>
      </c>
      <c r="H3629" s="4"/>
      <c r="I3629" s="2" t="s">
        <v>13</v>
      </c>
    </row>
    <row r="3630">
      <c r="A3630" s="2">
        <v>3628.0</v>
      </c>
      <c r="B3630" s="2">
        <v>3628.0</v>
      </c>
      <c r="C3630" s="2" t="s">
        <v>2729</v>
      </c>
      <c r="D3630" s="2" t="s">
        <v>2730</v>
      </c>
      <c r="E3630" s="2" t="s">
        <v>7395</v>
      </c>
      <c r="F3630" s="2" t="s">
        <v>7396</v>
      </c>
      <c r="G3630" s="2" t="s">
        <v>103</v>
      </c>
      <c r="H3630" s="4"/>
      <c r="I3630" s="2" t="s">
        <v>329</v>
      </c>
    </row>
    <row r="3631">
      <c r="A3631" s="2">
        <v>3629.0</v>
      </c>
      <c r="B3631" s="2">
        <v>3629.0</v>
      </c>
      <c r="C3631" s="2" t="s">
        <v>2729</v>
      </c>
      <c r="D3631" s="2" t="s">
        <v>263</v>
      </c>
      <c r="E3631" s="2" t="s">
        <v>7397</v>
      </c>
      <c r="F3631" s="2" t="s">
        <v>7398</v>
      </c>
      <c r="G3631" s="2" t="s">
        <v>103</v>
      </c>
      <c r="H3631" s="4"/>
      <c r="I3631" s="2" t="s">
        <v>13</v>
      </c>
    </row>
    <row r="3632">
      <c r="A3632" s="2">
        <v>3630.0</v>
      </c>
      <c r="B3632" s="2">
        <v>3630.0</v>
      </c>
      <c r="C3632" s="2" t="s">
        <v>2729</v>
      </c>
      <c r="D3632" s="2" t="s">
        <v>181</v>
      </c>
      <c r="E3632" s="2" t="s">
        <v>7399</v>
      </c>
      <c r="F3632" s="2" t="s">
        <v>7400</v>
      </c>
      <c r="G3632" s="2" t="s">
        <v>103</v>
      </c>
      <c r="H3632" s="4"/>
      <c r="I3632" s="2" t="s">
        <v>13</v>
      </c>
    </row>
    <row r="3633">
      <c r="A3633" s="2">
        <v>3631.0</v>
      </c>
      <c r="B3633" s="2">
        <v>3631.0</v>
      </c>
      <c r="C3633" s="2" t="s">
        <v>2729</v>
      </c>
      <c r="D3633" s="2" t="s">
        <v>6780</v>
      </c>
      <c r="E3633" s="2" t="s">
        <v>7401</v>
      </c>
      <c r="F3633" s="2" t="s">
        <v>7402</v>
      </c>
      <c r="G3633" s="2" t="s">
        <v>103</v>
      </c>
      <c r="H3633" s="4"/>
      <c r="I3633" s="2" t="s">
        <v>13</v>
      </c>
    </row>
    <row r="3634">
      <c r="A3634" s="2">
        <v>3632.0</v>
      </c>
      <c r="B3634" s="2">
        <v>3632.0</v>
      </c>
      <c r="C3634" s="2" t="s">
        <v>3207</v>
      </c>
      <c r="D3634" s="2" t="s">
        <v>26</v>
      </c>
      <c r="E3634" s="2" t="s">
        <v>7403</v>
      </c>
      <c r="F3634" s="2" t="s">
        <v>7404</v>
      </c>
      <c r="G3634" s="2" t="s">
        <v>103</v>
      </c>
      <c r="H3634" s="4"/>
      <c r="I3634" s="2" t="s">
        <v>13</v>
      </c>
    </row>
    <row r="3635">
      <c r="A3635" s="2">
        <v>3633.0</v>
      </c>
      <c r="B3635" s="2">
        <v>3633.0</v>
      </c>
      <c r="C3635" s="2" t="s">
        <v>2729</v>
      </c>
      <c r="D3635" s="2" t="s">
        <v>263</v>
      </c>
      <c r="E3635" s="2" t="s">
        <v>7405</v>
      </c>
      <c r="F3635" s="2" t="s">
        <v>7406</v>
      </c>
      <c r="G3635" s="2" t="s">
        <v>103</v>
      </c>
      <c r="H3635" s="4"/>
      <c r="I3635" s="2" t="s">
        <v>13</v>
      </c>
    </row>
    <row r="3636">
      <c r="A3636" s="2">
        <v>3634.0</v>
      </c>
      <c r="B3636" s="2">
        <v>3634.0</v>
      </c>
      <c r="C3636" s="2" t="s">
        <v>2729</v>
      </c>
      <c r="D3636" s="2" t="s">
        <v>181</v>
      </c>
      <c r="E3636" s="2" t="s">
        <v>7407</v>
      </c>
      <c r="F3636" s="2" t="s">
        <v>7408</v>
      </c>
      <c r="G3636" s="2" t="s">
        <v>103</v>
      </c>
      <c r="H3636" s="4"/>
      <c r="I3636" s="2" t="s">
        <v>13</v>
      </c>
    </row>
    <row r="3637">
      <c r="A3637" s="2">
        <v>3635.0</v>
      </c>
      <c r="B3637" s="2">
        <v>3635.0</v>
      </c>
      <c r="C3637" s="2" t="s">
        <v>2729</v>
      </c>
      <c r="D3637" s="2" t="s">
        <v>2730</v>
      </c>
      <c r="E3637" s="2" t="s">
        <v>7409</v>
      </c>
      <c r="F3637" s="2" t="s">
        <v>7410</v>
      </c>
      <c r="G3637" s="2" t="s">
        <v>103</v>
      </c>
      <c r="H3637" s="4"/>
      <c r="I3637" s="2" t="s">
        <v>13</v>
      </c>
    </row>
    <row r="3638">
      <c r="A3638" s="2">
        <v>3636.0</v>
      </c>
      <c r="B3638" s="2">
        <v>3636.0</v>
      </c>
      <c r="C3638" s="2" t="s">
        <v>2729</v>
      </c>
      <c r="D3638" s="2" t="s">
        <v>2812</v>
      </c>
      <c r="E3638" s="2" t="s">
        <v>7411</v>
      </c>
      <c r="F3638" s="2" t="s">
        <v>7412</v>
      </c>
      <c r="G3638" s="2" t="s">
        <v>103</v>
      </c>
      <c r="H3638" s="4"/>
      <c r="I3638" s="2" t="s">
        <v>13</v>
      </c>
    </row>
    <row r="3639">
      <c r="A3639" s="2">
        <v>3637.0</v>
      </c>
      <c r="B3639" s="2">
        <v>3637.0</v>
      </c>
      <c r="C3639" s="2" t="s">
        <v>2729</v>
      </c>
      <c r="D3639" s="2" t="s">
        <v>32</v>
      </c>
      <c r="E3639" s="2" t="s">
        <v>7413</v>
      </c>
      <c r="F3639" s="2" t="s">
        <v>7414</v>
      </c>
      <c r="G3639" s="2" t="s">
        <v>103</v>
      </c>
      <c r="H3639" s="4"/>
      <c r="I3639" s="2" t="s">
        <v>13</v>
      </c>
    </row>
    <row r="3640">
      <c r="A3640" s="2">
        <v>3638.0</v>
      </c>
      <c r="B3640" s="2">
        <v>3638.0</v>
      </c>
      <c r="C3640" s="2" t="s">
        <v>2729</v>
      </c>
      <c r="D3640" s="2" t="s">
        <v>32</v>
      </c>
      <c r="E3640" s="2" t="s">
        <v>7415</v>
      </c>
      <c r="F3640" s="2" t="s">
        <v>7416</v>
      </c>
      <c r="G3640" s="2" t="s">
        <v>103</v>
      </c>
      <c r="H3640" s="4"/>
      <c r="I3640" s="2" t="s">
        <v>13</v>
      </c>
    </row>
    <row r="3641">
      <c r="A3641" s="2">
        <v>3639.0</v>
      </c>
      <c r="B3641" s="2">
        <v>3639.0</v>
      </c>
      <c r="C3641" s="2" t="s">
        <v>2729</v>
      </c>
      <c r="D3641" s="2" t="s">
        <v>32</v>
      </c>
      <c r="E3641" s="2" t="s">
        <v>7417</v>
      </c>
      <c r="F3641" s="2" t="s">
        <v>7418</v>
      </c>
      <c r="G3641" s="2" t="s">
        <v>103</v>
      </c>
      <c r="H3641" s="4"/>
      <c r="I3641" s="2" t="s">
        <v>13</v>
      </c>
    </row>
    <row r="3642">
      <c r="A3642" s="2">
        <v>3640.0</v>
      </c>
      <c r="B3642" s="2">
        <v>3640.0</v>
      </c>
      <c r="C3642" s="2" t="s">
        <v>2729</v>
      </c>
      <c r="D3642" s="2" t="s">
        <v>2730</v>
      </c>
      <c r="E3642" s="2" t="s">
        <v>7419</v>
      </c>
      <c r="F3642" s="2" t="s">
        <v>7420</v>
      </c>
      <c r="G3642" s="2" t="s">
        <v>103</v>
      </c>
      <c r="H3642" s="4"/>
      <c r="I3642" s="2" t="s">
        <v>13</v>
      </c>
    </row>
    <row r="3643">
      <c r="A3643" s="2">
        <v>3641.0</v>
      </c>
      <c r="B3643" s="2">
        <v>3641.0</v>
      </c>
      <c r="C3643" s="2" t="s">
        <v>2729</v>
      </c>
      <c r="D3643" s="2" t="s">
        <v>7421</v>
      </c>
      <c r="E3643" s="2" t="s">
        <v>7422</v>
      </c>
      <c r="F3643" s="2" t="s">
        <v>7423</v>
      </c>
      <c r="G3643" s="2" t="s">
        <v>103</v>
      </c>
      <c r="H3643" s="4"/>
      <c r="I3643" s="2" t="s">
        <v>13</v>
      </c>
    </row>
    <row r="3644">
      <c r="A3644" s="2">
        <v>3642.0</v>
      </c>
      <c r="B3644" s="2">
        <v>3642.0</v>
      </c>
      <c r="C3644" s="2" t="s">
        <v>3174</v>
      </c>
      <c r="D3644" s="2" t="s">
        <v>573</v>
      </c>
      <c r="E3644" s="2" t="s">
        <v>7424</v>
      </c>
      <c r="F3644" s="2" t="s">
        <v>7425</v>
      </c>
      <c r="G3644" s="2" t="s">
        <v>103</v>
      </c>
      <c r="H3644" s="4"/>
      <c r="I3644" s="2" t="s">
        <v>53</v>
      </c>
    </row>
    <row r="3645">
      <c r="A3645" s="2">
        <v>3643.0</v>
      </c>
      <c r="B3645" s="2">
        <v>3643.0</v>
      </c>
      <c r="C3645" s="2" t="s">
        <v>3174</v>
      </c>
      <c r="D3645" s="2" t="s">
        <v>2101</v>
      </c>
      <c r="E3645" s="2" t="s">
        <v>7426</v>
      </c>
      <c r="F3645" s="2" t="s">
        <v>7427</v>
      </c>
      <c r="G3645" s="2" t="s">
        <v>103</v>
      </c>
      <c r="H3645" s="4"/>
      <c r="I3645" s="2" t="s">
        <v>329</v>
      </c>
    </row>
    <row r="3646">
      <c r="A3646" s="2">
        <v>3644.0</v>
      </c>
      <c r="B3646" s="2">
        <v>3644.0</v>
      </c>
      <c r="C3646" s="2" t="s">
        <v>2729</v>
      </c>
      <c r="D3646" s="2" t="s">
        <v>32</v>
      </c>
      <c r="E3646" s="2" t="s">
        <v>7428</v>
      </c>
      <c r="F3646" s="2" t="s">
        <v>7429</v>
      </c>
      <c r="G3646" s="2" t="s">
        <v>103</v>
      </c>
      <c r="H3646" s="4"/>
      <c r="I3646" s="2" t="s">
        <v>13</v>
      </c>
    </row>
    <row r="3647">
      <c r="A3647" s="2">
        <v>3645.0</v>
      </c>
      <c r="B3647" s="2">
        <v>3645.0</v>
      </c>
      <c r="C3647" s="2" t="s">
        <v>4556</v>
      </c>
      <c r="D3647" s="2" t="s">
        <v>2172</v>
      </c>
      <c r="E3647" s="2" t="s">
        <v>7430</v>
      </c>
      <c r="F3647" s="2" t="s">
        <v>7431</v>
      </c>
      <c r="G3647" s="2" t="s">
        <v>103</v>
      </c>
      <c r="H3647" s="3">
        <v>59.0</v>
      </c>
      <c r="I3647" s="2" t="s">
        <v>13</v>
      </c>
    </row>
    <row r="3648">
      <c r="A3648" s="2">
        <v>3646.0</v>
      </c>
      <c r="B3648" s="2">
        <v>3646.0</v>
      </c>
      <c r="C3648" s="2" t="s">
        <v>4556</v>
      </c>
      <c r="D3648" s="2" t="s">
        <v>2172</v>
      </c>
      <c r="E3648" s="2" t="s">
        <v>7432</v>
      </c>
      <c r="F3648" s="2" t="s">
        <v>7433</v>
      </c>
      <c r="G3648" s="2" t="s">
        <v>103</v>
      </c>
      <c r="H3648" s="3">
        <v>59.0</v>
      </c>
      <c r="I3648" s="2" t="s">
        <v>13</v>
      </c>
    </row>
    <row r="3649">
      <c r="A3649" s="2">
        <v>3647.0</v>
      </c>
      <c r="B3649" s="2">
        <v>3647.0</v>
      </c>
      <c r="C3649" s="2" t="s">
        <v>3174</v>
      </c>
      <c r="D3649" s="2" t="s">
        <v>5340</v>
      </c>
      <c r="E3649" s="2" t="s">
        <v>7434</v>
      </c>
      <c r="F3649" s="2" t="s">
        <v>7435</v>
      </c>
      <c r="G3649" s="2" t="s">
        <v>103</v>
      </c>
      <c r="H3649" s="4"/>
      <c r="I3649" s="2" t="s">
        <v>13</v>
      </c>
    </row>
    <row r="3650">
      <c r="A3650" s="2">
        <v>3648.0</v>
      </c>
      <c r="B3650" s="2">
        <v>3648.0</v>
      </c>
      <c r="C3650" s="2" t="s">
        <v>2729</v>
      </c>
      <c r="D3650" s="2" t="s">
        <v>32</v>
      </c>
      <c r="E3650" s="2" t="s">
        <v>7436</v>
      </c>
      <c r="F3650" s="2" t="s">
        <v>7437</v>
      </c>
      <c r="G3650" s="2" t="s">
        <v>103</v>
      </c>
      <c r="H3650" s="4"/>
      <c r="I3650" s="2" t="s">
        <v>13</v>
      </c>
    </row>
    <row r="3651">
      <c r="A3651" s="2">
        <v>3649.0</v>
      </c>
      <c r="B3651" s="2">
        <v>3649.0</v>
      </c>
      <c r="C3651" s="2" t="s">
        <v>2729</v>
      </c>
      <c r="D3651" s="2" t="s">
        <v>181</v>
      </c>
      <c r="E3651" s="2" t="s">
        <v>7438</v>
      </c>
      <c r="F3651" s="2" t="s">
        <v>7439</v>
      </c>
      <c r="G3651" s="2" t="s">
        <v>103</v>
      </c>
      <c r="H3651" s="4"/>
      <c r="I3651" s="2" t="s">
        <v>13</v>
      </c>
    </row>
    <row r="3652">
      <c r="A3652" s="2">
        <v>3650.0</v>
      </c>
      <c r="B3652" s="2">
        <v>3650.0</v>
      </c>
      <c r="C3652" s="2" t="s">
        <v>2729</v>
      </c>
      <c r="D3652" s="2" t="s">
        <v>2730</v>
      </c>
      <c r="E3652" s="2" t="s">
        <v>7440</v>
      </c>
      <c r="F3652" s="2" t="s">
        <v>7441</v>
      </c>
      <c r="G3652" s="2" t="s">
        <v>103</v>
      </c>
      <c r="H3652" s="4"/>
      <c r="I3652" s="2" t="s">
        <v>13</v>
      </c>
    </row>
    <row r="3653">
      <c r="A3653" s="2">
        <v>3651.0</v>
      </c>
      <c r="B3653" s="2">
        <v>3651.0</v>
      </c>
      <c r="C3653" s="2" t="s">
        <v>3174</v>
      </c>
      <c r="D3653" s="2" t="s">
        <v>6783</v>
      </c>
      <c r="E3653" s="2" t="s">
        <v>7442</v>
      </c>
      <c r="F3653" s="2" t="s">
        <v>7443</v>
      </c>
      <c r="G3653" s="2" t="s">
        <v>103</v>
      </c>
      <c r="H3653" s="4"/>
      <c r="I3653" s="2" t="s">
        <v>13</v>
      </c>
    </row>
    <row r="3654">
      <c r="A3654" s="2">
        <v>3652.0</v>
      </c>
      <c r="B3654" s="2">
        <v>3652.0</v>
      </c>
      <c r="C3654" s="2" t="s">
        <v>2729</v>
      </c>
      <c r="D3654" s="2" t="s">
        <v>32</v>
      </c>
      <c r="E3654" s="2" t="s">
        <v>7444</v>
      </c>
      <c r="F3654" s="2" t="s">
        <v>7445</v>
      </c>
      <c r="G3654" s="2" t="s">
        <v>103</v>
      </c>
      <c r="H3654" s="4"/>
      <c r="I3654" s="2" t="s">
        <v>13</v>
      </c>
    </row>
    <row r="3655">
      <c r="A3655" s="2">
        <v>3653.0</v>
      </c>
      <c r="B3655" s="2">
        <v>3653.0</v>
      </c>
      <c r="C3655" s="2" t="s">
        <v>2729</v>
      </c>
      <c r="D3655" s="2" t="s">
        <v>263</v>
      </c>
      <c r="E3655" s="2" t="s">
        <v>7446</v>
      </c>
      <c r="F3655" s="2" t="s">
        <v>7447</v>
      </c>
      <c r="G3655" s="2" t="s">
        <v>103</v>
      </c>
      <c r="H3655" s="4"/>
      <c r="I3655" s="2" t="s">
        <v>13</v>
      </c>
    </row>
    <row r="3656">
      <c r="A3656" s="2">
        <v>3654.0</v>
      </c>
      <c r="B3656" s="2">
        <v>3654.0</v>
      </c>
      <c r="C3656" s="2" t="s">
        <v>2729</v>
      </c>
      <c r="D3656" s="2" t="s">
        <v>4023</v>
      </c>
      <c r="E3656" s="2" t="s">
        <v>7448</v>
      </c>
      <c r="F3656" s="2" t="s">
        <v>7449</v>
      </c>
      <c r="G3656" s="2" t="s">
        <v>103</v>
      </c>
      <c r="H3656" s="4"/>
      <c r="I3656" s="2" t="s">
        <v>13</v>
      </c>
    </row>
    <row r="3657">
      <c r="A3657" s="2">
        <v>3655.0</v>
      </c>
      <c r="B3657" s="2">
        <v>3655.0</v>
      </c>
      <c r="C3657" s="2" t="s">
        <v>2729</v>
      </c>
      <c r="D3657" s="2" t="s">
        <v>2730</v>
      </c>
      <c r="E3657" s="2" t="s">
        <v>7450</v>
      </c>
      <c r="F3657" s="2" t="s">
        <v>7451</v>
      </c>
      <c r="G3657" s="2" t="s">
        <v>103</v>
      </c>
      <c r="H3657" s="4"/>
      <c r="I3657" s="2" t="s">
        <v>13</v>
      </c>
    </row>
    <row r="3658">
      <c r="A3658" s="2">
        <v>3656.0</v>
      </c>
      <c r="B3658" s="2">
        <v>3656.0</v>
      </c>
      <c r="C3658" s="2" t="s">
        <v>2729</v>
      </c>
      <c r="D3658" s="2" t="s">
        <v>263</v>
      </c>
      <c r="E3658" s="2" t="s">
        <v>7452</v>
      </c>
      <c r="F3658" s="2" t="s">
        <v>7453</v>
      </c>
      <c r="G3658" s="2" t="s">
        <v>103</v>
      </c>
      <c r="H3658" s="4"/>
      <c r="I3658" s="2" t="s">
        <v>13</v>
      </c>
    </row>
    <row r="3659">
      <c r="A3659" s="2">
        <v>3657.0</v>
      </c>
      <c r="B3659" s="2">
        <v>3657.0</v>
      </c>
      <c r="C3659" s="2" t="s">
        <v>2729</v>
      </c>
      <c r="D3659" s="2" t="s">
        <v>32</v>
      </c>
      <c r="E3659" s="2" t="s">
        <v>7454</v>
      </c>
      <c r="F3659" s="2" t="s">
        <v>7455</v>
      </c>
      <c r="G3659" s="2" t="s">
        <v>103</v>
      </c>
      <c r="H3659" s="4"/>
      <c r="I3659" s="2" t="s">
        <v>13</v>
      </c>
    </row>
    <row r="3660">
      <c r="A3660" s="2">
        <v>3658.0</v>
      </c>
      <c r="B3660" s="2">
        <v>3658.0</v>
      </c>
      <c r="C3660" s="2" t="s">
        <v>2729</v>
      </c>
      <c r="D3660" s="2" t="s">
        <v>7421</v>
      </c>
      <c r="E3660" s="2" t="s">
        <v>7456</v>
      </c>
      <c r="F3660" s="2" t="s">
        <v>7457</v>
      </c>
      <c r="G3660" s="2" t="s">
        <v>103</v>
      </c>
      <c r="H3660" s="4"/>
      <c r="I3660" s="2" t="s">
        <v>53</v>
      </c>
    </row>
    <row r="3661">
      <c r="A3661" s="2">
        <v>3659.0</v>
      </c>
      <c r="B3661" s="2">
        <v>3659.0</v>
      </c>
      <c r="C3661" s="2" t="s">
        <v>3207</v>
      </c>
      <c r="D3661" s="2" t="s">
        <v>26</v>
      </c>
      <c r="E3661" s="2" t="s">
        <v>7458</v>
      </c>
      <c r="F3661" s="2" t="s">
        <v>7459</v>
      </c>
      <c r="G3661" s="2" t="s">
        <v>103</v>
      </c>
      <c r="H3661" s="4"/>
      <c r="I3661" s="2" t="s">
        <v>13</v>
      </c>
    </row>
    <row r="3662">
      <c r="A3662" s="2">
        <v>3660.0</v>
      </c>
      <c r="B3662" s="2">
        <v>3660.0</v>
      </c>
      <c r="C3662" s="2" t="s">
        <v>2729</v>
      </c>
      <c r="D3662" s="2" t="s">
        <v>2730</v>
      </c>
      <c r="E3662" s="2" t="s">
        <v>7460</v>
      </c>
      <c r="F3662" s="2" t="s">
        <v>7461</v>
      </c>
      <c r="G3662" s="2" t="s">
        <v>103</v>
      </c>
      <c r="H3662" s="4"/>
      <c r="I3662" s="2" t="s">
        <v>13</v>
      </c>
    </row>
    <row r="3663">
      <c r="A3663" s="2">
        <v>3661.0</v>
      </c>
      <c r="B3663" s="2">
        <v>3661.0</v>
      </c>
      <c r="C3663" s="2" t="s">
        <v>2729</v>
      </c>
      <c r="D3663" s="2" t="s">
        <v>4023</v>
      </c>
      <c r="E3663" s="2" t="s">
        <v>7462</v>
      </c>
      <c r="F3663" s="2" t="s">
        <v>7463</v>
      </c>
      <c r="G3663" s="2" t="s">
        <v>103</v>
      </c>
      <c r="H3663" s="4"/>
      <c r="I3663" s="2" t="s">
        <v>13</v>
      </c>
    </row>
    <row r="3664">
      <c r="A3664" s="2">
        <v>3662.0</v>
      </c>
      <c r="B3664" s="2">
        <v>3662.0</v>
      </c>
      <c r="C3664" s="2" t="s">
        <v>4556</v>
      </c>
      <c r="D3664" s="2" t="s">
        <v>2172</v>
      </c>
      <c r="E3664" s="2" t="s">
        <v>7464</v>
      </c>
      <c r="F3664" s="2" t="s">
        <v>7465</v>
      </c>
      <c r="G3664" s="2" t="s">
        <v>103</v>
      </c>
      <c r="H3664" s="3">
        <v>59.0</v>
      </c>
      <c r="I3664" s="2" t="s">
        <v>13</v>
      </c>
    </row>
    <row r="3665">
      <c r="A3665" s="2">
        <v>3663.0</v>
      </c>
      <c r="B3665" s="2">
        <v>3663.0</v>
      </c>
      <c r="C3665" s="2" t="s">
        <v>2729</v>
      </c>
      <c r="D3665" s="2" t="s">
        <v>3788</v>
      </c>
      <c r="E3665" s="2" t="s">
        <v>7466</v>
      </c>
      <c r="F3665" s="2" t="s">
        <v>7467</v>
      </c>
      <c r="G3665" s="2" t="s">
        <v>103</v>
      </c>
      <c r="H3665" s="4"/>
      <c r="I3665" s="2" t="s">
        <v>53</v>
      </c>
    </row>
    <row r="3666">
      <c r="A3666" s="2">
        <v>3664.0</v>
      </c>
      <c r="B3666" s="2">
        <v>3664.0</v>
      </c>
      <c r="C3666" s="2" t="s">
        <v>2729</v>
      </c>
      <c r="D3666" s="2" t="s">
        <v>32</v>
      </c>
      <c r="E3666" s="2" t="s">
        <v>7468</v>
      </c>
      <c r="F3666" s="2" t="s">
        <v>7469</v>
      </c>
      <c r="G3666" s="2" t="s">
        <v>103</v>
      </c>
      <c r="H3666" s="4"/>
      <c r="I3666" s="2" t="s">
        <v>13</v>
      </c>
    </row>
    <row r="3667">
      <c r="A3667" s="2">
        <v>3665.0</v>
      </c>
      <c r="B3667" s="2">
        <v>3665.0</v>
      </c>
      <c r="C3667" s="2" t="s">
        <v>2729</v>
      </c>
      <c r="D3667" s="2" t="s">
        <v>2730</v>
      </c>
      <c r="E3667" s="2" t="s">
        <v>7470</v>
      </c>
      <c r="F3667" s="2" t="s">
        <v>7471</v>
      </c>
      <c r="G3667" s="2" t="s">
        <v>103</v>
      </c>
      <c r="H3667" s="4"/>
      <c r="I3667" s="2" t="s">
        <v>13</v>
      </c>
    </row>
    <row r="3668">
      <c r="A3668" s="2">
        <v>3666.0</v>
      </c>
      <c r="B3668" s="2">
        <v>3666.0</v>
      </c>
      <c r="C3668" s="2" t="s">
        <v>2729</v>
      </c>
      <c r="D3668" s="2" t="s">
        <v>181</v>
      </c>
      <c r="E3668" s="2" t="s">
        <v>7472</v>
      </c>
      <c r="F3668" s="2" t="s">
        <v>7473</v>
      </c>
      <c r="G3668" s="2" t="s">
        <v>103</v>
      </c>
      <c r="H3668" s="4"/>
      <c r="I3668" s="2" t="s">
        <v>13</v>
      </c>
    </row>
    <row r="3669">
      <c r="A3669" s="2">
        <v>3667.0</v>
      </c>
      <c r="B3669" s="2">
        <v>3667.0</v>
      </c>
      <c r="C3669" s="2" t="s">
        <v>2729</v>
      </c>
      <c r="D3669" s="2" t="s">
        <v>4023</v>
      </c>
      <c r="E3669" s="2" t="s">
        <v>7474</v>
      </c>
      <c r="F3669" s="2" t="s">
        <v>7475</v>
      </c>
      <c r="G3669" s="2" t="s">
        <v>103</v>
      </c>
      <c r="H3669" s="4"/>
      <c r="I3669" s="2" t="s">
        <v>13</v>
      </c>
    </row>
    <row r="3670">
      <c r="A3670" s="2">
        <v>3668.0</v>
      </c>
      <c r="B3670" s="2">
        <v>3668.0</v>
      </c>
      <c r="C3670" s="2" t="s">
        <v>2729</v>
      </c>
      <c r="D3670" s="2" t="s">
        <v>3788</v>
      </c>
      <c r="E3670" s="2" t="s">
        <v>7476</v>
      </c>
      <c r="F3670" s="2" t="s">
        <v>7477</v>
      </c>
      <c r="G3670" s="2" t="s">
        <v>103</v>
      </c>
      <c r="H3670" s="4"/>
      <c r="I3670" s="2" t="s">
        <v>13</v>
      </c>
    </row>
    <row r="3671">
      <c r="A3671" s="2">
        <v>3669.0</v>
      </c>
      <c r="B3671" s="2">
        <v>3669.0</v>
      </c>
      <c r="C3671" s="2" t="s">
        <v>2729</v>
      </c>
      <c r="D3671" s="2" t="s">
        <v>4023</v>
      </c>
      <c r="E3671" s="2" t="s">
        <v>7478</v>
      </c>
      <c r="F3671" s="2" t="s">
        <v>7479</v>
      </c>
      <c r="G3671" s="2" t="s">
        <v>103</v>
      </c>
      <c r="H3671" s="4"/>
      <c r="I3671" s="2" t="s">
        <v>13</v>
      </c>
    </row>
    <row r="3672">
      <c r="A3672" s="2">
        <v>3670.0</v>
      </c>
      <c r="B3672" s="2">
        <v>3670.0</v>
      </c>
      <c r="C3672" s="2" t="s">
        <v>2729</v>
      </c>
      <c r="D3672" s="2" t="s">
        <v>7480</v>
      </c>
      <c r="E3672" s="2" t="s">
        <v>7481</v>
      </c>
      <c r="F3672" s="2" t="s">
        <v>7482</v>
      </c>
      <c r="G3672" s="2" t="s">
        <v>103</v>
      </c>
      <c r="H3672" s="4"/>
      <c r="I3672" s="2" t="s">
        <v>13</v>
      </c>
    </row>
    <row r="3673">
      <c r="A3673" s="2">
        <v>3671.0</v>
      </c>
      <c r="B3673" s="2">
        <v>3671.0</v>
      </c>
      <c r="C3673" s="2" t="s">
        <v>2729</v>
      </c>
      <c r="D3673" s="2" t="s">
        <v>3971</v>
      </c>
      <c r="E3673" s="2" t="s">
        <v>7483</v>
      </c>
      <c r="F3673" s="2" t="s">
        <v>7484</v>
      </c>
      <c r="G3673" s="2" t="s">
        <v>103</v>
      </c>
      <c r="H3673" s="4"/>
      <c r="I3673" s="2" t="s">
        <v>329</v>
      </c>
    </row>
    <row r="3674">
      <c r="A3674" s="2">
        <v>3672.0</v>
      </c>
      <c r="B3674" s="2">
        <v>3672.0</v>
      </c>
      <c r="C3674" s="2" t="s">
        <v>2729</v>
      </c>
      <c r="D3674" s="2" t="s">
        <v>184</v>
      </c>
      <c r="E3674" s="2" t="s">
        <v>7485</v>
      </c>
      <c r="F3674" s="2" t="s">
        <v>7331</v>
      </c>
      <c r="G3674" s="2" t="s">
        <v>103</v>
      </c>
      <c r="H3674" s="4"/>
      <c r="I3674" s="2" t="s">
        <v>53</v>
      </c>
    </row>
    <row r="3675">
      <c r="A3675" s="2">
        <v>3673.0</v>
      </c>
      <c r="B3675" s="2">
        <v>3673.0</v>
      </c>
      <c r="C3675" s="2" t="s">
        <v>2729</v>
      </c>
      <c r="D3675" s="2" t="s">
        <v>263</v>
      </c>
      <c r="E3675" s="2" t="s">
        <v>7486</v>
      </c>
      <c r="F3675" s="2" t="s">
        <v>7487</v>
      </c>
      <c r="G3675" s="2" t="s">
        <v>103</v>
      </c>
      <c r="H3675" s="4"/>
      <c r="I3675" s="2" t="s">
        <v>13</v>
      </c>
    </row>
    <row r="3676">
      <c r="A3676" s="2">
        <v>3674.0</v>
      </c>
      <c r="B3676" s="2">
        <v>3674.0</v>
      </c>
      <c r="C3676" s="2" t="s">
        <v>2729</v>
      </c>
      <c r="D3676" s="2" t="s">
        <v>32</v>
      </c>
      <c r="E3676" s="2" t="s">
        <v>7488</v>
      </c>
      <c r="F3676" s="2" t="s">
        <v>7489</v>
      </c>
      <c r="G3676" s="2" t="s">
        <v>103</v>
      </c>
      <c r="H3676" s="4"/>
      <c r="I3676" s="2" t="s">
        <v>13</v>
      </c>
    </row>
    <row r="3677">
      <c r="A3677" s="2">
        <v>3675.0</v>
      </c>
      <c r="B3677" s="2">
        <v>3675.0</v>
      </c>
      <c r="C3677" s="2" t="s">
        <v>2729</v>
      </c>
      <c r="D3677" s="2" t="s">
        <v>4023</v>
      </c>
      <c r="E3677" s="2" t="s">
        <v>7490</v>
      </c>
      <c r="F3677" s="2" t="s">
        <v>7491</v>
      </c>
      <c r="G3677" s="2" t="s">
        <v>103</v>
      </c>
      <c r="H3677" s="4"/>
      <c r="I3677" s="2" t="s">
        <v>13</v>
      </c>
    </row>
    <row r="3678">
      <c r="A3678" s="2">
        <v>3676.0</v>
      </c>
      <c r="B3678" s="2">
        <v>3676.0</v>
      </c>
      <c r="C3678" s="2" t="s">
        <v>2729</v>
      </c>
      <c r="D3678" s="2" t="s">
        <v>2730</v>
      </c>
      <c r="E3678" s="2" t="s">
        <v>7492</v>
      </c>
      <c r="F3678" s="2" t="s">
        <v>7493</v>
      </c>
      <c r="G3678" s="2" t="s">
        <v>103</v>
      </c>
      <c r="H3678" s="4"/>
      <c r="I3678" s="2" t="s">
        <v>13</v>
      </c>
    </row>
    <row r="3679">
      <c r="A3679" s="2">
        <v>3677.0</v>
      </c>
      <c r="B3679" s="2">
        <v>3677.0</v>
      </c>
      <c r="C3679" s="2" t="s">
        <v>4556</v>
      </c>
      <c r="D3679" s="2" t="s">
        <v>2172</v>
      </c>
      <c r="E3679" s="2" t="s">
        <v>7494</v>
      </c>
      <c r="F3679" s="2" t="s">
        <v>7495</v>
      </c>
      <c r="G3679" s="2" t="s">
        <v>103</v>
      </c>
      <c r="H3679" s="3">
        <v>59.0</v>
      </c>
      <c r="I3679" s="2" t="s">
        <v>13</v>
      </c>
    </row>
    <row r="3680">
      <c r="A3680" s="2">
        <v>3678.0</v>
      </c>
      <c r="B3680" s="2">
        <v>3678.0</v>
      </c>
      <c r="C3680" s="2" t="s">
        <v>2729</v>
      </c>
      <c r="D3680" s="2" t="s">
        <v>263</v>
      </c>
      <c r="E3680" s="2" t="s">
        <v>7496</v>
      </c>
      <c r="F3680" s="2" t="s">
        <v>7497</v>
      </c>
      <c r="G3680" s="2" t="s">
        <v>103</v>
      </c>
      <c r="H3680" s="4"/>
      <c r="I3680" s="2" t="s">
        <v>13</v>
      </c>
    </row>
    <row r="3681">
      <c r="A3681" s="2">
        <v>3679.0</v>
      </c>
      <c r="B3681" s="2">
        <v>3679.0</v>
      </c>
      <c r="C3681" s="2" t="s">
        <v>2729</v>
      </c>
      <c r="D3681" s="2" t="s">
        <v>32</v>
      </c>
      <c r="E3681" s="2" t="s">
        <v>7498</v>
      </c>
      <c r="F3681" s="2" t="s">
        <v>7499</v>
      </c>
      <c r="G3681" s="2" t="s">
        <v>103</v>
      </c>
      <c r="H3681" s="4"/>
      <c r="I3681" s="2" t="s">
        <v>13</v>
      </c>
    </row>
    <row r="3682">
      <c r="A3682" s="2">
        <v>3680.0</v>
      </c>
      <c r="B3682" s="2">
        <v>3680.0</v>
      </c>
      <c r="C3682" s="2" t="s">
        <v>2729</v>
      </c>
      <c r="D3682" s="2" t="s">
        <v>181</v>
      </c>
      <c r="E3682" s="2" t="s">
        <v>7500</v>
      </c>
      <c r="F3682" s="2" t="s">
        <v>7501</v>
      </c>
      <c r="G3682" s="2" t="s">
        <v>103</v>
      </c>
      <c r="H3682" s="4"/>
      <c r="I3682" s="2" t="s">
        <v>13</v>
      </c>
    </row>
    <row r="3683">
      <c r="A3683" s="2">
        <v>3681.0</v>
      </c>
      <c r="B3683" s="2">
        <v>3681.0</v>
      </c>
      <c r="C3683" s="2" t="s">
        <v>2729</v>
      </c>
      <c r="D3683" s="2" t="s">
        <v>263</v>
      </c>
      <c r="E3683" s="2" t="s">
        <v>7502</v>
      </c>
      <c r="F3683" s="2" t="s">
        <v>7503</v>
      </c>
      <c r="G3683" s="2" t="s">
        <v>103</v>
      </c>
      <c r="H3683" s="4"/>
      <c r="I3683" s="2" t="s">
        <v>13</v>
      </c>
    </row>
    <row r="3684">
      <c r="A3684" s="2">
        <v>3682.0</v>
      </c>
      <c r="B3684" s="2">
        <v>3682.0</v>
      </c>
      <c r="C3684" s="2" t="s">
        <v>3174</v>
      </c>
      <c r="D3684" s="2" t="s">
        <v>6783</v>
      </c>
      <c r="E3684" s="2" t="s">
        <v>7504</v>
      </c>
      <c r="F3684" s="2" t="s">
        <v>7505</v>
      </c>
      <c r="G3684" s="2" t="s">
        <v>103</v>
      </c>
      <c r="H3684" s="4"/>
      <c r="I3684" s="2" t="s">
        <v>13</v>
      </c>
    </row>
    <row r="3685">
      <c r="A3685" s="2">
        <v>3683.0</v>
      </c>
      <c r="B3685" s="2">
        <v>3683.0</v>
      </c>
      <c r="C3685" s="2" t="s">
        <v>1470</v>
      </c>
      <c r="D3685" s="2" t="s">
        <v>9</v>
      </c>
      <c r="E3685" s="2" t="s">
        <v>7506</v>
      </c>
      <c r="F3685" s="2" t="s">
        <v>7507</v>
      </c>
      <c r="G3685" s="2" t="s">
        <v>103</v>
      </c>
      <c r="H3685" s="3">
        <v>1160.0</v>
      </c>
      <c r="I3685" s="2" t="s">
        <v>329</v>
      </c>
    </row>
    <row r="3686">
      <c r="A3686" s="2">
        <v>3684.0</v>
      </c>
      <c r="B3686" s="2">
        <v>3684.0</v>
      </c>
      <c r="C3686" s="2" t="s">
        <v>2729</v>
      </c>
      <c r="D3686" s="2" t="s">
        <v>2730</v>
      </c>
      <c r="E3686" s="2" t="s">
        <v>7508</v>
      </c>
      <c r="F3686" s="2" t="s">
        <v>7509</v>
      </c>
      <c r="G3686" s="2" t="s">
        <v>103</v>
      </c>
      <c r="H3686" s="4"/>
      <c r="I3686" s="2" t="s">
        <v>13</v>
      </c>
    </row>
    <row r="3687">
      <c r="A3687" s="2">
        <v>3685.0</v>
      </c>
      <c r="B3687" s="2">
        <v>3685.0</v>
      </c>
      <c r="C3687" s="2" t="s">
        <v>7510</v>
      </c>
      <c r="D3687" s="2" t="s">
        <v>7421</v>
      </c>
      <c r="E3687" s="2" t="s">
        <v>7511</v>
      </c>
      <c r="F3687" s="2" t="s">
        <v>7512</v>
      </c>
      <c r="G3687" s="2" t="s">
        <v>103</v>
      </c>
      <c r="H3687" s="4"/>
      <c r="I3687" s="2" t="s">
        <v>13</v>
      </c>
    </row>
    <row r="3688">
      <c r="A3688" s="2">
        <v>3686.0</v>
      </c>
      <c r="B3688" s="2">
        <v>3686.0</v>
      </c>
      <c r="C3688" s="2" t="s">
        <v>2729</v>
      </c>
      <c r="D3688" s="2" t="s">
        <v>3971</v>
      </c>
      <c r="E3688" s="2" t="s">
        <v>7513</v>
      </c>
      <c r="F3688" s="2" t="s">
        <v>7514</v>
      </c>
      <c r="G3688" s="2" t="s">
        <v>103</v>
      </c>
      <c r="H3688" s="4"/>
      <c r="I3688" s="2" t="s">
        <v>13</v>
      </c>
    </row>
    <row r="3689">
      <c r="A3689" s="2">
        <v>3687.0</v>
      </c>
      <c r="B3689" s="2">
        <v>3687.0</v>
      </c>
      <c r="C3689" s="2" t="s">
        <v>2729</v>
      </c>
      <c r="D3689" s="2" t="s">
        <v>263</v>
      </c>
      <c r="E3689" s="2" t="s">
        <v>7515</v>
      </c>
      <c r="F3689" s="2" t="s">
        <v>7516</v>
      </c>
      <c r="G3689" s="2" t="s">
        <v>103</v>
      </c>
      <c r="H3689" s="4"/>
      <c r="I3689" s="2" t="s">
        <v>13</v>
      </c>
    </row>
    <row r="3690">
      <c r="A3690" s="2">
        <v>3688.0</v>
      </c>
      <c r="B3690" s="2">
        <v>3688.0</v>
      </c>
      <c r="C3690" s="2" t="s">
        <v>2729</v>
      </c>
      <c r="D3690" s="2" t="s">
        <v>2730</v>
      </c>
      <c r="E3690" s="2" t="s">
        <v>7517</v>
      </c>
      <c r="F3690" s="2" t="s">
        <v>7518</v>
      </c>
      <c r="G3690" s="2" t="s">
        <v>103</v>
      </c>
      <c r="H3690" s="4"/>
      <c r="I3690" s="2" t="s">
        <v>13</v>
      </c>
    </row>
    <row r="3691">
      <c r="A3691" s="2">
        <v>3689.0</v>
      </c>
      <c r="B3691" s="2">
        <v>3689.0</v>
      </c>
      <c r="C3691" s="2" t="s">
        <v>2729</v>
      </c>
      <c r="D3691" s="2" t="s">
        <v>2730</v>
      </c>
      <c r="E3691" s="2" t="s">
        <v>7519</v>
      </c>
      <c r="F3691" s="2" t="s">
        <v>7520</v>
      </c>
      <c r="G3691" s="2" t="s">
        <v>103</v>
      </c>
      <c r="H3691" s="4"/>
      <c r="I3691" s="2" t="s">
        <v>13</v>
      </c>
    </row>
    <row r="3692">
      <c r="A3692" s="2">
        <v>3690.0</v>
      </c>
      <c r="B3692" s="2">
        <v>3690.0</v>
      </c>
      <c r="C3692" s="2" t="s">
        <v>4556</v>
      </c>
      <c r="D3692" s="2" t="s">
        <v>2172</v>
      </c>
      <c r="E3692" s="2" t="s">
        <v>7521</v>
      </c>
      <c r="F3692" s="2" t="s">
        <v>7522</v>
      </c>
      <c r="G3692" s="2" t="s">
        <v>103</v>
      </c>
      <c r="H3692" s="3">
        <v>59.0</v>
      </c>
      <c r="I3692" s="2" t="s">
        <v>13</v>
      </c>
    </row>
    <row r="3693">
      <c r="A3693" s="2">
        <v>3691.0</v>
      </c>
      <c r="B3693" s="2">
        <v>3691.0</v>
      </c>
      <c r="C3693" s="2" t="s">
        <v>2729</v>
      </c>
      <c r="D3693" s="2" t="s">
        <v>4023</v>
      </c>
      <c r="E3693" s="2" t="s">
        <v>7523</v>
      </c>
      <c r="F3693" s="2" t="s">
        <v>7524</v>
      </c>
      <c r="G3693" s="2" t="s">
        <v>103</v>
      </c>
      <c r="H3693" s="4"/>
      <c r="I3693" s="2" t="s">
        <v>53</v>
      </c>
    </row>
    <row r="3694">
      <c r="A3694" s="2">
        <v>3692.0</v>
      </c>
      <c r="B3694" s="2">
        <v>3692.0</v>
      </c>
      <c r="C3694" s="2" t="s">
        <v>2729</v>
      </c>
      <c r="D3694" s="2" t="s">
        <v>2730</v>
      </c>
      <c r="E3694" s="2" t="s">
        <v>7525</v>
      </c>
      <c r="F3694" s="2" t="s">
        <v>7526</v>
      </c>
      <c r="G3694" s="2" t="s">
        <v>103</v>
      </c>
      <c r="H3694" s="4"/>
      <c r="I3694" s="2" t="s">
        <v>13</v>
      </c>
    </row>
    <row r="3695">
      <c r="A3695" s="2">
        <v>3693.0</v>
      </c>
      <c r="B3695" s="2">
        <v>3693.0</v>
      </c>
      <c r="C3695" s="2" t="s">
        <v>2729</v>
      </c>
      <c r="D3695" s="2" t="s">
        <v>181</v>
      </c>
      <c r="E3695" s="2" t="s">
        <v>7527</v>
      </c>
      <c r="F3695" s="2" t="s">
        <v>7528</v>
      </c>
      <c r="G3695" s="2" t="s">
        <v>103</v>
      </c>
      <c r="H3695" s="4"/>
      <c r="I3695" s="2" t="s">
        <v>13</v>
      </c>
    </row>
    <row r="3696">
      <c r="A3696" s="2">
        <v>3694.0</v>
      </c>
      <c r="B3696" s="2">
        <v>3694.0</v>
      </c>
      <c r="C3696" s="2" t="s">
        <v>3174</v>
      </c>
      <c r="D3696" s="2" t="s">
        <v>5340</v>
      </c>
      <c r="E3696" s="2" t="s">
        <v>7529</v>
      </c>
      <c r="F3696" s="2" t="s">
        <v>7530</v>
      </c>
      <c r="G3696" s="2" t="s">
        <v>103</v>
      </c>
      <c r="H3696" s="4"/>
      <c r="I3696" s="2" t="s">
        <v>13</v>
      </c>
    </row>
    <row r="3697">
      <c r="A3697" s="2">
        <v>3695.0</v>
      </c>
      <c r="B3697" s="2">
        <v>3695.0</v>
      </c>
      <c r="C3697" s="2" t="s">
        <v>2729</v>
      </c>
      <c r="D3697" s="2" t="s">
        <v>2812</v>
      </c>
      <c r="E3697" s="2" t="s">
        <v>7531</v>
      </c>
      <c r="F3697" s="2" t="s">
        <v>7532</v>
      </c>
      <c r="G3697" s="2" t="s">
        <v>103</v>
      </c>
      <c r="H3697" s="4"/>
      <c r="I3697" s="2" t="s">
        <v>329</v>
      </c>
    </row>
    <row r="3698">
      <c r="A3698" s="2">
        <v>3696.0</v>
      </c>
      <c r="B3698" s="2">
        <v>3696.0</v>
      </c>
      <c r="C3698" s="2" t="s">
        <v>2729</v>
      </c>
      <c r="D3698" s="2" t="s">
        <v>3788</v>
      </c>
      <c r="E3698" s="2" t="s">
        <v>7533</v>
      </c>
      <c r="F3698" s="2" t="s">
        <v>7534</v>
      </c>
      <c r="G3698" s="2" t="s">
        <v>103</v>
      </c>
      <c r="H3698" s="4"/>
      <c r="I3698" s="2" t="s">
        <v>13</v>
      </c>
    </row>
    <row r="3699">
      <c r="A3699" s="2">
        <v>3697.0</v>
      </c>
      <c r="B3699" s="2">
        <v>3697.0</v>
      </c>
      <c r="C3699" s="2" t="s">
        <v>2729</v>
      </c>
      <c r="D3699" s="2" t="s">
        <v>4023</v>
      </c>
      <c r="E3699" s="2" t="s">
        <v>7535</v>
      </c>
      <c r="F3699" s="2" t="s">
        <v>7536</v>
      </c>
      <c r="G3699" s="2" t="s">
        <v>103</v>
      </c>
      <c r="H3699" s="4"/>
      <c r="I3699" s="2" t="s">
        <v>13</v>
      </c>
    </row>
    <row r="3700">
      <c r="A3700" s="2">
        <v>3698.0</v>
      </c>
      <c r="B3700" s="2">
        <v>3698.0</v>
      </c>
      <c r="C3700" s="2" t="s">
        <v>2729</v>
      </c>
      <c r="D3700" s="2" t="s">
        <v>263</v>
      </c>
      <c r="E3700" s="2" t="s">
        <v>7537</v>
      </c>
      <c r="F3700" s="2" t="s">
        <v>7538</v>
      </c>
      <c r="G3700" s="2" t="s">
        <v>103</v>
      </c>
      <c r="H3700" s="4"/>
      <c r="I3700" s="2" t="s">
        <v>53</v>
      </c>
    </row>
    <row r="3701">
      <c r="A3701" s="2">
        <v>3699.0</v>
      </c>
      <c r="B3701" s="2">
        <v>3699.0</v>
      </c>
      <c r="C3701" s="2" t="s">
        <v>2729</v>
      </c>
      <c r="D3701" s="2" t="s">
        <v>32</v>
      </c>
      <c r="E3701" s="2" t="s">
        <v>7539</v>
      </c>
      <c r="F3701" s="2" t="s">
        <v>7540</v>
      </c>
      <c r="G3701" s="2" t="s">
        <v>103</v>
      </c>
      <c r="H3701" s="4"/>
      <c r="I3701" s="2" t="s">
        <v>13</v>
      </c>
    </row>
    <row r="3702">
      <c r="A3702" s="2">
        <v>3700.0</v>
      </c>
      <c r="B3702" s="2">
        <v>3700.0</v>
      </c>
      <c r="C3702" s="2" t="s">
        <v>1470</v>
      </c>
      <c r="D3702" s="2" t="s">
        <v>283</v>
      </c>
      <c r="E3702" s="2" t="s">
        <v>7541</v>
      </c>
      <c r="F3702" s="2" t="s">
        <v>7542</v>
      </c>
      <c r="G3702" s="2" t="s">
        <v>103</v>
      </c>
      <c r="H3702" s="4"/>
      <c r="I3702" s="2" t="s">
        <v>13</v>
      </c>
    </row>
    <row r="3703">
      <c r="A3703" s="2">
        <v>3701.0</v>
      </c>
      <c r="B3703" s="2">
        <v>3701.0</v>
      </c>
      <c r="C3703" s="2" t="s">
        <v>2729</v>
      </c>
      <c r="D3703" s="2" t="s">
        <v>3788</v>
      </c>
      <c r="E3703" s="2" t="s">
        <v>7543</v>
      </c>
      <c r="F3703" s="2" t="s">
        <v>7544</v>
      </c>
      <c r="G3703" s="2" t="s">
        <v>103</v>
      </c>
      <c r="H3703" s="4"/>
      <c r="I3703" s="2" t="s">
        <v>13</v>
      </c>
    </row>
    <row r="3704">
      <c r="A3704" s="2">
        <v>3702.0</v>
      </c>
      <c r="B3704" s="2">
        <v>3702.0</v>
      </c>
      <c r="C3704" s="2" t="s">
        <v>4556</v>
      </c>
      <c r="D3704" s="2" t="s">
        <v>2172</v>
      </c>
      <c r="E3704" s="2" t="s">
        <v>7545</v>
      </c>
      <c r="F3704" s="2" t="s">
        <v>7546</v>
      </c>
      <c r="G3704" s="2" t="s">
        <v>103</v>
      </c>
      <c r="H3704" s="3">
        <v>59.0</v>
      </c>
      <c r="I3704" s="2" t="s">
        <v>13</v>
      </c>
    </row>
    <row r="3705">
      <c r="A3705" s="2">
        <v>3703.0</v>
      </c>
      <c r="B3705" s="2">
        <v>3703.0</v>
      </c>
      <c r="C3705" s="2" t="s">
        <v>2729</v>
      </c>
      <c r="D3705" s="2" t="s">
        <v>2730</v>
      </c>
      <c r="E3705" s="2" t="s">
        <v>7547</v>
      </c>
      <c r="F3705" s="2" t="s">
        <v>7548</v>
      </c>
      <c r="G3705" s="2" t="s">
        <v>103</v>
      </c>
      <c r="H3705" s="4"/>
      <c r="I3705" s="2" t="s">
        <v>13</v>
      </c>
    </row>
    <row r="3706">
      <c r="A3706" s="2">
        <v>3704.0</v>
      </c>
      <c r="B3706" s="2">
        <v>3704.0</v>
      </c>
      <c r="C3706" s="2" t="s">
        <v>3174</v>
      </c>
      <c r="D3706" s="2" t="s">
        <v>2101</v>
      </c>
      <c r="E3706" s="2" t="s">
        <v>7549</v>
      </c>
      <c r="F3706" s="2" t="s">
        <v>7550</v>
      </c>
      <c r="G3706" s="2" t="s">
        <v>103</v>
      </c>
      <c r="H3706" s="4"/>
      <c r="I3706" s="2" t="s">
        <v>13</v>
      </c>
    </row>
    <row r="3707">
      <c r="A3707" s="2">
        <v>3705.0</v>
      </c>
      <c r="B3707" s="2">
        <v>3705.0</v>
      </c>
      <c r="C3707" s="2" t="s">
        <v>2729</v>
      </c>
      <c r="D3707" s="2" t="s">
        <v>3971</v>
      </c>
      <c r="E3707" s="2" t="s">
        <v>7551</v>
      </c>
      <c r="F3707" s="2" t="s">
        <v>7552</v>
      </c>
      <c r="G3707" s="2" t="s">
        <v>103</v>
      </c>
      <c r="H3707" s="4"/>
      <c r="I3707" s="2" t="s">
        <v>13</v>
      </c>
    </row>
    <row r="3708">
      <c r="A3708" s="2">
        <v>3706.0</v>
      </c>
      <c r="B3708" s="2">
        <v>3706.0</v>
      </c>
      <c r="C3708" s="2" t="s">
        <v>2729</v>
      </c>
      <c r="D3708" s="2" t="s">
        <v>4023</v>
      </c>
      <c r="E3708" s="2" t="s">
        <v>7553</v>
      </c>
      <c r="F3708" s="2" t="s">
        <v>7554</v>
      </c>
      <c r="G3708" s="2" t="s">
        <v>103</v>
      </c>
      <c r="H3708" s="4"/>
      <c r="I3708" s="2" t="s">
        <v>13</v>
      </c>
    </row>
    <row r="3709">
      <c r="A3709" s="2">
        <v>3707.0</v>
      </c>
      <c r="B3709" s="2">
        <v>3707.0</v>
      </c>
      <c r="C3709" s="2" t="s">
        <v>2729</v>
      </c>
      <c r="D3709" s="2" t="s">
        <v>4023</v>
      </c>
      <c r="E3709" s="2" t="s">
        <v>7555</v>
      </c>
      <c r="F3709" s="2" t="s">
        <v>7556</v>
      </c>
      <c r="G3709" s="2" t="s">
        <v>103</v>
      </c>
      <c r="H3709" s="4"/>
      <c r="I3709" s="2" t="s">
        <v>13</v>
      </c>
    </row>
    <row r="3710">
      <c r="A3710" s="2">
        <v>3708.0</v>
      </c>
      <c r="B3710" s="2">
        <v>3708.0</v>
      </c>
      <c r="C3710" s="2" t="s">
        <v>2729</v>
      </c>
      <c r="D3710" s="2" t="s">
        <v>2730</v>
      </c>
      <c r="E3710" s="2" t="s">
        <v>7557</v>
      </c>
      <c r="F3710" s="2" t="s">
        <v>7558</v>
      </c>
      <c r="G3710" s="2" t="s">
        <v>103</v>
      </c>
      <c r="H3710" s="4"/>
      <c r="I3710" s="2" t="s">
        <v>13</v>
      </c>
    </row>
    <row r="3711">
      <c r="A3711" s="2">
        <v>3709.0</v>
      </c>
      <c r="B3711" s="2">
        <v>3709.0</v>
      </c>
      <c r="C3711" s="2" t="s">
        <v>4556</v>
      </c>
      <c r="D3711" s="2" t="s">
        <v>2172</v>
      </c>
      <c r="E3711" s="2" t="s">
        <v>7559</v>
      </c>
      <c r="F3711" s="2" t="s">
        <v>7560</v>
      </c>
      <c r="G3711" s="2" t="s">
        <v>103</v>
      </c>
      <c r="H3711" s="3">
        <v>59.0</v>
      </c>
      <c r="I3711" s="2" t="s">
        <v>13</v>
      </c>
    </row>
    <row r="3712">
      <c r="A3712" s="2">
        <v>3710.0</v>
      </c>
      <c r="B3712" s="2">
        <v>3710.0</v>
      </c>
      <c r="C3712" s="2" t="s">
        <v>2729</v>
      </c>
      <c r="D3712" s="2" t="s">
        <v>2730</v>
      </c>
      <c r="E3712" s="2" t="s">
        <v>7561</v>
      </c>
      <c r="F3712" s="2" t="s">
        <v>7562</v>
      </c>
      <c r="G3712" s="2" t="s">
        <v>103</v>
      </c>
      <c r="H3712" s="4"/>
      <c r="I3712" s="2" t="s">
        <v>13</v>
      </c>
    </row>
    <row r="3713">
      <c r="A3713" s="2">
        <v>3711.0</v>
      </c>
      <c r="B3713" s="2">
        <v>3711.0</v>
      </c>
      <c r="C3713" s="2" t="s">
        <v>7563</v>
      </c>
      <c r="D3713" s="2" t="s">
        <v>6741</v>
      </c>
      <c r="E3713" s="2" t="s">
        <v>7564</v>
      </c>
      <c r="F3713" s="2" t="s">
        <v>7565</v>
      </c>
      <c r="G3713" s="2" t="s">
        <v>103</v>
      </c>
      <c r="H3713" s="4"/>
      <c r="I3713" s="2" t="s">
        <v>13</v>
      </c>
    </row>
    <row r="3714">
      <c r="A3714" s="2">
        <v>3712.0</v>
      </c>
      <c r="B3714" s="2">
        <v>3712.0</v>
      </c>
      <c r="C3714" s="2" t="s">
        <v>2729</v>
      </c>
      <c r="D3714" s="2" t="s">
        <v>2730</v>
      </c>
      <c r="E3714" s="2" t="s">
        <v>7566</v>
      </c>
      <c r="F3714" s="2" t="s">
        <v>7567</v>
      </c>
      <c r="G3714" s="2" t="s">
        <v>103</v>
      </c>
      <c r="H3714" s="4"/>
      <c r="I3714" s="2" t="s">
        <v>13</v>
      </c>
    </row>
    <row r="3715">
      <c r="A3715" s="2">
        <v>3713.0</v>
      </c>
      <c r="B3715" s="2">
        <v>3713.0</v>
      </c>
      <c r="C3715" s="2" t="s">
        <v>2729</v>
      </c>
      <c r="D3715" s="2" t="s">
        <v>3788</v>
      </c>
      <c r="E3715" s="2" t="s">
        <v>7568</v>
      </c>
      <c r="F3715" s="2" t="s">
        <v>7569</v>
      </c>
      <c r="G3715" s="2" t="s">
        <v>103</v>
      </c>
      <c r="H3715" s="4"/>
      <c r="I3715" s="2" t="s">
        <v>13</v>
      </c>
    </row>
    <row r="3716">
      <c r="A3716" s="2">
        <v>3714.0</v>
      </c>
      <c r="B3716" s="2">
        <v>3714.0</v>
      </c>
      <c r="C3716" s="2" t="s">
        <v>2729</v>
      </c>
      <c r="D3716" s="2" t="s">
        <v>184</v>
      </c>
      <c r="E3716" s="2" t="s">
        <v>7570</v>
      </c>
      <c r="F3716" s="2" t="s">
        <v>7331</v>
      </c>
      <c r="G3716" s="2" t="s">
        <v>103</v>
      </c>
      <c r="H3716" s="4"/>
      <c r="I3716" s="2" t="s">
        <v>53</v>
      </c>
    </row>
    <row r="3717">
      <c r="A3717" s="2">
        <v>3715.0</v>
      </c>
      <c r="B3717" s="2">
        <v>3715.0</v>
      </c>
      <c r="C3717" s="2" t="s">
        <v>2729</v>
      </c>
      <c r="D3717" s="2" t="s">
        <v>181</v>
      </c>
      <c r="E3717" s="2" t="s">
        <v>7571</v>
      </c>
      <c r="F3717" s="2" t="s">
        <v>7572</v>
      </c>
      <c r="G3717" s="2" t="s">
        <v>103</v>
      </c>
      <c r="H3717" s="4"/>
      <c r="I3717" s="2" t="s">
        <v>13</v>
      </c>
    </row>
    <row r="3718">
      <c r="A3718" s="2">
        <v>3716.0</v>
      </c>
      <c r="B3718" s="2">
        <v>3716.0</v>
      </c>
      <c r="C3718" s="2" t="s">
        <v>1470</v>
      </c>
      <c r="D3718" s="2" t="s">
        <v>9</v>
      </c>
      <c r="E3718" s="2" t="s">
        <v>7573</v>
      </c>
      <c r="F3718" s="2" t="s">
        <v>7574</v>
      </c>
      <c r="G3718" s="2" t="s">
        <v>103</v>
      </c>
      <c r="H3718" s="3">
        <v>1160.0</v>
      </c>
      <c r="I3718" s="2" t="s">
        <v>13</v>
      </c>
    </row>
    <row r="3719">
      <c r="A3719" s="2">
        <v>3717.0</v>
      </c>
      <c r="B3719" s="2">
        <v>3717.0</v>
      </c>
      <c r="C3719" s="2" t="s">
        <v>3174</v>
      </c>
      <c r="D3719" s="2" t="s">
        <v>2064</v>
      </c>
      <c r="E3719" s="2" t="s">
        <v>7575</v>
      </c>
      <c r="F3719" s="2" t="s">
        <v>7576</v>
      </c>
      <c r="G3719" s="2" t="s">
        <v>103</v>
      </c>
      <c r="H3719" s="4"/>
      <c r="I3719" s="2" t="s">
        <v>13</v>
      </c>
    </row>
    <row r="3720">
      <c r="A3720" s="2">
        <v>3718.0</v>
      </c>
      <c r="B3720" s="2">
        <v>3718.0</v>
      </c>
      <c r="C3720" s="2" t="s">
        <v>3174</v>
      </c>
      <c r="D3720" s="2" t="s">
        <v>7577</v>
      </c>
      <c r="E3720" s="2" t="s">
        <v>7578</v>
      </c>
      <c r="F3720" s="2" t="s">
        <v>7579</v>
      </c>
      <c r="G3720" s="2" t="s">
        <v>103</v>
      </c>
      <c r="H3720" s="4"/>
      <c r="I3720" s="2" t="s">
        <v>13</v>
      </c>
    </row>
    <row r="3721">
      <c r="A3721" s="2">
        <v>3719.0</v>
      </c>
      <c r="B3721" s="2">
        <v>3719.0</v>
      </c>
      <c r="C3721" s="2" t="s">
        <v>2729</v>
      </c>
      <c r="D3721" s="2" t="s">
        <v>2730</v>
      </c>
      <c r="E3721" s="2" t="s">
        <v>7580</v>
      </c>
      <c r="F3721" s="2" t="s">
        <v>7581</v>
      </c>
      <c r="G3721" s="2" t="s">
        <v>103</v>
      </c>
      <c r="H3721" s="4"/>
      <c r="I3721" s="2" t="s">
        <v>13</v>
      </c>
    </row>
    <row r="3722">
      <c r="A3722" s="2">
        <v>3720.0</v>
      </c>
      <c r="B3722" s="2">
        <v>3720.0</v>
      </c>
      <c r="C3722" s="2" t="s">
        <v>2729</v>
      </c>
      <c r="D3722" s="2" t="s">
        <v>3788</v>
      </c>
      <c r="E3722" s="2" t="s">
        <v>7582</v>
      </c>
      <c r="F3722" s="2" t="s">
        <v>7583</v>
      </c>
      <c r="G3722" s="2" t="s">
        <v>103</v>
      </c>
      <c r="H3722" s="4"/>
      <c r="I3722" s="2" t="s">
        <v>13</v>
      </c>
    </row>
    <row r="3723">
      <c r="A3723" s="2">
        <v>3721.0</v>
      </c>
      <c r="B3723" s="2">
        <v>3721.0</v>
      </c>
      <c r="C3723" s="2" t="s">
        <v>2729</v>
      </c>
      <c r="D3723" s="2" t="s">
        <v>263</v>
      </c>
      <c r="E3723" s="2" t="s">
        <v>7584</v>
      </c>
      <c r="F3723" s="2" t="s">
        <v>7585</v>
      </c>
      <c r="G3723" s="2" t="s">
        <v>103</v>
      </c>
      <c r="H3723" s="4"/>
      <c r="I3723" s="2" t="s">
        <v>13</v>
      </c>
    </row>
    <row r="3724">
      <c r="A3724" s="2">
        <v>3722.0</v>
      </c>
      <c r="B3724" s="2">
        <v>3722.0</v>
      </c>
      <c r="C3724" s="2" t="s">
        <v>2729</v>
      </c>
      <c r="D3724" s="2" t="s">
        <v>7480</v>
      </c>
      <c r="E3724" s="2" t="s">
        <v>7586</v>
      </c>
      <c r="F3724" s="2" t="s">
        <v>7587</v>
      </c>
      <c r="G3724" s="2" t="s">
        <v>103</v>
      </c>
      <c r="H3724" s="4"/>
      <c r="I3724" s="2" t="s">
        <v>13</v>
      </c>
    </row>
    <row r="3725">
      <c r="A3725" s="2">
        <v>3723.0</v>
      </c>
      <c r="B3725" s="2">
        <v>3723.0</v>
      </c>
      <c r="C3725" s="2" t="s">
        <v>2729</v>
      </c>
      <c r="D3725" s="2" t="s">
        <v>32</v>
      </c>
      <c r="E3725" s="2" t="s">
        <v>7588</v>
      </c>
      <c r="F3725" s="2" t="s">
        <v>7589</v>
      </c>
      <c r="G3725" s="2" t="s">
        <v>103</v>
      </c>
      <c r="H3725" s="4"/>
      <c r="I3725" s="2" t="s">
        <v>13</v>
      </c>
    </row>
    <row r="3726">
      <c r="A3726" s="2">
        <v>3724.0</v>
      </c>
      <c r="B3726" s="2">
        <v>3724.0</v>
      </c>
      <c r="C3726" s="2" t="s">
        <v>2729</v>
      </c>
      <c r="D3726" s="2" t="s">
        <v>3971</v>
      </c>
      <c r="E3726" s="2" t="s">
        <v>7590</v>
      </c>
      <c r="F3726" s="2" t="s">
        <v>7591</v>
      </c>
      <c r="G3726" s="2" t="s">
        <v>103</v>
      </c>
      <c r="H3726" s="4"/>
      <c r="I3726" s="2" t="s">
        <v>13</v>
      </c>
    </row>
    <row r="3727">
      <c r="A3727" s="2">
        <v>3725.0</v>
      </c>
      <c r="B3727" s="2">
        <v>3725.0</v>
      </c>
      <c r="C3727" s="2" t="s">
        <v>4556</v>
      </c>
      <c r="D3727" s="2" t="s">
        <v>2172</v>
      </c>
      <c r="E3727" s="2" t="s">
        <v>7592</v>
      </c>
      <c r="F3727" s="2" t="s">
        <v>7593</v>
      </c>
      <c r="G3727" s="2" t="s">
        <v>103</v>
      </c>
      <c r="H3727" s="3">
        <v>59.0</v>
      </c>
      <c r="I3727" s="2" t="s">
        <v>13</v>
      </c>
    </row>
    <row r="3728">
      <c r="A3728" s="2">
        <v>3726.0</v>
      </c>
      <c r="B3728" s="2">
        <v>3726.0</v>
      </c>
      <c r="C3728" s="2" t="s">
        <v>2729</v>
      </c>
      <c r="D3728" s="2" t="s">
        <v>2730</v>
      </c>
      <c r="E3728" s="2" t="s">
        <v>7594</v>
      </c>
      <c r="F3728" s="2" t="s">
        <v>7595</v>
      </c>
      <c r="G3728" s="2" t="s">
        <v>103</v>
      </c>
      <c r="H3728" s="4"/>
      <c r="I3728" s="2" t="s">
        <v>13</v>
      </c>
    </row>
    <row r="3729">
      <c r="A3729" s="2">
        <v>3727.0</v>
      </c>
      <c r="B3729" s="2">
        <v>3727.0</v>
      </c>
      <c r="C3729" s="2" t="s">
        <v>2729</v>
      </c>
      <c r="D3729" s="2" t="s">
        <v>263</v>
      </c>
      <c r="E3729" s="2" t="s">
        <v>7596</v>
      </c>
      <c r="F3729" s="2" t="s">
        <v>7597</v>
      </c>
      <c r="G3729" s="2" t="s">
        <v>103</v>
      </c>
      <c r="H3729" s="4"/>
      <c r="I3729" s="2" t="s">
        <v>13</v>
      </c>
    </row>
    <row r="3730">
      <c r="A3730" s="2">
        <v>3728.0</v>
      </c>
      <c r="B3730" s="2">
        <v>3728.0</v>
      </c>
      <c r="C3730" s="2" t="s">
        <v>2729</v>
      </c>
      <c r="D3730" s="2" t="s">
        <v>6780</v>
      </c>
      <c r="E3730" s="2" t="s">
        <v>7598</v>
      </c>
      <c r="F3730" s="2" t="s">
        <v>7599</v>
      </c>
      <c r="G3730" s="2" t="s">
        <v>103</v>
      </c>
      <c r="H3730" s="4"/>
      <c r="I3730" s="2" t="s">
        <v>13</v>
      </c>
    </row>
    <row r="3731">
      <c r="A3731" s="2">
        <v>3729.0</v>
      </c>
      <c r="B3731" s="2">
        <v>3729.0</v>
      </c>
      <c r="C3731" s="2" t="s">
        <v>2729</v>
      </c>
      <c r="D3731" s="2" t="s">
        <v>32</v>
      </c>
      <c r="E3731" s="2" t="s">
        <v>7600</v>
      </c>
      <c r="F3731" s="2" t="s">
        <v>7601</v>
      </c>
      <c r="G3731" s="2" t="s">
        <v>103</v>
      </c>
      <c r="H3731" s="4"/>
      <c r="I3731" s="2" t="s">
        <v>13</v>
      </c>
    </row>
    <row r="3732">
      <c r="A3732" s="2">
        <v>3730.0</v>
      </c>
      <c r="B3732" s="2">
        <v>3730.0</v>
      </c>
      <c r="C3732" s="2" t="s">
        <v>7510</v>
      </c>
      <c r="D3732" s="2" t="s">
        <v>7421</v>
      </c>
      <c r="E3732" s="2" t="s">
        <v>7602</v>
      </c>
      <c r="F3732" s="2" t="s">
        <v>7512</v>
      </c>
      <c r="G3732" s="2" t="s">
        <v>103</v>
      </c>
      <c r="H3732" s="4"/>
      <c r="I3732" s="2" t="s">
        <v>13</v>
      </c>
    </row>
    <row r="3733">
      <c r="A3733" s="2">
        <v>3731.0</v>
      </c>
      <c r="B3733" s="2">
        <v>3731.0</v>
      </c>
      <c r="C3733" s="2" t="s">
        <v>2729</v>
      </c>
      <c r="D3733" s="2" t="s">
        <v>2730</v>
      </c>
      <c r="E3733" s="2" t="s">
        <v>7603</v>
      </c>
      <c r="F3733" s="2" t="s">
        <v>7604</v>
      </c>
      <c r="G3733" s="2" t="s">
        <v>103</v>
      </c>
      <c r="H3733" s="4"/>
      <c r="I3733" s="2" t="s">
        <v>13</v>
      </c>
    </row>
    <row r="3734">
      <c r="A3734" s="2">
        <v>3732.0</v>
      </c>
      <c r="B3734" s="2">
        <v>3732.0</v>
      </c>
      <c r="C3734" s="2" t="s">
        <v>2729</v>
      </c>
      <c r="D3734" s="2" t="s">
        <v>263</v>
      </c>
      <c r="E3734" s="2" t="s">
        <v>7605</v>
      </c>
      <c r="F3734" s="2" t="s">
        <v>7606</v>
      </c>
      <c r="G3734" s="2" t="s">
        <v>103</v>
      </c>
      <c r="H3734" s="4"/>
      <c r="I3734" s="2" t="s">
        <v>13</v>
      </c>
    </row>
    <row r="3735">
      <c r="A3735" s="2">
        <v>3733.0</v>
      </c>
      <c r="B3735" s="2">
        <v>3733.0</v>
      </c>
      <c r="C3735" s="2" t="s">
        <v>2729</v>
      </c>
      <c r="D3735" s="2" t="s">
        <v>2812</v>
      </c>
      <c r="E3735" s="2" t="s">
        <v>7607</v>
      </c>
      <c r="F3735" s="2" t="s">
        <v>7331</v>
      </c>
      <c r="G3735" s="2" t="s">
        <v>103</v>
      </c>
      <c r="H3735" s="4"/>
      <c r="I3735" s="2" t="s">
        <v>53</v>
      </c>
    </row>
    <row r="3736">
      <c r="A3736" s="2">
        <v>3734.0</v>
      </c>
      <c r="B3736" s="2">
        <v>3734.0</v>
      </c>
      <c r="C3736" s="2" t="s">
        <v>2729</v>
      </c>
      <c r="D3736" s="2" t="s">
        <v>3788</v>
      </c>
      <c r="E3736" s="2" t="s">
        <v>7608</v>
      </c>
      <c r="F3736" s="2" t="s">
        <v>7609</v>
      </c>
      <c r="G3736" s="2" t="s">
        <v>103</v>
      </c>
      <c r="H3736" s="4"/>
      <c r="I3736" s="2" t="s">
        <v>53</v>
      </c>
    </row>
    <row r="3737">
      <c r="A3737" s="2">
        <v>3735.0</v>
      </c>
      <c r="B3737" s="2">
        <v>3735.0</v>
      </c>
      <c r="C3737" s="2" t="s">
        <v>2729</v>
      </c>
      <c r="D3737" s="2" t="s">
        <v>2730</v>
      </c>
      <c r="E3737" s="2" t="s">
        <v>7610</v>
      </c>
      <c r="F3737" s="2" t="s">
        <v>7611</v>
      </c>
      <c r="G3737" s="2" t="s">
        <v>103</v>
      </c>
      <c r="H3737" s="4"/>
      <c r="I3737" s="2" t="s">
        <v>13</v>
      </c>
    </row>
    <row r="3738">
      <c r="A3738" s="2">
        <v>3736.0</v>
      </c>
      <c r="B3738" s="2">
        <v>3736.0</v>
      </c>
      <c r="C3738" s="2" t="s">
        <v>2729</v>
      </c>
      <c r="D3738" s="2" t="s">
        <v>7480</v>
      </c>
      <c r="E3738" s="2" t="s">
        <v>7612</v>
      </c>
      <c r="F3738" s="2" t="s">
        <v>7613</v>
      </c>
      <c r="G3738" s="2" t="s">
        <v>103</v>
      </c>
      <c r="H3738" s="4"/>
      <c r="I3738" s="2" t="s">
        <v>13</v>
      </c>
    </row>
    <row r="3739">
      <c r="A3739" s="2">
        <v>3737.0</v>
      </c>
      <c r="B3739" s="2">
        <v>3737.0</v>
      </c>
      <c r="C3739" s="2" t="s">
        <v>4556</v>
      </c>
      <c r="D3739" s="2" t="s">
        <v>2172</v>
      </c>
      <c r="E3739" s="2" t="s">
        <v>7614</v>
      </c>
      <c r="F3739" s="2" t="s">
        <v>7615</v>
      </c>
      <c r="G3739" s="2" t="s">
        <v>103</v>
      </c>
      <c r="H3739" s="3">
        <v>59.0</v>
      </c>
      <c r="I3739" s="2" t="s">
        <v>13</v>
      </c>
    </row>
    <row r="3740">
      <c r="A3740" s="2">
        <v>3738.0</v>
      </c>
      <c r="B3740" s="2">
        <v>3738.0</v>
      </c>
      <c r="C3740" s="2" t="s">
        <v>2729</v>
      </c>
      <c r="D3740" s="2" t="s">
        <v>6780</v>
      </c>
      <c r="E3740" s="2" t="s">
        <v>7616</v>
      </c>
      <c r="F3740" s="2" t="s">
        <v>7617</v>
      </c>
      <c r="G3740" s="2" t="s">
        <v>103</v>
      </c>
      <c r="H3740" s="4"/>
      <c r="I3740" s="2" t="s">
        <v>13</v>
      </c>
    </row>
    <row r="3741">
      <c r="A3741" s="2">
        <v>3739.0</v>
      </c>
      <c r="B3741" s="2">
        <v>3739.0</v>
      </c>
      <c r="C3741" s="2" t="s">
        <v>2729</v>
      </c>
      <c r="D3741" s="2" t="s">
        <v>263</v>
      </c>
      <c r="E3741" s="2" t="s">
        <v>7618</v>
      </c>
      <c r="F3741" s="2" t="s">
        <v>7619</v>
      </c>
      <c r="G3741" s="2" t="s">
        <v>103</v>
      </c>
      <c r="H3741" s="4"/>
      <c r="I3741" s="2" t="s">
        <v>13</v>
      </c>
    </row>
    <row r="3742">
      <c r="A3742" s="2">
        <v>3740.0</v>
      </c>
      <c r="B3742" s="2">
        <v>3740.0</v>
      </c>
      <c r="C3742" s="2" t="s">
        <v>2729</v>
      </c>
      <c r="D3742" s="2" t="s">
        <v>181</v>
      </c>
      <c r="E3742" s="2" t="s">
        <v>7620</v>
      </c>
      <c r="F3742" s="2" t="s">
        <v>7621</v>
      </c>
      <c r="G3742" s="2" t="s">
        <v>103</v>
      </c>
      <c r="H3742" s="4"/>
      <c r="I3742" s="2" t="s">
        <v>13</v>
      </c>
    </row>
    <row r="3743">
      <c r="A3743" s="2">
        <v>3741.0</v>
      </c>
      <c r="B3743" s="2">
        <v>3741.0</v>
      </c>
      <c r="C3743" s="2" t="s">
        <v>2729</v>
      </c>
      <c r="D3743" s="2" t="s">
        <v>2730</v>
      </c>
      <c r="E3743" s="2" t="s">
        <v>7622</v>
      </c>
      <c r="F3743" s="2" t="s">
        <v>7623</v>
      </c>
      <c r="G3743" s="2" t="s">
        <v>103</v>
      </c>
      <c r="H3743" s="4"/>
      <c r="I3743" s="2" t="s">
        <v>13</v>
      </c>
    </row>
    <row r="3744">
      <c r="A3744" s="2">
        <v>3742.0</v>
      </c>
      <c r="B3744" s="2">
        <v>3742.0</v>
      </c>
      <c r="C3744" s="2" t="s">
        <v>3174</v>
      </c>
      <c r="D3744" s="2" t="s">
        <v>2064</v>
      </c>
      <c r="E3744" s="2" t="s">
        <v>7624</v>
      </c>
      <c r="F3744" s="2" t="s">
        <v>7625</v>
      </c>
      <c r="G3744" s="2" t="s">
        <v>103</v>
      </c>
      <c r="H3744" s="4"/>
      <c r="I3744" s="2" t="s">
        <v>13</v>
      </c>
    </row>
    <row r="3745">
      <c r="A3745" s="2">
        <v>3743.0</v>
      </c>
      <c r="B3745" s="2">
        <v>3743.0</v>
      </c>
      <c r="C3745" s="2" t="s">
        <v>2729</v>
      </c>
      <c r="D3745" s="2" t="s">
        <v>2730</v>
      </c>
      <c r="E3745" s="2" t="s">
        <v>7626</v>
      </c>
      <c r="F3745" s="2" t="s">
        <v>7627</v>
      </c>
      <c r="G3745" s="2" t="s">
        <v>103</v>
      </c>
      <c r="H3745" s="4"/>
      <c r="I3745" s="2" t="s">
        <v>53</v>
      </c>
    </row>
    <row r="3746">
      <c r="A3746" s="2">
        <v>3744.0</v>
      </c>
      <c r="B3746" s="2">
        <v>3744.0</v>
      </c>
      <c r="C3746" s="2" t="s">
        <v>2729</v>
      </c>
      <c r="D3746" s="2" t="s">
        <v>263</v>
      </c>
      <c r="E3746" s="2" t="s">
        <v>7628</v>
      </c>
      <c r="F3746" s="2" t="s">
        <v>7629</v>
      </c>
      <c r="G3746" s="2" t="s">
        <v>103</v>
      </c>
      <c r="H3746" s="4"/>
      <c r="I3746" s="2" t="s">
        <v>13</v>
      </c>
    </row>
    <row r="3747">
      <c r="A3747" s="2">
        <v>3745.0</v>
      </c>
      <c r="B3747" s="2">
        <v>3745.0</v>
      </c>
      <c r="C3747" s="2" t="s">
        <v>2729</v>
      </c>
      <c r="D3747" s="2" t="s">
        <v>181</v>
      </c>
      <c r="E3747" s="2" t="s">
        <v>7630</v>
      </c>
      <c r="F3747" s="2" t="s">
        <v>7631</v>
      </c>
      <c r="G3747" s="2" t="s">
        <v>103</v>
      </c>
      <c r="H3747" s="4"/>
      <c r="I3747" s="2" t="s">
        <v>13</v>
      </c>
    </row>
    <row r="3748">
      <c r="A3748" s="2">
        <v>3746.0</v>
      </c>
      <c r="B3748" s="2">
        <v>3746.0</v>
      </c>
      <c r="C3748" s="2" t="s">
        <v>4556</v>
      </c>
      <c r="D3748" s="2" t="s">
        <v>2172</v>
      </c>
      <c r="E3748" s="2" t="s">
        <v>7632</v>
      </c>
      <c r="F3748" s="2" t="s">
        <v>7633</v>
      </c>
      <c r="G3748" s="2" t="s">
        <v>103</v>
      </c>
      <c r="H3748" s="3">
        <v>59.0</v>
      </c>
      <c r="I3748" s="2" t="s">
        <v>13</v>
      </c>
    </row>
    <row r="3749">
      <c r="A3749" s="2">
        <v>3747.0</v>
      </c>
      <c r="B3749" s="2">
        <v>3747.0</v>
      </c>
      <c r="C3749" s="2" t="s">
        <v>2729</v>
      </c>
      <c r="D3749" s="2" t="s">
        <v>263</v>
      </c>
      <c r="E3749" s="2" t="s">
        <v>7634</v>
      </c>
      <c r="F3749" s="2" t="s">
        <v>7635</v>
      </c>
      <c r="G3749" s="2" t="s">
        <v>103</v>
      </c>
      <c r="H3749" s="4"/>
      <c r="I3749" s="2" t="s">
        <v>13</v>
      </c>
    </row>
    <row r="3750">
      <c r="A3750" s="2">
        <v>3748.0</v>
      </c>
      <c r="B3750" s="2">
        <v>3748.0</v>
      </c>
      <c r="C3750" s="2" t="s">
        <v>2729</v>
      </c>
      <c r="D3750" s="2" t="s">
        <v>7480</v>
      </c>
      <c r="E3750" s="2" t="s">
        <v>7636</v>
      </c>
      <c r="F3750" s="2" t="s">
        <v>7637</v>
      </c>
      <c r="G3750" s="2" t="s">
        <v>103</v>
      </c>
      <c r="H3750" s="4"/>
      <c r="I3750" s="2" t="s">
        <v>13</v>
      </c>
    </row>
    <row r="3751">
      <c r="A3751" s="2">
        <v>3749.0</v>
      </c>
      <c r="B3751" s="2">
        <v>3749.0</v>
      </c>
      <c r="C3751" s="2" t="s">
        <v>3174</v>
      </c>
      <c r="D3751" s="2" t="s">
        <v>5340</v>
      </c>
      <c r="E3751" s="2" t="s">
        <v>7638</v>
      </c>
      <c r="F3751" s="2" t="s">
        <v>7639</v>
      </c>
      <c r="G3751" s="2" t="s">
        <v>103</v>
      </c>
      <c r="H3751" s="4"/>
      <c r="I3751" s="2" t="s">
        <v>13</v>
      </c>
    </row>
    <row r="3752">
      <c r="A3752" s="2">
        <v>3750.0</v>
      </c>
      <c r="B3752" s="2">
        <v>3750.0</v>
      </c>
      <c r="C3752" s="2" t="s">
        <v>2729</v>
      </c>
      <c r="D3752" s="2" t="s">
        <v>6780</v>
      </c>
      <c r="E3752" s="2" t="s">
        <v>7640</v>
      </c>
      <c r="F3752" s="2" t="s">
        <v>7641</v>
      </c>
      <c r="G3752" s="2" t="s">
        <v>103</v>
      </c>
      <c r="H3752" s="4"/>
      <c r="I3752" s="2" t="s">
        <v>13</v>
      </c>
    </row>
    <row r="3753">
      <c r="A3753" s="2">
        <v>3751.0</v>
      </c>
      <c r="B3753" s="2">
        <v>3751.0</v>
      </c>
      <c r="C3753" s="2" t="s">
        <v>3174</v>
      </c>
      <c r="D3753" s="2" t="s">
        <v>7642</v>
      </c>
      <c r="E3753" s="2" t="s">
        <v>7643</v>
      </c>
      <c r="F3753" s="2" t="s">
        <v>7644</v>
      </c>
      <c r="G3753" s="2" t="s">
        <v>103</v>
      </c>
      <c r="H3753" s="4"/>
      <c r="I3753" s="2" t="s">
        <v>329</v>
      </c>
    </row>
    <row r="3754">
      <c r="A3754" s="2">
        <v>3752.0</v>
      </c>
      <c r="B3754" s="2">
        <v>3752.0</v>
      </c>
      <c r="C3754" s="2" t="s">
        <v>2729</v>
      </c>
      <c r="D3754" s="2" t="s">
        <v>32</v>
      </c>
      <c r="E3754" s="2" t="s">
        <v>7645</v>
      </c>
      <c r="F3754" s="2" t="s">
        <v>7646</v>
      </c>
      <c r="G3754" s="2" t="s">
        <v>103</v>
      </c>
      <c r="H3754" s="4"/>
      <c r="I3754" s="2" t="s">
        <v>53</v>
      </c>
    </row>
    <row r="3755">
      <c r="A3755" s="2">
        <v>3753.0</v>
      </c>
      <c r="B3755" s="2">
        <v>3753.0</v>
      </c>
      <c r="C3755" s="2" t="s">
        <v>2729</v>
      </c>
      <c r="D3755" s="2" t="s">
        <v>7480</v>
      </c>
      <c r="E3755" s="2" t="s">
        <v>7647</v>
      </c>
      <c r="F3755" s="2" t="s">
        <v>7648</v>
      </c>
      <c r="G3755" s="2" t="s">
        <v>103</v>
      </c>
      <c r="H3755" s="4"/>
      <c r="I3755" s="2" t="s">
        <v>13</v>
      </c>
    </row>
    <row r="3756">
      <c r="A3756" s="2">
        <v>3754.0</v>
      </c>
      <c r="B3756" s="2">
        <v>3754.0</v>
      </c>
      <c r="C3756" s="2" t="s">
        <v>3174</v>
      </c>
      <c r="D3756" s="2" t="s">
        <v>2101</v>
      </c>
      <c r="E3756" s="2" t="s">
        <v>7649</v>
      </c>
      <c r="F3756" s="2" t="s">
        <v>7650</v>
      </c>
      <c r="G3756" s="2" t="s">
        <v>103</v>
      </c>
      <c r="H3756" s="4"/>
      <c r="I3756" s="2" t="s">
        <v>13</v>
      </c>
    </row>
    <row r="3757">
      <c r="A3757" s="2">
        <v>3755.0</v>
      </c>
      <c r="B3757" s="2">
        <v>3755.0</v>
      </c>
      <c r="C3757" s="2" t="s">
        <v>2729</v>
      </c>
      <c r="D3757" s="2" t="s">
        <v>32</v>
      </c>
      <c r="E3757" s="2" t="s">
        <v>7651</v>
      </c>
      <c r="F3757" s="2" t="s">
        <v>7652</v>
      </c>
      <c r="G3757" s="2" t="s">
        <v>103</v>
      </c>
      <c r="H3757" s="4"/>
      <c r="I3757" s="2" t="s">
        <v>13</v>
      </c>
    </row>
    <row r="3758">
      <c r="A3758" s="2">
        <v>3756.0</v>
      </c>
      <c r="B3758" s="2">
        <v>3756.0</v>
      </c>
      <c r="C3758" s="2" t="s">
        <v>3207</v>
      </c>
      <c r="D3758" s="2" t="s">
        <v>26</v>
      </c>
      <c r="E3758" s="2" t="s">
        <v>7653</v>
      </c>
      <c r="F3758" s="2" t="s">
        <v>7654</v>
      </c>
      <c r="G3758" s="2" t="s">
        <v>103</v>
      </c>
      <c r="H3758" s="4"/>
      <c r="I3758" s="2" t="s">
        <v>13</v>
      </c>
    </row>
    <row r="3759">
      <c r="A3759" s="2">
        <v>3757.0</v>
      </c>
      <c r="B3759" s="2">
        <v>3757.0</v>
      </c>
      <c r="C3759" s="2" t="s">
        <v>2729</v>
      </c>
      <c r="D3759" s="2" t="s">
        <v>3788</v>
      </c>
      <c r="E3759" s="2" t="s">
        <v>7655</v>
      </c>
      <c r="F3759" s="2" t="s">
        <v>7656</v>
      </c>
      <c r="G3759" s="2" t="s">
        <v>103</v>
      </c>
      <c r="H3759" s="4"/>
      <c r="I3759" s="2" t="s">
        <v>53</v>
      </c>
    </row>
    <row r="3760">
      <c r="A3760" s="2">
        <v>3758.0</v>
      </c>
      <c r="B3760" s="2">
        <v>3758.0</v>
      </c>
      <c r="C3760" s="2" t="s">
        <v>4556</v>
      </c>
      <c r="D3760" s="2" t="s">
        <v>2172</v>
      </c>
      <c r="E3760" s="2" t="s">
        <v>7657</v>
      </c>
      <c r="F3760" s="2" t="s">
        <v>7658</v>
      </c>
      <c r="G3760" s="2" t="s">
        <v>103</v>
      </c>
      <c r="H3760" s="3">
        <v>59.0</v>
      </c>
      <c r="I3760" s="2" t="s">
        <v>329</v>
      </c>
    </row>
    <row r="3761">
      <c r="A3761" s="2">
        <v>3759.0</v>
      </c>
      <c r="B3761" s="2">
        <v>3759.0</v>
      </c>
      <c r="C3761" s="2" t="s">
        <v>2729</v>
      </c>
      <c r="D3761" s="2" t="s">
        <v>2730</v>
      </c>
      <c r="E3761" s="2" t="s">
        <v>7659</v>
      </c>
      <c r="F3761" s="2" t="s">
        <v>7660</v>
      </c>
      <c r="G3761" s="2" t="s">
        <v>103</v>
      </c>
      <c r="H3761" s="4"/>
      <c r="I3761" s="2" t="s">
        <v>53</v>
      </c>
    </row>
    <row r="3762">
      <c r="A3762" s="2">
        <v>3760.0</v>
      </c>
      <c r="B3762" s="2">
        <v>3760.0</v>
      </c>
      <c r="C3762" s="2" t="s">
        <v>2729</v>
      </c>
      <c r="D3762" s="2" t="s">
        <v>263</v>
      </c>
      <c r="E3762" s="2" t="s">
        <v>7661</v>
      </c>
      <c r="F3762" s="2" t="s">
        <v>7662</v>
      </c>
      <c r="G3762" s="2" t="s">
        <v>103</v>
      </c>
      <c r="H3762" s="4"/>
      <c r="I3762" s="2" t="s">
        <v>329</v>
      </c>
    </row>
    <row r="3763">
      <c r="A3763" s="2">
        <v>3761.0</v>
      </c>
      <c r="B3763" s="2">
        <v>3761.0</v>
      </c>
      <c r="C3763" s="2" t="s">
        <v>2729</v>
      </c>
      <c r="D3763" s="2" t="s">
        <v>4023</v>
      </c>
      <c r="E3763" s="2" t="s">
        <v>7663</v>
      </c>
      <c r="F3763" s="2" t="s">
        <v>7664</v>
      </c>
      <c r="G3763" s="2" t="s">
        <v>103</v>
      </c>
      <c r="H3763" s="4"/>
      <c r="I3763" s="2" t="s">
        <v>13</v>
      </c>
    </row>
    <row r="3764">
      <c r="A3764" s="2">
        <v>3762.0</v>
      </c>
      <c r="B3764" s="2">
        <v>3762.0</v>
      </c>
      <c r="C3764" s="2" t="s">
        <v>3174</v>
      </c>
      <c r="D3764" s="2" t="s">
        <v>7577</v>
      </c>
      <c r="E3764" s="2" t="s">
        <v>7665</v>
      </c>
      <c r="F3764" s="2" t="s">
        <v>7666</v>
      </c>
      <c r="G3764" s="2" t="s">
        <v>103</v>
      </c>
      <c r="H3764" s="4"/>
      <c r="I3764" s="2" t="s">
        <v>13</v>
      </c>
    </row>
    <row r="3765">
      <c r="A3765" s="2">
        <v>3763.0</v>
      </c>
      <c r="B3765" s="2">
        <v>3763.0</v>
      </c>
      <c r="C3765" s="2" t="s">
        <v>2729</v>
      </c>
      <c r="D3765" s="2" t="s">
        <v>181</v>
      </c>
      <c r="E3765" s="2" t="s">
        <v>7667</v>
      </c>
      <c r="F3765" s="2" t="s">
        <v>7668</v>
      </c>
      <c r="G3765" s="2" t="s">
        <v>103</v>
      </c>
      <c r="H3765" s="4"/>
      <c r="I3765" s="2" t="s">
        <v>13</v>
      </c>
    </row>
    <row r="3766">
      <c r="A3766" s="2">
        <v>3764.0</v>
      </c>
      <c r="B3766" s="2">
        <v>3764.0</v>
      </c>
      <c r="C3766" s="2" t="s">
        <v>2729</v>
      </c>
      <c r="D3766" s="2" t="s">
        <v>263</v>
      </c>
      <c r="E3766" s="2" t="s">
        <v>7669</v>
      </c>
      <c r="F3766" s="2" t="s">
        <v>7670</v>
      </c>
      <c r="G3766" s="2" t="s">
        <v>103</v>
      </c>
      <c r="H3766" s="4"/>
      <c r="I3766" s="2" t="s">
        <v>13</v>
      </c>
    </row>
    <row r="3767">
      <c r="A3767" s="2">
        <v>3765.0</v>
      </c>
      <c r="B3767" s="2">
        <v>3765.0</v>
      </c>
      <c r="C3767" s="2" t="s">
        <v>2729</v>
      </c>
      <c r="D3767" s="2" t="s">
        <v>2730</v>
      </c>
      <c r="E3767" s="2" t="s">
        <v>7671</v>
      </c>
      <c r="F3767" s="2" t="s">
        <v>7672</v>
      </c>
      <c r="G3767" s="2" t="s">
        <v>103</v>
      </c>
      <c r="H3767" s="4"/>
      <c r="I3767" s="2" t="s">
        <v>13</v>
      </c>
    </row>
    <row r="3768">
      <c r="A3768" s="2">
        <v>3766.0</v>
      </c>
      <c r="B3768" s="2">
        <v>3766.0</v>
      </c>
      <c r="C3768" s="2" t="s">
        <v>2729</v>
      </c>
      <c r="D3768" s="2" t="s">
        <v>4023</v>
      </c>
      <c r="E3768" s="2" t="s">
        <v>7673</v>
      </c>
      <c r="F3768" s="2" t="s">
        <v>7674</v>
      </c>
      <c r="G3768" s="2" t="s">
        <v>103</v>
      </c>
      <c r="H3768" s="4"/>
      <c r="I3768" s="2" t="s">
        <v>13</v>
      </c>
    </row>
    <row r="3769">
      <c r="A3769" s="2">
        <v>3767.0</v>
      </c>
      <c r="B3769" s="2">
        <v>3767.0</v>
      </c>
      <c r="C3769" s="2" t="s">
        <v>3174</v>
      </c>
      <c r="D3769" s="2" t="s">
        <v>338</v>
      </c>
      <c r="E3769" s="2" t="s">
        <v>7675</v>
      </c>
      <c r="F3769" s="2" t="s">
        <v>7676</v>
      </c>
      <c r="G3769" s="2" t="s">
        <v>103</v>
      </c>
      <c r="H3769" s="4"/>
      <c r="I3769" s="2" t="s">
        <v>13</v>
      </c>
    </row>
    <row r="3770">
      <c r="A3770" s="2">
        <v>3768.0</v>
      </c>
      <c r="B3770" s="2">
        <v>3768.0</v>
      </c>
      <c r="C3770" s="2" t="s">
        <v>2729</v>
      </c>
      <c r="D3770" s="2" t="s">
        <v>263</v>
      </c>
      <c r="E3770" s="2" t="s">
        <v>7677</v>
      </c>
      <c r="F3770" s="2" t="s">
        <v>7678</v>
      </c>
      <c r="G3770" s="2" t="s">
        <v>103</v>
      </c>
      <c r="H3770" s="4"/>
      <c r="I3770" s="2" t="s">
        <v>13</v>
      </c>
    </row>
    <row r="3771">
      <c r="A3771" s="2">
        <v>3769.0</v>
      </c>
      <c r="B3771" s="2">
        <v>3769.0</v>
      </c>
      <c r="C3771" s="2" t="s">
        <v>2729</v>
      </c>
      <c r="D3771" s="2" t="s">
        <v>263</v>
      </c>
      <c r="E3771" s="2" t="s">
        <v>7679</v>
      </c>
      <c r="F3771" s="2" t="s">
        <v>7680</v>
      </c>
      <c r="G3771" s="2" t="s">
        <v>103</v>
      </c>
      <c r="H3771" s="4"/>
      <c r="I3771" s="2" t="s">
        <v>13</v>
      </c>
    </row>
    <row r="3772">
      <c r="A3772" s="2">
        <v>3770.0</v>
      </c>
      <c r="B3772" s="2">
        <v>3770.0</v>
      </c>
      <c r="C3772" s="2" t="s">
        <v>3174</v>
      </c>
      <c r="D3772" s="2" t="s">
        <v>338</v>
      </c>
      <c r="E3772" s="2" t="s">
        <v>7681</v>
      </c>
      <c r="F3772" s="2" t="s">
        <v>7682</v>
      </c>
      <c r="G3772" s="2" t="s">
        <v>103</v>
      </c>
      <c r="H3772" s="4"/>
      <c r="I3772" s="2" t="s">
        <v>13</v>
      </c>
    </row>
    <row r="3773">
      <c r="A3773" s="2">
        <v>3771.0</v>
      </c>
      <c r="B3773" s="2">
        <v>3771.0</v>
      </c>
      <c r="C3773" s="2" t="s">
        <v>2729</v>
      </c>
      <c r="D3773" s="2" t="s">
        <v>2730</v>
      </c>
      <c r="E3773" s="2" t="s">
        <v>7683</v>
      </c>
      <c r="F3773" s="2" t="s">
        <v>7684</v>
      </c>
      <c r="G3773" s="2" t="s">
        <v>103</v>
      </c>
      <c r="H3773" s="4"/>
      <c r="I3773" s="2" t="s">
        <v>13</v>
      </c>
    </row>
    <row r="3774">
      <c r="A3774" s="2">
        <v>3772.0</v>
      </c>
      <c r="B3774" s="2">
        <v>3772.0</v>
      </c>
      <c r="C3774" s="2" t="s">
        <v>2729</v>
      </c>
      <c r="D3774" s="2" t="s">
        <v>6780</v>
      </c>
      <c r="E3774" s="2" t="s">
        <v>7685</v>
      </c>
      <c r="F3774" s="2" t="s">
        <v>7686</v>
      </c>
      <c r="G3774" s="2" t="s">
        <v>103</v>
      </c>
      <c r="H3774" s="4"/>
      <c r="I3774" s="2" t="s">
        <v>13</v>
      </c>
    </row>
    <row r="3775">
      <c r="A3775" s="2">
        <v>3773.0</v>
      </c>
      <c r="B3775" s="2">
        <v>3773.0</v>
      </c>
      <c r="C3775" s="2" t="s">
        <v>2729</v>
      </c>
      <c r="D3775" s="2" t="s">
        <v>263</v>
      </c>
      <c r="E3775" s="2" t="s">
        <v>7687</v>
      </c>
      <c r="F3775" s="2" t="s">
        <v>7688</v>
      </c>
      <c r="G3775" s="2" t="s">
        <v>103</v>
      </c>
      <c r="H3775" s="4"/>
      <c r="I3775" s="2" t="s">
        <v>329</v>
      </c>
    </row>
    <row r="3776">
      <c r="A3776" s="2">
        <v>3774.0</v>
      </c>
      <c r="B3776" s="2">
        <v>3774.0</v>
      </c>
      <c r="C3776" s="2" t="s">
        <v>2729</v>
      </c>
      <c r="D3776" s="2" t="s">
        <v>3788</v>
      </c>
      <c r="E3776" s="2" t="s">
        <v>7689</v>
      </c>
      <c r="F3776" s="2" t="s">
        <v>7690</v>
      </c>
      <c r="G3776" s="2" t="s">
        <v>103</v>
      </c>
      <c r="H3776" s="4"/>
      <c r="I3776" s="2" t="s">
        <v>13</v>
      </c>
    </row>
    <row r="3777">
      <c r="A3777" s="2">
        <v>3775.0</v>
      </c>
      <c r="B3777" s="2">
        <v>3775.0</v>
      </c>
      <c r="C3777" s="2" t="s">
        <v>2729</v>
      </c>
      <c r="D3777" s="2" t="s">
        <v>263</v>
      </c>
      <c r="E3777" s="2" t="s">
        <v>7691</v>
      </c>
      <c r="F3777" s="2" t="s">
        <v>7692</v>
      </c>
      <c r="G3777" s="2" t="s">
        <v>103</v>
      </c>
      <c r="H3777" s="4"/>
      <c r="I3777" s="2" t="s">
        <v>13</v>
      </c>
    </row>
    <row r="3778">
      <c r="A3778" s="2">
        <v>3776.0</v>
      </c>
      <c r="B3778" s="2">
        <v>3776.0</v>
      </c>
      <c r="C3778" s="2" t="s">
        <v>3174</v>
      </c>
      <c r="D3778" s="2" t="s">
        <v>5340</v>
      </c>
      <c r="E3778" s="2" t="s">
        <v>7693</v>
      </c>
      <c r="F3778" s="2" t="s">
        <v>7694</v>
      </c>
      <c r="G3778" s="2" t="s">
        <v>103</v>
      </c>
      <c r="H3778" s="4"/>
      <c r="I3778" s="2" t="s">
        <v>13</v>
      </c>
    </row>
    <row r="3779">
      <c r="A3779" s="2">
        <v>3777.0</v>
      </c>
      <c r="B3779" s="2">
        <v>3777.0</v>
      </c>
      <c r="C3779" s="2" t="s">
        <v>3207</v>
      </c>
      <c r="D3779" s="2" t="s">
        <v>26</v>
      </c>
      <c r="E3779" s="2" t="s">
        <v>7695</v>
      </c>
      <c r="F3779" s="2" t="s">
        <v>7696</v>
      </c>
      <c r="G3779" s="2" t="s">
        <v>103</v>
      </c>
      <c r="H3779" s="4"/>
      <c r="I3779" s="2" t="s">
        <v>13</v>
      </c>
    </row>
    <row r="3780">
      <c r="A3780" s="2">
        <v>3778.0</v>
      </c>
      <c r="B3780" s="2">
        <v>3778.0</v>
      </c>
      <c r="C3780" s="2" t="s">
        <v>2729</v>
      </c>
      <c r="D3780" s="2" t="s">
        <v>2730</v>
      </c>
      <c r="E3780" s="2" t="s">
        <v>7697</v>
      </c>
      <c r="F3780" s="2" t="s">
        <v>7698</v>
      </c>
      <c r="G3780" s="2" t="s">
        <v>103</v>
      </c>
      <c r="H3780" s="4"/>
      <c r="I3780" s="2" t="s">
        <v>13</v>
      </c>
    </row>
    <row r="3781">
      <c r="A3781" s="2">
        <v>3779.0</v>
      </c>
      <c r="B3781" s="2">
        <v>3779.0</v>
      </c>
      <c r="C3781" s="2" t="s">
        <v>4556</v>
      </c>
      <c r="D3781" s="2" t="s">
        <v>2172</v>
      </c>
      <c r="E3781" s="2" t="s">
        <v>7699</v>
      </c>
      <c r="F3781" s="2" t="s">
        <v>7700</v>
      </c>
      <c r="G3781" s="2" t="s">
        <v>103</v>
      </c>
      <c r="H3781" s="3">
        <v>59.0</v>
      </c>
      <c r="I3781" s="2" t="s">
        <v>53</v>
      </c>
    </row>
    <row r="3782">
      <c r="A3782" s="2">
        <v>3780.0</v>
      </c>
      <c r="B3782" s="2">
        <v>3780.0</v>
      </c>
      <c r="C3782" s="2" t="s">
        <v>4048</v>
      </c>
      <c r="D3782" s="2" t="s">
        <v>4049</v>
      </c>
      <c r="E3782" s="2" t="s">
        <v>7701</v>
      </c>
      <c r="F3782" s="2" t="s">
        <v>7702</v>
      </c>
      <c r="G3782" s="2" t="s">
        <v>103</v>
      </c>
      <c r="H3782" s="4"/>
      <c r="I3782" s="2" t="s">
        <v>13</v>
      </c>
    </row>
    <row r="3783">
      <c r="A3783" s="2">
        <v>3781.0</v>
      </c>
      <c r="B3783" s="2">
        <v>3781.0</v>
      </c>
      <c r="C3783" s="2" t="s">
        <v>2729</v>
      </c>
      <c r="D3783" s="2" t="s">
        <v>263</v>
      </c>
      <c r="E3783" s="2" t="s">
        <v>7703</v>
      </c>
      <c r="F3783" s="2" t="s">
        <v>7704</v>
      </c>
      <c r="G3783" s="2" t="s">
        <v>103</v>
      </c>
      <c r="H3783" s="4"/>
      <c r="I3783" s="2" t="s">
        <v>13</v>
      </c>
    </row>
    <row r="3784">
      <c r="A3784" s="2">
        <v>3782.0</v>
      </c>
      <c r="B3784" s="2">
        <v>3782.0</v>
      </c>
      <c r="C3784" s="2" t="s">
        <v>3174</v>
      </c>
      <c r="D3784" s="2" t="s">
        <v>2064</v>
      </c>
      <c r="E3784" s="2" t="s">
        <v>7705</v>
      </c>
      <c r="F3784" s="2" t="s">
        <v>7706</v>
      </c>
      <c r="G3784" s="2" t="s">
        <v>103</v>
      </c>
      <c r="H3784" s="4"/>
      <c r="I3784" s="2" t="s">
        <v>13</v>
      </c>
    </row>
    <row r="3785">
      <c r="A3785" s="2">
        <v>3783.0</v>
      </c>
      <c r="B3785" s="2">
        <v>3783.0</v>
      </c>
      <c r="C3785" s="2" t="s">
        <v>2729</v>
      </c>
      <c r="D3785" s="2" t="s">
        <v>263</v>
      </c>
      <c r="E3785" s="2" t="s">
        <v>7707</v>
      </c>
      <c r="F3785" s="2" t="s">
        <v>7708</v>
      </c>
      <c r="G3785" s="2" t="s">
        <v>103</v>
      </c>
      <c r="H3785" s="4"/>
      <c r="I3785" s="2" t="s">
        <v>13</v>
      </c>
    </row>
    <row r="3786">
      <c r="A3786" s="2">
        <v>3784.0</v>
      </c>
      <c r="B3786" s="2">
        <v>3784.0</v>
      </c>
      <c r="C3786" s="2" t="s">
        <v>2729</v>
      </c>
      <c r="D3786" s="2" t="s">
        <v>2812</v>
      </c>
      <c r="E3786" s="2" t="s">
        <v>7709</v>
      </c>
      <c r="F3786" s="2" t="s">
        <v>7710</v>
      </c>
      <c r="G3786" s="2" t="s">
        <v>103</v>
      </c>
      <c r="H3786" s="4"/>
      <c r="I3786" s="2" t="s">
        <v>329</v>
      </c>
    </row>
    <row r="3787">
      <c r="A3787" s="2">
        <v>3785.0</v>
      </c>
      <c r="B3787" s="2">
        <v>3785.0</v>
      </c>
      <c r="C3787" s="2" t="s">
        <v>3174</v>
      </c>
      <c r="D3787" s="2" t="s">
        <v>7577</v>
      </c>
      <c r="E3787" s="2" t="s">
        <v>7711</v>
      </c>
      <c r="F3787" s="2" t="s">
        <v>7712</v>
      </c>
      <c r="G3787" s="2" t="s">
        <v>103</v>
      </c>
      <c r="H3787" s="4"/>
      <c r="I3787" s="2" t="s">
        <v>329</v>
      </c>
    </row>
    <row r="3788">
      <c r="A3788" s="2">
        <v>3786.0</v>
      </c>
      <c r="B3788" s="2">
        <v>3786.0</v>
      </c>
      <c r="C3788" s="2" t="s">
        <v>2729</v>
      </c>
      <c r="D3788" s="2" t="s">
        <v>2730</v>
      </c>
      <c r="E3788" s="2" t="s">
        <v>7713</v>
      </c>
      <c r="F3788" s="2" t="s">
        <v>7714</v>
      </c>
      <c r="G3788" s="2" t="s">
        <v>103</v>
      </c>
      <c r="H3788" s="4"/>
      <c r="I3788" s="2" t="s">
        <v>13</v>
      </c>
    </row>
    <row r="3789">
      <c r="A3789" s="2">
        <v>3787.0</v>
      </c>
      <c r="B3789" s="2">
        <v>3787.0</v>
      </c>
      <c r="C3789" s="2" t="s">
        <v>7116</v>
      </c>
      <c r="D3789" s="2" t="s">
        <v>629</v>
      </c>
      <c r="E3789" s="2" t="s">
        <v>7715</v>
      </c>
      <c r="F3789" s="2" t="s">
        <v>7118</v>
      </c>
      <c r="G3789" s="2" t="s">
        <v>103</v>
      </c>
      <c r="H3789" s="4"/>
      <c r="I3789" s="2" t="s">
        <v>53</v>
      </c>
    </row>
    <row r="3790">
      <c r="A3790" s="2">
        <v>3788.0</v>
      </c>
      <c r="B3790" s="2">
        <v>3788.0</v>
      </c>
      <c r="C3790" s="2" t="s">
        <v>2729</v>
      </c>
      <c r="D3790" s="2" t="s">
        <v>181</v>
      </c>
      <c r="E3790" s="2" t="s">
        <v>7716</v>
      </c>
      <c r="F3790" s="2" t="s">
        <v>7717</v>
      </c>
      <c r="G3790" s="2" t="s">
        <v>103</v>
      </c>
      <c r="H3790" s="4"/>
      <c r="I3790" s="2" t="s">
        <v>13</v>
      </c>
    </row>
    <row r="3791">
      <c r="A3791" s="2">
        <v>3789.0</v>
      </c>
      <c r="B3791" s="2">
        <v>3789.0</v>
      </c>
      <c r="C3791" s="2" t="s">
        <v>2729</v>
      </c>
      <c r="D3791" s="2" t="s">
        <v>7421</v>
      </c>
      <c r="E3791" s="2" t="s">
        <v>7718</v>
      </c>
      <c r="F3791" s="2" t="s">
        <v>7719</v>
      </c>
      <c r="G3791" s="2" t="s">
        <v>103</v>
      </c>
      <c r="H3791" s="4"/>
      <c r="I3791" s="2" t="s">
        <v>13</v>
      </c>
    </row>
    <row r="3792">
      <c r="A3792" s="2">
        <v>3790.0</v>
      </c>
      <c r="B3792" s="2">
        <v>3790.0</v>
      </c>
      <c r="C3792" s="2" t="s">
        <v>2729</v>
      </c>
      <c r="D3792" s="2" t="s">
        <v>6780</v>
      </c>
      <c r="E3792" s="2" t="s">
        <v>7720</v>
      </c>
      <c r="F3792" s="2" t="s">
        <v>7721</v>
      </c>
      <c r="G3792" s="2" t="s">
        <v>103</v>
      </c>
      <c r="H3792" s="4"/>
      <c r="I3792" s="2" t="s">
        <v>53</v>
      </c>
    </row>
    <row r="3793">
      <c r="A3793" s="2">
        <v>3791.0</v>
      </c>
      <c r="B3793" s="2">
        <v>3791.0</v>
      </c>
      <c r="C3793" s="2" t="s">
        <v>2729</v>
      </c>
      <c r="D3793" s="2" t="s">
        <v>2730</v>
      </c>
      <c r="E3793" s="2" t="s">
        <v>7722</v>
      </c>
      <c r="F3793" s="2" t="s">
        <v>7723</v>
      </c>
      <c r="G3793" s="2" t="s">
        <v>103</v>
      </c>
      <c r="H3793" s="4"/>
      <c r="I3793" s="2" t="s">
        <v>13</v>
      </c>
    </row>
    <row r="3794">
      <c r="A3794" s="2">
        <v>3792.0</v>
      </c>
      <c r="B3794" s="2">
        <v>3792.0</v>
      </c>
      <c r="C3794" s="2" t="s">
        <v>2729</v>
      </c>
      <c r="D3794" s="2" t="s">
        <v>4023</v>
      </c>
      <c r="E3794" s="2" t="s">
        <v>7724</v>
      </c>
      <c r="F3794" s="2" t="s">
        <v>7725</v>
      </c>
      <c r="G3794" s="2" t="s">
        <v>103</v>
      </c>
      <c r="H3794" s="4"/>
      <c r="I3794" s="2" t="s">
        <v>13</v>
      </c>
    </row>
    <row r="3795">
      <c r="A3795" s="2">
        <v>3793.0</v>
      </c>
      <c r="B3795" s="2">
        <v>3793.0</v>
      </c>
      <c r="C3795" s="2" t="s">
        <v>2729</v>
      </c>
      <c r="D3795" s="2" t="s">
        <v>181</v>
      </c>
      <c r="E3795" s="2" t="s">
        <v>7726</v>
      </c>
      <c r="F3795" s="2" t="s">
        <v>7727</v>
      </c>
      <c r="G3795" s="2" t="s">
        <v>103</v>
      </c>
      <c r="H3795" s="4"/>
      <c r="I3795" s="2" t="s">
        <v>13</v>
      </c>
    </row>
    <row r="3796">
      <c r="A3796" s="2">
        <v>3794.0</v>
      </c>
      <c r="B3796" s="2">
        <v>3794.0</v>
      </c>
      <c r="C3796" s="2" t="s">
        <v>2729</v>
      </c>
      <c r="D3796" s="2" t="s">
        <v>2730</v>
      </c>
      <c r="E3796" s="2" t="s">
        <v>7728</v>
      </c>
      <c r="F3796" s="2" t="s">
        <v>7729</v>
      </c>
      <c r="G3796" s="2" t="s">
        <v>103</v>
      </c>
      <c r="H3796" s="4"/>
      <c r="I3796" s="2" t="s">
        <v>13</v>
      </c>
    </row>
    <row r="3797">
      <c r="A3797" s="2">
        <v>3795.0</v>
      </c>
      <c r="B3797" s="2">
        <v>3795.0</v>
      </c>
      <c r="C3797" s="2" t="s">
        <v>2729</v>
      </c>
      <c r="D3797" s="2" t="s">
        <v>2812</v>
      </c>
      <c r="E3797" s="2" t="s">
        <v>7730</v>
      </c>
      <c r="F3797" s="2" t="s">
        <v>7731</v>
      </c>
      <c r="G3797" s="2" t="s">
        <v>103</v>
      </c>
      <c r="H3797" s="4"/>
      <c r="I3797" s="2" t="s">
        <v>13</v>
      </c>
    </row>
    <row r="3798">
      <c r="A3798" s="2">
        <v>3796.0</v>
      </c>
      <c r="B3798" s="2">
        <v>3796.0</v>
      </c>
      <c r="C3798" s="2" t="s">
        <v>2729</v>
      </c>
      <c r="D3798" s="2" t="s">
        <v>4023</v>
      </c>
      <c r="E3798" s="2" t="s">
        <v>7732</v>
      </c>
      <c r="F3798" s="2" t="s">
        <v>7733</v>
      </c>
      <c r="G3798" s="2" t="s">
        <v>103</v>
      </c>
      <c r="H3798" s="4"/>
      <c r="I3798" s="2" t="s">
        <v>13</v>
      </c>
    </row>
    <row r="3799">
      <c r="A3799" s="2">
        <v>3797.0</v>
      </c>
      <c r="B3799" s="2">
        <v>3797.0</v>
      </c>
      <c r="C3799" s="2" t="s">
        <v>2729</v>
      </c>
      <c r="D3799" s="2" t="s">
        <v>2730</v>
      </c>
      <c r="E3799" s="2" t="s">
        <v>7734</v>
      </c>
      <c r="F3799" s="2" t="s">
        <v>7735</v>
      </c>
      <c r="G3799" s="2" t="s">
        <v>103</v>
      </c>
      <c r="H3799" s="4"/>
      <c r="I3799" s="2" t="s">
        <v>13</v>
      </c>
    </row>
    <row r="3800">
      <c r="A3800" s="2">
        <v>3798.0</v>
      </c>
      <c r="B3800" s="2">
        <v>3798.0</v>
      </c>
      <c r="C3800" s="2" t="s">
        <v>2729</v>
      </c>
      <c r="D3800" s="2" t="s">
        <v>263</v>
      </c>
      <c r="E3800" s="2" t="s">
        <v>7736</v>
      </c>
      <c r="F3800" s="2" t="s">
        <v>7737</v>
      </c>
      <c r="G3800" s="2" t="s">
        <v>103</v>
      </c>
      <c r="H3800" s="4"/>
      <c r="I3800" s="2" t="s">
        <v>329</v>
      </c>
    </row>
    <row r="3801">
      <c r="A3801" s="2">
        <v>3799.0</v>
      </c>
      <c r="B3801" s="2">
        <v>3799.0</v>
      </c>
      <c r="C3801" s="2" t="s">
        <v>4556</v>
      </c>
      <c r="D3801" s="2" t="s">
        <v>2172</v>
      </c>
      <c r="E3801" s="2" t="s">
        <v>7738</v>
      </c>
      <c r="F3801" s="2" t="s">
        <v>7739</v>
      </c>
      <c r="G3801" s="2" t="s">
        <v>103</v>
      </c>
      <c r="H3801" s="3">
        <v>59.0</v>
      </c>
      <c r="I3801" s="2" t="s">
        <v>13</v>
      </c>
    </row>
    <row r="3802">
      <c r="A3802" s="2">
        <v>3800.0</v>
      </c>
      <c r="B3802" s="2">
        <v>3800.0</v>
      </c>
      <c r="C3802" s="2" t="s">
        <v>7740</v>
      </c>
      <c r="D3802" s="2" t="s">
        <v>7741</v>
      </c>
      <c r="E3802" s="2" t="s">
        <v>7742</v>
      </c>
      <c r="F3802" s="2" t="s">
        <v>7743</v>
      </c>
      <c r="G3802" s="2" t="s">
        <v>103</v>
      </c>
      <c r="H3802" s="4"/>
      <c r="I3802" s="2" t="s">
        <v>13</v>
      </c>
    </row>
    <row r="3803">
      <c r="A3803" s="2">
        <v>3801.0</v>
      </c>
      <c r="B3803" s="2">
        <v>3801.0</v>
      </c>
      <c r="C3803" s="2" t="s">
        <v>2729</v>
      </c>
      <c r="D3803" s="2" t="s">
        <v>4023</v>
      </c>
      <c r="E3803" s="2" t="s">
        <v>7744</v>
      </c>
      <c r="F3803" s="2" t="s">
        <v>7745</v>
      </c>
      <c r="G3803" s="2" t="s">
        <v>103</v>
      </c>
      <c r="H3803" s="4"/>
      <c r="I3803" s="2" t="s">
        <v>13</v>
      </c>
    </row>
    <row r="3804">
      <c r="A3804" s="2">
        <v>3802.0</v>
      </c>
      <c r="B3804" s="2">
        <v>3802.0</v>
      </c>
      <c r="C3804" s="2" t="s">
        <v>2729</v>
      </c>
      <c r="D3804" s="2" t="s">
        <v>2730</v>
      </c>
      <c r="E3804" s="2" t="s">
        <v>7746</v>
      </c>
      <c r="F3804" s="2" t="s">
        <v>7747</v>
      </c>
      <c r="G3804" s="2" t="s">
        <v>103</v>
      </c>
      <c r="H3804" s="4"/>
      <c r="I3804" s="2" t="s">
        <v>13</v>
      </c>
    </row>
    <row r="3805">
      <c r="A3805" s="2">
        <v>3803.0</v>
      </c>
      <c r="B3805" s="2">
        <v>3803.0</v>
      </c>
      <c r="C3805" s="2" t="s">
        <v>7740</v>
      </c>
      <c r="D3805" s="2" t="s">
        <v>7741</v>
      </c>
      <c r="E3805" s="2" t="s">
        <v>7748</v>
      </c>
      <c r="F3805" s="2" t="s">
        <v>7749</v>
      </c>
      <c r="G3805" s="2" t="s">
        <v>103</v>
      </c>
      <c r="H3805" s="4"/>
      <c r="I3805" s="2" t="s">
        <v>329</v>
      </c>
    </row>
    <row r="3806">
      <c r="A3806" s="2">
        <v>3804.0</v>
      </c>
      <c r="B3806" s="2">
        <v>3804.0</v>
      </c>
      <c r="C3806" s="2" t="s">
        <v>2729</v>
      </c>
      <c r="D3806" s="2" t="s">
        <v>263</v>
      </c>
      <c r="E3806" s="2" t="s">
        <v>7750</v>
      </c>
      <c r="F3806" s="2" t="s">
        <v>7751</v>
      </c>
      <c r="G3806" s="2" t="s">
        <v>103</v>
      </c>
      <c r="H3806" s="4"/>
      <c r="I3806" s="2" t="s">
        <v>13</v>
      </c>
    </row>
    <row r="3807">
      <c r="A3807" s="2">
        <v>3805.0</v>
      </c>
      <c r="B3807" s="2">
        <v>3805.0</v>
      </c>
      <c r="C3807" s="2" t="s">
        <v>3174</v>
      </c>
      <c r="D3807" s="2" t="s">
        <v>5340</v>
      </c>
      <c r="E3807" s="2" t="s">
        <v>7752</v>
      </c>
      <c r="F3807" s="2" t="s">
        <v>7753</v>
      </c>
      <c r="G3807" s="2" t="s">
        <v>103</v>
      </c>
      <c r="H3807" s="4"/>
      <c r="I3807" s="2" t="s">
        <v>13</v>
      </c>
    </row>
    <row r="3808">
      <c r="A3808" s="2">
        <v>3806.0</v>
      </c>
      <c r="B3808" s="2">
        <v>3806.0</v>
      </c>
      <c r="C3808" s="2" t="s">
        <v>3174</v>
      </c>
      <c r="D3808" s="2" t="s">
        <v>338</v>
      </c>
      <c r="E3808" s="2" t="s">
        <v>7754</v>
      </c>
      <c r="F3808" s="2" t="s">
        <v>7755</v>
      </c>
      <c r="G3808" s="2" t="s">
        <v>103</v>
      </c>
      <c r="H3808" s="4"/>
      <c r="I3808" s="2" t="s">
        <v>13</v>
      </c>
    </row>
    <row r="3809">
      <c r="A3809" s="2">
        <v>3807.0</v>
      </c>
      <c r="B3809" s="2">
        <v>3807.0</v>
      </c>
      <c r="C3809" s="2" t="s">
        <v>1470</v>
      </c>
      <c r="D3809" s="2" t="s">
        <v>7390</v>
      </c>
      <c r="E3809" s="2" t="s">
        <v>7756</v>
      </c>
      <c r="F3809" s="2" t="s">
        <v>7757</v>
      </c>
      <c r="G3809" s="2" t="s">
        <v>103</v>
      </c>
      <c r="H3809" s="4"/>
      <c r="I3809" s="2" t="s">
        <v>53</v>
      </c>
    </row>
    <row r="3810">
      <c r="A3810" s="2">
        <v>3808.0</v>
      </c>
      <c r="B3810" s="2">
        <v>3808.0</v>
      </c>
      <c r="C3810" s="2" t="s">
        <v>2729</v>
      </c>
      <c r="D3810" s="2" t="s">
        <v>7480</v>
      </c>
      <c r="E3810" s="2" t="s">
        <v>7758</v>
      </c>
      <c r="F3810" s="2" t="s">
        <v>7759</v>
      </c>
      <c r="G3810" s="2" t="s">
        <v>103</v>
      </c>
      <c r="H3810" s="4"/>
      <c r="I3810" s="2" t="s">
        <v>13</v>
      </c>
    </row>
    <row r="3811">
      <c r="A3811" s="2">
        <v>3809.0</v>
      </c>
      <c r="B3811" s="2">
        <v>3809.0</v>
      </c>
      <c r="C3811" s="2" t="s">
        <v>2729</v>
      </c>
      <c r="D3811" s="2" t="s">
        <v>2730</v>
      </c>
      <c r="E3811" s="2" t="s">
        <v>7760</v>
      </c>
      <c r="F3811" s="2" t="s">
        <v>7761</v>
      </c>
      <c r="G3811" s="2" t="s">
        <v>103</v>
      </c>
      <c r="H3811" s="4"/>
      <c r="I3811" s="2" t="s">
        <v>13</v>
      </c>
    </row>
    <row r="3812">
      <c r="A3812" s="2">
        <v>3810.0</v>
      </c>
      <c r="B3812" s="2">
        <v>3810.0</v>
      </c>
      <c r="C3812" s="2" t="s">
        <v>3207</v>
      </c>
      <c r="D3812" s="2" t="s">
        <v>26</v>
      </c>
      <c r="E3812" s="2" t="s">
        <v>7762</v>
      </c>
      <c r="F3812" s="2" t="s">
        <v>7763</v>
      </c>
      <c r="G3812" s="2" t="s">
        <v>103</v>
      </c>
      <c r="H3812" s="4"/>
      <c r="I3812" s="2" t="s">
        <v>13</v>
      </c>
    </row>
    <row r="3813">
      <c r="A3813" s="2">
        <v>3811.0</v>
      </c>
      <c r="B3813" s="2">
        <v>3811.0</v>
      </c>
      <c r="C3813" s="2" t="s">
        <v>2729</v>
      </c>
      <c r="D3813" s="2" t="s">
        <v>4023</v>
      </c>
      <c r="E3813" s="2" t="s">
        <v>7764</v>
      </c>
      <c r="F3813" s="2" t="s">
        <v>7765</v>
      </c>
      <c r="G3813" s="2" t="s">
        <v>103</v>
      </c>
      <c r="H3813" s="4"/>
      <c r="I3813" s="2" t="s">
        <v>13</v>
      </c>
    </row>
    <row r="3814">
      <c r="A3814" s="2">
        <v>3812.0</v>
      </c>
      <c r="B3814" s="2">
        <v>3812.0</v>
      </c>
      <c r="C3814" s="2" t="s">
        <v>2729</v>
      </c>
      <c r="D3814" s="2" t="s">
        <v>263</v>
      </c>
      <c r="E3814" s="2" t="s">
        <v>7766</v>
      </c>
      <c r="F3814" s="2" t="s">
        <v>7767</v>
      </c>
      <c r="G3814" s="2" t="s">
        <v>103</v>
      </c>
      <c r="H3814" s="4"/>
      <c r="I3814" s="2" t="s">
        <v>13</v>
      </c>
    </row>
    <row r="3815">
      <c r="A3815" s="2">
        <v>3813.0</v>
      </c>
      <c r="B3815" s="2">
        <v>3813.0</v>
      </c>
      <c r="C3815" s="2" t="s">
        <v>7116</v>
      </c>
      <c r="D3815" s="2" t="s">
        <v>629</v>
      </c>
      <c r="E3815" s="2" t="s">
        <v>7768</v>
      </c>
      <c r="F3815" s="2" t="s">
        <v>7118</v>
      </c>
      <c r="G3815" s="2" t="s">
        <v>103</v>
      </c>
      <c r="H3815" s="4"/>
      <c r="I3815" s="2" t="s">
        <v>53</v>
      </c>
    </row>
    <row r="3816">
      <c r="A3816" s="2">
        <v>3814.0</v>
      </c>
      <c r="B3816" s="2">
        <v>3814.0</v>
      </c>
      <c r="C3816" s="2" t="s">
        <v>2729</v>
      </c>
      <c r="D3816" s="2" t="s">
        <v>2730</v>
      </c>
      <c r="E3816" s="2" t="s">
        <v>7769</v>
      </c>
      <c r="F3816" s="2" t="s">
        <v>7770</v>
      </c>
      <c r="G3816" s="2" t="s">
        <v>103</v>
      </c>
      <c r="H3816" s="4"/>
      <c r="I3816" s="2" t="s">
        <v>13</v>
      </c>
    </row>
    <row r="3817">
      <c r="A3817" s="2">
        <v>3815.0</v>
      </c>
      <c r="B3817" s="2">
        <v>3815.0</v>
      </c>
      <c r="C3817" s="2" t="s">
        <v>4556</v>
      </c>
      <c r="D3817" s="2" t="s">
        <v>2172</v>
      </c>
      <c r="E3817" s="2" t="s">
        <v>7771</v>
      </c>
      <c r="F3817" s="2" t="s">
        <v>7772</v>
      </c>
      <c r="G3817" s="2" t="s">
        <v>103</v>
      </c>
      <c r="H3817" s="3">
        <v>59.0</v>
      </c>
      <c r="I3817" s="2" t="s">
        <v>13</v>
      </c>
    </row>
    <row r="3818">
      <c r="A3818" s="2">
        <v>3816.0</v>
      </c>
      <c r="B3818" s="2">
        <v>3816.0</v>
      </c>
      <c r="C3818" s="2" t="s">
        <v>2729</v>
      </c>
      <c r="D3818" s="2" t="s">
        <v>32</v>
      </c>
      <c r="E3818" s="2" t="s">
        <v>7773</v>
      </c>
      <c r="F3818" s="2" t="s">
        <v>7774</v>
      </c>
      <c r="G3818" s="2" t="s">
        <v>103</v>
      </c>
      <c r="H3818" s="4"/>
      <c r="I3818" s="2" t="s">
        <v>282</v>
      </c>
    </row>
    <row r="3819">
      <c r="A3819" s="2">
        <v>3817.0</v>
      </c>
      <c r="B3819" s="2">
        <v>3817.0</v>
      </c>
      <c r="C3819" s="2" t="s">
        <v>2729</v>
      </c>
      <c r="D3819" s="2" t="s">
        <v>4023</v>
      </c>
      <c r="E3819" s="2" t="s">
        <v>7775</v>
      </c>
      <c r="F3819" s="2" t="s">
        <v>7776</v>
      </c>
      <c r="G3819" s="2" t="s">
        <v>103</v>
      </c>
      <c r="H3819" s="4"/>
      <c r="I3819" s="2" t="s">
        <v>13</v>
      </c>
    </row>
    <row r="3820">
      <c r="A3820" s="2">
        <v>3818.0</v>
      </c>
      <c r="B3820" s="2">
        <v>3818.0</v>
      </c>
      <c r="C3820" s="2" t="s">
        <v>3174</v>
      </c>
      <c r="D3820" s="2" t="s">
        <v>7642</v>
      </c>
      <c r="E3820" s="2" t="s">
        <v>7777</v>
      </c>
      <c r="F3820" s="2" t="s">
        <v>7778</v>
      </c>
      <c r="G3820" s="2" t="s">
        <v>103</v>
      </c>
      <c r="H3820" s="4"/>
      <c r="I3820" s="2" t="s">
        <v>13</v>
      </c>
    </row>
    <row r="3821">
      <c r="A3821" s="2">
        <v>3819.0</v>
      </c>
      <c r="B3821" s="2">
        <v>3819.0</v>
      </c>
      <c r="C3821" s="2" t="s">
        <v>3174</v>
      </c>
      <c r="D3821" s="2" t="s">
        <v>7577</v>
      </c>
      <c r="E3821" s="2" t="s">
        <v>7779</v>
      </c>
      <c r="F3821" s="2" t="s">
        <v>7780</v>
      </c>
      <c r="G3821" s="2" t="s">
        <v>103</v>
      </c>
      <c r="H3821" s="4"/>
      <c r="I3821" s="2" t="s">
        <v>13</v>
      </c>
    </row>
    <row r="3822">
      <c r="A3822" s="2">
        <v>3820.0</v>
      </c>
      <c r="B3822" s="2">
        <v>3820.0</v>
      </c>
      <c r="C3822" s="2" t="s">
        <v>3174</v>
      </c>
      <c r="D3822" s="2" t="s">
        <v>338</v>
      </c>
      <c r="E3822" s="2" t="s">
        <v>7781</v>
      </c>
      <c r="F3822" s="2" t="s">
        <v>7782</v>
      </c>
      <c r="G3822" s="2" t="s">
        <v>103</v>
      </c>
      <c r="H3822" s="4"/>
      <c r="I3822" s="2" t="s">
        <v>13</v>
      </c>
    </row>
    <row r="3823">
      <c r="A3823" s="2">
        <v>3821.0</v>
      </c>
      <c r="B3823" s="2">
        <v>3821.0</v>
      </c>
      <c r="C3823" s="2" t="s">
        <v>2729</v>
      </c>
      <c r="D3823" s="2" t="s">
        <v>32</v>
      </c>
      <c r="E3823" s="2" t="s">
        <v>7783</v>
      </c>
      <c r="F3823" s="2" t="s">
        <v>7784</v>
      </c>
      <c r="G3823" s="2" t="s">
        <v>103</v>
      </c>
      <c r="H3823" s="4"/>
      <c r="I3823" s="2" t="s">
        <v>13</v>
      </c>
    </row>
    <row r="3824">
      <c r="A3824" s="2">
        <v>3822.0</v>
      </c>
      <c r="B3824" s="2">
        <v>3822.0</v>
      </c>
      <c r="C3824" s="2" t="s">
        <v>2729</v>
      </c>
      <c r="D3824" s="2" t="s">
        <v>32</v>
      </c>
      <c r="E3824" s="2" t="s">
        <v>7785</v>
      </c>
      <c r="F3824" s="2" t="s">
        <v>7786</v>
      </c>
      <c r="G3824" s="2" t="s">
        <v>103</v>
      </c>
      <c r="H3824" s="4"/>
      <c r="I3824" s="2" t="s">
        <v>13</v>
      </c>
    </row>
    <row r="3825">
      <c r="A3825" s="2">
        <v>3823.0</v>
      </c>
      <c r="B3825" s="2">
        <v>3823.0</v>
      </c>
      <c r="C3825" s="2" t="s">
        <v>2729</v>
      </c>
      <c r="D3825" s="2" t="s">
        <v>32</v>
      </c>
      <c r="E3825" s="2" t="s">
        <v>7787</v>
      </c>
      <c r="F3825" s="2" t="s">
        <v>7788</v>
      </c>
      <c r="G3825" s="2" t="s">
        <v>103</v>
      </c>
      <c r="H3825" s="4"/>
      <c r="I3825" s="2" t="s">
        <v>13</v>
      </c>
    </row>
    <row r="3826">
      <c r="A3826" s="2">
        <v>3824.0</v>
      </c>
      <c r="B3826" s="2">
        <v>3824.0</v>
      </c>
      <c r="C3826" s="2" t="s">
        <v>2729</v>
      </c>
      <c r="D3826" s="2" t="s">
        <v>7421</v>
      </c>
      <c r="E3826" s="2" t="s">
        <v>7789</v>
      </c>
      <c r="F3826" s="2" t="s">
        <v>7790</v>
      </c>
      <c r="G3826" s="2" t="s">
        <v>103</v>
      </c>
      <c r="H3826" s="4"/>
      <c r="I3826" s="2" t="s">
        <v>53</v>
      </c>
    </row>
    <row r="3827">
      <c r="A3827" s="2">
        <v>3825.0</v>
      </c>
      <c r="B3827" s="2">
        <v>3825.0</v>
      </c>
      <c r="C3827" s="2" t="s">
        <v>2729</v>
      </c>
      <c r="D3827" s="2" t="s">
        <v>2730</v>
      </c>
      <c r="E3827" s="2" t="s">
        <v>7791</v>
      </c>
      <c r="F3827" s="2" t="s">
        <v>7792</v>
      </c>
      <c r="G3827" s="2" t="s">
        <v>103</v>
      </c>
      <c r="H3827" s="4"/>
      <c r="I3827" s="2" t="s">
        <v>13</v>
      </c>
    </row>
    <row r="3828">
      <c r="A3828" s="2">
        <v>3826.0</v>
      </c>
      <c r="B3828" s="2">
        <v>3826.0</v>
      </c>
      <c r="C3828" s="2" t="s">
        <v>1470</v>
      </c>
      <c r="D3828" s="2" t="s">
        <v>7793</v>
      </c>
      <c r="E3828" s="2" t="s">
        <v>7794</v>
      </c>
      <c r="F3828" s="2" t="s">
        <v>7795</v>
      </c>
      <c r="G3828" s="2" t="s">
        <v>103</v>
      </c>
      <c r="H3828" s="4"/>
      <c r="I3828" s="2" t="s">
        <v>13</v>
      </c>
    </row>
    <row r="3829">
      <c r="A3829" s="2">
        <v>3827.0</v>
      </c>
      <c r="B3829" s="2">
        <v>3827.0</v>
      </c>
      <c r="C3829" s="2" t="s">
        <v>3174</v>
      </c>
      <c r="D3829" s="2" t="s">
        <v>7796</v>
      </c>
      <c r="E3829" s="2" t="s">
        <v>7797</v>
      </c>
      <c r="F3829" s="2" t="s">
        <v>7798</v>
      </c>
      <c r="G3829" s="2" t="s">
        <v>103</v>
      </c>
      <c r="H3829" s="4"/>
      <c r="I3829" s="2" t="s">
        <v>13</v>
      </c>
    </row>
    <row r="3830">
      <c r="A3830" s="2">
        <v>3828.0</v>
      </c>
      <c r="B3830" s="2">
        <v>3828.0</v>
      </c>
      <c r="C3830" s="2" t="s">
        <v>3174</v>
      </c>
      <c r="D3830" s="2" t="s">
        <v>5340</v>
      </c>
      <c r="E3830" s="2" t="s">
        <v>7799</v>
      </c>
      <c r="F3830" s="2" t="s">
        <v>7800</v>
      </c>
      <c r="G3830" s="2" t="s">
        <v>103</v>
      </c>
      <c r="H3830" s="4"/>
      <c r="I3830" s="2" t="s">
        <v>13</v>
      </c>
    </row>
    <row r="3831">
      <c r="A3831" s="2">
        <v>3829.0</v>
      </c>
      <c r="B3831" s="2">
        <v>3829.0</v>
      </c>
      <c r="C3831" s="2" t="s">
        <v>3207</v>
      </c>
      <c r="D3831" s="2" t="s">
        <v>38</v>
      </c>
      <c r="E3831" s="2" t="s">
        <v>7801</v>
      </c>
      <c r="F3831" s="2" t="s">
        <v>7802</v>
      </c>
      <c r="G3831" s="2" t="s">
        <v>103</v>
      </c>
      <c r="H3831" s="4"/>
      <c r="I3831" s="2" t="s">
        <v>13</v>
      </c>
    </row>
    <row r="3832">
      <c r="A3832" s="2">
        <v>3830.0</v>
      </c>
      <c r="B3832" s="2">
        <v>3830.0</v>
      </c>
      <c r="C3832" s="2" t="s">
        <v>3174</v>
      </c>
      <c r="D3832" s="2" t="s">
        <v>338</v>
      </c>
      <c r="E3832" s="2" t="s">
        <v>7803</v>
      </c>
      <c r="F3832" s="2" t="s">
        <v>7804</v>
      </c>
      <c r="G3832" s="2" t="s">
        <v>103</v>
      </c>
      <c r="H3832" s="4"/>
      <c r="I3832" s="2" t="s">
        <v>13</v>
      </c>
    </row>
    <row r="3833">
      <c r="A3833" s="2">
        <v>3831.0</v>
      </c>
      <c r="B3833" s="2">
        <v>3831.0</v>
      </c>
      <c r="C3833" s="2" t="s">
        <v>2729</v>
      </c>
      <c r="D3833" s="2" t="s">
        <v>7480</v>
      </c>
      <c r="E3833" s="2" t="s">
        <v>7805</v>
      </c>
      <c r="F3833" s="2" t="s">
        <v>7806</v>
      </c>
      <c r="G3833" s="2" t="s">
        <v>103</v>
      </c>
      <c r="H3833" s="4"/>
      <c r="I3833" s="2" t="s">
        <v>329</v>
      </c>
    </row>
    <row r="3834">
      <c r="A3834" s="2">
        <v>3832.0</v>
      </c>
      <c r="B3834" s="2">
        <v>3832.0</v>
      </c>
      <c r="C3834" s="2" t="s">
        <v>3174</v>
      </c>
      <c r="D3834" s="2" t="s">
        <v>2064</v>
      </c>
      <c r="E3834" s="2" t="s">
        <v>7807</v>
      </c>
      <c r="F3834" s="2" t="s">
        <v>7808</v>
      </c>
      <c r="G3834" s="2" t="s">
        <v>103</v>
      </c>
      <c r="H3834" s="4"/>
      <c r="I3834" s="2" t="s">
        <v>13</v>
      </c>
    </row>
    <row r="3835">
      <c r="A3835" s="2">
        <v>3833.0</v>
      </c>
      <c r="B3835" s="2">
        <v>3833.0</v>
      </c>
      <c r="C3835" s="2" t="s">
        <v>2729</v>
      </c>
      <c r="D3835" s="2" t="s">
        <v>32</v>
      </c>
      <c r="E3835" s="2" t="s">
        <v>7809</v>
      </c>
      <c r="F3835" s="2" t="s">
        <v>7810</v>
      </c>
      <c r="G3835" s="2" t="s">
        <v>103</v>
      </c>
      <c r="H3835" s="4"/>
      <c r="I3835" s="2" t="s">
        <v>13</v>
      </c>
    </row>
    <row r="3836">
      <c r="A3836" s="2">
        <v>3834.0</v>
      </c>
      <c r="B3836" s="2">
        <v>3834.0</v>
      </c>
      <c r="C3836" s="2" t="s">
        <v>2729</v>
      </c>
      <c r="D3836" s="2" t="s">
        <v>32</v>
      </c>
      <c r="E3836" s="2" t="s">
        <v>7811</v>
      </c>
      <c r="F3836" s="2" t="s">
        <v>7812</v>
      </c>
      <c r="G3836" s="2" t="s">
        <v>103</v>
      </c>
      <c r="H3836" s="4"/>
      <c r="I3836" s="2" t="s">
        <v>13</v>
      </c>
    </row>
    <row r="3837">
      <c r="A3837" s="2">
        <v>3835.0</v>
      </c>
      <c r="B3837" s="2">
        <v>3835.0</v>
      </c>
      <c r="C3837" s="2" t="s">
        <v>2729</v>
      </c>
      <c r="D3837" s="2" t="s">
        <v>263</v>
      </c>
      <c r="E3837" s="2" t="s">
        <v>7813</v>
      </c>
      <c r="F3837" s="2" t="s">
        <v>7814</v>
      </c>
      <c r="G3837" s="2" t="s">
        <v>103</v>
      </c>
      <c r="H3837" s="4"/>
      <c r="I3837" s="2" t="s">
        <v>13</v>
      </c>
    </row>
    <row r="3838">
      <c r="A3838" s="2">
        <v>3836.0</v>
      </c>
      <c r="B3838" s="2">
        <v>3836.0</v>
      </c>
      <c r="C3838" s="2" t="s">
        <v>2729</v>
      </c>
      <c r="D3838" s="2" t="s">
        <v>2730</v>
      </c>
      <c r="E3838" s="2" t="s">
        <v>7815</v>
      </c>
      <c r="F3838" s="2" t="s">
        <v>7816</v>
      </c>
      <c r="G3838" s="2" t="s">
        <v>103</v>
      </c>
      <c r="H3838" s="4"/>
      <c r="I3838" s="2" t="s">
        <v>13</v>
      </c>
    </row>
    <row r="3839">
      <c r="A3839" s="2">
        <v>3837.0</v>
      </c>
      <c r="B3839" s="2">
        <v>3837.0</v>
      </c>
      <c r="C3839" s="2" t="s">
        <v>3174</v>
      </c>
      <c r="D3839" s="2" t="s">
        <v>338</v>
      </c>
      <c r="E3839" s="2" t="s">
        <v>7817</v>
      </c>
      <c r="F3839" s="2" t="s">
        <v>7818</v>
      </c>
      <c r="G3839" s="2" t="s">
        <v>103</v>
      </c>
      <c r="H3839" s="4"/>
      <c r="I3839" s="2" t="s">
        <v>13</v>
      </c>
    </row>
    <row r="3840">
      <c r="A3840" s="2">
        <v>3838.0</v>
      </c>
      <c r="B3840" s="2">
        <v>3838.0</v>
      </c>
      <c r="C3840" s="2" t="s">
        <v>3174</v>
      </c>
      <c r="D3840" s="2" t="s">
        <v>573</v>
      </c>
      <c r="E3840" s="2" t="s">
        <v>7819</v>
      </c>
      <c r="F3840" s="2" t="s">
        <v>7820</v>
      </c>
      <c r="G3840" s="2" t="s">
        <v>103</v>
      </c>
      <c r="H3840" s="4"/>
      <c r="I3840" s="2" t="s">
        <v>13</v>
      </c>
    </row>
    <row r="3841">
      <c r="A3841" s="2">
        <v>3839.0</v>
      </c>
      <c r="B3841" s="2">
        <v>3839.0</v>
      </c>
      <c r="C3841" s="2" t="s">
        <v>4556</v>
      </c>
      <c r="D3841" s="2" t="s">
        <v>2172</v>
      </c>
      <c r="E3841" s="2" t="s">
        <v>7821</v>
      </c>
      <c r="F3841" s="2" t="s">
        <v>7822</v>
      </c>
      <c r="G3841" s="2" t="s">
        <v>103</v>
      </c>
      <c r="H3841" s="3">
        <v>59.0</v>
      </c>
      <c r="I3841" s="2" t="s">
        <v>13</v>
      </c>
    </row>
    <row r="3842">
      <c r="A3842" s="2">
        <v>3840.0</v>
      </c>
      <c r="B3842" s="2">
        <v>3840.0</v>
      </c>
      <c r="C3842" s="2" t="s">
        <v>7116</v>
      </c>
      <c r="D3842" s="2" t="s">
        <v>629</v>
      </c>
      <c r="E3842" s="2" t="s">
        <v>7823</v>
      </c>
      <c r="F3842" s="2" t="s">
        <v>7118</v>
      </c>
      <c r="G3842" s="2" t="s">
        <v>103</v>
      </c>
      <c r="H3842" s="4"/>
      <c r="I3842" s="2" t="s">
        <v>53</v>
      </c>
    </row>
    <row r="3843">
      <c r="A3843" s="2">
        <v>3841.0</v>
      </c>
      <c r="B3843" s="2">
        <v>3841.0</v>
      </c>
      <c r="C3843" s="2" t="s">
        <v>3174</v>
      </c>
      <c r="D3843" s="2" t="s">
        <v>2101</v>
      </c>
      <c r="E3843" s="2" t="s">
        <v>7824</v>
      </c>
      <c r="F3843" s="2" t="s">
        <v>7825</v>
      </c>
      <c r="G3843" s="2" t="s">
        <v>103</v>
      </c>
      <c r="H3843" s="4"/>
      <c r="I3843" s="2" t="s">
        <v>13</v>
      </c>
    </row>
    <row r="3844">
      <c r="A3844" s="2">
        <v>3842.0</v>
      </c>
      <c r="B3844" s="2">
        <v>3842.0</v>
      </c>
      <c r="C3844" s="2" t="s">
        <v>2729</v>
      </c>
      <c r="D3844" s="2" t="s">
        <v>7480</v>
      </c>
      <c r="E3844" s="2" t="s">
        <v>7826</v>
      </c>
      <c r="F3844" s="2" t="s">
        <v>7827</v>
      </c>
      <c r="G3844" s="2" t="s">
        <v>103</v>
      </c>
      <c r="H3844" s="4"/>
      <c r="I3844" s="2" t="s">
        <v>329</v>
      </c>
    </row>
    <row r="3845">
      <c r="A3845" s="2">
        <v>3843.0</v>
      </c>
      <c r="B3845" s="2">
        <v>3843.0</v>
      </c>
      <c r="C3845" s="2" t="s">
        <v>3174</v>
      </c>
      <c r="D3845" s="2" t="s">
        <v>338</v>
      </c>
      <c r="E3845" s="2" t="s">
        <v>7828</v>
      </c>
      <c r="F3845" s="2" t="s">
        <v>7829</v>
      </c>
      <c r="G3845" s="2" t="s">
        <v>103</v>
      </c>
      <c r="H3845" s="4"/>
      <c r="I3845" s="2" t="s">
        <v>13</v>
      </c>
    </row>
    <row r="3846">
      <c r="A3846" s="2">
        <v>3844.0</v>
      </c>
      <c r="B3846" s="2">
        <v>3844.0</v>
      </c>
      <c r="C3846" s="2" t="s">
        <v>2729</v>
      </c>
      <c r="D3846" s="2" t="s">
        <v>32</v>
      </c>
      <c r="E3846" s="2" t="s">
        <v>7830</v>
      </c>
      <c r="F3846" s="2" t="s">
        <v>7831</v>
      </c>
      <c r="G3846" s="2" t="s">
        <v>103</v>
      </c>
      <c r="H3846" s="4"/>
      <c r="I3846" s="2" t="s">
        <v>53</v>
      </c>
    </row>
    <row r="3847">
      <c r="A3847" s="2">
        <v>3845.0</v>
      </c>
      <c r="B3847" s="2">
        <v>3845.0</v>
      </c>
      <c r="C3847" s="2" t="s">
        <v>1470</v>
      </c>
      <c r="D3847" s="2" t="s">
        <v>7793</v>
      </c>
      <c r="E3847" s="2" t="s">
        <v>7832</v>
      </c>
      <c r="F3847" s="2" t="s">
        <v>7833</v>
      </c>
      <c r="G3847" s="2" t="s">
        <v>103</v>
      </c>
      <c r="H3847" s="4"/>
      <c r="I3847" s="2" t="s">
        <v>13</v>
      </c>
    </row>
    <row r="3848">
      <c r="A3848" s="2">
        <v>3846.0</v>
      </c>
      <c r="B3848" s="2">
        <v>3846.0</v>
      </c>
      <c r="C3848" s="2" t="s">
        <v>3174</v>
      </c>
      <c r="D3848" s="2" t="s">
        <v>7796</v>
      </c>
      <c r="E3848" s="2" t="s">
        <v>7834</v>
      </c>
      <c r="F3848" s="2" t="s">
        <v>7835</v>
      </c>
      <c r="G3848" s="2" t="s">
        <v>103</v>
      </c>
      <c r="H3848" s="4"/>
      <c r="I3848" s="2" t="s">
        <v>13</v>
      </c>
    </row>
    <row r="3849">
      <c r="A3849" s="2">
        <v>3847.0</v>
      </c>
      <c r="B3849" s="2">
        <v>3847.0</v>
      </c>
      <c r="C3849" s="2" t="s">
        <v>2729</v>
      </c>
      <c r="D3849" s="2" t="s">
        <v>32</v>
      </c>
      <c r="E3849" s="2" t="s">
        <v>7836</v>
      </c>
      <c r="F3849" s="2" t="s">
        <v>7837</v>
      </c>
      <c r="G3849" s="2" t="s">
        <v>103</v>
      </c>
      <c r="H3849" s="4"/>
      <c r="I3849" s="2" t="s">
        <v>13</v>
      </c>
    </row>
    <row r="3850">
      <c r="A3850" s="2">
        <v>3848.0</v>
      </c>
      <c r="B3850" s="2">
        <v>3848.0</v>
      </c>
      <c r="C3850" s="2" t="s">
        <v>3207</v>
      </c>
      <c r="D3850" s="2" t="s">
        <v>26</v>
      </c>
      <c r="E3850" s="2" t="s">
        <v>7838</v>
      </c>
      <c r="F3850" s="2" t="s">
        <v>7839</v>
      </c>
      <c r="G3850" s="2" t="s">
        <v>103</v>
      </c>
      <c r="H3850" s="4"/>
      <c r="I3850" s="2" t="s">
        <v>53</v>
      </c>
    </row>
    <row r="3851">
      <c r="A3851" s="2">
        <v>3849.0</v>
      </c>
      <c r="B3851" s="2">
        <v>3849.0</v>
      </c>
      <c r="C3851" s="2" t="s">
        <v>1470</v>
      </c>
      <c r="D3851" s="2" t="s">
        <v>7390</v>
      </c>
      <c r="E3851" s="2" t="s">
        <v>7840</v>
      </c>
      <c r="F3851" s="2" t="s">
        <v>7841</v>
      </c>
      <c r="G3851" s="2" t="s">
        <v>103</v>
      </c>
      <c r="H3851" s="4"/>
      <c r="I3851" s="2" t="s">
        <v>13</v>
      </c>
    </row>
    <row r="3852">
      <c r="A3852" s="2">
        <v>3850.0</v>
      </c>
      <c r="B3852" s="2">
        <v>3850.0</v>
      </c>
      <c r="C3852" s="2" t="s">
        <v>2729</v>
      </c>
      <c r="D3852" s="2" t="s">
        <v>32</v>
      </c>
      <c r="E3852" s="2" t="s">
        <v>7842</v>
      </c>
      <c r="F3852" s="2" t="s">
        <v>7843</v>
      </c>
      <c r="G3852" s="2" t="s">
        <v>103</v>
      </c>
      <c r="H3852" s="4"/>
      <c r="I3852" s="2" t="s">
        <v>13</v>
      </c>
    </row>
    <row r="3853">
      <c r="A3853" s="2">
        <v>3851.0</v>
      </c>
      <c r="B3853" s="2">
        <v>3851.0</v>
      </c>
      <c r="C3853" s="2" t="s">
        <v>3174</v>
      </c>
      <c r="D3853" s="2" t="s">
        <v>573</v>
      </c>
      <c r="E3853" s="2" t="s">
        <v>7844</v>
      </c>
      <c r="F3853" s="2" t="s">
        <v>7845</v>
      </c>
      <c r="G3853" s="2" t="s">
        <v>103</v>
      </c>
      <c r="H3853" s="4"/>
      <c r="I3853" s="2" t="s">
        <v>13</v>
      </c>
    </row>
    <row r="3854">
      <c r="A3854" s="2">
        <v>3852.0</v>
      </c>
      <c r="B3854" s="2">
        <v>3852.0</v>
      </c>
      <c r="C3854" s="2" t="s">
        <v>3174</v>
      </c>
      <c r="D3854" s="2" t="s">
        <v>338</v>
      </c>
      <c r="E3854" s="2" t="s">
        <v>7846</v>
      </c>
      <c r="F3854" s="2" t="s">
        <v>7847</v>
      </c>
      <c r="G3854" s="2" t="s">
        <v>103</v>
      </c>
      <c r="H3854" s="4"/>
      <c r="I3854" s="2" t="s">
        <v>13</v>
      </c>
    </row>
    <row r="3855">
      <c r="A3855" s="2">
        <v>3853.0</v>
      </c>
      <c r="B3855" s="2">
        <v>3853.0</v>
      </c>
      <c r="C3855" s="2" t="s">
        <v>3174</v>
      </c>
      <c r="D3855" s="2" t="s">
        <v>5340</v>
      </c>
      <c r="E3855" s="2" t="s">
        <v>7848</v>
      </c>
      <c r="F3855" s="2" t="s">
        <v>7849</v>
      </c>
      <c r="G3855" s="2" t="s">
        <v>103</v>
      </c>
      <c r="H3855" s="4"/>
      <c r="I3855" s="2" t="s">
        <v>13</v>
      </c>
    </row>
    <row r="3856">
      <c r="A3856" s="2">
        <v>3854.0</v>
      </c>
      <c r="B3856" s="2">
        <v>3854.0</v>
      </c>
      <c r="C3856" s="2" t="s">
        <v>2729</v>
      </c>
      <c r="D3856" s="2" t="s">
        <v>32</v>
      </c>
      <c r="E3856" s="2" t="s">
        <v>7850</v>
      </c>
      <c r="F3856" s="2" t="s">
        <v>7851</v>
      </c>
      <c r="G3856" s="2" t="s">
        <v>103</v>
      </c>
      <c r="H3856" s="4"/>
      <c r="I3856" s="2" t="s">
        <v>13</v>
      </c>
    </row>
    <row r="3857">
      <c r="A3857" s="2">
        <v>3855.0</v>
      </c>
      <c r="B3857" s="2">
        <v>3855.0</v>
      </c>
      <c r="C3857" s="2" t="s">
        <v>4556</v>
      </c>
      <c r="D3857" s="2" t="s">
        <v>2172</v>
      </c>
      <c r="E3857" s="2" t="s">
        <v>7852</v>
      </c>
      <c r="F3857" s="2" t="s">
        <v>7853</v>
      </c>
      <c r="G3857" s="2" t="s">
        <v>103</v>
      </c>
      <c r="H3857" s="3">
        <v>59.0</v>
      </c>
      <c r="I3857" s="2" t="s">
        <v>13</v>
      </c>
    </row>
    <row r="3858">
      <c r="A3858" s="2">
        <v>3856.0</v>
      </c>
      <c r="B3858" s="2">
        <v>3856.0</v>
      </c>
      <c r="C3858" s="2" t="s">
        <v>2729</v>
      </c>
      <c r="D3858" s="2" t="s">
        <v>32</v>
      </c>
      <c r="E3858" s="2" t="s">
        <v>7854</v>
      </c>
      <c r="F3858" s="2" t="s">
        <v>7855</v>
      </c>
      <c r="G3858" s="2" t="s">
        <v>103</v>
      </c>
      <c r="H3858" s="4"/>
      <c r="I3858" s="2" t="s">
        <v>13</v>
      </c>
    </row>
    <row r="3859">
      <c r="A3859" s="2">
        <v>3857.0</v>
      </c>
      <c r="B3859" s="2">
        <v>3857.0</v>
      </c>
      <c r="C3859" s="2" t="s">
        <v>2729</v>
      </c>
      <c r="D3859" s="2" t="s">
        <v>32</v>
      </c>
      <c r="E3859" s="2" t="s">
        <v>7856</v>
      </c>
      <c r="F3859" s="2" t="s">
        <v>7857</v>
      </c>
      <c r="G3859" s="2" t="s">
        <v>103</v>
      </c>
      <c r="H3859" s="4"/>
      <c r="I3859" s="2" t="s">
        <v>13</v>
      </c>
    </row>
    <row r="3860">
      <c r="A3860" s="2">
        <v>3858.0</v>
      </c>
      <c r="B3860" s="2">
        <v>3858.0</v>
      </c>
      <c r="C3860" s="2" t="s">
        <v>1470</v>
      </c>
      <c r="D3860" s="2" t="s">
        <v>7793</v>
      </c>
      <c r="E3860" s="2" t="s">
        <v>7858</v>
      </c>
      <c r="F3860" s="2" t="s">
        <v>7859</v>
      </c>
      <c r="G3860" s="2" t="s">
        <v>103</v>
      </c>
      <c r="H3860" s="4"/>
      <c r="I3860" s="2" t="s">
        <v>13</v>
      </c>
    </row>
    <row r="3861">
      <c r="A3861" s="2">
        <v>3859.0</v>
      </c>
      <c r="B3861" s="2">
        <v>3859.0</v>
      </c>
      <c r="C3861" s="2" t="s">
        <v>3174</v>
      </c>
      <c r="D3861" s="2" t="s">
        <v>7796</v>
      </c>
      <c r="E3861" s="2" t="s">
        <v>7860</v>
      </c>
      <c r="F3861" s="2" t="s">
        <v>7861</v>
      </c>
      <c r="G3861" s="2" t="s">
        <v>103</v>
      </c>
      <c r="H3861" s="4"/>
      <c r="I3861" s="2" t="s">
        <v>13</v>
      </c>
    </row>
    <row r="3862">
      <c r="A3862" s="2">
        <v>3860.0</v>
      </c>
      <c r="B3862" s="2">
        <v>3860.0</v>
      </c>
      <c r="C3862" s="2" t="s">
        <v>2729</v>
      </c>
      <c r="D3862" s="2" t="s">
        <v>32</v>
      </c>
      <c r="E3862" s="2" t="s">
        <v>7862</v>
      </c>
      <c r="F3862" s="2" t="s">
        <v>7863</v>
      </c>
      <c r="G3862" s="2" t="s">
        <v>103</v>
      </c>
      <c r="H3862" s="4"/>
      <c r="I3862" s="2" t="s">
        <v>13</v>
      </c>
    </row>
    <row r="3863">
      <c r="A3863" s="2">
        <v>3861.0</v>
      </c>
      <c r="B3863" s="2">
        <v>3861.0</v>
      </c>
      <c r="C3863" s="2" t="s">
        <v>3174</v>
      </c>
      <c r="D3863" s="2" t="s">
        <v>7642</v>
      </c>
      <c r="E3863" s="2" t="s">
        <v>7864</v>
      </c>
      <c r="F3863" s="2" t="s">
        <v>7865</v>
      </c>
      <c r="G3863" s="2" t="s">
        <v>103</v>
      </c>
      <c r="H3863" s="4"/>
      <c r="I3863" s="2" t="s">
        <v>329</v>
      </c>
    </row>
    <row r="3864">
      <c r="A3864" s="2">
        <v>3862.0</v>
      </c>
      <c r="B3864" s="2">
        <v>3862.0</v>
      </c>
      <c r="C3864" s="2" t="s">
        <v>3174</v>
      </c>
      <c r="D3864" s="2" t="s">
        <v>338</v>
      </c>
      <c r="E3864" s="2" t="s">
        <v>7866</v>
      </c>
      <c r="F3864" s="2" t="s">
        <v>7867</v>
      </c>
      <c r="G3864" s="2" t="s">
        <v>103</v>
      </c>
      <c r="H3864" s="4"/>
      <c r="I3864" s="2" t="s">
        <v>13</v>
      </c>
    </row>
    <row r="3865">
      <c r="A3865" s="2">
        <v>3863.0</v>
      </c>
      <c r="B3865" s="2">
        <v>3863.0</v>
      </c>
      <c r="C3865" s="2" t="s">
        <v>2729</v>
      </c>
      <c r="D3865" s="2" t="s">
        <v>4023</v>
      </c>
      <c r="E3865" s="2" t="s">
        <v>7868</v>
      </c>
      <c r="F3865" s="2" t="s">
        <v>7869</v>
      </c>
      <c r="G3865" s="2" t="s">
        <v>103</v>
      </c>
      <c r="H3865" s="4"/>
      <c r="I3865" s="2" t="s">
        <v>13</v>
      </c>
    </row>
    <row r="3866">
      <c r="A3866" s="2">
        <v>3864.0</v>
      </c>
      <c r="B3866" s="2">
        <v>3864.0</v>
      </c>
      <c r="C3866" s="2" t="s">
        <v>2729</v>
      </c>
      <c r="D3866" s="2" t="s">
        <v>184</v>
      </c>
      <c r="E3866" s="2" t="s">
        <v>7870</v>
      </c>
      <c r="F3866" s="2" t="s">
        <v>7871</v>
      </c>
      <c r="G3866" s="2" t="s">
        <v>103</v>
      </c>
      <c r="H3866" s="4"/>
      <c r="I3866" s="2" t="s">
        <v>13</v>
      </c>
    </row>
    <row r="3867">
      <c r="A3867" s="2">
        <v>3865.0</v>
      </c>
      <c r="B3867" s="2">
        <v>3865.0</v>
      </c>
      <c r="C3867" s="2" t="s">
        <v>1470</v>
      </c>
      <c r="D3867" s="2" t="s">
        <v>283</v>
      </c>
      <c r="E3867" s="2" t="s">
        <v>7872</v>
      </c>
      <c r="F3867" s="2" t="s">
        <v>7873</v>
      </c>
      <c r="G3867" s="2" t="s">
        <v>103</v>
      </c>
      <c r="H3867" s="4"/>
      <c r="I3867" s="2" t="s">
        <v>13</v>
      </c>
    </row>
    <row r="3868">
      <c r="A3868" s="2">
        <v>3866.0</v>
      </c>
      <c r="B3868" s="2">
        <v>3866.0</v>
      </c>
      <c r="C3868" s="2" t="s">
        <v>2729</v>
      </c>
      <c r="D3868" s="2" t="s">
        <v>32</v>
      </c>
      <c r="E3868" s="2" t="s">
        <v>7874</v>
      </c>
      <c r="F3868" s="2" t="s">
        <v>7875</v>
      </c>
      <c r="G3868" s="2" t="s">
        <v>103</v>
      </c>
      <c r="H3868" s="4"/>
      <c r="I3868" s="2" t="s">
        <v>13</v>
      </c>
    </row>
    <row r="3869">
      <c r="A3869" s="2">
        <v>3867.0</v>
      </c>
      <c r="B3869" s="2">
        <v>3867.0</v>
      </c>
      <c r="C3869" s="2" t="s">
        <v>2729</v>
      </c>
      <c r="D3869" s="2" t="s">
        <v>2730</v>
      </c>
      <c r="E3869" s="2" t="s">
        <v>7876</v>
      </c>
      <c r="F3869" s="2" t="s">
        <v>7877</v>
      </c>
      <c r="G3869" s="2" t="s">
        <v>103</v>
      </c>
      <c r="H3869" s="4"/>
      <c r="I3869" s="2" t="s">
        <v>13</v>
      </c>
    </row>
    <row r="3870">
      <c r="A3870" s="2">
        <v>3868.0</v>
      </c>
      <c r="B3870" s="2">
        <v>3868.0</v>
      </c>
      <c r="C3870" s="2" t="s">
        <v>3207</v>
      </c>
      <c r="D3870" s="2" t="s">
        <v>26</v>
      </c>
      <c r="E3870" s="2" t="s">
        <v>7878</v>
      </c>
      <c r="F3870" s="2" t="s">
        <v>7879</v>
      </c>
      <c r="G3870" s="2" t="s">
        <v>103</v>
      </c>
      <c r="H3870" s="4"/>
      <c r="I3870" s="2" t="s">
        <v>13</v>
      </c>
    </row>
    <row r="3871">
      <c r="A3871" s="2">
        <v>3869.0</v>
      </c>
      <c r="B3871" s="2">
        <v>3869.0</v>
      </c>
      <c r="C3871" s="2" t="s">
        <v>3174</v>
      </c>
      <c r="D3871" s="2" t="s">
        <v>573</v>
      </c>
      <c r="E3871" s="2" t="s">
        <v>7880</v>
      </c>
      <c r="F3871" s="2" t="s">
        <v>7881</v>
      </c>
      <c r="G3871" s="2" t="s">
        <v>103</v>
      </c>
      <c r="H3871" s="4"/>
      <c r="I3871" s="2" t="s">
        <v>329</v>
      </c>
    </row>
    <row r="3872">
      <c r="A3872" s="2">
        <v>3870.0</v>
      </c>
      <c r="B3872" s="2">
        <v>3870.0</v>
      </c>
      <c r="C3872" s="2" t="s">
        <v>2729</v>
      </c>
      <c r="D3872" s="2" t="s">
        <v>32</v>
      </c>
      <c r="E3872" s="2" t="s">
        <v>7882</v>
      </c>
      <c r="F3872" s="2" t="s">
        <v>7883</v>
      </c>
      <c r="G3872" s="2" t="s">
        <v>103</v>
      </c>
      <c r="H3872" s="4"/>
      <c r="I3872" s="2" t="s">
        <v>13</v>
      </c>
    </row>
    <row r="3873">
      <c r="A3873" s="2">
        <v>3871.0</v>
      </c>
      <c r="B3873" s="2">
        <v>3871.0</v>
      </c>
      <c r="C3873" s="2" t="s">
        <v>3174</v>
      </c>
      <c r="D3873" s="2" t="s">
        <v>7577</v>
      </c>
      <c r="E3873" s="2" t="s">
        <v>7884</v>
      </c>
      <c r="F3873" s="2" t="s">
        <v>7885</v>
      </c>
      <c r="G3873" s="2" t="s">
        <v>103</v>
      </c>
      <c r="H3873" s="4"/>
      <c r="I3873" s="2" t="s">
        <v>13</v>
      </c>
    </row>
    <row r="3874">
      <c r="A3874" s="2">
        <v>3872.0</v>
      </c>
      <c r="B3874" s="2">
        <v>3872.0</v>
      </c>
      <c r="C3874" s="2" t="s">
        <v>3174</v>
      </c>
      <c r="D3874" s="2" t="s">
        <v>338</v>
      </c>
      <c r="E3874" s="2" t="s">
        <v>7886</v>
      </c>
      <c r="F3874" s="2" t="s">
        <v>7887</v>
      </c>
      <c r="G3874" s="2" t="s">
        <v>103</v>
      </c>
      <c r="H3874" s="4"/>
      <c r="I3874" s="2" t="s">
        <v>13</v>
      </c>
    </row>
    <row r="3875">
      <c r="A3875" s="2">
        <v>3873.0</v>
      </c>
      <c r="B3875" s="2">
        <v>3873.0</v>
      </c>
      <c r="C3875" s="2" t="s">
        <v>1470</v>
      </c>
      <c r="D3875" s="2" t="s">
        <v>7793</v>
      </c>
      <c r="E3875" s="2" t="s">
        <v>7888</v>
      </c>
      <c r="F3875" s="2" t="s">
        <v>7889</v>
      </c>
      <c r="G3875" s="2" t="s">
        <v>103</v>
      </c>
      <c r="H3875" s="4"/>
      <c r="I3875" s="2" t="s">
        <v>329</v>
      </c>
    </row>
    <row r="3876">
      <c r="A3876" s="2">
        <v>3874.0</v>
      </c>
      <c r="B3876" s="2">
        <v>3874.0</v>
      </c>
      <c r="C3876" s="2" t="s">
        <v>3174</v>
      </c>
      <c r="D3876" s="2" t="s">
        <v>7796</v>
      </c>
      <c r="E3876" s="2" t="s">
        <v>7890</v>
      </c>
      <c r="F3876" s="2" t="s">
        <v>7891</v>
      </c>
      <c r="G3876" s="2" t="s">
        <v>103</v>
      </c>
      <c r="H3876" s="4"/>
      <c r="I3876" s="2" t="s">
        <v>13</v>
      </c>
    </row>
    <row r="3877">
      <c r="A3877" s="2">
        <v>3875.0</v>
      </c>
      <c r="B3877" s="2">
        <v>3875.0</v>
      </c>
      <c r="C3877" s="2" t="s">
        <v>3174</v>
      </c>
      <c r="D3877" s="2" t="s">
        <v>2101</v>
      </c>
      <c r="E3877" s="2" t="s">
        <v>7892</v>
      </c>
      <c r="F3877" s="2" t="s">
        <v>7893</v>
      </c>
      <c r="G3877" s="2" t="s">
        <v>103</v>
      </c>
      <c r="H3877" s="4"/>
      <c r="I3877" s="2" t="s">
        <v>13</v>
      </c>
    </row>
    <row r="3878">
      <c r="A3878" s="2">
        <v>3876.0</v>
      </c>
      <c r="B3878" s="2">
        <v>3876.0</v>
      </c>
      <c r="C3878" s="2" t="s">
        <v>2729</v>
      </c>
      <c r="D3878" s="2" t="s">
        <v>4023</v>
      </c>
      <c r="E3878" s="2" t="s">
        <v>7894</v>
      </c>
      <c r="F3878" s="2" t="s">
        <v>7895</v>
      </c>
      <c r="G3878" s="2" t="s">
        <v>103</v>
      </c>
      <c r="H3878" s="4"/>
      <c r="I3878" s="2" t="s">
        <v>13</v>
      </c>
    </row>
    <row r="3879">
      <c r="A3879" s="2">
        <v>3877.0</v>
      </c>
      <c r="B3879" s="2">
        <v>3877.0</v>
      </c>
      <c r="C3879" s="2" t="s">
        <v>3174</v>
      </c>
      <c r="D3879" s="2" t="s">
        <v>7796</v>
      </c>
      <c r="E3879" s="2" t="s">
        <v>7896</v>
      </c>
      <c r="F3879" s="2" t="s">
        <v>7897</v>
      </c>
      <c r="G3879" s="2" t="s">
        <v>103</v>
      </c>
      <c r="H3879" s="4"/>
      <c r="I3879" s="2" t="s">
        <v>53</v>
      </c>
    </row>
    <row r="3880">
      <c r="A3880" s="2">
        <v>3878.0</v>
      </c>
      <c r="B3880" s="2">
        <v>3878.0</v>
      </c>
      <c r="C3880" s="2" t="s">
        <v>2729</v>
      </c>
      <c r="D3880" s="2" t="s">
        <v>2730</v>
      </c>
      <c r="E3880" s="2" t="s">
        <v>7898</v>
      </c>
      <c r="F3880" s="2" t="s">
        <v>7899</v>
      </c>
      <c r="G3880" s="2" t="s">
        <v>103</v>
      </c>
      <c r="H3880" s="4"/>
      <c r="I3880" s="2" t="s">
        <v>53</v>
      </c>
    </row>
    <row r="3881">
      <c r="A3881" s="2">
        <v>3879.0</v>
      </c>
      <c r="B3881" s="2">
        <v>3879.0</v>
      </c>
      <c r="C3881" s="2" t="s">
        <v>1470</v>
      </c>
      <c r="D3881" s="2" t="s">
        <v>7793</v>
      </c>
      <c r="E3881" s="2" t="s">
        <v>7900</v>
      </c>
      <c r="F3881" s="2" t="s">
        <v>7901</v>
      </c>
      <c r="G3881" s="2" t="s">
        <v>103</v>
      </c>
      <c r="H3881" s="4"/>
      <c r="I3881" s="2" t="s">
        <v>329</v>
      </c>
    </row>
    <row r="3882">
      <c r="A3882" s="2">
        <v>3880.0</v>
      </c>
      <c r="B3882" s="2">
        <v>3880.0</v>
      </c>
      <c r="C3882" s="2" t="s">
        <v>3174</v>
      </c>
      <c r="D3882" s="2" t="s">
        <v>338</v>
      </c>
      <c r="E3882" s="2" t="s">
        <v>7902</v>
      </c>
      <c r="F3882" s="2" t="s">
        <v>7903</v>
      </c>
      <c r="G3882" s="2" t="s">
        <v>103</v>
      </c>
      <c r="H3882" s="4"/>
      <c r="I3882" s="2" t="s">
        <v>13</v>
      </c>
    </row>
    <row r="3883">
      <c r="A3883" s="2">
        <v>3881.0</v>
      </c>
      <c r="B3883" s="2">
        <v>3881.0</v>
      </c>
      <c r="C3883" s="2" t="s">
        <v>2729</v>
      </c>
      <c r="D3883" s="2" t="s">
        <v>32</v>
      </c>
      <c r="E3883" s="2" t="s">
        <v>7904</v>
      </c>
      <c r="F3883" s="2" t="s">
        <v>7905</v>
      </c>
      <c r="G3883" s="2" t="s">
        <v>103</v>
      </c>
      <c r="H3883" s="4"/>
      <c r="I3883" s="2" t="s">
        <v>13</v>
      </c>
    </row>
    <row r="3884">
      <c r="A3884" s="2">
        <v>3882.0</v>
      </c>
      <c r="B3884" s="2">
        <v>3882.0</v>
      </c>
      <c r="C3884" s="2" t="s">
        <v>2729</v>
      </c>
      <c r="D3884" s="2" t="s">
        <v>32</v>
      </c>
      <c r="E3884" s="2" t="s">
        <v>7906</v>
      </c>
      <c r="F3884" s="2" t="s">
        <v>7907</v>
      </c>
      <c r="G3884" s="2" t="s">
        <v>103</v>
      </c>
      <c r="H3884" s="4"/>
      <c r="I3884" s="2" t="s">
        <v>13</v>
      </c>
    </row>
    <row r="3885">
      <c r="A3885" s="2">
        <v>3883.0</v>
      </c>
      <c r="B3885" s="2">
        <v>3883.0</v>
      </c>
      <c r="C3885" s="2" t="s">
        <v>2729</v>
      </c>
      <c r="D3885" s="2" t="s">
        <v>4023</v>
      </c>
      <c r="E3885" s="2" t="s">
        <v>7908</v>
      </c>
      <c r="F3885" s="2" t="s">
        <v>7909</v>
      </c>
      <c r="G3885" s="2" t="s">
        <v>103</v>
      </c>
      <c r="H3885" s="4"/>
      <c r="I3885" s="2" t="s">
        <v>13</v>
      </c>
    </row>
    <row r="3886">
      <c r="A3886" s="2">
        <v>3884.0</v>
      </c>
      <c r="B3886" s="2">
        <v>3884.0</v>
      </c>
      <c r="C3886" s="2" t="s">
        <v>2729</v>
      </c>
      <c r="D3886" s="2" t="s">
        <v>32</v>
      </c>
      <c r="E3886" s="2" t="s">
        <v>7910</v>
      </c>
      <c r="F3886" s="2" t="s">
        <v>7911</v>
      </c>
      <c r="G3886" s="2" t="s">
        <v>103</v>
      </c>
      <c r="H3886" s="4"/>
      <c r="I3886" s="2" t="s">
        <v>13</v>
      </c>
    </row>
    <row r="3887">
      <c r="A3887" s="2">
        <v>3885.0</v>
      </c>
      <c r="B3887" s="2">
        <v>3885.0</v>
      </c>
      <c r="C3887" s="2" t="s">
        <v>2729</v>
      </c>
      <c r="D3887" s="2" t="s">
        <v>32</v>
      </c>
      <c r="E3887" s="2" t="s">
        <v>7912</v>
      </c>
      <c r="F3887" s="2" t="s">
        <v>7913</v>
      </c>
      <c r="G3887" s="2" t="s">
        <v>103</v>
      </c>
      <c r="H3887" s="4"/>
      <c r="I3887" s="2" t="s">
        <v>13</v>
      </c>
    </row>
    <row r="3888">
      <c r="A3888" s="2">
        <v>3886.0</v>
      </c>
      <c r="B3888" s="2">
        <v>3886.0</v>
      </c>
      <c r="C3888" s="2" t="s">
        <v>3174</v>
      </c>
      <c r="D3888" s="2" t="s">
        <v>338</v>
      </c>
      <c r="E3888" s="2" t="s">
        <v>7914</v>
      </c>
      <c r="F3888" s="2" t="s">
        <v>7915</v>
      </c>
      <c r="G3888" s="2" t="s">
        <v>103</v>
      </c>
      <c r="H3888" s="4"/>
      <c r="I3888" s="2" t="s">
        <v>13</v>
      </c>
    </row>
    <row r="3889">
      <c r="A3889" s="2">
        <v>3887.0</v>
      </c>
      <c r="B3889" s="2">
        <v>3887.0</v>
      </c>
      <c r="C3889" s="2" t="s">
        <v>3174</v>
      </c>
      <c r="D3889" s="2" t="s">
        <v>7577</v>
      </c>
      <c r="E3889" s="2" t="s">
        <v>7916</v>
      </c>
      <c r="F3889" s="2" t="s">
        <v>7917</v>
      </c>
      <c r="G3889" s="2" t="s">
        <v>103</v>
      </c>
      <c r="H3889" s="4"/>
      <c r="I3889" s="2" t="s">
        <v>13</v>
      </c>
    </row>
    <row r="3890">
      <c r="A3890" s="2">
        <v>3888.0</v>
      </c>
      <c r="B3890" s="2">
        <v>3888.0</v>
      </c>
      <c r="C3890" s="2" t="s">
        <v>3174</v>
      </c>
      <c r="D3890" s="2" t="s">
        <v>2064</v>
      </c>
      <c r="E3890" s="2" t="s">
        <v>7918</v>
      </c>
      <c r="F3890" s="2" t="s">
        <v>7919</v>
      </c>
      <c r="G3890" s="2" t="s">
        <v>103</v>
      </c>
      <c r="H3890" s="4"/>
      <c r="I3890" s="2" t="s">
        <v>329</v>
      </c>
    </row>
    <row r="3891">
      <c r="A3891" s="2">
        <v>3889.0</v>
      </c>
      <c r="B3891" s="2">
        <v>3889.0</v>
      </c>
      <c r="C3891" s="2" t="s">
        <v>2729</v>
      </c>
      <c r="D3891" s="2" t="s">
        <v>2730</v>
      </c>
      <c r="E3891" s="2" t="s">
        <v>7920</v>
      </c>
      <c r="F3891" s="2" t="s">
        <v>7921</v>
      </c>
      <c r="G3891" s="2" t="s">
        <v>103</v>
      </c>
      <c r="H3891" s="4"/>
      <c r="I3891" s="2" t="s">
        <v>13</v>
      </c>
    </row>
    <row r="3892">
      <c r="A3892" s="2">
        <v>3890.0</v>
      </c>
      <c r="B3892" s="2">
        <v>3890.0</v>
      </c>
      <c r="C3892" s="2" t="s">
        <v>2729</v>
      </c>
      <c r="D3892" s="2" t="s">
        <v>32</v>
      </c>
      <c r="E3892" s="2" t="s">
        <v>7922</v>
      </c>
      <c r="F3892" s="2" t="s">
        <v>7923</v>
      </c>
      <c r="G3892" s="2" t="s">
        <v>103</v>
      </c>
      <c r="H3892" s="4"/>
      <c r="I3892" s="2" t="s">
        <v>13</v>
      </c>
    </row>
    <row r="3893">
      <c r="A3893" s="2">
        <v>3891.0</v>
      </c>
      <c r="B3893" s="2">
        <v>3891.0</v>
      </c>
      <c r="C3893" s="2" t="s">
        <v>3174</v>
      </c>
      <c r="D3893" s="2" t="s">
        <v>7642</v>
      </c>
      <c r="E3893" s="2" t="s">
        <v>7924</v>
      </c>
      <c r="F3893" s="2" t="s">
        <v>7925</v>
      </c>
      <c r="G3893" s="2" t="s">
        <v>103</v>
      </c>
      <c r="H3893" s="4"/>
      <c r="I3893" s="2" t="s">
        <v>13</v>
      </c>
    </row>
    <row r="3894">
      <c r="A3894" s="2">
        <v>3892.0</v>
      </c>
      <c r="B3894" s="2">
        <v>3892.0</v>
      </c>
      <c r="C3894" s="2" t="s">
        <v>2729</v>
      </c>
      <c r="D3894" s="2" t="s">
        <v>32</v>
      </c>
      <c r="E3894" s="2" t="s">
        <v>7926</v>
      </c>
      <c r="F3894" s="2" t="s">
        <v>7927</v>
      </c>
      <c r="G3894" s="2" t="s">
        <v>103</v>
      </c>
      <c r="H3894" s="4"/>
      <c r="I3894" s="2" t="s">
        <v>53</v>
      </c>
    </row>
    <row r="3895">
      <c r="A3895" s="2">
        <v>3893.0</v>
      </c>
      <c r="B3895" s="2">
        <v>3893.0</v>
      </c>
      <c r="C3895" s="2" t="s">
        <v>2729</v>
      </c>
      <c r="D3895" s="2" t="s">
        <v>184</v>
      </c>
      <c r="E3895" s="2" t="s">
        <v>7928</v>
      </c>
      <c r="F3895" s="2" t="s">
        <v>7929</v>
      </c>
      <c r="G3895" s="2" t="s">
        <v>103</v>
      </c>
      <c r="H3895" s="4"/>
      <c r="I3895" s="2" t="s">
        <v>53</v>
      </c>
    </row>
    <row r="3896">
      <c r="A3896" s="2">
        <v>3894.0</v>
      </c>
      <c r="B3896" s="2">
        <v>3894.0</v>
      </c>
      <c r="C3896" s="2" t="s">
        <v>2729</v>
      </c>
      <c r="D3896" s="2" t="s">
        <v>32</v>
      </c>
      <c r="E3896" s="2" t="s">
        <v>7930</v>
      </c>
      <c r="F3896" s="2" t="s">
        <v>7931</v>
      </c>
      <c r="G3896" s="2" t="s">
        <v>103</v>
      </c>
      <c r="H3896" s="4"/>
      <c r="I3896" s="2" t="s">
        <v>13</v>
      </c>
    </row>
    <row r="3897">
      <c r="A3897" s="2">
        <v>3895.0</v>
      </c>
      <c r="B3897" s="2">
        <v>3895.0</v>
      </c>
      <c r="C3897" s="2" t="s">
        <v>3174</v>
      </c>
      <c r="D3897" s="2" t="s">
        <v>338</v>
      </c>
      <c r="E3897" s="2" t="s">
        <v>7932</v>
      </c>
      <c r="F3897" s="2" t="s">
        <v>7933</v>
      </c>
      <c r="G3897" s="2" t="s">
        <v>103</v>
      </c>
      <c r="H3897" s="4"/>
      <c r="I3897" s="2" t="s">
        <v>13</v>
      </c>
    </row>
    <row r="3898">
      <c r="A3898" s="2">
        <v>3896.0</v>
      </c>
      <c r="B3898" s="2">
        <v>3896.0</v>
      </c>
      <c r="C3898" s="2" t="s">
        <v>2729</v>
      </c>
      <c r="D3898" s="2" t="s">
        <v>2730</v>
      </c>
      <c r="E3898" s="2" t="s">
        <v>7934</v>
      </c>
      <c r="F3898" s="2" t="s">
        <v>7935</v>
      </c>
      <c r="G3898" s="2" t="s">
        <v>103</v>
      </c>
      <c r="H3898" s="4"/>
      <c r="I3898" s="2" t="s">
        <v>13</v>
      </c>
    </row>
    <row r="3899">
      <c r="A3899" s="2">
        <v>3897.0</v>
      </c>
      <c r="B3899" s="2">
        <v>3897.0</v>
      </c>
      <c r="C3899" s="2" t="s">
        <v>3174</v>
      </c>
      <c r="D3899" s="2" t="s">
        <v>7796</v>
      </c>
      <c r="E3899" s="2" t="s">
        <v>7936</v>
      </c>
      <c r="F3899" s="2" t="s">
        <v>7937</v>
      </c>
      <c r="G3899" s="2" t="s">
        <v>103</v>
      </c>
      <c r="H3899" s="4"/>
      <c r="I3899" s="2" t="s">
        <v>13</v>
      </c>
    </row>
    <row r="3900">
      <c r="A3900" s="2">
        <v>3898.0</v>
      </c>
      <c r="B3900" s="2">
        <v>3898.0</v>
      </c>
      <c r="C3900" s="2" t="s">
        <v>2729</v>
      </c>
      <c r="D3900" s="2" t="s">
        <v>32</v>
      </c>
      <c r="E3900" s="2" t="s">
        <v>7938</v>
      </c>
      <c r="F3900" s="2" t="s">
        <v>7939</v>
      </c>
      <c r="G3900" s="2" t="s">
        <v>103</v>
      </c>
      <c r="H3900" s="4"/>
      <c r="I3900" s="2" t="s">
        <v>329</v>
      </c>
    </row>
    <row r="3901">
      <c r="A3901" s="2">
        <v>3899.0</v>
      </c>
      <c r="B3901" s="2">
        <v>3899.0</v>
      </c>
      <c r="C3901" s="2" t="s">
        <v>1470</v>
      </c>
      <c r="D3901" s="2" t="s">
        <v>7390</v>
      </c>
      <c r="E3901" s="2" t="s">
        <v>7940</v>
      </c>
      <c r="F3901" s="2" t="s">
        <v>7941</v>
      </c>
      <c r="G3901" s="2" t="s">
        <v>103</v>
      </c>
      <c r="H3901" s="4"/>
      <c r="I3901" s="2" t="s">
        <v>13</v>
      </c>
    </row>
    <row r="3902">
      <c r="A3902" s="2">
        <v>3900.0</v>
      </c>
      <c r="B3902" s="2">
        <v>3900.0</v>
      </c>
      <c r="C3902" s="2" t="s">
        <v>2729</v>
      </c>
      <c r="D3902" s="2" t="s">
        <v>32</v>
      </c>
      <c r="E3902" s="2" t="s">
        <v>7942</v>
      </c>
      <c r="F3902" s="2" t="s">
        <v>7943</v>
      </c>
      <c r="G3902" s="2" t="s">
        <v>103</v>
      </c>
      <c r="H3902" s="4"/>
      <c r="I3902" s="2" t="s">
        <v>13</v>
      </c>
    </row>
    <row r="3903">
      <c r="A3903" s="2">
        <v>3901.0</v>
      </c>
      <c r="B3903" s="2">
        <v>3901.0</v>
      </c>
      <c r="C3903" s="2" t="s">
        <v>2729</v>
      </c>
      <c r="D3903" s="2" t="s">
        <v>4023</v>
      </c>
      <c r="E3903" s="2" t="s">
        <v>7944</v>
      </c>
      <c r="F3903" s="2" t="s">
        <v>7945</v>
      </c>
      <c r="G3903" s="2" t="s">
        <v>103</v>
      </c>
      <c r="H3903" s="4"/>
      <c r="I3903" s="2" t="s">
        <v>53</v>
      </c>
    </row>
    <row r="3904">
      <c r="A3904" s="2">
        <v>3902.0</v>
      </c>
      <c r="B3904" s="2">
        <v>3902.0</v>
      </c>
      <c r="C3904" s="2" t="s">
        <v>2729</v>
      </c>
      <c r="D3904" s="2" t="s">
        <v>32</v>
      </c>
      <c r="E3904" s="2" t="s">
        <v>7946</v>
      </c>
      <c r="F3904" s="2" t="s">
        <v>7947</v>
      </c>
      <c r="G3904" s="2" t="s">
        <v>103</v>
      </c>
      <c r="H3904" s="4"/>
      <c r="I3904" s="2" t="s">
        <v>13</v>
      </c>
    </row>
    <row r="3905">
      <c r="A3905" s="2">
        <v>3903.0</v>
      </c>
      <c r="B3905" s="2">
        <v>3903.0</v>
      </c>
      <c r="C3905" s="2" t="s">
        <v>7740</v>
      </c>
      <c r="D3905" s="2" t="s">
        <v>7741</v>
      </c>
      <c r="E3905" s="2" t="s">
        <v>7948</v>
      </c>
      <c r="F3905" s="2" t="s">
        <v>7949</v>
      </c>
      <c r="G3905" s="2" t="s">
        <v>103</v>
      </c>
      <c r="H3905" s="4"/>
      <c r="I3905" s="2" t="s">
        <v>13</v>
      </c>
    </row>
    <row r="3906">
      <c r="A3906" s="2">
        <v>3904.0</v>
      </c>
      <c r="B3906" s="2">
        <v>3904.0</v>
      </c>
      <c r="C3906" s="2" t="s">
        <v>3174</v>
      </c>
      <c r="D3906" s="2" t="s">
        <v>338</v>
      </c>
      <c r="E3906" s="2" t="s">
        <v>7950</v>
      </c>
      <c r="F3906" s="2" t="s">
        <v>7951</v>
      </c>
      <c r="G3906" s="2" t="s">
        <v>103</v>
      </c>
      <c r="H3906" s="4"/>
      <c r="I3906" s="2" t="s">
        <v>13</v>
      </c>
    </row>
    <row r="3907">
      <c r="A3907" s="2">
        <v>3905.0</v>
      </c>
      <c r="B3907" s="2">
        <v>3905.0</v>
      </c>
      <c r="C3907" s="2" t="s">
        <v>2729</v>
      </c>
      <c r="D3907" s="2" t="s">
        <v>4023</v>
      </c>
      <c r="E3907" s="2" t="s">
        <v>7952</v>
      </c>
      <c r="F3907" s="2" t="s">
        <v>7953</v>
      </c>
      <c r="G3907" s="2" t="s">
        <v>103</v>
      </c>
      <c r="H3907" s="4"/>
      <c r="I3907" s="2" t="s">
        <v>13</v>
      </c>
    </row>
    <row r="3908">
      <c r="A3908" s="2">
        <v>3906.0</v>
      </c>
      <c r="B3908" s="2">
        <v>3906.0</v>
      </c>
      <c r="C3908" s="2" t="s">
        <v>2729</v>
      </c>
      <c r="D3908" s="2" t="s">
        <v>32</v>
      </c>
      <c r="E3908" s="2" t="s">
        <v>7954</v>
      </c>
      <c r="F3908" s="2" t="s">
        <v>7955</v>
      </c>
      <c r="G3908" s="2" t="s">
        <v>103</v>
      </c>
      <c r="H3908" s="4"/>
      <c r="I3908" s="2" t="s">
        <v>13</v>
      </c>
    </row>
    <row r="3909">
      <c r="A3909" s="2">
        <v>3907.0</v>
      </c>
      <c r="B3909" s="2">
        <v>3907.0</v>
      </c>
      <c r="C3909" s="2" t="s">
        <v>2729</v>
      </c>
      <c r="D3909" s="2" t="s">
        <v>32</v>
      </c>
      <c r="E3909" s="2" t="s">
        <v>7956</v>
      </c>
      <c r="F3909" s="2" t="s">
        <v>7957</v>
      </c>
      <c r="G3909" s="2" t="s">
        <v>103</v>
      </c>
      <c r="H3909" s="4"/>
      <c r="I3909" s="2" t="s">
        <v>13</v>
      </c>
    </row>
    <row r="3910">
      <c r="A3910" s="2">
        <v>3908.0</v>
      </c>
      <c r="B3910" s="2">
        <v>3908.0</v>
      </c>
      <c r="C3910" s="2" t="s">
        <v>2729</v>
      </c>
      <c r="D3910" s="2" t="s">
        <v>4023</v>
      </c>
      <c r="E3910" s="2" t="s">
        <v>7958</v>
      </c>
      <c r="F3910" s="2" t="s">
        <v>7959</v>
      </c>
      <c r="G3910" s="2" t="s">
        <v>103</v>
      </c>
      <c r="H3910" s="4"/>
      <c r="I3910" s="2" t="s">
        <v>13</v>
      </c>
    </row>
    <row r="3911">
      <c r="A3911" s="2">
        <v>3909.0</v>
      </c>
      <c r="B3911" s="2">
        <v>3909.0</v>
      </c>
      <c r="C3911" s="2" t="s">
        <v>2729</v>
      </c>
      <c r="D3911" s="2" t="s">
        <v>32</v>
      </c>
      <c r="E3911" s="2" t="s">
        <v>7960</v>
      </c>
      <c r="F3911" s="2" t="s">
        <v>7961</v>
      </c>
      <c r="G3911" s="2" t="s">
        <v>103</v>
      </c>
      <c r="H3911" s="4"/>
      <c r="I3911" s="2" t="s">
        <v>13</v>
      </c>
    </row>
    <row r="3912">
      <c r="A3912" s="2">
        <v>3910.0</v>
      </c>
      <c r="B3912" s="2">
        <v>3910.0</v>
      </c>
      <c r="C3912" s="2" t="s">
        <v>3174</v>
      </c>
      <c r="D3912" s="2" t="s">
        <v>338</v>
      </c>
      <c r="E3912" s="2" t="s">
        <v>7962</v>
      </c>
      <c r="F3912" s="2" t="s">
        <v>7963</v>
      </c>
      <c r="G3912" s="2" t="s">
        <v>103</v>
      </c>
      <c r="H3912" s="4"/>
      <c r="I3912" s="2" t="s">
        <v>13</v>
      </c>
    </row>
    <row r="3913">
      <c r="A3913" s="2">
        <v>3911.0</v>
      </c>
      <c r="B3913" s="2">
        <v>3911.0</v>
      </c>
      <c r="C3913" s="2" t="s">
        <v>2729</v>
      </c>
      <c r="D3913" s="2" t="s">
        <v>32</v>
      </c>
      <c r="E3913" s="2" t="s">
        <v>7964</v>
      </c>
      <c r="F3913" s="2" t="s">
        <v>7965</v>
      </c>
      <c r="G3913" s="2" t="s">
        <v>103</v>
      </c>
      <c r="H3913" s="4"/>
      <c r="I3913" s="2" t="s">
        <v>329</v>
      </c>
    </row>
    <row r="3914">
      <c r="A3914" s="2">
        <v>3912.0</v>
      </c>
      <c r="B3914" s="2">
        <v>3912.0</v>
      </c>
      <c r="C3914" s="2" t="s">
        <v>2729</v>
      </c>
      <c r="D3914" s="2" t="s">
        <v>4023</v>
      </c>
      <c r="E3914" s="2" t="s">
        <v>7966</v>
      </c>
      <c r="F3914" s="2" t="s">
        <v>7967</v>
      </c>
      <c r="G3914" s="2" t="s">
        <v>103</v>
      </c>
      <c r="H3914" s="4"/>
      <c r="I3914" s="2" t="s">
        <v>53</v>
      </c>
    </row>
    <row r="3915">
      <c r="A3915" s="2">
        <v>3913.0</v>
      </c>
      <c r="B3915" s="2">
        <v>3913.0</v>
      </c>
      <c r="C3915" s="2" t="s">
        <v>2729</v>
      </c>
      <c r="D3915" s="2" t="s">
        <v>7421</v>
      </c>
      <c r="E3915" s="2" t="s">
        <v>7968</v>
      </c>
      <c r="F3915" s="2" t="s">
        <v>7969</v>
      </c>
      <c r="G3915" s="2" t="s">
        <v>103</v>
      </c>
      <c r="H3915" s="4"/>
      <c r="I3915" s="2" t="s">
        <v>13</v>
      </c>
    </row>
    <row r="3916">
      <c r="A3916" s="2">
        <v>3914.0</v>
      </c>
      <c r="B3916" s="2">
        <v>3914.0</v>
      </c>
      <c r="C3916" s="2" t="s">
        <v>2729</v>
      </c>
      <c r="D3916" s="2" t="s">
        <v>32</v>
      </c>
      <c r="E3916" s="2" t="s">
        <v>7970</v>
      </c>
      <c r="F3916" s="2" t="s">
        <v>7971</v>
      </c>
      <c r="G3916" s="2" t="s">
        <v>103</v>
      </c>
      <c r="H3916" s="4"/>
      <c r="I3916" s="2" t="s">
        <v>13</v>
      </c>
    </row>
    <row r="3917">
      <c r="A3917" s="2">
        <v>3915.0</v>
      </c>
      <c r="B3917" s="2">
        <v>3915.0</v>
      </c>
      <c r="C3917" s="2" t="s">
        <v>3207</v>
      </c>
      <c r="D3917" s="2" t="s">
        <v>26</v>
      </c>
      <c r="E3917" s="2" t="s">
        <v>7972</v>
      </c>
      <c r="F3917" s="2" t="s">
        <v>7973</v>
      </c>
      <c r="G3917" s="2" t="s">
        <v>103</v>
      </c>
      <c r="H3917" s="4"/>
      <c r="I3917" s="2" t="s">
        <v>329</v>
      </c>
    </row>
    <row r="3918">
      <c r="A3918" s="2">
        <v>3916.0</v>
      </c>
      <c r="B3918" s="2">
        <v>3916.0</v>
      </c>
      <c r="C3918" s="2" t="s">
        <v>2729</v>
      </c>
      <c r="D3918" s="2" t="s">
        <v>4023</v>
      </c>
      <c r="E3918" s="2" t="s">
        <v>7974</v>
      </c>
      <c r="F3918" s="2" t="s">
        <v>7975</v>
      </c>
      <c r="G3918" s="2" t="s">
        <v>103</v>
      </c>
      <c r="H3918" s="4"/>
      <c r="I3918" s="2" t="s">
        <v>13</v>
      </c>
    </row>
    <row r="3919">
      <c r="A3919" s="2">
        <v>3917.0</v>
      </c>
      <c r="B3919" s="2">
        <v>3917.0</v>
      </c>
      <c r="C3919" s="2" t="s">
        <v>2729</v>
      </c>
      <c r="D3919" s="2" t="s">
        <v>32</v>
      </c>
      <c r="E3919" s="2" t="s">
        <v>7976</v>
      </c>
      <c r="F3919" s="2" t="s">
        <v>7977</v>
      </c>
      <c r="G3919" s="2" t="s">
        <v>103</v>
      </c>
      <c r="H3919" s="4"/>
      <c r="I3919" s="2" t="s">
        <v>13</v>
      </c>
    </row>
    <row r="3920">
      <c r="A3920" s="2">
        <v>3918.0</v>
      </c>
      <c r="B3920" s="2">
        <v>3918.0</v>
      </c>
      <c r="C3920" s="2" t="s">
        <v>1470</v>
      </c>
      <c r="D3920" s="2" t="s">
        <v>7793</v>
      </c>
      <c r="E3920" s="2" t="s">
        <v>7978</v>
      </c>
      <c r="F3920" s="2" t="s">
        <v>7979</v>
      </c>
      <c r="G3920" s="2" t="s">
        <v>103</v>
      </c>
      <c r="H3920" s="4"/>
      <c r="I3920" s="2" t="s">
        <v>13</v>
      </c>
    </row>
    <row r="3921">
      <c r="A3921" s="2">
        <v>3919.0</v>
      </c>
      <c r="B3921" s="2">
        <v>3919.0</v>
      </c>
      <c r="C3921" s="2" t="s">
        <v>2729</v>
      </c>
      <c r="D3921" s="2" t="s">
        <v>32</v>
      </c>
      <c r="E3921" s="2" t="s">
        <v>7980</v>
      </c>
      <c r="F3921" s="2" t="s">
        <v>7981</v>
      </c>
      <c r="G3921" s="2" t="s">
        <v>103</v>
      </c>
      <c r="H3921" s="4"/>
      <c r="I3921" s="2" t="s">
        <v>13</v>
      </c>
    </row>
    <row r="3922">
      <c r="A3922" s="2">
        <v>3920.0</v>
      </c>
      <c r="B3922" s="2">
        <v>3920.0</v>
      </c>
      <c r="C3922" s="2" t="s">
        <v>1470</v>
      </c>
      <c r="D3922" s="2" t="s">
        <v>7793</v>
      </c>
      <c r="E3922" s="2" t="s">
        <v>7982</v>
      </c>
      <c r="F3922" s="2" t="s">
        <v>7983</v>
      </c>
      <c r="G3922" s="2" t="s">
        <v>103</v>
      </c>
      <c r="H3922" s="4"/>
      <c r="I3922" s="2" t="s">
        <v>13</v>
      </c>
    </row>
    <row r="3923">
      <c r="A3923" s="2">
        <v>3921.0</v>
      </c>
      <c r="B3923" s="2">
        <v>3921.0</v>
      </c>
      <c r="C3923" s="2" t="s">
        <v>2729</v>
      </c>
      <c r="D3923" s="2" t="s">
        <v>32</v>
      </c>
      <c r="E3923" s="2" t="s">
        <v>7984</v>
      </c>
      <c r="F3923" s="2" t="s">
        <v>7985</v>
      </c>
      <c r="G3923" s="2" t="s">
        <v>103</v>
      </c>
      <c r="H3923" s="4"/>
      <c r="I3923" s="2" t="s">
        <v>13</v>
      </c>
    </row>
    <row r="3924">
      <c r="A3924" s="2">
        <v>3922.0</v>
      </c>
      <c r="B3924" s="2">
        <v>3922.0</v>
      </c>
      <c r="C3924" s="2" t="s">
        <v>2729</v>
      </c>
      <c r="D3924" s="2" t="s">
        <v>32</v>
      </c>
      <c r="E3924" s="2" t="s">
        <v>7986</v>
      </c>
      <c r="F3924" s="2" t="s">
        <v>7987</v>
      </c>
      <c r="G3924" s="2" t="s">
        <v>103</v>
      </c>
      <c r="H3924" s="4"/>
      <c r="I3924" s="2" t="s">
        <v>13</v>
      </c>
    </row>
    <row r="3925">
      <c r="A3925" s="2">
        <v>3923.0</v>
      </c>
      <c r="B3925" s="2">
        <v>3923.0</v>
      </c>
      <c r="C3925" s="2" t="s">
        <v>7740</v>
      </c>
      <c r="D3925" s="2" t="s">
        <v>7741</v>
      </c>
      <c r="E3925" s="2" t="s">
        <v>7988</v>
      </c>
      <c r="F3925" s="2" t="s">
        <v>7989</v>
      </c>
      <c r="G3925" s="2" t="s">
        <v>103</v>
      </c>
      <c r="H3925" s="4"/>
      <c r="I3925" s="2" t="s">
        <v>13</v>
      </c>
    </row>
    <row r="3926">
      <c r="A3926" s="2">
        <v>3924.0</v>
      </c>
      <c r="B3926" s="2">
        <v>3924.0</v>
      </c>
      <c r="C3926" s="2" t="s">
        <v>2729</v>
      </c>
      <c r="D3926" s="2" t="s">
        <v>4023</v>
      </c>
      <c r="E3926" s="2" t="s">
        <v>7990</v>
      </c>
      <c r="F3926" s="2" t="s">
        <v>7991</v>
      </c>
      <c r="G3926" s="2" t="s">
        <v>103</v>
      </c>
      <c r="H3926" s="4"/>
      <c r="I3926" s="2" t="s">
        <v>13</v>
      </c>
    </row>
    <row r="3927">
      <c r="A3927" s="2">
        <v>3925.0</v>
      </c>
      <c r="B3927" s="2">
        <v>3925.0</v>
      </c>
      <c r="C3927" s="2" t="s">
        <v>2729</v>
      </c>
      <c r="D3927" s="2" t="s">
        <v>32</v>
      </c>
      <c r="E3927" s="2" t="s">
        <v>7992</v>
      </c>
      <c r="F3927" s="2" t="s">
        <v>7993</v>
      </c>
      <c r="G3927" s="2" t="s">
        <v>103</v>
      </c>
      <c r="H3927" s="4"/>
      <c r="I3927" s="2" t="s">
        <v>329</v>
      </c>
    </row>
    <row r="3928">
      <c r="A3928" s="2">
        <v>3926.0</v>
      </c>
      <c r="B3928" s="2">
        <v>3926.0</v>
      </c>
      <c r="C3928" s="2" t="s">
        <v>2729</v>
      </c>
      <c r="D3928" s="2" t="s">
        <v>32</v>
      </c>
      <c r="E3928" s="2" t="s">
        <v>7994</v>
      </c>
      <c r="F3928" s="2" t="s">
        <v>7995</v>
      </c>
      <c r="G3928" s="2" t="s">
        <v>103</v>
      </c>
      <c r="H3928" s="4"/>
      <c r="I3928" s="2" t="s">
        <v>13</v>
      </c>
    </row>
    <row r="3929">
      <c r="A3929" s="2">
        <v>3927.0</v>
      </c>
      <c r="B3929" s="2">
        <v>3927.0</v>
      </c>
      <c r="C3929" s="2" t="s">
        <v>2729</v>
      </c>
      <c r="D3929" s="2" t="s">
        <v>32</v>
      </c>
      <c r="E3929" s="2" t="s">
        <v>7996</v>
      </c>
      <c r="F3929" s="2" t="s">
        <v>7997</v>
      </c>
      <c r="G3929" s="2" t="s">
        <v>103</v>
      </c>
      <c r="H3929" s="4"/>
      <c r="I3929" s="2" t="s">
        <v>13</v>
      </c>
    </row>
    <row r="3930">
      <c r="A3930" s="2">
        <v>3928.0</v>
      </c>
      <c r="B3930" s="2">
        <v>3928.0</v>
      </c>
      <c r="C3930" s="2" t="s">
        <v>3174</v>
      </c>
      <c r="D3930" s="2" t="s">
        <v>338</v>
      </c>
      <c r="E3930" s="2" t="s">
        <v>7998</v>
      </c>
      <c r="F3930" s="2" t="s">
        <v>7999</v>
      </c>
      <c r="G3930" s="2" t="s">
        <v>103</v>
      </c>
      <c r="H3930" s="4"/>
      <c r="I3930" s="2" t="s">
        <v>13</v>
      </c>
    </row>
    <row r="3931">
      <c r="A3931" s="2">
        <v>3929.0</v>
      </c>
      <c r="B3931" s="2">
        <v>3929.0</v>
      </c>
      <c r="C3931" s="2" t="s">
        <v>2729</v>
      </c>
      <c r="D3931" s="2" t="s">
        <v>4023</v>
      </c>
      <c r="E3931" s="2" t="s">
        <v>8000</v>
      </c>
      <c r="F3931" s="2" t="s">
        <v>8001</v>
      </c>
      <c r="G3931" s="2" t="s">
        <v>103</v>
      </c>
      <c r="H3931" s="4"/>
      <c r="I3931" s="2" t="s">
        <v>13</v>
      </c>
    </row>
    <row r="3932">
      <c r="A3932" s="2">
        <v>3930.0</v>
      </c>
      <c r="B3932" s="2">
        <v>3930.0</v>
      </c>
      <c r="C3932" s="2" t="s">
        <v>2729</v>
      </c>
      <c r="D3932" s="2" t="s">
        <v>184</v>
      </c>
      <c r="E3932" s="2" t="s">
        <v>8002</v>
      </c>
      <c r="F3932" s="2" t="s">
        <v>8003</v>
      </c>
      <c r="G3932" s="2" t="s">
        <v>103</v>
      </c>
      <c r="H3932" s="4"/>
      <c r="I3932" s="2" t="s">
        <v>13</v>
      </c>
    </row>
    <row r="3933">
      <c r="A3933" s="2">
        <v>3931.0</v>
      </c>
      <c r="B3933" s="2">
        <v>3931.0</v>
      </c>
      <c r="C3933" s="2" t="s">
        <v>2729</v>
      </c>
      <c r="D3933" s="2" t="s">
        <v>32</v>
      </c>
      <c r="E3933" s="2" t="s">
        <v>8004</v>
      </c>
      <c r="F3933" s="2" t="s">
        <v>8005</v>
      </c>
      <c r="G3933" s="2" t="s">
        <v>103</v>
      </c>
      <c r="H3933" s="4"/>
      <c r="I3933" s="2" t="s">
        <v>13</v>
      </c>
    </row>
    <row r="3934">
      <c r="A3934" s="2">
        <v>3932.0</v>
      </c>
      <c r="B3934" s="2">
        <v>3932.0</v>
      </c>
      <c r="C3934" s="2" t="s">
        <v>3174</v>
      </c>
      <c r="D3934" s="2" t="s">
        <v>7796</v>
      </c>
      <c r="E3934" s="2" t="s">
        <v>8006</v>
      </c>
      <c r="F3934" s="2" t="s">
        <v>8007</v>
      </c>
      <c r="G3934" s="2" t="s">
        <v>103</v>
      </c>
      <c r="H3934" s="4"/>
      <c r="I3934" s="2" t="s">
        <v>53</v>
      </c>
    </row>
    <row r="3935">
      <c r="A3935" s="2">
        <v>3933.0</v>
      </c>
      <c r="B3935" s="2">
        <v>3933.0</v>
      </c>
      <c r="C3935" s="2" t="s">
        <v>2729</v>
      </c>
      <c r="D3935" s="2" t="s">
        <v>4023</v>
      </c>
      <c r="E3935" s="2" t="s">
        <v>8008</v>
      </c>
      <c r="F3935" s="2" t="s">
        <v>8009</v>
      </c>
      <c r="G3935" s="2" t="s">
        <v>103</v>
      </c>
      <c r="H3935" s="4"/>
      <c r="I3935" s="2" t="s">
        <v>13</v>
      </c>
    </row>
    <row r="3936">
      <c r="A3936" s="2">
        <v>3934.0</v>
      </c>
      <c r="B3936" s="2">
        <v>3934.0</v>
      </c>
      <c r="C3936" s="2" t="s">
        <v>2729</v>
      </c>
      <c r="D3936" s="2" t="s">
        <v>32</v>
      </c>
      <c r="E3936" s="2" t="s">
        <v>8010</v>
      </c>
      <c r="F3936" s="2" t="s">
        <v>8011</v>
      </c>
      <c r="G3936" s="2" t="s">
        <v>103</v>
      </c>
      <c r="H3936" s="4"/>
      <c r="I3936" s="2" t="s">
        <v>13</v>
      </c>
    </row>
    <row r="3937">
      <c r="A3937" s="2">
        <v>3935.0</v>
      </c>
      <c r="B3937" s="2">
        <v>3935.0</v>
      </c>
      <c r="C3937" s="2" t="s">
        <v>3207</v>
      </c>
      <c r="D3937" s="2" t="s">
        <v>38</v>
      </c>
      <c r="E3937" s="2" t="s">
        <v>8012</v>
      </c>
      <c r="F3937" s="2" t="s">
        <v>8013</v>
      </c>
      <c r="G3937" s="2" t="s">
        <v>103</v>
      </c>
      <c r="H3937" s="4"/>
      <c r="I3937" s="2" t="s">
        <v>53</v>
      </c>
    </row>
    <row r="3938">
      <c r="A3938" s="2">
        <v>3936.0</v>
      </c>
      <c r="B3938" s="2">
        <v>3936.0</v>
      </c>
      <c r="C3938" s="2" t="s">
        <v>2729</v>
      </c>
      <c r="D3938" s="2" t="s">
        <v>263</v>
      </c>
      <c r="E3938" s="2" t="s">
        <v>8014</v>
      </c>
      <c r="F3938" s="2" t="s">
        <v>8015</v>
      </c>
      <c r="G3938" s="2" t="s">
        <v>103</v>
      </c>
      <c r="H3938" s="4"/>
      <c r="I3938" s="2" t="s">
        <v>13</v>
      </c>
    </row>
    <row r="3939">
      <c r="A3939" s="2">
        <v>3937.0</v>
      </c>
      <c r="B3939" s="2">
        <v>3937.0</v>
      </c>
      <c r="C3939" s="2" t="s">
        <v>3174</v>
      </c>
      <c r="D3939" s="2" t="s">
        <v>7642</v>
      </c>
      <c r="E3939" s="2" t="s">
        <v>8016</v>
      </c>
      <c r="F3939" s="2" t="s">
        <v>8017</v>
      </c>
      <c r="G3939" s="2" t="s">
        <v>103</v>
      </c>
      <c r="H3939" s="4"/>
      <c r="I3939" s="2" t="s">
        <v>13</v>
      </c>
    </row>
    <row r="3940">
      <c r="A3940" s="2">
        <v>3938.0</v>
      </c>
      <c r="B3940" s="2">
        <v>3938.0</v>
      </c>
      <c r="C3940" s="2" t="s">
        <v>2729</v>
      </c>
      <c r="D3940" s="2" t="s">
        <v>263</v>
      </c>
      <c r="E3940" s="2" t="s">
        <v>8018</v>
      </c>
      <c r="F3940" s="2" t="s">
        <v>8019</v>
      </c>
      <c r="G3940" s="2" t="s">
        <v>103</v>
      </c>
      <c r="H3940" s="4"/>
      <c r="I3940" s="2" t="s">
        <v>13</v>
      </c>
    </row>
    <row r="3941">
      <c r="A3941" s="2">
        <v>3939.0</v>
      </c>
      <c r="B3941" s="2">
        <v>3939.0</v>
      </c>
      <c r="C3941" s="2" t="s">
        <v>3174</v>
      </c>
      <c r="D3941" s="2" t="s">
        <v>338</v>
      </c>
      <c r="E3941" s="2" t="s">
        <v>8020</v>
      </c>
      <c r="F3941" s="2" t="s">
        <v>8021</v>
      </c>
      <c r="G3941" s="2" t="s">
        <v>103</v>
      </c>
      <c r="H3941" s="4"/>
      <c r="I3941" s="2" t="s">
        <v>13</v>
      </c>
    </row>
    <row r="3942">
      <c r="A3942" s="2">
        <v>3940.0</v>
      </c>
      <c r="B3942" s="2">
        <v>3940.0</v>
      </c>
      <c r="C3942" s="2" t="s">
        <v>2729</v>
      </c>
      <c r="D3942" s="2" t="s">
        <v>32</v>
      </c>
      <c r="E3942" s="2" t="s">
        <v>8022</v>
      </c>
      <c r="F3942" s="2" t="s">
        <v>8023</v>
      </c>
      <c r="G3942" s="2" t="s">
        <v>103</v>
      </c>
      <c r="H3942" s="4"/>
      <c r="I3942" s="2" t="s">
        <v>13</v>
      </c>
    </row>
    <row r="3943">
      <c r="A3943" s="2">
        <v>3941.0</v>
      </c>
      <c r="B3943" s="2">
        <v>3941.0</v>
      </c>
      <c r="C3943" s="2" t="s">
        <v>2729</v>
      </c>
      <c r="D3943" s="2" t="s">
        <v>7421</v>
      </c>
      <c r="E3943" s="2" t="s">
        <v>8024</v>
      </c>
      <c r="F3943" s="2" t="s">
        <v>8025</v>
      </c>
      <c r="G3943" s="2" t="s">
        <v>103</v>
      </c>
      <c r="H3943" s="4"/>
      <c r="I3943" s="2" t="s">
        <v>13</v>
      </c>
    </row>
    <row r="3944">
      <c r="A3944" s="2">
        <v>3942.0</v>
      </c>
      <c r="B3944" s="2">
        <v>3942.0</v>
      </c>
      <c r="C3944" s="2" t="s">
        <v>2729</v>
      </c>
      <c r="D3944" s="2" t="s">
        <v>32</v>
      </c>
      <c r="E3944" s="2" t="s">
        <v>8026</v>
      </c>
      <c r="F3944" s="2" t="s">
        <v>8027</v>
      </c>
      <c r="G3944" s="2" t="s">
        <v>103</v>
      </c>
      <c r="H3944" s="4"/>
      <c r="I3944" s="2" t="s">
        <v>13</v>
      </c>
    </row>
    <row r="3945">
      <c r="A3945" s="2">
        <v>3943.0</v>
      </c>
      <c r="B3945" s="2">
        <v>3943.0</v>
      </c>
      <c r="C3945" s="2" t="s">
        <v>2729</v>
      </c>
      <c r="D3945" s="2" t="s">
        <v>7421</v>
      </c>
      <c r="E3945" s="2" t="s">
        <v>8028</v>
      </c>
      <c r="F3945" s="2" t="s">
        <v>8029</v>
      </c>
      <c r="G3945" s="2" t="s">
        <v>103</v>
      </c>
      <c r="H3945" s="4"/>
      <c r="I3945" s="2" t="s">
        <v>13</v>
      </c>
    </row>
    <row r="3946">
      <c r="A3946" s="2">
        <v>3944.0</v>
      </c>
      <c r="B3946" s="2">
        <v>3944.0</v>
      </c>
      <c r="C3946" s="2" t="s">
        <v>2729</v>
      </c>
      <c r="D3946" s="2" t="s">
        <v>263</v>
      </c>
      <c r="E3946" s="2" t="s">
        <v>8030</v>
      </c>
      <c r="F3946" s="2" t="s">
        <v>8031</v>
      </c>
      <c r="G3946" s="2" t="s">
        <v>103</v>
      </c>
      <c r="H3946" s="4"/>
      <c r="I3946" s="2" t="s">
        <v>13</v>
      </c>
    </row>
    <row r="3947">
      <c r="A3947" s="2">
        <v>3945.0</v>
      </c>
      <c r="B3947" s="2">
        <v>3945.0</v>
      </c>
      <c r="C3947" s="2" t="s">
        <v>1470</v>
      </c>
      <c r="D3947" s="2" t="s">
        <v>7793</v>
      </c>
      <c r="E3947" s="2" t="s">
        <v>8032</v>
      </c>
      <c r="F3947" s="2" t="s">
        <v>8033</v>
      </c>
      <c r="G3947" s="2" t="s">
        <v>103</v>
      </c>
      <c r="H3947" s="4"/>
      <c r="I3947" s="2" t="s">
        <v>13</v>
      </c>
    </row>
    <row r="3948">
      <c r="A3948" s="2">
        <v>3946.0</v>
      </c>
      <c r="B3948" s="2">
        <v>3946.0</v>
      </c>
      <c r="C3948" s="2" t="s">
        <v>2729</v>
      </c>
      <c r="D3948" s="2" t="s">
        <v>32</v>
      </c>
      <c r="E3948" s="2" t="s">
        <v>8034</v>
      </c>
      <c r="F3948" s="2" t="s">
        <v>8035</v>
      </c>
      <c r="G3948" s="2" t="s">
        <v>103</v>
      </c>
      <c r="H3948" s="4"/>
      <c r="I3948" s="2" t="s">
        <v>13</v>
      </c>
    </row>
    <row r="3949">
      <c r="A3949" s="2">
        <v>3947.0</v>
      </c>
      <c r="B3949" s="2">
        <v>3947.0</v>
      </c>
      <c r="C3949" s="2" t="s">
        <v>3174</v>
      </c>
      <c r="D3949" s="2" t="s">
        <v>2064</v>
      </c>
      <c r="E3949" s="2" t="s">
        <v>8036</v>
      </c>
      <c r="F3949" s="2" t="s">
        <v>8037</v>
      </c>
      <c r="G3949" s="2" t="s">
        <v>103</v>
      </c>
      <c r="H3949" s="4"/>
      <c r="I3949" s="2" t="s">
        <v>13</v>
      </c>
    </row>
    <row r="3950">
      <c r="A3950" s="2">
        <v>3948.0</v>
      </c>
      <c r="B3950" s="2">
        <v>3948.0</v>
      </c>
      <c r="C3950" s="2" t="s">
        <v>3174</v>
      </c>
      <c r="D3950" s="2" t="s">
        <v>338</v>
      </c>
      <c r="E3950" s="2" t="s">
        <v>8038</v>
      </c>
      <c r="F3950" s="2" t="s">
        <v>8039</v>
      </c>
      <c r="G3950" s="2" t="s">
        <v>103</v>
      </c>
      <c r="H3950" s="4"/>
      <c r="I3950" s="2" t="s">
        <v>13</v>
      </c>
    </row>
    <row r="3951">
      <c r="A3951" s="2">
        <v>3949.0</v>
      </c>
      <c r="B3951" s="2">
        <v>3949.0</v>
      </c>
      <c r="C3951" s="2" t="s">
        <v>2729</v>
      </c>
      <c r="D3951" s="2" t="s">
        <v>32</v>
      </c>
      <c r="E3951" s="2" t="s">
        <v>8040</v>
      </c>
      <c r="F3951" s="2" t="s">
        <v>8041</v>
      </c>
      <c r="G3951" s="2" t="s">
        <v>103</v>
      </c>
      <c r="H3951" s="4"/>
      <c r="I3951" s="2" t="s">
        <v>13</v>
      </c>
    </row>
    <row r="3952">
      <c r="A3952" s="2">
        <v>3950.0</v>
      </c>
      <c r="B3952" s="2">
        <v>3950.0</v>
      </c>
      <c r="C3952" s="2" t="s">
        <v>1470</v>
      </c>
      <c r="D3952" s="2" t="s">
        <v>283</v>
      </c>
      <c r="E3952" s="2" t="s">
        <v>8042</v>
      </c>
      <c r="F3952" s="2" t="s">
        <v>8043</v>
      </c>
      <c r="G3952" s="2" t="s">
        <v>103</v>
      </c>
      <c r="H3952" s="4"/>
      <c r="I3952" s="2" t="s">
        <v>13</v>
      </c>
    </row>
    <row r="3953">
      <c r="A3953" s="2">
        <v>3951.0</v>
      </c>
      <c r="B3953" s="2">
        <v>3951.0</v>
      </c>
      <c r="C3953" s="2" t="s">
        <v>2729</v>
      </c>
      <c r="D3953" s="2" t="s">
        <v>4023</v>
      </c>
      <c r="E3953" s="2" t="s">
        <v>8044</v>
      </c>
      <c r="F3953" s="2" t="s">
        <v>8045</v>
      </c>
      <c r="G3953" s="2" t="s">
        <v>103</v>
      </c>
      <c r="H3953" s="4"/>
      <c r="I3953" s="2" t="s">
        <v>13</v>
      </c>
    </row>
    <row r="3954">
      <c r="A3954" s="2">
        <v>3952.0</v>
      </c>
      <c r="B3954" s="2">
        <v>3952.0</v>
      </c>
      <c r="C3954" s="2" t="s">
        <v>3174</v>
      </c>
      <c r="D3954" s="2" t="s">
        <v>5340</v>
      </c>
      <c r="E3954" s="2" t="s">
        <v>8046</v>
      </c>
      <c r="F3954" s="2" t="s">
        <v>8047</v>
      </c>
      <c r="G3954" s="2" t="s">
        <v>103</v>
      </c>
      <c r="H3954" s="4"/>
      <c r="I3954" s="2" t="s">
        <v>13</v>
      </c>
    </row>
    <row r="3955">
      <c r="A3955" s="2">
        <v>3953.0</v>
      </c>
      <c r="B3955" s="2">
        <v>3953.0</v>
      </c>
      <c r="C3955" s="2" t="s">
        <v>2729</v>
      </c>
      <c r="D3955" s="2" t="s">
        <v>263</v>
      </c>
      <c r="E3955" s="2" t="s">
        <v>8048</v>
      </c>
      <c r="F3955" s="2" t="s">
        <v>8049</v>
      </c>
      <c r="G3955" s="2" t="s">
        <v>103</v>
      </c>
      <c r="H3955" s="4"/>
      <c r="I3955" s="2" t="s">
        <v>13</v>
      </c>
    </row>
    <row r="3956">
      <c r="A3956" s="2">
        <v>3954.0</v>
      </c>
      <c r="B3956" s="2">
        <v>3954.0</v>
      </c>
      <c r="C3956" s="2" t="s">
        <v>2729</v>
      </c>
      <c r="D3956" s="2" t="s">
        <v>184</v>
      </c>
      <c r="E3956" s="2" t="s">
        <v>8050</v>
      </c>
      <c r="F3956" s="2" t="s">
        <v>8051</v>
      </c>
      <c r="G3956" s="2" t="s">
        <v>103</v>
      </c>
      <c r="H3956" s="4"/>
      <c r="I3956" s="2" t="s">
        <v>13</v>
      </c>
    </row>
    <row r="3957">
      <c r="A3957" s="2">
        <v>3955.0</v>
      </c>
      <c r="B3957" s="2">
        <v>3955.0</v>
      </c>
      <c r="C3957" s="2" t="s">
        <v>2729</v>
      </c>
      <c r="D3957" s="2" t="s">
        <v>7421</v>
      </c>
      <c r="E3957" s="2" t="s">
        <v>8052</v>
      </c>
      <c r="F3957" s="2" t="s">
        <v>8053</v>
      </c>
      <c r="G3957" s="2" t="s">
        <v>103</v>
      </c>
      <c r="H3957" s="4"/>
      <c r="I3957" s="2" t="s">
        <v>13</v>
      </c>
    </row>
    <row r="3958">
      <c r="A3958" s="2">
        <v>3956.0</v>
      </c>
      <c r="B3958" s="2">
        <v>3956.0</v>
      </c>
      <c r="C3958" s="2" t="s">
        <v>2729</v>
      </c>
      <c r="D3958" s="2" t="s">
        <v>32</v>
      </c>
      <c r="E3958" s="2" t="s">
        <v>8054</v>
      </c>
      <c r="F3958" s="2" t="s">
        <v>8055</v>
      </c>
      <c r="G3958" s="2" t="s">
        <v>103</v>
      </c>
      <c r="H3958" s="4"/>
      <c r="I3958" s="2" t="s">
        <v>53</v>
      </c>
    </row>
    <row r="3959">
      <c r="A3959" s="2">
        <v>3957.0</v>
      </c>
      <c r="B3959" s="2">
        <v>3957.0</v>
      </c>
      <c r="C3959" s="2" t="s">
        <v>3174</v>
      </c>
      <c r="D3959" s="2" t="s">
        <v>338</v>
      </c>
      <c r="E3959" s="2" t="s">
        <v>8056</v>
      </c>
      <c r="F3959" s="2" t="s">
        <v>8057</v>
      </c>
      <c r="G3959" s="2" t="s">
        <v>103</v>
      </c>
      <c r="H3959" s="4"/>
      <c r="I3959" s="2" t="s">
        <v>53</v>
      </c>
    </row>
    <row r="3960">
      <c r="A3960" s="2">
        <v>3958.0</v>
      </c>
      <c r="B3960" s="2">
        <v>3958.0</v>
      </c>
      <c r="C3960" s="2" t="s">
        <v>2729</v>
      </c>
      <c r="D3960" s="2" t="s">
        <v>4023</v>
      </c>
      <c r="E3960" s="2" t="s">
        <v>8058</v>
      </c>
      <c r="F3960" s="2" t="s">
        <v>8059</v>
      </c>
      <c r="G3960" s="2" t="s">
        <v>103</v>
      </c>
      <c r="H3960" s="4"/>
      <c r="I3960" s="2" t="s">
        <v>13</v>
      </c>
    </row>
    <row r="3961">
      <c r="A3961" s="2">
        <v>3959.0</v>
      </c>
      <c r="B3961" s="2">
        <v>3959.0</v>
      </c>
      <c r="C3961" s="2" t="s">
        <v>3174</v>
      </c>
      <c r="D3961" s="2" t="s">
        <v>338</v>
      </c>
      <c r="E3961" s="2" t="s">
        <v>8060</v>
      </c>
      <c r="F3961" s="2" t="s">
        <v>8061</v>
      </c>
      <c r="G3961" s="2" t="s">
        <v>103</v>
      </c>
      <c r="H3961" s="4"/>
      <c r="I3961" s="2" t="s">
        <v>13</v>
      </c>
    </row>
    <row r="3962">
      <c r="A3962" s="2">
        <v>3960.0</v>
      </c>
      <c r="B3962" s="2">
        <v>3960.0</v>
      </c>
      <c r="C3962" s="2" t="s">
        <v>2729</v>
      </c>
      <c r="D3962" s="2" t="s">
        <v>263</v>
      </c>
      <c r="E3962" s="2" t="s">
        <v>8062</v>
      </c>
      <c r="F3962" s="2" t="s">
        <v>8063</v>
      </c>
      <c r="G3962" s="2" t="s">
        <v>103</v>
      </c>
      <c r="H3962" s="4"/>
      <c r="I3962" s="2" t="s">
        <v>13</v>
      </c>
    </row>
    <row r="3963">
      <c r="A3963" s="2">
        <v>3961.0</v>
      </c>
      <c r="B3963" s="2">
        <v>3961.0</v>
      </c>
      <c r="C3963" s="2" t="s">
        <v>3207</v>
      </c>
      <c r="D3963" s="2" t="s">
        <v>38</v>
      </c>
      <c r="E3963" s="2" t="s">
        <v>8064</v>
      </c>
      <c r="F3963" s="2" t="s">
        <v>8065</v>
      </c>
      <c r="G3963" s="2" t="s">
        <v>103</v>
      </c>
      <c r="H3963" s="4"/>
      <c r="I3963" s="2" t="s">
        <v>13</v>
      </c>
    </row>
    <row r="3964">
      <c r="A3964" s="2">
        <v>3962.0</v>
      </c>
      <c r="B3964" s="2">
        <v>3962.0</v>
      </c>
      <c r="C3964" s="2" t="s">
        <v>2729</v>
      </c>
      <c r="D3964" s="2" t="s">
        <v>32</v>
      </c>
      <c r="E3964" s="2" t="s">
        <v>8066</v>
      </c>
      <c r="F3964" s="2" t="s">
        <v>8067</v>
      </c>
      <c r="G3964" s="2" t="s">
        <v>103</v>
      </c>
      <c r="H3964" s="4"/>
      <c r="I3964" s="2" t="s">
        <v>13</v>
      </c>
    </row>
    <row r="3965">
      <c r="A3965" s="2">
        <v>3963.0</v>
      </c>
      <c r="B3965" s="2">
        <v>3963.0</v>
      </c>
      <c r="C3965" s="2" t="s">
        <v>2729</v>
      </c>
      <c r="D3965" s="2" t="s">
        <v>263</v>
      </c>
      <c r="E3965" s="2" t="s">
        <v>8068</v>
      </c>
      <c r="F3965" s="2" t="s">
        <v>8069</v>
      </c>
      <c r="G3965" s="2" t="s">
        <v>103</v>
      </c>
      <c r="H3965" s="4"/>
      <c r="I3965" s="2" t="s">
        <v>13</v>
      </c>
    </row>
    <row r="3966">
      <c r="A3966" s="2">
        <v>3964.0</v>
      </c>
      <c r="B3966" s="2">
        <v>3964.0</v>
      </c>
      <c r="C3966" s="2" t="s">
        <v>1470</v>
      </c>
      <c r="D3966" s="2" t="s">
        <v>7793</v>
      </c>
      <c r="E3966" s="2" t="s">
        <v>8070</v>
      </c>
      <c r="F3966" s="2" t="s">
        <v>8071</v>
      </c>
      <c r="G3966" s="2" t="s">
        <v>103</v>
      </c>
      <c r="H3966" s="4"/>
      <c r="I3966" s="2" t="s">
        <v>13</v>
      </c>
    </row>
    <row r="3967">
      <c r="A3967" s="2">
        <v>3965.0</v>
      </c>
      <c r="B3967" s="2">
        <v>3965.0</v>
      </c>
      <c r="C3967" s="2" t="s">
        <v>3174</v>
      </c>
      <c r="D3967" s="2" t="s">
        <v>7642</v>
      </c>
      <c r="E3967" s="2" t="s">
        <v>8072</v>
      </c>
      <c r="F3967" s="2" t="s">
        <v>8073</v>
      </c>
      <c r="G3967" s="2" t="s">
        <v>103</v>
      </c>
      <c r="H3967" s="4"/>
      <c r="I3967" s="2" t="s">
        <v>53</v>
      </c>
    </row>
    <row r="3968">
      <c r="A3968" s="2">
        <v>3966.0</v>
      </c>
      <c r="B3968" s="2">
        <v>3966.0</v>
      </c>
      <c r="C3968" s="2" t="s">
        <v>3174</v>
      </c>
      <c r="D3968" s="2" t="s">
        <v>338</v>
      </c>
      <c r="E3968" s="2" t="s">
        <v>8074</v>
      </c>
      <c r="F3968" s="2" t="s">
        <v>8075</v>
      </c>
      <c r="G3968" s="2" t="s">
        <v>103</v>
      </c>
      <c r="H3968" s="4"/>
      <c r="I3968" s="2" t="s">
        <v>13</v>
      </c>
    </row>
    <row r="3969">
      <c r="A3969" s="2">
        <v>3967.0</v>
      </c>
      <c r="B3969" s="2">
        <v>3967.0</v>
      </c>
      <c r="C3969" s="2" t="s">
        <v>2729</v>
      </c>
      <c r="D3969" s="2" t="s">
        <v>32</v>
      </c>
      <c r="E3969" s="2" t="s">
        <v>8076</v>
      </c>
      <c r="F3969" s="2" t="s">
        <v>8077</v>
      </c>
      <c r="G3969" s="2" t="s">
        <v>103</v>
      </c>
      <c r="H3969" s="4"/>
      <c r="I3969" s="2" t="s">
        <v>13</v>
      </c>
    </row>
    <row r="3970">
      <c r="A3970" s="2">
        <v>3968.0</v>
      </c>
      <c r="B3970" s="2">
        <v>3968.0</v>
      </c>
      <c r="C3970" s="2" t="s">
        <v>1470</v>
      </c>
      <c r="D3970" s="2" t="s">
        <v>283</v>
      </c>
      <c r="E3970" s="2" t="s">
        <v>8078</v>
      </c>
      <c r="F3970" s="2" t="s">
        <v>8079</v>
      </c>
      <c r="G3970" s="2" t="s">
        <v>103</v>
      </c>
      <c r="H3970" s="4"/>
      <c r="I3970" s="2" t="s">
        <v>13</v>
      </c>
    </row>
    <row r="3971">
      <c r="A3971" s="2">
        <v>3969.0</v>
      </c>
      <c r="B3971" s="2">
        <v>3969.0</v>
      </c>
      <c r="C3971" s="2" t="s">
        <v>2729</v>
      </c>
      <c r="D3971" s="2" t="s">
        <v>263</v>
      </c>
      <c r="E3971" s="2" t="s">
        <v>8080</v>
      </c>
      <c r="F3971" s="2" t="s">
        <v>8081</v>
      </c>
      <c r="G3971" s="2" t="s">
        <v>103</v>
      </c>
      <c r="H3971" s="4"/>
      <c r="I3971" s="2" t="s">
        <v>13</v>
      </c>
    </row>
    <row r="3972">
      <c r="A3972" s="2">
        <v>3970.0</v>
      </c>
      <c r="B3972" s="2">
        <v>3970.0</v>
      </c>
      <c r="C3972" s="2" t="s">
        <v>2729</v>
      </c>
      <c r="D3972" s="2" t="s">
        <v>32</v>
      </c>
      <c r="E3972" s="2" t="s">
        <v>8082</v>
      </c>
      <c r="F3972" s="2" t="s">
        <v>8083</v>
      </c>
      <c r="G3972" s="2" t="s">
        <v>103</v>
      </c>
      <c r="H3972" s="4"/>
      <c r="I3972" s="2" t="s">
        <v>13</v>
      </c>
    </row>
    <row r="3973">
      <c r="A3973" s="2">
        <v>3971.0</v>
      </c>
      <c r="B3973" s="2">
        <v>3971.0</v>
      </c>
      <c r="C3973" s="2" t="s">
        <v>4556</v>
      </c>
      <c r="D3973" s="2" t="s">
        <v>8084</v>
      </c>
      <c r="E3973" s="2" t="s">
        <v>8085</v>
      </c>
      <c r="F3973" s="2" t="s">
        <v>8086</v>
      </c>
      <c r="G3973" s="2" t="s">
        <v>103</v>
      </c>
      <c r="H3973" s="3">
        <v>63.23</v>
      </c>
      <c r="I3973" s="2" t="s">
        <v>13</v>
      </c>
    </row>
    <row r="3974">
      <c r="A3974" s="2">
        <v>3972.0</v>
      </c>
      <c r="B3974" s="2">
        <v>3972.0</v>
      </c>
      <c r="C3974" s="2" t="s">
        <v>3174</v>
      </c>
      <c r="D3974" s="2" t="s">
        <v>338</v>
      </c>
      <c r="E3974" s="2" t="s">
        <v>8087</v>
      </c>
      <c r="F3974" s="2" t="s">
        <v>8088</v>
      </c>
      <c r="G3974" s="2" t="s">
        <v>103</v>
      </c>
      <c r="H3974" s="4"/>
      <c r="I3974" s="2" t="s">
        <v>13</v>
      </c>
    </row>
    <row r="3975">
      <c r="A3975" s="2">
        <v>3973.0</v>
      </c>
      <c r="B3975" s="2">
        <v>3973.0</v>
      </c>
      <c r="C3975" s="2" t="s">
        <v>2729</v>
      </c>
      <c r="D3975" s="2" t="s">
        <v>263</v>
      </c>
      <c r="E3975" s="2" t="s">
        <v>8089</v>
      </c>
      <c r="F3975" s="2" t="s">
        <v>8090</v>
      </c>
      <c r="G3975" s="2" t="s">
        <v>103</v>
      </c>
      <c r="H3975" s="4"/>
      <c r="I3975" s="2" t="s">
        <v>13</v>
      </c>
    </row>
    <row r="3976">
      <c r="A3976" s="2">
        <v>3974.0</v>
      </c>
      <c r="B3976" s="2">
        <v>3974.0</v>
      </c>
      <c r="C3976" s="2" t="s">
        <v>2729</v>
      </c>
      <c r="D3976" s="2" t="s">
        <v>32</v>
      </c>
      <c r="E3976" s="2" t="s">
        <v>8091</v>
      </c>
      <c r="F3976" s="2" t="s">
        <v>8092</v>
      </c>
      <c r="G3976" s="2" t="s">
        <v>103</v>
      </c>
      <c r="H3976" s="4"/>
      <c r="I3976" s="2" t="s">
        <v>13</v>
      </c>
    </row>
    <row r="3977">
      <c r="A3977" s="2">
        <v>3975.0</v>
      </c>
      <c r="B3977" s="2">
        <v>3975.0</v>
      </c>
      <c r="C3977" s="2" t="s">
        <v>2729</v>
      </c>
      <c r="D3977" s="2" t="s">
        <v>263</v>
      </c>
      <c r="E3977" s="2" t="s">
        <v>8093</v>
      </c>
      <c r="F3977" s="2" t="s">
        <v>8094</v>
      </c>
      <c r="G3977" s="2" t="s">
        <v>103</v>
      </c>
      <c r="H3977" s="4"/>
      <c r="I3977" s="2" t="s">
        <v>53</v>
      </c>
    </row>
    <row r="3978">
      <c r="A3978" s="2">
        <v>3976.0</v>
      </c>
      <c r="B3978" s="2">
        <v>3976.0</v>
      </c>
      <c r="C3978" s="2" t="s">
        <v>3174</v>
      </c>
      <c r="D3978" s="2" t="s">
        <v>338</v>
      </c>
      <c r="E3978" s="2" t="s">
        <v>8095</v>
      </c>
      <c r="F3978" s="2" t="s">
        <v>8096</v>
      </c>
      <c r="G3978" s="2" t="s">
        <v>103</v>
      </c>
      <c r="H3978" s="4"/>
      <c r="I3978" s="2" t="s">
        <v>13</v>
      </c>
    </row>
    <row r="3979">
      <c r="A3979" s="2">
        <v>3977.0</v>
      </c>
      <c r="B3979" s="2">
        <v>3977.0</v>
      </c>
      <c r="C3979" s="2" t="s">
        <v>2729</v>
      </c>
      <c r="D3979" s="2" t="s">
        <v>32</v>
      </c>
      <c r="E3979" s="2" t="s">
        <v>8097</v>
      </c>
      <c r="F3979" s="2" t="s">
        <v>8098</v>
      </c>
      <c r="G3979" s="2" t="s">
        <v>103</v>
      </c>
      <c r="H3979" s="4"/>
      <c r="I3979" s="2" t="s">
        <v>13</v>
      </c>
    </row>
    <row r="3980">
      <c r="A3980" s="2">
        <v>3978.0</v>
      </c>
      <c r="B3980" s="2">
        <v>3978.0</v>
      </c>
      <c r="C3980" s="2" t="s">
        <v>1470</v>
      </c>
      <c r="D3980" s="2" t="s">
        <v>7793</v>
      </c>
      <c r="E3980" s="2" t="s">
        <v>8099</v>
      </c>
      <c r="F3980" s="2" t="s">
        <v>8100</v>
      </c>
      <c r="G3980" s="2" t="s">
        <v>103</v>
      </c>
      <c r="H3980" s="4"/>
      <c r="I3980" s="2" t="s">
        <v>13</v>
      </c>
    </row>
    <row r="3981">
      <c r="A3981" s="2">
        <v>3979.0</v>
      </c>
      <c r="B3981" s="2">
        <v>3979.0</v>
      </c>
      <c r="C3981" s="2" t="s">
        <v>3174</v>
      </c>
      <c r="D3981" s="2" t="s">
        <v>7577</v>
      </c>
      <c r="E3981" s="2" t="s">
        <v>8101</v>
      </c>
      <c r="F3981" s="2" t="s">
        <v>8102</v>
      </c>
      <c r="G3981" s="2" t="s">
        <v>103</v>
      </c>
      <c r="H3981" s="4"/>
      <c r="I3981" s="2" t="s">
        <v>13</v>
      </c>
    </row>
    <row r="3982">
      <c r="A3982" s="2">
        <v>3980.0</v>
      </c>
      <c r="B3982" s="2">
        <v>3980.0</v>
      </c>
      <c r="C3982" s="2" t="s">
        <v>2729</v>
      </c>
      <c r="D3982" s="2" t="s">
        <v>263</v>
      </c>
      <c r="E3982" s="2" t="s">
        <v>8103</v>
      </c>
      <c r="F3982" s="2" t="s">
        <v>8104</v>
      </c>
      <c r="G3982" s="2" t="s">
        <v>103</v>
      </c>
      <c r="H3982" s="4"/>
      <c r="I3982" s="2" t="s">
        <v>13</v>
      </c>
    </row>
    <row r="3983">
      <c r="A3983" s="2">
        <v>3981.0</v>
      </c>
      <c r="B3983" s="2">
        <v>3981.0</v>
      </c>
      <c r="C3983" s="2" t="s">
        <v>2729</v>
      </c>
      <c r="D3983" s="2" t="s">
        <v>7421</v>
      </c>
      <c r="E3983" s="2" t="s">
        <v>8105</v>
      </c>
      <c r="F3983" s="2" t="s">
        <v>8106</v>
      </c>
      <c r="G3983" s="2" t="s">
        <v>103</v>
      </c>
      <c r="H3983" s="4"/>
      <c r="I3983" s="2" t="s">
        <v>13</v>
      </c>
    </row>
    <row r="3984">
      <c r="A3984" s="2">
        <v>3982.0</v>
      </c>
      <c r="B3984" s="2">
        <v>3982.0</v>
      </c>
      <c r="C3984" s="2" t="s">
        <v>3174</v>
      </c>
      <c r="D3984" s="2" t="s">
        <v>2172</v>
      </c>
      <c r="E3984" s="2" t="s">
        <v>8107</v>
      </c>
      <c r="F3984" s="2" t="s">
        <v>8108</v>
      </c>
      <c r="G3984" s="2" t="s">
        <v>103</v>
      </c>
      <c r="H3984" s="4"/>
      <c r="I3984" s="2" t="s">
        <v>13</v>
      </c>
    </row>
    <row r="3985">
      <c r="A3985" s="2">
        <v>3983.0</v>
      </c>
      <c r="B3985" s="2">
        <v>3983.0</v>
      </c>
      <c r="C3985" s="2" t="s">
        <v>2729</v>
      </c>
      <c r="D3985" s="2" t="s">
        <v>263</v>
      </c>
      <c r="E3985" s="2" t="s">
        <v>8109</v>
      </c>
      <c r="F3985" s="2" t="s">
        <v>8110</v>
      </c>
      <c r="G3985" s="2" t="s">
        <v>103</v>
      </c>
      <c r="H3985" s="4"/>
      <c r="I3985" s="2" t="s">
        <v>13</v>
      </c>
    </row>
    <row r="3986">
      <c r="A3986" s="2">
        <v>3984.0</v>
      </c>
      <c r="B3986" s="2">
        <v>3984.0</v>
      </c>
      <c r="C3986" s="2" t="s">
        <v>2729</v>
      </c>
      <c r="D3986" s="2" t="s">
        <v>32</v>
      </c>
      <c r="E3986" s="2" t="s">
        <v>8111</v>
      </c>
      <c r="F3986" s="2" t="s">
        <v>8112</v>
      </c>
      <c r="G3986" s="2" t="s">
        <v>103</v>
      </c>
      <c r="H3986" s="4"/>
      <c r="I3986" s="2" t="s">
        <v>13</v>
      </c>
    </row>
    <row r="3987">
      <c r="A3987" s="2">
        <v>3985.0</v>
      </c>
      <c r="B3987" s="2">
        <v>3985.0</v>
      </c>
      <c r="C3987" s="2" t="s">
        <v>3174</v>
      </c>
      <c r="D3987" s="2" t="s">
        <v>2101</v>
      </c>
      <c r="E3987" s="2" t="s">
        <v>8113</v>
      </c>
      <c r="F3987" s="2" t="s">
        <v>8114</v>
      </c>
      <c r="G3987" s="2" t="s">
        <v>103</v>
      </c>
      <c r="H3987" s="4"/>
      <c r="I3987" s="2" t="s">
        <v>53</v>
      </c>
    </row>
    <row r="3988">
      <c r="A3988" s="2">
        <v>3986.0</v>
      </c>
      <c r="B3988" s="2">
        <v>3986.0</v>
      </c>
      <c r="C3988" s="2" t="s">
        <v>2729</v>
      </c>
      <c r="D3988" s="2" t="s">
        <v>32</v>
      </c>
      <c r="E3988" s="2" t="s">
        <v>8115</v>
      </c>
      <c r="F3988" s="2" t="s">
        <v>8116</v>
      </c>
      <c r="G3988" s="2" t="s">
        <v>103</v>
      </c>
      <c r="H3988" s="4"/>
      <c r="I3988" s="2" t="s">
        <v>13</v>
      </c>
    </row>
    <row r="3989">
      <c r="A3989" s="2">
        <v>3987.0</v>
      </c>
      <c r="B3989" s="2">
        <v>3987.0</v>
      </c>
      <c r="C3989" s="2" t="s">
        <v>2729</v>
      </c>
      <c r="D3989" s="2" t="s">
        <v>263</v>
      </c>
      <c r="E3989" s="2" t="s">
        <v>8117</v>
      </c>
      <c r="F3989" s="2" t="s">
        <v>8118</v>
      </c>
      <c r="G3989" s="2" t="s">
        <v>103</v>
      </c>
      <c r="H3989" s="4"/>
      <c r="I3989" s="2" t="s">
        <v>13</v>
      </c>
    </row>
    <row r="3990">
      <c r="A3990" s="2">
        <v>3988.0</v>
      </c>
      <c r="B3990" s="2">
        <v>3988.0</v>
      </c>
      <c r="C3990" s="2" t="s">
        <v>2729</v>
      </c>
      <c r="D3990" s="2" t="s">
        <v>7421</v>
      </c>
      <c r="E3990" s="2" t="s">
        <v>8119</v>
      </c>
      <c r="F3990" s="2" t="s">
        <v>8120</v>
      </c>
      <c r="G3990" s="2" t="s">
        <v>103</v>
      </c>
      <c r="H3990" s="4"/>
      <c r="I3990" s="2" t="s">
        <v>13</v>
      </c>
    </row>
    <row r="3991">
      <c r="A3991" s="2">
        <v>3989.0</v>
      </c>
      <c r="B3991" s="2">
        <v>3989.0</v>
      </c>
      <c r="C3991" s="2" t="s">
        <v>2729</v>
      </c>
      <c r="D3991" s="2" t="s">
        <v>4023</v>
      </c>
      <c r="E3991" s="2" t="s">
        <v>8121</v>
      </c>
      <c r="F3991" s="2" t="s">
        <v>8122</v>
      </c>
      <c r="G3991" s="2" t="s">
        <v>103</v>
      </c>
      <c r="H3991" s="4"/>
      <c r="I3991" s="2" t="s">
        <v>53</v>
      </c>
    </row>
    <row r="3992">
      <c r="A3992" s="2">
        <v>3990.0</v>
      </c>
      <c r="B3992" s="2">
        <v>3990.0</v>
      </c>
      <c r="C3992" s="2" t="s">
        <v>3174</v>
      </c>
      <c r="D3992" s="2" t="s">
        <v>7577</v>
      </c>
      <c r="E3992" s="2" t="s">
        <v>8123</v>
      </c>
      <c r="F3992" s="2" t="s">
        <v>8124</v>
      </c>
      <c r="G3992" s="2" t="s">
        <v>103</v>
      </c>
      <c r="H3992" s="4"/>
      <c r="I3992" s="2" t="s">
        <v>13</v>
      </c>
    </row>
    <row r="3993">
      <c r="A3993" s="2">
        <v>3991.0</v>
      </c>
      <c r="B3993" s="2">
        <v>3991.0</v>
      </c>
      <c r="C3993" s="2" t="s">
        <v>1470</v>
      </c>
      <c r="D3993" s="2" t="s">
        <v>283</v>
      </c>
      <c r="E3993" s="2" t="s">
        <v>8125</v>
      </c>
      <c r="F3993" s="2" t="s">
        <v>8126</v>
      </c>
      <c r="G3993" s="2" t="s">
        <v>103</v>
      </c>
      <c r="H3993" s="4"/>
      <c r="I3993" s="2" t="s">
        <v>13</v>
      </c>
    </row>
    <row r="3994">
      <c r="A3994" s="2">
        <v>3992.0</v>
      </c>
      <c r="B3994" s="2">
        <v>3992.0</v>
      </c>
      <c r="C3994" s="2" t="s">
        <v>2729</v>
      </c>
      <c r="D3994" s="2" t="s">
        <v>4023</v>
      </c>
      <c r="E3994" s="2" t="s">
        <v>8127</v>
      </c>
      <c r="F3994" s="2" t="s">
        <v>8128</v>
      </c>
      <c r="G3994" s="2" t="s">
        <v>103</v>
      </c>
      <c r="H3994" s="4"/>
      <c r="I3994" s="2" t="s">
        <v>53</v>
      </c>
    </row>
    <row r="3995">
      <c r="A3995" s="2">
        <v>3993.0</v>
      </c>
      <c r="B3995" s="2">
        <v>3993.0</v>
      </c>
      <c r="C3995" s="2" t="s">
        <v>4556</v>
      </c>
      <c r="D3995" s="2" t="s">
        <v>8084</v>
      </c>
      <c r="E3995" s="2" t="s">
        <v>8129</v>
      </c>
      <c r="F3995" s="2" t="s">
        <v>8130</v>
      </c>
      <c r="G3995" s="2" t="s">
        <v>103</v>
      </c>
      <c r="H3995" s="3">
        <v>63.23</v>
      </c>
      <c r="I3995" s="2" t="s">
        <v>13</v>
      </c>
    </row>
    <row r="3996">
      <c r="A3996" s="2">
        <v>3994.0</v>
      </c>
      <c r="B3996" s="2">
        <v>3994.0</v>
      </c>
      <c r="C3996" s="2" t="s">
        <v>2729</v>
      </c>
      <c r="D3996" s="2" t="s">
        <v>4023</v>
      </c>
      <c r="E3996" s="2" t="s">
        <v>8131</v>
      </c>
      <c r="F3996" s="2" t="s">
        <v>8132</v>
      </c>
      <c r="G3996" s="2" t="s">
        <v>103</v>
      </c>
      <c r="H3996" s="4"/>
      <c r="I3996" s="2" t="s">
        <v>13</v>
      </c>
    </row>
    <row r="3997">
      <c r="A3997" s="2">
        <v>3995.0</v>
      </c>
      <c r="B3997" s="2">
        <v>3995.0</v>
      </c>
      <c r="C3997" s="2" t="s">
        <v>3174</v>
      </c>
      <c r="D3997" s="2" t="s">
        <v>2172</v>
      </c>
      <c r="E3997" s="2" t="s">
        <v>8133</v>
      </c>
      <c r="F3997" s="2" t="s">
        <v>8134</v>
      </c>
      <c r="G3997" s="2" t="s">
        <v>103</v>
      </c>
      <c r="H3997" s="4"/>
      <c r="I3997" s="2" t="s">
        <v>13</v>
      </c>
    </row>
    <row r="3998">
      <c r="A3998" s="2">
        <v>3996.0</v>
      </c>
      <c r="B3998" s="2">
        <v>3996.0</v>
      </c>
      <c r="C3998" s="2" t="s">
        <v>3174</v>
      </c>
      <c r="D3998" s="2" t="s">
        <v>7642</v>
      </c>
      <c r="E3998" s="2" t="s">
        <v>8135</v>
      </c>
      <c r="F3998" s="2" t="s">
        <v>8136</v>
      </c>
      <c r="G3998" s="2" t="s">
        <v>103</v>
      </c>
      <c r="H3998" s="4"/>
      <c r="I3998" s="2" t="s">
        <v>53</v>
      </c>
    </row>
    <row r="3999">
      <c r="A3999" s="2">
        <v>3997.0</v>
      </c>
      <c r="B3999" s="2">
        <v>3997.0</v>
      </c>
      <c r="C3999" s="2" t="s">
        <v>1470</v>
      </c>
      <c r="D3999" s="2" t="s">
        <v>7793</v>
      </c>
      <c r="E3999" s="2" t="s">
        <v>8137</v>
      </c>
      <c r="F3999" s="2" t="s">
        <v>8138</v>
      </c>
      <c r="G3999" s="2" t="s">
        <v>103</v>
      </c>
      <c r="H3999" s="4"/>
      <c r="I3999" s="2" t="s">
        <v>13</v>
      </c>
    </row>
    <row r="4000">
      <c r="A4000" s="2">
        <v>3998.0</v>
      </c>
      <c r="B4000" s="2">
        <v>3998.0</v>
      </c>
      <c r="C4000" s="2" t="s">
        <v>2729</v>
      </c>
      <c r="D4000" s="2" t="s">
        <v>32</v>
      </c>
      <c r="E4000" s="2" t="s">
        <v>8139</v>
      </c>
      <c r="F4000" s="2" t="s">
        <v>8140</v>
      </c>
      <c r="G4000" s="2" t="s">
        <v>103</v>
      </c>
      <c r="H4000" s="4"/>
      <c r="I4000" s="2" t="s">
        <v>13</v>
      </c>
    </row>
    <row r="4001">
      <c r="A4001" s="2">
        <v>3999.0</v>
      </c>
      <c r="B4001" s="2">
        <v>3999.0</v>
      </c>
      <c r="C4001" s="2" t="s">
        <v>3174</v>
      </c>
      <c r="D4001" s="2" t="s">
        <v>2101</v>
      </c>
      <c r="E4001" s="2" t="s">
        <v>8141</v>
      </c>
      <c r="F4001" s="2" t="s">
        <v>8142</v>
      </c>
      <c r="G4001" s="2" t="s">
        <v>103</v>
      </c>
      <c r="H4001" s="4"/>
      <c r="I4001" s="2" t="s">
        <v>329</v>
      </c>
    </row>
    <row r="4002">
      <c r="A4002" s="2">
        <v>4000.0</v>
      </c>
      <c r="B4002" s="2">
        <v>4000.0</v>
      </c>
      <c r="C4002" s="2" t="s">
        <v>4556</v>
      </c>
      <c r="D4002" s="2" t="s">
        <v>8084</v>
      </c>
      <c r="E4002" s="2" t="s">
        <v>8143</v>
      </c>
      <c r="F4002" s="2" t="s">
        <v>8144</v>
      </c>
      <c r="G4002" s="2" t="s">
        <v>103</v>
      </c>
      <c r="H4002" s="3">
        <v>63.23</v>
      </c>
      <c r="I4002" s="2" t="s">
        <v>13</v>
      </c>
    </row>
    <row r="4003">
      <c r="A4003" s="2">
        <v>4001.0</v>
      </c>
      <c r="B4003" s="2">
        <v>4001.0</v>
      </c>
      <c r="C4003" s="2" t="s">
        <v>2729</v>
      </c>
      <c r="D4003" s="2" t="s">
        <v>4023</v>
      </c>
      <c r="E4003" s="2" t="s">
        <v>8145</v>
      </c>
      <c r="F4003" s="2" t="s">
        <v>8146</v>
      </c>
      <c r="G4003" s="2" t="s">
        <v>103</v>
      </c>
      <c r="H4003" s="4"/>
      <c r="I4003" s="2" t="s">
        <v>13</v>
      </c>
    </row>
    <row r="4004">
      <c r="A4004" s="2">
        <v>4002.0</v>
      </c>
      <c r="B4004" s="2">
        <v>4002.0</v>
      </c>
      <c r="C4004" s="2" t="s">
        <v>3174</v>
      </c>
      <c r="D4004" s="2" t="s">
        <v>338</v>
      </c>
      <c r="E4004" s="2" t="s">
        <v>8147</v>
      </c>
      <c r="F4004" s="2" t="s">
        <v>8148</v>
      </c>
      <c r="G4004" s="2" t="s">
        <v>103</v>
      </c>
      <c r="H4004" s="4"/>
      <c r="I4004" s="2" t="s">
        <v>13</v>
      </c>
    </row>
    <row r="4005">
      <c r="A4005" s="2">
        <v>4003.0</v>
      </c>
      <c r="B4005" s="2">
        <v>4003.0</v>
      </c>
      <c r="C4005" s="2" t="s">
        <v>2729</v>
      </c>
      <c r="D4005" s="2" t="s">
        <v>8149</v>
      </c>
      <c r="E4005" s="2" t="s">
        <v>8150</v>
      </c>
      <c r="F4005" s="2" t="s">
        <v>8151</v>
      </c>
      <c r="G4005" s="2" t="s">
        <v>103</v>
      </c>
      <c r="H4005" s="4"/>
      <c r="I4005" s="2" t="s">
        <v>53</v>
      </c>
    </row>
    <row r="4006">
      <c r="A4006" s="2">
        <v>4004.0</v>
      </c>
      <c r="B4006" s="2">
        <v>4004.0</v>
      </c>
      <c r="C4006" s="2" t="s">
        <v>2729</v>
      </c>
      <c r="D4006" s="2" t="s">
        <v>263</v>
      </c>
      <c r="E4006" s="2" t="s">
        <v>8152</v>
      </c>
      <c r="F4006" s="2" t="s">
        <v>8153</v>
      </c>
      <c r="G4006" s="2" t="s">
        <v>103</v>
      </c>
      <c r="H4006" s="4"/>
      <c r="I4006" s="2" t="s">
        <v>13</v>
      </c>
    </row>
    <row r="4007">
      <c r="A4007" s="2">
        <v>4005.0</v>
      </c>
      <c r="B4007" s="2">
        <v>4005.0</v>
      </c>
      <c r="C4007" s="2" t="s">
        <v>3174</v>
      </c>
      <c r="D4007" s="2" t="s">
        <v>7577</v>
      </c>
      <c r="E4007" s="2" t="s">
        <v>8154</v>
      </c>
      <c r="F4007" s="2" t="s">
        <v>8155</v>
      </c>
      <c r="G4007" s="2" t="s">
        <v>103</v>
      </c>
      <c r="H4007" s="4"/>
      <c r="I4007" s="2" t="s">
        <v>13</v>
      </c>
    </row>
    <row r="4008">
      <c r="A4008" s="2">
        <v>4006.0</v>
      </c>
      <c r="B4008" s="2">
        <v>4006.0</v>
      </c>
      <c r="C4008" s="2" t="s">
        <v>3174</v>
      </c>
      <c r="D4008" s="2" t="s">
        <v>5340</v>
      </c>
      <c r="E4008" s="2" t="s">
        <v>8156</v>
      </c>
      <c r="F4008" s="2" t="s">
        <v>8157</v>
      </c>
      <c r="G4008" s="2" t="s">
        <v>103</v>
      </c>
      <c r="H4008" s="4"/>
      <c r="I4008" s="2" t="s">
        <v>53</v>
      </c>
    </row>
    <row r="4009">
      <c r="A4009" s="2">
        <v>4007.0</v>
      </c>
      <c r="B4009" s="2">
        <v>4007.0</v>
      </c>
      <c r="C4009" s="2" t="s">
        <v>2729</v>
      </c>
      <c r="D4009" s="2" t="s">
        <v>32</v>
      </c>
      <c r="E4009" s="2" t="s">
        <v>8158</v>
      </c>
      <c r="F4009" s="2" t="s">
        <v>8159</v>
      </c>
      <c r="G4009" s="2" t="s">
        <v>103</v>
      </c>
      <c r="H4009" s="4"/>
      <c r="I4009" s="2" t="s">
        <v>13</v>
      </c>
    </row>
    <row r="4010">
      <c r="A4010" s="2">
        <v>4008.0</v>
      </c>
      <c r="B4010" s="2">
        <v>4008.0</v>
      </c>
      <c r="C4010" s="2" t="s">
        <v>2729</v>
      </c>
      <c r="D4010" s="2" t="s">
        <v>8149</v>
      </c>
      <c r="E4010" s="2" t="s">
        <v>8160</v>
      </c>
      <c r="F4010" s="2" t="s">
        <v>8161</v>
      </c>
      <c r="G4010" s="2" t="s">
        <v>103</v>
      </c>
      <c r="H4010" s="4"/>
      <c r="I4010" s="2" t="s">
        <v>13</v>
      </c>
    </row>
    <row r="4011">
      <c r="A4011" s="2">
        <v>4009.0</v>
      </c>
      <c r="B4011" s="2">
        <v>4009.0</v>
      </c>
      <c r="C4011" s="2" t="s">
        <v>2729</v>
      </c>
      <c r="D4011" s="2" t="s">
        <v>7421</v>
      </c>
      <c r="E4011" s="2" t="s">
        <v>8162</v>
      </c>
      <c r="F4011" s="2" t="s">
        <v>8163</v>
      </c>
      <c r="G4011" s="2" t="s">
        <v>103</v>
      </c>
      <c r="H4011" s="4"/>
      <c r="I4011" s="2" t="s">
        <v>53</v>
      </c>
    </row>
    <row r="4012">
      <c r="A4012" s="2">
        <v>4010.0</v>
      </c>
      <c r="B4012" s="2">
        <v>4010.0</v>
      </c>
      <c r="C4012" s="2" t="s">
        <v>3174</v>
      </c>
      <c r="D4012" s="2" t="s">
        <v>2172</v>
      </c>
      <c r="E4012" s="2" t="s">
        <v>8164</v>
      </c>
      <c r="F4012" s="2" t="s">
        <v>8165</v>
      </c>
      <c r="G4012" s="2" t="s">
        <v>103</v>
      </c>
      <c r="H4012" s="4"/>
      <c r="I4012" s="2" t="s">
        <v>13</v>
      </c>
    </row>
    <row r="4013">
      <c r="A4013" s="2">
        <v>4011.0</v>
      </c>
      <c r="B4013" s="2">
        <v>4011.0</v>
      </c>
      <c r="C4013" s="2" t="s">
        <v>2729</v>
      </c>
      <c r="D4013" s="2" t="s">
        <v>32</v>
      </c>
      <c r="E4013" s="2" t="s">
        <v>8166</v>
      </c>
      <c r="F4013" s="2" t="s">
        <v>8167</v>
      </c>
      <c r="G4013" s="2" t="s">
        <v>103</v>
      </c>
      <c r="H4013" s="4"/>
      <c r="I4013" s="2" t="s">
        <v>13</v>
      </c>
    </row>
    <row r="4014">
      <c r="A4014" s="2">
        <v>4012.0</v>
      </c>
      <c r="B4014" s="2">
        <v>4012.0</v>
      </c>
      <c r="C4014" s="2" t="s">
        <v>2729</v>
      </c>
      <c r="D4014" s="2" t="s">
        <v>263</v>
      </c>
      <c r="E4014" s="2" t="s">
        <v>8168</v>
      </c>
      <c r="F4014" s="2" t="s">
        <v>8169</v>
      </c>
      <c r="G4014" s="2" t="s">
        <v>103</v>
      </c>
      <c r="H4014" s="4"/>
      <c r="I4014" s="2" t="s">
        <v>13</v>
      </c>
    </row>
    <row r="4015">
      <c r="A4015" s="2">
        <v>4013.0</v>
      </c>
      <c r="B4015" s="2">
        <v>4013.0</v>
      </c>
      <c r="C4015" s="2" t="s">
        <v>3174</v>
      </c>
      <c r="D4015" s="2" t="s">
        <v>338</v>
      </c>
      <c r="E4015" s="2" t="s">
        <v>8170</v>
      </c>
      <c r="F4015" s="2" t="s">
        <v>8171</v>
      </c>
      <c r="G4015" s="2" t="s">
        <v>103</v>
      </c>
      <c r="H4015" s="4"/>
      <c r="I4015" s="2" t="s">
        <v>53</v>
      </c>
    </row>
    <row r="4016">
      <c r="A4016" s="2">
        <v>4014.0</v>
      </c>
      <c r="B4016" s="2">
        <v>4014.0</v>
      </c>
      <c r="C4016" s="2" t="s">
        <v>2729</v>
      </c>
      <c r="D4016" s="2" t="s">
        <v>263</v>
      </c>
      <c r="E4016" s="2" t="s">
        <v>8172</v>
      </c>
      <c r="F4016" s="2" t="s">
        <v>8173</v>
      </c>
      <c r="G4016" s="2" t="s">
        <v>103</v>
      </c>
      <c r="H4016" s="4"/>
      <c r="I4016" s="2" t="s">
        <v>13</v>
      </c>
    </row>
    <row r="4017">
      <c r="A4017" s="2">
        <v>4015.0</v>
      </c>
      <c r="B4017" s="2">
        <v>4015.0</v>
      </c>
      <c r="C4017" s="2" t="s">
        <v>2729</v>
      </c>
      <c r="D4017" s="2" t="s">
        <v>32</v>
      </c>
      <c r="E4017" s="2" t="s">
        <v>8174</v>
      </c>
      <c r="F4017" s="2" t="s">
        <v>8175</v>
      </c>
      <c r="G4017" s="2" t="s">
        <v>103</v>
      </c>
      <c r="H4017" s="4"/>
      <c r="I4017" s="2" t="s">
        <v>13</v>
      </c>
    </row>
    <row r="4018">
      <c r="A4018" s="2">
        <v>4016.0</v>
      </c>
      <c r="B4018" s="2">
        <v>4016.0</v>
      </c>
      <c r="C4018" s="2" t="s">
        <v>3174</v>
      </c>
      <c r="D4018" s="2" t="s">
        <v>338</v>
      </c>
      <c r="E4018" s="2" t="s">
        <v>8176</v>
      </c>
      <c r="F4018" s="2" t="s">
        <v>8177</v>
      </c>
      <c r="G4018" s="2" t="s">
        <v>103</v>
      </c>
      <c r="H4018" s="4"/>
      <c r="I4018" s="2" t="s">
        <v>13</v>
      </c>
    </row>
    <row r="4019">
      <c r="A4019" s="2">
        <v>4017.0</v>
      </c>
      <c r="B4019" s="2">
        <v>4017.0</v>
      </c>
      <c r="C4019" s="2" t="s">
        <v>1470</v>
      </c>
      <c r="D4019" s="2" t="s">
        <v>283</v>
      </c>
      <c r="E4019" s="2" t="s">
        <v>8178</v>
      </c>
      <c r="F4019" s="2" t="s">
        <v>8179</v>
      </c>
      <c r="G4019" s="2" t="s">
        <v>103</v>
      </c>
      <c r="H4019" s="4"/>
      <c r="I4019" s="2" t="s">
        <v>13</v>
      </c>
    </row>
    <row r="4020">
      <c r="A4020" s="2">
        <v>4018.0</v>
      </c>
      <c r="B4020" s="2">
        <v>4018.0</v>
      </c>
      <c r="C4020" s="2" t="s">
        <v>2729</v>
      </c>
      <c r="D4020" s="2" t="s">
        <v>263</v>
      </c>
      <c r="E4020" s="2" t="s">
        <v>8180</v>
      </c>
      <c r="F4020" s="2" t="s">
        <v>8181</v>
      </c>
      <c r="G4020" s="2" t="s">
        <v>103</v>
      </c>
      <c r="H4020" s="4"/>
      <c r="I4020" s="2" t="s">
        <v>13</v>
      </c>
    </row>
    <row r="4021">
      <c r="A4021" s="2">
        <v>4019.0</v>
      </c>
      <c r="B4021" s="2">
        <v>4019.0</v>
      </c>
      <c r="C4021" s="2" t="s">
        <v>3174</v>
      </c>
      <c r="D4021" s="2" t="s">
        <v>7577</v>
      </c>
      <c r="E4021" s="2" t="s">
        <v>8182</v>
      </c>
      <c r="F4021" s="2" t="s">
        <v>8183</v>
      </c>
      <c r="G4021" s="2" t="s">
        <v>103</v>
      </c>
      <c r="H4021" s="4"/>
      <c r="I4021" s="2" t="s">
        <v>13</v>
      </c>
    </row>
    <row r="4022">
      <c r="A4022" s="2">
        <v>4020.0</v>
      </c>
      <c r="B4022" s="2">
        <v>4020.0</v>
      </c>
      <c r="C4022" s="2" t="s">
        <v>4556</v>
      </c>
      <c r="D4022" s="2" t="s">
        <v>8084</v>
      </c>
      <c r="E4022" s="2" t="s">
        <v>8184</v>
      </c>
      <c r="F4022" s="2" t="s">
        <v>8185</v>
      </c>
      <c r="G4022" s="2" t="s">
        <v>103</v>
      </c>
      <c r="H4022" s="3">
        <v>63.23</v>
      </c>
      <c r="I4022" s="2" t="s">
        <v>53</v>
      </c>
    </row>
    <row r="4023">
      <c r="A4023" s="2">
        <v>4021.0</v>
      </c>
      <c r="B4023" s="2">
        <v>4021.0</v>
      </c>
      <c r="C4023" s="2" t="s">
        <v>2729</v>
      </c>
      <c r="D4023" s="2" t="s">
        <v>32</v>
      </c>
      <c r="E4023" s="2" t="s">
        <v>8186</v>
      </c>
      <c r="F4023" s="2" t="s">
        <v>8187</v>
      </c>
      <c r="G4023" s="2" t="s">
        <v>103</v>
      </c>
      <c r="H4023" s="4"/>
      <c r="I4023" s="2" t="s">
        <v>13</v>
      </c>
    </row>
    <row r="4024">
      <c r="A4024" s="2">
        <v>4022.0</v>
      </c>
      <c r="B4024" s="2">
        <v>4022.0</v>
      </c>
      <c r="C4024" s="2" t="s">
        <v>2729</v>
      </c>
      <c r="D4024" s="2" t="s">
        <v>8149</v>
      </c>
      <c r="E4024" s="2" t="s">
        <v>8188</v>
      </c>
      <c r="F4024" s="2" t="s">
        <v>8189</v>
      </c>
      <c r="G4024" s="2" t="s">
        <v>103</v>
      </c>
      <c r="H4024" s="4"/>
      <c r="I4024" s="2" t="s">
        <v>13</v>
      </c>
    </row>
    <row r="4025">
      <c r="A4025" s="2">
        <v>4023.0</v>
      </c>
      <c r="B4025" s="2">
        <v>4023.0</v>
      </c>
      <c r="C4025" s="2" t="s">
        <v>2729</v>
      </c>
      <c r="D4025" s="2" t="s">
        <v>263</v>
      </c>
      <c r="E4025" s="2" t="s">
        <v>8190</v>
      </c>
      <c r="F4025" s="2" t="s">
        <v>8191</v>
      </c>
      <c r="G4025" s="2" t="s">
        <v>103</v>
      </c>
      <c r="H4025" s="4"/>
      <c r="I4025" s="2" t="s">
        <v>13</v>
      </c>
    </row>
    <row r="4026">
      <c r="A4026" s="2">
        <v>4024.0</v>
      </c>
      <c r="B4026" s="2">
        <v>4024.0</v>
      </c>
      <c r="C4026" s="2" t="s">
        <v>2729</v>
      </c>
      <c r="D4026" s="2" t="s">
        <v>7421</v>
      </c>
      <c r="E4026" s="2" t="s">
        <v>8192</v>
      </c>
      <c r="F4026" s="2" t="s">
        <v>8193</v>
      </c>
      <c r="G4026" s="2" t="s">
        <v>103</v>
      </c>
      <c r="H4026" s="4"/>
      <c r="I4026" s="2" t="s">
        <v>13</v>
      </c>
    </row>
    <row r="4027">
      <c r="A4027" s="2">
        <v>4025.0</v>
      </c>
      <c r="B4027" s="2">
        <v>4025.0</v>
      </c>
      <c r="C4027" s="2" t="s">
        <v>3174</v>
      </c>
      <c r="D4027" s="2" t="s">
        <v>338</v>
      </c>
      <c r="E4027" s="2" t="s">
        <v>8194</v>
      </c>
      <c r="F4027" s="2" t="s">
        <v>8195</v>
      </c>
      <c r="G4027" s="2" t="s">
        <v>103</v>
      </c>
      <c r="H4027" s="4"/>
      <c r="I4027" s="2" t="s">
        <v>13</v>
      </c>
    </row>
    <row r="4028">
      <c r="A4028" s="2">
        <v>4026.0</v>
      </c>
      <c r="B4028" s="2">
        <v>4026.0</v>
      </c>
      <c r="C4028" s="2" t="s">
        <v>2729</v>
      </c>
      <c r="D4028" s="2" t="s">
        <v>32</v>
      </c>
      <c r="E4028" s="2" t="s">
        <v>8196</v>
      </c>
      <c r="F4028" s="2" t="s">
        <v>8197</v>
      </c>
      <c r="G4028" s="2" t="s">
        <v>103</v>
      </c>
      <c r="H4028" s="4"/>
      <c r="I4028" s="2" t="s">
        <v>13</v>
      </c>
    </row>
    <row r="4029">
      <c r="A4029" s="2">
        <v>4027.0</v>
      </c>
      <c r="B4029" s="2">
        <v>4027.0</v>
      </c>
      <c r="C4029" s="2" t="s">
        <v>2729</v>
      </c>
      <c r="D4029" s="2" t="s">
        <v>8149</v>
      </c>
      <c r="E4029" s="2" t="s">
        <v>8198</v>
      </c>
      <c r="F4029" s="2" t="s">
        <v>8199</v>
      </c>
      <c r="G4029" s="2" t="s">
        <v>103</v>
      </c>
      <c r="H4029" s="4"/>
      <c r="I4029" s="2" t="s">
        <v>13</v>
      </c>
    </row>
    <row r="4030">
      <c r="A4030" s="2">
        <v>4028.0</v>
      </c>
      <c r="B4030" s="2">
        <v>4028.0</v>
      </c>
      <c r="C4030" s="2" t="s">
        <v>3174</v>
      </c>
      <c r="D4030" s="2" t="s">
        <v>7577</v>
      </c>
      <c r="E4030" s="2" t="s">
        <v>8200</v>
      </c>
      <c r="F4030" s="2" t="s">
        <v>8201</v>
      </c>
      <c r="G4030" s="2" t="s">
        <v>103</v>
      </c>
      <c r="H4030" s="4"/>
      <c r="I4030" s="2" t="s">
        <v>13</v>
      </c>
    </row>
    <row r="4031">
      <c r="A4031" s="2">
        <v>4029.0</v>
      </c>
      <c r="B4031" s="2">
        <v>4029.0</v>
      </c>
      <c r="C4031" s="2" t="s">
        <v>3174</v>
      </c>
      <c r="D4031" s="2" t="s">
        <v>5340</v>
      </c>
      <c r="E4031" s="2" t="s">
        <v>8202</v>
      </c>
      <c r="F4031" s="2" t="s">
        <v>8203</v>
      </c>
      <c r="G4031" s="2" t="s">
        <v>103</v>
      </c>
      <c r="H4031" s="4"/>
      <c r="I4031" s="2" t="s">
        <v>13</v>
      </c>
    </row>
    <row r="4032">
      <c r="A4032" s="2">
        <v>4030.0</v>
      </c>
      <c r="B4032" s="2">
        <v>4030.0</v>
      </c>
      <c r="C4032" s="2" t="s">
        <v>2729</v>
      </c>
      <c r="D4032" s="2" t="s">
        <v>32</v>
      </c>
      <c r="E4032" s="2" t="s">
        <v>8204</v>
      </c>
      <c r="F4032" s="2" t="s">
        <v>8205</v>
      </c>
      <c r="G4032" s="2" t="s">
        <v>103</v>
      </c>
      <c r="H4032" s="4"/>
      <c r="I4032" s="2" t="s">
        <v>13</v>
      </c>
    </row>
    <row r="4033">
      <c r="A4033" s="2">
        <v>4031.0</v>
      </c>
      <c r="B4033" s="2">
        <v>4031.0</v>
      </c>
      <c r="C4033" s="2" t="s">
        <v>2729</v>
      </c>
      <c r="D4033" s="2" t="s">
        <v>263</v>
      </c>
      <c r="E4033" s="2" t="s">
        <v>8206</v>
      </c>
      <c r="F4033" s="2" t="s">
        <v>8207</v>
      </c>
      <c r="G4033" s="2" t="s">
        <v>103</v>
      </c>
      <c r="H4033" s="4"/>
      <c r="I4033" s="2" t="s">
        <v>13</v>
      </c>
    </row>
    <row r="4034">
      <c r="A4034" s="2">
        <v>4032.0</v>
      </c>
      <c r="B4034" s="2">
        <v>4032.0</v>
      </c>
      <c r="C4034" s="2" t="s">
        <v>3174</v>
      </c>
      <c r="D4034" s="2" t="s">
        <v>2172</v>
      </c>
      <c r="E4034" s="2" t="s">
        <v>8208</v>
      </c>
      <c r="F4034" s="2" t="s">
        <v>8209</v>
      </c>
      <c r="G4034" s="2" t="s">
        <v>103</v>
      </c>
      <c r="H4034" s="4"/>
      <c r="I4034" s="2" t="s">
        <v>13</v>
      </c>
    </row>
    <row r="4035">
      <c r="A4035" s="2">
        <v>4033.0</v>
      </c>
      <c r="B4035" s="2">
        <v>4033.0</v>
      </c>
      <c r="C4035" s="2" t="s">
        <v>2729</v>
      </c>
      <c r="D4035" s="2" t="s">
        <v>263</v>
      </c>
      <c r="E4035" s="2" t="s">
        <v>8210</v>
      </c>
      <c r="F4035" s="2" t="s">
        <v>8211</v>
      </c>
      <c r="G4035" s="2" t="s">
        <v>103</v>
      </c>
      <c r="H4035" s="4"/>
      <c r="I4035" s="2" t="s">
        <v>13</v>
      </c>
    </row>
    <row r="4036">
      <c r="A4036" s="2">
        <v>4034.0</v>
      </c>
      <c r="B4036" s="2">
        <v>4034.0</v>
      </c>
      <c r="C4036" s="2" t="s">
        <v>3174</v>
      </c>
      <c r="D4036" s="2" t="s">
        <v>2101</v>
      </c>
      <c r="E4036" s="2" t="s">
        <v>8212</v>
      </c>
      <c r="F4036" s="2" t="s">
        <v>8213</v>
      </c>
      <c r="G4036" s="2" t="s">
        <v>103</v>
      </c>
      <c r="H4036" s="4"/>
      <c r="I4036" s="2" t="s">
        <v>53</v>
      </c>
    </row>
    <row r="4037">
      <c r="A4037" s="2">
        <v>4035.0</v>
      </c>
      <c r="B4037" s="2">
        <v>4035.0</v>
      </c>
      <c r="C4037" s="2" t="s">
        <v>2729</v>
      </c>
      <c r="D4037" s="2" t="s">
        <v>32</v>
      </c>
      <c r="E4037" s="2" t="s">
        <v>8214</v>
      </c>
      <c r="F4037" s="2" t="s">
        <v>8215</v>
      </c>
      <c r="G4037" s="2" t="s">
        <v>103</v>
      </c>
      <c r="H4037" s="4"/>
      <c r="I4037" s="2" t="s">
        <v>13</v>
      </c>
    </row>
    <row r="4038">
      <c r="A4038" s="2">
        <v>4036.0</v>
      </c>
      <c r="B4038" s="2">
        <v>4036.0</v>
      </c>
      <c r="C4038" s="2" t="s">
        <v>2729</v>
      </c>
      <c r="D4038" s="2" t="s">
        <v>32</v>
      </c>
      <c r="E4038" s="2" t="s">
        <v>8216</v>
      </c>
      <c r="F4038" s="2" t="s">
        <v>8217</v>
      </c>
      <c r="G4038" s="2" t="s">
        <v>103</v>
      </c>
      <c r="H4038" s="4"/>
      <c r="I4038" s="2" t="s">
        <v>13</v>
      </c>
    </row>
    <row r="4039">
      <c r="A4039" s="2">
        <v>4037.0</v>
      </c>
      <c r="B4039" s="2">
        <v>4037.0</v>
      </c>
      <c r="C4039" s="2" t="s">
        <v>2729</v>
      </c>
      <c r="D4039" s="2" t="s">
        <v>8149</v>
      </c>
      <c r="E4039" s="2" t="s">
        <v>8218</v>
      </c>
      <c r="F4039" s="2" t="s">
        <v>8219</v>
      </c>
      <c r="G4039" s="2" t="s">
        <v>103</v>
      </c>
      <c r="H4039" s="4"/>
      <c r="I4039" s="2" t="s">
        <v>13</v>
      </c>
    </row>
    <row r="4040">
      <c r="A4040" s="2">
        <v>4038.0</v>
      </c>
      <c r="B4040" s="2">
        <v>4038.0</v>
      </c>
      <c r="C4040" s="2" t="s">
        <v>2729</v>
      </c>
      <c r="D4040" s="2" t="s">
        <v>263</v>
      </c>
      <c r="E4040" s="2" t="s">
        <v>8220</v>
      </c>
      <c r="F4040" s="2" t="s">
        <v>8221</v>
      </c>
      <c r="G4040" s="2" t="s">
        <v>103</v>
      </c>
      <c r="H4040" s="4"/>
      <c r="I4040" s="2" t="s">
        <v>53</v>
      </c>
    </row>
    <row r="4041">
      <c r="A4041" s="2">
        <v>4039.0</v>
      </c>
      <c r="B4041" s="2">
        <v>4039.0</v>
      </c>
      <c r="C4041" s="2" t="s">
        <v>1470</v>
      </c>
      <c r="D4041" s="2" t="s">
        <v>283</v>
      </c>
      <c r="E4041" s="2" t="s">
        <v>8222</v>
      </c>
      <c r="F4041" s="2" t="s">
        <v>8223</v>
      </c>
      <c r="G4041" s="2" t="s">
        <v>103</v>
      </c>
      <c r="H4041" s="4"/>
      <c r="I4041" s="2" t="s">
        <v>13</v>
      </c>
    </row>
    <row r="4042">
      <c r="A4042" s="2">
        <v>4040.0</v>
      </c>
      <c r="B4042" s="2">
        <v>4040.0</v>
      </c>
      <c r="C4042" s="2" t="s">
        <v>3174</v>
      </c>
      <c r="D4042" s="2" t="s">
        <v>2172</v>
      </c>
      <c r="E4042" s="2" t="s">
        <v>8224</v>
      </c>
      <c r="F4042" s="2" t="s">
        <v>8225</v>
      </c>
      <c r="G4042" s="2" t="s">
        <v>103</v>
      </c>
      <c r="H4042" s="4"/>
      <c r="I4042" s="2" t="s">
        <v>13</v>
      </c>
    </row>
    <row r="4043">
      <c r="A4043" s="2">
        <v>4041.0</v>
      </c>
      <c r="B4043" s="2">
        <v>4041.0</v>
      </c>
      <c r="C4043" s="2" t="s">
        <v>2729</v>
      </c>
      <c r="D4043" s="2" t="s">
        <v>263</v>
      </c>
      <c r="E4043" s="2" t="s">
        <v>8226</v>
      </c>
      <c r="F4043" s="2" t="s">
        <v>8227</v>
      </c>
      <c r="G4043" s="2" t="s">
        <v>103</v>
      </c>
      <c r="H4043" s="4"/>
      <c r="I4043" s="2" t="s">
        <v>13</v>
      </c>
    </row>
    <row r="4044">
      <c r="A4044" s="2">
        <v>4042.0</v>
      </c>
      <c r="B4044" s="2">
        <v>4042.0</v>
      </c>
      <c r="C4044" s="2" t="s">
        <v>2729</v>
      </c>
      <c r="D4044" s="2" t="s">
        <v>32</v>
      </c>
      <c r="E4044" s="2" t="s">
        <v>8228</v>
      </c>
      <c r="F4044" s="2" t="s">
        <v>8229</v>
      </c>
      <c r="G4044" s="2" t="s">
        <v>103</v>
      </c>
      <c r="H4044" s="4"/>
      <c r="I4044" s="2" t="s">
        <v>13</v>
      </c>
    </row>
    <row r="4045">
      <c r="A4045" s="2">
        <v>4043.0</v>
      </c>
      <c r="B4045" s="2">
        <v>4043.0</v>
      </c>
      <c r="C4045" s="2" t="s">
        <v>3174</v>
      </c>
      <c r="D4045" s="2" t="s">
        <v>2172</v>
      </c>
      <c r="E4045" s="2" t="s">
        <v>8230</v>
      </c>
      <c r="F4045" s="2" t="s">
        <v>8231</v>
      </c>
      <c r="G4045" s="2" t="s">
        <v>103</v>
      </c>
      <c r="H4045" s="4"/>
      <c r="I4045" s="2" t="s">
        <v>13</v>
      </c>
    </row>
    <row r="4046">
      <c r="A4046" s="2">
        <v>4044.0</v>
      </c>
      <c r="B4046" s="2">
        <v>4044.0</v>
      </c>
      <c r="C4046" s="2" t="s">
        <v>2729</v>
      </c>
      <c r="D4046" s="2" t="s">
        <v>263</v>
      </c>
      <c r="E4046" s="2" t="s">
        <v>8232</v>
      </c>
      <c r="F4046" s="2" t="s">
        <v>8233</v>
      </c>
      <c r="G4046" s="2" t="s">
        <v>103</v>
      </c>
      <c r="H4046" s="4"/>
      <c r="I4046" s="2" t="s">
        <v>53</v>
      </c>
    </row>
    <row r="4047">
      <c r="A4047" s="2">
        <v>4045.0</v>
      </c>
      <c r="B4047" s="2">
        <v>4045.0</v>
      </c>
      <c r="C4047" s="2" t="s">
        <v>2729</v>
      </c>
      <c r="D4047" s="2" t="s">
        <v>263</v>
      </c>
      <c r="E4047" s="2" t="s">
        <v>8234</v>
      </c>
      <c r="F4047" s="2" t="s">
        <v>8235</v>
      </c>
      <c r="G4047" s="2" t="s">
        <v>103</v>
      </c>
      <c r="H4047" s="4"/>
      <c r="I4047" s="2" t="s">
        <v>13</v>
      </c>
    </row>
    <row r="4048">
      <c r="A4048" s="2">
        <v>4046.0</v>
      </c>
      <c r="B4048" s="2">
        <v>4046.0</v>
      </c>
      <c r="C4048" s="2" t="s">
        <v>1470</v>
      </c>
      <c r="D4048" s="2" t="s">
        <v>7793</v>
      </c>
      <c r="E4048" s="2" t="s">
        <v>8236</v>
      </c>
      <c r="F4048" s="2" t="s">
        <v>8237</v>
      </c>
      <c r="G4048" s="2" t="s">
        <v>103</v>
      </c>
      <c r="H4048" s="4"/>
      <c r="I4048" s="2" t="s">
        <v>13</v>
      </c>
    </row>
    <row r="4049">
      <c r="A4049" s="2">
        <v>4047.0</v>
      </c>
      <c r="B4049" s="2">
        <v>4047.0</v>
      </c>
      <c r="C4049" s="2" t="s">
        <v>2729</v>
      </c>
      <c r="D4049" s="2" t="s">
        <v>32</v>
      </c>
      <c r="E4049" s="2" t="s">
        <v>8238</v>
      </c>
      <c r="F4049" s="2" t="s">
        <v>8239</v>
      </c>
      <c r="G4049" s="2" t="s">
        <v>103</v>
      </c>
      <c r="H4049" s="4"/>
      <c r="I4049" s="2" t="s">
        <v>13</v>
      </c>
    </row>
    <row r="4050">
      <c r="A4050" s="2">
        <v>4048.0</v>
      </c>
      <c r="B4050" s="2">
        <v>4048.0</v>
      </c>
      <c r="C4050" s="2" t="s">
        <v>2729</v>
      </c>
      <c r="D4050" s="2" t="s">
        <v>263</v>
      </c>
      <c r="E4050" s="2" t="s">
        <v>8240</v>
      </c>
      <c r="F4050" s="2" t="s">
        <v>8241</v>
      </c>
      <c r="G4050" s="2" t="s">
        <v>103</v>
      </c>
      <c r="H4050" s="4"/>
      <c r="I4050" s="2" t="s">
        <v>13</v>
      </c>
    </row>
    <row r="4051">
      <c r="A4051" s="2">
        <v>4049.0</v>
      </c>
      <c r="B4051" s="2">
        <v>4049.0</v>
      </c>
      <c r="C4051" s="2" t="s">
        <v>2729</v>
      </c>
      <c r="D4051" s="2" t="s">
        <v>263</v>
      </c>
      <c r="E4051" s="2" t="s">
        <v>8242</v>
      </c>
      <c r="F4051" s="2" t="s">
        <v>8243</v>
      </c>
      <c r="G4051" s="2" t="s">
        <v>103</v>
      </c>
      <c r="H4051" s="4"/>
      <c r="I4051" s="2" t="s">
        <v>329</v>
      </c>
    </row>
    <row r="4052">
      <c r="A4052" s="2">
        <v>4050.0</v>
      </c>
      <c r="B4052" s="2">
        <v>4050.0</v>
      </c>
      <c r="C4052" s="2" t="s">
        <v>2729</v>
      </c>
      <c r="D4052" s="2" t="s">
        <v>263</v>
      </c>
      <c r="E4052" s="2" t="s">
        <v>8244</v>
      </c>
      <c r="F4052" s="2" t="s">
        <v>8245</v>
      </c>
      <c r="G4052" s="2" t="s">
        <v>103</v>
      </c>
      <c r="H4052" s="4"/>
      <c r="I4052" s="2" t="s">
        <v>53</v>
      </c>
    </row>
    <row r="4053">
      <c r="A4053" s="2">
        <v>4051.0</v>
      </c>
      <c r="B4053" s="2">
        <v>4051.0</v>
      </c>
      <c r="C4053" s="2" t="s">
        <v>2729</v>
      </c>
      <c r="D4053" s="2" t="s">
        <v>8149</v>
      </c>
      <c r="E4053" s="2" t="s">
        <v>8246</v>
      </c>
      <c r="F4053" s="2" t="s">
        <v>8247</v>
      </c>
      <c r="G4053" s="2" t="s">
        <v>103</v>
      </c>
      <c r="H4053" s="4"/>
      <c r="I4053" s="2" t="s">
        <v>13</v>
      </c>
    </row>
    <row r="4054">
      <c r="A4054" s="2">
        <v>4052.0</v>
      </c>
      <c r="B4054" s="2">
        <v>4052.0</v>
      </c>
      <c r="C4054" s="2" t="s">
        <v>3174</v>
      </c>
      <c r="D4054" s="2" t="s">
        <v>2172</v>
      </c>
      <c r="E4054" s="2" t="s">
        <v>8248</v>
      </c>
      <c r="F4054" s="2" t="s">
        <v>8249</v>
      </c>
      <c r="G4054" s="2" t="s">
        <v>103</v>
      </c>
      <c r="H4054" s="4"/>
      <c r="I4054" s="2" t="s">
        <v>13</v>
      </c>
    </row>
    <row r="4055">
      <c r="A4055" s="2">
        <v>4053.0</v>
      </c>
      <c r="B4055" s="2">
        <v>4053.0</v>
      </c>
      <c r="C4055" s="2" t="s">
        <v>2729</v>
      </c>
      <c r="D4055" s="2" t="s">
        <v>8149</v>
      </c>
      <c r="E4055" s="2" t="s">
        <v>8250</v>
      </c>
      <c r="F4055" s="2" t="s">
        <v>8251</v>
      </c>
      <c r="G4055" s="2" t="s">
        <v>103</v>
      </c>
      <c r="H4055" s="4"/>
      <c r="I4055" s="2" t="s">
        <v>13</v>
      </c>
    </row>
    <row r="4056">
      <c r="A4056" s="2">
        <v>4054.0</v>
      </c>
      <c r="B4056" s="2">
        <v>4054.0</v>
      </c>
      <c r="C4056" s="2" t="s">
        <v>3174</v>
      </c>
      <c r="D4056" s="2" t="s">
        <v>2172</v>
      </c>
      <c r="E4056" s="2" t="s">
        <v>8252</v>
      </c>
      <c r="F4056" s="2" t="s">
        <v>8253</v>
      </c>
      <c r="G4056" s="2" t="s">
        <v>103</v>
      </c>
      <c r="H4056" s="4"/>
      <c r="I4056" s="2" t="s">
        <v>13</v>
      </c>
    </row>
    <row r="4057">
      <c r="A4057" s="2">
        <v>4055.0</v>
      </c>
      <c r="B4057" s="2">
        <v>4055.0</v>
      </c>
      <c r="C4057" s="2" t="s">
        <v>2729</v>
      </c>
      <c r="D4057" s="2" t="s">
        <v>263</v>
      </c>
      <c r="E4057" s="2" t="s">
        <v>8254</v>
      </c>
      <c r="F4057" s="2" t="s">
        <v>8255</v>
      </c>
      <c r="G4057" s="2" t="s">
        <v>103</v>
      </c>
      <c r="H4057" s="4"/>
      <c r="I4057" s="2" t="s">
        <v>53</v>
      </c>
    </row>
    <row r="4058">
      <c r="A4058" s="2">
        <v>4056.0</v>
      </c>
      <c r="B4058" s="2">
        <v>4056.0</v>
      </c>
      <c r="C4058" s="2" t="s">
        <v>3174</v>
      </c>
      <c r="D4058" s="2" t="s">
        <v>7577</v>
      </c>
      <c r="E4058" s="2" t="s">
        <v>8256</v>
      </c>
      <c r="F4058" s="2" t="s">
        <v>8257</v>
      </c>
      <c r="G4058" s="2" t="s">
        <v>103</v>
      </c>
      <c r="H4058" s="4"/>
      <c r="I4058" s="2" t="s">
        <v>13</v>
      </c>
    </row>
    <row r="4059">
      <c r="A4059" s="2">
        <v>4057.0</v>
      </c>
      <c r="B4059" s="2">
        <v>4057.0</v>
      </c>
      <c r="C4059" s="2" t="s">
        <v>2729</v>
      </c>
      <c r="D4059" s="2" t="s">
        <v>263</v>
      </c>
      <c r="E4059" s="2" t="s">
        <v>8258</v>
      </c>
      <c r="F4059" s="2" t="s">
        <v>8259</v>
      </c>
      <c r="G4059" s="2" t="s">
        <v>103</v>
      </c>
      <c r="H4059" s="4"/>
      <c r="I4059" s="2" t="s">
        <v>13</v>
      </c>
    </row>
    <row r="4060">
      <c r="A4060" s="2">
        <v>4058.0</v>
      </c>
      <c r="B4060" s="2">
        <v>4058.0</v>
      </c>
      <c r="C4060" s="2" t="s">
        <v>1470</v>
      </c>
      <c r="D4060" s="2" t="s">
        <v>7390</v>
      </c>
      <c r="E4060" s="2" t="s">
        <v>8260</v>
      </c>
      <c r="F4060" s="2" t="s">
        <v>8261</v>
      </c>
      <c r="G4060" s="2" t="s">
        <v>103</v>
      </c>
      <c r="H4060" s="4"/>
      <c r="I4060" s="2" t="s">
        <v>13</v>
      </c>
    </row>
    <row r="4061">
      <c r="A4061" s="2">
        <v>4059.0</v>
      </c>
      <c r="B4061" s="2">
        <v>4059.0</v>
      </c>
      <c r="C4061" s="2" t="s">
        <v>1470</v>
      </c>
      <c r="D4061" s="2" t="s">
        <v>8262</v>
      </c>
      <c r="E4061" s="2" t="s">
        <v>8263</v>
      </c>
      <c r="F4061" s="2" t="s">
        <v>8264</v>
      </c>
      <c r="G4061" s="2" t="s">
        <v>103</v>
      </c>
      <c r="H4061" s="4"/>
      <c r="I4061" s="2" t="s">
        <v>13</v>
      </c>
    </row>
    <row r="4062">
      <c r="A4062" s="2">
        <v>4060.0</v>
      </c>
      <c r="B4062" s="2">
        <v>4060.0</v>
      </c>
      <c r="C4062" s="2" t="s">
        <v>2729</v>
      </c>
      <c r="D4062" s="2" t="s">
        <v>263</v>
      </c>
      <c r="E4062" s="2" t="s">
        <v>8265</v>
      </c>
      <c r="F4062" s="2" t="s">
        <v>8266</v>
      </c>
      <c r="G4062" s="2" t="s">
        <v>103</v>
      </c>
      <c r="H4062" s="4"/>
      <c r="I4062" s="2" t="s">
        <v>13</v>
      </c>
    </row>
    <row r="4063">
      <c r="A4063" s="2">
        <v>4061.0</v>
      </c>
      <c r="B4063" s="2">
        <v>4061.0</v>
      </c>
      <c r="C4063" s="2" t="s">
        <v>3174</v>
      </c>
      <c r="D4063" s="2" t="s">
        <v>2172</v>
      </c>
      <c r="E4063" s="2" t="s">
        <v>8267</v>
      </c>
      <c r="F4063" s="2" t="s">
        <v>8268</v>
      </c>
      <c r="G4063" s="2" t="s">
        <v>103</v>
      </c>
      <c r="H4063" s="4"/>
      <c r="I4063" s="2" t="s">
        <v>13</v>
      </c>
    </row>
    <row r="4064">
      <c r="A4064" s="2">
        <v>4062.0</v>
      </c>
      <c r="B4064" s="2">
        <v>4062.0</v>
      </c>
      <c r="C4064" s="2" t="s">
        <v>2729</v>
      </c>
      <c r="D4064" s="2" t="s">
        <v>8149</v>
      </c>
      <c r="E4064" s="2" t="s">
        <v>8269</v>
      </c>
      <c r="F4064" s="2" t="s">
        <v>8270</v>
      </c>
      <c r="G4064" s="2" t="s">
        <v>103</v>
      </c>
      <c r="H4064" s="4"/>
      <c r="I4064" s="2" t="s">
        <v>13</v>
      </c>
    </row>
    <row r="4065">
      <c r="A4065" s="2">
        <v>4063.0</v>
      </c>
      <c r="B4065" s="2">
        <v>4063.0</v>
      </c>
      <c r="C4065" s="2" t="s">
        <v>2729</v>
      </c>
      <c r="D4065" s="2" t="s">
        <v>263</v>
      </c>
      <c r="E4065" s="2" t="s">
        <v>8271</v>
      </c>
      <c r="F4065" s="2" t="s">
        <v>8272</v>
      </c>
      <c r="G4065" s="2" t="s">
        <v>103</v>
      </c>
      <c r="H4065" s="4"/>
      <c r="I4065" s="2" t="s">
        <v>53</v>
      </c>
    </row>
    <row r="4066">
      <c r="A4066" s="2">
        <v>4064.0</v>
      </c>
      <c r="B4066" s="2">
        <v>4064.0</v>
      </c>
      <c r="C4066" s="2" t="s">
        <v>3174</v>
      </c>
      <c r="D4066" s="2" t="s">
        <v>2101</v>
      </c>
      <c r="E4066" s="2" t="s">
        <v>8273</v>
      </c>
      <c r="F4066" s="2" t="s">
        <v>8274</v>
      </c>
      <c r="G4066" s="2" t="s">
        <v>103</v>
      </c>
      <c r="H4066" s="4"/>
      <c r="I4066" s="2" t="s">
        <v>13</v>
      </c>
    </row>
    <row r="4067">
      <c r="A4067" s="2">
        <v>4065.0</v>
      </c>
      <c r="B4067" s="2">
        <v>4065.0</v>
      </c>
      <c r="C4067" s="2" t="s">
        <v>2729</v>
      </c>
      <c r="D4067" s="2" t="s">
        <v>263</v>
      </c>
      <c r="E4067" s="2" t="s">
        <v>8275</v>
      </c>
      <c r="F4067" s="2" t="s">
        <v>8276</v>
      </c>
      <c r="G4067" s="2" t="s">
        <v>103</v>
      </c>
      <c r="H4067" s="4"/>
      <c r="I4067" s="2" t="s">
        <v>13</v>
      </c>
    </row>
    <row r="4068">
      <c r="A4068" s="2">
        <v>4066.0</v>
      </c>
      <c r="B4068" s="2">
        <v>4066.0</v>
      </c>
      <c r="C4068" s="2" t="s">
        <v>2729</v>
      </c>
      <c r="D4068" s="2" t="s">
        <v>263</v>
      </c>
      <c r="E4068" s="2" t="s">
        <v>8277</v>
      </c>
      <c r="F4068" s="2" t="s">
        <v>8278</v>
      </c>
      <c r="G4068" s="2" t="s">
        <v>103</v>
      </c>
      <c r="H4068" s="4"/>
      <c r="I4068" s="2" t="s">
        <v>13</v>
      </c>
    </row>
    <row r="4069">
      <c r="A4069" s="2">
        <v>4067.0</v>
      </c>
      <c r="B4069" s="2">
        <v>4067.0</v>
      </c>
      <c r="C4069" s="2" t="s">
        <v>2729</v>
      </c>
      <c r="D4069" s="2" t="s">
        <v>263</v>
      </c>
      <c r="E4069" s="2" t="s">
        <v>8279</v>
      </c>
      <c r="F4069" s="2" t="s">
        <v>8280</v>
      </c>
      <c r="G4069" s="2" t="s">
        <v>103</v>
      </c>
      <c r="H4069" s="4"/>
      <c r="I4069" s="2" t="s">
        <v>13</v>
      </c>
    </row>
    <row r="4070">
      <c r="A4070" s="2">
        <v>4068.0</v>
      </c>
      <c r="B4070" s="2">
        <v>4068.0</v>
      </c>
      <c r="C4070" s="2" t="s">
        <v>3174</v>
      </c>
      <c r="D4070" s="2" t="s">
        <v>2172</v>
      </c>
      <c r="E4070" s="2" t="s">
        <v>8281</v>
      </c>
      <c r="F4070" s="2" t="s">
        <v>8282</v>
      </c>
      <c r="G4070" s="2" t="s">
        <v>103</v>
      </c>
      <c r="H4070" s="4"/>
      <c r="I4070" s="2" t="s">
        <v>13</v>
      </c>
    </row>
    <row r="4071">
      <c r="A4071" s="2">
        <v>4069.0</v>
      </c>
      <c r="B4071" s="2">
        <v>4069.0</v>
      </c>
      <c r="C4071" s="2" t="s">
        <v>2729</v>
      </c>
      <c r="D4071" s="2" t="s">
        <v>8149</v>
      </c>
      <c r="E4071" s="2" t="s">
        <v>8283</v>
      </c>
      <c r="F4071" s="2" t="s">
        <v>8284</v>
      </c>
      <c r="G4071" s="2" t="s">
        <v>103</v>
      </c>
      <c r="H4071" s="4"/>
      <c r="I4071" s="2" t="s">
        <v>53</v>
      </c>
    </row>
    <row r="4072">
      <c r="A4072" s="2">
        <v>4070.0</v>
      </c>
      <c r="B4072" s="2">
        <v>4070.0</v>
      </c>
      <c r="C4072" s="2" t="s">
        <v>2729</v>
      </c>
      <c r="D4072" s="2" t="s">
        <v>263</v>
      </c>
      <c r="E4072" s="2" t="s">
        <v>8285</v>
      </c>
      <c r="F4072" s="2" t="s">
        <v>8286</v>
      </c>
      <c r="G4072" s="2" t="s">
        <v>103</v>
      </c>
      <c r="H4072" s="4"/>
      <c r="I4072" s="2" t="s">
        <v>13</v>
      </c>
    </row>
    <row r="4073">
      <c r="A4073" s="2">
        <v>4071.0</v>
      </c>
      <c r="B4073" s="2">
        <v>4071.0</v>
      </c>
      <c r="C4073" s="2" t="s">
        <v>3174</v>
      </c>
      <c r="D4073" s="2" t="s">
        <v>5340</v>
      </c>
      <c r="E4073" s="2" t="s">
        <v>8287</v>
      </c>
      <c r="F4073" s="2" t="s">
        <v>8288</v>
      </c>
      <c r="G4073" s="2" t="s">
        <v>103</v>
      </c>
      <c r="H4073" s="4"/>
      <c r="I4073" s="2" t="s">
        <v>13</v>
      </c>
    </row>
    <row r="4074">
      <c r="A4074" s="2">
        <v>4072.0</v>
      </c>
      <c r="B4074" s="2">
        <v>4072.0</v>
      </c>
      <c r="C4074" s="2" t="s">
        <v>4556</v>
      </c>
      <c r="D4074" s="2" t="s">
        <v>8262</v>
      </c>
      <c r="E4074" s="2" t="s">
        <v>8289</v>
      </c>
      <c r="F4074" s="2" t="s">
        <v>8290</v>
      </c>
      <c r="G4074" s="2" t="s">
        <v>103</v>
      </c>
      <c r="H4074" s="4"/>
      <c r="I4074" s="2" t="s">
        <v>53</v>
      </c>
    </row>
    <row r="4075">
      <c r="A4075" s="2">
        <v>4073.0</v>
      </c>
      <c r="B4075" s="2">
        <v>4073.0</v>
      </c>
      <c r="C4075" s="2" t="s">
        <v>3174</v>
      </c>
      <c r="D4075" s="2" t="s">
        <v>2172</v>
      </c>
      <c r="E4075" s="2" t="s">
        <v>8291</v>
      </c>
      <c r="F4075" s="2" t="s">
        <v>8292</v>
      </c>
      <c r="G4075" s="2" t="s">
        <v>103</v>
      </c>
      <c r="H4075" s="4"/>
      <c r="I4075" s="2" t="s">
        <v>13</v>
      </c>
    </row>
    <row r="4076">
      <c r="A4076" s="2">
        <v>4074.0</v>
      </c>
      <c r="B4076" s="2">
        <v>4074.0</v>
      </c>
      <c r="C4076" s="2" t="s">
        <v>2729</v>
      </c>
      <c r="D4076" s="2" t="s">
        <v>8149</v>
      </c>
      <c r="E4076" s="2" t="s">
        <v>8293</v>
      </c>
      <c r="F4076" s="2" t="s">
        <v>8294</v>
      </c>
      <c r="G4076" s="2" t="s">
        <v>103</v>
      </c>
      <c r="H4076" s="4"/>
      <c r="I4076" s="2" t="s">
        <v>53</v>
      </c>
    </row>
    <row r="4077">
      <c r="A4077" s="2">
        <v>4075.0</v>
      </c>
      <c r="B4077" s="2">
        <v>4075.0</v>
      </c>
      <c r="C4077" s="2" t="s">
        <v>2729</v>
      </c>
      <c r="D4077" s="2" t="s">
        <v>8149</v>
      </c>
      <c r="E4077" s="2" t="s">
        <v>8295</v>
      </c>
      <c r="F4077" s="2" t="s">
        <v>8296</v>
      </c>
      <c r="G4077" s="2" t="s">
        <v>103</v>
      </c>
      <c r="H4077" s="4"/>
      <c r="I4077" s="2" t="s">
        <v>13</v>
      </c>
    </row>
    <row r="4078">
      <c r="A4078" s="2">
        <v>4076.0</v>
      </c>
      <c r="B4078" s="2">
        <v>4076.0</v>
      </c>
      <c r="C4078" s="2" t="s">
        <v>3174</v>
      </c>
      <c r="D4078" s="2" t="s">
        <v>573</v>
      </c>
      <c r="E4078" s="2" t="s">
        <v>8297</v>
      </c>
      <c r="F4078" s="2" t="s">
        <v>8298</v>
      </c>
      <c r="G4078" s="2" t="s">
        <v>103</v>
      </c>
      <c r="H4078" s="4"/>
      <c r="I4078" s="2" t="s">
        <v>13</v>
      </c>
    </row>
    <row r="4079">
      <c r="A4079" s="2">
        <v>4077.0</v>
      </c>
      <c r="B4079" s="2">
        <v>4077.0</v>
      </c>
      <c r="C4079" s="2" t="s">
        <v>3174</v>
      </c>
      <c r="D4079" s="2" t="s">
        <v>2172</v>
      </c>
      <c r="E4079" s="2" t="s">
        <v>8299</v>
      </c>
      <c r="F4079" s="2" t="s">
        <v>8300</v>
      </c>
      <c r="G4079" s="2" t="s">
        <v>103</v>
      </c>
      <c r="H4079" s="4"/>
      <c r="I4079" s="2" t="s">
        <v>13</v>
      </c>
    </row>
    <row r="4080">
      <c r="A4080" s="2">
        <v>4078.0</v>
      </c>
      <c r="B4080" s="2">
        <v>4078.0</v>
      </c>
      <c r="C4080" s="2" t="s">
        <v>2729</v>
      </c>
      <c r="D4080" s="2" t="s">
        <v>263</v>
      </c>
      <c r="E4080" s="2" t="s">
        <v>8301</v>
      </c>
      <c r="F4080" s="2" t="s">
        <v>8302</v>
      </c>
      <c r="G4080" s="2" t="s">
        <v>103</v>
      </c>
      <c r="H4080" s="4"/>
      <c r="I4080" s="2" t="s">
        <v>53</v>
      </c>
    </row>
    <row r="4081">
      <c r="A4081" s="2">
        <v>4079.0</v>
      </c>
      <c r="B4081" s="2">
        <v>4079.0</v>
      </c>
      <c r="C4081" s="2" t="s">
        <v>4556</v>
      </c>
      <c r="D4081" s="2" t="s">
        <v>8262</v>
      </c>
      <c r="E4081" s="2" t="s">
        <v>8303</v>
      </c>
      <c r="F4081" s="2" t="s">
        <v>8304</v>
      </c>
      <c r="G4081" s="2" t="s">
        <v>103</v>
      </c>
      <c r="H4081" s="4"/>
      <c r="I4081" s="2" t="s">
        <v>13</v>
      </c>
    </row>
    <row r="4082">
      <c r="A4082" s="2">
        <v>4080.0</v>
      </c>
      <c r="B4082" s="2">
        <v>4080.0</v>
      </c>
      <c r="C4082" s="2" t="s">
        <v>2729</v>
      </c>
      <c r="D4082" s="2" t="s">
        <v>263</v>
      </c>
      <c r="E4082" s="2" t="s">
        <v>8305</v>
      </c>
      <c r="F4082" s="2" t="s">
        <v>8306</v>
      </c>
      <c r="G4082" s="2" t="s">
        <v>103</v>
      </c>
      <c r="H4082" s="4"/>
      <c r="I4082" s="2" t="s">
        <v>13</v>
      </c>
    </row>
    <row r="4083">
      <c r="A4083" s="2">
        <v>4081.0</v>
      </c>
      <c r="B4083" s="2">
        <v>4081.0</v>
      </c>
      <c r="C4083" s="2" t="s">
        <v>4556</v>
      </c>
      <c r="D4083" s="2" t="s">
        <v>8262</v>
      </c>
      <c r="E4083" s="2" t="s">
        <v>8307</v>
      </c>
      <c r="F4083" s="2" t="s">
        <v>8308</v>
      </c>
      <c r="G4083" s="2" t="s">
        <v>103</v>
      </c>
      <c r="H4083" s="4"/>
      <c r="I4083" s="2" t="s">
        <v>13</v>
      </c>
    </row>
    <row r="4084">
      <c r="A4084" s="2">
        <v>4082.0</v>
      </c>
      <c r="B4084" s="2">
        <v>4082.0</v>
      </c>
      <c r="C4084" s="2" t="s">
        <v>2729</v>
      </c>
      <c r="D4084" s="2" t="s">
        <v>263</v>
      </c>
      <c r="E4084" s="2" t="s">
        <v>8309</v>
      </c>
      <c r="F4084" s="2" t="s">
        <v>8310</v>
      </c>
      <c r="G4084" s="2" t="s">
        <v>103</v>
      </c>
      <c r="H4084" s="4"/>
      <c r="I4084" s="2" t="s">
        <v>13</v>
      </c>
    </row>
    <row r="4085">
      <c r="A4085" s="2">
        <v>4083.0</v>
      </c>
      <c r="B4085" s="2">
        <v>4083.0</v>
      </c>
      <c r="C4085" s="2" t="s">
        <v>3174</v>
      </c>
      <c r="D4085" s="2" t="s">
        <v>573</v>
      </c>
      <c r="E4085" s="2" t="s">
        <v>8311</v>
      </c>
      <c r="F4085" s="2" t="s">
        <v>8312</v>
      </c>
      <c r="G4085" s="2" t="s">
        <v>103</v>
      </c>
      <c r="H4085" s="4"/>
      <c r="I4085" s="2" t="s">
        <v>53</v>
      </c>
    </row>
    <row r="4086">
      <c r="A4086" s="2">
        <v>4084.0</v>
      </c>
      <c r="B4086" s="2">
        <v>4084.0</v>
      </c>
      <c r="C4086" s="2" t="s">
        <v>2729</v>
      </c>
      <c r="D4086" s="2" t="s">
        <v>8149</v>
      </c>
      <c r="E4086" s="2" t="s">
        <v>8313</v>
      </c>
      <c r="F4086" s="2" t="s">
        <v>8314</v>
      </c>
      <c r="G4086" s="2" t="s">
        <v>103</v>
      </c>
      <c r="H4086" s="4"/>
      <c r="I4086" s="2" t="s">
        <v>53</v>
      </c>
    </row>
    <row r="4087">
      <c r="A4087" s="2">
        <v>4085.0</v>
      </c>
      <c r="B4087" s="2">
        <v>4085.0</v>
      </c>
      <c r="C4087" s="2" t="s">
        <v>2729</v>
      </c>
      <c r="D4087" s="2" t="s">
        <v>263</v>
      </c>
      <c r="E4087" s="2" t="s">
        <v>8315</v>
      </c>
      <c r="F4087" s="2" t="s">
        <v>8316</v>
      </c>
      <c r="G4087" s="2" t="s">
        <v>103</v>
      </c>
      <c r="H4087" s="4"/>
      <c r="I4087" s="2" t="s">
        <v>13</v>
      </c>
    </row>
    <row r="4088">
      <c r="A4088" s="2">
        <v>4086.0</v>
      </c>
      <c r="B4088" s="2">
        <v>4086.0</v>
      </c>
      <c r="C4088" s="2" t="s">
        <v>2729</v>
      </c>
      <c r="D4088" s="2" t="s">
        <v>8149</v>
      </c>
      <c r="E4088" s="2" t="s">
        <v>8317</v>
      </c>
      <c r="F4088" s="2" t="s">
        <v>8318</v>
      </c>
      <c r="G4088" s="2" t="s">
        <v>103</v>
      </c>
      <c r="H4088" s="4"/>
      <c r="I4088" s="2" t="s">
        <v>13</v>
      </c>
    </row>
    <row r="4089">
      <c r="A4089" s="2">
        <v>4087.0</v>
      </c>
      <c r="B4089" s="2">
        <v>4087.0</v>
      </c>
      <c r="C4089" s="2" t="s">
        <v>1470</v>
      </c>
      <c r="D4089" s="2" t="s">
        <v>7796</v>
      </c>
      <c r="E4089" s="2" t="s">
        <v>8319</v>
      </c>
      <c r="F4089" s="2" t="s">
        <v>8320</v>
      </c>
      <c r="G4089" s="2" t="s">
        <v>103</v>
      </c>
      <c r="H4089" s="4"/>
      <c r="I4089" s="2" t="s">
        <v>13</v>
      </c>
    </row>
    <row r="4090">
      <c r="A4090" s="2">
        <v>4088.0</v>
      </c>
      <c r="B4090" s="2">
        <v>4088.0</v>
      </c>
      <c r="C4090" s="2" t="s">
        <v>3174</v>
      </c>
      <c r="D4090" s="2" t="s">
        <v>573</v>
      </c>
      <c r="E4090" s="2" t="s">
        <v>8321</v>
      </c>
      <c r="F4090" s="2" t="s">
        <v>8322</v>
      </c>
      <c r="G4090" s="2" t="s">
        <v>103</v>
      </c>
      <c r="H4090" s="4"/>
      <c r="I4090" s="2" t="s">
        <v>13</v>
      </c>
    </row>
    <row r="4091">
      <c r="A4091" s="2">
        <v>4089.0</v>
      </c>
      <c r="B4091" s="2">
        <v>4089.0</v>
      </c>
      <c r="C4091" s="2" t="s">
        <v>2729</v>
      </c>
      <c r="D4091" s="2" t="s">
        <v>263</v>
      </c>
      <c r="E4091" s="2" t="s">
        <v>8323</v>
      </c>
      <c r="F4091" s="2" t="s">
        <v>8324</v>
      </c>
      <c r="G4091" s="2" t="s">
        <v>103</v>
      </c>
      <c r="H4091" s="4"/>
      <c r="I4091" s="2" t="s">
        <v>13</v>
      </c>
    </row>
    <row r="4092">
      <c r="A4092" s="2">
        <v>4090.0</v>
      </c>
      <c r="B4092" s="2">
        <v>4090.0</v>
      </c>
      <c r="C4092" s="2" t="s">
        <v>4556</v>
      </c>
      <c r="D4092" s="2" t="s">
        <v>8262</v>
      </c>
      <c r="E4092" s="2" t="s">
        <v>8325</v>
      </c>
      <c r="F4092" s="2" t="s">
        <v>8326</v>
      </c>
      <c r="G4092" s="2" t="s">
        <v>103</v>
      </c>
      <c r="H4092" s="4"/>
      <c r="I4092" s="2" t="s">
        <v>53</v>
      </c>
    </row>
    <row r="4093">
      <c r="A4093" s="2">
        <v>4091.0</v>
      </c>
      <c r="B4093" s="2">
        <v>4091.0</v>
      </c>
      <c r="C4093" s="2" t="s">
        <v>2729</v>
      </c>
      <c r="D4093" s="2" t="s">
        <v>263</v>
      </c>
      <c r="E4093" s="2" t="s">
        <v>8327</v>
      </c>
      <c r="F4093" s="2" t="s">
        <v>8328</v>
      </c>
      <c r="G4093" s="2" t="s">
        <v>103</v>
      </c>
      <c r="H4093" s="4"/>
      <c r="I4093" s="2" t="s">
        <v>13</v>
      </c>
    </row>
    <row r="4094">
      <c r="A4094" s="2">
        <v>4092.0</v>
      </c>
      <c r="B4094" s="2">
        <v>4092.0</v>
      </c>
      <c r="C4094" s="2" t="s">
        <v>2729</v>
      </c>
      <c r="D4094" s="2" t="s">
        <v>8149</v>
      </c>
      <c r="E4094" s="2" t="s">
        <v>8329</v>
      </c>
      <c r="F4094" s="2" t="s">
        <v>8330</v>
      </c>
      <c r="G4094" s="2" t="s">
        <v>103</v>
      </c>
      <c r="H4094" s="4"/>
      <c r="I4094" s="2" t="s">
        <v>13</v>
      </c>
    </row>
    <row r="4095">
      <c r="A4095" s="2">
        <v>4093.0</v>
      </c>
      <c r="B4095" s="2">
        <v>4093.0</v>
      </c>
      <c r="C4095" s="2" t="s">
        <v>2729</v>
      </c>
      <c r="D4095" s="2" t="s">
        <v>8149</v>
      </c>
      <c r="E4095" s="2" t="s">
        <v>8331</v>
      </c>
      <c r="F4095" s="2" t="s">
        <v>8332</v>
      </c>
      <c r="G4095" s="2" t="s">
        <v>103</v>
      </c>
      <c r="H4095" s="4"/>
      <c r="I4095" s="2" t="s">
        <v>53</v>
      </c>
    </row>
    <row r="4096">
      <c r="A4096" s="2">
        <v>4094.0</v>
      </c>
      <c r="B4096" s="2">
        <v>4094.0</v>
      </c>
      <c r="C4096" s="2" t="s">
        <v>4556</v>
      </c>
      <c r="D4096" s="2" t="s">
        <v>8262</v>
      </c>
      <c r="E4096" s="2" t="s">
        <v>8333</v>
      </c>
      <c r="F4096" s="2" t="s">
        <v>8334</v>
      </c>
      <c r="G4096" s="2" t="s">
        <v>103</v>
      </c>
      <c r="H4096" s="4"/>
      <c r="I4096" s="2" t="s">
        <v>53</v>
      </c>
    </row>
    <row r="4097">
      <c r="A4097" s="2">
        <v>4095.0</v>
      </c>
      <c r="B4097" s="2">
        <v>4095.0</v>
      </c>
      <c r="C4097" s="2" t="s">
        <v>2729</v>
      </c>
      <c r="D4097" s="2" t="s">
        <v>263</v>
      </c>
      <c r="E4097" s="2" t="s">
        <v>8335</v>
      </c>
      <c r="F4097" s="2" t="s">
        <v>8336</v>
      </c>
      <c r="G4097" s="2" t="s">
        <v>103</v>
      </c>
      <c r="H4097" s="4"/>
      <c r="I4097" s="2" t="s">
        <v>13</v>
      </c>
    </row>
    <row r="4098">
      <c r="A4098" s="2">
        <v>4096.0</v>
      </c>
      <c r="B4098" s="2">
        <v>4096.0</v>
      </c>
      <c r="C4098" s="2" t="s">
        <v>2729</v>
      </c>
      <c r="D4098" s="2" t="s">
        <v>263</v>
      </c>
      <c r="E4098" s="2" t="s">
        <v>8337</v>
      </c>
      <c r="F4098" s="2" t="s">
        <v>8338</v>
      </c>
      <c r="G4098" s="2" t="s">
        <v>103</v>
      </c>
      <c r="H4098" s="4"/>
      <c r="I4098" s="2" t="s">
        <v>13</v>
      </c>
    </row>
    <row r="4099">
      <c r="A4099" s="2">
        <v>4097.0</v>
      </c>
      <c r="B4099" s="2">
        <v>4097.0</v>
      </c>
      <c r="C4099" s="2" t="s">
        <v>4556</v>
      </c>
      <c r="D4099" s="2" t="s">
        <v>8262</v>
      </c>
      <c r="E4099" s="2" t="s">
        <v>8339</v>
      </c>
      <c r="F4099" s="2" t="s">
        <v>8340</v>
      </c>
      <c r="G4099" s="2" t="s">
        <v>103</v>
      </c>
      <c r="H4099" s="4"/>
      <c r="I4099" s="2" t="s">
        <v>13</v>
      </c>
    </row>
    <row r="4100">
      <c r="A4100" s="2">
        <v>4098.0</v>
      </c>
      <c r="B4100" s="2">
        <v>4098.0</v>
      </c>
      <c r="C4100" s="2" t="s">
        <v>2729</v>
      </c>
      <c r="D4100" s="2" t="s">
        <v>263</v>
      </c>
      <c r="E4100" s="2" t="s">
        <v>8341</v>
      </c>
      <c r="F4100" s="2" t="s">
        <v>8342</v>
      </c>
      <c r="G4100" s="2" t="s">
        <v>103</v>
      </c>
      <c r="H4100" s="4"/>
      <c r="I4100" s="2" t="s">
        <v>53</v>
      </c>
    </row>
    <row r="4101">
      <c r="A4101" s="2">
        <v>4099.0</v>
      </c>
      <c r="B4101" s="2">
        <v>4099.0</v>
      </c>
      <c r="C4101" s="2" t="s">
        <v>2729</v>
      </c>
      <c r="D4101" s="2" t="s">
        <v>263</v>
      </c>
      <c r="E4101" s="2" t="s">
        <v>8343</v>
      </c>
      <c r="F4101" s="2" t="s">
        <v>8344</v>
      </c>
      <c r="G4101" s="2" t="s">
        <v>103</v>
      </c>
      <c r="H4101" s="4"/>
      <c r="I4101" s="2" t="s">
        <v>53</v>
      </c>
    </row>
    <row r="4102">
      <c r="A4102" s="2">
        <v>4100.0</v>
      </c>
      <c r="B4102" s="2">
        <v>4100.0</v>
      </c>
      <c r="C4102" s="2" t="s">
        <v>2729</v>
      </c>
      <c r="D4102" s="2" t="s">
        <v>263</v>
      </c>
      <c r="E4102" s="2" t="s">
        <v>8345</v>
      </c>
      <c r="F4102" s="2" t="s">
        <v>8346</v>
      </c>
      <c r="G4102" s="2" t="s">
        <v>103</v>
      </c>
      <c r="H4102" s="4"/>
      <c r="I4102" s="2" t="s">
        <v>13</v>
      </c>
    </row>
    <row r="4103">
      <c r="A4103" s="2">
        <v>4101.0</v>
      </c>
      <c r="B4103" s="2">
        <v>4101.0</v>
      </c>
      <c r="C4103" s="2" t="s">
        <v>4556</v>
      </c>
      <c r="D4103" s="2" t="s">
        <v>8262</v>
      </c>
      <c r="E4103" s="2" t="s">
        <v>8347</v>
      </c>
      <c r="F4103" s="2" t="s">
        <v>8348</v>
      </c>
      <c r="G4103" s="2" t="s">
        <v>103</v>
      </c>
      <c r="H4103" s="4"/>
      <c r="I4103" s="2" t="s">
        <v>13</v>
      </c>
    </row>
    <row r="4104">
      <c r="A4104" s="2">
        <v>4102.0</v>
      </c>
      <c r="B4104" s="2">
        <v>4102.0</v>
      </c>
      <c r="C4104" s="2" t="s">
        <v>3174</v>
      </c>
      <c r="D4104" s="2" t="s">
        <v>573</v>
      </c>
      <c r="E4104" s="2" t="s">
        <v>8349</v>
      </c>
      <c r="F4104" s="2" t="s">
        <v>8350</v>
      </c>
      <c r="G4104" s="2" t="s">
        <v>103</v>
      </c>
      <c r="H4104" s="4"/>
      <c r="I4104" s="2" t="s">
        <v>53</v>
      </c>
    </row>
    <row r="4105">
      <c r="A4105" s="2">
        <v>4103.0</v>
      </c>
      <c r="B4105" s="2">
        <v>4103.0</v>
      </c>
      <c r="C4105" s="2" t="s">
        <v>1470</v>
      </c>
      <c r="D4105" s="2" t="s">
        <v>8351</v>
      </c>
      <c r="E4105" s="2" t="s">
        <v>8352</v>
      </c>
      <c r="F4105" s="2" t="s">
        <v>8353</v>
      </c>
      <c r="G4105" s="2" t="s">
        <v>103</v>
      </c>
      <c r="H4105" s="4"/>
      <c r="I4105" s="2" t="s">
        <v>13</v>
      </c>
    </row>
    <row r="4106">
      <c r="A4106" s="2">
        <v>4104.0</v>
      </c>
      <c r="B4106" s="2">
        <v>4104.0</v>
      </c>
      <c r="C4106" s="2" t="s">
        <v>4556</v>
      </c>
      <c r="D4106" s="2" t="s">
        <v>8354</v>
      </c>
      <c r="E4106" s="2" t="s">
        <v>8355</v>
      </c>
      <c r="F4106" s="2" t="s">
        <v>8356</v>
      </c>
      <c r="G4106" s="2" t="s">
        <v>103</v>
      </c>
      <c r="H4106" s="4"/>
      <c r="I4106" s="2" t="s">
        <v>13</v>
      </c>
    </row>
    <row r="4107">
      <c r="A4107" s="2">
        <v>4105.0</v>
      </c>
      <c r="B4107" s="2">
        <v>4105.0</v>
      </c>
      <c r="C4107" s="2" t="s">
        <v>4556</v>
      </c>
      <c r="D4107" s="2" t="s">
        <v>1630</v>
      </c>
      <c r="E4107" s="2" t="s">
        <v>8357</v>
      </c>
      <c r="F4107" s="2" t="s">
        <v>8358</v>
      </c>
      <c r="G4107" s="2" t="s">
        <v>103</v>
      </c>
      <c r="H4107" s="4"/>
      <c r="I4107" s="2" t="s">
        <v>13</v>
      </c>
    </row>
    <row r="4108">
      <c r="A4108" s="2">
        <v>4106.0</v>
      </c>
      <c r="B4108" s="2">
        <v>4106.0</v>
      </c>
      <c r="C4108" s="2" t="s">
        <v>4556</v>
      </c>
      <c r="D4108" s="2" t="s">
        <v>8359</v>
      </c>
      <c r="E4108" s="2" t="s">
        <v>8360</v>
      </c>
      <c r="F4108" s="2" t="s">
        <v>8361</v>
      </c>
      <c r="G4108" s="2" t="s">
        <v>103</v>
      </c>
      <c r="H4108" s="4"/>
      <c r="I4108" s="2" t="s">
        <v>13</v>
      </c>
    </row>
    <row r="4109">
      <c r="A4109" s="2">
        <v>4107.0</v>
      </c>
      <c r="B4109" s="2">
        <v>4107.0</v>
      </c>
      <c r="C4109" s="2" t="s">
        <v>4556</v>
      </c>
      <c r="D4109" s="2" t="s">
        <v>8359</v>
      </c>
      <c r="E4109" s="2" t="s">
        <v>8362</v>
      </c>
      <c r="F4109" s="2" t="s">
        <v>8363</v>
      </c>
      <c r="G4109" s="2" t="s">
        <v>103</v>
      </c>
      <c r="H4109" s="4"/>
      <c r="I4109" s="2" t="s">
        <v>13</v>
      </c>
    </row>
    <row r="4110">
      <c r="A4110" s="2">
        <v>4108.0</v>
      </c>
      <c r="B4110" s="2">
        <v>4108.0</v>
      </c>
      <c r="C4110" s="2" t="s">
        <v>4556</v>
      </c>
      <c r="D4110" s="2" t="s">
        <v>8364</v>
      </c>
      <c r="E4110" s="2" t="s">
        <v>8365</v>
      </c>
      <c r="F4110" s="2" t="s">
        <v>8366</v>
      </c>
      <c r="G4110" s="2" t="s">
        <v>103</v>
      </c>
      <c r="H4110" s="4"/>
      <c r="I4110" s="2" t="s">
        <v>13</v>
      </c>
    </row>
    <row r="4111">
      <c r="A4111" s="2">
        <v>4109.0</v>
      </c>
      <c r="B4111" s="2">
        <v>4109.0</v>
      </c>
      <c r="C4111" s="2" t="s">
        <v>3174</v>
      </c>
      <c r="D4111" s="2" t="s">
        <v>3175</v>
      </c>
      <c r="E4111" s="2" t="s">
        <v>8367</v>
      </c>
      <c r="F4111" s="2" t="s">
        <v>8368</v>
      </c>
      <c r="G4111" s="2" t="s">
        <v>103</v>
      </c>
      <c r="H4111" s="4"/>
      <c r="I4111" s="2" t="s">
        <v>13</v>
      </c>
    </row>
    <row r="4112">
      <c r="A4112" s="2">
        <v>4110.0</v>
      </c>
      <c r="B4112" s="2">
        <v>4110.0</v>
      </c>
      <c r="C4112" s="2" t="s">
        <v>4556</v>
      </c>
      <c r="D4112" s="2" t="s">
        <v>8364</v>
      </c>
      <c r="E4112" s="2" t="s">
        <v>8369</v>
      </c>
      <c r="F4112" s="2" t="s">
        <v>8370</v>
      </c>
      <c r="G4112" s="2" t="s">
        <v>103</v>
      </c>
      <c r="H4112" s="4"/>
      <c r="I4112" s="2" t="s">
        <v>13</v>
      </c>
    </row>
    <row r="4113">
      <c r="A4113" s="2">
        <v>4111.0</v>
      </c>
      <c r="B4113" s="2">
        <v>4111.0</v>
      </c>
      <c r="C4113" s="2" t="s">
        <v>2729</v>
      </c>
      <c r="D4113" s="2" t="s">
        <v>263</v>
      </c>
      <c r="E4113" s="2" t="s">
        <v>8371</v>
      </c>
      <c r="F4113" s="2" t="s">
        <v>8372</v>
      </c>
      <c r="G4113" s="2" t="s">
        <v>103</v>
      </c>
      <c r="H4113" s="4"/>
      <c r="I4113" s="2" t="s">
        <v>53</v>
      </c>
    </row>
    <row r="4114">
      <c r="A4114" s="2">
        <v>4112.0</v>
      </c>
      <c r="B4114" s="2">
        <v>4112.0</v>
      </c>
      <c r="C4114" s="2" t="s">
        <v>2729</v>
      </c>
      <c r="D4114" s="2" t="s">
        <v>263</v>
      </c>
      <c r="E4114" s="2" t="s">
        <v>8373</v>
      </c>
      <c r="F4114" s="2" t="s">
        <v>8374</v>
      </c>
      <c r="G4114" s="2" t="s">
        <v>103</v>
      </c>
      <c r="H4114" s="4"/>
      <c r="I4114" s="2" t="s">
        <v>13</v>
      </c>
    </row>
    <row r="4115">
      <c r="A4115" s="2">
        <v>4113.0</v>
      </c>
      <c r="B4115" s="2">
        <v>4113.0</v>
      </c>
      <c r="C4115" s="2" t="s">
        <v>4556</v>
      </c>
      <c r="D4115" s="2" t="s">
        <v>1630</v>
      </c>
      <c r="E4115" s="2" t="s">
        <v>8375</v>
      </c>
      <c r="F4115" s="2" t="s">
        <v>8376</v>
      </c>
      <c r="G4115" s="2" t="s">
        <v>103</v>
      </c>
      <c r="H4115" s="4"/>
      <c r="I4115" s="2" t="s">
        <v>13</v>
      </c>
    </row>
    <row r="4116">
      <c r="A4116" s="2">
        <v>4114.0</v>
      </c>
      <c r="B4116" s="2">
        <v>4114.0</v>
      </c>
      <c r="C4116" s="2" t="s">
        <v>4556</v>
      </c>
      <c r="D4116" s="2" t="s">
        <v>1455</v>
      </c>
      <c r="E4116" s="2" t="s">
        <v>8377</v>
      </c>
      <c r="F4116" s="2" t="s">
        <v>8378</v>
      </c>
      <c r="G4116" s="2" t="s">
        <v>103</v>
      </c>
      <c r="H4116" s="4"/>
      <c r="I4116" s="2" t="s">
        <v>13</v>
      </c>
    </row>
    <row r="4117">
      <c r="A4117" s="2">
        <v>4115.0</v>
      </c>
      <c r="B4117" s="2">
        <v>4115.0</v>
      </c>
      <c r="C4117" s="2" t="s">
        <v>4556</v>
      </c>
      <c r="D4117" s="2" t="s">
        <v>512</v>
      </c>
      <c r="E4117" s="2" t="s">
        <v>8379</v>
      </c>
      <c r="F4117" s="2" t="s">
        <v>8380</v>
      </c>
      <c r="G4117" s="2" t="s">
        <v>103</v>
      </c>
      <c r="H4117" s="4"/>
      <c r="I4117" s="2" t="s">
        <v>13</v>
      </c>
    </row>
    <row r="4118">
      <c r="A4118" s="2">
        <v>4116.0</v>
      </c>
      <c r="B4118" s="2">
        <v>4116.0</v>
      </c>
      <c r="C4118" s="2" t="s">
        <v>2729</v>
      </c>
      <c r="D4118" s="2" t="s">
        <v>8149</v>
      </c>
      <c r="E4118" s="2" t="s">
        <v>8381</v>
      </c>
      <c r="F4118" s="2" t="s">
        <v>8382</v>
      </c>
      <c r="G4118" s="2" t="s">
        <v>103</v>
      </c>
      <c r="H4118" s="4"/>
      <c r="I4118" s="2" t="s">
        <v>53</v>
      </c>
    </row>
    <row r="4119">
      <c r="A4119" s="2">
        <v>4117.0</v>
      </c>
      <c r="B4119" s="2">
        <v>4117.0</v>
      </c>
      <c r="C4119" s="2" t="s">
        <v>2729</v>
      </c>
      <c r="D4119" s="2" t="s">
        <v>263</v>
      </c>
      <c r="E4119" s="2" t="s">
        <v>8383</v>
      </c>
      <c r="F4119" s="2" t="s">
        <v>8384</v>
      </c>
      <c r="G4119" s="2" t="s">
        <v>103</v>
      </c>
      <c r="H4119" s="4"/>
      <c r="I4119" s="2" t="s">
        <v>53</v>
      </c>
    </row>
    <row r="4120">
      <c r="A4120" s="2">
        <v>4118.0</v>
      </c>
      <c r="B4120" s="2">
        <v>4118.0</v>
      </c>
      <c r="C4120" s="2" t="s">
        <v>2729</v>
      </c>
      <c r="D4120" s="2" t="s">
        <v>8149</v>
      </c>
      <c r="E4120" s="2" t="s">
        <v>8385</v>
      </c>
      <c r="F4120" s="2" t="s">
        <v>8386</v>
      </c>
      <c r="G4120" s="2" t="s">
        <v>103</v>
      </c>
      <c r="H4120" s="4"/>
      <c r="I4120" s="2" t="s">
        <v>13</v>
      </c>
    </row>
    <row r="4121">
      <c r="A4121" s="2">
        <v>4119.0</v>
      </c>
      <c r="B4121" s="2">
        <v>4119.0</v>
      </c>
      <c r="C4121" s="2" t="s">
        <v>3174</v>
      </c>
      <c r="D4121" s="2" t="s">
        <v>7577</v>
      </c>
      <c r="E4121" s="2" t="s">
        <v>8387</v>
      </c>
      <c r="F4121" s="2" t="s">
        <v>8388</v>
      </c>
      <c r="G4121" s="2" t="s">
        <v>103</v>
      </c>
      <c r="H4121" s="4"/>
      <c r="I4121" s="2" t="s">
        <v>13</v>
      </c>
    </row>
    <row r="4122">
      <c r="A4122" s="2">
        <v>4120.0</v>
      </c>
      <c r="B4122" s="2">
        <v>4120.0</v>
      </c>
      <c r="C4122" s="2" t="s">
        <v>2729</v>
      </c>
      <c r="D4122" s="2" t="s">
        <v>263</v>
      </c>
      <c r="E4122" s="2" t="s">
        <v>8389</v>
      </c>
      <c r="F4122" s="2" t="s">
        <v>8390</v>
      </c>
      <c r="G4122" s="2" t="s">
        <v>103</v>
      </c>
      <c r="H4122" s="4"/>
      <c r="I4122" s="2" t="s">
        <v>13</v>
      </c>
    </row>
    <row r="4123">
      <c r="A4123" s="2">
        <v>4121.0</v>
      </c>
      <c r="B4123" s="2">
        <v>4121.0</v>
      </c>
      <c r="C4123" s="2" t="s">
        <v>4556</v>
      </c>
      <c r="D4123" s="2" t="s">
        <v>8364</v>
      </c>
      <c r="E4123" s="2" t="s">
        <v>8391</v>
      </c>
      <c r="F4123" s="2" t="s">
        <v>8392</v>
      </c>
      <c r="G4123" s="2" t="s">
        <v>103</v>
      </c>
      <c r="H4123" s="4"/>
      <c r="I4123" s="2" t="s">
        <v>13</v>
      </c>
    </row>
    <row r="4124">
      <c r="A4124" s="2">
        <v>4122.0</v>
      </c>
      <c r="B4124" s="2">
        <v>4122.0</v>
      </c>
      <c r="C4124" s="2" t="s">
        <v>1470</v>
      </c>
      <c r="D4124" s="2" t="s">
        <v>7796</v>
      </c>
      <c r="E4124" s="2" t="s">
        <v>8393</v>
      </c>
      <c r="F4124" s="2" t="s">
        <v>8394</v>
      </c>
      <c r="G4124" s="2" t="s">
        <v>103</v>
      </c>
      <c r="H4124" s="4"/>
      <c r="I4124" s="2" t="s">
        <v>13</v>
      </c>
    </row>
    <row r="4125">
      <c r="A4125" s="2">
        <v>4123.0</v>
      </c>
      <c r="B4125" s="2">
        <v>4123.0</v>
      </c>
      <c r="C4125" s="2" t="s">
        <v>4556</v>
      </c>
      <c r="D4125" s="2" t="s">
        <v>1455</v>
      </c>
      <c r="E4125" s="2" t="s">
        <v>8395</v>
      </c>
      <c r="F4125" s="2" t="s">
        <v>8396</v>
      </c>
      <c r="G4125" s="2" t="s">
        <v>103</v>
      </c>
      <c r="H4125" s="4"/>
      <c r="I4125" s="2" t="s">
        <v>13</v>
      </c>
    </row>
    <row r="4126">
      <c r="A4126" s="2">
        <v>4124.0</v>
      </c>
      <c r="B4126" s="2">
        <v>4124.0</v>
      </c>
      <c r="C4126" s="2" t="s">
        <v>4556</v>
      </c>
      <c r="D4126" s="2" t="s">
        <v>512</v>
      </c>
      <c r="E4126" s="2" t="s">
        <v>8397</v>
      </c>
      <c r="F4126" s="2" t="s">
        <v>8398</v>
      </c>
      <c r="G4126" s="2" t="s">
        <v>103</v>
      </c>
      <c r="H4126" s="4"/>
      <c r="I4126" s="2" t="s">
        <v>13</v>
      </c>
    </row>
    <row r="4127">
      <c r="A4127" s="2">
        <v>4125.0</v>
      </c>
      <c r="B4127" s="2">
        <v>4125.0</v>
      </c>
      <c r="C4127" s="2" t="s">
        <v>4556</v>
      </c>
      <c r="D4127" s="2" t="s">
        <v>8359</v>
      </c>
      <c r="E4127" s="2" t="s">
        <v>8399</v>
      </c>
      <c r="F4127" s="2" t="s">
        <v>8400</v>
      </c>
      <c r="G4127" s="2" t="s">
        <v>103</v>
      </c>
      <c r="H4127" s="4"/>
      <c r="I4127" s="2" t="s">
        <v>13</v>
      </c>
    </row>
    <row r="4128">
      <c r="A4128" s="2">
        <v>4126.0</v>
      </c>
      <c r="B4128" s="2">
        <v>4126.0</v>
      </c>
      <c r="C4128" s="2" t="s">
        <v>2729</v>
      </c>
      <c r="D4128" s="2" t="s">
        <v>263</v>
      </c>
      <c r="E4128" s="2" t="s">
        <v>8401</v>
      </c>
      <c r="F4128" s="2" t="s">
        <v>8402</v>
      </c>
      <c r="G4128" s="2" t="s">
        <v>103</v>
      </c>
      <c r="H4128" s="4"/>
      <c r="I4128" s="2" t="s">
        <v>13</v>
      </c>
    </row>
    <row r="4129">
      <c r="A4129" s="2">
        <v>4127.0</v>
      </c>
      <c r="B4129" s="2">
        <v>4127.0</v>
      </c>
      <c r="C4129" s="2" t="s">
        <v>4556</v>
      </c>
      <c r="D4129" s="2" t="s">
        <v>1630</v>
      </c>
      <c r="E4129" s="2" t="s">
        <v>8403</v>
      </c>
      <c r="F4129" s="2" t="s">
        <v>8404</v>
      </c>
      <c r="G4129" s="2" t="s">
        <v>103</v>
      </c>
      <c r="H4129" s="4"/>
      <c r="I4129" s="2" t="s">
        <v>13</v>
      </c>
    </row>
    <row r="4130">
      <c r="A4130" s="2">
        <v>4128.0</v>
      </c>
      <c r="B4130" s="2">
        <v>4128.0</v>
      </c>
      <c r="C4130" s="2" t="s">
        <v>4556</v>
      </c>
      <c r="D4130" s="2" t="s">
        <v>8364</v>
      </c>
      <c r="E4130" s="2" t="s">
        <v>8405</v>
      </c>
      <c r="F4130" s="2" t="s">
        <v>8406</v>
      </c>
      <c r="G4130" s="2" t="s">
        <v>103</v>
      </c>
      <c r="H4130" s="4"/>
      <c r="I4130" s="2" t="s">
        <v>13</v>
      </c>
    </row>
    <row r="4131">
      <c r="A4131" s="2">
        <v>4129.0</v>
      </c>
      <c r="B4131" s="2">
        <v>4129.0</v>
      </c>
      <c r="C4131" s="2" t="s">
        <v>2729</v>
      </c>
      <c r="D4131" s="2" t="s">
        <v>263</v>
      </c>
      <c r="E4131" s="2" t="s">
        <v>8407</v>
      </c>
      <c r="F4131" s="2" t="s">
        <v>8408</v>
      </c>
      <c r="G4131" s="2" t="s">
        <v>103</v>
      </c>
      <c r="H4131" s="4"/>
      <c r="I4131" s="2" t="s">
        <v>53</v>
      </c>
    </row>
    <row r="4132">
      <c r="A4132" s="2">
        <v>4130.0</v>
      </c>
      <c r="B4132" s="2">
        <v>4130.0</v>
      </c>
      <c r="C4132" s="2" t="s">
        <v>4556</v>
      </c>
      <c r="D4132" s="2" t="s">
        <v>8354</v>
      </c>
      <c r="E4132" s="2" t="s">
        <v>8409</v>
      </c>
      <c r="F4132" s="2" t="s">
        <v>8410</v>
      </c>
      <c r="G4132" s="2" t="s">
        <v>103</v>
      </c>
      <c r="H4132" s="4"/>
      <c r="I4132" s="2" t="s">
        <v>13</v>
      </c>
    </row>
    <row r="4133">
      <c r="A4133" s="2">
        <v>4131.0</v>
      </c>
      <c r="B4133" s="2">
        <v>4131.0</v>
      </c>
      <c r="C4133" s="2" t="s">
        <v>2729</v>
      </c>
      <c r="D4133" s="2" t="s">
        <v>263</v>
      </c>
      <c r="E4133" s="2" t="s">
        <v>8411</v>
      </c>
      <c r="F4133" s="2" t="s">
        <v>8412</v>
      </c>
      <c r="G4133" s="2" t="s">
        <v>103</v>
      </c>
      <c r="H4133" s="4"/>
      <c r="I4133" s="2" t="s">
        <v>53</v>
      </c>
    </row>
    <row r="4134">
      <c r="A4134" s="2">
        <v>4132.0</v>
      </c>
      <c r="B4134" s="2">
        <v>4132.0</v>
      </c>
      <c r="C4134" s="2" t="s">
        <v>4556</v>
      </c>
      <c r="D4134" s="2" t="s">
        <v>512</v>
      </c>
      <c r="E4134" s="2" t="s">
        <v>8413</v>
      </c>
      <c r="F4134" s="2" t="s">
        <v>8414</v>
      </c>
      <c r="G4134" s="2" t="s">
        <v>103</v>
      </c>
      <c r="H4134" s="4"/>
      <c r="I4134" s="2" t="s">
        <v>13</v>
      </c>
    </row>
    <row r="4135">
      <c r="A4135" s="2">
        <v>4133.0</v>
      </c>
      <c r="B4135" s="2">
        <v>4133.0</v>
      </c>
      <c r="C4135" s="2" t="s">
        <v>3174</v>
      </c>
      <c r="D4135" s="2" t="s">
        <v>7577</v>
      </c>
      <c r="E4135" s="2" t="s">
        <v>8415</v>
      </c>
      <c r="F4135" s="2" t="s">
        <v>8416</v>
      </c>
      <c r="G4135" s="2" t="s">
        <v>103</v>
      </c>
      <c r="H4135" s="4"/>
      <c r="I4135" s="2" t="s">
        <v>13</v>
      </c>
    </row>
    <row r="4136">
      <c r="A4136" s="2">
        <v>4134.0</v>
      </c>
      <c r="B4136" s="2">
        <v>4134.0</v>
      </c>
      <c r="C4136" s="2" t="s">
        <v>2729</v>
      </c>
      <c r="D4136" s="2" t="s">
        <v>263</v>
      </c>
      <c r="E4136" s="2" t="s">
        <v>8417</v>
      </c>
      <c r="F4136" s="2" t="s">
        <v>8418</v>
      </c>
      <c r="G4136" s="2" t="s">
        <v>103</v>
      </c>
      <c r="H4136" s="4"/>
      <c r="I4136" s="2" t="s">
        <v>53</v>
      </c>
    </row>
    <row r="4137">
      <c r="A4137" s="2">
        <v>4135.0</v>
      </c>
      <c r="B4137" s="2">
        <v>4135.0</v>
      </c>
      <c r="C4137" s="2" t="s">
        <v>4556</v>
      </c>
      <c r="D4137" s="2" t="s">
        <v>8262</v>
      </c>
      <c r="E4137" s="2" t="s">
        <v>8419</v>
      </c>
      <c r="F4137" s="2" t="s">
        <v>8420</v>
      </c>
      <c r="G4137" s="2" t="s">
        <v>103</v>
      </c>
      <c r="H4137" s="4"/>
      <c r="I4137" s="2" t="s">
        <v>13</v>
      </c>
    </row>
    <row r="4138">
      <c r="A4138" s="2">
        <v>4136.0</v>
      </c>
      <c r="B4138" s="2">
        <v>4136.0</v>
      </c>
      <c r="C4138" s="2" t="s">
        <v>2729</v>
      </c>
      <c r="D4138" s="2" t="s">
        <v>8149</v>
      </c>
      <c r="E4138" s="2" t="s">
        <v>8421</v>
      </c>
      <c r="F4138" s="2" t="s">
        <v>8422</v>
      </c>
      <c r="G4138" s="2" t="s">
        <v>103</v>
      </c>
      <c r="H4138" s="4"/>
      <c r="I4138" s="2" t="s">
        <v>13</v>
      </c>
    </row>
    <row r="4139">
      <c r="A4139" s="2">
        <v>4137.0</v>
      </c>
      <c r="B4139" s="2">
        <v>4137.0</v>
      </c>
      <c r="C4139" s="2" t="s">
        <v>2729</v>
      </c>
      <c r="D4139" s="2" t="s">
        <v>263</v>
      </c>
      <c r="E4139" s="2" t="s">
        <v>8423</v>
      </c>
      <c r="F4139" s="2" t="s">
        <v>8424</v>
      </c>
      <c r="G4139" s="2" t="s">
        <v>103</v>
      </c>
      <c r="H4139" s="4"/>
      <c r="I4139" s="2" t="s">
        <v>13</v>
      </c>
    </row>
    <row r="4140">
      <c r="A4140" s="2">
        <v>4138.0</v>
      </c>
      <c r="B4140" s="2">
        <v>4138.0</v>
      </c>
      <c r="C4140" s="2" t="s">
        <v>2729</v>
      </c>
      <c r="D4140" s="2" t="s">
        <v>263</v>
      </c>
      <c r="E4140" s="2" t="s">
        <v>8425</v>
      </c>
      <c r="F4140" s="2" t="s">
        <v>8426</v>
      </c>
      <c r="G4140" s="2" t="s">
        <v>103</v>
      </c>
      <c r="H4140" s="4"/>
      <c r="I4140" s="2" t="s">
        <v>13</v>
      </c>
    </row>
    <row r="4141">
      <c r="A4141" s="2">
        <v>4139.0</v>
      </c>
      <c r="B4141" s="2">
        <v>4139.0</v>
      </c>
      <c r="C4141" s="2" t="s">
        <v>3174</v>
      </c>
      <c r="D4141" s="2" t="s">
        <v>3175</v>
      </c>
      <c r="E4141" s="2" t="s">
        <v>8427</v>
      </c>
      <c r="F4141" s="2" t="s">
        <v>8428</v>
      </c>
      <c r="G4141" s="2" t="s">
        <v>103</v>
      </c>
      <c r="H4141" s="4"/>
      <c r="I4141" s="2" t="s">
        <v>13</v>
      </c>
    </row>
    <row r="4142">
      <c r="A4142" s="2">
        <v>4140.0</v>
      </c>
      <c r="B4142" s="2">
        <v>4140.0</v>
      </c>
      <c r="C4142" s="2" t="s">
        <v>4556</v>
      </c>
      <c r="D4142" s="2" t="s">
        <v>8359</v>
      </c>
      <c r="E4142" s="2" t="s">
        <v>8429</v>
      </c>
      <c r="F4142" s="2" t="s">
        <v>8430</v>
      </c>
      <c r="G4142" s="2" t="s">
        <v>103</v>
      </c>
      <c r="H4142" s="4"/>
      <c r="I4142" s="2" t="s">
        <v>13</v>
      </c>
    </row>
    <row r="4143">
      <c r="A4143" s="2">
        <v>4141.0</v>
      </c>
      <c r="B4143" s="2">
        <v>4141.0</v>
      </c>
      <c r="C4143" s="2" t="s">
        <v>2729</v>
      </c>
      <c r="D4143" s="2" t="s">
        <v>263</v>
      </c>
      <c r="E4143" s="2" t="s">
        <v>8431</v>
      </c>
      <c r="F4143" s="2" t="s">
        <v>8432</v>
      </c>
      <c r="G4143" s="2" t="s">
        <v>103</v>
      </c>
      <c r="H4143" s="4"/>
      <c r="I4143" s="2" t="s">
        <v>13</v>
      </c>
    </row>
    <row r="4144">
      <c r="A4144" s="2">
        <v>4142.0</v>
      </c>
      <c r="B4144" s="2">
        <v>4142.0</v>
      </c>
      <c r="C4144" s="2" t="s">
        <v>4556</v>
      </c>
      <c r="D4144" s="2" t="s">
        <v>8364</v>
      </c>
      <c r="E4144" s="2" t="s">
        <v>8433</v>
      </c>
      <c r="F4144" s="2" t="s">
        <v>8434</v>
      </c>
      <c r="G4144" s="2" t="s">
        <v>103</v>
      </c>
      <c r="H4144" s="4"/>
      <c r="I4144" s="2" t="s">
        <v>13</v>
      </c>
    </row>
    <row r="4145">
      <c r="A4145" s="2">
        <v>4143.0</v>
      </c>
      <c r="B4145" s="2">
        <v>4143.0</v>
      </c>
      <c r="C4145" s="2" t="s">
        <v>3174</v>
      </c>
      <c r="D4145" s="2" t="s">
        <v>7577</v>
      </c>
      <c r="E4145" s="2" t="s">
        <v>8435</v>
      </c>
      <c r="F4145" s="2" t="s">
        <v>8436</v>
      </c>
      <c r="G4145" s="2" t="s">
        <v>103</v>
      </c>
      <c r="H4145" s="4"/>
      <c r="I4145" s="2" t="s">
        <v>53</v>
      </c>
    </row>
    <row r="4146">
      <c r="A4146" s="2">
        <v>4144.0</v>
      </c>
      <c r="B4146" s="2">
        <v>4144.0</v>
      </c>
      <c r="C4146" s="2" t="s">
        <v>4556</v>
      </c>
      <c r="D4146" s="2" t="s">
        <v>8354</v>
      </c>
      <c r="E4146" s="2" t="s">
        <v>8437</v>
      </c>
      <c r="F4146" s="2" t="s">
        <v>8438</v>
      </c>
      <c r="G4146" s="2" t="s">
        <v>103</v>
      </c>
      <c r="H4146" s="4"/>
      <c r="I4146" s="2" t="s">
        <v>13</v>
      </c>
    </row>
    <row r="4147">
      <c r="A4147" s="2">
        <v>4145.0</v>
      </c>
      <c r="B4147" s="2">
        <v>4145.0</v>
      </c>
      <c r="C4147" s="2" t="s">
        <v>3174</v>
      </c>
      <c r="D4147" s="2" t="s">
        <v>3175</v>
      </c>
      <c r="E4147" s="2" t="s">
        <v>8439</v>
      </c>
      <c r="F4147" s="2" t="s">
        <v>8440</v>
      </c>
      <c r="G4147" s="2" t="s">
        <v>103</v>
      </c>
      <c r="H4147" s="4"/>
      <c r="I4147" s="2" t="s">
        <v>13</v>
      </c>
    </row>
    <row r="4148">
      <c r="A4148" s="2">
        <v>4146.0</v>
      </c>
      <c r="B4148" s="2">
        <v>4146.0</v>
      </c>
      <c r="C4148" s="2" t="s">
        <v>4556</v>
      </c>
      <c r="D4148" s="2" t="s">
        <v>1455</v>
      </c>
      <c r="E4148" s="2" t="s">
        <v>8441</v>
      </c>
      <c r="F4148" s="2" t="s">
        <v>8442</v>
      </c>
      <c r="G4148" s="2" t="s">
        <v>103</v>
      </c>
      <c r="H4148" s="4"/>
      <c r="I4148" s="2" t="s">
        <v>13</v>
      </c>
    </row>
    <row r="4149">
      <c r="A4149" s="2">
        <v>4147.0</v>
      </c>
      <c r="B4149" s="2">
        <v>4147.0</v>
      </c>
      <c r="C4149" s="2" t="s">
        <v>2729</v>
      </c>
      <c r="D4149" s="2" t="s">
        <v>8149</v>
      </c>
      <c r="E4149" s="2" t="s">
        <v>8443</v>
      </c>
      <c r="F4149" s="2" t="s">
        <v>8444</v>
      </c>
      <c r="G4149" s="2" t="s">
        <v>103</v>
      </c>
      <c r="H4149" s="4"/>
      <c r="I4149" s="2" t="s">
        <v>13</v>
      </c>
    </row>
    <row r="4150">
      <c r="A4150" s="2">
        <v>4148.0</v>
      </c>
      <c r="B4150" s="2">
        <v>4148.0</v>
      </c>
      <c r="C4150" s="2" t="s">
        <v>4556</v>
      </c>
      <c r="D4150" s="2" t="s">
        <v>8359</v>
      </c>
      <c r="E4150" s="2" t="s">
        <v>8445</v>
      </c>
      <c r="F4150" s="2" t="s">
        <v>8446</v>
      </c>
      <c r="G4150" s="2" t="s">
        <v>103</v>
      </c>
      <c r="H4150" s="4"/>
      <c r="I4150" s="2" t="s">
        <v>13</v>
      </c>
    </row>
    <row r="4151">
      <c r="A4151" s="2">
        <v>4149.0</v>
      </c>
      <c r="B4151" s="2">
        <v>4149.0</v>
      </c>
      <c r="C4151" s="2" t="s">
        <v>4556</v>
      </c>
      <c r="D4151" s="2" t="s">
        <v>8364</v>
      </c>
      <c r="E4151" s="2" t="s">
        <v>8447</v>
      </c>
      <c r="F4151" s="2" t="s">
        <v>8448</v>
      </c>
      <c r="G4151" s="2" t="s">
        <v>103</v>
      </c>
      <c r="H4151" s="4"/>
      <c r="I4151" s="2" t="s">
        <v>13</v>
      </c>
    </row>
    <row r="4152">
      <c r="A4152" s="2">
        <v>4150.0</v>
      </c>
      <c r="B4152" s="2">
        <v>4150.0</v>
      </c>
      <c r="C4152" s="2" t="s">
        <v>4556</v>
      </c>
      <c r="D4152" s="2" t="s">
        <v>1630</v>
      </c>
      <c r="E4152" s="2" t="s">
        <v>8449</v>
      </c>
      <c r="F4152" s="2" t="s">
        <v>8450</v>
      </c>
      <c r="G4152" s="2" t="s">
        <v>103</v>
      </c>
      <c r="H4152" s="4"/>
      <c r="I4152" s="2" t="s">
        <v>13</v>
      </c>
    </row>
    <row r="4153">
      <c r="A4153" s="2">
        <v>4151.0</v>
      </c>
      <c r="B4153" s="2">
        <v>4151.0</v>
      </c>
      <c r="C4153" s="2" t="s">
        <v>4556</v>
      </c>
      <c r="D4153" s="2" t="s">
        <v>8354</v>
      </c>
      <c r="E4153" s="2" t="s">
        <v>8451</v>
      </c>
      <c r="F4153" s="2" t="s">
        <v>8452</v>
      </c>
      <c r="G4153" s="2" t="s">
        <v>103</v>
      </c>
      <c r="H4153" s="4"/>
      <c r="I4153" s="2" t="s">
        <v>13</v>
      </c>
    </row>
    <row r="4154">
      <c r="A4154" s="2">
        <v>4152.0</v>
      </c>
      <c r="B4154" s="2">
        <v>4152.0</v>
      </c>
      <c r="C4154" s="2" t="s">
        <v>3174</v>
      </c>
      <c r="D4154" s="2" t="s">
        <v>3175</v>
      </c>
      <c r="E4154" s="2" t="s">
        <v>8453</v>
      </c>
      <c r="F4154" s="2" t="s">
        <v>8454</v>
      </c>
      <c r="G4154" s="2" t="s">
        <v>103</v>
      </c>
      <c r="H4154" s="4"/>
      <c r="I4154" s="2" t="s">
        <v>13</v>
      </c>
    </row>
    <row r="4155">
      <c r="A4155" s="2">
        <v>4153.0</v>
      </c>
      <c r="B4155" s="2">
        <v>4153.0</v>
      </c>
      <c r="C4155" s="2" t="s">
        <v>4556</v>
      </c>
      <c r="D4155" s="2" t="s">
        <v>8364</v>
      </c>
      <c r="E4155" s="2" t="s">
        <v>8455</v>
      </c>
      <c r="F4155" s="2" t="s">
        <v>8456</v>
      </c>
      <c r="G4155" s="2" t="s">
        <v>103</v>
      </c>
      <c r="H4155" s="4"/>
      <c r="I4155" s="2" t="s">
        <v>13</v>
      </c>
    </row>
    <row r="4156">
      <c r="A4156" s="2">
        <v>4154.0</v>
      </c>
      <c r="B4156" s="2">
        <v>4154.0</v>
      </c>
      <c r="C4156" s="2" t="s">
        <v>2729</v>
      </c>
      <c r="D4156" s="2" t="s">
        <v>263</v>
      </c>
      <c r="E4156" s="2" t="s">
        <v>8457</v>
      </c>
      <c r="F4156" s="2" t="s">
        <v>8458</v>
      </c>
      <c r="G4156" s="2" t="s">
        <v>103</v>
      </c>
      <c r="H4156" s="4"/>
      <c r="I4156" s="2" t="s">
        <v>53</v>
      </c>
    </row>
    <row r="4157">
      <c r="A4157" s="2">
        <v>4155.0</v>
      </c>
      <c r="B4157" s="2">
        <v>4155.0</v>
      </c>
      <c r="C4157" s="2" t="s">
        <v>4556</v>
      </c>
      <c r="D4157" s="2" t="s">
        <v>8359</v>
      </c>
      <c r="E4157" s="2" t="s">
        <v>8459</v>
      </c>
      <c r="F4157" s="2" t="s">
        <v>8460</v>
      </c>
      <c r="G4157" s="2" t="s">
        <v>103</v>
      </c>
      <c r="H4157" s="4"/>
      <c r="I4157" s="2" t="s">
        <v>13</v>
      </c>
    </row>
    <row r="4158">
      <c r="A4158" s="2">
        <v>4156.0</v>
      </c>
      <c r="B4158" s="2">
        <v>4156.0</v>
      </c>
      <c r="C4158" s="2" t="s">
        <v>2729</v>
      </c>
      <c r="D4158" s="2" t="s">
        <v>8149</v>
      </c>
      <c r="E4158" s="2" t="s">
        <v>8461</v>
      </c>
      <c r="F4158" s="2" t="s">
        <v>8462</v>
      </c>
      <c r="G4158" s="2" t="s">
        <v>103</v>
      </c>
      <c r="H4158" s="4"/>
      <c r="I4158" s="2" t="s">
        <v>13</v>
      </c>
    </row>
    <row r="4159">
      <c r="A4159" s="2">
        <v>4157.0</v>
      </c>
      <c r="B4159" s="2">
        <v>4157.0</v>
      </c>
      <c r="C4159" s="2" t="s">
        <v>1470</v>
      </c>
      <c r="D4159" s="2" t="s">
        <v>7796</v>
      </c>
      <c r="E4159" s="2" t="s">
        <v>8463</v>
      </c>
      <c r="F4159" s="2" t="s">
        <v>8464</v>
      </c>
      <c r="G4159" s="2" t="s">
        <v>103</v>
      </c>
      <c r="H4159" s="4"/>
      <c r="I4159" s="2" t="s">
        <v>13</v>
      </c>
    </row>
    <row r="4160">
      <c r="A4160" s="2">
        <v>4158.0</v>
      </c>
      <c r="B4160" s="2">
        <v>4158.0</v>
      </c>
      <c r="C4160" s="2" t="s">
        <v>4556</v>
      </c>
      <c r="D4160" s="2" t="s">
        <v>8262</v>
      </c>
      <c r="E4160" s="2" t="s">
        <v>8465</v>
      </c>
      <c r="F4160" s="2" t="s">
        <v>8466</v>
      </c>
      <c r="G4160" s="2" t="s">
        <v>103</v>
      </c>
      <c r="H4160" s="4"/>
      <c r="I4160" s="2" t="s">
        <v>53</v>
      </c>
    </row>
    <row r="4161">
      <c r="A4161" s="2">
        <v>4159.0</v>
      </c>
      <c r="B4161" s="2">
        <v>4159.0</v>
      </c>
      <c r="C4161" s="2" t="s">
        <v>4556</v>
      </c>
      <c r="D4161" s="2" t="s">
        <v>8354</v>
      </c>
      <c r="E4161" s="2" t="s">
        <v>8467</v>
      </c>
      <c r="F4161" s="2" t="s">
        <v>8468</v>
      </c>
      <c r="G4161" s="2" t="s">
        <v>103</v>
      </c>
      <c r="H4161" s="4"/>
      <c r="I4161" s="2" t="s">
        <v>13</v>
      </c>
    </row>
    <row r="4162">
      <c r="A4162" s="2">
        <v>4160.0</v>
      </c>
      <c r="B4162" s="2">
        <v>4160.0</v>
      </c>
      <c r="C4162" s="2" t="s">
        <v>4556</v>
      </c>
      <c r="D4162" s="2" t="s">
        <v>1455</v>
      </c>
      <c r="E4162" s="2" t="s">
        <v>8469</v>
      </c>
      <c r="F4162" s="2" t="s">
        <v>8470</v>
      </c>
      <c r="G4162" s="2" t="s">
        <v>103</v>
      </c>
      <c r="H4162" s="4"/>
      <c r="I4162" s="2" t="s">
        <v>53</v>
      </c>
    </row>
    <row r="4163">
      <c r="A4163" s="2">
        <v>4161.0</v>
      </c>
      <c r="B4163" s="2">
        <v>4161.0</v>
      </c>
      <c r="C4163" s="2" t="s">
        <v>3174</v>
      </c>
      <c r="D4163" s="2" t="s">
        <v>2101</v>
      </c>
      <c r="E4163" s="2" t="s">
        <v>8471</v>
      </c>
      <c r="F4163" s="2" t="s">
        <v>8472</v>
      </c>
      <c r="G4163" s="2" t="s">
        <v>103</v>
      </c>
      <c r="H4163" s="4"/>
      <c r="I4163" s="2" t="s">
        <v>53</v>
      </c>
    </row>
    <row r="4164">
      <c r="A4164" s="2">
        <v>4162.0</v>
      </c>
      <c r="B4164" s="2">
        <v>4162.0</v>
      </c>
      <c r="C4164" s="2" t="s">
        <v>4556</v>
      </c>
      <c r="D4164" s="2" t="s">
        <v>8364</v>
      </c>
      <c r="E4164" s="2" t="s">
        <v>8473</v>
      </c>
      <c r="F4164" s="2" t="s">
        <v>8474</v>
      </c>
      <c r="G4164" s="2" t="s">
        <v>103</v>
      </c>
      <c r="H4164" s="4"/>
      <c r="I4164" s="2" t="s">
        <v>13</v>
      </c>
    </row>
    <row r="4165">
      <c r="A4165" s="2">
        <v>4163.0</v>
      </c>
      <c r="B4165" s="2">
        <v>4163.0</v>
      </c>
      <c r="C4165" s="2" t="s">
        <v>3174</v>
      </c>
      <c r="D4165" s="2" t="s">
        <v>3175</v>
      </c>
      <c r="E4165" s="2" t="s">
        <v>8475</v>
      </c>
      <c r="F4165" s="2" t="s">
        <v>8476</v>
      </c>
      <c r="G4165" s="2" t="s">
        <v>103</v>
      </c>
      <c r="H4165" s="4"/>
      <c r="I4165" s="2" t="s">
        <v>13</v>
      </c>
    </row>
    <row r="4166">
      <c r="A4166" s="2">
        <v>4164.0</v>
      </c>
      <c r="B4166" s="2">
        <v>4164.0</v>
      </c>
      <c r="C4166" s="2" t="s">
        <v>4556</v>
      </c>
      <c r="D4166" s="2" t="s">
        <v>1630</v>
      </c>
      <c r="E4166" s="2" t="s">
        <v>8477</v>
      </c>
      <c r="F4166" s="2" t="s">
        <v>8478</v>
      </c>
      <c r="G4166" s="2" t="s">
        <v>103</v>
      </c>
      <c r="H4166" s="4"/>
      <c r="I4166" s="2" t="s">
        <v>13</v>
      </c>
    </row>
    <row r="4167">
      <c r="A4167" s="2">
        <v>4165.0</v>
      </c>
      <c r="B4167" s="2">
        <v>4165.0</v>
      </c>
      <c r="C4167" s="2" t="s">
        <v>1470</v>
      </c>
      <c r="D4167" s="2" t="s">
        <v>8351</v>
      </c>
      <c r="E4167" s="2" t="s">
        <v>8479</v>
      </c>
      <c r="F4167" s="2" t="s">
        <v>8480</v>
      </c>
      <c r="G4167" s="2" t="s">
        <v>103</v>
      </c>
      <c r="H4167" s="4"/>
      <c r="I4167" s="2" t="s">
        <v>53</v>
      </c>
    </row>
    <row r="4168">
      <c r="A4168" s="2">
        <v>4166.0</v>
      </c>
      <c r="B4168" s="2">
        <v>4166.0</v>
      </c>
      <c r="C4168" s="2" t="s">
        <v>2729</v>
      </c>
      <c r="D4168" s="2" t="s">
        <v>263</v>
      </c>
      <c r="E4168" s="2" t="s">
        <v>8481</v>
      </c>
      <c r="F4168" s="2" t="s">
        <v>8482</v>
      </c>
      <c r="G4168" s="2" t="s">
        <v>103</v>
      </c>
      <c r="H4168" s="4"/>
      <c r="I4168" s="2" t="s">
        <v>13</v>
      </c>
    </row>
    <row r="4169">
      <c r="A4169" s="2">
        <v>4167.0</v>
      </c>
      <c r="B4169" s="2">
        <v>4167.0</v>
      </c>
      <c r="C4169" s="2" t="s">
        <v>2729</v>
      </c>
      <c r="D4169" s="2" t="s">
        <v>8149</v>
      </c>
      <c r="E4169" s="2" t="s">
        <v>8483</v>
      </c>
      <c r="F4169" s="2" t="s">
        <v>8484</v>
      </c>
      <c r="G4169" s="2" t="s">
        <v>103</v>
      </c>
      <c r="H4169" s="4"/>
      <c r="I4169" s="2" t="s">
        <v>13</v>
      </c>
    </row>
    <row r="4170">
      <c r="A4170" s="2">
        <v>4168.0</v>
      </c>
      <c r="B4170" s="2">
        <v>4168.0</v>
      </c>
      <c r="C4170" s="2" t="s">
        <v>3174</v>
      </c>
      <c r="D4170" s="2" t="s">
        <v>7577</v>
      </c>
      <c r="E4170" s="2" t="s">
        <v>8485</v>
      </c>
      <c r="F4170" s="2" t="s">
        <v>8486</v>
      </c>
      <c r="G4170" s="2" t="s">
        <v>103</v>
      </c>
      <c r="H4170" s="4"/>
      <c r="I4170" s="2" t="s">
        <v>13</v>
      </c>
    </row>
    <row r="4171">
      <c r="A4171" s="2">
        <v>4169.0</v>
      </c>
      <c r="B4171" s="2">
        <v>4169.0</v>
      </c>
      <c r="C4171" s="2" t="s">
        <v>4556</v>
      </c>
      <c r="D4171" s="2" t="s">
        <v>8354</v>
      </c>
      <c r="E4171" s="2" t="s">
        <v>8487</v>
      </c>
      <c r="F4171" s="2" t="s">
        <v>8488</v>
      </c>
      <c r="G4171" s="2" t="s">
        <v>103</v>
      </c>
      <c r="H4171" s="4"/>
      <c r="I4171" s="2" t="s">
        <v>13</v>
      </c>
    </row>
    <row r="4172">
      <c r="A4172" s="2">
        <v>4170.0</v>
      </c>
      <c r="B4172" s="2">
        <v>4170.0</v>
      </c>
      <c r="C4172" s="2" t="s">
        <v>3174</v>
      </c>
      <c r="D4172" s="2" t="s">
        <v>573</v>
      </c>
      <c r="E4172" s="2" t="s">
        <v>8489</v>
      </c>
      <c r="F4172" s="2" t="s">
        <v>8490</v>
      </c>
      <c r="G4172" s="2" t="s">
        <v>103</v>
      </c>
      <c r="H4172" s="4"/>
      <c r="I4172" s="2" t="s">
        <v>13</v>
      </c>
    </row>
    <row r="4173">
      <c r="A4173" s="2">
        <v>4171.0</v>
      </c>
      <c r="B4173" s="2">
        <v>4171.0</v>
      </c>
      <c r="C4173" s="2" t="s">
        <v>2729</v>
      </c>
      <c r="D4173" s="2" t="s">
        <v>8149</v>
      </c>
      <c r="E4173" s="2" t="s">
        <v>8491</v>
      </c>
      <c r="F4173" s="2" t="s">
        <v>8492</v>
      </c>
      <c r="G4173" s="2" t="s">
        <v>103</v>
      </c>
      <c r="H4173" s="4"/>
      <c r="I4173" s="2" t="s">
        <v>13</v>
      </c>
    </row>
    <row r="4174">
      <c r="A4174" s="2">
        <v>4172.0</v>
      </c>
      <c r="B4174" s="2">
        <v>4172.0</v>
      </c>
      <c r="C4174" s="2" t="s">
        <v>2729</v>
      </c>
      <c r="D4174" s="2" t="s">
        <v>8149</v>
      </c>
      <c r="E4174" s="2" t="s">
        <v>8493</v>
      </c>
      <c r="F4174" s="2" t="s">
        <v>8494</v>
      </c>
      <c r="G4174" s="2" t="s">
        <v>103</v>
      </c>
      <c r="H4174" s="4"/>
      <c r="I4174" s="2" t="s">
        <v>13</v>
      </c>
    </row>
    <row r="4175">
      <c r="A4175" s="2">
        <v>4173.0</v>
      </c>
      <c r="B4175" s="2">
        <v>4173.0</v>
      </c>
      <c r="C4175" s="2" t="s">
        <v>3174</v>
      </c>
      <c r="D4175" s="2" t="s">
        <v>573</v>
      </c>
      <c r="E4175" s="2" t="s">
        <v>8495</v>
      </c>
      <c r="F4175" s="2" t="s">
        <v>8496</v>
      </c>
      <c r="G4175" s="2" t="s">
        <v>103</v>
      </c>
      <c r="H4175" s="4"/>
      <c r="I4175" s="2" t="s">
        <v>13</v>
      </c>
    </row>
    <row r="4176">
      <c r="A4176" s="2">
        <v>4174.0</v>
      </c>
      <c r="B4176" s="2">
        <v>4174.0</v>
      </c>
      <c r="C4176" s="2" t="s">
        <v>4556</v>
      </c>
      <c r="D4176" s="2" t="s">
        <v>1630</v>
      </c>
      <c r="E4176" s="2" t="s">
        <v>8497</v>
      </c>
      <c r="F4176" s="2" t="s">
        <v>8498</v>
      </c>
      <c r="G4176" s="2" t="s">
        <v>103</v>
      </c>
      <c r="H4176" s="4"/>
      <c r="I4176" s="2" t="s">
        <v>13</v>
      </c>
    </row>
    <row r="4177">
      <c r="A4177" s="2">
        <v>4175.0</v>
      </c>
      <c r="B4177" s="2">
        <v>4175.0</v>
      </c>
      <c r="C4177" s="2" t="s">
        <v>4556</v>
      </c>
      <c r="D4177" s="2" t="s">
        <v>8364</v>
      </c>
      <c r="E4177" s="2" t="s">
        <v>8499</v>
      </c>
      <c r="F4177" s="2" t="s">
        <v>8500</v>
      </c>
      <c r="G4177" s="2" t="s">
        <v>103</v>
      </c>
      <c r="H4177" s="4"/>
      <c r="I4177" s="2" t="s">
        <v>13</v>
      </c>
    </row>
    <row r="4178">
      <c r="A4178" s="2">
        <v>4176.0</v>
      </c>
      <c r="B4178" s="2">
        <v>4176.0</v>
      </c>
      <c r="C4178" s="2" t="s">
        <v>4556</v>
      </c>
      <c r="D4178" s="2" t="s">
        <v>8354</v>
      </c>
      <c r="E4178" s="2" t="s">
        <v>8501</v>
      </c>
      <c r="F4178" s="2" t="s">
        <v>8502</v>
      </c>
      <c r="G4178" s="2" t="s">
        <v>103</v>
      </c>
      <c r="H4178" s="4"/>
      <c r="I4178" s="2" t="s">
        <v>329</v>
      </c>
    </row>
    <row r="4179">
      <c r="A4179" s="2">
        <v>4177.0</v>
      </c>
      <c r="B4179" s="2">
        <v>4177.0</v>
      </c>
      <c r="C4179" s="2" t="s">
        <v>1470</v>
      </c>
      <c r="D4179" s="2" t="s">
        <v>7796</v>
      </c>
      <c r="E4179" s="2" t="s">
        <v>8503</v>
      </c>
      <c r="F4179" s="2" t="s">
        <v>8504</v>
      </c>
      <c r="G4179" s="2" t="s">
        <v>103</v>
      </c>
      <c r="H4179" s="4"/>
      <c r="I4179" s="2" t="s">
        <v>13</v>
      </c>
    </row>
    <row r="4180">
      <c r="A4180" s="2">
        <v>4178.0</v>
      </c>
      <c r="B4180" s="2">
        <v>4178.0</v>
      </c>
      <c r="C4180" s="2" t="s">
        <v>4556</v>
      </c>
      <c r="D4180" s="2" t="s">
        <v>1630</v>
      </c>
      <c r="E4180" s="2" t="s">
        <v>8505</v>
      </c>
      <c r="F4180" s="2" t="s">
        <v>8506</v>
      </c>
      <c r="G4180" s="2" t="s">
        <v>103</v>
      </c>
      <c r="H4180" s="4"/>
      <c r="I4180" s="2" t="s">
        <v>13</v>
      </c>
    </row>
    <row r="4181">
      <c r="A4181" s="2">
        <v>4179.0</v>
      </c>
      <c r="B4181" s="2">
        <v>4179.0</v>
      </c>
      <c r="C4181" s="2" t="s">
        <v>3174</v>
      </c>
      <c r="D4181" s="2" t="s">
        <v>7577</v>
      </c>
      <c r="E4181" s="2" t="s">
        <v>8507</v>
      </c>
      <c r="F4181" s="2" t="s">
        <v>8508</v>
      </c>
      <c r="G4181" s="2" t="s">
        <v>103</v>
      </c>
      <c r="H4181" s="4"/>
      <c r="I4181" s="2" t="s">
        <v>329</v>
      </c>
    </row>
    <row r="4182">
      <c r="A4182" s="2">
        <v>4180.0</v>
      </c>
      <c r="B4182" s="2">
        <v>4180.0</v>
      </c>
      <c r="C4182" s="2" t="s">
        <v>4556</v>
      </c>
      <c r="D4182" s="2" t="s">
        <v>1455</v>
      </c>
      <c r="E4182" s="2" t="s">
        <v>8509</v>
      </c>
      <c r="F4182" s="2" t="s">
        <v>8510</v>
      </c>
      <c r="G4182" s="2" t="s">
        <v>103</v>
      </c>
      <c r="H4182" s="4"/>
      <c r="I4182" s="2" t="s">
        <v>53</v>
      </c>
    </row>
    <row r="4183">
      <c r="A4183" s="2">
        <v>4181.0</v>
      </c>
      <c r="B4183" s="2">
        <v>4181.0</v>
      </c>
      <c r="C4183" s="2" t="s">
        <v>4556</v>
      </c>
      <c r="D4183" s="2" t="s">
        <v>8364</v>
      </c>
      <c r="E4183" s="2" t="s">
        <v>8511</v>
      </c>
      <c r="F4183" s="2" t="s">
        <v>8512</v>
      </c>
      <c r="G4183" s="2" t="s">
        <v>103</v>
      </c>
      <c r="H4183" s="4"/>
      <c r="I4183" s="2" t="s">
        <v>53</v>
      </c>
    </row>
    <row r="4184">
      <c r="A4184" s="2">
        <v>4182.0</v>
      </c>
      <c r="B4184" s="2">
        <v>4182.0</v>
      </c>
      <c r="C4184" s="2" t="s">
        <v>3174</v>
      </c>
      <c r="D4184" s="2" t="s">
        <v>573</v>
      </c>
      <c r="E4184" s="2" t="s">
        <v>8513</v>
      </c>
      <c r="F4184" s="2" t="s">
        <v>8514</v>
      </c>
      <c r="G4184" s="2" t="s">
        <v>103</v>
      </c>
      <c r="H4184" s="4"/>
      <c r="I4184" s="2" t="s">
        <v>329</v>
      </c>
    </row>
    <row r="4185">
      <c r="A4185" s="2">
        <v>4183.0</v>
      </c>
      <c r="B4185" s="2">
        <v>4183.0</v>
      </c>
      <c r="C4185" s="2" t="s">
        <v>2729</v>
      </c>
      <c r="D4185" s="2" t="s">
        <v>8149</v>
      </c>
      <c r="E4185" s="2" t="s">
        <v>8515</v>
      </c>
      <c r="F4185" s="2" t="s">
        <v>8516</v>
      </c>
      <c r="G4185" s="2" t="s">
        <v>103</v>
      </c>
      <c r="H4185" s="4"/>
      <c r="I4185" s="2" t="s">
        <v>53</v>
      </c>
    </row>
    <row r="4186">
      <c r="A4186" s="2">
        <v>4184.0</v>
      </c>
      <c r="B4186" s="2">
        <v>4184.0</v>
      </c>
      <c r="C4186" s="2" t="s">
        <v>4556</v>
      </c>
      <c r="D4186" s="2" t="s">
        <v>8364</v>
      </c>
      <c r="E4186" s="2" t="s">
        <v>8517</v>
      </c>
      <c r="F4186" s="2" t="s">
        <v>8518</v>
      </c>
      <c r="G4186" s="2" t="s">
        <v>103</v>
      </c>
      <c r="H4186" s="4"/>
      <c r="I4186" s="2" t="s">
        <v>13</v>
      </c>
    </row>
    <row r="4187">
      <c r="A4187" s="2">
        <v>4185.0</v>
      </c>
      <c r="B4187" s="2">
        <v>4185.0</v>
      </c>
      <c r="C4187" s="2" t="s">
        <v>2729</v>
      </c>
      <c r="D4187" s="2" t="s">
        <v>263</v>
      </c>
      <c r="E4187" s="2" t="s">
        <v>8519</v>
      </c>
      <c r="F4187" s="2" t="s">
        <v>8520</v>
      </c>
      <c r="G4187" s="2" t="s">
        <v>103</v>
      </c>
      <c r="H4187" s="4"/>
      <c r="I4187" s="2" t="s">
        <v>53</v>
      </c>
    </row>
    <row r="4188">
      <c r="A4188" s="2">
        <v>4186.0</v>
      </c>
      <c r="B4188" s="2">
        <v>4186.0</v>
      </c>
      <c r="C4188" s="2" t="s">
        <v>1470</v>
      </c>
      <c r="D4188" s="2" t="s">
        <v>7796</v>
      </c>
      <c r="E4188" s="2" t="s">
        <v>8521</v>
      </c>
      <c r="F4188" s="2" t="s">
        <v>8522</v>
      </c>
      <c r="G4188" s="2" t="s">
        <v>103</v>
      </c>
      <c r="H4188" s="4"/>
      <c r="I4188" s="2" t="s">
        <v>13</v>
      </c>
    </row>
    <row r="4189">
      <c r="A4189" s="2">
        <v>4187.0</v>
      </c>
      <c r="B4189" s="2">
        <v>4187.0</v>
      </c>
      <c r="C4189" s="2" t="s">
        <v>3174</v>
      </c>
      <c r="D4189" s="2" t="s">
        <v>3175</v>
      </c>
      <c r="E4189" s="2" t="s">
        <v>8523</v>
      </c>
      <c r="F4189" s="2" t="s">
        <v>8524</v>
      </c>
      <c r="G4189" s="2" t="s">
        <v>103</v>
      </c>
      <c r="H4189" s="4"/>
      <c r="I4189" s="2" t="s">
        <v>53</v>
      </c>
    </row>
    <row r="4190">
      <c r="A4190" s="2">
        <v>4188.0</v>
      </c>
      <c r="B4190" s="2">
        <v>4188.0</v>
      </c>
      <c r="C4190" s="2" t="s">
        <v>3174</v>
      </c>
      <c r="D4190" s="2" t="s">
        <v>7577</v>
      </c>
      <c r="E4190" s="2" t="s">
        <v>8525</v>
      </c>
      <c r="F4190" s="2" t="s">
        <v>8526</v>
      </c>
      <c r="G4190" s="2" t="s">
        <v>103</v>
      </c>
      <c r="H4190" s="4"/>
      <c r="I4190" s="2" t="s">
        <v>53</v>
      </c>
    </row>
    <row r="4191">
      <c r="A4191" s="2">
        <v>4189.0</v>
      </c>
      <c r="B4191" s="2">
        <v>4189.0</v>
      </c>
      <c r="C4191" s="2" t="s">
        <v>4556</v>
      </c>
      <c r="D4191" s="2" t="s">
        <v>1455</v>
      </c>
      <c r="E4191" s="2" t="s">
        <v>8527</v>
      </c>
      <c r="F4191" s="2" t="s">
        <v>8528</v>
      </c>
      <c r="G4191" s="2" t="s">
        <v>103</v>
      </c>
      <c r="H4191" s="4"/>
      <c r="I4191" s="2" t="s">
        <v>13</v>
      </c>
    </row>
    <row r="4192">
      <c r="A4192" s="2">
        <v>4190.0</v>
      </c>
      <c r="B4192" s="2">
        <v>4190.0</v>
      </c>
      <c r="C4192" s="2" t="s">
        <v>4556</v>
      </c>
      <c r="D4192" s="2" t="s">
        <v>8364</v>
      </c>
      <c r="E4192" s="2" t="s">
        <v>8529</v>
      </c>
      <c r="F4192" s="2" t="s">
        <v>8530</v>
      </c>
      <c r="G4192" s="2" t="s">
        <v>103</v>
      </c>
      <c r="H4192" s="4"/>
      <c r="I4192" s="2" t="s">
        <v>13</v>
      </c>
    </row>
    <row r="4193">
      <c r="A4193" s="2">
        <v>4191.0</v>
      </c>
      <c r="B4193" s="2">
        <v>4191.0</v>
      </c>
      <c r="C4193" s="2" t="s">
        <v>4556</v>
      </c>
      <c r="D4193" s="2" t="s">
        <v>8359</v>
      </c>
      <c r="E4193" s="2" t="s">
        <v>8531</v>
      </c>
      <c r="F4193" s="2" t="s">
        <v>8532</v>
      </c>
      <c r="G4193" s="2" t="s">
        <v>103</v>
      </c>
      <c r="H4193" s="4"/>
      <c r="I4193" s="2" t="s">
        <v>53</v>
      </c>
    </row>
    <row r="4194">
      <c r="A4194" s="2">
        <v>4192.0</v>
      </c>
      <c r="B4194" s="2">
        <v>4192.0</v>
      </c>
      <c r="C4194" s="2" t="s">
        <v>1470</v>
      </c>
      <c r="D4194" s="2" t="s">
        <v>8533</v>
      </c>
      <c r="E4194" s="2" t="s">
        <v>8534</v>
      </c>
      <c r="F4194" s="2" t="s">
        <v>8535</v>
      </c>
      <c r="G4194" s="2" t="s">
        <v>103</v>
      </c>
      <c r="H4194" s="4"/>
      <c r="I4194" s="2" t="s">
        <v>53</v>
      </c>
    </row>
    <row r="4195">
      <c r="A4195" s="2">
        <v>4193.0</v>
      </c>
      <c r="B4195" s="2">
        <v>4193.0</v>
      </c>
      <c r="C4195" s="2" t="s">
        <v>2729</v>
      </c>
      <c r="D4195" s="2" t="s">
        <v>8149</v>
      </c>
      <c r="E4195" s="2" t="s">
        <v>8536</v>
      </c>
      <c r="F4195" s="2" t="s">
        <v>8537</v>
      </c>
      <c r="G4195" s="2" t="s">
        <v>103</v>
      </c>
      <c r="H4195" s="4"/>
      <c r="I4195" s="2" t="s">
        <v>53</v>
      </c>
    </row>
    <row r="4196">
      <c r="A4196" s="2">
        <v>4194.0</v>
      </c>
      <c r="B4196" s="2">
        <v>4194.0</v>
      </c>
      <c r="C4196" s="2" t="s">
        <v>4556</v>
      </c>
      <c r="D4196" s="2" t="s">
        <v>8354</v>
      </c>
      <c r="E4196" s="2" t="s">
        <v>8538</v>
      </c>
      <c r="F4196" s="2" t="s">
        <v>8539</v>
      </c>
      <c r="G4196" s="2" t="s">
        <v>103</v>
      </c>
      <c r="H4196" s="4"/>
      <c r="I4196" s="2" t="s">
        <v>53</v>
      </c>
    </row>
    <row r="4197">
      <c r="A4197" s="2">
        <v>4195.0</v>
      </c>
      <c r="B4197" s="2">
        <v>4195.0</v>
      </c>
      <c r="C4197" s="2" t="s">
        <v>3174</v>
      </c>
      <c r="D4197" s="2" t="s">
        <v>573</v>
      </c>
      <c r="E4197" s="2" t="s">
        <v>8540</v>
      </c>
      <c r="F4197" s="2" t="s">
        <v>8541</v>
      </c>
      <c r="G4197" s="2" t="s">
        <v>103</v>
      </c>
      <c r="H4197" s="4"/>
      <c r="I4197" s="2" t="s">
        <v>329</v>
      </c>
    </row>
    <row r="4198">
      <c r="A4198" s="2">
        <v>4196.0</v>
      </c>
      <c r="B4198" s="2">
        <v>4196.0</v>
      </c>
      <c r="C4198" s="2" t="s">
        <v>4556</v>
      </c>
      <c r="D4198" s="2" t="s">
        <v>8364</v>
      </c>
      <c r="E4198" s="2" t="s">
        <v>8542</v>
      </c>
      <c r="F4198" s="2" t="s">
        <v>8543</v>
      </c>
      <c r="G4198" s="2" t="s">
        <v>103</v>
      </c>
      <c r="H4198" s="4"/>
      <c r="I4198" s="2" t="s">
        <v>13</v>
      </c>
    </row>
    <row r="4199">
      <c r="A4199" s="2">
        <v>4197.0</v>
      </c>
      <c r="B4199" s="2">
        <v>4197.0</v>
      </c>
      <c r="C4199" s="2" t="s">
        <v>4556</v>
      </c>
      <c r="D4199" s="2" t="s">
        <v>8359</v>
      </c>
      <c r="E4199" s="2" t="s">
        <v>8544</v>
      </c>
      <c r="F4199" s="2" t="s">
        <v>8545</v>
      </c>
      <c r="G4199" s="2" t="s">
        <v>103</v>
      </c>
      <c r="H4199" s="4"/>
      <c r="I4199" s="2" t="s">
        <v>13</v>
      </c>
    </row>
    <row r="4200">
      <c r="A4200" s="2">
        <v>4198.0</v>
      </c>
      <c r="B4200" s="2">
        <v>4198.0</v>
      </c>
      <c r="C4200" s="2" t="s">
        <v>1470</v>
      </c>
      <c r="D4200" s="2" t="s">
        <v>7796</v>
      </c>
      <c r="E4200" s="2" t="s">
        <v>8546</v>
      </c>
      <c r="F4200" s="2" t="s">
        <v>8547</v>
      </c>
      <c r="G4200" s="2" t="s">
        <v>103</v>
      </c>
      <c r="H4200" s="4"/>
      <c r="I4200" s="2" t="s">
        <v>13</v>
      </c>
    </row>
    <row r="4201">
      <c r="A4201" s="2">
        <v>4199.0</v>
      </c>
      <c r="B4201" s="2">
        <v>4199.0</v>
      </c>
      <c r="C4201" s="2" t="s">
        <v>4556</v>
      </c>
      <c r="D4201" s="2" t="s">
        <v>8354</v>
      </c>
      <c r="E4201" s="2" t="s">
        <v>8548</v>
      </c>
      <c r="F4201" s="2" t="s">
        <v>8549</v>
      </c>
      <c r="G4201" s="2" t="s">
        <v>103</v>
      </c>
      <c r="H4201" s="4"/>
      <c r="I4201" s="2" t="s">
        <v>13</v>
      </c>
    </row>
    <row r="4202">
      <c r="A4202" s="2">
        <v>4200.0</v>
      </c>
      <c r="B4202" s="2">
        <v>4200.0</v>
      </c>
      <c r="C4202" s="2" t="s">
        <v>3174</v>
      </c>
      <c r="D4202" s="2" t="s">
        <v>3175</v>
      </c>
      <c r="E4202" s="2" t="s">
        <v>8550</v>
      </c>
      <c r="F4202" s="2" t="s">
        <v>8551</v>
      </c>
      <c r="G4202" s="2" t="s">
        <v>103</v>
      </c>
      <c r="H4202" s="4"/>
      <c r="I4202" s="2" t="s">
        <v>53</v>
      </c>
    </row>
    <row r="4203">
      <c r="A4203" s="2">
        <v>4201.0</v>
      </c>
      <c r="B4203" s="2">
        <v>4201.0</v>
      </c>
      <c r="C4203" s="2" t="s">
        <v>4556</v>
      </c>
      <c r="D4203" s="2" t="s">
        <v>8364</v>
      </c>
      <c r="E4203" s="2" t="s">
        <v>8552</v>
      </c>
      <c r="F4203" s="2" t="s">
        <v>8553</v>
      </c>
      <c r="G4203" s="2" t="s">
        <v>103</v>
      </c>
      <c r="H4203" s="4"/>
      <c r="I4203" s="2" t="s">
        <v>13</v>
      </c>
    </row>
    <row r="4204">
      <c r="A4204" s="2">
        <v>4202.0</v>
      </c>
      <c r="B4204" s="2">
        <v>4202.0</v>
      </c>
      <c r="C4204" s="2" t="s">
        <v>1470</v>
      </c>
      <c r="D4204" s="2" t="s">
        <v>8351</v>
      </c>
      <c r="E4204" s="2" t="s">
        <v>8554</v>
      </c>
      <c r="F4204" s="2" t="s">
        <v>8555</v>
      </c>
      <c r="G4204" s="2" t="s">
        <v>103</v>
      </c>
      <c r="H4204" s="4"/>
      <c r="I4204" s="2" t="s">
        <v>329</v>
      </c>
    </row>
    <row r="4205">
      <c r="A4205" s="2">
        <v>4203.0</v>
      </c>
      <c r="B4205" s="2">
        <v>4203.0</v>
      </c>
      <c r="C4205" s="2" t="s">
        <v>3174</v>
      </c>
      <c r="D4205" s="2" t="s">
        <v>7577</v>
      </c>
      <c r="E4205" s="2" t="s">
        <v>8556</v>
      </c>
      <c r="F4205" s="2" t="s">
        <v>8557</v>
      </c>
      <c r="G4205" s="2" t="s">
        <v>103</v>
      </c>
      <c r="H4205" s="4"/>
      <c r="I4205" s="2" t="s">
        <v>53</v>
      </c>
    </row>
    <row r="4206">
      <c r="A4206" s="2">
        <v>4204.0</v>
      </c>
      <c r="B4206" s="2">
        <v>4204.0</v>
      </c>
      <c r="C4206" s="2" t="s">
        <v>4556</v>
      </c>
      <c r="D4206" s="2" t="s">
        <v>1630</v>
      </c>
      <c r="E4206" s="2" t="s">
        <v>8558</v>
      </c>
      <c r="F4206" s="2" t="s">
        <v>8559</v>
      </c>
      <c r="G4206" s="2" t="s">
        <v>103</v>
      </c>
      <c r="H4206" s="4"/>
      <c r="I4206" s="2" t="s">
        <v>13</v>
      </c>
    </row>
    <row r="4207">
      <c r="A4207" s="2">
        <v>4205.0</v>
      </c>
      <c r="B4207" s="2">
        <v>4205.0</v>
      </c>
      <c r="C4207" s="2" t="s">
        <v>2729</v>
      </c>
      <c r="D4207" s="2" t="s">
        <v>263</v>
      </c>
      <c r="E4207" s="2" t="s">
        <v>8560</v>
      </c>
      <c r="F4207" s="2" t="s">
        <v>8561</v>
      </c>
      <c r="G4207" s="2" t="s">
        <v>103</v>
      </c>
      <c r="H4207" s="4"/>
      <c r="I4207" s="2" t="s">
        <v>13</v>
      </c>
    </row>
    <row r="4208">
      <c r="A4208" s="2">
        <v>4206.0</v>
      </c>
      <c r="B4208" s="2">
        <v>4206.0</v>
      </c>
      <c r="C4208" s="2" t="s">
        <v>4556</v>
      </c>
      <c r="D4208" s="2" t="s">
        <v>8359</v>
      </c>
      <c r="E4208" s="2" t="s">
        <v>8562</v>
      </c>
      <c r="F4208" s="2" t="s">
        <v>8563</v>
      </c>
      <c r="G4208" s="2" t="s">
        <v>103</v>
      </c>
      <c r="H4208" s="4"/>
      <c r="I4208" s="2" t="s">
        <v>53</v>
      </c>
    </row>
    <row r="4209">
      <c r="A4209" s="2">
        <v>4207.0</v>
      </c>
      <c r="B4209" s="2">
        <v>4207.0</v>
      </c>
      <c r="C4209" s="2" t="s">
        <v>4556</v>
      </c>
      <c r="D4209" s="2" t="s">
        <v>8364</v>
      </c>
      <c r="E4209" s="2" t="s">
        <v>8564</v>
      </c>
      <c r="F4209" s="2" t="s">
        <v>8565</v>
      </c>
      <c r="G4209" s="2" t="s">
        <v>103</v>
      </c>
      <c r="H4209" s="4"/>
      <c r="I4209" s="2" t="s">
        <v>53</v>
      </c>
    </row>
    <row r="4210">
      <c r="A4210" s="2">
        <v>4208.0</v>
      </c>
      <c r="B4210" s="2">
        <v>4208.0</v>
      </c>
      <c r="C4210" s="2" t="s">
        <v>1470</v>
      </c>
      <c r="D4210" s="2" t="s">
        <v>8566</v>
      </c>
      <c r="E4210" s="2" t="s">
        <v>8567</v>
      </c>
      <c r="F4210" s="2" t="s">
        <v>8568</v>
      </c>
      <c r="G4210" s="2" t="s">
        <v>103</v>
      </c>
      <c r="H4210" s="4"/>
      <c r="I4210" s="2" t="s">
        <v>13</v>
      </c>
    </row>
    <row r="4211">
      <c r="A4211" s="2">
        <v>4209.0</v>
      </c>
      <c r="B4211" s="2">
        <v>4209.0</v>
      </c>
      <c r="C4211" s="2" t="s">
        <v>3174</v>
      </c>
      <c r="D4211" s="2" t="s">
        <v>573</v>
      </c>
      <c r="E4211" s="2" t="s">
        <v>8569</v>
      </c>
      <c r="F4211" s="2" t="s">
        <v>8570</v>
      </c>
      <c r="G4211" s="2" t="s">
        <v>103</v>
      </c>
      <c r="H4211" s="4"/>
      <c r="I4211" s="2" t="s">
        <v>13</v>
      </c>
    </row>
    <row r="4212">
      <c r="A4212" s="2">
        <v>4210.0</v>
      </c>
      <c r="B4212" s="2">
        <v>4210.0</v>
      </c>
      <c r="C4212" s="2" t="s">
        <v>4556</v>
      </c>
      <c r="D4212" s="2" t="s">
        <v>1630</v>
      </c>
      <c r="E4212" s="2" t="s">
        <v>8571</v>
      </c>
      <c r="F4212" s="2" t="s">
        <v>8572</v>
      </c>
      <c r="G4212" s="2" t="s">
        <v>103</v>
      </c>
      <c r="H4212" s="4"/>
      <c r="I4212" s="2" t="s">
        <v>13</v>
      </c>
    </row>
    <row r="4213">
      <c r="A4213" s="2">
        <v>4211.0</v>
      </c>
      <c r="B4213" s="2">
        <v>4211.0</v>
      </c>
      <c r="C4213" s="2" t="s">
        <v>4556</v>
      </c>
      <c r="D4213" s="2" t="s">
        <v>8354</v>
      </c>
      <c r="E4213" s="2" t="s">
        <v>8573</v>
      </c>
      <c r="F4213" s="2" t="s">
        <v>8574</v>
      </c>
      <c r="G4213" s="2" t="s">
        <v>103</v>
      </c>
      <c r="H4213" s="4"/>
      <c r="I4213" s="2" t="s">
        <v>13</v>
      </c>
    </row>
    <row r="4214">
      <c r="A4214" s="2">
        <v>4212.0</v>
      </c>
      <c r="B4214" s="2">
        <v>4212.0</v>
      </c>
      <c r="C4214" s="2" t="s">
        <v>1470</v>
      </c>
      <c r="D4214" s="2" t="s">
        <v>8351</v>
      </c>
      <c r="E4214" s="2" t="s">
        <v>8575</v>
      </c>
      <c r="F4214" s="2" t="s">
        <v>8576</v>
      </c>
      <c r="G4214" s="2" t="s">
        <v>103</v>
      </c>
      <c r="H4214" s="4"/>
      <c r="I4214" s="2" t="s">
        <v>53</v>
      </c>
    </row>
    <row r="4215">
      <c r="A4215" s="2">
        <v>4213.0</v>
      </c>
      <c r="B4215" s="2">
        <v>4213.0</v>
      </c>
      <c r="C4215" s="2" t="s">
        <v>4556</v>
      </c>
      <c r="D4215" s="2" t="s">
        <v>1455</v>
      </c>
      <c r="E4215" s="2" t="s">
        <v>8577</v>
      </c>
      <c r="F4215" s="2" t="s">
        <v>8578</v>
      </c>
      <c r="G4215" s="2" t="s">
        <v>103</v>
      </c>
      <c r="H4215" s="4"/>
      <c r="I4215" s="2" t="s">
        <v>13</v>
      </c>
    </row>
    <row r="4216">
      <c r="A4216" s="2">
        <v>4214.0</v>
      </c>
      <c r="B4216" s="2">
        <v>4214.0</v>
      </c>
      <c r="C4216" s="2" t="s">
        <v>4556</v>
      </c>
      <c r="D4216" s="2" t="s">
        <v>8359</v>
      </c>
      <c r="E4216" s="2" t="s">
        <v>8579</v>
      </c>
      <c r="F4216" s="2" t="s">
        <v>8580</v>
      </c>
      <c r="G4216" s="2" t="s">
        <v>103</v>
      </c>
      <c r="H4216" s="4"/>
      <c r="I4216" s="2" t="s">
        <v>13</v>
      </c>
    </row>
    <row r="4217">
      <c r="A4217" s="2">
        <v>4215.0</v>
      </c>
      <c r="B4217" s="2">
        <v>4215.0</v>
      </c>
      <c r="C4217" s="2" t="s">
        <v>4556</v>
      </c>
      <c r="D4217" s="2" t="s">
        <v>8364</v>
      </c>
      <c r="E4217" s="2" t="s">
        <v>8581</v>
      </c>
      <c r="F4217" s="2" t="s">
        <v>8582</v>
      </c>
      <c r="G4217" s="2" t="s">
        <v>103</v>
      </c>
      <c r="H4217" s="4"/>
      <c r="I4217" s="2" t="s">
        <v>53</v>
      </c>
    </row>
    <row r="4218">
      <c r="A4218" s="2">
        <v>4216.0</v>
      </c>
      <c r="B4218" s="2">
        <v>4216.0</v>
      </c>
      <c r="C4218" s="2" t="s">
        <v>1470</v>
      </c>
      <c r="D4218" s="2" t="s">
        <v>8566</v>
      </c>
      <c r="E4218" s="2" t="s">
        <v>8583</v>
      </c>
      <c r="F4218" s="2" t="s">
        <v>8584</v>
      </c>
      <c r="G4218" s="2" t="s">
        <v>103</v>
      </c>
      <c r="H4218" s="4"/>
      <c r="I4218" s="2" t="s">
        <v>13</v>
      </c>
    </row>
    <row r="4219">
      <c r="A4219" s="2">
        <v>4217.0</v>
      </c>
      <c r="B4219" s="2">
        <v>4217.0</v>
      </c>
      <c r="C4219" s="2" t="s">
        <v>1470</v>
      </c>
      <c r="D4219" s="2" t="s">
        <v>7796</v>
      </c>
      <c r="E4219" s="2" t="s">
        <v>8585</v>
      </c>
      <c r="F4219" s="2" t="s">
        <v>8586</v>
      </c>
      <c r="G4219" s="2" t="s">
        <v>103</v>
      </c>
      <c r="H4219" s="4"/>
      <c r="I4219" s="2" t="s">
        <v>53</v>
      </c>
    </row>
    <row r="4220">
      <c r="A4220" s="2">
        <v>4218.0</v>
      </c>
      <c r="B4220" s="2">
        <v>4218.0</v>
      </c>
      <c r="C4220" s="2" t="s">
        <v>2729</v>
      </c>
      <c r="D4220" s="2" t="s">
        <v>263</v>
      </c>
      <c r="E4220" s="2" t="s">
        <v>8587</v>
      </c>
      <c r="F4220" s="2" t="s">
        <v>8588</v>
      </c>
      <c r="G4220" s="2" t="s">
        <v>103</v>
      </c>
      <c r="H4220" s="4"/>
      <c r="I4220" s="2" t="s">
        <v>13</v>
      </c>
    </row>
    <row r="4221">
      <c r="A4221" s="2">
        <v>4219.0</v>
      </c>
      <c r="B4221" s="2">
        <v>4219.0</v>
      </c>
      <c r="C4221" s="2" t="s">
        <v>4556</v>
      </c>
      <c r="D4221" s="2" t="s">
        <v>8354</v>
      </c>
      <c r="E4221" s="2" t="s">
        <v>8589</v>
      </c>
      <c r="F4221" s="2" t="s">
        <v>8590</v>
      </c>
      <c r="G4221" s="2" t="s">
        <v>103</v>
      </c>
      <c r="H4221" s="4"/>
      <c r="I4221" s="2" t="s">
        <v>13</v>
      </c>
    </row>
    <row r="4222">
      <c r="A4222" s="2">
        <v>4220.0</v>
      </c>
      <c r="B4222" s="2">
        <v>4220.0</v>
      </c>
      <c r="C4222" s="2" t="s">
        <v>4556</v>
      </c>
      <c r="D4222" s="2" t="s">
        <v>8364</v>
      </c>
      <c r="E4222" s="2" t="s">
        <v>8591</v>
      </c>
      <c r="F4222" s="2" t="s">
        <v>8592</v>
      </c>
      <c r="G4222" s="2" t="s">
        <v>103</v>
      </c>
      <c r="H4222" s="4"/>
      <c r="I4222" s="2" t="s">
        <v>53</v>
      </c>
    </row>
    <row r="4223">
      <c r="A4223" s="2">
        <v>4221.0</v>
      </c>
      <c r="B4223" s="2">
        <v>4221.0</v>
      </c>
      <c r="C4223" s="2" t="s">
        <v>4556</v>
      </c>
      <c r="D4223" s="2" t="s">
        <v>1630</v>
      </c>
      <c r="E4223" s="2" t="s">
        <v>8593</v>
      </c>
      <c r="F4223" s="2" t="s">
        <v>8594</v>
      </c>
      <c r="G4223" s="2" t="s">
        <v>103</v>
      </c>
      <c r="H4223" s="4"/>
      <c r="I4223" s="2" t="s">
        <v>13</v>
      </c>
    </row>
    <row r="4224">
      <c r="A4224" s="2">
        <v>4222.0</v>
      </c>
      <c r="B4224" s="2">
        <v>4222.0</v>
      </c>
      <c r="C4224" s="2" t="s">
        <v>2729</v>
      </c>
      <c r="D4224" s="2" t="s">
        <v>263</v>
      </c>
      <c r="E4224" s="2" t="s">
        <v>8595</v>
      </c>
      <c r="F4224" s="2" t="s">
        <v>8596</v>
      </c>
      <c r="G4224" s="2" t="s">
        <v>103</v>
      </c>
      <c r="H4224" s="4"/>
      <c r="I4224" s="2" t="s">
        <v>13</v>
      </c>
    </row>
    <row r="4225">
      <c r="A4225" s="2">
        <v>4223.0</v>
      </c>
      <c r="B4225" s="2">
        <v>4223.0</v>
      </c>
      <c r="C4225" s="2" t="s">
        <v>1470</v>
      </c>
      <c r="D4225" s="2" t="s">
        <v>8566</v>
      </c>
      <c r="E4225" s="2" t="s">
        <v>8597</v>
      </c>
      <c r="F4225" s="2" t="s">
        <v>8598</v>
      </c>
      <c r="G4225" s="2" t="s">
        <v>103</v>
      </c>
      <c r="H4225" s="4"/>
      <c r="I4225" s="2" t="s">
        <v>13</v>
      </c>
    </row>
    <row r="4226">
      <c r="A4226" s="2">
        <v>4224.0</v>
      </c>
      <c r="B4226" s="2">
        <v>4224.0</v>
      </c>
      <c r="C4226" s="2" t="s">
        <v>2729</v>
      </c>
      <c r="D4226" s="2" t="s">
        <v>263</v>
      </c>
      <c r="E4226" s="2" t="s">
        <v>8599</v>
      </c>
      <c r="F4226" s="2" t="s">
        <v>8600</v>
      </c>
      <c r="G4226" s="2" t="s">
        <v>103</v>
      </c>
      <c r="H4226" s="4"/>
      <c r="I4226" s="2" t="s">
        <v>13</v>
      </c>
    </row>
    <row r="4227">
      <c r="A4227" s="2">
        <v>4225.0</v>
      </c>
      <c r="B4227" s="2">
        <v>4225.0</v>
      </c>
      <c r="C4227" s="2" t="s">
        <v>4556</v>
      </c>
      <c r="D4227" s="2" t="s">
        <v>1455</v>
      </c>
      <c r="E4227" s="2" t="s">
        <v>8601</v>
      </c>
      <c r="F4227" s="2" t="s">
        <v>8602</v>
      </c>
      <c r="G4227" s="2" t="s">
        <v>103</v>
      </c>
      <c r="H4227" s="4"/>
      <c r="I4227" s="2" t="s">
        <v>13</v>
      </c>
    </row>
    <row r="4228">
      <c r="A4228" s="2">
        <v>4226.0</v>
      </c>
      <c r="B4228" s="2">
        <v>4226.0</v>
      </c>
      <c r="C4228" s="2" t="s">
        <v>1470</v>
      </c>
      <c r="D4228" s="2" t="s">
        <v>7796</v>
      </c>
      <c r="E4228" s="2" t="s">
        <v>8603</v>
      </c>
      <c r="F4228" s="2" t="s">
        <v>8604</v>
      </c>
      <c r="G4228" s="2" t="s">
        <v>103</v>
      </c>
      <c r="H4228" s="4"/>
      <c r="I4228" s="2" t="s">
        <v>13</v>
      </c>
    </row>
    <row r="4229">
      <c r="A4229" s="2">
        <v>4227.0</v>
      </c>
      <c r="B4229" s="2">
        <v>4227.0</v>
      </c>
      <c r="C4229" s="2" t="s">
        <v>4556</v>
      </c>
      <c r="D4229" s="2" t="s">
        <v>8354</v>
      </c>
      <c r="E4229" s="2" t="s">
        <v>8605</v>
      </c>
      <c r="F4229" s="2" t="s">
        <v>8606</v>
      </c>
      <c r="G4229" s="2" t="s">
        <v>103</v>
      </c>
      <c r="H4229" s="4"/>
      <c r="I4229" s="2" t="s">
        <v>13</v>
      </c>
    </row>
    <row r="4230">
      <c r="A4230" s="2">
        <v>4228.0</v>
      </c>
      <c r="B4230" s="2">
        <v>4228.0</v>
      </c>
      <c r="C4230" s="2" t="s">
        <v>4556</v>
      </c>
      <c r="D4230" s="2" t="s">
        <v>8364</v>
      </c>
      <c r="E4230" s="2" t="s">
        <v>8607</v>
      </c>
      <c r="F4230" s="2" t="s">
        <v>8608</v>
      </c>
      <c r="G4230" s="2" t="s">
        <v>103</v>
      </c>
      <c r="H4230" s="4"/>
      <c r="I4230" s="2" t="s">
        <v>13</v>
      </c>
    </row>
    <row r="4231">
      <c r="A4231" s="2">
        <v>4229.0</v>
      </c>
      <c r="B4231" s="2">
        <v>4229.0</v>
      </c>
      <c r="C4231" s="2" t="s">
        <v>1470</v>
      </c>
      <c r="D4231" s="2" t="s">
        <v>8351</v>
      </c>
      <c r="E4231" s="2" t="s">
        <v>8609</v>
      </c>
      <c r="F4231" s="2" t="s">
        <v>8610</v>
      </c>
      <c r="G4231" s="2" t="s">
        <v>103</v>
      </c>
      <c r="H4231" s="4"/>
      <c r="I4231" s="2" t="s">
        <v>13</v>
      </c>
    </row>
    <row r="4232">
      <c r="A4232" s="2">
        <v>4230.0</v>
      </c>
      <c r="B4232" s="2">
        <v>4230.0</v>
      </c>
      <c r="C4232" s="2" t="s">
        <v>2729</v>
      </c>
      <c r="D4232" s="2" t="s">
        <v>263</v>
      </c>
      <c r="E4232" s="2" t="s">
        <v>8611</v>
      </c>
      <c r="F4232" s="2" t="s">
        <v>8612</v>
      </c>
      <c r="G4232" s="2" t="s">
        <v>103</v>
      </c>
      <c r="H4232" s="4"/>
      <c r="I4232" s="2" t="s">
        <v>13</v>
      </c>
    </row>
    <row r="4233">
      <c r="A4233" s="2">
        <v>4231.0</v>
      </c>
      <c r="B4233" s="2">
        <v>4231.0</v>
      </c>
      <c r="C4233" s="2" t="s">
        <v>2729</v>
      </c>
      <c r="D4233" s="2" t="s">
        <v>263</v>
      </c>
      <c r="E4233" s="2" t="s">
        <v>8613</v>
      </c>
      <c r="F4233" s="2" t="s">
        <v>8614</v>
      </c>
      <c r="G4233" s="2" t="s">
        <v>103</v>
      </c>
      <c r="H4233" s="4"/>
      <c r="I4233" s="2" t="s">
        <v>53</v>
      </c>
    </row>
    <row r="4234">
      <c r="A4234" s="2">
        <v>4232.0</v>
      </c>
      <c r="B4234" s="2">
        <v>4232.0</v>
      </c>
      <c r="C4234" s="2" t="s">
        <v>3174</v>
      </c>
      <c r="D4234" s="2" t="s">
        <v>3175</v>
      </c>
      <c r="E4234" s="2" t="s">
        <v>8615</v>
      </c>
      <c r="F4234" s="2" t="s">
        <v>8616</v>
      </c>
      <c r="G4234" s="2" t="s">
        <v>103</v>
      </c>
      <c r="H4234" s="4"/>
      <c r="I4234" s="2" t="s">
        <v>13</v>
      </c>
    </row>
    <row r="4235">
      <c r="A4235" s="2">
        <v>4233.0</v>
      </c>
      <c r="B4235" s="2">
        <v>4233.0</v>
      </c>
      <c r="C4235" s="2" t="s">
        <v>1470</v>
      </c>
      <c r="D4235" s="2" t="s">
        <v>8566</v>
      </c>
      <c r="E4235" s="2" t="s">
        <v>8617</v>
      </c>
      <c r="F4235" s="2" t="s">
        <v>8618</v>
      </c>
      <c r="G4235" s="2" t="s">
        <v>103</v>
      </c>
      <c r="H4235" s="4"/>
      <c r="I4235" s="2" t="s">
        <v>13</v>
      </c>
    </row>
    <row r="4236">
      <c r="A4236" s="2">
        <v>4234.0</v>
      </c>
      <c r="B4236" s="2">
        <v>4234.0</v>
      </c>
      <c r="C4236" s="2" t="s">
        <v>2729</v>
      </c>
      <c r="D4236" s="2" t="s">
        <v>263</v>
      </c>
      <c r="E4236" s="2" t="s">
        <v>8619</v>
      </c>
      <c r="F4236" s="2" t="s">
        <v>8620</v>
      </c>
      <c r="G4236" s="2" t="s">
        <v>103</v>
      </c>
      <c r="H4236" s="4"/>
      <c r="I4236" s="2" t="s">
        <v>53</v>
      </c>
    </row>
    <row r="4237">
      <c r="A4237" s="2">
        <v>4235.0</v>
      </c>
      <c r="B4237" s="2">
        <v>4235.0</v>
      </c>
      <c r="C4237" s="2" t="s">
        <v>4556</v>
      </c>
      <c r="D4237" s="2" t="s">
        <v>8354</v>
      </c>
      <c r="E4237" s="2" t="s">
        <v>8621</v>
      </c>
      <c r="F4237" s="2" t="s">
        <v>8622</v>
      </c>
      <c r="G4237" s="2" t="s">
        <v>103</v>
      </c>
      <c r="H4237" s="4"/>
      <c r="I4237" s="2" t="s">
        <v>13</v>
      </c>
    </row>
    <row r="4238">
      <c r="A4238" s="2">
        <v>4236.0</v>
      </c>
      <c r="B4238" s="2">
        <v>4236.0</v>
      </c>
      <c r="C4238" s="2" t="s">
        <v>1470</v>
      </c>
      <c r="D4238" s="2" t="s">
        <v>8566</v>
      </c>
      <c r="E4238" s="2" t="s">
        <v>8623</v>
      </c>
      <c r="F4238" s="2" t="s">
        <v>8624</v>
      </c>
      <c r="G4238" s="2" t="s">
        <v>103</v>
      </c>
      <c r="H4238" s="4"/>
      <c r="I4238" s="2" t="s">
        <v>13</v>
      </c>
    </row>
    <row r="4239">
      <c r="A4239" s="2">
        <v>4237.0</v>
      </c>
      <c r="B4239" s="2">
        <v>4237.0</v>
      </c>
      <c r="C4239" s="2" t="s">
        <v>3174</v>
      </c>
      <c r="D4239" s="2" t="s">
        <v>7577</v>
      </c>
      <c r="E4239" s="2" t="s">
        <v>8625</v>
      </c>
      <c r="F4239" s="2" t="s">
        <v>8626</v>
      </c>
      <c r="G4239" s="2" t="s">
        <v>103</v>
      </c>
      <c r="H4239" s="4"/>
      <c r="I4239" s="2" t="s">
        <v>53</v>
      </c>
    </row>
    <row r="4240">
      <c r="A4240" s="2">
        <v>4238.0</v>
      </c>
      <c r="B4240" s="2">
        <v>4238.0</v>
      </c>
      <c r="C4240" s="2" t="s">
        <v>4556</v>
      </c>
      <c r="D4240" s="2" t="s">
        <v>8364</v>
      </c>
      <c r="E4240" s="2" t="s">
        <v>8627</v>
      </c>
      <c r="F4240" s="2" t="s">
        <v>8628</v>
      </c>
      <c r="G4240" s="2" t="s">
        <v>103</v>
      </c>
      <c r="H4240" s="4"/>
      <c r="I4240" s="2" t="s">
        <v>13</v>
      </c>
    </row>
    <row r="4241">
      <c r="A4241" s="2">
        <v>4239.0</v>
      </c>
      <c r="B4241" s="2">
        <v>4239.0</v>
      </c>
      <c r="C4241" s="2" t="s">
        <v>1470</v>
      </c>
      <c r="D4241" s="2" t="s">
        <v>8351</v>
      </c>
      <c r="E4241" s="2" t="s">
        <v>8629</v>
      </c>
      <c r="F4241" s="2" t="s">
        <v>8630</v>
      </c>
      <c r="G4241" s="2" t="s">
        <v>103</v>
      </c>
      <c r="H4241" s="4"/>
      <c r="I4241" s="2" t="s">
        <v>53</v>
      </c>
    </row>
    <row r="4242">
      <c r="A4242" s="2">
        <v>4240.0</v>
      </c>
      <c r="B4242" s="2">
        <v>4240.0</v>
      </c>
      <c r="C4242" s="2" t="s">
        <v>2729</v>
      </c>
      <c r="D4242" s="2" t="s">
        <v>263</v>
      </c>
      <c r="E4242" s="2" t="s">
        <v>8631</v>
      </c>
      <c r="F4242" s="2" t="s">
        <v>8632</v>
      </c>
      <c r="G4242" s="2" t="s">
        <v>103</v>
      </c>
      <c r="H4242" s="4"/>
      <c r="I4242" s="2" t="s">
        <v>13</v>
      </c>
    </row>
    <row r="4243">
      <c r="A4243" s="2">
        <v>4241.0</v>
      </c>
      <c r="B4243" s="2">
        <v>4241.0</v>
      </c>
      <c r="C4243" s="2" t="s">
        <v>4556</v>
      </c>
      <c r="D4243" s="2" t="s">
        <v>1455</v>
      </c>
      <c r="E4243" s="2" t="s">
        <v>8633</v>
      </c>
      <c r="F4243" s="2" t="s">
        <v>8634</v>
      </c>
      <c r="G4243" s="2" t="s">
        <v>103</v>
      </c>
      <c r="H4243" s="4"/>
      <c r="I4243" s="2" t="s">
        <v>53</v>
      </c>
    </row>
    <row r="4244">
      <c r="A4244" s="2">
        <v>4242.0</v>
      </c>
      <c r="B4244" s="2">
        <v>4242.0</v>
      </c>
      <c r="C4244" s="2" t="s">
        <v>4556</v>
      </c>
      <c r="D4244" s="2" t="s">
        <v>1630</v>
      </c>
      <c r="E4244" s="2" t="s">
        <v>8635</v>
      </c>
      <c r="F4244" s="2" t="s">
        <v>8636</v>
      </c>
      <c r="G4244" s="2" t="s">
        <v>103</v>
      </c>
      <c r="H4244" s="4"/>
      <c r="I4244" s="2" t="s">
        <v>13</v>
      </c>
    </row>
    <row r="4245">
      <c r="A4245" s="2">
        <v>4243.0</v>
      </c>
      <c r="B4245" s="2">
        <v>4243.0</v>
      </c>
      <c r="C4245" s="2" t="s">
        <v>1470</v>
      </c>
      <c r="D4245" s="2" t="s">
        <v>8566</v>
      </c>
      <c r="E4245" s="2" t="s">
        <v>8637</v>
      </c>
      <c r="F4245" s="2" t="s">
        <v>8638</v>
      </c>
      <c r="G4245" s="2" t="s">
        <v>103</v>
      </c>
      <c r="H4245" s="4"/>
      <c r="I4245" s="2" t="s">
        <v>53</v>
      </c>
    </row>
    <row r="4246">
      <c r="A4246" s="2">
        <v>4244.0</v>
      </c>
      <c r="B4246" s="2">
        <v>4244.0</v>
      </c>
      <c r="C4246" s="2" t="s">
        <v>4556</v>
      </c>
      <c r="D4246" s="2" t="s">
        <v>8354</v>
      </c>
      <c r="E4246" s="2" t="s">
        <v>8639</v>
      </c>
      <c r="F4246" s="2" t="s">
        <v>8640</v>
      </c>
      <c r="G4246" s="2" t="s">
        <v>103</v>
      </c>
      <c r="H4246" s="4"/>
      <c r="I4246" s="2" t="s">
        <v>13</v>
      </c>
    </row>
    <row r="4247">
      <c r="A4247" s="2">
        <v>4245.0</v>
      </c>
      <c r="B4247" s="2">
        <v>4245.0</v>
      </c>
      <c r="C4247" s="2" t="s">
        <v>4556</v>
      </c>
      <c r="D4247" s="2" t="s">
        <v>8364</v>
      </c>
      <c r="E4247" s="2" t="s">
        <v>8641</v>
      </c>
      <c r="F4247" s="2" t="s">
        <v>8642</v>
      </c>
      <c r="G4247" s="2" t="s">
        <v>103</v>
      </c>
      <c r="H4247" s="4"/>
      <c r="I4247" s="2" t="s">
        <v>53</v>
      </c>
    </row>
    <row r="4248">
      <c r="A4248" s="2">
        <v>4246.0</v>
      </c>
      <c r="B4248" s="2">
        <v>4246.0</v>
      </c>
      <c r="C4248" s="2" t="s">
        <v>2729</v>
      </c>
      <c r="D4248" s="2" t="s">
        <v>263</v>
      </c>
      <c r="E4248" s="2" t="s">
        <v>8643</v>
      </c>
      <c r="F4248" s="2" t="s">
        <v>8644</v>
      </c>
      <c r="G4248" s="2" t="s">
        <v>103</v>
      </c>
      <c r="H4248" s="4"/>
      <c r="I4248" s="2" t="s">
        <v>53</v>
      </c>
    </row>
    <row r="4249">
      <c r="A4249" s="2">
        <v>4247.0</v>
      </c>
      <c r="B4249" s="2">
        <v>4247.0</v>
      </c>
      <c r="C4249" s="2" t="s">
        <v>3174</v>
      </c>
      <c r="D4249" s="2" t="s">
        <v>3175</v>
      </c>
      <c r="E4249" s="2" t="s">
        <v>8645</v>
      </c>
      <c r="F4249" s="2" t="s">
        <v>8646</v>
      </c>
      <c r="G4249" s="2" t="s">
        <v>103</v>
      </c>
      <c r="H4249" s="4"/>
      <c r="I4249" s="2" t="s">
        <v>53</v>
      </c>
    </row>
    <row r="4250">
      <c r="A4250" s="2">
        <v>4248.0</v>
      </c>
      <c r="B4250" s="2">
        <v>4248.0</v>
      </c>
      <c r="C4250" s="2" t="s">
        <v>2729</v>
      </c>
      <c r="D4250" s="2" t="s">
        <v>263</v>
      </c>
      <c r="E4250" s="2" t="s">
        <v>8647</v>
      </c>
      <c r="F4250" s="2" t="s">
        <v>8648</v>
      </c>
      <c r="G4250" s="2" t="s">
        <v>103</v>
      </c>
      <c r="H4250" s="4"/>
      <c r="I4250" s="2" t="s">
        <v>53</v>
      </c>
    </row>
    <row r="4251">
      <c r="A4251" s="2">
        <v>4249.0</v>
      </c>
      <c r="B4251" s="2">
        <v>4249.0</v>
      </c>
      <c r="C4251" s="2" t="s">
        <v>4556</v>
      </c>
      <c r="D4251" s="2" t="s">
        <v>1455</v>
      </c>
      <c r="E4251" s="2" t="s">
        <v>8649</v>
      </c>
      <c r="F4251" s="2" t="s">
        <v>8650</v>
      </c>
      <c r="G4251" s="2" t="s">
        <v>103</v>
      </c>
      <c r="H4251" s="4"/>
      <c r="I4251" s="2" t="s">
        <v>13</v>
      </c>
    </row>
    <row r="4252">
      <c r="A4252" s="2">
        <v>4250.0</v>
      </c>
      <c r="B4252" s="2">
        <v>4250.0</v>
      </c>
      <c r="C4252" s="2" t="s">
        <v>3174</v>
      </c>
      <c r="D4252" s="2" t="s">
        <v>7577</v>
      </c>
      <c r="E4252" s="2" t="s">
        <v>8651</v>
      </c>
      <c r="F4252" s="2" t="s">
        <v>8652</v>
      </c>
      <c r="G4252" s="2" t="s">
        <v>103</v>
      </c>
      <c r="H4252" s="4"/>
      <c r="I4252" s="2" t="s">
        <v>53</v>
      </c>
    </row>
    <row r="4253">
      <c r="A4253" s="2">
        <v>4251.0</v>
      </c>
      <c r="B4253" s="2">
        <v>4251.0</v>
      </c>
      <c r="C4253" s="2" t="s">
        <v>4556</v>
      </c>
      <c r="D4253" s="2" t="s">
        <v>8354</v>
      </c>
      <c r="E4253" s="2" t="s">
        <v>8653</v>
      </c>
      <c r="F4253" s="2" t="s">
        <v>8654</v>
      </c>
      <c r="G4253" s="2" t="s">
        <v>103</v>
      </c>
      <c r="H4253" s="4"/>
      <c r="I4253" s="2" t="s">
        <v>13</v>
      </c>
    </row>
    <row r="4254">
      <c r="A4254" s="2">
        <v>4252.0</v>
      </c>
      <c r="B4254" s="2">
        <v>4252.0</v>
      </c>
      <c r="C4254" s="2" t="s">
        <v>2729</v>
      </c>
      <c r="D4254" s="2" t="s">
        <v>263</v>
      </c>
      <c r="E4254" s="2" t="s">
        <v>8655</v>
      </c>
      <c r="F4254" s="2" t="s">
        <v>8656</v>
      </c>
      <c r="G4254" s="2" t="s">
        <v>103</v>
      </c>
      <c r="H4254" s="4"/>
      <c r="I4254" s="2" t="s">
        <v>13</v>
      </c>
    </row>
    <row r="4255">
      <c r="A4255" s="2">
        <v>4253.0</v>
      </c>
      <c r="B4255" s="2">
        <v>4253.0</v>
      </c>
      <c r="C4255" s="2" t="s">
        <v>4556</v>
      </c>
      <c r="D4255" s="2" t="s">
        <v>1455</v>
      </c>
      <c r="E4255" s="2" t="s">
        <v>8657</v>
      </c>
      <c r="F4255" s="2" t="s">
        <v>8658</v>
      </c>
      <c r="G4255" s="2" t="s">
        <v>103</v>
      </c>
      <c r="H4255" s="4"/>
      <c r="I4255" s="2" t="s">
        <v>53</v>
      </c>
    </row>
    <row r="4256">
      <c r="A4256" s="2">
        <v>4254.0</v>
      </c>
      <c r="B4256" s="2">
        <v>4254.0</v>
      </c>
      <c r="C4256" s="2" t="s">
        <v>4556</v>
      </c>
      <c r="D4256" s="2" t="s">
        <v>8364</v>
      </c>
      <c r="E4256" s="2" t="s">
        <v>8659</v>
      </c>
      <c r="F4256" s="2" t="s">
        <v>8660</v>
      </c>
      <c r="G4256" s="2" t="s">
        <v>103</v>
      </c>
      <c r="H4256" s="4"/>
      <c r="I4256" s="2" t="s">
        <v>13</v>
      </c>
    </row>
    <row r="4257">
      <c r="A4257" s="2">
        <v>4255.0</v>
      </c>
      <c r="B4257" s="2">
        <v>4255.0</v>
      </c>
      <c r="C4257" s="2" t="s">
        <v>4556</v>
      </c>
      <c r="D4257" s="2" t="s">
        <v>1630</v>
      </c>
      <c r="E4257" s="2" t="s">
        <v>8661</v>
      </c>
      <c r="F4257" s="2" t="s">
        <v>8662</v>
      </c>
      <c r="G4257" s="2" t="s">
        <v>103</v>
      </c>
      <c r="H4257" s="4"/>
      <c r="I4257" s="2" t="s">
        <v>13</v>
      </c>
    </row>
    <row r="4258">
      <c r="A4258" s="2">
        <v>4256.0</v>
      </c>
      <c r="B4258" s="2">
        <v>4256.0</v>
      </c>
      <c r="C4258" s="2" t="s">
        <v>4556</v>
      </c>
      <c r="D4258" s="2" t="s">
        <v>8354</v>
      </c>
      <c r="E4258" s="2" t="s">
        <v>8663</v>
      </c>
      <c r="F4258" s="2" t="s">
        <v>8664</v>
      </c>
      <c r="G4258" s="2" t="s">
        <v>103</v>
      </c>
      <c r="H4258" s="4"/>
      <c r="I4258" s="2" t="s">
        <v>13</v>
      </c>
    </row>
    <row r="4259">
      <c r="A4259" s="2">
        <v>4257.0</v>
      </c>
      <c r="B4259" s="2">
        <v>4257.0</v>
      </c>
      <c r="C4259" s="2" t="s">
        <v>1470</v>
      </c>
      <c r="D4259" s="2" t="s">
        <v>7796</v>
      </c>
      <c r="E4259" s="2" t="s">
        <v>8665</v>
      </c>
      <c r="F4259" s="2" t="s">
        <v>8666</v>
      </c>
      <c r="G4259" s="2" t="s">
        <v>103</v>
      </c>
      <c r="H4259" s="4"/>
      <c r="I4259" s="2" t="s">
        <v>53</v>
      </c>
    </row>
    <row r="4260">
      <c r="A4260" s="2">
        <v>4258.0</v>
      </c>
      <c r="B4260" s="2">
        <v>4258.0</v>
      </c>
      <c r="C4260" s="2" t="s">
        <v>2729</v>
      </c>
      <c r="D4260" s="2" t="s">
        <v>263</v>
      </c>
      <c r="E4260" s="2" t="s">
        <v>8667</v>
      </c>
      <c r="F4260" s="2" t="s">
        <v>8668</v>
      </c>
      <c r="G4260" s="2" t="s">
        <v>103</v>
      </c>
      <c r="H4260" s="4"/>
      <c r="I4260" s="2" t="s">
        <v>53</v>
      </c>
    </row>
    <row r="4261">
      <c r="A4261" s="2">
        <v>4259.0</v>
      </c>
      <c r="B4261" s="2">
        <v>4259.0</v>
      </c>
      <c r="C4261" s="2" t="s">
        <v>4556</v>
      </c>
      <c r="D4261" s="2" t="s">
        <v>8364</v>
      </c>
      <c r="E4261" s="2" t="s">
        <v>8669</v>
      </c>
      <c r="F4261" s="2" t="s">
        <v>8670</v>
      </c>
      <c r="G4261" s="2" t="s">
        <v>103</v>
      </c>
      <c r="H4261" s="4"/>
      <c r="I4261" s="2" t="s">
        <v>53</v>
      </c>
    </row>
    <row r="4262">
      <c r="A4262" s="2">
        <v>4260.0</v>
      </c>
      <c r="B4262" s="2">
        <v>4260.0</v>
      </c>
      <c r="C4262" s="2" t="s">
        <v>4556</v>
      </c>
      <c r="D4262" s="2" t="s">
        <v>1455</v>
      </c>
      <c r="E4262" s="2" t="s">
        <v>8671</v>
      </c>
      <c r="F4262" s="2" t="s">
        <v>8672</v>
      </c>
      <c r="G4262" s="2" t="s">
        <v>103</v>
      </c>
      <c r="H4262" s="4"/>
      <c r="I4262" s="2" t="s">
        <v>13</v>
      </c>
    </row>
    <row r="4263">
      <c r="A4263" s="2">
        <v>4261.0</v>
      </c>
      <c r="B4263" s="2">
        <v>4261.0</v>
      </c>
      <c r="C4263" s="2" t="s">
        <v>3174</v>
      </c>
      <c r="D4263" s="2" t="s">
        <v>7796</v>
      </c>
      <c r="E4263" s="2" t="s">
        <v>8673</v>
      </c>
      <c r="F4263" s="2" t="s">
        <v>8674</v>
      </c>
      <c r="G4263" s="2" t="s">
        <v>103</v>
      </c>
      <c r="H4263" s="4"/>
      <c r="I4263" s="2" t="s">
        <v>13</v>
      </c>
    </row>
    <row r="4264">
      <c r="A4264" s="2">
        <v>4262.0</v>
      </c>
      <c r="B4264" s="2">
        <v>4262.0</v>
      </c>
      <c r="C4264" s="2" t="s">
        <v>2729</v>
      </c>
      <c r="D4264" s="2" t="s">
        <v>263</v>
      </c>
      <c r="E4264" s="2" t="s">
        <v>8675</v>
      </c>
      <c r="F4264" s="2" t="s">
        <v>8676</v>
      </c>
      <c r="G4264" s="2" t="s">
        <v>103</v>
      </c>
      <c r="H4264" s="4"/>
      <c r="I4264" s="2" t="s">
        <v>13</v>
      </c>
    </row>
    <row r="4265">
      <c r="A4265" s="2">
        <v>4263.0</v>
      </c>
      <c r="B4265" s="2">
        <v>4263.0</v>
      </c>
      <c r="C4265" s="2" t="s">
        <v>4556</v>
      </c>
      <c r="D4265" s="2" t="s">
        <v>1630</v>
      </c>
      <c r="E4265" s="2" t="s">
        <v>8677</v>
      </c>
      <c r="F4265" s="2" t="s">
        <v>8678</v>
      </c>
      <c r="G4265" s="2" t="s">
        <v>103</v>
      </c>
      <c r="H4265" s="4"/>
      <c r="I4265" s="2" t="s">
        <v>53</v>
      </c>
    </row>
    <row r="4266">
      <c r="A4266" s="2">
        <v>4264.0</v>
      </c>
      <c r="B4266" s="2">
        <v>4264.0</v>
      </c>
      <c r="C4266" s="2" t="s">
        <v>2729</v>
      </c>
      <c r="D4266" s="2" t="s">
        <v>263</v>
      </c>
      <c r="E4266" s="2" t="s">
        <v>8679</v>
      </c>
      <c r="F4266" s="2" t="s">
        <v>8680</v>
      </c>
      <c r="G4266" s="2" t="s">
        <v>103</v>
      </c>
      <c r="H4266" s="4"/>
      <c r="I4266" s="2" t="s">
        <v>53</v>
      </c>
    </row>
    <row r="4267">
      <c r="A4267" s="2">
        <v>4265.0</v>
      </c>
      <c r="B4267" s="2">
        <v>4265.0</v>
      </c>
      <c r="C4267" s="2" t="s">
        <v>4556</v>
      </c>
      <c r="D4267" s="2" t="s">
        <v>8354</v>
      </c>
      <c r="E4267" s="2" t="s">
        <v>8681</v>
      </c>
      <c r="F4267" s="2" t="s">
        <v>8682</v>
      </c>
      <c r="G4267" s="2" t="s">
        <v>103</v>
      </c>
      <c r="H4267" s="4"/>
      <c r="I4267" s="2" t="s">
        <v>13</v>
      </c>
    </row>
    <row r="4268">
      <c r="A4268" s="2">
        <v>4266.0</v>
      </c>
      <c r="B4268" s="2">
        <v>4266.0</v>
      </c>
      <c r="C4268" s="2" t="s">
        <v>2729</v>
      </c>
      <c r="D4268" s="2" t="s">
        <v>263</v>
      </c>
      <c r="E4268" s="2" t="s">
        <v>8683</v>
      </c>
      <c r="F4268" s="2" t="s">
        <v>8684</v>
      </c>
      <c r="G4268" s="2" t="s">
        <v>103</v>
      </c>
      <c r="H4268" s="4"/>
      <c r="I4268" s="2" t="s">
        <v>53</v>
      </c>
    </row>
    <row r="4269">
      <c r="A4269" s="2">
        <v>4267.0</v>
      </c>
      <c r="B4269" s="2">
        <v>4267.0</v>
      </c>
      <c r="C4269" s="2" t="s">
        <v>4556</v>
      </c>
      <c r="D4269" s="2" t="s">
        <v>1455</v>
      </c>
      <c r="E4269" s="2" t="s">
        <v>8685</v>
      </c>
      <c r="F4269" s="2" t="s">
        <v>8686</v>
      </c>
      <c r="G4269" s="2" t="s">
        <v>103</v>
      </c>
      <c r="H4269" s="4"/>
      <c r="I4269" s="2" t="s">
        <v>13</v>
      </c>
    </row>
    <row r="4270">
      <c r="A4270" s="2">
        <v>4268.0</v>
      </c>
      <c r="B4270" s="2">
        <v>4268.0</v>
      </c>
      <c r="C4270" s="2" t="s">
        <v>4556</v>
      </c>
      <c r="D4270" s="2" t="s">
        <v>1630</v>
      </c>
      <c r="E4270" s="2" t="s">
        <v>8687</v>
      </c>
      <c r="F4270" s="2" t="s">
        <v>8688</v>
      </c>
      <c r="G4270" s="2" t="s">
        <v>103</v>
      </c>
      <c r="H4270" s="4"/>
      <c r="I4270" s="2" t="s">
        <v>13</v>
      </c>
    </row>
    <row r="4271">
      <c r="A4271" s="2">
        <v>4269.0</v>
      </c>
      <c r="B4271" s="2">
        <v>4269.0</v>
      </c>
      <c r="C4271" s="2" t="s">
        <v>4556</v>
      </c>
      <c r="D4271" s="2" t="s">
        <v>1630</v>
      </c>
      <c r="E4271" s="2" t="s">
        <v>8689</v>
      </c>
      <c r="F4271" s="2" t="s">
        <v>8690</v>
      </c>
      <c r="G4271" s="2" t="s">
        <v>103</v>
      </c>
      <c r="H4271" s="4"/>
      <c r="I4271" s="2" t="s">
        <v>13</v>
      </c>
    </row>
    <row r="4272">
      <c r="A4272" s="2">
        <v>4270.0</v>
      </c>
      <c r="B4272" s="2">
        <v>4270.0</v>
      </c>
      <c r="C4272" s="2" t="s">
        <v>3174</v>
      </c>
      <c r="D4272" s="2" t="s">
        <v>7796</v>
      </c>
      <c r="E4272" s="2" t="s">
        <v>8691</v>
      </c>
      <c r="F4272" s="2" t="s">
        <v>8692</v>
      </c>
      <c r="G4272" s="2" t="s">
        <v>103</v>
      </c>
      <c r="H4272" s="4"/>
      <c r="I4272" s="2" t="s">
        <v>53</v>
      </c>
    </row>
    <row r="4273">
      <c r="A4273" s="2">
        <v>4271.0</v>
      </c>
      <c r="B4273" s="2">
        <v>4271.0</v>
      </c>
      <c r="C4273" s="2" t="s">
        <v>4556</v>
      </c>
      <c r="D4273" s="2" t="s">
        <v>8354</v>
      </c>
      <c r="E4273" s="2" t="s">
        <v>8693</v>
      </c>
      <c r="F4273" s="2" t="s">
        <v>8694</v>
      </c>
      <c r="G4273" s="2" t="s">
        <v>103</v>
      </c>
      <c r="H4273" s="4"/>
      <c r="I4273" s="2" t="s">
        <v>53</v>
      </c>
    </row>
    <row r="4274">
      <c r="A4274" s="2">
        <v>4272.0</v>
      </c>
      <c r="B4274" s="2">
        <v>4272.0</v>
      </c>
      <c r="C4274" s="2" t="s">
        <v>4556</v>
      </c>
      <c r="D4274" s="2" t="s">
        <v>8364</v>
      </c>
      <c r="E4274" s="2" t="s">
        <v>8695</v>
      </c>
      <c r="F4274" s="2" t="s">
        <v>8696</v>
      </c>
      <c r="G4274" s="2" t="s">
        <v>103</v>
      </c>
      <c r="H4274" s="4"/>
      <c r="I4274" s="2" t="s">
        <v>53</v>
      </c>
    </row>
    <row r="4275">
      <c r="A4275" s="2">
        <v>4273.0</v>
      </c>
      <c r="B4275" s="2">
        <v>4273.0</v>
      </c>
      <c r="C4275" s="2" t="s">
        <v>3174</v>
      </c>
      <c r="D4275" s="2" t="s">
        <v>7796</v>
      </c>
      <c r="E4275" s="2" t="s">
        <v>8697</v>
      </c>
      <c r="F4275" s="2" t="s">
        <v>8698</v>
      </c>
      <c r="G4275" s="2" t="s">
        <v>103</v>
      </c>
      <c r="H4275" s="4"/>
      <c r="I4275" s="2" t="s">
        <v>53</v>
      </c>
    </row>
    <row r="4276">
      <c r="A4276" s="2">
        <v>4274.0</v>
      </c>
      <c r="B4276" s="2">
        <v>4274.0</v>
      </c>
      <c r="C4276" s="2" t="s">
        <v>4556</v>
      </c>
      <c r="D4276" s="2" t="s">
        <v>8354</v>
      </c>
      <c r="E4276" s="2" t="s">
        <v>8699</v>
      </c>
      <c r="F4276" s="2" t="s">
        <v>8700</v>
      </c>
      <c r="G4276" s="2" t="s">
        <v>103</v>
      </c>
      <c r="H4276" s="4"/>
      <c r="I4276" s="2" t="s">
        <v>53</v>
      </c>
    </row>
    <row r="4277">
      <c r="A4277" s="2">
        <v>4275.0</v>
      </c>
      <c r="B4277" s="2">
        <v>4275.0</v>
      </c>
      <c r="C4277" s="2" t="s">
        <v>4556</v>
      </c>
      <c r="D4277" s="2" t="s">
        <v>8364</v>
      </c>
      <c r="E4277" s="2" t="s">
        <v>8701</v>
      </c>
      <c r="F4277" s="2" t="s">
        <v>8702</v>
      </c>
      <c r="G4277" s="2" t="s">
        <v>103</v>
      </c>
      <c r="H4277" s="4"/>
      <c r="I4277" s="2" t="s">
        <v>13</v>
      </c>
    </row>
    <row r="4278">
      <c r="A4278" s="2">
        <v>4276.0</v>
      </c>
      <c r="B4278" s="2">
        <v>4276.0</v>
      </c>
      <c r="C4278" s="2" t="s">
        <v>2729</v>
      </c>
      <c r="D4278" s="2" t="s">
        <v>263</v>
      </c>
      <c r="E4278" s="2" t="s">
        <v>8703</v>
      </c>
      <c r="F4278" s="2" t="s">
        <v>8704</v>
      </c>
      <c r="G4278" s="2" t="s">
        <v>103</v>
      </c>
      <c r="H4278" s="4"/>
      <c r="I4278" s="2" t="s">
        <v>13</v>
      </c>
    </row>
    <row r="4279">
      <c r="A4279" s="2">
        <v>4277.0</v>
      </c>
      <c r="B4279" s="2">
        <v>4277.0</v>
      </c>
      <c r="C4279" s="2" t="s">
        <v>8705</v>
      </c>
      <c r="D4279" s="2" t="s">
        <v>8706</v>
      </c>
      <c r="E4279" s="2" t="s">
        <v>8707</v>
      </c>
      <c r="F4279" s="2" t="s">
        <v>8708</v>
      </c>
      <c r="G4279" s="2" t="s">
        <v>103</v>
      </c>
      <c r="H4279" s="4"/>
      <c r="I4279" s="2" t="s">
        <v>329</v>
      </c>
    </row>
    <row r="4280">
      <c r="A4280" s="2">
        <v>4278.0</v>
      </c>
      <c r="B4280" s="2">
        <v>4278.0</v>
      </c>
      <c r="C4280" s="2" t="s">
        <v>4556</v>
      </c>
      <c r="D4280" s="2" t="s">
        <v>1630</v>
      </c>
      <c r="E4280" s="2" t="s">
        <v>8709</v>
      </c>
      <c r="F4280" s="2" t="s">
        <v>8710</v>
      </c>
      <c r="G4280" s="2" t="s">
        <v>103</v>
      </c>
      <c r="H4280" s="4"/>
      <c r="I4280" s="2" t="s">
        <v>53</v>
      </c>
    </row>
    <row r="4281">
      <c r="A4281" s="2">
        <v>4279.0</v>
      </c>
      <c r="B4281" s="2">
        <v>4279.0</v>
      </c>
      <c r="C4281" s="2" t="s">
        <v>2729</v>
      </c>
      <c r="D4281" s="2" t="s">
        <v>263</v>
      </c>
      <c r="E4281" s="2" t="s">
        <v>8711</v>
      </c>
      <c r="F4281" s="2" t="s">
        <v>8712</v>
      </c>
      <c r="G4281" s="2" t="s">
        <v>103</v>
      </c>
      <c r="H4281" s="4"/>
      <c r="I4281" s="2" t="s">
        <v>13</v>
      </c>
    </row>
    <row r="4282">
      <c r="A4282" s="2">
        <v>4280.0</v>
      </c>
      <c r="B4282" s="2">
        <v>4280.0</v>
      </c>
      <c r="C4282" s="2" t="s">
        <v>1470</v>
      </c>
      <c r="D4282" s="2" t="s">
        <v>7796</v>
      </c>
      <c r="E4282" s="2" t="s">
        <v>8713</v>
      </c>
      <c r="F4282" s="2" t="s">
        <v>8714</v>
      </c>
      <c r="G4282" s="2" t="s">
        <v>103</v>
      </c>
      <c r="H4282" s="4"/>
      <c r="I4282" s="2" t="s">
        <v>329</v>
      </c>
    </row>
    <row r="4283">
      <c r="A4283" s="2">
        <v>4281.0</v>
      </c>
      <c r="B4283" s="2">
        <v>4281.0</v>
      </c>
      <c r="C4283" s="2" t="s">
        <v>4556</v>
      </c>
      <c r="D4283" s="2" t="s">
        <v>8354</v>
      </c>
      <c r="E4283" s="2" t="s">
        <v>8715</v>
      </c>
      <c r="F4283" s="2" t="s">
        <v>8716</v>
      </c>
      <c r="G4283" s="2" t="s">
        <v>103</v>
      </c>
      <c r="H4283" s="4"/>
      <c r="I4283" s="2" t="s">
        <v>13</v>
      </c>
    </row>
    <row r="4284">
      <c r="A4284" s="2">
        <v>4282.0</v>
      </c>
      <c r="B4284" s="2">
        <v>4282.0</v>
      </c>
      <c r="C4284" s="2" t="s">
        <v>4556</v>
      </c>
      <c r="D4284" s="2" t="s">
        <v>8364</v>
      </c>
      <c r="E4284" s="2" t="s">
        <v>8717</v>
      </c>
      <c r="F4284" s="2" t="s">
        <v>8718</v>
      </c>
      <c r="G4284" s="2" t="s">
        <v>103</v>
      </c>
      <c r="H4284" s="4"/>
      <c r="I4284" s="2" t="s">
        <v>13</v>
      </c>
    </row>
    <row r="4285">
      <c r="A4285" s="2">
        <v>4283.0</v>
      </c>
      <c r="B4285" s="2">
        <v>4283.0</v>
      </c>
      <c r="C4285" s="2" t="s">
        <v>4556</v>
      </c>
      <c r="D4285" s="2" t="s">
        <v>1630</v>
      </c>
      <c r="E4285" s="2" t="s">
        <v>8719</v>
      </c>
      <c r="F4285" s="2" t="s">
        <v>8720</v>
      </c>
      <c r="G4285" s="2" t="s">
        <v>103</v>
      </c>
      <c r="H4285" s="4"/>
      <c r="I4285" s="2" t="s">
        <v>13</v>
      </c>
    </row>
    <row r="4286">
      <c r="A4286" s="2">
        <v>4284.0</v>
      </c>
      <c r="B4286" s="2">
        <v>4284.0</v>
      </c>
      <c r="C4286" s="2" t="s">
        <v>4556</v>
      </c>
      <c r="D4286" s="2" t="s">
        <v>8354</v>
      </c>
      <c r="E4286" s="2" t="s">
        <v>8721</v>
      </c>
      <c r="F4286" s="2" t="s">
        <v>8722</v>
      </c>
      <c r="G4286" s="2" t="s">
        <v>103</v>
      </c>
      <c r="H4286" s="4"/>
      <c r="I4286" s="2" t="s">
        <v>53</v>
      </c>
    </row>
    <row r="4287">
      <c r="A4287" s="2">
        <v>4285.0</v>
      </c>
      <c r="B4287" s="2">
        <v>4285.0</v>
      </c>
      <c r="C4287" s="2" t="s">
        <v>8705</v>
      </c>
      <c r="D4287" s="2" t="s">
        <v>8706</v>
      </c>
      <c r="E4287" s="2" t="s">
        <v>8723</v>
      </c>
      <c r="F4287" s="2" t="s">
        <v>8724</v>
      </c>
      <c r="G4287" s="2" t="s">
        <v>103</v>
      </c>
      <c r="H4287" s="4"/>
      <c r="I4287" s="2" t="s">
        <v>53</v>
      </c>
    </row>
    <row r="4288">
      <c r="A4288" s="2">
        <v>4286.0</v>
      </c>
      <c r="B4288" s="2">
        <v>4286.0</v>
      </c>
      <c r="C4288" s="2" t="s">
        <v>2729</v>
      </c>
      <c r="D4288" s="2" t="s">
        <v>263</v>
      </c>
      <c r="E4288" s="2" t="s">
        <v>8725</v>
      </c>
      <c r="F4288" s="2" t="s">
        <v>8726</v>
      </c>
      <c r="G4288" s="2" t="s">
        <v>103</v>
      </c>
      <c r="H4288" s="4"/>
      <c r="I4288" s="2" t="s">
        <v>53</v>
      </c>
    </row>
    <row r="4289">
      <c r="A4289" s="2">
        <v>4287.0</v>
      </c>
      <c r="B4289" s="2">
        <v>4287.0</v>
      </c>
      <c r="C4289" s="2" t="s">
        <v>4556</v>
      </c>
      <c r="D4289" s="2" t="s">
        <v>8364</v>
      </c>
      <c r="E4289" s="2" t="s">
        <v>8727</v>
      </c>
      <c r="F4289" s="2" t="s">
        <v>8728</v>
      </c>
      <c r="G4289" s="2" t="s">
        <v>103</v>
      </c>
      <c r="H4289" s="4"/>
      <c r="I4289" s="2" t="s">
        <v>53</v>
      </c>
    </row>
    <row r="4290">
      <c r="A4290" s="2">
        <v>4288.0</v>
      </c>
      <c r="B4290" s="2">
        <v>4288.0</v>
      </c>
      <c r="C4290" s="2" t="s">
        <v>8705</v>
      </c>
      <c r="D4290" s="2" t="s">
        <v>8706</v>
      </c>
      <c r="E4290" s="2" t="s">
        <v>8729</v>
      </c>
      <c r="F4290" s="2" t="s">
        <v>8730</v>
      </c>
      <c r="G4290" s="2" t="s">
        <v>103</v>
      </c>
      <c r="H4290" s="4"/>
      <c r="I4290" s="2" t="s">
        <v>53</v>
      </c>
    </row>
    <row r="4291">
      <c r="A4291" s="2">
        <v>4289.0</v>
      </c>
      <c r="B4291" s="2">
        <v>4289.0</v>
      </c>
      <c r="C4291" s="2" t="s">
        <v>4556</v>
      </c>
      <c r="D4291" s="2" t="s">
        <v>8364</v>
      </c>
      <c r="E4291" s="2" t="s">
        <v>8731</v>
      </c>
      <c r="F4291" s="2" t="s">
        <v>8732</v>
      </c>
      <c r="G4291" s="2" t="s">
        <v>103</v>
      </c>
      <c r="H4291" s="4"/>
      <c r="I4291" s="2" t="s">
        <v>13</v>
      </c>
    </row>
    <row r="4292">
      <c r="A4292" s="2">
        <v>4290.0</v>
      </c>
      <c r="B4292" s="2">
        <v>4290.0</v>
      </c>
      <c r="C4292" s="2" t="s">
        <v>4556</v>
      </c>
      <c r="D4292" s="2" t="s">
        <v>8364</v>
      </c>
      <c r="E4292" s="2" t="s">
        <v>8733</v>
      </c>
      <c r="F4292" s="2" t="s">
        <v>8734</v>
      </c>
      <c r="G4292" s="2" t="s">
        <v>103</v>
      </c>
      <c r="H4292" s="4"/>
      <c r="I4292" s="2" t="s">
        <v>53</v>
      </c>
    </row>
    <row r="4293">
      <c r="A4293" s="2">
        <v>4291.0</v>
      </c>
      <c r="B4293" s="2">
        <v>4291.0</v>
      </c>
      <c r="C4293" s="2" t="s">
        <v>8705</v>
      </c>
      <c r="D4293" s="2" t="s">
        <v>8706</v>
      </c>
      <c r="E4293" s="2" t="s">
        <v>8735</v>
      </c>
      <c r="F4293" s="2" t="s">
        <v>8736</v>
      </c>
      <c r="G4293" s="2" t="s">
        <v>103</v>
      </c>
      <c r="H4293" s="4"/>
      <c r="I4293" s="2" t="s">
        <v>13</v>
      </c>
    </row>
    <row r="4294">
      <c r="A4294" s="2">
        <v>4292.0</v>
      </c>
      <c r="B4294" s="2">
        <v>4292.0</v>
      </c>
      <c r="C4294" s="2" t="s">
        <v>2729</v>
      </c>
      <c r="D4294" s="2" t="s">
        <v>263</v>
      </c>
      <c r="E4294" s="2" t="s">
        <v>8737</v>
      </c>
      <c r="F4294" s="2" t="s">
        <v>8738</v>
      </c>
      <c r="G4294" s="2" t="s">
        <v>103</v>
      </c>
      <c r="H4294" s="4"/>
      <c r="I4294" s="2" t="s">
        <v>329</v>
      </c>
    </row>
    <row r="4295">
      <c r="A4295" s="2">
        <v>4293.0</v>
      </c>
      <c r="B4295" s="2">
        <v>4293.0</v>
      </c>
      <c r="C4295" s="2" t="s">
        <v>4556</v>
      </c>
      <c r="D4295" s="2" t="s">
        <v>8739</v>
      </c>
      <c r="E4295" s="2" t="s">
        <v>8740</v>
      </c>
      <c r="F4295" s="2" t="s">
        <v>8741</v>
      </c>
      <c r="G4295" s="2" t="s">
        <v>103</v>
      </c>
      <c r="H4295" s="4"/>
      <c r="I4295" s="2" t="s">
        <v>13</v>
      </c>
    </row>
    <row r="4296">
      <c r="A4296" s="2">
        <v>4294.0</v>
      </c>
      <c r="B4296" s="2">
        <v>4294.0</v>
      </c>
      <c r="C4296" s="2" t="s">
        <v>7563</v>
      </c>
      <c r="D4296" s="2" t="s">
        <v>8566</v>
      </c>
      <c r="E4296" s="2" t="s">
        <v>8742</v>
      </c>
      <c r="F4296" s="2" t="s">
        <v>8743</v>
      </c>
      <c r="G4296" s="2" t="s">
        <v>103</v>
      </c>
      <c r="H4296" s="4"/>
      <c r="I4296" s="2" t="s">
        <v>329</v>
      </c>
    </row>
    <row r="4297">
      <c r="A4297" s="2">
        <v>4295.0</v>
      </c>
      <c r="B4297" s="2">
        <v>4295.0</v>
      </c>
      <c r="C4297" s="2" t="s">
        <v>2729</v>
      </c>
      <c r="D4297" s="2" t="s">
        <v>263</v>
      </c>
      <c r="E4297" s="2" t="s">
        <v>8744</v>
      </c>
      <c r="F4297" s="2" t="s">
        <v>8745</v>
      </c>
      <c r="G4297" s="2" t="s">
        <v>103</v>
      </c>
      <c r="H4297" s="4"/>
      <c r="I4297" s="2" t="s">
        <v>53</v>
      </c>
    </row>
    <row r="4298">
      <c r="A4298" s="2">
        <v>4296.0</v>
      </c>
      <c r="B4298" s="2">
        <v>4296.0</v>
      </c>
      <c r="C4298" s="2" t="s">
        <v>1470</v>
      </c>
      <c r="D4298" s="2" t="s">
        <v>1630</v>
      </c>
      <c r="E4298" s="2" t="s">
        <v>8746</v>
      </c>
      <c r="F4298" s="2" t="s">
        <v>8747</v>
      </c>
      <c r="G4298" s="2" t="s">
        <v>103</v>
      </c>
      <c r="H4298" s="4"/>
      <c r="I4298" s="2" t="s">
        <v>53</v>
      </c>
    </row>
    <row r="4299">
      <c r="A4299" s="2">
        <v>4297.0</v>
      </c>
      <c r="B4299" s="2">
        <v>4297.0</v>
      </c>
      <c r="C4299" s="2" t="s">
        <v>7563</v>
      </c>
      <c r="D4299" s="2" t="s">
        <v>8566</v>
      </c>
      <c r="E4299" s="2" t="s">
        <v>8748</v>
      </c>
      <c r="F4299" s="2" t="s">
        <v>8749</v>
      </c>
      <c r="G4299" s="2" t="s">
        <v>103</v>
      </c>
      <c r="H4299" s="4"/>
      <c r="I4299" s="2" t="s">
        <v>53</v>
      </c>
    </row>
    <row r="4300">
      <c r="A4300" s="2">
        <v>4298.0</v>
      </c>
      <c r="B4300" s="2">
        <v>4298.0</v>
      </c>
      <c r="C4300" s="2" t="s">
        <v>2729</v>
      </c>
      <c r="D4300" s="2" t="s">
        <v>263</v>
      </c>
      <c r="E4300" s="2" t="s">
        <v>8750</v>
      </c>
      <c r="F4300" s="2" t="s">
        <v>8751</v>
      </c>
      <c r="G4300" s="2" t="s">
        <v>103</v>
      </c>
      <c r="H4300" s="4"/>
      <c r="I4300" s="2" t="s">
        <v>53</v>
      </c>
    </row>
    <row r="4301">
      <c r="A4301" s="2">
        <v>4299.0</v>
      </c>
      <c r="B4301" s="2">
        <v>4299.0</v>
      </c>
      <c r="C4301" s="2" t="s">
        <v>1470</v>
      </c>
      <c r="D4301" s="2" t="s">
        <v>1630</v>
      </c>
      <c r="E4301" s="2" t="s">
        <v>8752</v>
      </c>
      <c r="F4301" s="2" t="s">
        <v>8753</v>
      </c>
      <c r="G4301" s="2" t="s">
        <v>103</v>
      </c>
      <c r="H4301" s="4"/>
      <c r="I4301" s="2" t="s">
        <v>329</v>
      </c>
    </row>
    <row r="4302">
      <c r="A4302" s="2">
        <v>4300.0</v>
      </c>
      <c r="B4302" s="2">
        <v>4300.0</v>
      </c>
      <c r="C4302" s="2" t="s">
        <v>8705</v>
      </c>
      <c r="D4302" s="2" t="s">
        <v>8706</v>
      </c>
      <c r="E4302" s="2" t="s">
        <v>8754</v>
      </c>
      <c r="F4302" s="2" t="s">
        <v>8755</v>
      </c>
      <c r="G4302" s="2" t="s">
        <v>103</v>
      </c>
      <c r="H4302" s="4"/>
      <c r="I4302" s="2" t="s">
        <v>53</v>
      </c>
    </row>
    <row r="4303">
      <c r="A4303" s="2">
        <v>4301.0</v>
      </c>
      <c r="B4303" s="2">
        <v>4301.0</v>
      </c>
      <c r="C4303" s="2" t="s">
        <v>2729</v>
      </c>
      <c r="D4303" s="2" t="s">
        <v>263</v>
      </c>
      <c r="E4303" s="2" t="s">
        <v>8756</v>
      </c>
      <c r="F4303" s="2" t="s">
        <v>8757</v>
      </c>
      <c r="G4303" s="2" t="s">
        <v>103</v>
      </c>
      <c r="H4303" s="4"/>
      <c r="I4303" s="2" t="s">
        <v>53</v>
      </c>
    </row>
    <row r="4304">
      <c r="A4304" s="2">
        <v>4302.0</v>
      </c>
      <c r="B4304" s="2">
        <v>4302.0</v>
      </c>
      <c r="C4304" s="2" t="s">
        <v>8705</v>
      </c>
      <c r="D4304" s="2" t="s">
        <v>8758</v>
      </c>
      <c r="E4304" s="2" t="s">
        <v>8759</v>
      </c>
      <c r="F4304" s="2" t="s">
        <v>8760</v>
      </c>
      <c r="G4304" s="2" t="s">
        <v>103</v>
      </c>
      <c r="H4304" s="4"/>
      <c r="I4304" s="2" t="s">
        <v>53</v>
      </c>
    </row>
    <row r="4305">
      <c r="A4305" s="2">
        <v>4303.0</v>
      </c>
      <c r="B4305" s="2">
        <v>4303.0</v>
      </c>
      <c r="C4305" s="2" t="s">
        <v>8705</v>
      </c>
      <c r="D4305" s="2" t="s">
        <v>8758</v>
      </c>
      <c r="E4305" s="2" t="s">
        <v>8761</v>
      </c>
      <c r="F4305" s="2" t="s">
        <v>8762</v>
      </c>
      <c r="G4305" s="2" t="s">
        <v>103</v>
      </c>
      <c r="H4305" s="4"/>
      <c r="I4305" s="2" t="s">
        <v>53</v>
      </c>
    </row>
    <row r="4306">
      <c r="A4306" s="2">
        <v>4304.0</v>
      </c>
      <c r="B4306" s="2">
        <v>4304.0</v>
      </c>
      <c r="C4306" s="2" t="s">
        <v>8705</v>
      </c>
      <c r="D4306" s="2" t="s">
        <v>8758</v>
      </c>
      <c r="E4306" s="2" t="s">
        <v>8763</v>
      </c>
      <c r="F4306" s="2" t="s">
        <v>8764</v>
      </c>
      <c r="G4306" s="2" t="s">
        <v>103</v>
      </c>
      <c r="H4306" s="4"/>
      <c r="I4306" s="2" t="s">
        <v>53</v>
      </c>
    </row>
    <row r="4307">
      <c r="A4307" s="2">
        <v>4305.0</v>
      </c>
      <c r="B4307" s="2">
        <v>4305.0</v>
      </c>
      <c r="C4307" s="2" t="s">
        <v>7563</v>
      </c>
      <c r="D4307" s="2" t="s">
        <v>8566</v>
      </c>
      <c r="E4307" s="2" t="s">
        <v>8765</v>
      </c>
      <c r="F4307" s="2" t="s">
        <v>8766</v>
      </c>
      <c r="G4307" s="2" t="s">
        <v>103</v>
      </c>
      <c r="H4307" s="4"/>
      <c r="I4307" s="2" t="s">
        <v>53</v>
      </c>
    </row>
    <row r="4308">
      <c r="A4308" s="2">
        <v>4306.0</v>
      </c>
      <c r="B4308" s="2">
        <v>4306.0</v>
      </c>
      <c r="C4308" s="2" t="s">
        <v>8705</v>
      </c>
      <c r="D4308" s="2" t="s">
        <v>8758</v>
      </c>
      <c r="E4308" s="2" t="s">
        <v>8767</v>
      </c>
      <c r="F4308" s="2" t="s">
        <v>8768</v>
      </c>
      <c r="G4308" s="2" t="s">
        <v>103</v>
      </c>
      <c r="H4308" s="4"/>
      <c r="I4308" s="2" t="s">
        <v>53</v>
      </c>
    </row>
    <row r="4309">
      <c r="A4309" s="2">
        <v>4307.0</v>
      </c>
      <c r="B4309" s="2">
        <v>4307.0</v>
      </c>
      <c r="C4309" s="2" t="s">
        <v>4556</v>
      </c>
      <c r="D4309" s="2" t="s">
        <v>1630</v>
      </c>
      <c r="E4309" s="2" t="s">
        <v>8769</v>
      </c>
      <c r="F4309" s="2" t="s">
        <v>8770</v>
      </c>
      <c r="G4309" s="2" t="s">
        <v>103</v>
      </c>
      <c r="H4309" s="4"/>
      <c r="I4309" s="2" t="s">
        <v>53</v>
      </c>
    </row>
    <row r="4310">
      <c r="A4310" s="2">
        <v>4308.0</v>
      </c>
      <c r="B4310" s="2">
        <v>4308.0</v>
      </c>
      <c r="C4310" s="2" t="s">
        <v>8705</v>
      </c>
      <c r="D4310" s="2" t="s">
        <v>8758</v>
      </c>
      <c r="E4310" s="2" t="s">
        <v>8771</v>
      </c>
      <c r="F4310" s="2" t="s">
        <v>8772</v>
      </c>
      <c r="G4310" s="2" t="s">
        <v>103</v>
      </c>
      <c r="H4310" s="4"/>
      <c r="I4310" s="2" t="s">
        <v>53</v>
      </c>
    </row>
    <row r="4311">
      <c r="A4311" s="2">
        <v>4309.0</v>
      </c>
      <c r="B4311" s="2">
        <v>4309.0</v>
      </c>
      <c r="C4311" s="2" t="s">
        <v>7563</v>
      </c>
      <c r="D4311" s="2" t="s">
        <v>8566</v>
      </c>
      <c r="E4311" s="2" t="s">
        <v>8773</v>
      </c>
      <c r="F4311" s="2" t="s">
        <v>8774</v>
      </c>
      <c r="G4311" s="2" t="s">
        <v>103</v>
      </c>
      <c r="H4311" s="4"/>
      <c r="I4311" s="2" t="s">
        <v>13</v>
      </c>
    </row>
    <row r="4312">
      <c r="A4312" s="2">
        <v>4310.0</v>
      </c>
      <c r="B4312" s="2">
        <v>4310.0</v>
      </c>
      <c r="C4312" s="2" t="s">
        <v>8705</v>
      </c>
      <c r="D4312" s="2" t="s">
        <v>8758</v>
      </c>
      <c r="E4312" s="2" t="s">
        <v>8775</v>
      </c>
      <c r="F4312" s="2" t="s">
        <v>8776</v>
      </c>
      <c r="G4312" s="2" t="s">
        <v>103</v>
      </c>
      <c r="H4312" s="4"/>
      <c r="I4312" s="2" t="s">
        <v>53</v>
      </c>
    </row>
    <row r="4313">
      <c r="A4313" s="2">
        <v>4311.0</v>
      </c>
      <c r="B4313" s="2">
        <v>4311.0</v>
      </c>
      <c r="C4313" s="2" t="s">
        <v>8705</v>
      </c>
      <c r="D4313" s="2" t="s">
        <v>8706</v>
      </c>
      <c r="E4313" s="2" t="s">
        <v>8777</v>
      </c>
      <c r="F4313" s="2" t="s">
        <v>8778</v>
      </c>
      <c r="G4313" s="2" t="s">
        <v>103</v>
      </c>
      <c r="H4313" s="4"/>
      <c r="I4313" s="2" t="s">
        <v>53</v>
      </c>
    </row>
    <row r="4314">
      <c r="A4314" s="2">
        <v>4312.0</v>
      </c>
      <c r="B4314" s="2">
        <v>4312.0</v>
      </c>
      <c r="C4314" s="2" t="s">
        <v>8705</v>
      </c>
      <c r="D4314" s="2" t="s">
        <v>8706</v>
      </c>
      <c r="E4314" s="2" t="s">
        <v>8779</v>
      </c>
      <c r="F4314" s="2" t="s">
        <v>8780</v>
      </c>
      <c r="G4314" s="2" t="s">
        <v>103</v>
      </c>
      <c r="H4314" s="4"/>
      <c r="I4314" s="2" t="s">
        <v>53</v>
      </c>
    </row>
    <row r="4315">
      <c r="A4315" s="2">
        <v>4313.0</v>
      </c>
      <c r="B4315" s="2">
        <v>4313.0</v>
      </c>
      <c r="C4315" s="2" t="s">
        <v>2729</v>
      </c>
      <c r="D4315" s="2" t="s">
        <v>263</v>
      </c>
      <c r="E4315" s="2" t="s">
        <v>8781</v>
      </c>
      <c r="F4315" s="2" t="s">
        <v>8782</v>
      </c>
      <c r="G4315" s="2" t="s">
        <v>103</v>
      </c>
      <c r="H4315" s="4"/>
      <c r="I4315" s="2" t="s">
        <v>13</v>
      </c>
    </row>
    <row r="4316">
      <c r="A4316" s="2">
        <v>4314.0</v>
      </c>
      <c r="B4316" s="2">
        <v>4314.0</v>
      </c>
      <c r="C4316" s="2" t="s">
        <v>8705</v>
      </c>
      <c r="D4316" s="2" t="s">
        <v>8706</v>
      </c>
      <c r="E4316" s="2" t="s">
        <v>8783</v>
      </c>
      <c r="F4316" s="2" t="s">
        <v>8784</v>
      </c>
      <c r="G4316" s="2" t="s">
        <v>103</v>
      </c>
      <c r="H4316" s="4"/>
      <c r="I4316" s="2" t="s">
        <v>53</v>
      </c>
    </row>
    <row r="4317">
      <c r="A4317" s="2">
        <v>4315.0</v>
      </c>
      <c r="B4317" s="2">
        <v>4315.0</v>
      </c>
      <c r="C4317" s="2" t="s">
        <v>2729</v>
      </c>
      <c r="D4317" s="2" t="s">
        <v>263</v>
      </c>
      <c r="E4317" s="2" t="s">
        <v>8785</v>
      </c>
      <c r="F4317" s="2" t="s">
        <v>8786</v>
      </c>
      <c r="G4317" s="2" t="s">
        <v>103</v>
      </c>
      <c r="H4317" s="4"/>
      <c r="I4317" s="2" t="s">
        <v>53</v>
      </c>
    </row>
    <row r="4318">
      <c r="A4318" s="2">
        <v>4316.0</v>
      </c>
      <c r="B4318" s="2">
        <v>4316.0</v>
      </c>
      <c r="C4318" s="2" t="s">
        <v>7563</v>
      </c>
      <c r="D4318" s="2" t="s">
        <v>8566</v>
      </c>
      <c r="E4318" s="2" t="s">
        <v>8787</v>
      </c>
      <c r="F4318" s="2" t="s">
        <v>8788</v>
      </c>
      <c r="G4318" s="2" t="s">
        <v>103</v>
      </c>
      <c r="H4318" s="4"/>
      <c r="I4318" s="2" t="s">
        <v>13</v>
      </c>
    </row>
    <row r="4319">
      <c r="A4319" s="2">
        <v>4317.0</v>
      </c>
      <c r="B4319" s="2">
        <v>4317.0</v>
      </c>
      <c r="C4319" s="2" t="s">
        <v>8705</v>
      </c>
      <c r="D4319" s="2" t="s">
        <v>8706</v>
      </c>
      <c r="E4319" s="2" t="s">
        <v>8789</v>
      </c>
      <c r="F4319" s="2" t="s">
        <v>8790</v>
      </c>
      <c r="G4319" s="2" t="s">
        <v>103</v>
      </c>
      <c r="H4319" s="4"/>
      <c r="I4319" s="2" t="s">
        <v>13</v>
      </c>
    </row>
    <row r="4320">
      <c r="A4320" s="2">
        <v>4318.0</v>
      </c>
      <c r="B4320" s="2">
        <v>4318.0</v>
      </c>
      <c r="C4320" s="2" t="s">
        <v>7563</v>
      </c>
      <c r="D4320" s="2" t="s">
        <v>8791</v>
      </c>
      <c r="E4320" s="2" t="s">
        <v>8792</v>
      </c>
      <c r="F4320" s="2" t="s">
        <v>8793</v>
      </c>
      <c r="G4320" s="2" t="s">
        <v>103</v>
      </c>
      <c r="H4320" s="4"/>
      <c r="I4320" s="2" t="s">
        <v>53</v>
      </c>
    </row>
    <row r="4321">
      <c r="A4321" s="2">
        <v>4319.0</v>
      </c>
      <c r="B4321" s="2">
        <v>4319.0</v>
      </c>
      <c r="C4321" s="2" t="s">
        <v>8705</v>
      </c>
      <c r="D4321" s="2" t="s">
        <v>8706</v>
      </c>
      <c r="E4321" s="2" t="s">
        <v>8794</v>
      </c>
      <c r="F4321" s="2" t="s">
        <v>8795</v>
      </c>
      <c r="G4321" s="2" t="s">
        <v>103</v>
      </c>
      <c r="H4321" s="4"/>
      <c r="I4321" s="2" t="s">
        <v>53</v>
      </c>
    </row>
    <row r="4322">
      <c r="A4322" s="2">
        <v>4320.0</v>
      </c>
      <c r="B4322" s="2">
        <v>4320.0</v>
      </c>
      <c r="C4322" s="2" t="s">
        <v>7563</v>
      </c>
      <c r="D4322" s="2" t="s">
        <v>8791</v>
      </c>
      <c r="E4322" s="2" t="s">
        <v>8796</v>
      </c>
      <c r="F4322" s="2" t="s">
        <v>8797</v>
      </c>
      <c r="G4322" s="2" t="s">
        <v>103</v>
      </c>
      <c r="H4322" s="4"/>
      <c r="I4322" s="2" t="s">
        <v>13</v>
      </c>
    </row>
    <row r="4323">
      <c r="A4323" s="2">
        <v>4321.0</v>
      </c>
      <c r="B4323" s="2">
        <v>4321.0</v>
      </c>
      <c r="C4323" s="2" t="s">
        <v>8705</v>
      </c>
      <c r="D4323" s="2" t="s">
        <v>8706</v>
      </c>
      <c r="E4323" s="2" t="s">
        <v>8798</v>
      </c>
      <c r="F4323" s="2" t="s">
        <v>8799</v>
      </c>
      <c r="G4323" s="2" t="s">
        <v>103</v>
      </c>
      <c r="H4323" s="4"/>
      <c r="I4323" s="2" t="s">
        <v>53</v>
      </c>
    </row>
    <row r="4324">
      <c r="A4324" s="2">
        <v>4322.0</v>
      </c>
      <c r="B4324" s="2">
        <v>4322.0</v>
      </c>
      <c r="C4324" s="2" t="s">
        <v>2729</v>
      </c>
      <c r="D4324" s="2" t="s">
        <v>263</v>
      </c>
      <c r="E4324" s="2" t="s">
        <v>8800</v>
      </c>
      <c r="F4324" s="2" t="s">
        <v>8801</v>
      </c>
      <c r="G4324" s="2" t="s">
        <v>103</v>
      </c>
      <c r="H4324" s="4"/>
      <c r="I4324" s="2" t="s">
        <v>13</v>
      </c>
    </row>
    <row r="4325">
      <c r="A4325" s="2">
        <v>4323.0</v>
      </c>
      <c r="B4325" s="2">
        <v>4323.0</v>
      </c>
      <c r="C4325" s="2" t="s">
        <v>2729</v>
      </c>
      <c r="D4325" s="2" t="s">
        <v>263</v>
      </c>
      <c r="E4325" s="2" t="s">
        <v>8802</v>
      </c>
      <c r="F4325" s="2" t="s">
        <v>8803</v>
      </c>
      <c r="G4325" s="2" t="s">
        <v>103</v>
      </c>
      <c r="H4325" s="4"/>
      <c r="I4325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4" max="4" width="15.25"/>
    <col customWidth="1" min="7" max="7" width="15.25"/>
    <col customWidth="1" min="10" max="10" width="15.25"/>
    <col customWidth="1" min="13" max="13" width="15.25"/>
    <col customWidth="1" min="16" max="16" width="15.25"/>
    <col customWidth="1" min="19" max="19" width="15.25"/>
    <col customWidth="1" min="22" max="22" width="11.13"/>
    <col customWidth="1" min="25" max="25" width="11.13"/>
    <col customWidth="1" min="28" max="28" width="11.13"/>
    <col customWidth="1" min="31" max="31" width="11.13"/>
    <col customWidth="1" min="34" max="34" width="11.13"/>
  </cols>
  <sheetData>
    <row r="1">
      <c r="A1" s="5">
        <v>1960.0</v>
      </c>
      <c r="B1" s="6"/>
      <c r="C1" s="7"/>
      <c r="D1" s="5">
        <v>1966.0</v>
      </c>
      <c r="E1" s="6"/>
      <c r="F1" s="7"/>
      <c r="G1" s="5">
        <v>1971.0</v>
      </c>
      <c r="H1" s="6"/>
      <c r="I1" s="7"/>
      <c r="J1" s="5">
        <v>1976.0</v>
      </c>
      <c r="K1" s="6"/>
      <c r="L1" s="7"/>
      <c r="M1" s="5">
        <v>1981.0</v>
      </c>
      <c r="N1" s="6"/>
      <c r="O1" s="7"/>
      <c r="P1" s="5">
        <v>1986.0</v>
      </c>
      <c r="Q1" s="6"/>
      <c r="R1" s="7"/>
      <c r="S1" s="5">
        <v>1991.0</v>
      </c>
      <c r="T1" s="6"/>
      <c r="U1" s="7"/>
      <c r="V1" s="5">
        <v>1996.0</v>
      </c>
      <c r="W1" s="6"/>
      <c r="X1" s="7"/>
      <c r="Y1" s="5">
        <v>2001.0</v>
      </c>
      <c r="Z1" s="6"/>
      <c r="AA1" s="7"/>
      <c r="AB1" s="5">
        <v>2006.0</v>
      </c>
      <c r="AC1" s="6"/>
      <c r="AD1" s="7"/>
      <c r="AE1" s="5">
        <v>2011.0</v>
      </c>
      <c r="AF1" s="6"/>
      <c r="AG1" s="7"/>
      <c r="AH1" s="5">
        <v>2016.0</v>
      </c>
      <c r="AI1" s="6"/>
      <c r="AJ1" s="7"/>
    </row>
    <row r="2">
      <c r="A2" s="8" t="s">
        <v>1</v>
      </c>
      <c r="B2" s="8" t="s">
        <v>8804</v>
      </c>
      <c r="C2" s="7"/>
      <c r="D2" s="8" t="s">
        <v>1</v>
      </c>
      <c r="E2" s="8" t="s">
        <v>8804</v>
      </c>
      <c r="F2" s="7"/>
      <c r="G2" s="8" t="s">
        <v>1</v>
      </c>
      <c r="H2" s="8" t="s">
        <v>8804</v>
      </c>
      <c r="I2" s="7"/>
      <c r="J2" s="8" t="s">
        <v>1</v>
      </c>
      <c r="K2" s="8" t="s">
        <v>8804</v>
      </c>
      <c r="L2" s="7"/>
      <c r="M2" s="9" t="s">
        <v>1</v>
      </c>
      <c r="N2" s="9" t="s">
        <v>8804</v>
      </c>
      <c r="O2" s="7"/>
      <c r="P2" s="8" t="s">
        <v>1</v>
      </c>
      <c r="Q2" s="8" t="s">
        <v>8804</v>
      </c>
      <c r="R2" s="7"/>
      <c r="S2" s="8" t="s">
        <v>1</v>
      </c>
      <c r="T2" s="8" t="s">
        <v>8804</v>
      </c>
      <c r="U2" s="7"/>
      <c r="V2" s="8" t="s">
        <v>1</v>
      </c>
      <c r="W2" s="8" t="s">
        <v>8804</v>
      </c>
      <c r="X2" s="7"/>
      <c r="Y2" s="8" t="s">
        <v>1</v>
      </c>
      <c r="Z2" s="8" t="s">
        <v>8804</v>
      </c>
      <c r="AA2" s="7"/>
      <c r="AB2" s="8" t="s">
        <v>1</v>
      </c>
      <c r="AC2" s="8" t="s">
        <v>8804</v>
      </c>
      <c r="AD2" s="7"/>
      <c r="AE2" s="8" t="s">
        <v>1</v>
      </c>
      <c r="AF2" s="8" t="s">
        <v>8804</v>
      </c>
      <c r="AG2" s="7"/>
      <c r="AH2" s="8" t="s">
        <v>1</v>
      </c>
      <c r="AI2" s="8" t="s">
        <v>8804</v>
      </c>
      <c r="AJ2" s="7"/>
    </row>
    <row r="3">
      <c r="A3" s="9" t="s">
        <v>2729</v>
      </c>
      <c r="B3" s="9">
        <f>COUNTIF(mission_launches!C4236:C4274,A3)</f>
        <v>9</v>
      </c>
      <c r="C3" s="7"/>
      <c r="D3" s="10" t="s">
        <v>2729</v>
      </c>
      <c r="E3" s="11">
        <f>COUNTIF(mission_launches!C3813:C3913, "RVSN USSR")</f>
        <v>51</v>
      </c>
      <c r="F3" s="7"/>
      <c r="G3" s="10" t="s">
        <v>2729</v>
      </c>
      <c r="H3" s="11">
        <f>COUNTIF(mission_launches!C3275:C3393, "RVSN USSR")</f>
        <v>93</v>
      </c>
      <c r="I3" s="7"/>
      <c r="J3" s="10" t="s">
        <v>2729</v>
      </c>
      <c r="K3" s="11">
        <f>COUNTIF(mission_launches!C2749:C2861, "RVSN USSR")</f>
        <v>95</v>
      </c>
      <c r="L3" s="7"/>
      <c r="M3" s="10" t="s">
        <v>2729</v>
      </c>
      <c r="N3" s="11">
        <f>COUNTIF(mission_launches!C2363:C2433, "RVSN USSR")</f>
        <v>51</v>
      </c>
      <c r="O3" s="7"/>
      <c r="P3" s="10" t="s">
        <v>2729</v>
      </c>
      <c r="Q3" s="11">
        <f>COUNTIF(mission_launches!C2025:C2086, "RVSN USSR")</f>
        <v>49</v>
      </c>
      <c r="R3" s="7"/>
      <c r="S3" s="9" t="s">
        <v>14</v>
      </c>
      <c r="T3" s="12">
        <f>COUNTIF(mission_launches!C1719:C1777, "CASC")</f>
        <v>1</v>
      </c>
      <c r="U3" s="7"/>
      <c r="V3" s="9" t="s">
        <v>2004</v>
      </c>
      <c r="W3" s="12">
        <f>COUNTIF(mission_launches!C1411:C1470, "Lockheed")</f>
        <v>6</v>
      </c>
      <c r="X3" s="7"/>
      <c r="Y3" s="9" t="s">
        <v>95</v>
      </c>
      <c r="Z3" s="12">
        <f>COUNTIF(mission_launches!C1116:C1158, "VKS RF")</f>
        <v>6</v>
      </c>
      <c r="AA3" s="7"/>
      <c r="AB3" s="9" t="s">
        <v>95</v>
      </c>
      <c r="AC3" s="12">
        <f>COUNTIF(mission_launches!C889:C937, "VKS RF")</f>
        <v>3</v>
      </c>
      <c r="AD3" s="7"/>
      <c r="AE3" s="9" t="s">
        <v>126</v>
      </c>
      <c r="AF3" s="12">
        <f>COUNTIF(mission_launches!C662:C703, "Arianespace")</f>
        <v>7</v>
      </c>
      <c r="AG3" s="7"/>
      <c r="AH3" s="10" t="s">
        <v>14</v>
      </c>
      <c r="AI3" s="11">
        <f>COUNTIF(mission_launches!C383:C472, "CASC")</f>
        <v>22</v>
      </c>
      <c r="AJ3" s="7"/>
    </row>
    <row r="4">
      <c r="A4" s="10" t="s">
        <v>4556</v>
      </c>
      <c r="B4" s="10">
        <f>COUNTIF(mission_launches!C4236:C4274,"US Air Force")</f>
        <v>21</v>
      </c>
      <c r="C4" s="7"/>
      <c r="D4" s="9" t="s">
        <v>4556</v>
      </c>
      <c r="E4" s="12">
        <f>COUNTIF(mission_launches!C3813:C3913,"US Air Force")</f>
        <v>3</v>
      </c>
      <c r="F4" s="7"/>
      <c r="G4" s="9" t="s">
        <v>3174</v>
      </c>
      <c r="H4" s="12">
        <f>COUNTIF(mission_launches!C3275:C3393, "General Dynamics")</f>
        <v>6</v>
      </c>
      <c r="I4" s="7"/>
      <c r="J4" s="9" t="s">
        <v>3207</v>
      </c>
      <c r="K4" s="12">
        <f>COUNTIF(mission_launches!C2749:C2861, "Martin Marietta")</f>
        <v>7</v>
      </c>
      <c r="L4" s="7"/>
      <c r="M4" s="8" t="s">
        <v>1417</v>
      </c>
      <c r="N4" s="13">
        <f>COUNTIF(mission_launches!C2363:C2433, "ESA")</f>
        <v>2</v>
      </c>
      <c r="O4" s="7"/>
      <c r="P4" s="9" t="s">
        <v>3174</v>
      </c>
      <c r="Q4" s="12">
        <f>COUNTIF(mission_launches!C2025:C2086, "General Dynamics")</f>
        <v>3</v>
      </c>
      <c r="R4" s="7"/>
      <c r="S4" s="10" t="s">
        <v>2729</v>
      </c>
      <c r="T4" s="11">
        <f>COUNTIF(mission_launches!C1719:C1777, "RVSN USSR")</f>
        <v>28</v>
      </c>
      <c r="U4" s="7"/>
      <c r="V4" s="8" t="s">
        <v>95</v>
      </c>
      <c r="W4" s="13">
        <f>COUNTIF(mission_launches!C1411:C1470, "VKS RF")</f>
        <v>9</v>
      </c>
      <c r="X4" s="7"/>
      <c r="Y4" s="10" t="s">
        <v>1903</v>
      </c>
      <c r="Z4" s="11">
        <f>COUNTIF(mission_launches!C1116:C1158, "Boeing")</f>
        <v>7</v>
      </c>
      <c r="AA4" s="7"/>
      <c r="AB4" s="8" t="s">
        <v>99</v>
      </c>
      <c r="AC4" s="13">
        <f>COUNTIF(mission_launches!C889:C937, "MHI")</f>
        <v>4</v>
      </c>
      <c r="AD4" s="7"/>
      <c r="AE4" s="8" t="s">
        <v>99</v>
      </c>
      <c r="AF4" s="13">
        <f>COUNTIF(mission_launches!C662:C703, "MHI")</f>
        <v>4</v>
      </c>
      <c r="AG4" s="7"/>
      <c r="AH4" s="8" t="s">
        <v>126</v>
      </c>
      <c r="AI4" s="13">
        <f>COUNTIF(mission_launches!C383:C472, "Arianespace")</f>
        <v>11</v>
      </c>
      <c r="AJ4" s="7"/>
    </row>
    <row r="5">
      <c r="A5" s="9" t="s">
        <v>1470</v>
      </c>
      <c r="B5" s="9">
        <f>COUNTIF(mission_launches!C4236:C4274,"NASA")</f>
        <v>4</v>
      </c>
      <c r="C5" s="7"/>
      <c r="D5" s="8" t="s">
        <v>1470</v>
      </c>
      <c r="E5" s="13">
        <f>COUNTIF(mission_launches!C3813:C3913,"NASA")</f>
        <v>8</v>
      </c>
      <c r="F5" s="7"/>
      <c r="G5" s="8" t="s">
        <v>5912</v>
      </c>
      <c r="H5" s="13">
        <f>COUNTIF(mission_launches!C3275:C3393, "CNES")</f>
        <v>2</v>
      </c>
      <c r="I5" s="7"/>
      <c r="J5" s="8" t="s">
        <v>14</v>
      </c>
      <c r="K5" s="13">
        <f>COUNTIF(mission_launches!C2749:C2861, "CASC")</f>
        <v>3</v>
      </c>
      <c r="L5" s="7"/>
      <c r="M5" s="9" t="s">
        <v>3174</v>
      </c>
      <c r="N5" s="12">
        <f>COUNTIF(mission_launches!C2363:C2433, "General Dynamics")</f>
        <v>6</v>
      </c>
      <c r="O5" s="7"/>
      <c r="P5" s="8" t="s">
        <v>14</v>
      </c>
      <c r="Q5" s="13">
        <f>COUNTIF(mission_launches!C2025:C2086, "CASC")</f>
        <v>2</v>
      </c>
      <c r="R5" s="7"/>
      <c r="S5" s="9" t="s">
        <v>3578</v>
      </c>
      <c r="T5" s="12">
        <f>COUNTIF(mission_launches!C1719:C1777, "Yuzhmash")</f>
        <v>1</v>
      </c>
      <c r="U5" s="7"/>
      <c r="V5" s="9" t="s">
        <v>256</v>
      </c>
      <c r="W5" s="12">
        <f>COUNTIF(mission_launches!C1411:C1470, "ILS")</f>
        <v>5</v>
      </c>
      <c r="X5" s="7"/>
      <c r="Y5" s="9" t="s">
        <v>1470</v>
      </c>
      <c r="Z5" s="12">
        <f>COUNTIF(mission_launches!C1116:C1158,"NASA")</f>
        <v>6</v>
      </c>
      <c r="AA5" s="7"/>
      <c r="AB5" s="9" t="s">
        <v>45</v>
      </c>
      <c r="AC5" s="12">
        <f>COUNTIF(mission_launches!C889:C937, "Northrop")</f>
        <v>3</v>
      </c>
      <c r="AD5" s="7"/>
      <c r="AE5" s="10" t="s">
        <v>25</v>
      </c>
      <c r="AF5" s="11">
        <f>COUNTIF(mission_launches!C662:C703, "ULA")</f>
        <v>11</v>
      </c>
      <c r="AG5" s="7"/>
      <c r="AH5" s="9" t="s">
        <v>41</v>
      </c>
      <c r="AI5" s="12">
        <f>COUNTIF(mission_launches!C383:C472, "JAXA")</f>
        <v>1</v>
      </c>
      <c r="AJ5" s="7"/>
    </row>
    <row r="6">
      <c r="A6" s="8" t="s">
        <v>3174</v>
      </c>
      <c r="B6" s="8">
        <v>5.0</v>
      </c>
      <c r="C6" s="7"/>
      <c r="D6" s="9" t="s">
        <v>3174</v>
      </c>
      <c r="E6" s="12">
        <f>COUNTIF(mission_launches!C3813:C3913, "General Dynamics")</f>
        <v>33</v>
      </c>
      <c r="F6" s="7"/>
      <c r="G6" s="9" t="s">
        <v>4048</v>
      </c>
      <c r="H6" s="12">
        <f>COUNTIF(mission_launches!C3275:C3393, "ASI")</f>
        <v>2</v>
      </c>
      <c r="I6" s="7"/>
      <c r="J6" s="9" t="s">
        <v>4556</v>
      </c>
      <c r="K6" s="12">
        <f>COUNTIF(mission_launches!C2749:C2861,"US Air Force")</f>
        <v>2</v>
      </c>
      <c r="L6" s="7"/>
      <c r="M6" s="8" t="s">
        <v>1470</v>
      </c>
      <c r="N6" s="13">
        <f>COUNTIF(mission_launches!C2363:C2433,"NASA")</f>
        <v>2</v>
      </c>
      <c r="O6" s="7"/>
      <c r="P6" s="9" t="s">
        <v>99</v>
      </c>
      <c r="Q6" s="12">
        <f>COUNTIF(mission_launches!C2025:C2086, "MHI")</f>
        <v>2</v>
      </c>
      <c r="R6" s="7"/>
      <c r="S6" s="8" t="s">
        <v>126</v>
      </c>
      <c r="T6" s="13">
        <f>COUNTIF(mission_launches!C1719:C1777, "Arianespace")</f>
        <v>8</v>
      </c>
      <c r="U6" s="7"/>
      <c r="V6" s="8" t="s">
        <v>1470</v>
      </c>
      <c r="W6" s="13">
        <f>COUNTIF(mission_launches!C1411:C1470,"NASA")</f>
        <v>7</v>
      </c>
      <c r="X6" s="7"/>
      <c r="Y6" s="8" t="s">
        <v>126</v>
      </c>
      <c r="Z6" s="13">
        <f>COUNTIF(mission_launches!C1116:C1158, "Arianespace")</f>
        <v>8</v>
      </c>
      <c r="AA6" s="7"/>
      <c r="AB6" s="8" t="s">
        <v>25</v>
      </c>
      <c r="AC6" s="13">
        <f>COUNTIF(mission_launches!C889:C937, "ULA")</f>
        <v>1</v>
      </c>
      <c r="AD6" s="7"/>
      <c r="AE6" s="9" t="s">
        <v>21</v>
      </c>
      <c r="AF6" s="12">
        <f>COUNTIF(mission_launches!C662:C703, "Roscosmos")</f>
        <v>3</v>
      </c>
      <c r="AG6" s="7"/>
      <c r="AH6" s="8" t="s">
        <v>25</v>
      </c>
      <c r="AI6" s="13">
        <f>COUNTIF(mission_launches!C383:C472, "ULA")</f>
        <v>12</v>
      </c>
      <c r="AJ6" s="7"/>
    </row>
    <row r="7">
      <c r="A7" s="9" t="s">
        <v>8805</v>
      </c>
      <c r="B7" s="12">
        <f>SUM(B3:B6)</f>
        <v>39</v>
      </c>
      <c r="C7" s="7"/>
      <c r="D7" s="8" t="s">
        <v>3207</v>
      </c>
      <c r="E7" s="13">
        <f>COUNTIF(mission_launches!C3813:C3913, "Martin Marietta")</f>
        <v>3</v>
      </c>
      <c r="F7" s="7"/>
      <c r="G7" s="8" t="s">
        <v>6733</v>
      </c>
      <c r="H7" s="13">
        <f>COUNTIF(mission_launches!C3275:C3393, "CECLES")</f>
        <v>1</v>
      </c>
      <c r="I7" s="7"/>
      <c r="J7" s="8" t="s">
        <v>3174</v>
      </c>
      <c r="K7" s="13">
        <f>COUNTIF(mission_launches!C2749:C2861, "General Dynamics")</f>
        <v>4</v>
      </c>
      <c r="L7" s="7"/>
      <c r="M7" s="9" t="s">
        <v>3207</v>
      </c>
      <c r="N7" s="12">
        <f>COUNTIF(mission_launches!C2363:C2433, "Martin Marietta")</f>
        <v>4</v>
      </c>
      <c r="O7" s="7"/>
      <c r="P7" s="8" t="s">
        <v>126</v>
      </c>
      <c r="Q7" s="13">
        <f>COUNTIF(mission_launches!C2025:C2086, "Arianespace")</f>
        <v>3</v>
      </c>
      <c r="R7" s="7"/>
      <c r="S7" s="9" t="s">
        <v>3174</v>
      </c>
      <c r="T7" s="12">
        <f>COUNTIF(mission_launches!C1719:C1777, "General Dynamics")</f>
        <v>4</v>
      </c>
      <c r="U7" s="7"/>
      <c r="V7" s="10" t="s">
        <v>1903</v>
      </c>
      <c r="W7" s="14">
        <f>COUNTIF(mission_launches!C1411:C1470, "Boeing")</f>
        <v>10</v>
      </c>
      <c r="X7" s="7"/>
      <c r="Y7" s="9" t="s">
        <v>202</v>
      </c>
      <c r="Z7" s="12">
        <f>COUNTIF(mission_launches!C1116:C1158, "ISRO")</f>
        <v>2</v>
      </c>
      <c r="AA7" s="7"/>
      <c r="AB7" s="9" t="s">
        <v>1470</v>
      </c>
      <c r="AC7" s="12">
        <f>COUNTIF(mission_launches!C889:C937,"NASA")</f>
        <v>3</v>
      </c>
      <c r="AD7" s="7"/>
      <c r="AE7" s="8" t="s">
        <v>14</v>
      </c>
      <c r="AF7" s="13">
        <f>COUNTIF(mission_launches!C662:C703, "CASC")</f>
        <v>2</v>
      </c>
      <c r="AG7" s="7"/>
      <c r="AH7" s="9" t="s">
        <v>45</v>
      </c>
      <c r="AI7" s="12">
        <f>COUNTIF(mission_launches!C383:C472, "Northrop")</f>
        <v>2</v>
      </c>
      <c r="AJ7" s="7"/>
    </row>
    <row r="8">
      <c r="A8" s="7"/>
      <c r="B8" s="7"/>
      <c r="C8" s="7"/>
      <c r="D8" s="9" t="s">
        <v>7740</v>
      </c>
      <c r="E8" s="12">
        <f>COUNTIF(mission_launches!C3813:C3913, "Arm??e de l'Air")</f>
        <v>1</v>
      </c>
      <c r="F8" s="7"/>
      <c r="G8" s="9" t="s">
        <v>3207</v>
      </c>
      <c r="H8" s="12">
        <f>COUNTIF(mission_launches!C3275:C3393, "Martin Marietta")</f>
        <v>4</v>
      </c>
      <c r="I8" s="7"/>
      <c r="J8" s="9" t="s">
        <v>99</v>
      </c>
      <c r="K8" s="12">
        <f>COUNTIF(mission_launches!C2749:C2861, "MHI")</f>
        <v>1</v>
      </c>
      <c r="L8" s="7"/>
      <c r="M8" s="8" t="s">
        <v>99</v>
      </c>
      <c r="N8" s="13">
        <f>COUNTIF(mission_launches!C2363:C2433, "MHI")</f>
        <v>2</v>
      </c>
      <c r="O8" s="7"/>
      <c r="P8" s="9" t="s">
        <v>3207</v>
      </c>
      <c r="Q8" s="12">
        <f>COUNTIF(mission_launches!C2025:C2086, "Martin Marietta")</f>
        <v>1</v>
      </c>
      <c r="R8" s="7"/>
      <c r="S8" s="8" t="s">
        <v>1470</v>
      </c>
      <c r="T8" s="13">
        <f>COUNTIF(mission_launches!C1719:C1777,"NASA")</f>
        <v>6</v>
      </c>
      <c r="U8" s="7"/>
      <c r="V8" s="10" t="s">
        <v>126</v>
      </c>
      <c r="W8" s="11">
        <f>COUNTIF(mission_launches!C1411:C1470, "Arianespace")</f>
        <v>10</v>
      </c>
      <c r="X8" s="7"/>
      <c r="Y8" s="10" t="s">
        <v>2004</v>
      </c>
      <c r="Z8" s="14">
        <f>COUNTIF(mission_launches!C1116:C1158, "Lockheed")</f>
        <v>7</v>
      </c>
      <c r="AA8" s="7"/>
      <c r="AB8" s="8" t="s">
        <v>126</v>
      </c>
      <c r="AC8" s="13">
        <f>COUNTIF(mission_launches!C889:C937, "Arianespace")</f>
        <v>5</v>
      </c>
      <c r="AD8" s="7"/>
      <c r="AE8" s="9" t="s">
        <v>202</v>
      </c>
      <c r="AF8" s="12">
        <f>COUNTIF(mission_launches!C662:C703, "ISRO")</f>
        <v>3</v>
      </c>
      <c r="AG8" s="7"/>
      <c r="AH8" s="8" t="s">
        <v>99</v>
      </c>
      <c r="AI8" s="13">
        <f>COUNTIF(mission_launches!C383:C472, "MHI")</f>
        <v>3</v>
      </c>
      <c r="AJ8" s="7"/>
    </row>
    <row r="9">
      <c r="A9" s="5">
        <v>1961.0</v>
      </c>
      <c r="B9" s="6"/>
      <c r="C9" s="7"/>
      <c r="D9" s="8" t="s">
        <v>7116</v>
      </c>
      <c r="E9" s="13">
        <f>COUNTIF(mission_launches!C3813:C3913, "UT")</f>
        <v>2</v>
      </c>
      <c r="F9" s="7"/>
      <c r="G9" s="8" t="s">
        <v>6740</v>
      </c>
      <c r="H9" s="13">
        <f>COUNTIF(mission_launches!C3275:C3393, "RAE")</f>
        <v>1</v>
      </c>
      <c r="I9" s="7"/>
      <c r="J9" s="8" t="s">
        <v>1920</v>
      </c>
      <c r="K9" s="13">
        <f>COUNTIF(mission_launches!C2749:C2861, "ISAS")</f>
        <v>1</v>
      </c>
      <c r="L9" s="7"/>
      <c r="M9" s="9" t="s">
        <v>202</v>
      </c>
      <c r="N9" s="12">
        <f>COUNTIF(mission_launches!C2363:C2433, "ISRO")</f>
        <v>1</v>
      </c>
      <c r="O9" s="7"/>
      <c r="P9" s="8" t="s">
        <v>1470</v>
      </c>
      <c r="Q9" s="13">
        <f>COUNTIF(mission_launches!C2025:C2086,"NASA")</f>
        <v>2</v>
      </c>
      <c r="R9" s="7"/>
      <c r="S9" s="9" t="s">
        <v>3207</v>
      </c>
      <c r="T9" s="12">
        <f>COUNTIF(mission_launches!C1719:C1777, "Martin Marietta")</f>
        <v>2</v>
      </c>
      <c r="U9" s="7"/>
      <c r="V9" s="9" t="s">
        <v>45</v>
      </c>
      <c r="W9" s="12">
        <f>COUNTIF(mission_launches!C1411:C1470, "Northrop")</f>
        <v>5</v>
      </c>
      <c r="X9" s="7"/>
      <c r="Y9" s="9" t="s">
        <v>45</v>
      </c>
      <c r="Z9" s="12">
        <f>COUNTIF(mission_launches!C1116:C1158, "Northrop")</f>
        <v>1</v>
      </c>
      <c r="AA9" s="7"/>
      <c r="AB9" s="9" t="s">
        <v>14</v>
      </c>
      <c r="AC9" s="12">
        <f>COUNTIF(mission_launches!C889:C937, "CASC")</f>
        <v>6</v>
      </c>
      <c r="AD9" s="7"/>
      <c r="AE9" s="8" t="s">
        <v>662</v>
      </c>
      <c r="AF9" s="13">
        <f>COUNTIF(mission_launches!C662:C703, "Land Launch")</f>
        <v>1</v>
      </c>
      <c r="AG9" s="7"/>
      <c r="AH9" s="9" t="s">
        <v>202</v>
      </c>
      <c r="AI9" s="15">
        <f>COUNTIF(mission_launches!C383:C472, "ISRO")</f>
        <v>7</v>
      </c>
      <c r="AJ9" s="7"/>
    </row>
    <row r="10">
      <c r="A10" s="8" t="s">
        <v>1</v>
      </c>
      <c r="B10" s="8" t="s">
        <v>8804</v>
      </c>
      <c r="C10" s="7"/>
      <c r="D10" s="9" t="s">
        <v>8805</v>
      </c>
      <c r="E10" s="12">
        <f>SUM(E3:E9)</f>
        <v>101</v>
      </c>
      <c r="F10" s="7"/>
      <c r="G10" s="9" t="s">
        <v>4556</v>
      </c>
      <c r="H10" s="12">
        <f>COUNTIF(mission_launches!C3275:C3393,"US Air Force")</f>
        <v>4</v>
      </c>
      <c r="I10" s="7"/>
      <c r="J10" s="9" t="s">
        <v>8805</v>
      </c>
      <c r="K10" s="12">
        <f>SUM(K3:K9)</f>
        <v>113</v>
      </c>
      <c r="L10" s="7"/>
      <c r="M10" s="8" t="s">
        <v>4556</v>
      </c>
      <c r="N10" s="13">
        <f>COUNTIF(mission_launches!C2363:C2433,"US Air Force")</f>
        <v>1</v>
      </c>
      <c r="O10" s="7"/>
      <c r="P10" s="9" t="s">
        <v>8805</v>
      </c>
      <c r="Q10" s="12">
        <f>SUM(Q3:Q9)</f>
        <v>62</v>
      </c>
      <c r="R10" s="7"/>
      <c r="S10" s="8" t="s">
        <v>1920</v>
      </c>
      <c r="T10" s="13">
        <f>COUNTIF(mission_launches!C1719:C1777, "ISAS")</f>
        <v>1</v>
      </c>
      <c r="U10" s="7"/>
      <c r="V10" s="8" t="s">
        <v>14</v>
      </c>
      <c r="W10" s="13">
        <f>COUNTIF(mission_launches!C1411:C1470, "CASC")</f>
        <v>4</v>
      </c>
      <c r="X10" s="7"/>
      <c r="Y10" s="8" t="s">
        <v>99</v>
      </c>
      <c r="Z10" s="13">
        <f>COUNTIF(mission_launches!C1116:C1158, "MHI")</f>
        <v>1</v>
      </c>
      <c r="AA10" s="7"/>
      <c r="AB10" s="10" t="s">
        <v>1903</v>
      </c>
      <c r="AC10" s="11">
        <f>COUNTIF(mission_launches!C889:C937, "Boeing")</f>
        <v>8</v>
      </c>
      <c r="AD10" s="7"/>
      <c r="AE10" s="9" t="s">
        <v>45</v>
      </c>
      <c r="AF10" s="15">
        <f>COUNTIF(mission_launches!C662:C703, "Northrop")</f>
        <v>4</v>
      </c>
      <c r="AG10" s="7"/>
      <c r="AH10" s="8" t="s">
        <v>21</v>
      </c>
      <c r="AI10" s="13">
        <f>COUNTIF(mission_launches!C383:C472, "Roscosmos")</f>
        <v>10</v>
      </c>
      <c r="AJ10" s="7"/>
    </row>
    <row r="11">
      <c r="A11" s="9" t="s">
        <v>2729</v>
      </c>
      <c r="B11" s="12">
        <f>COUNTIF(mission_launches!C4184:C4235, "RVSN USSR")</f>
        <v>9</v>
      </c>
      <c r="C11" s="7"/>
      <c r="D11" s="7"/>
      <c r="E11" s="7"/>
      <c r="F11" s="7"/>
      <c r="G11" s="8" t="s">
        <v>1920</v>
      </c>
      <c r="H11" s="13">
        <f>COUNTIF(mission_launches!C3275:C3393, "ISAS")</f>
        <v>3</v>
      </c>
      <c r="I11" s="7"/>
      <c r="J11" s="7"/>
      <c r="K11" s="7"/>
      <c r="L11" s="7"/>
      <c r="M11" s="9" t="s">
        <v>14</v>
      </c>
      <c r="N11" s="12">
        <f>COUNTIF(mission_launches!C2363:C2433, "CASC")</f>
        <v>1</v>
      </c>
      <c r="O11" s="7"/>
      <c r="P11" s="7"/>
      <c r="Q11" s="7"/>
      <c r="R11" s="7"/>
      <c r="S11" s="9" t="s">
        <v>99</v>
      </c>
      <c r="T11" s="12">
        <f>COUNTIF(mission_launches!C1719:C1777, "MHI")</f>
        <v>2</v>
      </c>
      <c r="U11" s="7"/>
      <c r="V11" s="9" t="s">
        <v>2729</v>
      </c>
      <c r="W11" s="12">
        <f>COUNTIF(mission_launches!C1411:C1470, "RVSN USSR")</f>
        <v>1</v>
      </c>
      <c r="X11" s="7"/>
      <c r="Y11" s="9" t="s">
        <v>256</v>
      </c>
      <c r="Z11" s="12">
        <f>COUNTIF(mission_launches!C1116:C1158, "ILS")</f>
        <v>1</v>
      </c>
      <c r="AA11" s="7"/>
      <c r="AB11" s="9" t="s">
        <v>1210</v>
      </c>
      <c r="AC11" s="12">
        <f>COUNTIF(mission_launches!C889:C937, "Sea Launch")</f>
        <v>5</v>
      </c>
      <c r="AD11" s="7"/>
      <c r="AE11" s="8" t="s">
        <v>1210</v>
      </c>
      <c r="AF11" s="13">
        <f>COUNTIF(mission_launches!C662:C703, "Sea Launch")</f>
        <v>1</v>
      </c>
      <c r="AG11" s="7"/>
      <c r="AH11" s="9" t="s">
        <v>198</v>
      </c>
      <c r="AI11" s="12">
        <f>COUNTIF(mission_launches!C383:C472, "Blue Origin")</f>
        <v>4</v>
      </c>
      <c r="AJ11" s="7"/>
    </row>
    <row r="12">
      <c r="A12" s="10" t="s">
        <v>4556</v>
      </c>
      <c r="B12" s="11">
        <f>COUNTIF(mission_launches!C4184:C4235,"Us Air Force")</f>
        <v>23</v>
      </c>
      <c r="C12" s="7"/>
      <c r="D12" s="5">
        <v>1967.0</v>
      </c>
      <c r="E12" s="6"/>
      <c r="F12" s="7"/>
      <c r="G12" s="9" t="s">
        <v>1470</v>
      </c>
      <c r="H12" s="12">
        <f>COUNTIF(mission_launches!C3275:C3393,"NASA")</f>
        <v>2</v>
      </c>
      <c r="I12" s="7"/>
      <c r="J12" s="5">
        <v>1977.0</v>
      </c>
      <c r="K12" s="6"/>
      <c r="L12" s="7"/>
      <c r="M12" s="8" t="s">
        <v>1920</v>
      </c>
      <c r="N12" s="13">
        <f>COUNTIF(mission_launches!C2363:C2433, "ISAS")</f>
        <v>1</v>
      </c>
      <c r="O12" s="7"/>
      <c r="P12" s="5">
        <v>1987.0</v>
      </c>
      <c r="Q12" s="6"/>
      <c r="R12" s="7"/>
      <c r="S12" s="8" t="s">
        <v>45</v>
      </c>
      <c r="T12" s="13">
        <f>COUNTIF(mission_launches!C1719:C1777, "Northrop")</f>
        <v>1</v>
      </c>
      <c r="U12" s="7"/>
      <c r="V12" s="8" t="s">
        <v>99</v>
      </c>
      <c r="W12" s="13">
        <f>COUNTIF(mission_launches!C1411:C1470, "MHI")</f>
        <v>1</v>
      </c>
      <c r="X12" s="7"/>
      <c r="Y12" s="8" t="s">
        <v>1210</v>
      </c>
      <c r="Z12" s="16">
        <f>COUNTIF(mission_launches!C1116:C1158, "Sea Launch")</f>
        <v>2</v>
      </c>
      <c r="AA12" s="7"/>
      <c r="AB12" s="8" t="s">
        <v>1920</v>
      </c>
      <c r="AC12" s="13">
        <f>COUNTIF(mission_launches!C889:C937, "ISAS")</f>
        <v>2</v>
      </c>
      <c r="AD12" s="7"/>
      <c r="AE12" s="9" t="s">
        <v>1116</v>
      </c>
      <c r="AF12" s="12">
        <f>COUNTIF(mission_launches!C662:C703, "Kosmotras")</f>
        <v>1</v>
      </c>
      <c r="AG12" s="7"/>
      <c r="AH12" s="8" t="s">
        <v>57</v>
      </c>
      <c r="AI12" s="13">
        <f>COUNTIF(mission_launches!C383:C472, "IAI")</f>
        <v>1</v>
      </c>
      <c r="AJ12" s="7"/>
    </row>
    <row r="13">
      <c r="A13" s="9" t="s">
        <v>1470</v>
      </c>
      <c r="B13" s="12">
        <f>COUNTIF(mission_launches!C4184:C4235,"NASA")</f>
        <v>12</v>
      </c>
      <c r="C13" s="7"/>
      <c r="D13" s="8" t="s">
        <v>1</v>
      </c>
      <c r="E13" s="8" t="s">
        <v>8804</v>
      </c>
      <c r="F13" s="7"/>
      <c r="G13" s="8" t="s">
        <v>14</v>
      </c>
      <c r="H13" s="13">
        <f>COUNTIF(mission_launches!C3275:C3393, "CASC")</f>
        <v>1</v>
      </c>
      <c r="I13" s="7"/>
      <c r="J13" s="8" t="s">
        <v>1</v>
      </c>
      <c r="K13" s="8" t="s">
        <v>8804</v>
      </c>
      <c r="L13" s="7"/>
      <c r="M13" s="9" t="s">
        <v>8805</v>
      </c>
      <c r="N13" s="12">
        <f>SUM(N3:N12)</f>
        <v>71</v>
      </c>
      <c r="O13" s="7"/>
      <c r="P13" s="8" t="s">
        <v>1</v>
      </c>
      <c r="Q13" s="8" t="s">
        <v>8804</v>
      </c>
      <c r="R13" s="7"/>
      <c r="S13" s="9" t="s">
        <v>1903</v>
      </c>
      <c r="T13" s="12">
        <f>COUNTIF(mission_launches!C1719:C1777, "Boeing")</f>
        <v>5</v>
      </c>
      <c r="U13" s="7"/>
      <c r="V13" s="9" t="s">
        <v>1417</v>
      </c>
      <c r="W13" s="12">
        <f>COUNTIF(mission_launches!C1411:C1470, "ESA")</f>
        <v>1</v>
      </c>
      <c r="X13" s="7"/>
      <c r="Y13" s="9" t="s">
        <v>1968</v>
      </c>
      <c r="Z13" s="12">
        <f>COUNTIF(mission_launches!C1116:C1158, "MITT")</f>
        <v>1</v>
      </c>
      <c r="AA13" s="7"/>
      <c r="AB13" s="9" t="s">
        <v>582</v>
      </c>
      <c r="AC13" s="12">
        <f>COUNTIF(mission_launches!C889:C937, "Eurockot")</f>
        <v>1</v>
      </c>
      <c r="AD13" s="7"/>
      <c r="AE13" s="8" t="s">
        <v>1470</v>
      </c>
      <c r="AF13" s="13">
        <f>COUNTIF(mission_launches!C662:C703,"NASA")</f>
        <v>3</v>
      </c>
      <c r="AG13" s="7"/>
      <c r="AH13" s="9" t="s">
        <v>8</v>
      </c>
      <c r="AI13" s="12">
        <f>COUNTIF(mission_launches!C383:C472, "SpaceX")</f>
        <v>9</v>
      </c>
      <c r="AJ13" s="7"/>
    </row>
    <row r="14">
      <c r="A14" s="8" t="s">
        <v>3174</v>
      </c>
      <c r="B14" s="13">
        <f>COUNTIF(mission_launches!C4184:C4235, "General Dynamics")</f>
        <v>8</v>
      </c>
      <c r="C14" s="7"/>
      <c r="D14" s="10" t="s">
        <v>2729</v>
      </c>
      <c r="E14" s="11">
        <f>COUNTIF(mission_launches!C3707:C3812, "RVSN USSR")</f>
        <v>74</v>
      </c>
      <c r="F14" s="7"/>
      <c r="G14" s="9" t="s">
        <v>8805</v>
      </c>
      <c r="H14" s="12">
        <f>SUM(H1:H13)</f>
        <v>119</v>
      </c>
      <c r="I14" s="7"/>
      <c r="J14" s="10" t="s">
        <v>2729</v>
      </c>
      <c r="K14" s="11">
        <f>COUNTIF(mission_launches!C2635:C2748, "RVSN USSR")</f>
        <v>97</v>
      </c>
      <c r="L14" s="7"/>
      <c r="M14" s="7"/>
      <c r="N14" s="7"/>
      <c r="O14" s="7"/>
      <c r="P14" s="10" t="s">
        <v>2729</v>
      </c>
      <c r="Q14" s="11">
        <f>COUNTIF(mission_launches!C1969:C2024, "RVSN USSR")</f>
        <v>42</v>
      </c>
      <c r="R14" s="7"/>
      <c r="S14" s="8" t="s">
        <v>8805</v>
      </c>
      <c r="T14" s="13">
        <f>SUM(T3:T13)</f>
        <v>59</v>
      </c>
      <c r="U14" s="7"/>
      <c r="V14" s="8" t="s">
        <v>202</v>
      </c>
      <c r="W14" s="13">
        <f>COUNTIF(mission_launches!C1411:C1470, "ISRO")</f>
        <v>1</v>
      </c>
      <c r="X14" s="7"/>
      <c r="Y14" s="8" t="s">
        <v>14</v>
      </c>
      <c r="Z14" s="13">
        <f>COUNTIF(mission_launches!C1116:C1158, "CASC")</f>
        <v>1</v>
      </c>
      <c r="AA14" s="7"/>
      <c r="AB14" s="8" t="s">
        <v>1116</v>
      </c>
      <c r="AC14" s="13">
        <f>COUNTIF(mission_launches!C889:C937, "Kosmotras")</f>
        <v>2</v>
      </c>
      <c r="AD14" s="7"/>
      <c r="AE14" s="9" t="s">
        <v>155</v>
      </c>
      <c r="AF14" s="12">
        <f>COUNTIF(mission_launches!C662:C703, "ISA")</f>
        <v>1</v>
      </c>
      <c r="AG14" s="7"/>
      <c r="AH14" s="8" t="s">
        <v>256</v>
      </c>
      <c r="AI14" s="13">
        <f>COUNTIF(mission_launches!C383:C472, "ILS")</f>
        <v>2</v>
      </c>
      <c r="AJ14" s="7"/>
    </row>
    <row r="15">
      <c r="A15" s="9" t="s">
        <v>8805</v>
      </c>
      <c r="B15" s="12">
        <f>SUM(B11:B14)</f>
        <v>52</v>
      </c>
      <c r="C15" s="7"/>
      <c r="D15" s="9" t="s">
        <v>4556</v>
      </c>
      <c r="E15" s="17">
        <f>COUNTIF(mission_launches!C3707:C3812,"US Air Force")</f>
        <v>7</v>
      </c>
      <c r="F15" s="7"/>
      <c r="G15" s="7"/>
      <c r="H15" s="7"/>
      <c r="I15" s="7"/>
      <c r="J15" s="9" t="s">
        <v>3174</v>
      </c>
      <c r="K15" s="12">
        <f>COUNTIF(mission_launches!C2635:C2748, "General Dynamics")</f>
        <v>7</v>
      </c>
      <c r="L15" s="7"/>
      <c r="M15" s="5">
        <v>1982.0</v>
      </c>
      <c r="N15" s="6"/>
      <c r="O15" s="7"/>
      <c r="P15" s="9" t="s">
        <v>3207</v>
      </c>
      <c r="Q15" s="12">
        <f>COUNTIF(mission_launches!C1969:C2024, "Martin Marietta")</f>
        <v>3</v>
      </c>
      <c r="R15" s="7"/>
      <c r="S15" s="7"/>
      <c r="T15" s="7"/>
      <c r="U15" s="7"/>
      <c r="V15" s="9" t="s">
        <v>8805</v>
      </c>
      <c r="W15" s="12">
        <f>SUM(W3:W14)</f>
        <v>60</v>
      </c>
      <c r="X15" s="7"/>
      <c r="Y15" s="9" t="s">
        <v>8805</v>
      </c>
      <c r="Z15" s="12">
        <f>SUM(Z3:Z14)</f>
        <v>43</v>
      </c>
      <c r="AA15" s="7"/>
      <c r="AB15" s="9" t="s">
        <v>202</v>
      </c>
      <c r="AC15" s="12">
        <f>COUNTIF(mission_launches!C889:C937, "ISRO")</f>
        <v>1</v>
      </c>
      <c r="AD15" s="7"/>
      <c r="AE15" s="8" t="s">
        <v>95</v>
      </c>
      <c r="AF15" s="13">
        <f>COUNTIF(mission_launches!C662:C703, "VKS RF")</f>
        <v>1</v>
      </c>
      <c r="AG15" s="7"/>
      <c r="AH15" s="9" t="s">
        <v>95</v>
      </c>
      <c r="AI15" s="12">
        <f>COUNTIF(mission_launches!C383:C472, "VKS RF")</f>
        <v>4</v>
      </c>
      <c r="AJ15" s="7"/>
    </row>
    <row r="16">
      <c r="A16" s="7"/>
      <c r="B16" s="7"/>
      <c r="C16" s="7"/>
      <c r="D16" s="8" t="s">
        <v>1470</v>
      </c>
      <c r="E16" s="13">
        <f>COUNTIF(mission_launches!C3707:C3812,"NASA")</f>
        <v>2</v>
      </c>
      <c r="F16" s="7"/>
      <c r="G16" s="5">
        <v>1972.0</v>
      </c>
      <c r="H16" s="6"/>
      <c r="I16" s="7"/>
      <c r="J16" s="8" t="s">
        <v>4556</v>
      </c>
      <c r="K16" s="13">
        <f>COUNTIF(mission_launches!C2635:C2748,"US Air Force")</f>
        <v>2</v>
      </c>
      <c r="L16" s="7"/>
      <c r="M16" s="8" t="s">
        <v>1</v>
      </c>
      <c r="N16" s="8" t="s">
        <v>8804</v>
      </c>
      <c r="O16" s="7"/>
      <c r="P16" s="8" t="s">
        <v>126</v>
      </c>
      <c r="Q16" s="13">
        <f>COUNTIF(mission_launches!C1969:C2024, "Arianespace")</f>
        <v>2</v>
      </c>
      <c r="R16" s="7"/>
      <c r="S16" s="5">
        <v>1992.0</v>
      </c>
      <c r="T16" s="6"/>
      <c r="U16" s="7"/>
      <c r="V16" s="7"/>
      <c r="W16" s="7"/>
      <c r="X16" s="7"/>
      <c r="Y16" s="7"/>
      <c r="Z16" s="7"/>
      <c r="AA16" s="7"/>
      <c r="AB16" s="8" t="s">
        <v>1958</v>
      </c>
      <c r="AC16" s="16">
        <f>COUNTIF(mission_launches!C889:C937, "SRC")</f>
        <v>1</v>
      </c>
      <c r="AD16" s="7"/>
      <c r="AE16" s="9" t="s">
        <v>8805</v>
      </c>
      <c r="AF16" s="12">
        <f>SUM(AF3:AF15)</f>
        <v>42</v>
      </c>
      <c r="AG16" s="7"/>
      <c r="AH16" s="8" t="s">
        <v>582</v>
      </c>
      <c r="AI16" s="13">
        <f>COUNTIF(mission_launches!C383:C472, "Eurockot")</f>
        <v>1</v>
      </c>
      <c r="AJ16" s="7"/>
    </row>
    <row r="17">
      <c r="A17" s="5">
        <v>1962.0</v>
      </c>
      <c r="B17" s="6"/>
      <c r="C17" s="7"/>
      <c r="D17" s="9" t="s">
        <v>3174</v>
      </c>
      <c r="E17" s="12">
        <f>COUNTIF(mission_launches!C3707:C3812, "General Dynamics")</f>
        <v>14</v>
      </c>
      <c r="F17" s="7"/>
      <c r="G17" s="8" t="s">
        <v>1</v>
      </c>
      <c r="H17" s="8" t="s">
        <v>8804</v>
      </c>
      <c r="I17" s="7"/>
      <c r="J17" s="9" t="s">
        <v>14</v>
      </c>
      <c r="K17" s="12">
        <f>COUNTIF(mission_launches!C2635:C2748, "CASC")</f>
        <v>1</v>
      </c>
      <c r="L17" s="7"/>
      <c r="M17" s="10" t="s">
        <v>2729</v>
      </c>
      <c r="N17" s="11">
        <f>COUNTIF(mission_launches!C2296:C2362, "RVSN USSR")</f>
        <v>53</v>
      </c>
      <c r="O17" s="7"/>
      <c r="P17" s="9" t="s">
        <v>14</v>
      </c>
      <c r="Q17" s="12">
        <f>COUNTIF(mission_launches!C1969:C2024, "CASC")</f>
        <v>2</v>
      </c>
      <c r="R17" s="7"/>
      <c r="S17" s="8" t="s">
        <v>1</v>
      </c>
      <c r="T17" s="8" t="s">
        <v>8804</v>
      </c>
      <c r="U17" s="7"/>
      <c r="V17" s="5">
        <v>1997.0</v>
      </c>
      <c r="W17" s="6"/>
      <c r="X17" s="7"/>
      <c r="Y17" s="5">
        <v>2002.0</v>
      </c>
      <c r="Z17" s="6"/>
      <c r="AA17" s="7"/>
      <c r="AB17" s="9" t="s">
        <v>1968</v>
      </c>
      <c r="AC17" s="12">
        <f>COUNTIF(mission_launches!C889:C937, "MITT")</f>
        <v>1</v>
      </c>
      <c r="AD17" s="7"/>
      <c r="AE17" s="7"/>
      <c r="AF17" s="7"/>
      <c r="AG17" s="7"/>
      <c r="AH17" s="9" t="s">
        <v>1012</v>
      </c>
      <c r="AI17" s="12">
        <f>COUNTIF(mission_launches!C383:C472, "KCST")</f>
        <v>1</v>
      </c>
      <c r="AJ17" s="7"/>
    </row>
    <row r="18">
      <c r="A18" s="8" t="s">
        <v>1</v>
      </c>
      <c r="B18" s="8" t="s">
        <v>8804</v>
      </c>
      <c r="C18" s="7"/>
      <c r="D18" s="8" t="s">
        <v>3207</v>
      </c>
      <c r="E18" s="13">
        <f>COUNTIF(mission_launches!C3707:C3812, "Martin Marietta")</f>
        <v>3</v>
      </c>
      <c r="F18" s="7"/>
      <c r="G18" s="10" t="s">
        <v>2729</v>
      </c>
      <c r="H18" s="11">
        <f>COUNTIF(mission_launches!C3176:C3274,G18)</f>
        <v>79</v>
      </c>
      <c r="I18" s="7"/>
      <c r="J18" s="8" t="s">
        <v>3207</v>
      </c>
      <c r="K18" s="13">
        <f>COUNTIF(mission_launches!C2635:C2748, "Martin Marietta")</f>
        <v>5</v>
      </c>
      <c r="L18" s="7"/>
      <c r="M18" s="9" t="s">
        <v>3174</v>
      </c>
      <c r="N18" s="12">
        <f>COUNTIF(mission_launches!C2297:C2363, "General Dynamics")</f>
        <v>3</v>
      </c>
      <c r="O18" s="7"/>
      <c r="P18" s="8" t="s">
        <v>99</v>
      </c>
      <c r="Q18" s="13">
        <f>COUNTIF(mission_launches!C1969:C2024, "MHI")</f>
        <v>2</v>
      </c>
      <c r="R18" s="7"/>
      <c r="S18" s="10" t="s">
        <v>95</v>
      </c>
      <c r="T18" s="11">
        <f>COUNTIF(mission_launches!C1657:C1718, "VKS RF")</f>
        <v>14</v>
      </c>
      <c r="U18" s="7"/>
      <c r="V18" s="8" t="s">
        <v>1</v>
      </c>
      <c r="W18" s="8" t="s">
        <v>8804</v>
      </c>
      <c r="X18" s="7"/>
      <c r="Y18" s="8" t="s">
        <v>1</v>
      </c>
      <c r="Z18" s="8" t="s">
        <v>8804</v>
      </c>
      <c r="AA18" s="7"/>
      <c r="AB18" s="8" t="s">
        <v>256</v>
      </c>
      <c r="AC18" s="13">
        <f>COUNTIF(mission_launches!C889:C937, "ILS")</f>
        <v>2</v>
      </c>
      <c r="AD18" s="7"/>
      <c r="AE18" s="5">
        <v>2012.0</v>
      </c>
      <c r="AF18" s="6"/>
      <c r="AG18" s="7"/>
      <c r="AH18" s="8" t="s">
        <v>8805</v>
      </c>
      <c r="AI18" s="13">
        <f>SUM(AI3:AI17)</f>
        <v>90</v>
      </c>
      <c r="AJ18" s="7"/>
    </row>
    <row r="19">
      <c r="A19" s="9" t="s">
        <v>2729</v>
      </c>
      <c r="B19" s="12">
        <f>COUNTIF(mission_launches!C4102:C4183, "RVSN USSR")</f>
        <v>22</v>
      </c>
      <c r="C19" s="7"/>
      <c r="D19" s="9" t="s">
        <v>7740</v>
      </c>
      <c r="E19" s="12">
        <f>COUNTIF(mission_launches!C3707:C3812, "Arm??e de l'Air")</f>
        <v>2</v>
      </c>
      <c r="F19" s="7"/>
      <c r="G19" s="9" t="s">
        <v>4556</v>
      </c>
      <c r="H19" s="12">
        <f>COUNTIF(mission_launches!C3177:C3275,G19)</f>
        <v>4</v>
      </c>
      <c r="I19" s="7"/>
      <c r="J19" s="9" t="s">
        <v>99</v>
      </c>
      <c r="K19" s="12">
        <f>COUNTIF(mission_launches!C2635:C2748, "MHI")</f>
        <v>1</v>
      </c>
      <c r="L19" s="7"/>
      <c r="M19" s="8" t="s">
        <v>3207</v>
      </c>
      <c r="N19" s="13">
        <f>COUNTIF(mission_launches!C2296:C2362, "Martin Marietta")</f>
        <v>4</v>
      </c>
      <c r="O19" s="7"/>
      <c r="P19" s="9" t="s">
        <v>3174</v>
      </c>
      <c r="Q19" s="12">
        <f>COUNTIF(mission_launches!C1969:C2024, "General Dynamics")</f>
        <v>3</v>
      </c>
      <c r="R19" s="7"/>
      <c r="S19" s="9" t="s">
        <v>14</v>
      </c>
      <c r="T19" s="12">
        <f>COUNTIF(mission_launches!C1657:C1718, "CASC")</f>
        <v>4</v>
      </c>
      <c r="U19" s="7"/>
      <c r="V19" s="9" t="s">
        <v>256</v>
      </c>
      <c r="W19" s="12">
        <f>COUNTIF(mission_launches!C1341:C1410, "ILS")</f>
        <v>7</v>
      </c>
      <c r="X19" s="7"/>
      <c r="Y19" s="9" t="s">
        <v>14</v>
      </c>
      <c r="Z19" s="12">
        <f>COUNTIF(mission_launches!C1067:C1115, "CASC")</f>
        <v>4</v>
      </c>
      <c r="AA19" s="7"/>
      <c r="AB19" s="9" t="s">
        <v>8</v>
      </c>
      <c r="AC19" s="12">
        <f>COUNTIF(mission_launches!C889:C937, "SpaceX")</f>
        <v>1</v>
      </c>
      <c r="AD19" s="7"/>
      <c r="AE19" s="8" t="s">
        <v>1</v>
      </c>
      <c r="AF19" s="8" t="s">
        <v>8804</v>
      </c>
      <c r="AG19" s="7"/>
      <c r="AH19" s="7"/>
      <c r="AI19" s="7"/>
      <c r="AJ19" s="7"/>
    </row>
    <row r="20">
      <c r="A20" s="10" t="s">
        <v>4556</v>
      </c>
      <c r="B20" s="11">
        <f>COUNTIF(mission_launches!C4102:C4183,"US Air Force")</f>
        <v>41</v>
      </c>
      <c r="C20" s="7"/>
      <c r="D20" s="8" t="s">
        <v>7116</v>
      </c>
      <c r="E20" s="13">
        <f>COUNTIF(mission_launches!C3707:C3812, "UT")</f>
        <v>1</v>
      </c>
      <c r="F20" s="7"/>
      <c r="G20" s="8" t="s">
        <v>3174</v>
      </c>
      <c r="H20" s="13">
        <f>COUNTIF(mission_launches!C3178:C3276,G20)</f>
        <v>6</v>
      </c>
      <c r="I20" s="7"/>
      <c r="J20" s="8" t="s">
        <v>1920</v>
      </c>
      <c r="K20" s="13">
        <f>COUNTIF(mission_launches!C2635:C2748, "ISAS")</f>
        <v>1</v>
      </c>
      <c r="L20" s="7"/>
      <c r="M20" s="9" t="s">
        <v>1470</v>
      </c>
      <c r="N20" s="12">
        <f>COUNTIF(mission_launches!C2296:C2362,"NASA")</f>
        <v>3</v>
      </c>
      <c r="O20" s="7"/>
      <c r="P20" s="8" t="s">
        <v>202</v>
      </c>
      <c r="Q20" s="13">
        <f>COUNTIF(mission_launches!C1969:C2024, "ISRO")</f>
        <v>1</v>
      </c>
      <c r="R20" s="7"/>
      <c r="S20" s="8" t="s">
        <v>1903</v>
      </c>
      <c r="T20" s="13">
        <f>COUNTIF(mission_launches!C1657:C1718, "Boeing")</f>
        <v>11</v>
      </c>
      <c r="U20" s="7"/>
      <c r="V20" s="8" t="s">
        <v>1968</v>
      </c>
      <c r="W20" s="13">
        <f>COUNTIF(mission_launches!C1341:C1410, "MITT")</f>
        <v>2</v>
      </c>
      <c r="X20" s="7"/>
      <c r="Y20" s="8" t="s">
        <v>95</v>
      </c>
      <c r="Z20" s="13">
        <f>COUNTIF(mission_launches!C1067:C1115, "VKS RF")</f>
        <v>6</v>
      </c>
      <c r="AA20" s="7"/>
      <c r="AB20" s="8" t="s">
        <v>8805</v>
      </c>
      <c r="AC20" s="13">
        <f>SUM(AC3:AC19)</f>
        <v>49</v>
      </c>
      <c r="AD20" s="7"/>
      <c r="AE20" s="9" t="s">
        <v>126</v>
      </c>
      <c r="AF20" s="12">
        <f>COUNTIF(mission_launches!C624:C661, "Arianespace")</f>
        <v>9</v>
      </c>
      <c r="AG20" s="7"/>
      <c r="AH20" s="5">
        <v>2017.0</v>
      </c>
      <c r="AI20" s="6"/>
      <c r="AJ20" s="7"/>
    </row>
    <row r="21">
      <c r="A21" s="9" t="s">
        <v>1470</v>
      </c>
      <c r="B21" s="12">
        <f>COUNTIF(mission_launches!C4102:C4183,"NASA")</f>
        <v>5</v>
      </c>
      <c r="C21" s="7"/>
      <c r="D21" s="9" t="s">
        <v>7563</v>
      </c>
      <c r="E21" s="12">
        <f>COUNTIF(mission_launches!C3707:C3812, "AMBA")</f>
        <v>1</v>
      </c>
      <c r="F21" s="7"/>
      <c r="G21" s="9" t="s">
        <v>1470</v>
      </c>
      <c r="H21" s="12">
        <f>COUNTIF(mission_launches!C3179:C3277,G21)</f>
        <v>2</v>
      </c>
      <c r="I21" s="7"/>
      <c r="J21" s="9" t="s">
        <v>8805</v>
      </c>
      <c r="K21" s="12">
        <f>SUM(K14:K20)</f>
        <v>114</v>
      </c>
      <c r="L21" s="7"/>
      <c r="M21" s="8" t="s">
        <v>14</v>
      </c>
      <c r="N21" s="13">
        <f>COUNTIF(mission_launches!C2296:C2362, "CASC")</f>
        <v>1</v>
      </c>
      <c r="O21" s="7"/>
      <c r="P21" s="9" t="s">
        <v>1920</v>
      </c>
      <c r="Q21" s="12">
        <f>COUNTIF(mission_launches!C1969:C2024, "ISAS")</f>
        <v>1</v>
      </c>
      <c r="R21" s="7"/>
      <c r="S21" s="9" t="s">
        <v>1470</v>
      </c>
      <c r="T21" s="12">
        <f>COUNTIF(mission_launches!C1657:C1718,"NASA")</f>
        <v>8</v>
      </c>
      <c r="U21" s="7"/>
      <c r="V21" s="9" t="s">
        <v>45</v>
      </c>
      <c r="W21" s="12">
        <f>COUNTIF(mission_launches!C1341:C1410, "Northrop")</f>
        <v>5</v>
      </c>
      <c r="X21" s="7"/>
      <c r="Y21" s="9" t="s">
        <v>1116</v>
      </c>
      <c r="Z21" s="15">
        <f>COUNTIF(mission_launches!C1067:C1115, "Kosmotras")</f>
        <v>1</v>
      </c>
      <c r="AA21" s="7"/>
      <c r="AB21" s="7"/>
      <c r="AC21" s="7"/>
      <c r="AD21" s="7"/>
      <c r="AE21" s="8" t="s">
        <v>1012</v>
      </c>
      <c r="AF21" s="13">
        <f>COUNTIF(mission_launches!C624:C661, "KCST")</f>
        <v>2</v>
      </c>
      <c r="AG21" s="7"/>
      <c r="AH21" s="8" t="s">
        <v>1</v>
      </c>
      <c r="AI21" s="8" t="s">
        <v>8804</v>
      </c>
      <c r="AJ21" s="7"/>
    </row>
    <row r="22">
      <c r="A22" s="8" t="s">
        <v>3174</v>
      </c>
      <c r="B22" s="13">
        <f>COUNTIF(mission_launches!C4102:C4183, "General Dynamics")</f>
        <v>14</v>
      </c>
      <c r="C22" s="7"/>
      <c r="D22" s="8" t="s">
        <v>7510</v>
      </c>
      <c r="E22" s="13">
        <f>COUNTIF(mission_launches!C3707:C3812, "OKB-586")</f>
        <v>1</v>
      </c>
      <c r="F22" s="7"/>
      <c r="G22" s="8" t="s">
        <v>4048</v>
      </c>
      <c r="H22" s="13">
        <f>COUNTIF(mission_launches!C3180:C3278,G22)</f>
        <v>1</v>
      </c>
      <c r="I22" s="7"/>
      <c r="J22" s="7"/>
      <c r="K22" s="7"/>
      <c r="L22" s="7"/>
      <c r="M22" s="9" t="s">
        <v>4556</v>
      </c>
      <c r="N22" s="12">
        <f>COUNTIF(mission_launches!C2296:C2362,"US Air Force")</f>
        <v>1</v>
      </c>
      <c r="O22" s="7"/>
      <c r="P22" s="8" t="s">
        <v>8805</v>
      </c>
      <c r="Q22" s="13">
        <f>SUM(Q12:Q21)</f>
        <v>56</v>
      </c>
      <c r="R22" s="7"/>
      <c r="S22" s="8" t="s">
        <v>126</v>
      </c>
      <c r="T22" s="13">
        <f>COUNTIF(mission_launches!C1657:C1718, "Arianespace")</f>
        <v>7</v>
      </c>
      <c r="U22" s="7"/>
      <c r="V22" s="10" t="s">
        <v>126</v>
      </c>
      <c r="W22" s="11">
        <f>COUNTIF(mission_launches!C1341:C1410, "Arianespace")</f>
        <v>11</v>
      </c>
      <c r="X22" s="7"/>
      <c r="Y22" s="10" t="s">
        <v>126</v>
      </c>
      <c r="Z22" s="11">
        <f>COUNTIF(mission_launches!C1067:C1115, "Arianespace")</f>
        <v>12</v>
      </c>
      <c r="AA22" s="7"/>
      <c r="AB22" s="5">
        <v>2007.0</v>
      </c>
      <c r="AC22" s="6"/>
      <c r="AD22" s="7"/>
      <c r="AE22" s="10" t="s">
        <v>25</v>
      </c>
      <c r="AF22" s="11">
        <f>COUNTIF(mission_launches!C624:C661, "ULA")</f>
        <v>10</v>
      </c>
      <c r="AG22" s="7"/>
      <c r="AH22" s="9" t="s">
        <v>662</v>
      </c>
      <c r="AI22" s="12">
        <f>COUNTIF(mission_launches!C291:C382, "Land Launch")</f>
        <v>1</v>
      </c>
      <c r="AJ22" s="7"/>
    </row>
    <row r="23">
      <c r="A23" s="9" t="s">
        <v>8805</v>
      </c>
      <c r="B23" s="12">
        <f>SUM(B19:B22)</f>
        <v>82</v>
      </c>
      <c r="C23" s="7"/>
      <c r="D23" s="9" t="s">
        <v>4048</v>
      </c>
      <c r="E23" s="17">
        <f>COUNTIF(mission_launches!C3707:C3812, "ASI")</f>
        <v>1</v>
      </c>
      <c r="F23" s="7"/>
      <c r="G23" s="9" t="s">
        <v>3207</v>
      </c>
      <c r="H23" s="12">
        <f>COUNTIF(mission_launches!C3181:C3279,G23)</f>
        <v>5</v>
      </c>
      <c r="I23" s="7"/>
      <c r="J23" s="5">
        <v>1978.0</v>
      </c>
      <c r="K23" s="6"/>
      <c r="L23" s="7"/>
      <c r="M23" s="8" t="s">
        <v>1417</v>
      </c>
      <c r="N23" s="13">
        <f>COUNTIF(mission_launches!C2296:C2362, "ESA")</f>
        <v>1</v>
      </c>
      <c r="O23" s="7"/>
      <c r="P23" s="7"/>
      <c r="Q23" s="7"/>
      <c r="R23" s="7"/>
      <c r="S23" s="9" t="s">
        <v>3207</v>
      </c>
      <c r="T23" s="12">
        <f>COUNTIF(mission_launches!C1657:C1718, "Martin Marietta")</f>
        <v>3</v>
      </c>
      <c r="U23" s="7"/>
      <c r="V23" s="10" t="s">
        <v>1903</v>
      </c>
      <c r="W23" s="11">
        <f>COUNTIF(mission_launches!C1341:C1410, "Boeing")</f>
        <v>11</v>
      </c>
      <c r="X23" s="7"/>
      <c r="Y23" s="9" t="s">
        <v>99</v>
      </c>
      <c r="Z23" s="12">
        <f>COUNTIF(mission_launches!C1067:C1115, "MHI")</f>
        <v>3</v>
      </c>
      <c r="AA23" s="7"/>
      <c r="AB23" s="8" t="s">
        <v>1</v>
      </c>
      <c r="AC23" s="8" t="s">
        <v>8804</v>
      </c>
      <c r="AD23" s="7"/>
      <c r="AE23" s="8" t="s">
        <v>1210</v>
      </c>
      <c r="AF23" s="13">
        <f>COUNTIF(mission_launches!C624:C661, "Sea Launch")</f>
        <v>3</v>
      </c>
      <c r="AG23" s="7"/>
      <c r="AH23" s="8" t="s">
        <v>14</v>
      </c>
      <c r="AI23" s="13">
        <f>COUNTIF(mission_launches!C291:C382, "CASC")</f>
        <v>16</v>
      </c>
      <c r="AJ23" s="7"/>
    </row>
    <row r="24">
      <c r="A24" s="7"/>
      <c r="B24" s="7"/>
      <c r="C24" s="7"/>
      <c r="D24" s="8" t="s">
        <v>8805</v>
      </c>
      <c r="E24" s="13">
        <f>SUM(E14:E23)</f>
        <v>106</v>
      </c>
      <c r="F24" s="7"/>
      <c r="G24" s="8" t="s">
        <v>1920</v>
      </c>
      <c r="H24" s="13">
        <f>COUNTIF(mission_launches!C3182:C3280,G24)</f>
        <v>1</v>
      </c>
      <c r="I24" s="7"/>
      <c r="J24" s="8" t="s">
        <v>1</v>
      </c>
      <c r="K24" s="8" t="s">
        <v>8804</v>
      </c>
      <c r="L24" s="7"/>
      <c r="M24" s="9" t="s">
        <v>99</v>
      </c>
      <c r="N24" s="12">
        <f>COUNTIF(mission_launches!C2296:C2362, "MHI")</f>
        <v>1</v>
      </c>
      <c r="O24" s="7"/>
      <c r="P24" s="5">
        <v>1988.0</v>
      </c>
      <c r="Q24" s="6"/>
      <c r="R24" s="7"/>
      <c r="S24" s="8" t="s">
        <v>3174</v>
      </c>
      <c r="T24" s="13">
        <f>COUNTIF(mission_launches!C1657:C1718, "General Dynamics")</f>
        <v>5</v>
      </c>
      <c r="U24" s="7"/>
      <c r="V24" s="9" t="s">
        <v>95</v>
      </c>
      <c r="W24" s="12">
        <f>COUNTIF(mission_launches!C1341:C1410, "VKS RF")</f>
        <v>7</v>
      </c>
      <c r="X24" s="7"/>
      <c r="Y24" s="8" t="s">
        <v>2004</v>
      </c>
      <c r="Z24" s="13">
        <f>COUNTIF(mission_launches!C1067:C1115, "Lockheed")</f>
        <v>4</v>
      </c>
      <c r="AA24" s="7"/>
      <c r="AB24" s="9" t="s">
        <v>126</v>
      </c>
      <c r="AC24" s="12">
        <f>COUNTIF(mission_launches!C839:C888, "Arianespace")</f>
        <v>6</v>
      </c>
      <c r="AD24" s="7"/>
      <c r="AE24" s="9" t="s">
        <v>8</v>
      </c>
      <c r="AF24" s="12">
        <f>COUNTIF(mission_launches!C624:C661, "SpaceX")</f>
        <v>2</v>
      </c>
      <c r="AG24" s="7"/>
      <c r="AH24" s="10" t="s">
        <v>8</v>
      </c>
      <c r="AI24" s="11">
        <f>COUNTIF(mission_launches!C291:C382, "SpaceX")</f>
        <v>18</v>
      </c>
      <c r="AJ24" s="7"/>
    </row>
    <row r="25">
      <c r="A25" s="5">
        <v>1963.0</v>
      </c>
      <c r="B25" s="6"/>
      <c r="C25" s="7"/>
      <c r="D25" s="7"/>
      <c r="E25" s="7"/>
      <c r="F25" s="7"/>
      <c r="G25" s="9" t="s">
        <v>14</v>
      </c>
      <c r="H25" s="12">
        <f>COUNTIF(mission_launches!C3183:C3281,G25)</f>
        <v>1</v>
      </c>
      <c r="I25" s="7"/>
      <c r="J25" s="10" t="s">
        <v>2729</v>
      </c>
      <c r="K25" s="11">
        <f>COUNTIF(mission_launches!C2538:C2634, "RVSN USSR")</f>
        <v>71</v>
      </c>
      <c r="L25" s="7"/>
      <c r="M25" s="8" t="s">
        <v>8805</v>
      </c>
      <c r="N25" s="13">
        <f>SUM(N17:N24)</f>
        <v>67</v>
      </c>
      <c r="O25" s="7"/>
      <c r="P25" s="8" t="s">
        <v>1</v>
      </c>
      <c r="Q25" s="8" t="s">
        <v>8804</v>
      </c>
      <c r="R25" s="7"/>
      <c r="S25" s="9" t="s">
        <v>2729</v>
      </c>
      <c r="T25" s="12">
        <f>COUNTIF(mission_launches!C1657:C1718, "RVSN USSR")</f>
        <v>9</v>
      </c>
      <c r="U25" s="7"/>
      <c r="V25" s="8" t="s">
        <v>14</v>
      </c>
      <c r="W25" s="13">
        <f>COUNTIF(mission_launches!C1341:C1410, "CASC")</f>
        <v>6</v>
      </c>
      <c r="X25" s="7"/>
      <c r="Y25" s="9" t="s">
        <v>1470</v>
      </c>
      <c r="Z25" s="12">
        <f>COUNTIF(mission_launches!C1067:C1115,"NASA")</f>
        <v>5</v>
      </c>
      <c r="AA25" s="7"/>
      <c r="AB25" s="10" t="s">
        <v>25</v>
      </c>
      <c r="AC25" s="11">
        <f>COUNTIF(mission_launches!C839:C888, "ULA")</f>
        <v>13</v>
      </c>
      <c r="AD25" s="7"/>
      <c r="AE25" s="8" t="s">
        <v>155</v>
      </c>
      <c r="AF25" s="13">
        <f>COUNTIF(mission_launches!C624:C661, "ISA")</f>
        <v>3</v>
      </c>
      <c r="AG25" s="7"/>
      <c r="AH25" s="8" t="s">
        <v>99</v>
      </c>
      <c r="AI25" s="13">
        <f>COUNTIF(mission_launches!C291:C382, "MHI")</f>
        <v>6</v>
      </c>
      <c r="AJ25" s="7"/>
    </row>
    <row r="26">
      <c r="A26" s="8" t="s">
        <v>1</v>
      </c>
      <c r="B26" s="8" t="s">
        <v>8804</v>
      </c>
      <c r="C26" s="7"/>
      <c r="D26" s="5">
        <v>1968.0</v>
      </c>
      <c r="E26" s="6"/>
      <c r="F26" s="7"/>
      <c r="G26" s="8" t="s">
        <v>8805</v>
      </c>
      <c r="H26" s="13">
        <f>SUM(H16:H25)</f>
        <v>99</v>
      </c>
      <c r="I26" s="7"/>
      <c r="J26" s="9" t="s">
        <v>3207</v>
      </c>
      <c r="K26" s="12">
        <f>COUNTIF(mission_launches!C2538:C2634, "Martin Marietta")</f>
        <v>7</v>
      </c>
      <c r="L26" s="7"/>
      <c r="M26" s="7"/>
      <c r="N26" s="7"/>
      <c r="O26" s="7"/>
      <c r="P26" s="10" t="s">
        <v>2729</v>
      </c>
      <c r="Q26" s="11">
        <f>COUNTIF(mission_launches!C1910:C1968, "RVSN USSR")</f>
        <v>36</v>
      </c>
      <c r="R26" s="7"/>
      <c r="S26" s="8" t="s">
        <v>99</v>
      </c>
      <c r="T26" s="13">
        <f>COUNTIF(mission_launches!C1657:C1718, "MHI")</f>
        <v>1</v>
      </c>
      <c r="U26" s="7"/>
      <c r="V26" s="9" t="s">
        <v>99</v>
      </c>
      <c r="W26" s="12">
        <f>COUNTIF(mission_launches!C1341:C1410, "MHI")</f>
        <v>1</v>
      </c>
      <c r="X26" s="7"/>
      <c r="Y26" s="8" t="s">
        <v>1903</v>
      </c>
      <c r="Z26" s="13">
        <f>COUNTIF(mission_launches!C1067:C1115, "Boeing")</f>
        <v>4</v>
      </c>
      <c r="AA26" s="7"/>
      <c r="AB26" s="9" t="s">
        <v>14</v>
      </c>
      <c r="AC26" s="12">
        <f>COUNTIF(mission_launches!C839:C888, "CASC")</f>
        <v>10</v>
      </c>
      <c r="AD26" s="7"/>
      <c r="AE26" s="9" t="s">
        <v>202</v>
      </c>
      <c r="AF26" s="12">
        <f>COUNTIF(mission_launches!C624:C661, "ISRO")</f>
        <v>3</v>
      </c>
      <c r="AG26" s="7"/>
      <c r="AH26" s="9" t="s">
        <v>21</v>
      </c>
      <c r="AI26" s="12">
        <f>COUNTIF(mission_launches!C291:C382, "Roscosmos")</f>
        <v>9</v>
      </c>
      <c r="AJ26" s="7"/>
    </row>
    <row r="27">
      <c r="A27" s="10" t="s">
        <v>2729</v>
      </c>
      <c r="B27" s="11">
        <f>COUNTIF(mission_launches!C4061:C4101, "RVSN USSR")</f>
        <v>24</v>
      </c>
      <c r="C27" s="7"/>
      <c r="D27" s="8" t="s">
        <v>1</v>
      </c>
      <c r="E27" s="8" t="s">
        <v>8804</v>
      </c>
      <c r="F27" s="7"/>
      <c r="G27" s="7"/>
      <c r="H27" s="7"/>
      <c r="I27" s="7"/>
      <c r="J27" s="8" t="s">
        <v>3174</v>
      </c>
      <c r="K27" s="13">
        <f>COUNTIF(mission_launches!C2538:C2634, "General Dynamics")</f>
        <v>14</v>
      </c>
      <c r="L27" s="7"/>
      <c r="M27" s="5">
        <v>1983.0</v>
      </c>
      <c r="N27" s="6"/>
      <c r="O27" s="7"/>
      <c r="P27" s="9" t="s">
        <v>14</v>
      </c>
      <c r="Q27" s="12">
        <f>COUNTIF(mission_launches!C1910:C1968, "CASC")</f>
        <v>4</v>
      </c>
      <c r="R27" s="7"/>
      <c r="S27" s="9" t="s">
        <v>8805</v>
      </c>
      <c r="T27" s="12">
        <f>SUM(T18:T26)</f>
        <v>62</v>
      </c>
      <c r="U27" s="7"/>
      <c r="V27" s="8" t="s">
        <v>1470</v>
      </c>
      <c r="W27" s="13">
        <f>COUNTIF(mission_launches!C1341:C1410,"NASA")</f>
        <v>8</v>
      </c>
      <c r="X27" s="7"/>
      <c r="Y27" s="9" t="s">
        <v>256</v>
      </c>
      <c r="Z27" s="12">
        <f>COUNTIF(mission_launches!C1067:C1115, "ILS")</f>
        <v>3</v>
      </c>
      <c r="AA27" s="7"/>
      <c r="AB27" s="8" t="s">
        <v>95</v>
      </c>
      <c r="AC27" s="13">
        <f>COUNTIF(mission_launches!C839:C888, "VKS RF")</f>
        <v>5</v>
      </c>
      <c r="AD27" s="7"/>
      <c r="AE27" s="8" t="s">
        <v>95</v>
      </c>
      <c r="AF27" s="13">
        <f>COUNTIF(mission_launches!C624:C661, "VKS RF")</f>
        <v>1</v>
      </c>
      <c r="AG27" s="7"/>
      <c r="AH27" s="8" t="s">
        <v>198</v>
      </c>
      <c r="AI27" s="13">
        <f>COUNTIF(mission_launches!C291:C382, "Blue Origin")</f>
        <v>1</v>
      </c>
      <c r="AJ27" s="7"/>
    </row>
    <row r="28">
      <c r="A28" s="9" t="s">
        <v>4556</v>
      </c>
      <c r="B28" s="12">
        <f>COUNTIF(mission_launches!C4061:C4101,"US Air Force")</f>
        <v>6</v>
      </c>
      <c r="C28" s="7"/>
      <c r="D28" s="10" t="s">
        <v>2729</v>
      </c>
      <c r="E28" s="11">
        <f>COUNTIF(mission_launches!C3604:C3706, "RVSN USSR")</f>
        <v>79</v>
      </c>
      <c r="F28" s="7"/>
      <c r="G28" s="5">
        <v>1973.0</v>
      </c>
      <c r="H28" s="6"/>
      <c r="I28" s="7"/>
      <c r="J28" s="9" t="s">
        <v>1920</v>
      </c>
      <c r="K28" s="12">
        <f>COUNTIF(mission_launches!C2538:C2634, "ISAS")</f>
        <v>2</v>
      </c>
      <c r="L28" s="7"/>
      <c r="M28" s="8" t="s">
        <v>1</v>
      </c>
      <c r="N28" s="8" t="s">
        <v>8804</v>
      </c>
      <c r="O28" s="7"/>
      <c r="P28" s="8" t="s">
        <v>126</v>
      </c>
      <c r="Q28" s="13">
        <f>COUNTIF(mission_launches!C1910:C1968, "Arianespace")</f>
        <v>6</v>
      </c>
      <c r="R28" s="7"/>
      <c r="S28" s="7"/>
      <c r="T28" s="7"/>
      <c r="U28" s="7"/>
      <c r="V28" s="9" t="s">
        <v>2004</v>
      </c>
      <c r="W28" s="12">
        <f>COUNTIF(mission_launches!C1341:C1410, "Lockheed")</f>
        <v>8</v>
      </c>
      <c r="X28" s="7"/>
      <c r="Y28" s="8" t="s">
        <v>824</v>
      </c>
      <c r="Z28" s="13">
        <f>COUNTIF(mission_launches!C1067:C1115, "CASIC")</f>
        <v>1</v>
      </c>
      <c r="AA28" s="7"/>
      <c r="AB28" s="9" t="s">
        <v>1470</v>
      </c>
      <c r="AC28" s="15">
        <f>COUNTIF(mission_launches!C839:C888,"NASA")</f>
        <v>3</v>
      </c>
      <c r="AD28" s="7"/>
      <c r="AE28" s="9" t="s">
        <v>99</v>
      </c>
      <c r="AF28" s="12">
        <f>COUNTIF(mission_launches!C624:C661, "MHI")</f>
        <v>2</v>
      </c>
      <c r="AG28" s="7"/>
      <c r="AH28" s="9" t="s">
        <v>126</v>
      </c>
      <c r="AI28" s="12">
        <f>COUNTIF(mission_launches!C291:C382, "Arianespace")</f>
        <v>11</v>
      </c>
      <c r="AJ28" s="7"/>
    </row>
    <row r="29">
      <c r="A29" s="8" t="s">
        <v>1470</v>
      </c>
      <c r="B29" s="13">
        <f>COUNTIF(mission_launches!C4061:C4101,"NASA")</f>
        <v>2</v>
      </c>
      <c r="C29" s="7"/>
      <c r="D29" s="9" t="s">
        <v>1470</v>
      </c>
      <c r="E29" s="12">
        <f>COUNTIF(mission_launches!C3604:C3706,"NASA")</f>
        <v>4</v>
      </c>
      <c r="F29" s="7"/>
      <c r="G29" s="8" t="s">
        <v>1</v>
      </c>
      <c r="H29" s="8" t="s">
        <v>8804</v>
      </c>
      <c r="I29" s="7"/>
      <c r="J29" s="8" t="s">
        <v>14</v>
      </c>
      <c r="K29" s="13">
        <f>COUNTIF(mission_launches!C2538:C2634, "CASC")</f>
        <v>2</v>
      </c>
      <c r="L29" s="7"/>
      <c r="M29" s="10" t="s">
        <v>2729</v>
      </c>
      <c r="N29" s="11">
        <f>COUNTIF(mission_launches!C2230:C2295, "RVSN USSR")</f>
        <v>46</v>
      </c>
      <c r="O29" s="7"/>
      <c r="P29" s="9" t="s">
        <v>1470</v>
      </c>
      <c r="Q29" s="12">
        <f>COUNTIF(mission_launches!C1910:C1968,"NASA")</f>
        <v>2</v>
      </c>
      <c r="R29" s="7"/>
      <c r="S29" s="5">
        <v>1993.0</v>
      </c>
      <c r="T29" s="6"/>
      <c r="U29" s="7"/>
      <c r="V29" s="8" t="s">
        <v>2191</v>
      </c>
      <c r="W29" s="13">
        <f>COUNTIF(mission_launches!C1341:C1410, "AEB")</f>
        <v>1</v>
      </c>
      <c r="X29" s="7"/>
      <c r="Y29" s="9" t="s">
        <v>202</v>
      </c>
      <c r="Z29" s="12">
        <f>COUNTIF(mission_launches!C1067:C1115, "ISRO")</f>
        <v>1</v>
      </c>
      <c r="AA29" s="7"/>
      <c r="AB29" s="8" t="s">
        <v>99</v>
      </c>
      <c r="AC29" s="13">
        <f>COUNTIF(mission_launches!C839:C888, "MHI")</f>
        <v>2</v>
      </c>
      <c r="AD29" s="7"/>
      <c r="AE29" s="8" t="s">
        <v>14</v>
      </c>
      <c r="AF29" s="13">
        <f>COUNTIF(mission_launches!C624:C661, "CASC")</f>
        <v>1</v>
      </c>
      <c r="AG29" s="7"/>
      <c r="AH29" s="8" t="s">
        <v>95</v>
      </c>
      <c r="AI29" s="13">
        <f>COUNTIF(mission_launches!C291:C382, "VKS RF")</f>
        <v>6</v>
      </c>
      <c r="AJ29" s="7"/>
    </row>
    <row r="30">
      <c r="A30" s="9" t="s">
        <v>3174</v>
      </c>
      <c r="B30" s="12">
        <f>COUNTIF(mission_launches!C4061:C4101, "General Dynamics")</f>
        <v>9</v>
      </c>
      <c r="C30" s="7"/>
      <c r="D30" s="8" t="s">
        <v>3174</v>
      </c>
      <c r="E30" s="13">
        <f>COUNTIF(mission_launches!C3604:C3706, "General Dynamics")</f>
        <v>8</v>
      </c>
      <c r="F30" s="7"/>
      <c r="G30" s="10" t="s">
        <v>2729</v>
      </c>
      <c r="H30" s="11">
        <f>COUNTIF(mission_launches!C3073:C3175, "RVSN USSR")</f>
        <v>84</v>
      </c>
      <c r="I30" s="7"/>
      <c r="J30" s="9" t="s">
        <v>99</v>
      </c>
      <c r="K30" s="12">
        <f>COUNTIF(mission_launches!C2538:C2634, "MHI")</f>
        <v>1</v>
      </c>
      <c r="L30" s="7"/>
      <c r="M30" s="9" t="s">
        <v>1470</v>
      </c>
      <c r="N30" s="12">
        <f>COUNTIF(mission_launches!C2230:C2295,"NASA")</f>
        <v>4</v>
      </c>
      <c r="O30" s="7"/>
      <c r="P30" s="8" t="s">
        <v>3174</v>
      </c>
      <c r="Q30" s="13">
        <f>COUNTIF(mission_launches!C1910:C1968, "General Dynamics")</f>
        <v>2</v>
      </c>
      <c r="R30" s="7"/>
      <c r="S30" s="8" t="s">
        <v>1</v>
      </c>
      <c r="T30" s="8" t="s">
        <v>8804</v>
      </c>
      <c r="U30" s="7"/>
      <c r="V30" s="9" t="s">
        <v>1417</v>
      </c>
      <c r="W30" s="12">
        <f>COUNTIF(mission_launches!C1341:C1410, "ESA")</f>
        <v>1</v>
      </c>
      <c r="X30" s="7"/>
      <c r="Y30" s="8" t="s">
        <v>582</v>
      </c>
      <c r="Z30" s="13">
        <f>COUNTIF(mission_launches!C1067:C1115, "Eurockot")</f>
        <v>2</v>
      </c>
      <c r="AA30" s="7"/>
      <c r="AB30" s="9" t="s">
        <v>202</v>
      </c>
      <c r="AC30" s="12">
        <f>COUNTIF(mission_launches!C839:C888, "ISRO")</f>
        <v>3</v>
      </c>
      <c r="AD30" s="7"/>
      <c r="AE30" s="9" t="s">
        <v>45</v>
      </c>
      <c r="AF30" s="12">
        <f>COUNTIF(mission_launches!C624:C661, "Northrop")</f>
        <v>1</v>
      </c>
      <c r="AG30" s="7"/>
      <c r="AH30" s="9" t="s">
        <v>25</v>
      </c>
      <c r="AI30" s="12">
        <f>COUNTIF(mission_launches!C291:C382, "ULA")</f>
        <v>8</v>
      </c>
      <c r="AJ30" s="7"/>
    </row>
    <row r="31">
      <c r="A31" s="8" t="s">
        <v>8805</v>
      </c>
      <c r="B31" s="13">
        <f>SUM(B27:B30)</f>
        <v>41</v>
      </c>
      <c r="C31" s="7"/>
      <c r="D31" s="9" t="s">
        <v>4556</v>
      </c>
      <c r="E31" s="12">
        <f>COUNTIF(mission_launches!C3604:C3706,"US Air Force")</f>
        <v>8</v>
      </c>
      <c r="F31" s="7"/>
      <c r="G31" s="9" t="s">
        <v>3207</v>
      </c>
      <c r="H31" s="12">
        <f>COUNTIF(mission_launches!C3073:C3175, "Martin Marietta")</f>
        <v>6</v>
      </c>
      <c r="I31" s="7"/>
      <c r="J31" s="8" t="s">
        <v>8805</v>
      </c>
      <c r="K31" s="13">
        <f>SUM(K25:K30)</f>
        <v>97</v>
      </c>
      <c r="L31" s="7"/>
      <c r="M31" s="8" t="s">
        <v>3174</v>
      </c>
      <c r="N31" s="13">
        <f>COUNTIF(mission_launches!C2230:C2295, "General Dynamics")</f>
        <v>6</v>
      </c>
      <c r="O31" s="7"/>
      <c r="P31" s="9" t="s">
        <v>57</v>
      </c>
      <c r="Q31" s="12">
        <f>COUNTIF(mission_launches!C1910:C1968, "IAI")</f>
        <v>1</v>
      </c>
      <c r="R31" s="7"/>
      <c r="S31" s="10" t="s">
        <v>95</v>
      </c>
      <c r="T31" s="11">
        <f>COUNTIF(mission_launches!C1596:C1656, "VKS RF")</f>
        <v>26</v>
      </c>
      <c r="U31" s="7"/>
      <c r="V31" s="8" t="s">
        <v>202</v>
      </c>
      <c r="W31" s="13">
        <f>COUNTIF(mission_launches!C1341:C1410, "ISRO")</f>
        <v>1</v>
      </c>
      <c r="X31" s="7"/>
      <c r="Y31" s="9" t="s">
        <v>1210</v>
      </c>
      <c r="Z31" s="12">
        <f>COUNTIF(mission_launches!C1067:C1115, "Sea Launch")</f>
        <v>1</v>
      </c>
      <c r="AA31" s="7"/>
      <c r="AB31" s="8" t="s">
        <v>1116</v>
      </c>
      <c r="AC31" s="16">
        <f>COUNTIF(mission_launches!C839:C888, "Kosmotras")</f>
        <v>3</v>
      </c>
      <c r="AD31" s="7"/>
      <c r="AE31" s="8" t="s">
        <v>1417</v>
      </c>
      <c r="AF31" s="13">
        <f>COUNTIF(mission_launches!C624:C661, "ESA")</f>
        <v>1</v>
      </c>
      <c r="AG31" s="7"/>
      <c r="AH31" s="8" t="s">
        <v>45</v>
      </c>
      <c r="AI31" s="16">
        <f>COUNTIF(mission_launches!C291:C382, "Northrop")</f>
        <v>3</v>
      </c>
      <c r="AJ31" s="7"/>
    </row>
    <row r="32">
      <c r="A32" s="7"/>
      <c r="B32" s="7"/>
      <c r="C32" s="7"/>
      <c r="D32" s="8" t="s">
        <v>6733</v>
      </c>
      <c r="E32" s="13">
        <f>COUNTIF(mission_launches!C3604:C3706, "CECLES")</f>
        <v>1</v>
      </c>
      <c r="F32" s="7"/>
      <c r="G32" s="8" t="s">
        <v>1470</v>
      </c>
      <c r="H32" s="13">
        <f>COUNTIF(mission_launches!C3073:C3175,"NASA")</f>
        <v>4</v>
      </c>
      <c r="I32" s="7"/>
      <c r="J32" s="7"/>
      <c r="K32" s="7"/>
      <c r="L32" s="7"/>
      <c r="M32" s="9" t="s">
        <v>1417</v>
      </c>
      <c r="N32" s="12">
        <f>COUNTIF(mission_launches!C2230:C2295, "ESA")</f>
        <v>2</v>
      </c>
      <c r="O32" s="7"/>
      <c r="P32" s="8" t="s">
        <v>99</v>
      </c>
      <c r="Q32" s="13">
        <f>COUNTIF(mission_launches!C1910:C1968, "MHI")</f>
        <v>2</v>
      </c>
      <c r="R32" s="7"/>
      <c r="S32" s="9" t="s">
        <v>126</v>
      </c>
      <c r="T32" s="12">
        <f>COUNTIF(mission_launches!C1596:C1656, "Arianespace")</f>
        <v>7</v>
      </c>
      <c r="U32" s="7"/>
      <c r="V32" s="9" t="s">
        <v>1920</v>
      </c>
      <c r="W32" s="15">
        <f>COUNTIF(mission_launches!C1341:C1410, "ISAS")</f>
        <v>1</v>
      </c>
      <c r="X32" s="7"/>
      <c r="Y32" s="8" t="s">
        <v>57</v>
      </c>
      <c r="Z32" s="13">
        <f>COUNTIF(mission_launches!C1067:C1115, "IAI")</f>
        <v>1</v>
      </c>
      <c r="AA32" s="7"/>
      <c r="AB32" s="9" t="s">
        <v>57</v>
      </c>
      <c r="AC32" s="12">
        <f>COUNTIF(mission_launches!C839:C888, "IAI")</f>
        <v>1</v>
      </c>
      <c r="AD32" s="7"/>
      <c r="AE32" s="9" t="s">
        <v>8805</v>
      </c>
      <c r="AF32" s="12">
        <f>SUM(AF20:AF31)</f>
        <v>38</v>
      </c>
      <c r="AG32" s="7"/>
      <c r="AH32" s="9" t="s">
        <v>582</v>
      </c>
      <c r="AI32" s="12">
        <f>COUNTIF(mission_launches!C291:C382, "Eurockot")</f>
        <v>1</v>
      </c>
      <c r="AJ32" s="7"/>
    </row>
    <row r="33">
      <c r="A33" s="5">
        <v>1964.0</v>
      </c>
      <c r="B33" s="6"/>
      <c r="C33" s="7"/>
      <c r="D33" s="9" t="s">
        <v>3207</v>
      </c>
      <c r="E33" s="12">
        <f>COUNTIF(mission_launches!C3604:C3706, "Martin Marietta")</f>
        <v>2</v>
      </c>
      <c r="F33" s="7"/>
      <c r="G33" s="9" t="s">
        <v>3174</v>
      </c>
      <c r="H33" s="12">
        <f>COUNTIF(mission_launches!C3073:C3175, "General Dynamics")</f>
        <v>4</v>
      </c>
      <c r="I33" s="7"/>
      <c r="J33" s="5">
        <v>1979.0</v>
      </c>
      <c r="K33" s="6"/>
      <c r="L33" s="7"/>
      <c r="M33" s="8" t="s">
        <v>14</v>
      </c>
      <c r="N33" s="13">
        <f>COUNTIF(mission_launches!C2230:C2295, "CASC")</f>
        <v>1</v>
      </c>
      <c r="O33" s="7"/>
      <c r="P33" s="9" t="s">
        <v>202</v>
      </c>
      <c r="Q33" s="12">
        <f>COUNTIF(mission_launches!C1910:C1968, "ISRO")</f>
        <v>1</v>
      </c>
      <c r="R33" s="7"/>
      <c r="S33" s="8" t="s">
        <v>3174</v>
      </c>
      <c r="T33" s="13">
        <f>COUNTIF(mission_launches!C1596:C1656, "General Dynamics")</f>
        <v>6</v>
      </c>
      <c r="U33" s="7"/>
      <c r="V33" s="8" t="s">
        <v>8805</v>
      </c>
      <c r="W33" s="13">
        <f>SUM(W19:W32)</f>
        <v>70</v>
      </c>
      <c r="X33" s="7"/>
      <c r="Y33" s="9" t="s">
        <v>45</v>
      </c>
      <c r="Z33" s="15">
        <f>COUNTIF(mission_launches!C1067:C1115, "Northrop")</f>
        <v>1</v>
      </c>
      <c r="AA33" s="7"/>
      <c r="AB33" s="8" t="s">
        <v>45</v>
      </c>
      <c r="AC33" s="13">
        <f>COUNTIF(mission_launches!C839:C888, "Northrop")</f>
        <v>2</v>
      </c>
      <c r="AD33" s="7"/>
      <c r="AE33" s="7"/>
      <c r="AF33" s="7"/>
      <c r="AG33" s="7"/>
      <c r="AH33" s="8" t="s">
        <v>256</v>
      </c>
      <c r="AI33" s="13">
        <f>COUNTIF(mission_launches!C291:C382, "ILS")</f>
        <v>2</v>
      </c>
      <c r="AJ33" s="7"/>
    </row>
    <row r="34">
      <c r="A34" s="8" t="s">
        <v>1</v>
      </c>
      <c r="B34" s="8" t="s">
        <v>8804</v>
      </c>
      <c r="C34" s="7"/>
      <c r="D34" s="8" t="s">
        <v>7510</v>
      </c>
      <c r="E34" s="13">
        <f>COUNTIF(mission_launches!C3604:C3706, "OKB-586")</f>
        <v>1</v>
      </c>
      <c r="F34" s="7"/>
      <c r="G34" s="8" t="s">
        <v>4556</v>
      </c>
      <c r="H34" s="13">
        <f>COUNTIF(mission_launches!C3073:C3175,"US Air Force")</f>
        <v>3</v>
      </c>
      <c r="I34" s="7"/>
      <c r="J34" s="8" t="s">
        <v>1</v>
      </c>
      <c r="K34" s="8" t="s">
        <v>8804</v>
      </c>
      <c r="L34" s="7"/>
      <c r="M34" s="9" t="s">
        <v>99</v>
      </c>
      <c r="N34" s="12">
        <f>COUNTIF(mission_launches!C2230:C2295, "MHI")</f>
        <v>2</v>
      </c>
      <c r="O34" s="7"/>
      <c r="P34" s="8" t="s">
        <v>1417</v>
      </c>
      <c r="Q34" s="13">
        <f>COUNTIF(mission_launches!C1910:C1968, "ESA")</f>
        <v>1</v>
      </c>
      <c r="R34" s="7"/>
      <c r="S34" s="9" t="s">
        <v>1903</v>
      </c>
      <c r="T34" s="12">
        <f>COUNTIF(mission_launches!C1596:C1656, "Boeing")</f>
        <v>7</v>
      </c>
      <c r="U34" s="7"/>
      <c r="V34" s="7"/>
      <c r="W34" s="7"/>
      <c r="X34" s="7"/>
      <c r="Y34" s="8" t="s">
        <v>8805</v>
      </c>
      <c r="Z34" s="13">
        <f>SUM(Z19:Z33)</f>
        <v>49</v>
      </c>
      <c r="AA34" s="7"/>
      <c r="AB34" s="9" t="s">
        <v>8</v>
      </c>
      <c r="AC34" s="12">
        <f>COUNTIF(mission_launches!C839:C888, "SpaceX")</f>
        <v>1</v>
      </c>
      <c r="AD34" s="7"/>
      <c r="AE34" s="5">
        <v>2013.0</v>
      </c>
      <c r="AF34" s="6"/>
      <c r="AG34" s="7"/>
      <c r="AH34" s="9" t="s">
        <v>202</v>
      </c>
      <c r="AI34" s="12">
        <f>COUNTIF(mission_launches!C291:C382, "ISRO")</f>
        <v>5</v>
      </c>
      <c r="AJ34" s="7"/>
    </row>
    <row r="35">
      <c r="A35" s="10" t="s">
        <v>2729</v>
      </c>
      <c r="B35" s="11">
        <f>COUNTIF(mission_launches!C4001:C4060, "RVSN USSR")</f>
        <v>36</v>
      </c>
      <c r="C35" s="7"/>
      <c r="D35" s="9" t="s">
        <v>8805</v>
      </c>
      <c r="E35" s="12">
        <f>SUM(E26:E34)</f>
        <v>103</v>
      </c>
      <c r="F35" s="7"/>
      <c r="G35" s="9" t="s">
        <v>14</v>
      </c>
      <c r="H35" s="12">
        <f>COUNTIF(mission_launches!C3073:C3175, "CASC")</f>
        <v>1</v>
      </c>
      <c r="I35" s="7"/>
      <c r="J35" s="9" t="s">
        <v>1417</v>
      </c>
      <c r="K35" s="12">
        <f>COUNTIF(mission_launches!C2489:C2537, "ESA")</f>
        <v>1</v>
      </c>
      <c r="L35" s="7"/>
      <c r="M35" s="8" t="s">
        <v>3207</v>
      </c>
      <c r="N35" s="13">
        <f>COUNTIF(mission_launches!C2230:C2295, "Martin Marietta")</f>
        <v>2</v>
      </c>
      <c r="O35" s="7"/>
      <c r="P35" s="9" t="s">
        <v>4048</v>
      </c>
      <c r="Q35" s="12">
        <f>COUNTIF(mission_launches!C1910:C1968, "ASI")</f>
        <v>1</v>
      </c>
      <c r="R35" s="7"/>
      <c r="S35" s="8" t="s">
        <v>1470</v>
      </c>
      <c r="T35" s="13">
        <f>COUNTIF(mission_launches!C1596:C1656,"NASA")</f>
        <v>7</v>
      </c>
      <c r="U35" s="7"/>
      <c r="V35" s="5">
        <v>1998.0</v>
      </c>
      <c r="W35" s="6"/>
      <c r="X35" s="7"/>
      <c r="Y35" s="7"/>
      <c r="Z35" s="7"/>
      <c r="AA35" s="7"/>
      <c r="AB35" s="8" t="s">
        <v>1210</v>
      </c>
      <c r="AC35" s="13">
        <f>COUNTIF(mission_launches!C839:C888, "Sea Launch")</f>
        <v>1</v>
      </c>
      <c r="AD35" s="7"/>
      <c r="AE35" s="8" t="s">
        <v>1</v>
      </c>
      <c r="AF35" s="8" t="s">
        <v>8804</v>
      </c>
      <c r="AG35" s="7"/>
      <c r="AH35" s="8" t="s">
        <v>155</v>
      </c>
      <c r="AI35" s="13">
        <f>COUNTIF(mission_launches!C291:C382, "ISA")</f>
        <v>1</v>
      </c>
      <c r="AJ35" s="7"/>
    </row>
    <row r="36">
      <c r="A36" s="9" t="s">
        <v>4556</v>
      </c>
      <c r="B36" s="12">
        <f>COUNTIF(mission_launches!C4001:C4060,"US Air Force")</f>
        <v>2</v>
      </c>
      <c r="C36" s="7"/>
      <c r="D36" s="7"/>
      <c r="E36" s="7"/>
      <c r="F36" s="7"/>
      <c r="G36" s="8" t="s">
        <v>5912</v>
      </c>
      <c r="H36" s="13">
        <f>COUNTIF(mission_launches!C3073:C3175, "CNEs")</f>
        <v>1</v>
      </c>
      <c r="I36" s="7"/>
      <c r="J36" s="10" t="s">
        <v>2729</v>
      </c>
      <c r="K36" s="11">
        <f>COUNTIF(mission_launches!C2489:C2537, "RVSN USSR")</f>
        <v>36</v>
      </c>
      <c r="L36" s="7"/>
      <c r="M36" s="9" t="s">
        <v>4556</v>
      </c>
      <c r="N36" s="12">
        <f>COUNTIF(mission_launches!C2230:C2295,"US Air Force")</f>
        <v>1</v>
      </c>
      <c r="O36" s="7"/>
      <c r="P36" s="8" t="s">
        <v>3207</v>
      </c>
      <c r="Q36" s="13">
        <f>COUNTIF(mission_launches!C1910:C1968, "Martin Marietta")</f>
        <v>3</v>
      </c>
      <c r="R36" s="7"/>
      <c r="S36" s="9" t="s">
        <v>3207</v>
      </c>
      <c r="T36" s="12">
        <f>COUNTIF(mission_launches!C1596:C1656, "Martin Marietta")</f>
        <v>2</v>
      </c>
      <c r="U36" s="7"/>
      <c r="V36" s="8" t="s">
        <v>1</v>
      </c>
      <c r="W36" s="8" t="s">
        <v>8804</v>
      </c>
      <c r="X36" s="7"/>
      <c r="Y36" s="5">
        <v>2003.0</v>
      </c>
      <c r="Z36" s="6"/>
      <c r="AA36" s="7"/>
      <c r="AB36" s="9" t="s">
        <v>8805</v>
      </c>
      <c r="AC36" s="12">
        <f>SUM(AC24:AC35)</f>
        <v>50</v>
      </c>
      <c r="AD36" s="7"/>
      <c r="AE36" s="9" t="s">
        <v>95</v>
      </c>
      <c r="AF36" s="12">
        <f>COUNTIF(mission_launches!C578:C623, "VKS RF")</f>
        <v>7</v>
      </c>
      <c r="AG36" s="7"/>
      <c r="AH36" s="9" t="s">
        <v>63</v>
      </c>
      <c r="AI36" s="12">
        <f>COUNTIF(mission_launches!C291:C382, "Rocket Lab")</f>
        <v>1</v>
      </c>
      <c r="AJ36" s="7"/>
    </row>
    <row r="37">
      <c r="A37" s="8" t="s">
        <v>1470</v>
      </c>
      <c r="B37" s="13">
        <f>COUNTIF(mission_launches!C4001:C4060,"NASA")</f>
        <v>4</v>
      </c>
      <c r="C37" s="7"/>
      <c r="D37" s="5">
        <v>1969.0</v>
      </c>
      <c r="E37" s="6"/>
      <c r="F37" s="7"/>
      <c r="G37" s="9" t="s">
        <v>8805</v>
      </c>
      <c r="H37" s="12">
        <f>SUM(H28:H36)</f>
        <v>103</v>
      </c>
      <c r="I37" s="7"/>
      <c r="J37" s="8" t="s">
        <v>3207</v>
      </c>
      <c r="K37" s="13">
        <f>COUNTIF(mission_launches!C2489:C2537, "Martin Marietta")</f>
        <v>4</v>
      </c>
      <c r="L37" s="7"/>
      <c r="M37" s="8" t="s">
        <v>202</v>
      </c>
      <c r="N37" s="13">
        <f>COUNTIF(mission_launches!C2230:C2295, "ISRO")</f>
        <v>1</v>
      </c>
      <c r="O37" s="7"/>
      <c r="P37" s="9" t="s">
        <v>8805</v>
      </c>
      <c r="Q37" s="12">
        <f>SUM(Q26:Q36)</f>
        <v>59</v>
      </c>
      <c r="R37" s="7"/>
      <c r="S37" s="8" t="s">
        <v>202</v>
      </c>
      <c r="T37" s="13">
        <f>COUNTIF(mission_launches!C1596:C1656, "ISRO")</f>
        <v>1</v>
      </c>
      <c r="U37" s="7"/>
      <c r="V37" s="9" t="s">
        <v>95</v>
      </c>
      <c r="W37" s="12">
        <f>COUNTIF(mission_launches!C1273:C1340, "VKS RF")</f>
        <v>9</v>
      </c>
      <c r="X37" s="7"/>
      <c r="Y37" s="8" t="s">
        <v>1</v>
      </c>
      <c r="Z37" s="8" t="s">
        <v>8804</v>
      </c>
      <c r="AA37" s="7"/>
      <c r="AB37" s="7"/>
      <c r="AC37" s="7"/>
      <c r="AD37" s="7"/>
      <c r="AE37" s="8" t="s">
        <v>126</v>
      </c>
      <c r="AF37" s="13">
        <f>COUNTIF(mission_launches!C578:C623, "Arianespace")</f>
        <v>7</v>
      </c>
      <c r="AG37" s="7"/>
      <c r="AH37" s="8" t="s">
        <v>824</v>
      </c>
      <c r="AI37" s="13">
        <f>COUNTIF(mission_launches!C291:C382, "CASIC")</f>
        <v>1</v>
      </c>
      <c r="AJ37" s="7"/>
    </row>
    <row r="38">
      <c r="A38" s="9" t="s">
        <v>3174</v>
      </c>
      <c r="B38" s="12">
        <f>COUNTIF(mission_launches!C4001:C4060, "General Dynamics")</f>
        <v>18</v>
      </c>
      <c r="C38" s="7"/>
      <c r="D38" s="8" t="s">
        <v>1</v>
      </c>
      <c r="E38" s="8" t="s">
        <v>8804</v>
      </c>
      <c r="F38" s="7"/>
      <c r="G38" s="7"/>
      <c r="H38" s="7"/>
      <c r="I38" s="7"/>
      <c r="J38" s="9" t="s">
        <v>3174</v>
      </c>
      <c r="K38" s="12">
        <f>COUNTIF(mission_launches!C2489:C2537, "General Dynamics")</f>
        <v>4</v>
      </c>
      <c r="L38" s="7"/>
      <c r="M38" s="9" t="s">
        <v>1920</v>
      </c>
      <c r="N38" s="12">
        <f>COUNTIF(mission_launches!C2230:C2295, "ISAS")</f>
        <v>1</v>
      </c>
      <c r="O38" s="7"/>
      <c r="P38" s="7"/>
      <c r="Q38" s="7"/>
      <c r="R38" s="7"/>
      <c r="S38" s="9" t="s">
        <v>45</v>
      </c>
      <c r="T38" s="12">
        <f>COUNTIF(mission_launches!C1596:C1656, "Northrop")</f>
        <v>2</v>
      </c>
      <c r="U38" s="7"/>
      <c r="V38" s="8" t="s">
        <v>126</v>
      </c>
      <c r="W38" s="13">
        <f>COUNTIF(mission_launches!C1273:C1340, "Arianespace")</f>
        <v>10</v>
      </c>
      <c r="X38" s="7"/>
      <c r="Y38" s="9" t="s">
        <v>14</v>
      </c>
      <c r="Z38" s="12">
        <f>COUNTIF(mission_launches!C1015:C1066, "CASC")</f>
        <v>6</v>
      </c>
      <c r="AA38" s="7"/>
      <c r="AB38" s="5">
        <v>2008.0</v>
      </c>
      <c r="AC38" s="6"/>
      <c r="AD38" s="7"/>
      <c r="AE38" s="10" t="s">
        <v>25</v>
      </c>
      <c r="AF38" s="11">
        <f>COUNTIF(mission_launches!C578:C623, "ULA")</f>
        <v>11</v>
      </c>
      <c r="AG38" s="7"/>
      <c r="AH38" s="9" t="s">
        <v>41</v>
      </c>
      <c r="AI38" s="12">
        <f>COUNTIF(mission_launches!C291:C382, "JAXA")</f>
        <v>1</v>
      </c>
      <c r="AJ38" s="7"/>
    </row>
    <row r="39">
      <c r="A39" s="8" t="s">
        <v>8805</v>
      </c>
      <c r="B39" s="13">
        <f>SUM(B35:B38)</f>
        <v>60</v>
      </c>
      <c r="C39" s="7"/>
      <c r="D39" s="10" t="s">
        <v>2729</v>
      </c>
      <c r="E39" s="11">
        <f>COUNTIF(mission_launches!C3501:C3603, "RVSN USSR")</f>
        <v>82</v>
      </c>
      <c r="F39" s="7"/>
      <c r="G39" s="5">
        <v>1974.0</v>
      </c>
      <c r="H39" s="6"/>
      <c r="I39" s="7"/>
      <c r="J39" s="8" t="s">
        <v>202</v>
      </c>
      <c r="K39" s="13">
        <f>COUNTIF(mission_launches!C2489:C2537, "ISRO")</f>
        <v>1</v>
      </c>
      <c r="L39" s="7"/>
      <c r="M39" s="8" t="s">
        <v>8805</v>
      </c>
      <c r="N39" s="13">
        <f>SUM(N29:N38)</f>
        <v>66</v>
      </c>
      <c r="O39" s="7"/>
      <c r="P39" s="5">
        <v>1989.0</v>
      </c>
      <c r="Q39" s="6"/>
      <c r="R39" s="7"/>
      <c r="S39" s="8" t="s">
        <v>1968</v>
      </c>
      <c r="T39" s="13">
        <f>COUNTIF(mission_launches!C1596:C1656, "MITT")</f>
        <v>1</v>
      </c>
      <c r="U39" s="7"/>
      <c r="V39" s="9" t="s">
        <v>14</v>
      </c>
      <c r="W39" s="12">
        <f>COUNTIF(mission_launches!C1273:C1340, "CASC")</f>
        <v>6</v>
      </c>
      <c r="X39" s="7"/>
      <c r="Y39" s="10" t="s">
        <v>1903</v>
      </c>
      <c r="Z39" s="11">
        <f>COUNTIF(mission_launches!C1015:C1066, "Boeing")</f>
        <v>9</v>
      </c>
      <c r="AA39" s="7"/>
      <c r="AB39" s="8" t="s">
        <v>1</v>
      </c>
      <c r="AC39" s="8" t="s">
        <v>8804</v>
      </c>
      <c r="AD39" s="7"/>
      <c r="AE39" s="9" t="s">
        <v>8</v>
      </c>
      <c r="AF39" s="12">
        <f>COUNTIF(mission_launches!C578:C623, "SpaceX")</f>
        <v>3</v>
      </c>
      <c r="AG39" s="7"/>
      <c r="AH39" s="8" t="s">
        <v>49</v>
      </c>
      <c r="AI39" s="13">
        <f>COUNTIF(mission_launches!C291:C382, "ExPace")</f>
        <v>1</v>
      </c>
      <c r="AJ39" s="7"/>
    </row>
    <row r="40">
      <c r="A40" s="7"/>
      <c r="B40" s="7"/>
      <c r="C40" s="7"/>
      <c r="D40" s="9" t="s">
        <v>14</v>
      </c>
      <c r="E40" s="15">
        <f>COUNTIF(mission_launches!C3501:C3603, "CASC")</f>
        <v>1</v>
      </c>
      <c r="F40" s="7"/>
      <c r="G40" s="8" t="s">
        <v>1</v>
      </c>
      <c r="H40" s="8" t="s">
        <v>8804</v>
      </c>
      <c r="I40" s="7"/>
      <c r="J40" s="9" t="s">
        <v>14</v>
      </c>
      <c r="K40" s="12">
        <f>COUNTIF(mission_launches!C2489:C2537, "CASC")</f>
        <v>1</v>
      </c>
      <c r="L40" s="7"/>
      <c r="M40" s="7"/>
      <c r="N40" s="7"/>
      <c r="O40" s="7"/>
      <c r="P40" s="8" t="s">
        <v>1</v>
      </c>
      <c r="Q40" s="8" t="s">
        <v>8804</v>
      </c>
      <c r="R40" s="7"/>
      <c r="S40" s="9" t="s">
        <v>1920</v>
      </c>
      <c r="T40" s="12">
        <f>COUNTIF(mission_launches!C1596:C1656, "ISAS")</f>
        <v>1</v>
      </c>
      <c r="U40" s="7"/>
      <c r="V40" s="10" t="s">
        <v>1903</v>
      </c>
      <c r="W40" s="11">
        <f>COUNTIF(mission_launches!C1273:C1340, "Boeing")</f>
        <v>13</v>
      </c>
      <c r="X40" s="7"/>
      <c r="Y40" s="9" t="s">
        <v>2004</v>
      </c>
      <c r="Z40" s="12">
        <f>COUNTIF(mission_launches!C1015:C1066, "Lockheed")</f>
        <v>6</v>
      </c>
      <c r="AA40" s="7"/>
      <c r="AB40" s="9" t="s">
        <v>126</v>
      </c>
      <c r="AC40" s="12">
        <f>COUNTIF(mission_launches!C791:C838, "Arianespace")</f>
        <v>6</v>
      </c>
      <c r="AD40" s="7"/>
      <c r="AE40" s="8" t="s">
        <v>1116</v>
      </c>
      <c r="AF40" s="13">
        <f>COUNTIF(mission_launches!C578:C623, "Kosmotras")</f>
        <v>2</v>
      </c>
      <c r="AG40" s="7"/>
      <c r="AH40" s="9" t="s">
        <v>8805</v>
      </c>
      <c r="AI40" s="12">
        <f>SUM(AI22:AI39)</f>
        <v>92</v>
      </c>
      <c r="AJ40" s="7"/>
    </row>
    <row r="41">
      <c r="A41" s="5">
        <v>1965.0</v>
      </c>
      <c r="B41" s="6"/>
      <c r="C41" s="7"/>
      <c r="D41" s="8" t="s">
        <v>1470</v>
      </c>
      <c r="E41" s="13">
        <f>COUNTIF(mission_launches!C3501:C3603,"NASA")</f>
        <v>4</v>
      </c>
      <c r="F41" s="7"/>
      <c r="G41" s="10" t="s">
        <v>2729</v>
      </c>
      <c r="H41" s="11">
        <f>COUNTIF(mission_launches!C2975:C3072, "RVSN USSR")</f>
        <v>83</v>
      </c>
      <c r="I41" s="7"/>
      <c r="J41" s="8" t="s">
        <v>4556</v>
      </c>
      <c r="K41" s="13">
        <f>COUNTIF(mission_launches!C2489:C2537,"US Air Force")</f>
        <v>1</v>
      </c>
      <c r="L41" s="7"/>
      <c r="M41" s="5">
        <v>1984.0</v>
      </c>
      <c r="N41" s="6"/>
      <c r="O41" s="7"/>
      <c r="P41" s="10" t="s">
        <v>2729</v>
      </c>
      <c r="Q41" s="11">
        <f>COUNTIF(mission_launches!C1858:C1909, "RVSN USSR")</f>
        <v>26</v>
      </c>
      <c r="R41" s="7"/>
      <c r="S41" s="8" t="s">
        <v>14</v>
      </c>
      <c r="T41" s="13">
        <f>COUNTIF(mission_launches!C1596:C1656, "CASC")</f>
        <v>1</v>
      </c>
      <c r="U41" s="7"/>
      <c r="V41" s="9" t="s">
        <v>45</v>
      </c>
      <c r="W41" s="12">
        <f>COUNTIF(mission_launches!C1273:C1340, "Northrop")</f>
        <v>8</v>
      </c>
      <c r="X41" s="7"/>
      <c r="Y41" s="8" t="s">
        <v>95</v>
      </c>
      <c r="Z41" s="13">
        <f>COUNTIF(mission_launches!C1015:C1066, "VKS RF")</f>
        <v>6</v>
      </c>
      <c r="AA41" s="7"/>
      <c r="AB41" s="8" t="s">
        <v>95</v>
      </c>
      <c r="AC41" s="13">
        <f>COUNTIF(mission_launches!C791:C838, "VKS RF")</f>
        <v>5</v>
      </c>
      <c r="AD41" s="7"/>
      <c r="AE41" s="9" t="s">
        <v>45</v>
      </c>
      <c r="AF41" s="12">
        <f>COUNTIF(mission_launches!C578:C623, "Northrop")</f>
        <v>5</v>
      </c>
      <c r="AG41" s="7"/>
      <c r="AH41" s="7"/>
      <c r="AI41" s="7"/>
      <c r="AJ41" s="7"/>
    </row>
    <row r="42">
      <c r="A42" s="8" t="s">
        <v>1</v>
      </c>
      <c r="B42" s="8" t="s">
        <v>8804</v>
      </c>
      <c r="C42" s="7"/>
      <c r="D42" s="18" t="s">
        <v>3578</v>
      </c>
      <c r="E42" s="12">
        <f>COUNTIF(mission_launches!C3501:C3603, "Yuzhmash")</f>
        <v>1</v>
      </c>
      <c r="F42" s="7"/>
      <c r="G42" s="9" t="s">
        <v>3207</v>
      </c>
      <c r="H42" s="12">
        <f>COUNTIF(mission_launches!C2975:C3072, "Martin Marietta")</f>
        <v>5</v>
      </c>
      <c r="I42" s="7"/>
      <c r="J42" s="9" t="s">
        <v>99</v>
      </c>
      <c r="K42" s="12">
        <f>COUNTIF(mission_launches!C2489:C2537, "MHI")</f>
        <v>1</v>
      </c>
      <c r="L42" s="7"/>
      <c r="M42" s="8" t="s">
        <v>1</v>
      </c>
      <c r="N42" s="8" t="s">
        <v>8804</v>
      </c>
      <c r="O42" s="7"/>
      <c r="P42" s="9" t="s">
        <v>1903</v>
      </c>
      <c r="Q42" s="12">
        <f>COUNTIF(mission_launches!C1858:C1909, "Boeing")</f>
        <v>5</v>
      </c>
      <c r="R42" s="7"/>
      <c r="S42" s="9" t="s">
        <v>8805</v>
      </c>
      <c r="T42" s="12">
        <f>SUM(T31:T41)</f>
        <v>61</v>
      </c>
      <c r="U42" s="7"/>
      <c r="V42" s="8" t="s">
        <v>1470</v>
      </c>
      <c r="W42" s="13">
        <f>COUNTIF(mission_launches!C1273:C1340,"NASA")</f>
        <v>5</v>
      </c>
      <c r="X42" s="7"/>
      <c r="Y42" s="9" t="s">
        <v>99</v>
      </c>
      <c r="Z42" s="12">
        <f>COUNTIF(mission_launches!C1015:C1066, "MHI")</f>
        <v>2</v>
      </c>
      <c r="AA42" s="7"/>
      <c r="AB42" s="9" t="s">
        <v>1470</v>
      </c>
      <c r="AC42" s="12">
        <f>COUNTIF(mission_launches!C791:C838,"NASA")</f>
        <v>4</v>
      </c>
      <c r="AD42" s="7"/>
      <c r="AE42" s="8" t="s">
        <v>202</v>
      </c>
      <c r="AF42" s="13">
        <f>COUNTIF(mission_launches!C578:C623, "ISRO")</f>
        <v>3</v>
      </c>
      <c r="AG42" s="7"/>
      <c r="AH42" s="5">
        <v>2018.0</v>
      </c>
      <c r="AI42" s="6"/>
      <c r="AJ42" s="7"/>
    </row>
    <row r="43">
      <c r="A43" s="10" t="s">
        <v>2729</v>
      </c>
      <c r="B43" s="11">
        <f>COUNTIF(mission_launches!C3914:C4000, "RVSN USSR")</f>
        <v>53</v>
      </c>
      <c r="C43" s="7"/>
      <c r="D43" s="8" t="s">
        <v>7116</v>
      </c>
      <c r="E43" s="13">
        <f>COUNTIF(mission_launches!C3501:C3603, "UT")</f>
        <v>1</v>
      </c>
      <c r="F43" s="7"/>
      <c r="G43" s="8" t="s">
        <v>3174</v>
      </c>
      <c r="H43" s="13">
        <f>COUNTIF(mission_launches!C2975:C3072, "General Dynamics")</f>
        <v>2</v>
      </c>
      <c r="I43" s="7"/>
      <c r="J43" s="8" t="s">
        <v>8805</v>
      </c>
      <c r="K43" s="13">
        <f>SUM(K35:K42)</f>
        <v>49</v>
      </c>
      <c r="L43" s="7"/>
      <c r="M43" s="9" t="s">
        <v>3207</v>
      </c>
      <c r="N43" s="12">
        <f>COUNTIF(mission_launches!C2161:C2229, "Martin Marietta")</f>
        <v>6</v>
      </c>
      <c r="O43" s="7"/>
      <c r="P43" s="8" t="s">
        <v>1470</v>
      </c>
      <c r="Q43" s="13">
        <f>COUNTIF(mission_launches!C1858:C1909,"NASA")</f>
        <v>5</v>
      </c>
      <c r="R43" s="7"/>
      <c r="S43" s="7"/>
      <c r="T43" s="7"/>
      <c r="U43" s="7"/>
      <c r="V43" s="9" t="s">
        <v>1417</v>
      </c>
      <c r="W43" s="12">
        <f>COUNTIF(mission_launches!C1273:C1340, "ESA")</f>
        <v>1</v>
      </c>
      <c r="X43" s="7"/>
      <c r="Y43" s="8" t="s">
        <v>582</v>
      </c>
      <c r="Z43" s="13">
        <f>COUNTIF(mission_launches!C1015:C1066, "Eurockot")</f>
        <v>2</v>
      </c>
      <c r="AA43" s="7"/>
      <c r="AB43" s="10" t="s">
        <v>14</v>
      </c>
      <c r="AC43" s="11">
        <f>COUNTIF(mission_launches!C791:C838, "CASC")</f>
        <v>9</v>
      </c>
      <c r="AD43" s="7"/>
      <c r="AE43" s="9" t="s">
        <v>824</v>
      </c>
      <c r="AF43" s="12">
        <f>COUNTIF(mission_launches!C578:C623, "CASIC")</f>
        <v>1</v>
      </c>
      <c r="AG43" s="7"/>
      <c r="AH43" s="8" t="s">
        <v>1</v>
      </c>
      <c r="AI43" s="8" t="s">
        <v>8804</v>
      </c>
      <c r="AJ43" s="7"/>
    </row>
    <row r="44">
      <c r="A44" s="9" t="s">
        <v>4556</v>
      </c>
      <c r="B44" s="12">
        <f>COUNTIF(mission_launches!C3914:C4000,"US Air Force")</f>
        <v>2</v>
      </c>
      <c r="C44" s="7"/>
      <c r="D44" s="9" t="s">
        <v>4556</v>
      </c>
      <c r="E44" s="12">
        <f>COUNTIF(mission_launches!C3501:C3603,"US Air Force")</f>
        <v>6</v>
      </c>
      <c r="F44" s="7"/>
      <c r="G44" s="9" t="s">
        <v>14</v>
      </c>
      <c r="H44" s="12">
        <f>COUNTIF(mission_launches!C2975:C3072, "CASC")</f>
        <v>2</v>
      </c>
      <c r="I44" s="7"/>
      <c r="J44" s="7"/>
      <c r="K44" s="7"/>
      <c r="L44" s="7"/>
      <c r="M44" s="10" t="s">
        <v>2729</v>
      </c>
      <c r="N44" s="11">
        <f>COUNTIF(mission_launches!C2161:C2229, "RVSN USSR")</f>
        <v>42</v>
      </c>
      <c r="O44" s="7"/>
      <c r="P44" s="9" t="s">
        <v>126</v>
      </c>
      <c r="Q44" s="12">
        <f>COUNTIF(mission_launches!C1858:C1909, "Arianespace")</f>
        <v>7</v>
      </c>
      <c r="R44" s="7"/>
      <c r="S44" s="5">
        <v>1994.0</v>
      </c>
      <c r="T44" s="6"/>
      <c r="U44" s="7"/>
      <c r="V44" s="8" t="s">
        <v>2004</v>
      </c>
      <c r="W44" s="16">
        <f>COUNTIF(mission_launches!C1273:C1340, "Lockheed")</f>
        <v>7</v>
      </c>
      <c r="X44" s="7"/>
      <c r="Y44" s="9" t="s">
        <v>202</v>
      </c>
      <c r="Z44" s="12">
        <f>COUNTIF(mission_launches!C1015:C1066, "ISRO")</f>
        <v>2</v>
      </c>
      <c r="AA44" s="7"/>
      <c r="AB44" s="9" t="s">
        <v>25</v>
      </c>
      <c r="AC44" s="12">
        <f>COUNTIF(mission_launches!C791:C838, "ULA")</f>
        <v>7</v>
      </c>
      <c r="AD44" s="7"/>
      <c r="AE44" s="8" t="s">
        <v>41</v>
      </c>
      <c r="AF44" s="13">
        <f>COUNTIF(mission_launches!C578:C623, "JAXA")</f>
        <v>1</v>
      </c>
      <c r="AG44" s="7"/>
      <c r="AH44" s="10" t="s">
        <v>14</v>
      </c>
      <c r="AI44" s="11">
        <f>COUNTIF(mission_launches!C174:C290, "CASC")</f>
        <v>37</v>
      </c>
      <c r="AJ44" s="7"/>
    </row>
    <row r="45">
      <c r="A45" s="8" t="s">
        <v>1470</v>
      </c>
      <c r="B45" s="13">
        <f>COUNTIF(mission_launches!C3914:C4000,"NASA")</f>
        <v>9</v>
      </c>
      <c r="C45" s="7"/>
      <c r="D45" s="8" t="s">
        <v>3174</v>
      </c>
      <c r="E45" s="13">
        <f>COUNTIF(mission_launches!C3501:C3603, "General Dynamics")</f>
        <v>5</v>
      </c>
      <c r="F45" s="7"/>
      <c r="G45" s="8" t="s">
        <v>4048</v>
      </c>
      <c r="H45" s="13">
        <f>COUNTIF(mission_launches!C2975:C3072, "ASI")</f>
        <v>2</v>
      </c>
      <c r="I45" s="7"/>
      <c r="J45" s="5">
        <v>1980.0</v>
      </c>
      <c r="K45" s="6"/>
      <c r="L45" s="7"/>
      <c r="M45" s="9" t="s">
        <v>3174</v>
      </c>
      <c r="N45" s="12">
        <f>COUNTIF(mission_launches!C2161:C2229, "General Dynamics")</f>
        <v>5</v>
      </c>
      <c r="O45" s="7"/>
      <c r="P45" s="8" t="s">
        <v>3174</v>
      </c>
      <c r="Q45" s="13">
        <f>COUNTIF(mission_launches!C1858:C1909, "General Dynamics")</f>
        <v>1</v>
      </c>
      <c r="R45" s="7"/>
      <c r="S45" s="8" t="s">
        <v>1</v>
      </c>
      <c r="T45" s="8" t="s">
        <v>8804</v>
      </c>
      <c r="U45" s="7"/>
      <c r="V45" s="9" t="s">
        <v>256</v>
      </c>
      <c r="W45" s="12">
        <f>COUNTIF(mission_launches!C1273:C1340, "ILS")</f>
        <v>3</v>
      </c>
      <c r="X45" s="7"/>
      <c r="Y45" s="8" t="s">
        <v>1210</v>
      </c>
      <c r="Z45" s="16">
        <f>COUNTIF(mission_launches!C1015:C1066, "Sea Launch")</f>
        <v>3</v>
      </c>
      <c r="AA45" s="7"/>
      <c r="AB45" s="8" t="s">
        <v>202</v>
      </c>
      <c r="AC45" s="13">
        <f>COUNTIF(mission_launches!C791:C838, "ISRO")</f>
        <v>3</v>
      </c>
      <c r="AD45" s="7"/>
      <c r="AE45" s="9" t="s">
        <v>662</v>
      </c>
      <c r="AF45" s="12">
        <f>COUNTIF(mission_launches!C578:C623, "Land Launch")</f>
        <v>1</v>
      </c>
      <c r="AG45" s="7"/>
      <c r="AH45" s="8" t="s">
        <v>21</v>
      </c>
      <c r="AI45" s="13">
        <f>COUNTIF(mission_launches!C174:C290, "Roscosmos")</f>
        <v>11</v>
      </c>
      <c r="AJ45" s="7"/>
    </row>
    <row r="46">
      <c r="A46" s="9" t="s">
        <v>3174</v>
      </c>
      <c r="B46" s="12">
        <f>COUNTIF(mission_launches!C3914:C4000, "General Dynamics")</f>
        <v>19</v>
      </c>
      <c r="C46" s="7"/>
      <c r="D46" s="9" t="s">
        <v>6733</v>
      </c>
      <c r="E46" s="12">
        <f>COUNTIF(mission_launches!C3501:C3603, "CECLES")</f>
        <v>1</v>
      </c>
      <c r="F46" s="7"/>
      <c r="G46" s="9" t="s">
        <v>4556</v>
      </c>
      <c r="H46" s="15">
        <f>COUNTIF(mission_launches!C3073:C3175,"US Air Force")</f>
        <v>3</v>
      </c>
      <c r="I46" s="7"/>
      <c r="J46" s="8" t="s">
        <v>1</v>
      </c>
      <c r="K46" s="8" t="s">
        <v>8804</v>
      </c>
      <c r="L46" s="7"/>
      <c r="M46" s="8" t="s">
        <v>126</v>
      </c>
      <c r="N46" s="13">
        <f>COUNTIF(mission_launches!C2161:C2229, "Arianespace")</f>
        <v>3</v>
      </c>
      <c r="O46" s="7"/>
      <c r="P46" s="9" t="s">
        <v>3207</v>
      </c>
      <c r="Q46" s="12">
        <f>COUNTIF(mission_launches!C1858:C1909, "Martin Marietta")</f>
        <v>4</v>
      </c>
      <c r="R46" s="7"/>
      <c r="S46" s="9" t="s">
        <v>3174</v>
      </c>
      <c r="T46" s="12">
        <f>COUNTIF(mission_launches!C1532:C1595, "General Dynamics")</f>
        <v>2</v>
      </c>
      <c r="U46" s="7"/>
      <c r="V46" s="8" t="s">
        <v>1012</v>
      </c>
      <c r="W46" s="13">
        <f>COUNTIF(mission_launches!C1273:C1340, "KCST")</f>
        <v>1</v>
      </c>
      <c r="X46" s="7"/>
      <c r="Y46" s="9" t="s">
        <v>126</v>
      </c>
      <c r="Z46" s="12">
        <f>COUNTIF(mission_launches!C1015:C1066, "Arianespace")</f>
        <v>4</v>
      </c>
      <c r="AA46" s="7"/>
      <c r="AB46" s="9" t="s">
        <v>45</v>
      </c>
      <c r="AC46" s="12">
        <f>COUNTIF(mission_launches!C791:C838, "Northrop")</f>
        <v>2</v>
      </c>
      <c r="AD46" s="7"/>
      <c r="AE46" s="8" t="s">
        <v>99</v>
      </c>
      <c r="AF46" s="13">
        <f>COUNTIF(mission_launches!C578:C623, "MHI")</f>
        <v>2</v>
      </c>
      <c r="AG46" s="7"/>
      <c r="AH46" s="9" t="s">
        <v>8</v>
      </c>
      <c r="AI46" s="12">
        <f>COUNTIF(mission_launches!C174:C290, "SpaceX")</f>
        <v>21</v>
      </c>
      <c r="AJ46" s="7"/>
    </row>
    <row r="47">
      <c r="A47" s="8" t="s">
        <v>3207</v>
      </c>
      <c r="B47" s="13">
        <f>COUNTIF(mission_launches!C3914:C4000, "Martin Marietta")</f>
        <v>3</v>
      </c>
      <c r="C47" s="7"/>
      <c r="D47" s="8" t="s">
        <v>3207</v>
      </c>
      <c r="E47" s="13">
        <f>COUNTIF(mission_launches!C3501:C3603, "Martin Marietta")</f>
        <v>2</v>
      </c>
      <c r="F47" s="7"/>
      <c r="G47" s="8" t="s">
        <v>1920</v>
      </c>
      <c r="H47" s="13">
        <f>COUNTIF(mission_launches!C2975:C3072, "ISAS")</f>
        <v>1</v>
      </c>
      <c r="I47" s="7"/>
      <c r="J47" s="10" t="s">
        <v>2729</v>
      </c>
      <c r="K47" s="11">
        <f>COUNTIF(mission_launches!C2434:C2488, "RVSN USSR")</f>
        <v>40</v>
      </c>
      <c r="L47" s="7"/>
      <c r="M47" s="9" t="s">
        <v>1470</v>
      </c>
      <c r="N47" s="12">
        <f>COUNTIF(mission_launches!C2161:C2229,"NASA")</f>
        <v>5</v>
      </c>
      <c r="O47" s="7"/>
      <c r="P47" s="8" t="s">
        <v>99</v>
      </c>
      <c r="Q47" s="13">
        <f>COUNTIF(mission_launches!C1858:C1909, "MHI")</f>
        <v>1</v>
      </c>
      <c r="R47" s="7"/>
      <c r="S47" s="10" t="s">
        <v>95</v>
      </c>
      <c r="T47" s="11">
        <f>COUNTIF(mission_launches!C1532:C1595, "VKS RF")</f>
        <v>21</v>
      </c>
      <c r="U47" s="7"/>
      <c r="V47" s="9" t="s">
        <v>2729</v>
      </c>
      <c r="W47" s="12">
        <f>COUNTIF(mission_launches!C1273:C1340, "RVSN USSR")</f>
        <v>1</v>
      </c>
      <c r="X47" s="7"/>
      <c r="Y47" s="8" t="s">
        <v>824</v>
      </c>
      <c r="Z47" s="13">
        <f>COUNTIF(mission_launches!C1015:C1066, "CASIC")</f>
        <v>1</v>
      </c>
      <c r="AA47" s="7"/>
      <c r="AB47" s="8" t="s">
        <v>1116</v>
      </c>
      <c r="AC47" s="13">
        <f>COUNTIF(mission_launches!C791:C838, "Kosmotras")</f>
        <v>2</v>
      </c>
      <c r="AD47" s="7"/>
      <c r="AE47" s="9" t="s">
        <v>14</v>
      </c>
      <c r="AF47" s="12">
        <f>COUNTIF(mission_launches!C578:C623, "CASC")</f>
        <v>1</v>
      </c>
      <c r="AG47" s="7"/>
      <c r="AH47" s="8" t="s">
        <v>95</v>
      </c>
      <c r="AI47" s="13">
        <f>COUNTIF(mission_launches!C174:C290, "VKS RF")</f>
        <v>5</v>
      </c>
      <c r="AJ47" s="7"/>
    </row>
    <row r="48">
      <c r="A48" s="9" t="s">
        <v>7740</v>
      </c>
      <c r="B48" s="12">
        <f>COUNTIF(mission_launches!C3914:C4000, "Arm??e de l'Air")</f>
        <v>1</v>
      </c>
      <c r="C48" s="7"/>
      <c r="D48" s="9" t="s">
        <v>8805</v>
      </c>
      <c r="E48" s="12">
        <f>SUM(E37:E47)</f>
        <v>103</v>
      </c>
      <c r="F48" s="7"/>
      <c r="G48" s="9" t="s">
        <v>8805</v>
      </c>
      <c r="H48" s="12">
        <f>SUM(H39:H47)</f>
        <v>98</v>
      </c>
      <c r="I48" s="7"/>
      <c r="J48" s="9" t="s">
        <v>3207</v>
      </c>
      <c r="K48" s="12">
        <f>COUNTIF(mission_launches!C2434:C2488, "Martin Marietta")</f>
        <v>3</v>
      </c>
      <c r="L48" s="7"/>
      <c r="M48" s="8" t="s">
        <v>14</v>
      </c>
      <c r="N48" s="13">
        <f>COUNTIF(mission_launches!C2161:C2229, "CASC")</f>
        <v>3</v>
      </c>
      <c r="O48" s="7"/>
      <c r="P48" s="9" t="s">
        <v>202</v>
      </c>
      <c r="Q48" s="12">
        <f>COUNTIF(mission_launches!C1858:C1909, "ISRO")</f>
        <v>1</v>
      </c>
      <c r="R48" s="7"/>
      <c r="S48" s="9" t="s">
        <v>3207</v>
      </c>
      <c r="T48" s="12">
        <f>COUNTIF(mission_launches!C1532:C1595, "Martin Marietta")</f>
        <v>5</v>
      </c>
      <c r="U48" s="7"/>
      <c r="V48" s="8" t="s">
        <v>1958</v>
      </c>
      <c r="W48" s="13">
        <f>COUNTIF(mission_launches!C1273:C1340, "SRC")</f>
        <v>1</v>
      </c>
      <c r="X48" s="7"/>
      <c r="Y48" s="9" t="s">
        <v>2191</v>
      </c>
      <c r="Z48" s="15">
        <f>COUNTIF(mission_launches!C1015:C1066, "AEB")</f>
        <v>1</v>
      </c>
      <c r="AA48" s="7"/>
      <c r="AB48" s="9" t="s">
        <v>8</v>
      </c>
      <c r="AC48" s="12">
        <f>COUNTIF(mission_launches!C791:C838, "SpaceX")</f>
        <v>2</v>
      </c>
      <c r="AD48" s="7"/>
      <c r="AE48" s="8" t="s">
        <v>1210</v>
      </c>
      <c r="AF48" s="13">
        <f>COUNTIF(mission_launches!C578:C623, "Sea Launch")</f>
        <v>1</v>
      </c>
      <c r="AG48" s="7"/>
      <c r="AH48" s="9" t="s">
        <v>126</v>
      </c>
      <c r="AI48" s="12">
        <f>COUNTIF(mission_launches!C174:C290, "Arianespace")</f>
        <v>11</v>
      </c>
      <c r="AJ48" s="7"/>
    </row>
    <row r="49">
      <c r="A49" s="8" t="s">
        <v>8805</v>
      </c>
      <c r="B49" s="13">
        <f>SUM(B43:B48)</f>
        <v>87</v>
      </c>
      <c r="C49" s="7"/>
      <c r="D49" s="7"/>
      <c r="E49" s="7"/>
      <c r="F49" s="7"/>
      <c r="G49" s="7"/>
      <c r="H49" s="7"/>
      <c r="I49" s="7"/>
      <c r="J49" s="8" t="s">
        <v>3174</v>
      </c>
      <c r="K49" s="13">
        <f>COUNTIF(mission_launches!C2434:C2488, "General Dynamics")</f>
        <v>8</v>
      </c>
      <c r="L49" s="7"/>
      <c r="M49" s="9" t="s">
        <v>99</v>
      </c>
      <c r="N49" s="12">
        <f>COUNTIF(mission_launches!C2161:C2229, "MHI")</f>
        <v>2</v>
      </c>
      <c r="O49" s="7"/>
      <c r="P49" s="8" t="s">
        <v>3928</v>
      </c>
      <c r="Q49" s="13">
        <f>COUNTIF(mission_launches!C1858:C1909, "Douglas")</f>
        <v>1</v>
      </c>
      <c r="R49" s="7"/>
      <c r="S49" s="8" t="s">
        <v>126</v>
      </c>
      <c r="T49" s="13">
        <f>COUNTIF(mission_launches!C1532:C1595, "Arianespace")</f>
        <v>8</v>
      </c>
      <c r="U49" s="7"/>
      <c r="V49" s="9" t="s">
        <v>1920</v>
      </c>
      <c r="W49" s="12">
        <f>COUNTIF(mission_launches!C1273:C1340, "ISAS")</f>
        <v>1</v>
      </c>
      <c r="X49" s="7"/>
      <c r="Y49" s="8" t="s">
        <v>45</v>
      </c>
      <c r="Z49" s="13">
        <f>COUNTIF(mission_launches!C1015:C1066, "Northrop")</f>
        <v>4</v>
      </c>
      <c r="AA49" s="7"/>
      <c r="AB49" s="8" t="s">
        <v>1210</v>
      </c>
      <c r="AC49" s="13">
        <f>COUNTIF(mission_launches!C791:C838, "Sea Launch")</f>
        <v>5</v>
      </c>
      <c r="AD49" s="7"/>
      <c r="AE49" s="9" t="s">
        <v>1340</v>
      </c>
      <c r="AF49" s="12">
        <f>COUNTIF(mission_launches!C578:C623, "KARI")</f>
        <v>1</v>
      </c>
      <c r="AG49" s="7"/>
      <c r="AH49" s="8" t="s">
        <v>202</v>
      </c>
      <c r="AI49" s="13">
        <f>COUNTIF(mission_launches!C174:C290, "ISRO")</f>
        <v>7</v>
      </c>
      <c r="AJ49" s="7"/>
    </row>
    <row r="50">
      <c r="A50" s="7"/>
      <c r="B50" s="7"/>
      <c r="C50" s="7"/>
      <c r="D50" s="5">
        <v>1970.0</v>
      </c>
      <c r="E50" s="6"/>
      <c r="F50" s="7"/>
      <c r="G50" s="5">
        <v>1975.0</v>
      </c>
      <c r="H50" s="6"/>
      <c r="I50" s="7"/>
      <c r="J50" s="9" t="s">
        <v>202</v>
      </c>
      <c r="K50" s="12">
        <f>COUNTIF(mission_launches!C2434:C2488, "ISRO")</f>
        <v>1</v>
      </c>
      <c r="L50" s="7"/>
      <c r="M50" s="8" t="s">
        <v>1417</v>
      </c>
      <c r="N50" s="13">
        <f>COUNTIF(mission_launches!C2161:C2229, "ESA")</f>
        <v>1</v>
      </c>
      <c r="O50" s="7"/>
      <c r="P50" s="9" t="s">
        <v>1920</v>
      </c>
      <c r="Q50" s="12">
        <f>COUNTIF(mission_launches!C1858:C1909, "ISAS")</f>
        <v>1</v>
      </c>
      <c r="R50" s="7"/>
      <c r="S50" s="9" t="s">
        <v>14</v>
      </c>
      <c r="T50" s="12">
        <f>COUNTIF(mission_launches!C1532:C1595, "CASC")</f>
        <v>5</v>
      </c>
      <c r="U50" s="7"/>
      <c r="V50" s="8" t="s">
        <v>99</v>
      </c>
      <c r="W50" s="13">
        <f>COUNTIF(mission_launches!C1273:C1340, "MHI")</f>
        <v>1</v>
      </c>
      <c r="X50" s="7"/>
      <c r="Y50" s="9" t="s">
        <v>256</v>
      </c>
      <c r="Z50" s="12">
        <f>COUNTIF(mission_launches!C1015:C1066, "ILS")</f>
        <v>3</v>
      </c>
      <c r="AA50" s="7"/>
      <c r="AB50" s="9" t="s">
        <v>155</v>
      </c>
      <c r="AC50" s="12">
        <f>COUNTIF(mission_launches!C791:C838, "ISA")</f>
        <v>1</v>
      </c>
      <c r="AD50" s="7"/>
      <c r="AE50" s="8" t="s">
        <v>8805</v>
      </c>
      <c r="AF50" s="13">
        <f>SUM(AF36:AF49)</f>
        <v>46</v>
      </c>
      <c r="AG50" s="7"/>
      <c r="AH50" s="9" t="s">
        <v>63</v>
      </c>
      <c r="AI50" s="12">
        <f>COUNTIF(mission_launches!C174:C290, "Rocket Lab")</f>
        <v>3</v>
      </c>
      <c r="AJ50" s="7"/>
    </row>
    <row r="51">
      <c r="A51" s="7"/>
      <c r="B51" s="7"/>
      <c r="C51" s="7"/>
      <c r="D51" s="8" t="s">
        <v>1</v>
      </c>
      <c r="E51" s="8" t="s">
        <v>8804</v>
      </c>
      <c r="F51" s="7"/>
      <c r="G51" s="8" t="s">
        <v>1</v>
      </c>
      <c r="H51" s="8" t="s">
        <v>8804</v>
      </c>
      <c r="I51" s="7"/>
      <c r="J51" s="8" t="s">
        <v>1417</v>
      </c>
      <c r="K51" s="13">
        <f>COUNTIF(mission_launches!C2434:C2488, "ESA")</f>
        <v>1</v>
      </c>
      <c r="L51" s="7"/>
      <c r="M51" s="9" t="s">
        <v>1920</v>
      </c>
      <c r="N51" s="12">
        <f>COUNTIF(mission_launches!C2161:C2229, "ISAS")</f>
        <v>1</v>
      </c>
      <c r="O51" s="7"/>
      <c r="P51" s="8" t="s">
        <v>8805</v>
      </c>
      <c r="Q51" s="13">
        <f>SUM(Q41:Q50)</f>
        <v>52</v>
      </c>
      <c r="R51" s="7"/>
      <c r="S51" s="8" t="s">
        <v>2004</v>
      </c>
      <c r="T51" s="16">
        <f>COUNTIF(mission_launches!C1532:C1595, "Lockheed")</f>
        <v>5</v>
      </c>
      <c r="U51" s="7"/>
      <c r="V51" s="9" t="s">
        <v>57</v>
      </c>
      <c r="W51" s="12">
        <f>COUNTIF(mission_launches!C1273:C1340, "IAI")</f>
        <v>1</v>
      </c>
      <c r="X51" s="7"/>
      <c r="Y51" s="8" t="s">
        <v>2221</v>
      </c>
      <c r="Z51" s="16">
        <f>COUNTIF(mission_launches!C1015:C1066, "Starsem")</f>
        <v>1</v>
      </c>
      <c r="AA51" s="7"/>
      <c r="AB51" s="8" t="s">
        <v>662</v>
      </c>
      <c r="AC51" s="13">
        <f>COUNTIF(mission_launches!C791:C838, "Land Launch")</f>
        <v>1</v>
      </c>
      <c r="AD51" s="7"/>
      <c r="AE51" s="7"/>
      <c r="AF51" s="7"/>
      <c r="AG51" s="7"/>
      <c r="AH51" s="8" t="s">
        <v>45</v>
      </c>
      <c r="AI51" s="13">
        <f>COUNTIF(mission_launches!C174:C290, "Northrop")</f>
        <v>2</v>
      </c>
      <c r="AJ51" s="7"/>
    </row>
    <row r="52">
      <c r="A52" s="7"/>
      <c r="B52" s="7"/>
      <c r="C52" s="7"/>
      <c r="D52" s="10" t="s">
        <v>2729</v>
      </c>
      <c r="E52" s="11">
        <f>COUNTIF(mission_launches!C3394:C3500, "RVSN USSR")</f>
        <v>87</v>
      </c>
      <c r="F52" s="7"/>
      <c r="G52" s="10" t="s">
        <v>2729</v>
      </c>
      <c r="H52" s="11">
        <f>COUNTIF(mission_launches!C2862:C2974, "RVSN USSR")</f>
        <v>89</v>
      </c>
      <c r="I52" s="7"/>
      <c r="J52" s="9" t="s">
        <v>99</v>
      </c>
      <c r="K52" s="12">
        <f>COUNTIF(mission_launches!C2434:C2488, "MHI")</f>
        <v>1</v>
      </c>
      <c r="L52" s="7"/>
      <c r="M52" s="8" t="s">
        <v>4556</v>
      </c>
      <c r="N52" s="13">
        <f>COUNTIF(mission_launches!C2161:C2229,"US Air Force")</f>
        <v>1</v>
      </c>
      <c r="O52" s="7"/>
      <c r="P52" s="7"/>
      <c r="Q52" s="7"/>
      <c r="R52" s="7"/>
      <c r="S52" s="9" t="s">
        <v>1470</v>
      </c>
      <c r="T52" s="12">
        <f>COUNTIF(mission_launches!C1532:C1595,"NASA")</f>
        <v>7</v>
      </c>
      <c r="U52" s="7"/>
      <c r="V52" s="8" t="s">
        <v>8805</v>
      </c>
      <c r="W52" s="13">
        <f>SUM(W37:W51)</f>
        <v>68</v>
      </c>
      <c r="X52" s="7"/>
      <c r="Y52" s="9" t="s">
        <v>1920</v>
      </c>
      <c r="Z52" s="12">
        <f>COUNTIF(mission_launches!C1015:C1066, "ISAS")</f>
        <v>1</v>
      </c>
      <c r="AA52" s="7"/>
      <c r="AB52" s="9" t="s">
        <v>99</v>
      </c>
      <c r="AC52" s="12">
        <f>COUNTIF(mission_launches!C791:C838, "MHI")</f>
        <v>1</v>
      </c>
      <c r="AD52" s="7"/>
      <c r="AE52" s="5">
        <v>2014.0</v>
      </c>
      <c r="AF52" s="6"/>
      <c r="AG52" s="7"/>
      <c r="AH52" s="9" t="s">
        <v>99</v>
      </c>
      <c r="AI52" s="12">
        <f>COUNTIF(mission_launches!C174:C290, "MHI")</f>
        <v>4</v>
      </c>
      <c r="AJ52" s="7"/>
    </row>
    <row r="53">
      <c r="A53" s="7"/>
      <c r="B53" s="7"/>
      <c r="C53" s="7"/>
      <c r="D53" s="9" t="s">
        <v>5912</v>
      </c>
      <c r="E53" s="12">
        <f>COUNTIF(mission_launches!C3394:C3500, "CNES")</f>
        <v>2</v>
      </c>
      <c r="F53" s="7"/>
      <c r="G53" s="9" t="s">
        <v>14</v>
      </c>
      <c r="H53" s="12">
        <f>COUNTIF(mission_launches!C2862:C2974, "CASC")</f>
        <v>3</v>
      </c>
      <c r="I53" s="7"/>
      <c r="J53" s="8" t="s">
        <v>1920</v>
      </c>
      <c r="K53" s="13">
        <f>COUNTIF(mission_launches!C2434:C2488, "ISAS")</f>
        <v>1</v>
      </c>
      <c r="L53" s="7"/>
      <c r="M53" s="9" t="s">
        <v>8805</v>
      </c>
      <c r="N53" s="12">
        <f>SUM(N43:N52)</f>
        <v>69</v>
      </c>
      <c r="O53" s="7"/>
      <c r="P53" s="5">
        <v>1990.0</v>
      </c>
      <c r="Q53" s="6"/>
      <c r="R53" s="7"/>
      <c r="S53" s="8" t="s">
        <v>1903</v>
      </c>
      <c r="T53" s="13">
        <f>COUNTIF(mission_launches!C1532:C1595, "Boeing")</f>
        <v>3</v>
      </c>
      <c r="U53" s="7"/>
      <c r="V53" s="7"/>
      <c r="W53" s="7"/>
      <c r="X53" s="7"/>
      <c r="Y53" s="8" t="s">
        <v>1470</v>
      </c>
      <c r="Z53" s="13">
        <f>COUNTIF(mission_launches!C1015:C1066,"NASA")</f>
        <v>1</v>
      </c>
      <c r="AA53" s="7"/>
      <c r="AB53" s="8" t="s">
        <v>8805</v>
      </c>
      <c r="AC53" s="13">
        <f>SUM(AC40:AC52)</f>
        <v>48</v>
      </c>
      <c r="AD53" s="7"/>
      <c r="AE53" s="8" t="s">
        <v>1</v>
      </c>
      <c r="AF53" s="8" t="s">
        <v>8804</v>
      </c>
      <c r="AG53" s="7"/>
      <c r="AH53" s="8" t="s">
        <v>483</v>
      </c>
      <c r="AI53" s="13">
        <f>COUNTIF(mission_launches!C174:C290, "Landspace")</f>
        <v>1</v>
      </c>
      <c r="AJ53" s="7"/>
    </row>
    <row r="54">
      <c r="A54" s="7"/>
      <c r="B54" s="7"/>
      <c r="C54" s="7"/>
      <c r="D54" s="8" t="s">
        <v>4048</v>
      </c>
      <c r="E54" s="13">
        <f>COUNTIF(mission_launches!C3394:C3500, "ASI")</f>
        <v>1</v>
      </c>
      <c r="F54" s="7"/>
      <c r="G54" s="8" t="s">
        <v>3207</v>
      </c>
      <c r="H54" s="13">
        <f>COUNTIF(mission_launches!C2862:C2974, "Martin Marietta")</f>
        <v>7</v>
      </c>
      <c r="I54" s="7"/>
      <c r="J54" s="9" t="s">
        <v>8805</v>
      </c>
      <c r="K54" s="12">
        <f>SUM(K47:K53)</f>
        <v>55</v>
      </c>
      <c r="L54" s="7"/>
      <c r="M54" s="7"/>
      <c r="N54" s="7"/>
      <c r="O54" s="7"/>
      <c r="P54" s="8" t="s">
        <v>1</v>
      </c>
      <c r="Q54" s="8" t="s">
        <v>8804</v>
      </c>
      <c r="R54" s="7"/>
      <c r="S54" s="9" t="s">
        <v>202</v>
      </c>
      <c r="T54" s="12">
        <f>COUNTIF(mission_launches!C1532:C1595, "ISRO")</f>
        <v>2</v>
      </c>
      <c r="U54" s="7"/>
      <c r="V54" s="5">
        <v>1999.0</v>
      </c>
      <c r="W54" s="6"/>
      <c r="X54" s="7"/>
      <c r="Y54" s="9" t="s">
        <v>8805</v>
      </c>
      <c r="Z54" s="12">
        <f>SUM(Z38:Z53)</f>
        <v>52</v>
      </c>
      <c r="AA54" s="7"/>
      <c r="AB54" s="7"/>
      <c r="AC54" s="7"/>
      <c r="AD54" s="7"/>
      <c r="AE54" s="9" t="s">
        <v>1141</v>
      </c>
      <c r="AF54" s="12">
        <f>COUNTIF(mission_launches!C525:C577, "Khrunichev")</f>
        <v>1</v>
      </c>
      <c r="AG54" s="7"/>
      <c r="AH54" s="9" t="s">
        <v>25</v>
      </c>
      <c r="AI54" s="12">
        <f>COUNTIF(mission_launches!C174:C290, "ULA")</f>
        <v>8</v>
      </c>
      <c r="AJ54" s="7"/>
    </row>
    <row r="55">
      <c r="A55" s="7"/>
      <c r="B55" s="7"/>
      <c r="C55" s="7"/>
      <c r="D55" s="9" t="s">
        <v>3174</v>
      </c>
      <c r="E55" s="12">
        <f>COUNTIF(mission_launches!C3394:C3500, "General Dynamics")</f>
        <v>3</v>
      </c>
      <c r="F55" s="7"/>
      <c r="G55" s="9" t="s">
        <v>4556</v>
      </c>
      <c r="H55" s="12">
        <f>COUNTIF(mission_launches!C2862:C2974,"US Air Force")</f>
        <v>2</v>
      </c>
      <c r="I55" s="7"/>
      <c r="J55" s="7"/>
      <c r="K55" s="7"/>
      <c r="L55" s="7"/>
      <c r="M55" s="5">
        <v>1985.0</v>
      </c>
      <c r="N55" s="6"/>
      <c r="O55" s="7"/>
      <c r="P55" s="10" t="s">
        <v>2729</v>
      </c>
      <c r="Q55" s="11">
        <f>COUNTIF(mission_launches!C1778:C1857, "RVSN USSR")</f>
        <v>37</v>
      </c>
      <c r="R55" s="7"/>
      <c r="S55" s="8" t="s">
        <v>99</v>
      </c>
      <c r="T55" s="13">
        <f>COUNTIF(mission_launches!C1532:C1595, "MHI")</f>
        <v>2</v>
      </c>
      <c r="U55" s="7"/>
      <c r="V55" s="8" t="s">
        <v>1</v>
      </c>
      <c r="W55" s="8" t="s">
        <v>8804</v>
      </c>
      <c r="X55" s="7"/>
      <c r="Y55" s="7"/>
      <c r="Z55" s="7"/>
      <c r="AA55" s="7"/>
      <c r="AB55" s="5">
        <v>2009.0</v>
      </c>
      <c r="AC55" s="6"/>
      <c r="AD55" s="7"/>
      <c r="AE55" s="8" t="s">
        <v>95</v>
      </c>
      <c r="AF55" s="13">
        <f>COUNTIF(mission_launches!C525:C577, "VKS RF")</f>
        <v>4</v>
      </c>
      <c r="AG55" s="7"/>
      <c r="AH55" s="8" t="s">
        <v>49</v>
      </c>
      <c r="AI55" s="13">
        <f>COUNTIF(mission_launches!C174:C290, "ExPace")</f>
        <v>1</v>
      </c>
      <c r="AJ55" s="7"/>
    </row>
    <row r="56">
      <c r="A56" s="7"/>
      <c r="B56" s="7"/>
      <c r="C56" s="7"/>
      <c r="D56" s="8" t="s">
        <v>6740</v>
      </c>
      <c r="E56" s="13">
        <f>COUNTIF(mission_launches!C3394:C3500, "RAE")</f>
        <v>1</v>
      </c>
      <c r="F56" s="7"/>
      <c r="G56" s="8" t="s">
        <v>5912</v>
      </c>
      <c r="H56" s="13">
        <f>COUNTIF(mission_launches!C2862:C2974, "CNES")</f>
        <v>3</v>
      </c>
      <c r="I56" s="7"/>
      <c r="J56" s="7"/>
      <c r="K56" s="7"/>
      <c r="L56" s="7"/>
      <c r="M56" s="8" t="s">
        <v>1</v>
      </c>
      <c r="N56" s="8" t="s">
        <v>8804</v>
      </c>
      <c r="O56" s="7"/>
      <c r="P56" s="9" t="s">
        <v>1470</v>
      </c>
      <c r="Q56" s="12">
        <f>COUNTIF(mission_launches!C1778:C1857,"NASA")</f>
        <v>6</v>
      </c>
      <c r="R56" s="7"/>
      <c r="S56" s="9" t="s">
        <v>45</v>
      </c>
      <c r="T56" s="12">
        <f>COUNTIF(mission_launches!C1532:C1595, "Northrop")</f>
        <v>4</v>
      </c>
      <c r="U56" s="7"/>
      <c r="V56" s="9" t="s">
        <v>45</v>
      </c>
      <c r="W56" s="12">
        <f>COUNTIF(mission_launches!C1216:C1272, "Northrop")</f>
        <v>4</v>
      </c>
      <c r="X56" s="7"/>
      <c r="Y56" s="5">
        <v>2004.0</v>
      </c>
      <c r="Z56" s="6"/>
      <c r="AA56" s="7"/>
      <c r="AB56" s="8" t="s">
        <v>1</v>
      </c>
      <c r="AC56" s="8" t="s">
        <v>8804</v>
      </c>
      <c r="AD56" s="7"/>
      <c r="AE56" s="9" t="s">
        <v>126</v>
      </c>
      <c r="AF56" s="12">
        <f>COUNTIF(mission_launches!C525:C577, "Arianespace")</f>
        <v>11</v>
      </c>
      <c r="AG56" s="7"/>
      <c r="AH56" s="9" t="s">
        <v>245</v>
      </c>
      <c r="AI56" s="12">
        <f>COUNTIF(mission_launches!C174:C290, "Exos")</f>
        <v>1</v>
      </c>
      <c r="AJ56" s="7"/>
    </row>
    <row r="57">
      <c r="A57" s="7"/>
      <c r="B57" s="7"/>
      <c r="C57" s="7"/>
      <c r="D57" s="9" t="s">
        <v>4556</v>
      </c>
      <c r="E57" s="12">
        <f>COUNTIF(mission_launches!C3394:C3500,"US Air Force")</f>
        <v>5</v>
      </c>
      <c r="F57" s="7"/>
      <c r="G57" s="9" t="s">
        <v>3174</v>
      </c>
      <c r="H57" s="12">
        <f>COUNTIF(mission_launches!C2862:C2974, "General Dynamics")</f>
        <v>5</v>
      </c>
      <c r="I57" s="7"/>
      <c r="J57" s="7"/>
      <c r="K57" s="7"/>
      <c r="L57" s="7"/>
      <c r="M57" s="10" t="s">
        <v>2729</v>
      </c>
      <c r="N57" s="11">
        <f>COUNTIF(mission_launches!C2087:C2160, "RVSN USSR")</f>
        <v>51</v>
      </c>
      <c r="O57" s="7"/>
      <c r="P57" s="8" t="s">
        <v>3174</v>
      </c>
      <c r="Q57" s="13">
        <f>COUNTIF(mission_launches!C1778:C1857, "General Dynamics")</f>
        <v>2</v>
      </c>
      <c r="R57" s="7"/>
      <c r="S57" s="8" t="s">
        <v>8805</v>
      </c>
      <c r="T57" s="13">
        <f>SUM(T45:T56)</f>
        <v>64</v>
      </c>
      <c r="U57" s="7"/>
      <c r="V57" s="8" t="s">
        <v>95</v>
      </c>
      <c r="W57" s="13">
        <f>COUNTIF(mission_launches!C1216:C1272, "VKS RF")</f>
        <v>6</v>
      </c>
      <c r="X57" s="7"/>
      <c r="Y57" s="8" t="s">
        <v>1</v>
      </c>
      <c r="Z57" s="8" t="s">
        <v>8804</v>
      </c>
      <c r="AA57" s="7"/>
      <c r="AB57" s="9" t="s">
        <v>126</v>
      </c>
      <c r="AC57" s="12">
        <f>COUNTIF(mission_launches!C741:C790, "Arianespace")</f>
        <v>7</v>
      </c>
      <c r="AD57" s="7"/>
      <c r="AE57" s="8" t="s">
        <v>202</v>
      </c>
      <c r="AF57" s="13">
        <f>COUNTIF(mission_launches!C525:C577, "ISRO")</f>
        <v>5</v>
      </c>
      <c r="AG57" s="7"/>
      <c r="AH57" s="8" t="s">
        <v>198</v>
      </c>
      <c r="AI57" s="13">
        <f>COUNTIF(mission_launches!C174:C290, "Blue Origin")</f>
        <v>2</v>
      </c>
      <c r="AJ57" s="7"/>
    </row>
    <row r="58">
      <c r="A58" s="7"/>
      <c r="B58" s="7"/>
      <c r="C58" s="7"/>
      <c r="D58" s="8" t="s">
        <v>1920</v>
      </c>
      <c r="E58" s="13">
        <f>COUNTIF(mission_launches!C3394:C3500, "ISAS")</f>
        <v>1</v>
      </c>
      <c r="F58" s="7"/>
      <c r="G58" s="8" t="s">
        <v>99</v>
      </c>
      <c r="H58" s="13">
        <f>COUNTIF(mission_launches!C2862:C2974, "MHI")</f>
        <v>1</v>
      </c>
      <c r="I58" s="7"/>
      <c r="J58" s="7"/>
      <c r="K58" s="7"/>
      <c r="L58" s="7"/>
      <c r="M58" s="9" t="s">
        <v>1470</v>
      </c>
      <c r="N58" s="12">
        <f>COUNTIF(mission_launches!C2087:C2160,"NASA")</f>
        <v>9</v>
      </c>
      <c r="O58" s="7"/>
      <c r="P58" s="9" t="s">
        <v>1903</v>
      </c>
      <c r="Q58" s="12">
        <f>COUNTIF(mission_launches!C1778:C1857, "Boeing")</f>
        <v>11</v>
      </c>
      <c r="R58" s="7"/>
      <c r="S58" s="7"/>
      <c r="T58" s="7"/>
      <c r="U58" s="7"/>
      <c r="V58" s="9" t="s">
        <v>126</v>
      </c>
      <c r="W58" s="15">
        <f>COUNTIF(mission_launches!C1216:C1272, "Arianespace")</f>
        <v>10</v>
      </c>
      <c r="X58" s="7"/>
      <c r="Y58" s="9" t="s">
        <v>95</v>
      </c>
      <c r="Z58" s="12">
        <f>COUNTIF(mission_launches!C975:C1014, "VKS RF")</f>
        <v>7</v>
      </c>
      <c r="AA58" s="7"/>
      <c r="AB58" s="10" t="s">
        <v>25</v>
      </c>
      <c r="AC58" s="11">
        <f>COUNTIF(mission_launches!C741:C790, "ULA")</f>
        <v>16</v>
      </c>
      <c r="AD58" s="7"/>
      <c r="AE58" s="10" t="s">
        <v>25</v>
      </c>
      <c r="AF58" s="11">
        <f>COUNTIF(mission_launches!C525:C577, "ULA")</f>
        <v>14</v>
      </c>
      <c r="AG58" s="7"/>
      <c r="AH58" s="9" t="s">
        <v>582</v>
      </c>
      <c r="AI58" s="12">
        <f>COUNTIF(mission_launches!C174:C290, "Eurockot")</f>
        <v>1</v>
      </c>
      <c r="AJ58" s="7"/>
    </row>
    <row r="59">
      <c r="A59" s="7"/>
      <c r="B59" s="7"/>
      <c r="C59" s="7"/>
      <c r="D59" s="9" t="s">
        <v>6733</v>
      </c>
      <c r="E59" s="12">
        <f>COUNTIF(mission_launches!C3394:C3500, "CECLES")</f>
        <v>1</v>
      </c>
      <c r="F59" s="7"/>
      <c r="G59" s="9" t="s">
        <v>1470</v>
      </c>
      <c r="H59" s="12">
        <f>COUNTIF(mission_launches!C2862:C2974,"NASA")</f>
        <v>1</v>
      </c>
      <c r="I59" s="7"/>
      <c r="J59" s="7"/>
      <c r="K59" s="7"/>
      <c r="L59" s="7"/>
      <c r="M59" s="8" t="s">
        <v>14</v>
      </c>
      <c r="N59" s="13">
        <f>COUNTIF(mission_launches!C2087:C2160, "CASC")</f>
        <v>1</v>
      </c>
      <c r="O59" s="7"/>
      <c r="P59" s="8" t="s">
        <v>126</v>
      </c>
      <c r="Q59" s="13">
        <f>COUNTIF(mission_launches!C1778:C1857, "Arianespace")</f>
        <v>6</v>
      </c>
      <c r="R59" s="7"/>
      <c r="S59" s="5">
        <v>1995.0</v>
      </c>
      <c r="T59" s="6"/>
      <c r="U59" s="7"/>
      <c r="V59" s="8" t="s">
        <v>1470</v>
      </c>
      <c r="W59" s="13">
        <f>COUNTIF(mission_launches!C1216:C1272,"NASA")</f>
        <v>3</v>
      </c>
      <c r="X59" s="7"/>
      <c r="Y59" s="10" t="s">
        <v>1903</v>
      </c>
      <c r="Z59" s="11">
        <f>COUNTIF(mission_launches!C975:C1014, "Boeing")</f>
        <v>8</v>
      </c>
      <c r="AA59" s="7"/>
      <c r="AB59" s="9" t="s">
        <v>662</v>
      </c>
      <c r="AC59" s="12">
        <f>COUNTIF(mission_launches!C741:C790, "Land Launch")</f>
        <v>3</v>
      </c>
      <c r="AD59" s="7"/>
      <c r="AE59" s="8" t="s">
        <v>99</v>
      </c>
      <c r="AF59" s="13">
        <f>COUNTIF(mission_launches!C525:C577, "MHI")</f>
        <v>4</v>
      </c>
      <c r="AG59" s="7"/>
      <c r="AH59" s="8" t="s">
        <v>41</v>
      </c>
      <c r="AI59" s="13">
        <f>COUNTIF(mission_launches!C174:C290, "JAXA")</f>
        <v>2</v>
      </c>
      <c r="AJ59" s="7"/>
    </row>
    <row r="60">
      <c r="A60" s="7"/>
      <c r="B60" s="7"/>
      <c r="C60" s="7"/>
      <c r="D60" s="8" t="s">
        <v>21</v>
      </c>
      <c r="E60" s="13">
        <f>COUNTIF(mission_launches!C3394:C3500, "Roscosmos")</f>
        <v>1</v>
      </c>
      <c r="F60" s="7"/>
      <c r="G60" s="8" t="s">
        <v>4048</v>
      </c>
      <c r="H60" s="16">
        <f>COUNTIF(mission_launches!C2862:C2974, "ASI")</f>
        <v>1</v>
      </c>
      <c r="I60" s="7"/>
      <c r="J60" s="7"/>
      <c r="K60" s="7"/>
      <c r="L60" s="7"/>
      <c r="M60" s="9" t="s">
        <v>3174</v>
      </c>
      <c r="N60" s="12">
        <f>COUNTIF(mission_launches!C2087:C2160, "General Dynamics")</f>
        <v>5</v>
      </c>
      <c r="O60" s="7"/>
      <c r="P60" s="9" t="s">
        <v>3207</v>
      </c>
      <c r="Q60" s="12">
        <f>COUNTIF(mission_launches!C1778:C1857, "Martin Marietta")</f>
        <v>5</v>
      </c>
      <c r="R60" s="7"/>
      <c r="S60" s="8" t="s">
        <v>1</v>
      </c>
      <c r="T60" s="8" t="s">
        <v>8804</v>
      </c>
      <c r="U60" s="7"/>
      <c r="V60" s="9" t="s">
        <v>2004</v>
      </c>
      <c r="W60" s="12">
        <f>COUNTIF(mission_launches!C1216:C1272, "Lockheed")</f>
        <v>10</v>
      </c>
      <c r="X60" s="7"/>
      <c r="Y60" s="8" t="s">
        <v>126</v>
      </c>
      <c r="Z60" s="13">
        <f>COUNTIF(mission_launches!C975:C1014, "Arianespace")</f>
        <v>3</v>
      </c>
      <c r="AA60" s="7"/>
      <c r="AB60" s="8" t="s">
        <v>99</v>
      </c>
      <c r="AC60" s="16">
        <f>COUNTIF(mission_launches!C741:C790, "MHI")</f>
        <v>3</v>
      </c>
      <c r="AD60" s="7"/>
      <c r="AE60" s="9" t="s">
        <v>824</v>
      </c>
      <c r="AF60" s="12">
        <f>COUNTIF(mission_launches!C525:C577, "CASIC")</f>
        <v>1</v>
      </c>
      <c r="AG60" s="7"/>
      <c r="AH60" s="9" t="s">
        <v>8805</v>
      </c>
      <c r="AI60" s="12">
        <f>SUM(AI44:AI59)</f>
        <v>117</v>
      </c>
      <c r="AJ60" s="7"/>
    </row>
    <row r="61">
      <c r="A61" s="7"/>
      <c r="B61" s="7"/>
      <c r="C61" s="7"/>
      <c r="D61" s="9" t="s">
        <v>14</v>
      </c>
      <c r="E61" s="12">
        <f>COUNTIF(mission_launches!C3394:C3500, "CASC")</f>
        <v>1</v>
      </c>
      <c r="F61" s="7"/>
      <c r="G61" s="9" t="s">
        <v>1920</v>
      </c>
      <c r="H61" s="12">
        <f>COUNTIF(mission_launches!C2862:C2974, "ISAS")</f>
        <v>1</v>
      </c>
      <c r="I61" s="7"/>
      <c r="J61" s="7"/>
      <c r="K61" s="7"/>
      <c r="L61" s="7"/>
      <c r="M61" s="8" t="s">
        <v>126</v>
      </c>
      <c r="N61" s="13">
        <f>COUNTIF(mission_launches!C2087:C2160, "Arianespace")</f>
        <v>4</v>
      </c>
      <c r="O61" s="7"/>
      <c r="P61" s="8" t="s">
        <v>14</v>
      </c>
      <c r="Q61" s="13">
        <f>COUNTIF(mission_launches!C1778:C1857, "CASC")</f>
        <v>5</v>
      </c>
      <c r="R61" s="7"/>
      <c r="S61" s="9" t="s">
        <v>1903</v>
      </c>
      <c r="T61" s="12">
        <f>COUNTIF(mission_launches!C1471:C1531, "Boeing")</f>
        <v>3</v>
      </c>
      <c r="U61" s="7"/>
      <c r="V61" s="8" t="s">
        <v>2191</v>
      </c>
      <c r="W61" s="13">
        <f>COUNTIF(mission_launches!C1216:C1272, "AEB")</f>
        <v>1</v>
      </c>
      <c r="X61" s="7"/>
      <c r="Y61" s="9" t="s">
        <v>256</v>
      </c>
      <c r="Z61" s="12">
        <f>COUNTIF(mission_launches!C975:C1014, "ILS")</f>
        <v>5</v>
      </c>
      <c r="AA61" s="7"/>
      <c r="AB61" s="9" t="s">
        <v>1470</v>
      </c>
      <c r="AC61" s="12">
        <f>COUNTIF(mission_launches!C741:C790,"NASA")</f>
        <v>6</v>
      </c>
      <c r="AD61" s="7"/>
      <c r="AE61" s="8" t="s">
        <v>1116</v>
      </c>
      <c r="AF61" s="13">
        <f>COUNTIF(mission_launches!C525:C577, "Kosmotras")</f>
        <v>2</v>
      </c>
      <c r="AG61" s="7"/>
      <c r="AH61" s="7"/>
      <c r="AI61" s="7"/>
      <c r="AJ61" s="7"/>
    </row>
    <row r="62">
      <c r="A62" s="7"/>
      <c r="B62" s="7"/>
      <c r="C62" s="7"/>
      <c r="D62" s="8" t="s">
        <v>1470</v>
      </c>
      <c r="E62" s="13">
        <f>COUNTIF(mission_launches!C3394:C3500,"NASA")</f>
        <v>1</v>
      </c>
      <c r="F62" s="7"/>
      <c r="G62" s="8" t="s">
        <v>8805</v>
      </c>
      <c r="H62" s="13">
        <f>SUM(H52:H61)</f>
        <v>113</v>
      </c>
      <c r="I62" s="7"/>
      <c r="J62" s="7"/>
      <c r="K62" s="7"/>
      <c r="L62" s="7"/>
      <c r="M62" s="9" t="s">
        <v>3207</v>
      </c>
      <c r="N62" s="12">
        <f>COUNTIF(mission_launches!C2087:C2160, "Martin Marietta")</f>
        <v>2</v>
      </c>
      <c r="O62" s="7"/>
      <c r="P62" s="9" t="s">
        <v>99</v>
      </c>
      <c r="Q62" s="12">
        <f>COUNTIF(mission_launches!C1778:C1857, "MHI")</f>
        <v>4</v>
      </c>
      <c r="R62" s="7"/>
      <c r="S62" s="8" t="s">
        <v>14</v>
      </c>
      <c r="T62" s="13">
        <f>COUNTIF(mission_launches!C1471:C1531, "CASC")</f>
        <v>3</v>
      </c>
      <c r="U62" s="7"/>
      <c r="V62" s="9" t="s">
        <v>14</v>
      </c>
      <c r="W62" s="12">
        <f>COUNTIF(mission_launches!C1216:C1272, "CASC")</f>
        <v>4</v>
      </c>
      <c r="X62" s="7"/>
      <c r="Y62" s="10" t="s">
        <v>14</v>
      </c>
      <c r="Z62" s="14">
        <f>COUNTIF(mission_launches!C975:C1014, "CASC")</f>
        <v>8</v>
      </c>
      <c r="AA62" s="7"/>
      <c r="AB62" s="8" t="s">
        <v>582</v>
      </c>
      <c r="AC62" s="16">
        <f>COUNTIF(mission_launches!C741:C790, "Eurockot")</f>
        <v>2</v>
      </c>
      <c r="AD62" s="7"/>
      <c r="AE62" s="9" t="s">
        <v>45</v>
      </c>
      <c r="AF62" s="12">
        <f>COUNTIF(mission_launches!C525:C577, "Northrop")</f>
        <v>3</v>
      </c>
      <c r="AG62" s="7"/>
      <c r="AH62" s="5">
        <v>2019.0</v>
      </c>
      <c r="AI62" s="6"/>
      <c r="AJ62" s="7"/>
    </row>
    <row r="63">
      <c r="A63" s="7"/>
      <c r="B63" s="7"/>
      <c r="C63" s="7"/>
      <c r="D63" s="9" t="s">
        <v>3207</v>
      </c>
      <c r="E63" s="12">
        <f>COUNTIF(mission_launches!C3394:C3500, "Martin Marietta")</f>
        <v>2</v>
      </c>
      <c r="F63" s="7"/>
      <c r="G63" s="7"/>
      <c r="H63" s="7"/>
      <c r="I63" s="7"/>
      <c r="J63" s="7"/>
      <c r="K63" s="7"/>
      <c r="L63" s="7"/>
      <c r="M63" s="8" t="s">
        <v>1920</v>
      </c>
      <c r="N63" s="13">
        <f>COUNTIF(mission_launches!C2087:C2160, "ISAS")</f>
        <v>2</v>
      </c>
      <c r="O63" s="7"/>
      <c r="P63" s="8" t="s">
        <v>2004</v>
      </c>
      <c r="Q63" s="13">
        <f>COUNTIF(mission_launches!C1778:C1857, "Lockheed")</f>
        <v>1</v>
      </c>
      <c r="R63" s="7"/>
      <c r="S63" s="10" t="s">
        <v>95</v>
      </c>
      <c r="T63" s="11">
        <f>COUNTIF(mission_launches!C1471:C1531, "VKS RF")</f>
        <v>12</v>
      </c>
      <c r="U63" s="7"/>
      <c r="V63" s="8" t="s">
        <v>99</v>
      </c>
      <c r="W63" s="13">
        <f>COUNTIF(mission_launches!C1216:C1272, "MHI")</f>
        <v>1</v>
      </c>
      <c r="X63" s="7"/>
      <c r="Y63" s="9" t="s">
        <v>202</v>
      </c>
      <c r="Z63" s="12">
        <f>COUNTIF(mission_launches!C975:C1014, "ISRO")</f>
        <v>1</v>
      </c>
      <c r="AA63" s="7"/>
      <c r="AB63" s="9" t="s">
        <v>202</v>
      </c>
      <c r="AC63" s="12">
        <f>COUNTIF(mission_launches!C741:C790, "ISRO")</f>
        <v>2</v>
      </c>
      <c r="AD63" s="7"/>
      <c r="AE63" s="8" t="s">
        <v>8</v>
      </c>
      <c r="AF63" s="13">
        <f>COUNTIF(mission_launches!C525:C577, "SpaceX")</f>
        <v>6</v>
      </c>
      <c r="AG63" s="7"/>
      <c r="AH63" s="8" t="s">
        <v>1</v>
      </c>
      <c r="AI63" s="8" t="s">
        <v>8804</v>
      </c>
      <c r="AJ63" s="7"/>
    </row>
    <row r="64">
      <c r="A64" s="7"/>
      <c r="B64" s="7"/>
      <c r="C64" s="7"/>
      <c r="D64" s="8" t="s">
        <v>7116</v>
      </c>
      <c r="E64" s="13">
        <f>COUNTIF(mission_launches!C3394:C3500, "UT")</f>
        <v>1</v>
      </c>
      <c r="F64" s="7"/>
      <c r="G64" s="7"/>
      <c r="H64" s="7"/>
      <c r="I64" s="7"/>
      <c r="J64" s="7"/>
      <c r="K64" s="7"/>
      <c r="L64" s="7"/>
      <c r="M64" s="9" t="s">
        <v>8805</v>
      </c>
      <c r="N64" s="12">
        <f>SUM(N57:N63)</f>
        <v>74</v>
      </c>
      <c r="O64" s="7"/>
      <c r="P64" s="9" t="s">
        <v>45</v>
      </c>
      <c r="Q64" s="12">
        <f>COUNTIF(mission_launches!C1778:C1857, "Northrop")</f>
        <v>1</v>
      </c>
      <c r="R64" s="7"/>
      <c r="S64" s="10" t="s">
        <v>2004</v>
      </c>
      <c r="T64" s="14">
        <f>COUNTIF(mission_launches!C1471:C1531, "Lockheed")</f>
        <v>12</v>
      </c>
      <c r="U64" s="7"/>
      <c r="V64" s="9" t="s">
        <v>1210</v>
      </c>
      <c r="W64" s="12">
        <f>COUNTIF(mission_launches!C1216:C1272, "Sea Launch")</f>
        <v>2</v>
      </c>
      <c r="X64" s="7"/>
      <c r="Y64" s="8" t="s">
        <v>57</v>
      </c>
      <c r="Z64" s="16">
        <f>COUNTIF(mission_launches!C975:C1014, "IAI")</f>
        <v>1</v>
      </c>
      <c r="AA64" s="7"/>
      <c r="AB64" s="8" t="s">
        <v>1340</v>
      </c>
      <c r="AC64" s="13">
        <f>COUNTIF(mission_launches!C741:C790, "KARI")</f>
        <v>1</v>
      </c>
      <c r="AD64" s="7"/>
      <c r="AE64" s="9" t="s">
        <v>1210</v>
      </c>
      <c r="AF64" s="12">
        <f>COUNTIF(mission_launches!C525:C577, "Sea Launch")</f>
        <v>1</v>
      </c>
      <c r="AG64" s="7"/>
      <c r="AH64" s="10" t="s">
        <v>14</v>
      </c>
      <c r="AI64" s="11">
        <f>COUNTIF(mission_launches!C65:C173, "CASC")</f>
        <v>27</v>
      </c>
      <c r="AJ64" s="7"/>
    </row>
    <row r="65">
      <c r="A65" s="7"/>
      <c r="B65" s="7"/>
      <c r="C65" s="7"/>
      <c r="D65" s="9" t="s">
        <v>8805</v>
      </c>
      <c r="E65" s="12">
        <f>SUM(E50:E64)</f>
        <v>107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8" t="s">
        <v>57</v>
      </c>
      <c r="Q65" s="13">
        <f>COUNTIF(mission_launches!C1778:C1857, "IAI")</f>
        <v>1</v>
      </c>
      <c r="R65" s="7"/>
      <c r="S65" s="9" t="s">
        <v>126</v>
      </c>
      <c r="T65" s="12">
        <f>COUNTIF(mission_launches!C1471:C1531, "Arianespace")</f>
        <v>11</v>
      </c>
      <c r="U65" s="7"/>
      <c r="V65" s="8" t="s">
        <v>256</v>
      </c>
      <c r="W65" s="13">
        <f>COUNTIF(mission_launches!C1216:C1272, "ILS")</f>
        <v>3</v>
      </c>
      <c r="X65" s="7"/>
      <c r="Y65" s="9" t="s">
        <v>2004</v>
      </c>
      <c r="Z65" s="12">
        <f>COUNTIF(mission_launches!C975:C1014, "Lockheed")</f>
        <v>2</v>
      </c>
      <c r="AA65" s="7"/>
      <c r="AB65" s="9" t="s">
        <v>1116</v>
      </c>
      <c r="AC65" s="12">
        <f>COUNTIF(mission_launches!C741:C790, "Kosmotras")</f>
        <v>1</v>
      </c>
      <c r="AD65" s="7"/>
      <c r="AE65" s="8" t="s">
        <v>57</v>
      </c>
      <c r="AF65" s="13">
        <f>COUNTIF(mission_launches!C525:C577, "IAI")</f>
        <v>1</v>
      </c>
      <c r="AG65" s="7"/>
      <c r="AH65" s="8" t="s">
        <v>95</v>
      </c>
      <c r="AI65" s="13">
        <f>COUNTIF(mission_launches!C65:C173, "VKS RF")</f>
        <v>8</v>
      </c>
      <c r="AJ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9" t="s">
        <v>1920</v>
      </c>
      <c r="Q66" s="12">
        <f>COUNTIF(mission_launches!C1778:C1857, "ISAS")</f>
        <v>1</v>
      </c>
      <c r="R66" s="7"/>
      <c r="S66" s="8" t="s">
        <v>1470</v>
      </c>
      <c r="T66" s="13">
        <f>COUNTIF(mission_launches!C1471:C1531,"NASA")</f>
        <v>7</v>
      </c>
      <c r="U66" s="7"/>
      <c r="V66" s="10" t="s">
        <v>1903</v>
      </c>
      <c r="W66" s="11">
        <f>COUNTIF(mission_launches!C1216:C1272, "Boeing")</f>
        <v>11</v>
      </c>
      <c r="X66" s="7"/>
      <c r="Y66" s="8" t="s">
        <v>1116</v>
      </c>
      <c r="Z66" s="13">
        <f>COUNTIF(mission_launches!C975:C1014, "Kosmotras")</f>
        <v>1</v>
      </c>
      <c r="AA66" s="7"/>
      <c r="AB66" s="8" t="s">
        <v>95</v>
      </c>
      <c r="AC66" s="13">
        <f>COUNTIF(mission_launches!C741:C790, "VKS RF")</f>
        <v>3</v>
      </c>
      <c r="AD66" s="7"/>
      <c r="AE66" s="9" t="s">
        <v>8805</v>
      </c>
      <c r="AF66" s="12">
        <f>SUM(AF54:AF65)</f>
        <v>53</v>
      </c>
      <c r="AG66" s="7"/>
      <c r="AH66" s="10" t="s">
        <v>21</v>
      </c>
      <c r="AI66" s="11">
        <f>COUNTIF(mission_launches!C65:C173, "Roscosmos")</f>
        <v>13</v>
      </c>
      <c r="AJ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8" t="s">
        <v>8805</v>
      </c>
      <c r="Q67" s="13">
        <f>SUM(Q55:Q66)</f>
        <v>80</v>
      </c>
      <c r="R67" s="7"/>
      <c r="S67" s="9" t="s">
        <v>3102</v>
      </c>
      <c r="T67" s="12">
        <f>COUNTIF(mission_launches!C1471:C1531, "EER")</f>
        <v>1</v>
      </c>
      <c r="U67" s="7"/>
      <c r="V67" s="8" t="s">
        <v>202</v>
      </c>
      <c r="W67" s="13">
        <f>COUNTIF(mission_launches!C1216:C1272, "ISRO")</f>
        <v>1</v>
      </c>
      <c r="X67" s="7"/>
      <c r="Y67" s="9" t="s">
        <v>1210</v>
      </c>
      <c r="Z67" s="12">
        <f>COUNTIF(mission_launches!C975:C1014, "Sea Launch")</f>
        <v>3</v>
      </c>
      <c r="AA67" s="7"/>
      <c r="AB67" s="9" t="s">
        <v>8</v>
      </c>
      <c r="AC67" s="12">
        <f>COUNTIF(mission_launches!C741:C790, "SpaceX")</f>
        <v>1</v>
      </c>
      <c r="AD67" s="7"/>
      <c r="AE67" s="7"/>
      <c r="AF67" s="7"/>
      <c r="AG67" s="7"/>
      <c r="AH67" s="8" t="s">
        <v>25</v>
      </c>
      <c r="AI67" s="13">
        <f>COUNTIF(mission_launches!C65:C173, "ULA")</f>
        <v>5</v>
      </c>
      <c r="AJ67" s="7"/>
    </row>
    <row r="68">
      <c r="A68" s="19" t="s">
        <v>8806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8" t="s">
        <v>256</v>
      </c>
      <c r="T68" s="16">
        <f>COUNTIF(mission_launches!C1471:C1531, "ILS")</f>
        <v>4</v>
      </c>
      <c r="U68" s="7"/>
      <c r="V68" s="9" t="s">
        <v>1116</v>
      </c>
      <c r="W68" s="12">
        <f>COUNTIF(mission_launches!C1216:C1272, "Kosmotras")</f>
        <v>1</v>
      </c>
      <c r="X68" s="7"/>
      <c r="Y68" s="8" t="s">
        <v>45</v>
      </c>
      <c r="Z68" s="13">
        <f>COUNTIF(mission_launches!C975:C1014, "Northrop")</f>
        <v>1</v>
      </c>
      <c r="AA68" s="7"/>
      <c r="AB68" s="8" t="s">
        <v>45</v>
      </c>
      <c r="AC68" s="13">
        <f>COUNTIF(mission_launches!C741:C790, "Northrop")</f>
        <v>2</v>
      </c>
      <c r="AD68" s="7"/>
      <c r="AE68" s="5">
        <v>2015.0</v>
      </c>
      <c r="AF68" s="6"/>
      <c r="AG68" s="7"/>
      <c r="AH68" s="9" t="s">
        <v>126</v>
      </c>
      <c r="AI68" s="12">
        <f>COUNTIF(mission_launches!C65:C173, "Arianespace")</f>
        <v>9</v>
      </c>
      <c r="AJ68" s="7"/>
    </row>
    <row r="69">
      <c r="A69" s="19" t="s">
        <v>8807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9" t="s">
        <v>2729</v>
      </c>
      <c r="T69" s="12">
        <f>COUNTIF(mission_launches!C1471:C1531, "RVSN USSR")</f>
        <v>1</v>
      </c>
      <c r="U69" s="7"/>
      <c r="V69" s="8" t="s">
        <v>8805</v>
      </c>
      <c r="W69" s="13">
        <f>SUM(W56:W68)</f>
        <v>57</v>
      </c>
      <c r="X69" s="7"/>
      <c r="Y69" s="9" t="s">
        <v>8805</v>
      </c>
      <c r="Z69" s="12">
        <f>SUM(Z57:Z68)</f>
        <v>40</v>
      </c>
      <c r="AA69" s="7"/>
      <c r="AB69" s="9" t="s">
        <v>1210</v>
      </c>
      <c r="AC69" s="12">
        <f>COUNTIF(mission_launches!C741:C790, "Sea Launch")</f>
        <v>1</v>
      </c>
      <c r="AD69" s="7"/>
      <c r="AE69" s="8" t="s">
        <v>1</v>
      </c>
      <c r="AF69" s="8" t="s">
        <v>8804</v>
      </c>
      <c r="AG69" s="7"/>
      <c r="AH69" s="10" t="s">
        <v>8</v>
      </c>
      <c r="AI69" s="11">
        <f>COUNTIF(mission_launches!C65:C173, "SpaceX")</f>
        <v>13</v>
      </c>
      <c r="AJ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8" t="s">
        <v>45</v>
      </c>
      <c r="T70" s="13">
        <f>COUNTIF(mission_launches!C1471:C1531, "Northrop")</f>
        <v>2</v>
      </c>
      <c r="U70" s="7"/>
      <c r="V70" s="7"/>
      <c r="W70" s="7"/>
      <c r="X70" s="7"/>
      <c r="Y70" s="7"/>
      <c r="Z70" s="7"/>
      <c r="AA70" s="7"/>
      <c r="AB70" s="8" t="s">
        <v>1012</v>
      </c>
      <c r="AC70" s="13">
        <f>COUNTIF(mission_launches!C741:C790, "KCST")</f>
        <v>1</v>
      </c>
      <c r="AD70" s="7"/>
      <c r="AE70" s="9" t="s">
        <v>8</v>
      </c>
      <c r="AF70" s="12">
        <f>COUNTIF(mission_launches!C473:C524, "SpaceX")</f>
        <v>7</v>
      </c>
      <c r="AG70" s="7"/>
      <c r="AH70" s="9" t="s">
        <v>198</v>
      </c>
      <c r="AI70" s="12">
        <f>COUNTIF(mission_launches!C65:C173, "Blue Origin")</f>
        <v>3</v>
      </c>
      <c r="AJ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9" t="s">
        <v>57</v>
      </c>
      <c r="T71" s="12">
        <f>COUNTIF(mission_launches!C1471:C1531, "IAI")</f>
        <v>1</v>
      </c>
      <c r="U71" s="7"/>
      <c r="V71" s="5">
        <v>2000.0</v>
      </c>
      <c r="W71" s="6"/>
      <c r="X71" s="7"/>
      <c r="Y71" s="5">
        <v>2005.0</v>
      </c>
      <c r="Z71" s="6"/>
      <c r="AA71" s="7"/>
      <c r="AB71" s="9" t="s">
        <v>155</v>
      </c>
      <c r="AC71" s="12">
        <f>COUNTIF(mission_launches!C741:C790, "ISA")</f>
        <v>1</v>
      </c>
      <c r="AD71" s="7"/>
      <c r="AE71" s="10" t="s">
        <v>126</v>
      </c>
      <c r="AF71" s="11">
        <f>COUNTIF(mission_launches!C473:C524, "Arianespace")</f>
        <v>12</v>
      </c>
      <c r="AG71" s="7"/>
      <c r="AH71" s="8" t="s">
        <v>202</v>
      </c>
      <c r="AI71" s="16">
        <f>COUNTIF(mission_launches!C65:C173, "ISRO")</f>
        <v>6</v>
      </c>
      <c r="AJ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8" t="s">
        <v>1968</v>
      </c>
      <c r="T72" s="13">
        <f>COUNTIF(mission_launches!C1471:C1531, "MITT")</f>
        <v>1</v>
      </c>
      <c r="U72" s="7"/>
      <c r="V72" s="8" t="s">
        <v>1</v>
      </c>
      <c r="W72" s="8" t="s">
        <v>8804</v>
      </c>
      <c r="X72" s="7"/>
      <c r="Y72" s="8" t="s">
        <v>1</v>
      </c>
      <c r="Z72" s="8" t="s">
        <v>8804</v>
      </c>
      <c r="AA72" s="7"/>
      <c r="AB72" s="8" t="s">
        <v>8805</v>
      </c>
      <c r="AC72" s="13">
        <f>SUM(AC57:AC71)</f>
        <v>50</v>
      </c>
      <c r="AD72" s="7"/>
      <c r="AE72" s="9" t="s">
        <v>202</v>
      </c>
      <c r="AF72" s="12">
        <f>COUNTIF(mission_launches!C473:C524, "ISRO")</f>
        <v>5</v>
      </c>
      <c r="AG72" s="7"/>
      <c r="AH72" s="9" t="s">
        <v>49</v>
      </c>
      <c r="AI72" s="12">
        <f>COUNTIF(mission_launches!C65:C173, "ExPace")</f>
        <v>5</v>
      </c>
      <c r="AJ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9" t="s">
        <v>3174</v>
      </c>
      <c r="T73" s="12">
        <f>COUNTIF(mission_launches!C1471:C1531, "General Dynamics")</f>
        <v>1</v>
      </c>
      <c r="U73" s="7"/>
      <c r="V73" s="9" t="s">
        <v>95</v>
      </c>
      <c r="W73" s="12">
        <f>COUNTIF(mission_launches!C1159:C1215, "VKS RF")</f>
        <v>6</v>
      </c>
      <c r="X73" s="7"/>
      <c r="Y73" s="10" t="s">
        <v>126</v>
      </c>
      <c r="Z73" s="11">
        <f>COUNTIF(mission_launches!C938:C974, "Arianespace")</f>
        <v>5</v>
      </c>
      <c r="AA73" s="7"/>
      <c r="AB73" s="7"/>
      <c r="AC73" s="7"/>
      <c r="AD73" s="7"/>
      <c r="AE73" s="8" t="s">
        <v>21</v>
      </c>
      <c r="AF73" s="13">
        <f>COUNTIF(mission_launches!C473:C524, "Roscosmos")</f>
        <v>1</v>
      </c>
      <c r="AG73" s="7"/>
      <c r="AH73" s="8" t="s">
        <v>63</v>
      </c>
      <c r="AI73" s="13">
        <f>COUNTIF(mission_launches!C65:C173, "Rocket Lab")</f>
        <v>6</v>
      </c>
      <c r="AJ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8" t="s">
        <v>99</v>
      </c>
      <c r="T74" s="13">
        <f>COUNTIF(mission_launches!C1471:C1531, "MHI")</f>
        <v>1</v>
      </c>
      <c r="U74" s="7"/>
      <c r="V74" s="8" t="s">
        <v>14</v>
      </c>
      <c r="W74" s="13">
        <f>COUNTIF(mission_launches!C1159:C1215, "CASC")</f>
        <v>4</v>
      </c>
      <c r="X74" s="7"/>
      <c r="Y74" s="10" t="s">
        <v>95</v>
      </c>
      <c r="Z74" s="11">
        <f>COUNTIF(mission_launches!C938:C974, "VKS RF")</f>
        <v>5</v>
      </c>
      <c r="AA74" s="7"/>
      <c r="AB74" s="5">
        <v>2010.0</v>
      </c>
      <c r="AC74" s="6"/>
      <c r="AD74" s="7"/>
      <c r="AE74" s="10" t="s">
        <v>25</v>
      </c>
      <c r="AF74" s="11">
        <f>COUNTIF(mission_launches!C473:C524, "ULA")</f>
        <v>12</v>
      </c>
      <c r="AG74" s="7"/>
      <c r="AH74" s="9" t="s">
        <v>45</v>
      </c>
      <c r="AI74" s="12">
        <f>COUNTIF(mission_launches!C65:C173, "Northrop")</f>
        <v>3</v>
      </c>
      <c r="AJ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9" t="s">
        <v>1920</v>
      </c>
      <c r="T75" s="12">
        <f>COUNTIF(mission_launches!C1471:C1531, "ISAS")</f>
        <v>1</v>
      </c>
      <c r="U75" s="7"/>
      <c r="V75" s="10" t="s">
        <v>126</v>
      </c>
      <c r="W75" s="11">
        <f>COUNTIF(mission_launches!C1159:C1215, "Arianespace")</f>
        <v>12</v>
      </c>
      <c r="X75" s="7"/>
      <c r="Y75" s="9" t="s">
        <v>1210</v>
      </c>
      <c r="Z75" s="12">
        <f>COUNTIF(mission_launches!C938:C974, "Sea Launch")</f>
        <v>4</v>
      </c>
      <c r="AA75" s="7"/>
      <c r="AB75" s="8" t="s">
        <v>1</v>
      </c>
      <c r="AC75" s="8" t="s">
        <v>8804</v>
      </c>
      <c r="AD75" s="7"/>
      <c r="AE75" s="8" t="s">
        <v>95</v>
      </c>
      <c r="AF75" s="13">
        <f>COUNTIF(mission_launches!C473:C524, "VKS RF")</f>
        <v>3</v>
      </c>
      <c r="AG75" s="7"/>
      <c r="AH75" s="8" t="s">
        <v>245</v>
      </c>
      <c r="AI75" s="13">
        <f>COUNTIF(mission_launches!C65:C173, "Exos")</f>
        <v>3</v>
      </c>
      <c r="AJ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8" t="s">
        <v>8805</v>
      </c>
      <c r="T76" s="13">
        <f>SUM(T60:T75)</f>
        <v>61</v>
      </c>
      <c r="U76" s="7"/>
      <c r="V76" s="8" t="s">
        <v>2004</v>
      </c>
      <c r="W76" s="13">
        <f>COUNTIF(mission_launches!C1159:C1215, "Lockheed")</f>
        <v>8</v>
      </c>
      <c r="X76" s="7"/>
      <c r="Y76" s="8" t="s">
        <v>2004</v>
      </c>
      <c r="Z76" s="13">
        <f>COUNTIF(mission_launches!C938:C974, "Lockheed")</f>
        <v>3</v>
      </c>
      <c r="AA76" s="7"/>
      <c r="AB76" s="9" t="s">
        <v>126</v>
      </c>
      <c r="AC76" s="12">
        <f>COUNTIF(mission_launches!C704:C740, "Arianespace")</f>
        <v>6</v>
      </c>
      <c r="AD76" s="7"/>
      <c r="AE76" s="9" t="s">
        <v>99</v>
      </c>
      <c r="AF76" s="12">
        <f>COUNTIF(mission_launches!C473:C524, "MHI")</f>
        <v>4</v>
      </c>
      <c r="AG76" s="7"/>
      <c r="AH76" s="9" t="s">
        <v>256</v>
      </c>
      <c r="AI76" s="12">
        <f>COUNTIF(mission_launches!C65:C173, "ILS")</f>
        <v>1</v>
      </c>
      <c r="AJ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9" t="s">
        <v>1968</v>
      </c>
      <c r="W77" s="12">
        <f>COUNTIF(mission_launches!C1159:C1215, "MITT")</f>
        <v>1</v>
      </c>
      <c r="X77" s="7"/>
      <c r="Y77" s="10" t="s">
        <v>14</v>
      </c>
      <c r="Z77" s="11">
        <f>COUNTIF(mission_launches!C938:C974, "CASC")</f>
        <v>5</v>
      </c>
      <c r="AA77" s="7"/>
      <c r="AB77" s="8" t="s">
        <v>202</v>
      </c>
      <c r="AC77" s="13">
        <f>COUNTIF(mission_launches!C704:C740, "ISRO")</f>
        <v>3</v>
      </c>
      <c r="AD77" s="7"/>
      <c r="AE77" s="8" t="s">
        <v>198</v>
      </c>
      <c r="AF77" s="13">
        <f>COUNTIF(mission_launches!C473:C524, "Blue Origin")</f>
        <v>2</v>
      </c>
      <c r="AG77" s="7"/>
      <c r="AH77" s="8" t="s">
        <v>99</v>
      </c>
      <c r="AI77" s="13">
        <f>COUNTIF(mission_launches!C65:C173, "MHI")</f>
        <v>1</v>
      </c>
      <c r="AJ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8" t="s">
        <v>1470</v>
      </c>
      <c r="W78" s="13">
        <f>COUNTIF(mission_launches!C1159:C1215,"NASA")</f>
        <v>5</v>
      </c>
      <c r="X78" s="7"/>
      <c r="Y78" s="8" t="s">
        <v>582</v>
      </c>
      <c r="Z78" s="13">
        <f>COUNTIF(mission_launches!C938:C974, "Eurockot")</f>
        <v>1</v>
      </c>
      <c r="AA78" s="7"/>
      <c r="AB78" s="9" t="s">
        <v>8</v>
      </c>
      <c r="AC78" s="12">
        <f>COUNTIF(mission_launches!C704:C740, "SpaceX")</f>
        <v>2</v>
      </c>
      <c r="AD78" s="7"/>
      <c r="AE78" s="9" t="s">
        <v>1054</v>
      </c>
      <c r="AF78" s="12">
        <f>COUNTIF(mission_launches!C473:C524, "Sandia")</f>
        <v>1</v>
      </c>
      <c r="AG78" s="7"/>
      <c r="AH78" s="9" t="s">
        <v>155</v>
      </c>
      <c r="AI78" s="12">
        <f>COUNTIF(mission_launches!C65:C173, "ISA")</f>
        <v>3</v>
      </c>
      <c r="AJ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9" t="s">
        <v>1903</v>
      </c>
      <c r="W79" s="15">
        <f>COUNTIF(mission_launches!C1159:C1215, "Boeing")</f>
        <v>7</v>
      </c>
      <c r="X79" s="7"/>
      <c r="Y79" s="9" t="s">
        <v>1903</v>
      </c>
      <c r="Z79" s="12">
        <f>COUNTIF(mission_launches!C938:C974, "Boeing")</f>
        <v>3</v>
      </c>
      <c r="AA79" s="7"/>
      <c r="AB79" s="10" t="s">
        <v>25</v>
      </c>
      <c r="AC79" s="11">
        <f>COUNTIF(mission_launches!C704:C740, "ULA")</f>
        <v>8</v>
      </c>
      <c r="AD79" s="7"/>
      <c r="AE79" s="8" t="s">
        <v>14</v>
      </c>
      <c r="AF79" s="13">
        <f>COUNTIF(mission_launches!C473:C524, "CASC")</f>
        <v>2</v>
      </c>
      <c r="AG79" s="7"/>
      <c r="AH79" s="8" t="s">
        <v>310</v>
      </c>
      <c r="AI79" s="13">
        <f>COUNTIF(mission_launches!C65:C173, "i-Space")</f>
        <v>1</v>
      </c>
      <c r="AJ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8" t="s">
        <v>1210</v>
      </c>
      <c r="W80" s="13">
        <f>COUNTIF(mission_launches!C1159:C1215, "Sea Launch")</f>
        <v>3</v>
      </c>
      <c r="X80" s="7"/>
      <c r="Y80" s="8" t="s">
        <v>45</v>
      </c>
      <c r="Z80" s="13">
        <f>COUNTIF(mission_launches!C938:C974, "Northrop")</f>
        <v>3</v>
      </c>
      <c r="AA80" s="7"/>
      <c r="AB80" s="9" t="s">
        <v>45</v>
      </c>
      <c r="AC80" s="12">
        <f>COUNTIF(mission_launches!C704:C740, "Northrop")</f>
        <v>2</v>
      </c>
      <c r="AD80" s="7"/>
      <c r="AE80" s="9" t="s">
        <v>1116</v>
      </c>
      <c r="AF80" s="12">
        <f>COUNTIF(mission_launches!C473:C524, "Kosmotras")</f>
        <v>1</v>
      </c>
      <c r="AG80" s="7"/>
      <c r="AH80" s="9" t="s">
        <v>380</v>
      </c>
      <c r="AI80" s="12">
        <f>COUNTIF(mission_launches!C65:C173, "OneSpace")</f>
        <v>1</v>
      </c>
      <c r="AJ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9" t="s">
        <v>45</v>
      </c>
      <c r="W81" s="12">
        <f>COUNTIF(mission_launches!C1159:C1215, "Northrop")</f>
        <v>5</v>
      </c>
      <c r="X81" s="7"/>
      <c r="Y81" s="9" t="s">
        <v>1116</v>
      </c>
      <c r="Z81" s="12">
        <f>COUNTIF(mission_launches!C938:C974, "Kosmotras")</f>
        <v>1</v>
      </c>
      <c r="AA81" s="7"/>
      <c r="AB81" s="8" t="s">
        <v>95</v>
      </c>
      <c r="AC81" s="13">
        <f>COUNTIF(mission_launches!C704:C740, "VKS RF")</f>
        <v>3</v>
      </c>
      <c r="AD81" s="7"/>
      <c r="AE81" s="8" t="s">
        <v>155</v>
      </c>
      <c r="AF81" s="13">
        <f>COUNTIF(mission_launches!C473:C524, "ISA")</f>
        <v>2</v>
      </c>
      <c r="AG81" s="7"/>
      <c r="AH81" s="8" t="s">
        <v>41</v>
      </c>
      <c r="AI81" s="13">
        <f>COUNTIF(mission_launches!C65:C173, "JAXA")</f>
        <v>1</v>
      </c>
      <c r="AJ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8" t="s">
        <v>1116</v>
      </c>
      <c r="W82" s="13">
        <f>COUNTIF(mission_launches!C1159:C1215, "Kosmotras")</f>
        <v>1</v>
      </c>
      <c r="X82" s="7"/>
      <c r="Y82" s="8" t="s">
        <v>256</v>
      </c>
      <c r="Z82" s="13">
        <f>COUNTIF(mission_launches!C938:C974, "ILS")</f>
        <v>2</v>
      </c>
      <c r="AA82" s="7"/>
      <c r="AB82" s="9" t="s">
        <v>57</v>
      </c>
      <c r="AC82" s="12">
        <f>COUNTIF(mission_launches!C704:C740, "IAI")</f>
        <v>1</v>
      </c>
      <c r="AD82" s="7"/>
      <c r="AE82" s="9" t="s">
        <v>8805</v>
      </c>
      <c r="AF82" s="12">
        <f>SUM(AF70:AF81)</f>
        <v>52</v>
      </c>
      <c r="AG82" s="7"/>
      <c r="AH82" s="9" t="s">
        <v>8805</v>
      </c>
      <c r="AI82" s="12">
        <f>SUM(AI64:AI81)</f>
        <v>109</v>
      </c>
      <c r="AJ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9" t="s">
        <v>256</v>
      </c>
      <c r="W83" s="12">
        <f>COUNTIF(mission_launches!C1159:C1215, "ILS")</f>
        <v>3</v>
      </c>
      <c r="X83" s="7"/>
      <c r="Y83" s="9" t="s">
        <v>1470</v>
      </c>
      <c r="Z83" s="12">
        <f>COUNTIF(mission_launches!C938:C974,"NASA")</f>
        <v>1</v>
      </c>
      <c r="AA83" s="7"/>
      <c r="AB83" s="8" t="s">
        <v>1116</v>
      </c>
      <c r="AC83" s="13">
        <f>COUNTIF(mission_launches!C704:C740, "Kosmotras")</f>
        <v>3</v>
      </c>
      <c r="AD83" s="7"/>
      <c r="AE83" s="7"/>
      <c r="AF83" s="7"/>
      <c r="AG83" s="7"/>
      <c r="AH83" s="7"/>
      <c r="AI83" s="7"/>
      <c r="AJ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8" t="s">
        <v>582</v>
      </c>
      <c r="W84" s="13">
        <f>COUNTIF(mission_launches!C1159:C1215, "Eurockot")</f>
        <v>1</v>
      </c>
      <c r="X84" s="7"/>
      <c r="Y84" s="8" t="s">
        <v>1920</v>
      </c>
      <c r="Z84" s="13">
        <f>COUNTIF(mission_launches!C938:C974, "ISAS")</f>
        <v>1</v>
      </c>
      <c r="AA84" s="7"/>
      <c r="AB84" s="9" t="s">
        <v>1340</v>
      </c>
      <c r="AC84" s="12">
        <f>COUNTIF(mission_launches!C704:C740, "KARI")</f>
        <v>1</v>
      </c>
      <c r="AD84" s="7"/>
      <c r="AE84" s="7"/>
      <c r="AF84" s="7"/>
      <c r="AG84" s="7"/>
      <c r="AH84" s="5">
        <v>2020.0</v>
      </c>
      <c r="AI84" s="6"/>
      <c r="AJ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9" t="s">
        <v>1920</v>
      </c>
      <c r="W85" s="12">
        <f>COUNTIF(mission_launches!C1159:C1215, "ISAS")</f>
        <v>1</v>
      </c>
      <c r="X85" s="7"/>
      <c r="Y85" s="9" t="s">
        <v>1958</v>
      </c>
      <c r="Z85" s="12">
        <f>COUNTIF(mission_launches!C938:C974, "SRC")</f>
        <v>1</v>
      </c>
      <c r="AA85" s="7"/>
      <c r="AB85" s="8" t="s">
        <v>582</v>
      </c>
      <c r="AC85" s="13">
        <f>COUNTIF(mission_launches!C704:C740, "Eurockot")</f>
        <v>1</v>
      </c>
      <c r="AD85" s="7"/>
      <c r="AE85" s="7"/>
      <c r="AF85" s="7"/>
      <c r="AG85" s="7"/>
      <c r="AH85" s="8" t="s">
        <v>1</v>
      </c>
      <c r="AI85" s="8" t="s">
        <v>8804</v>
      </c>
      <c r="AJ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8" t="s">
        <v>8805</v>
      </c>
      <c r="W86" s="13">
        <f>SUM(W72:W85)</f>
        <v>57</v>
      </c>
      <c r="X86" s="7"/>
      <c r="Y86" s="8" t="s">
        <v>202</v>
      </c>
      <c r="Z86" s="16">
        <f>COUNTIF(mission_launches!C938:C974, "ISRO")</f>
        <v>1</v>
      </c>
      <c r="AA86" s="7"/>
      <c r="AB86" s="9" t="s">
        <v>1470</v>
      </c>
      <c r="AC86" s="12">
        <f>COUNTIF(mission_launches!C704:C740,"NASA")</f>
        <v>3</v>
      </c>
      <c r="AD86" s="7"/>
      <c r="AE86" s="7"/>
      <c r="AF86" s="7"/>
      <c r="AG86" s="7"/>
      <c r="AH86" s="9" t="s">
        <v>8</v>
      </c>
      <c r="AI86" s="12">
        <f>COUNTIF(mission_launches!C2:C64, "SpaceX")</f>
        <v>14</v>
      </c>
      <c r="AJ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9" t="s">
        <v>99</v>
      </c>
      <c r="Z87" s="12">
        <f>COUNTIF(mission_launches!C938:C974, "MHI")</f>
        <v>1</v>
      </c>
      <c r="AA87" s="7"/>
      <c r="AB87" s="8" t="s">
        <v>99</v>
      </c>
      <c r="AC87" s="13">
        <f>COUNTIF(mission_launches!C704:C740, "MHI")</f>
        <v>1</v>
      </c>
      <c r="AD87" s="7"/>
      <c r="AE87" s="7"/>
      <c r="AF87" s="7"/>
      <c r="AG87" s="7"/>
      <c r="AH87" s="10" t="s">
        <v>14</v>
      </c>
      <c r="AI87" s="11">
        <f>COUNTIF(mission_launches!C2:C64, "CASC")</f>
        <v>19</v>
      </c>
      <c r="AJ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8" t="s">
        <v>8805</v>
      </c>
      <c r="Z88" s="13">
        <f>SUM(Z73:Z87)</f>
        <v>37</v>
      </c>
      <c r="AA88" s="7"/>
      <c r="AB88" s="9" t="s">
        <v>21</v>
      </c>
      <c r="AC88" s="12">
        <f>COUNTIF(mission_launches!C704:C740, "Roscosmos")</f>
        <v>3</v>
      </c>
      <c r="AD88" s="7"/>
      <c r="AE88" s="7"/>
      <c r="AF88" s="7"/>
      <c r="AG88" s="7"/>
      <c r="AH88" s="9" t="s">
        <v>21</v>
      </c>
      <c r="AI88" s="12">
        <f>COUNTIF(mission_launches!C2:C64, "Roscosmos")</f>
        <v>4</v>
      </c>
      <c r="AJ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8" t="s">
        <v>8805</v>
      </c>
      <c r="AC89" s="13">
        <f>SUM(AC76:AC88)</f>
        <v>37</v>
      </c>
      <c r="AD89" s="7"/>
      <c r="AE89" s="7"/>
      <c r="AF89" s="7"/>
      <c r="AG89" s="7"/>
      <c r="AH89" s="8" t="s">
        <v>25</v>
      </c>
      <c r="AI89" s="13">
        <f>COUNTIF(mission_launches!C2:C64, "ULA")</f>
        <v>4</v>
      </c>
      <c r="AJ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9" t="s">
        <v>41</v>
      </c>
      <c r="AI90" s="12">
        <f>COUNTIF(mission_launches!C2:C64, "JAXA")</f>
        <v>1</v>
      </c>
      <c r="AJ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8" t="s">
        <v>45</v>
      </c>
      <c r="AI91" s="13">
        <f>COUNTIF(mission_launches!C2:C64, "Northrop")</f>
        <v>2</v>
      </c>
      <c r="AJ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9" t="s">
        <v>49</v>
      </c>
      <c r="AI92" s="12">
        <f>COUNTIF(mission_launches!C2:C64, "ExPace")</f>
        <v>3</v>
      </c>
      <c r="AJ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8" t="s">
        <v>57</v>
      </c>
      <c r="AI93" s="13">
        <f>COUNTIF(mission_launches!C2:C64, "IAI")</f>
        <v>1</v>
      </c>
      <c r="AJ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9" t="s">
        <v>63</v>
      </c>
      <c r="AI94" s="12">
        <f>COUNTIF(mission_launches!C2:C64, "Rocket Lab")</f>
        <v>3</v>
      </c>
      <c r="AJ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8" t="s">
        <v>91</v>
      </c>
      <c r="AI95" s="13">
        <f>COUNTIF(mission_launches!C2:C64, "Virgin Orbit")</f>
        <v>1</v>
      </c>
      <c r="AJ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9" t="s">
        <v>95</v>
      </c>
      <c r="AI96" s="12">
        <f>COUNTIF(mission_launches!C2:C64, "VKS RF")</f>
        <v>3</v>
      </c>
      <c r="AJ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8" t="s">
        <v>99</v>
      </c>
      <c r="AI97" s="13">
        <f>COUNTIF(mission_launches!C2:C64, "MHI")</f>
        <v>2</v>
      </c>
      <c r="AJ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9" t="s">
        <v>114</v>
      </c>
      <c r="AI98" s="12">
        <f>COUNTIF(mission_launches!C2:C64, "IRGC")</f>
        <v>1</v>
      </c>
      <c r="AJ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8" t="s">
        <v>126</v>
      </c>
      <c r="AI99" s="13">
        <f>COUNTIF(mission_launches!C2:C64, "Arianespace")</f>
        <v>4</v>
      </c>
      <c r="AJ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9" t="s">
        <v>155</v>
      </c>
      <c r="AI100" s="12">
        <f>COUNTIF(mission_launches!C2:C64, "ISA")</f>
        <v>1</v>
      </c>
      <c r="AJ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8" t="s">
        <v>8805</v>
      </c>
      <c r="AI101" s="13">
        <f>SUM(AI85:AI100)</f>
        <v>63</v>
      </c>
      <c r="AJ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</row>
  </sheetData>
  <mergeCells count="61">
    <mergeCell ref="J23:K23"/>
    <mergeCell ref="A25:B25"/>
    <mergeCell ref="D26:E26"/>
    <mergeCell ref="M27:N27"/>
    <mergeCell ref="G28:H28"/>
    <mergeCell ref="S29:T29"/>
    <mergeCell ref="A33:B33"/>
    <mergeCell ref="G39:H39"/>
    <mergeCell ref="A41:B41"/>
    <mergeCell ref="M41:N41"/>
    <mergeCell ref="S44:T44"/>
    <mergeCell ref="J45:K45"/>
    <mergeCell ref="D50:E50"/>
    <mergeCell ref="G50:H50"/>
    <mergeCell ref="V1:W1"/>
    <mergeCell ref="Y1:Z1"/>
    <mergeCell ref="AB1:AC1"/>
    <mergeCell ref="AE1:AF1"/>
    <mergeCell ref="AH1:AI1"/>
    <mergeCell ref="A1:B1"/>
    <mergeCell ref="D1:E1"/>
    <mergeCell ref="G1:H1"/>
    <mergeCell ref="J1:K1"/>
    <mergeCell ref="M1:N1"/>
    <mergeCell ref="P1:Q1"/>
    <mergeCell ref="S1:T1"/>
    <mergeCell ref="A9:B9"/>
    <mergeCell ref="D12:E12"/>
    <mergeCell ref="J12:K12"/>
    <mergeCell ref="P12:Q12"/>
    <mergeCell ref="M15:N15"/>
    <mergeCell ref="G16:H16"/>
    <mergeCell ref="A17:B17"/>
    <mergeCell ref="S16:T16"/>
    <mergeCell ref="V17:W17"/>
    <mergeCell ref="Y17:Z17"/>
    <mergeCell ref="AE18:AF18"/>
    <mergeCell ref="AH20:AI20"/>
    <mergeCell ref="AB22:AC22"/>
    <mergeCell ref="P24:Q24"/>
    <mergeCell ref="J33:K33"/>
    <mergeCell ref="AE34:AF34"/>
    <mergeCell ref="V35:W35"/>
    <mergeCell ref="Y36:Z36"/>
    <mergeCell ref="D37:E37"/>
    <mergeCell ref="AB38:AC38"/>
    <mergeCell ref="P39:Q39"/>
    <mergeCell ref="AH42:AI42"/>
    <mergeCell ref="AE52:AF52"/>
    <mergeCell ref="AH62:AI62"/>
    <mergeCell ref="AE68:AF68"/>
    <mergeCell ref="AH84:AI84"/>
    <mergeCell ref="Y71:Z71"/>
    <mergeCell ref="AB74:AC74"/>
    <mergeCell ref="P53:Q53"/>
    <mergeCell ref="V54:W54"/>
    <mergeCell ref="M55:N55"/>
    <mergeCell ref="AB55:AC55"/>
    <mergeCell ref="Y56:Z56"/>
    <mergeCell ref="S59:T59"/>
    <mergeCell ref="V71:W7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13"/>
  </cols>
  <sheetData>
    <row r="1">
      <c r="A1" s="20" t="s">
        <v>8808</v>
      </c>
      <c r="B1" s="21" t="s">
        <v>8809</v>
      </c>
      <c r="C1" s="21" t="s">
        <v>8810</v>
      </c>
      <c r="D1" s="21" t="s">
        <v>8811</v>
      </c>
      <c r="E1" s="21" t="s">
        <v>8812</v>
      </c>
      <c r="F1" s="22"/>
    </row>
    <row r="2">
      <c r="A2" s="23">
        <v>5.3</v>
      </c>
      <c r="B2" s="24">
        <f t="array" ref="B2:B58">FREQUENCY('Data from cost per mission'!A:A,A:A)</f>
        <v>9</v>
      </c>
      <c r="C2" s="1">
        <f t="shared" ref="C2:C59" si="1">(A2-$H$6)^2</f>
        <v>22482.46834</v>
      </c>
      <c r="D2" s="1">
        <f t="shared" ref="D2:D59" si="2">C2*B2</f>
        <v>202342.215</v>
      </c>
      <c r="E2" s="1">
        <f t="shared" ref="E2:E57" si="3">(A2*B2)</f>
        <v>47.7</v>
      </c>
      <c r="F2" s="22"/>
    </row>
    <row r="3">
      <c r="A3" s="23">
        <v>7.0</v>
      </c>
      <c r="B3" s="1">
        <v>5.0</v>
      </c>
      <c r="C3" s="1">
        <f t="shared" si="1"/>
        <v>21975.55707</v>
      </c>
      <c r="D3" s="1">
        <f t="shared" si="2"/>
        <v>109877.7853</v>
      </c>
      <c r="E3" s="1">
        <f t="shared" si="3"/>
        <v>35</v>
      </c>
      <c r="F3" s="22"/>
      <c r="G3" s="2" t="s">
        <v>8813</v>
      </c>
      <c r="H3" s="1">
        <f>COUNT('Variation of cost per mission'!A2:A965)</f>
        <v>56</v>
      </c>
    </row>
    <row r="4">
      <c r="A4" s="23">
        <v>7.5</v>
      </c>
      <c r="B4" s="1">
        <v>14.0</v>
      </c>
      <c r="C4" s="1">
        <f t="shared" si="1"/>
        <v>21827.56552</v>
      </c>
      <c r="D4" s="1">
        <f t="shared" si="2"/>
        <v>305585.9173</v>
      </c>
      <c r="E4" s="1">
        <f t="shared" si="3"/>
        <v>105</v>
      </c>
      <c r="G4" s="2" t="s">
        <v>8814</v>
      </c>
      <c r="H4" s="25">
        <f>MIN('Variation of cost per mission'!A:A)</f>
        <v>5.3</v>
      </c>
    </row>
    <row r="5">
      <c r="A5" s="23">
        <v>12.0</v>
      </c>
      <c r="B5" s="1">
        <v>1.0</v>
      </c>
      <c r="C5" s="1">
        <f t="shared" si="1"/>
        <v>20518.14157</v>
      </c>
      <c r="D5" s="1">
        <f t="shared" si="2"/>
        <v>20518.14157</v>
      </c>
      <c r="E5" s="1">
        <f t="shared" si="3"/>
        <v>12</v>
      </c>
      <c r="F5" s="22"/>
      <c r="G5" s="2" t="s">
        <v>8815</v>
      </c>
      <c r="H5" s="25">
        <f>MAX('Variation of cost per mission'!A:A)</f>
        <v>5000</v>
      </c>
    </row>
    <row r="6">
      <c r="A6" s="23">
        <v>15.0</v>
      </c>
      <c r="B6" s="1">
        <v>1.0</v>
      </c>
      <c r="C6" s="1">
        <f t="shared" si="1"/>
        <v>19667.69227</v>
      </c>
      <c r="D6" s="1">
        <f t="shared" si="2"/>
        <v>19667.69227</v>
      </c>
      <c r="E6" s="1">
        <f t="shared" si="3"/>
        <v>15</v>
      </c>
      <c r="F6" s="22"/>
      <c r="G6" s="2" t="s">
        <v>8816</v>
      </c>
      <c r="H6" s="1">
        <f>E58/B59</f>
        <v>155.2415497</v>
      </c>
    </row>
    <row r="7">
      <c r="A7" s="23">
        <v>20.0</v>
      </c>
      <c r="B7" s="1">
        <v>1.0</v>
      </c>
      <c r="C7" s="1">
        <f t="shared" si="1"/>
        <v>18290.27678</v>
      </c>
      <c r="D7" s="1">
        <f t="shared" si="2"/>
        <v>18290.27678</v>
      </c>
      <c r="E7" s="1">
        <f t="shared" si="3"/>
        <v>20</v>
      </c>
      <c r="F7" s="22"/>
    </row>
    <row r="8">
      <c r="A8" s="23">
        <v>20.14</v>
      </c>
      <c r="B8" s="1">
        <v>1.0</v>
      </c>
      <c r="C8" s="1">
        <f t="shared" si="1"/>
        <v>18252.42874</v>
      </c>
      <c r="D8" s="1">
        <f t="shared" si="2"/>
        <v>18252.42874</v>
      </c>
      <c r="E8" s="1">
        <f t="shared" si="3"/>
        <v>20.14</v>
      </c>
      <c r="F8" s="22"/>
      <c r="G8" s="2" t="s">
        <v>8817</v>
      </c>
      <c r="H8" s="1">
        <f>D60/B59</f>
        <v>83902.9407</v>
      </c>
    </row>
    <row r="9">
      <c r="A9" s="23">
        <v>21.0</v>
      </c>
      <c r="B9" s="1">
        <v>16.0</v>
      </c>
      <c r="C9" s="1">
        <f t="shared" si="1"/>
        <v>18020.79368</v>
      </c>
      <c r="D9" s="1">
        <f t="shared" si="2"/>
        <v>288332.6988</v>
      </c>
      <c r="E9" s="1">
        <f t="shared" si="3"/>
        <v>336</v>
      </c>
      <c r="G9" s="2" t="s">
        <v>8818</v>
      </c>
      <c r="H9" s="1">
        <f>SQRT(H8)</f>
        <v>289.6600433</v>
      </c>
    </row>
    <row r="10">
      <c r="A10" s="23">
        <v>25.0</v>
      </c>
      <c r="B10" s="1">
        <v>12.0</v>
      </c>
      <c r="C10" s="1">
        <f t="shared" si="1"/>
        <v>16962.86128</v>
      </c>
      <c r="D10" s="1">
        <f t="shared" si="2"/>
        <v>203554.3353</v>
      </c>
      <c r="E10" s="1">
        <f t="shared" si="3"/>
        <v>300</v>
      </c>
      <c r="F10" s="22"/>
      <c r="G10" s="2" t="s">
        <v>8819</v>
      </c>
      <c r="H10" s="1">
        <f>H9/H6</f>
        <v>1.865866734</v>
      </c>
    </row>
    <row r="11">
      <c r="A11" s="23">
        <v>28.3</v>
      </c>
      <c r="B11" s="1">
        <v>1.0</v>
      </c>
      <c r="C11" s="1">
        <f t="shared" si="1"/>
        <v>16114.15705</v>
      </c>
      <c r="D11" s="1">
        <f t="shared" si="2"/>
        <v>16114.15705</v>
      </c>
      <c r="E11" s="1">
        <f t="shared" si="3"/>
        <v>28.3</v>
      </c>
      <c r="F11" s="22"/>
      <c r="G11" s="2" t="s">
        <v>8820</v>
      </c>
      <c r="H11" s="26">
        <f>H10*100</f>
        <v>186.5866734</v>
      </c>
    </row>
    <row r="12">
      <c r="A12" s="23">
        <v>29.0</v>
      </c>
      <c r="B12" s="1">
        <v>22.0</v>
      </c>
      <c r="C12" s="1">
        <f t="shared" si="1"/>
        <v>15936.92888</v>
      </c>
      <c r="D12" s="1">
        <f t="shared" si="2"/>
        <v>350612.4354</v>
      </c>
      <c r="E12" s="1">
        <f t="shared" si="3"/>
        <v>638</v>
      </c>
      <c r="F12" s="22"/>
      <c r="G12" s="27" t="s">
        <v>8821</v>
      </c>
      <c r="H12" s="6"/>
    </row>
    <row r="13">
      <c r="A13" s="23">
        <v>29.15</v>
      </c>
      <c r="B13" s="1">
        <v>25.0</v>
      </c>
      <c r="C13" s="1">
        <f t="shared" si="1"/>
        <v>15899.07892</v>
      </c>
      <c r="D13" s="1">
        <f t="shared" si="2"/>
        <v>397476.9729</v>
      </c>
      <c r="E13" s="1">
        <f t="shared" si="3"/>
        <v>728.75</v>
      </c>
      <c r="F13" s="22"/>
    </row>
    <row r="14">
      <c r="A14" s="23">
        <v>29.75</v>
      </c>
      <c r="B14" s="1">
        <v>33.0</v>
      </c>
      <c r="C14" s="1">
        <f t="shared" si="1"/>
        <v>15748.12906</v>
      </c>
      <c r="D14" s="1">
        <f t="shared" si="2"/>
        <v>519688.2588</v>
      </c>
      <c r="E14" s="1">
        <f t="shared" si="3"/>
        <v>981.75</v>
      </c>
      <c r="F14" s="22"/>
    </row>
    <row r="15">
      <c r="A15" s="23">
        <v>30.8</v>
      </c>
      <c r="B15" s="1">
        <v>38.0</v>
      </c>
      <c r="C15" s="1">
        <f t="shared" si="1"/>
        <v>15485.6993</v>
      </c>
      <c r="D15" s="1">
        <f t="shared" si="2"/>
        <v>588456.5734</v>
      </c>
      <c r="E15" s="1">
        <f t="shared" si="3"/>
        <v>1170.4</v>
      </c>
    </row>
    <row r="16">
      <c r="A16" s="23">
        <v>31.0</v>
      </c>
      <c r="B16" s="1">
        <v>22.0</v>
      </c>
      <c r="C16" s="1">
        <f t="shared" si="1"/>
        <v>15435.96268</v>
      </c>
      <c r="D16" s="1">
        <f t="shared" si="2"/>
        <v>339591.179</v>
      </c>
      <c r="E16" s="1">
        <f t="shared" si="3"/>
        <v>682</v>
      </c>
      <c r="F16" s="22"/>
    </row>
    <row r="17">
      <c r="A17" s="23">
        <v>35.0</v>
      </c>
      <c r="B17" s="1">
        <v>16.0</v>
      </c>
      <c r="C17" s="1">
        <f t="shared" si="1"/>
        <v>14458.03028</v>
      </c>
      <c r="D17" s="1">
        <f t="shared" si="2"/>
        <v>231328.4845</v>
      </c>
      <c r="E17" s="1">
        <f t="shared" si="3"/>
        <v>560</v>
      </c>
      <c r="F17" s="22"/>
    </row>
    <row r="18">
      <c r="A18" s="23">
        <v>37.0</v>
      </c>
      <c r="B18" s="1">
        <v>15.0</v>
      </c>
      <c r="C18" s="1">
        <f t="shared" si="1"/>
        <v>13981.06408</v>
      </c>
      <c r="D18" s="1">
        <f t="shared" si="2"/>
        <v>209715.9613</v>
      </c>
      <c r="E18" s="1">
        <f t="shared" si="3"/>
        <v>555</v>
      </c>
      <c r="F18" s="22"/>
    </row>
    <row r="19">
      <c r="A19" s="23">
        <v>39.0</v>
      </c>
      <c r="B19" s="1">
        <v>2.0</v>
      </c>
      <c r="C19" s="1">
        <f t="shared" si="1"/>
        <v>13512.09789</v>
      </c>
      <c r="D19" s="1">
        <f t="shared" si="2"/>
        <v>27024.19577</v>
      </c>
      <c r="E19" s="1">
        <f t="shared" si="3"/>
        <v>78</v>
      </c>
      <c r="F19" s="22"/>
    </row>
    <row r="20">
      <c r="A20" s="23">
        <v>40.0</v>
      </c>
      <c r="B20" s="1">
        <v>55.0</v>
      </c>
      <c r="C20" s="1">
        <f t="shared" si="1"/>
        <v>13280.61479</v>
      </c>
      <c r="D20" s="1">
        <f t="shared" si="2"/>
        <v>730433.8132</v>
      </c>
      <c r="E20" s="1">
        <f t="shared" si="3"/>
        <v>2200</v>
      </c>
      <c r="F20" s="22"/>
    </row>
    <row r="21">
      <c r="A21" s="23">
        <v>41.8</v>
      </c>
      <c r="B21" s="1">
        <v>31.0</v>
      </c>
      <c r="C21" s="1">
        <f t="shared" si="1"/>
        <v>12868.98521</v>
      </c>
      <c r="D21" s="1">
        <f t="shared" si="2"/>
        <v>398938.5414</v>
      </c>
      <c r="E21" s="1">
        <f t="shared" si="3"/>
        <v>1295.8</v>
      </c>
      <c r="F21" s="22"/>
    </row>
    <row r="22">
      <c r="A22" s="23">
        <v>45.0</v>
      </c>
      <c r="B22" s="1">
        <v>10.0</v>
      </c>
      <c r="C22" s="1">
        <f t="shared" si="1"/>
        <v>12153.19929</v>
      </c>
      <c r="D22" s="1">
        <f t="shared" si="2"/>
        <v>121531.9929</v>
      </c>
      <c r="E22" s="1">
        <f t="shared" si="3"/>
        <v>450</v>
      </c>
      <c r="F22" s="22"/>
    </row>
    <row r="23">
      <c r="A23" s="23">
        <v>46.0</v>
      </c>
      <c r="B23" s="1">
        <v>5.0</v>
      </c>
      <c r="C23" s="1">
        <f t="shared" si="1"/>
        <v>11933.71619</v>
      </c>
      <c r="D23" s="1">
        <f t="shared" si="2"/>
        <v>59668.58095</v>
      </c>
      <c r="E23" s="1">
        <f t="shared" si="3"/>
        <v>230</v>
      </c>
      <c r="F23" s="22"/>
    </row>
    <row r="24">
      <c r="A24" s="23">
        <v>47.0</v>
      </c>
      <c r="B24" s="1">
        <v>13.0</v>
      </c>
      <c r="C24" s="1">
        <f t="shared" si="1"/>
        <v>11716.23309</v>
      </c>
      <c r="D24" s="1">
        <f t="shared" si="2"/>
        <v>152311.0302</v>
      </c>
      <c r="E24" s="1">
        <f t="shared" si="3"/>
        <v>611</v>
      </c>
      <c r="F24" s="22"/>
    </row>
    <row r="25">
      <c r="A25" s="23">
        <v>48.5</v>
      </c>
      <c r="B25" s="1">
        <v>26.0</v>
      </c>
      <c r="C25" s="1">
        <f t="shared" si="1"/>
        <v>11393.75844</v>
      </c>
      <c r="D25" s="1">
        <f t="shared" si="2"/>
        <v>296237.7195</v>
      </c>
      <c r="E25" s="1">
        <f t="shared" si="3"/>
        <v>1261</v>
      </c>
      <c r="F25" s="22"/>
    </row>
    <row r="26">
      <c r="A26" s="23">
        <v>50.0</v>
      </c>
      <c r="B26" s="1">
        <v>34.0</v>
      </c>
      <c r="C26" s="1">
        <f t="shared" si="1"/>
        <v>11075.78379</v>
      </c>
      <c r="D26" s="1">
        <f t="shared" si="2"/>
        <v>376576.6489</v>
      </c>
      <c r="E26" s="1">
        <f t="shared" si="3"/>
        <v>1700</v>
      </c>
      <c r="F26" s="22"/>
    </row>
    <row r="27">
      <c r="A27" s="23">
        <v>55.0</v>
      </c>
      <c r="B27" s="1">
        <v>1.0</v>
      </c>
      <c r="C27" s="1">
        <f t="shared" si="1"/>
        <v>10048.36829</v>
      </c>
      <c r="D27" s="1">
        <f t="shared" si="2"/>
        <v>10048.36829</v>
      </c>
      <c r="E27" s="1">
        <f t="shared" si="3"/>
        <v>55</v>
      </c>
      <c r="F27" s="22"/>
    </row>
    <row r="28">
      <c r="A28" s="23">
        <v>56.5</v>
      </c>
      <c r="B28" s="1">
        <v>15.0</v>
      </c>
      <c r="C28" s="1">
        <f t="shared" si="1"/>
        <v>9749.893645</v>
      </c>
      <c r="D28" s="1">
        <f t="shared" si="2"/>
        <v>146248.4047</v>
      </c>
      <c r="E28" s="1">
        <f t="shared" si="3"/>
        <v>847.5</v>
      </c>
      <c r="F28" s="22"/>
    </row>
    <row r="29">
      <c r="A29" s="23">
        <v>59.0</v>
      </c>
      <c r="B29" s="1">
        <v>22.0</v>
      </c>
      <c r="C29" s="1">
        <f t="shared" si="1"/>
        <v>9262.435896</v>
      </c>
      <c r="D29" s="1">
        <f t="shared" si="2"/>
        <v>203773.5897</v>
      </c>
      <c r="E29" s="1">
        <f t="shared" si="3"/>
        <v>1298</v>
      </c>
      <c r="F29" s="22"/>
    </row>
    <row r="30">
      <c r="A30" s="23">
        <v>59.5</v>
      </c>
      <c r="B30" s="1">
        <v>5.0</v>
      </c>
      <c r="C30" s="1">
        <f t="shared" si="1"/>
        <v>9166.444346</v>
      </c>
      <c r="D30" s="1">
        <f t="shared" si="2"/>
        <v>45832.22173</v>
      </c>
      <c r="E30" s="1">
        <f t="shared" si="3"/>
        <v>297.5</v>
      </c>
    </row>
    <row r="31">
      <c r="A31" s="23">
        <v>62.0</v>
      </c>
      <c r="B31" s="1">
        <v>41.0</v>
      </c>
      <c r="C31" s="1">
        <f t="shared" si="1"/>
        <v>8693.986598</v>
      </c>
      <c r="D31" s="1">
        <f t="shared" si="2"/>
        <v>356453.4505</v>
      </c>
      <c r="E31" s="1">
        <f t="shared" si="3"/>
        <v>2542</v>
      </c>
      <c r="F31" s="22"/>
    </row>
    <row r="32">
      <c r="A32" s="23">
        <v>63.23</v>
      </c>
      <c r="B32" s="1">
        <v>4.0</v>
      </c>
      <c r="C32" s="1">
        <f t="shared" si="1"/>
        <v>8466.125285</v>
      </c>
      <c r="D32" s="1">
        <f t="shared" si="2"/>
        <v>33864.50114</v>
      </c>
      <c r="E32" s="1">
        <f t="shared" si="3"/>
        <v>252.92</v>
      </c>
      <c r="F32" s="22"/>
    </row>
    <row r="33">
      <c r="A33" s="23">
        <v>64.68</v>
      </c>
      <c r="B33" s="1">
        <v>34.0</v>
      </c>
      <c r="C33" s="1">
        <f t="shared" si="1"/>
        <v>8201.394291</v>
      </c>
      <c r="D33" s="1">
        <f t="shared" si="2"/>
        <v>278847.4059</v>
      </c>
      <c r="E33" s="1">
        <f t="shared" si="3"/>
        <v>2199.12</v>
      </c>
    </row>
    <row r="34">
      <c r="A34" s="23">
        <v>65.0</v>
      </c>
      <c r="B34" s="1">
        <v>16.0</v>
      </c>
      <c r="C34" s="1">
        <f t="shared" si="1"/>
        <v>8143.537299</v>
      </c>
      <c r="D34" s="1">
        <f t="shared" si="2"/>
        <v>130296.5968</v>
      </c>
      <c r="E34" s="1">
        <f t="shared" si="3"/>
        <v>1040</v>
      </c>
    </row>
    <row r="35">
      <c r="A35" s="23">
        <v>69.7</v>
      </c>
      <c r="B35" s="1">
        <v>17.0</v>
      </c>
      <c r="C35" s="1">
        <f t="shared" si="1"/>
        <v>7317.356732</v>
      </c>
      <c r="D35" s="1">
        <f t="shared" si="2"/>
        <v>124395.0644</v>
      </c>
      <c r="E35" s="1">
        <f t="shared" si="3"/>
        <v>1184.9</v>
      </c>
      <c r="F35" s="22"/>
    </row>
    <row r="36">
      <c r="A36" s="23">
        <v>80.0</v>
      </c>
      <c r="B36" s="1">
        <v>7.0</v>
      </c>
      <c r="C36" s="1">
        <f t="shared" si="1"/>
        <v>5661.290807</v>
      </c>
      <c r="D36" s="1">
        <f t="shared" si="2"/>
        <v>39629.03565</v>
      </c>
      <c r="E36" s="1">
        <f t="shared" si="3"/>
        <v>560</v>
      </c>
      <c r="F36" s="22"/>
    </row>
    <row r="37">
      <c r="A37" s="23">
        <v>85.0</v>
      </c>
      <c r="B37" s="1">
        <v>7.0</v>
      </c>
      <c r="C37" s="1">
        <f t="shared" si="1"/>
        <v>4933.87531</v>
      </c>
      <c r="D37" s="1">
        <f t="shared" si="2"/>
        <v>34537.12717</v>
      </c>
      <c r="E37" s="1">
        <f t="shared" si="3"/>
        <v>595</v>
      </c>
    </row>
    <row r="38">
      <c r="A38" s="23">
        <v>90.0</v>
      </c>
      <c r="B38" s="1">
        <v>32.0</v>
      </c>
      <c r="C38" s="1">
        <f t="shared" si="1"/>
        <v>4256.459812</v>
      </c>
      <c r="D38" s="1">
        <f t="shared" si="2"/>
        <v>136206.714</v>
      </c>
      <c r="E38" s="1">
        <f t="shared" si="3"/>
        <v>2880</v>
      </c>
      <c r="F38" s="22"/>
    </row>
    <row r="39">
      <c r="A39" s="23">
        <v>109.0</v>
      </c>
      <c r="B39" s="1">
        <v>37.0</v>
      </c>
      <c r="C39" s="1">
        <f t="shared" si="1"/>
        <v>2138.280922</v>
      </c>
      <c r="D39" s="1">
        <f t="shared" si="2"/>
        <v>79116.39412</v>
      </c>
      <c r="E39" s="1">
        <f t="shared" si="3"/>
        <v>4033</v>
      </c>
      <c r="F39" s="22"/>
    </row>
    <row r="40">
      <c r="A40" s="23">
        <v>112.5</v>
      </c>
      <c r="B40" s="1">
        <v>9.0</v>
      </c>
      <c r="C40" s="1">
        <f t="shared" si="1"/>
        <v>1826.840074</v>
      </c>
      <c r="D40" s="1">
        <f t="shared" si="2"/>
        <v>16441.56067</v>
      </c>
      <c r="E40" s="1">
        <f t="shared" si="3"/>
        <v>1012.5</v>
      </c>
      <c r="F40" s="22"/>
    </row>
    <row r="41">
      <c r="A41" s="23">
        <v>115.0</v>
      </c>
      <c r="B41" s="1">
        <v>6.0</v>
      </c>
      <c r="C41" s="1">
        <f t="shared" si="1"/>
        <v>1619.382325</v>
      </c>
      <c r="D41" s="1">
        <f t="shared" si="2"/>
        <v>9716.293952</v>
      </c>
      <c r="E41" s="1">
        <f t="shared" si="3"/>
        <v>690</v>
      </c>
      <c r="F41" s="22"/>
    </row>
    <row r="42">
      <c r="A42" s="23">
        <v>120.0</v>
      </c>
      <c r="B42" s="1">
        <v>7.0</v>
      </c>
      <c r="C42" s="1">
        <f t="shared" si="1"/>
        <v>1241.966828</v>
      </c>
      <c r="D42" s="1">
        <f t="shared" si="2"/>
        <v>8693.767796</v>
      </c>
      <c r="E42" s="1">
        <f t="shared" si="3"/>
        <v>840</v>
      </c>
      <c r="F42" s="22"/>
    </row>
    <row r="43">
      <c r="A43" s="23">
        <v>123.0</v>
      </c>
      <c r="B43" s="1">
        <v>8.0</v>
      </c>
      <c r="C43" s="1">
        <f t="shared" si="1"/>
        <v>1039.51753</v>
      </c>
      <c r="D43" s="1">
        <f t="shared" si="2"/>
        <v>8316.140236</v>
      </c>
      <c r="E43" s="1">
        <f t="shared" si="3"/>
        <v>984</v>
      </c>
      <c r="F43" s="22"/>
    </row>
    <row r="44">
      <c r="A44" s="23">
        <v>130.0</v>
      </c>
      <c r="B44" s="1">
        <v>3.0</v>
      </c>
      <c r="C44" s="1">
        <f t="shared" si="1"/>
        <v>637.1358332</v>
      </c>
      <c r="D44" s="1">
        <f t="shared" si="2"/>
        <v>1911.4075</v>
      </c>
      <c r="E44" s="1">
        <f t="shared" si="3"/>
        <v>390</v>
      </c>
    </row>
    <row r="45">
      <c r="A45" s="23">
        <v>133.0</v>
      </c>
      <c r="B45" s="1">
        <v>3.0</v>
      </c>
      <c r="C45" s="1">
        <f t="shared" si="1"/>
        <v>494.6865348</v>
      </c>
      <c r="D45" s="1">
        <f t="shared" si="2"/>
        <v>1484.059604</v>
      </c>
      <c r="E45" s="1">
        <f t="shared" si="3"/>
        <v>399</v>
      </c>
    </row>
    <row r="46">
      <c r="A46" s="23">
        <v>135.0</v>
      </c>
      <c r="B46" s="1">
        <v>2.0</v>
      </c>
      <c r="C46" s="1">
        <f t="shared" si="1"/>
        <v>409.7203358</v>
      </c>
      <c r="D46" s="1">
        <f t="shared" si="2"/>
        <v>819.4406716</v>
      </c>
      <c r="E46" s="1">
        <f t="shared" si="3"/>
        <v>270</v>
      </c>
      <c r="F46" s="22"/>
    </row>
    <row r="47">
      <c r="A47" s="23">
        <v>136.6</v>
      </c>
      <c r="B47" s="1">
        <v>4.0</v>
      </c>
      <c r="C47" s="1">
        <f t="shared" si="1"/>
        <v>347.5073766</v>
      </c>
      <c r="D47" s="1">
        <f t="shared" si="2"/>
        <v>1390.029507</v>
      </c>
      <c r="E47" s="1">
        <f t="shared" si="3"/>
        <v>546.4</v>
      </c>
      <c r="F47" s="22"/>
    </row>
    <row r="48">
      <c r="A48" s="23">
        <v>140.0</v>
      </c>
      <c r="B48" s="1">
        <v>3.0</v>
      </c>
      <c r="C48" s="1">
        <f t="shared" si="1"/>
        <v>232.3048384</v>
      </c>
      <c r="D48" s="1">
        <f t="shared" si="2"/>
        <v>696.9145153</v>
      </c>
      <c r="E48" s="1">
        <f t="shared" si="3"/>
        <v>420</v>
      </c>
      <c r="F48" s="22"/>
    </row>
    <row r="49">
      <c r="A49" s="23">
        <v>145.0</v>
      </c>
      <c r="B49" s="1">
        <v>7.0</v>
      </c>
      <c r="C49" s="1">
        <f t="shared" si="1"/>
        <v>104.889341</v>
      </c>
      <c r="D49" s="1">
        <f t="shared" si="2"/>
        <v>734.2253873</v>
      </c>
      <c r="E49" s="1">
        <f t="shared" si="3"/>
        <v>1015</v>
      </c>
      <c r="F49" s="22"/>
    </row>
    <row r="50">
      <c r="A50" s="23">
        <v>153.0</v>
      </c>
      <c r="B50" s="1">
        <v>11.0</v>
      </c>
      <c r="C50" s="1">
        <f t="shared" si="1"/>
        <v>5.024545229</v>
      </c>
      <c r="D50" s="1">
        <f t="shared" si="2"/>
        <v>55.26999752</v>
      </c>
      <c r="E50" s="1">
        <f t="shared" si="3"/>
        <v>1683</v>
      </c>
      <c r="F50" s="22"/>
    </row>
    <row r="51">
      <c r="A51" s="23">
        <v>164.0</v>
      </c>
      <c r="B51" s="1">
        <v>15.0</v>
      </c>
      <c r="C51" s="1">
        <f t="shared" si="1"/>
        <v>76.71045099</v>
      </c>
      <c r="D51" s="1">
        <f t="shared" si="2"/>
        <v>1150.656765</v>
      </c>
      <c r="E51" s="1">
        <f t="shared" si="3"/>
        <v>2460</v>
      </c>
      <c r="F51" s="22"/>
    </row>
    <row r="52">
      <c r="A52" s="23">
        <v>190.0</v>
      </c>
      <c r="B52" s="1">
        <v>3.0</v>
      </c>
      <c r="C52" s="1">
        <f t="shared" si="1"/>
        <v>1208.149865</v>
      </c>
      <c r="D52" s="1">
        <f t="shared" si="2"/>
        <v>3624.449594</v>
      </c>
      <c r="E52" s="1">
        <f t="shared" si="3"/>
        <v>570</v>
      </c>
      <c r="F52" s="22"/>
    </row>
    <row r="53">
      <c r="A53" s="23">
        <v>200.0</v>
      </c>
      <c r="B53" s="1">
        <v>75.0</v>
      </c>
      <c r="C53" s="1">
        <f t="shared" si="1"/>
        <v>2003.31887</v>
      </c>
      <c r="D53" s="1">
        <f t="shared" si="2"/>
        <v>150248.9152</v>
      </c>
      <c r="E53" s="1">
        <f t="shared" si="3"/>
        <v>15000</v>
      </c>
      <c r="F53" s="22"/>
    </row>
    <row r="54">
      <c r="A54" s="23">
        <v>350.0</v>
      </c>
      <c r="B54" s="1">
        <v>11.0</v>
      </c>
      <c r="C54" s="1">
        <f t="shared" si="1"/>
        <v>37930.85395</v>
      </c>
      <c r="D54" s="1">
        <f t="shared" si="2"/>
        <v>417239.3934</v>
      </c>
      <c r="E54" s="1">
        <f t="shared" si="3"/>
        <v>3850</v>
      </c>
    </row>
    <row r="55">
      <c r="A55" s="23">
        <v>450.0</v>
      </c>
      <c r="B55" s="1">
        <v>136.0</v>
      </c>
      <c r="C55" s="1">
        <f t="shared" si="1"/>
        <v>86882.544</v>
      </c>
      <c r="D55" s="1">
        <f t="shared" si="2"/>
        <v>11816025.98</v>
      </c>
      <c r="E55" s="1">
        <f t="shared" si="3"/>
        <v>61200</v>
      </c>
      <c r="F55" s="22"/>
    </row>
    <row r="56">
      <c r="A56" s="23">
        <v>1160.0</v>
      </c>
      <c r="B56" s="1">
        <v>13.0</v>
      </c>
      <c r="C56" s="1">
        <f t="shared" si="1"/>
        <v>1009539.543</v>
      </c>
      <c r="D56" s="1">
        <f t="shared" si="2"/>
        <v>13124014.06</v>
      </c>
      <c r="E56" s="1">
        <f t="shared" si="3"/>
        <v>15080</v>
      </c>
      <c r="F56" s="22"/>
    </row>
    <row r="57">
      <c r="A57" s="23">
        <v>5000.0</v>
      </c>
      <c r="B57" s="1">
        <v>2.0</v>
      </c>
      <c r="C57" s="1">
        <f t="shared" si="1"/>
        <v>23471684.44</v>
      </c>
      <c r="D57" s="1">
        <f t="shared" si="2"/>
        <v>46943368.88</v>
      </c>
      <c r="E57" s="1">
        <f t="shared" si="3"/>
        <v>10000</v>
      </c>
      <c r="F57" s="22"/>
    </row>
    <row r="58">
      <c r="A58" s="1"/>
      <c r="B58" s="1">
        <v>0.0</v>
      </c>
      <c r="C58" s="1">
        <f t="shared" si="1"/>
        <v>24099.93877</v>
      </c>
      <c r="D58" s="1">
        <f t="shared" si="2"/>
        <v>0</v>
      </c>
      <c r="E58" s="1">
        <f>SUM(E2:E57)</f>
        <v>148255.68</v>
      </c>
      <c r="F58" s="22"/>
    </row>
    <row r="59">
      <c r="A59" s="1"/>
      <c r="B59" s="1">
        <f>SUM(B3:B57)</f>
        <v>955</v>
      </c>
      <c r="C59" s="1">
        <f t="shared" si="1"/>
        <v>24099.93877</v>
      </c>
      <c r="D59" s="1">
        <f t="shared" si="2"/>
        <v>23015441.52</v>
      </c>
      <c r="E59" s="1"/>
      <c r="F59" s="22"/>
    </row>
    <row r="60">
      <c r="A60" s="1"/>
      <c r="B60" s="1"/>
      <c r="C60" s="1"/>
      <c r="D60" s="1">
        <f>SUM(D2:D58)</f>
        <v>80127308.37</v>
      </c>
      <c r="E60" s="1"/>
      <c r="F60" s="22"/>
    </row>
    <row r="62">
      <c r="F62" s="22"/>
    </row>
    <row r="63">
      <c r="F63" s="22"/>
    </row>
    <row r="64">
      <c r="F64" s="22"/>
    </row>
    <row r="66">
      <c r="F66" s="22"/>
    </row>
    <row r="67">
      <c r="F67" s="22"/>
    </row>
    <row r="69">
      <c r="F69" s="22"/>
    </row>
    <row r="71">
      <c r="F71" s="22"/>
    </row>
    <row r="74">
      <c r="F74" s="22"/>
    </row>
    <row r="75">
      <c r="F75" s="22"/>
    </row>
    <row r="78">
      <c r="F78" s="22"/>
    </row>
    <row r="79">
      <c r="F79" s="22"/>
    </row>
    <row r="80">
      <c r="F80" s="22"/>
    </row>
    <row r="81">
      <c r="F81" s="22"/>
    </row>
    <row r="82">
      <c r="F82" s="22"/>
    </row>
    <row r="83">
      <c r="F83" s="22"/>
    </row>
    <row r="89">
      <c r="F89" s="22"/>
    </row>
    <row r="90">
      <c r="F90" s="22"/>
    </row>
    <row r="91">
      <c r="F91" s="22"/>
    </row>
    <row r="92">
      <c r="F92" s="22"/>
    </row>
    <row r="94">
      <c r="F94" s="22"/>
    </row>
    <row r="95">
      <c r="F95" s="22"/>
    </row>
    <row r="96">
      <c r="F96" s="22"/>
    </row>
    <row r="97">
      <c r="F97" s="22"/>
    </row>
    <row r="98">
      <c r="F98" s="22"/>
    </row>
    <row r="99">
      <c r="F99" s="22"/>
    </row>
    <row r="101">
      <c r="F101" s="22"/>
    </row>
    <row r="102">
      <c r="F102" s="22"/>
    </row>
    <row r="104">
      <c r="F104" s="22"/>
    </row>
    <row r="105">
      <c r="F105" s="22"/>
    </row>
    <row r="107">
      <c r="F107" s="22"/>
    </row>
    <row r="109">
      <c r="F109" s="22"/>
    </row>
    <row r="110">
      <c r="F110" s="22"/>
    </row>
    <row r="111">
      <c r="F111" s="22"/>
    </row>
    <row r="112">
      <c r="F112" s="22"/>
    </row>
    <row r="113">
      <c r="F113" s="22"/>
    </row>
    <row r="114">
      <c r="F114" s="22"/>
    </row>
    <row r="115">
      <c r="F115" s="22"/>
    </row>
    <row r="116">
      <c r="F116" s="22"/>
    </row>
    <row r="117">
      <c r="F117" s="22"/>
    </row>
    <row r="118">
      <c r="F118" s="22"/>
    </row>
    <row r="119">
      <c r="F119" s="22"/>
    </row>
    <row r="120">
      <c r="F120" s="22"/>
    </row>
    <row r="121">
      <c r="F121" s="22"/>
    </row>
    <row r="123">
      <c r="F123" s="22"/>
    </row>
    <row r="125">
      <c r="F125" s="22"/>
    </row>
    <row r="126">
      <c r="F126" s="22"/>
    </row>
    <row r="130">
      <c r="F130" s="22"/>
    </row>
    <row r="131">
      <c r="F131" s="22"/>
    </row>
    <row r="132">
      <c r="F132" s="22"/>
    </row>
    <row r="133">
      <c r="F133" s="22"/>
    </row>
    <row r="134">
      <c r="F134" s="22"/>
    </row>
    <row r="135">
      <c r="F135" s="22"/>
    </row>
    <row r="136">
      <c r="F136" s="22"/>
    </row>
    <row r="138">
      <c r="F138" s="22"/>
    </row>
    <row r="139">
      <c r="F139" s="22"/>
    </row>
    <row r="140">
      <c r="F140" s="22"/>
    </row>
    <row r="142">
      <c r="F142" s="22"/>
    </row>
    <row r="143">
      <c r="F143" s="22"/>
    </row>
    <row r="145">
      <c r="F145" s="22"/>
    </row>
    <row r="146">
      <c r="F146" s="22"/>
    </row>
    <row r="147">
      <c r="F147" s="22"/>
    </row>
    <row r="148">
      <c r="F148" s="22"/>
    </row>
    <row r="150">
      <c r="F150" s="22"/>
    </row>
    <row r="151">
      <c r="F151" s="22"/>
    </row>
    <row r="152">
      <c r="F152" s="22"/>
    </row>
    <row r="153">
      <c r="F153" s="22"/>
    </row>
    <row r="155">
      <c r="F155" s="22"/>
    </row>
    <row r="158">
      <c r="F158" s="22"/>
    </row>
    <row r="160">
      <c r="F160" s="22"/>
    </row>
    <row r="162">
      <c r="F162" s="22"/>
    </row>
    <row r="164">
      <c r="F164" s="22"/>
    </row>
    <row r="168">
      <c r="F168" s="22"/>
    </row>
    <row r="169">
      <c r="F169" s="22"/>
    </row>
    <row r="170">
      <c r="F170" s="22"/>
    </row>
    <row r="172">
      <c r="F172" s="22"/>
    </row>
    <row r="173">
      <c r="F173" s="22"/>
    </row>
    <row r="175">
      <c r="F175" s="22"/>
    </row>
    <row r="177">
      <c r="F177" s="22"/>
    </row>
    <row r="178">
      <c r="F178" s="22"/>
    </row>
    <row r="179">
      <c r="F179" s="22"/>
    </row>
    <row r="181">
      <c r="F181" s="22"/>
    </row>
    <row r="182">
      <c r="F182" s="22"/>
    </row>
    <row r="183">
      <c r="F183" s="22"/>
    </row>
    <row r="184">
      <c r="F184" s="22"/>
    </row>
    <row r="185">
      <c r="F185" s="22"/>
    </row>
    <row r="186">
      <c r="F186" s="22"/>
    </row>
    <row r="187">
      <c r="F187" s="22"/>
    </row>
    <row r="189">
      <c r="F189" s="22"/>
    </row>
    <row r="190">
      <c r="F190" s="22"/>
    </row>
    <row r="191">
      <c r="F191" s="22"/>
    </row>
    <row r="192">
      <c r="F192" s="22"/>
    </row>
    <row r="194">
      <c r="F194" s="22"/>
    </row>
    <row r="196">
      <c r="F196" s="22"/>
    </row>
    <row r="197">
      <c r="F197" s="22"/>
    </row>
    <row r="198">
      <c r="F198" s="22"/>
    </row>
    <row r="200">
      <c r="F200" s="22"/>
    </row>
    <row r="201">
      <c r="F201" s="22"/>
    </row>
    <row r="202">
      <c r="F202" s="22"/>
    </row>
    <row r="203">
      <c r="F203" s="22"/>
    </row>
    <row r="205">
      <c r="F205" s="22"/>
    </row>
    <row r="206">
      <c r="F206" s="22"/>
    </row>
    <row r="207">
      <c r="F207" s="22"/>
    </row>
    <row r="208">
      <c r="F208" s="22"/>
    </row>
    <row r="211">
      <c r="F211" s="22"/>
    </row>
    <row r="212">
      <c r="F212" s="22"/>
    </row>
    <row r="214">
      <c r="F214" s="22"/>
    </row>
    <row r="215">
      <c r="F215" s="22"/>
    </row>
    <row r="217">
      <c r="F217" s="22"/>
    </row>
    <row r="219">
      <c r="F219" s="22"/>
    </row>
    <row r="220">
      <c r="F220" s="22"/>
    </row>
    <row r="223">
      <c r="F223" s="22"/>
    </row>
    <row r="224">
      <c r="F224" s="22"/>
    </row>
    <row r="225">
      <c r="F225" s="22"/>
    </row>
    <row r="226">
      <c r="F226" s="22"/>
    </row>
    <row r="228">
      <c r="F228" s="22"/>
    </row>
    <row r="230">
      <c r="F230" s="22"/>
    </row>
    <row r="232">
      <c r="F232" s="22"/>
    </row>
    <row r="233">
      <c r="F233" s="22"/>
    </row>
    <row r="234">
      <c r="F234" s="22"/>
    </row>
    <row r="235">
      <c r="F235" s="22"/>
    </row>
    <row r="236">
      <c r="F236" s="22"/>
    </row>
    <row r="238">
      <c r="F238" s="22"/>
    </row>
    <row r="240">
      <c r="F240" s="22"/>
    </row>
    <row r="241">
      <c r="F241" s="22"/>
    </row>
    <row r="242">
      <c r="F242" s="22"/>
    </row>
    <row r="243">
      <c r="F243" s="22"/>
    </row>
    <row r="244">
      <c r="F244" s="22"/>
    </row>
    <row r="245">
      <c r="F245" s="22"/>
    </row>
    <row r="246">
      <c r="F246" s="22"/>
    </row>
    <row r="247">
      <c r="F247" s="22"/>
    </row>
    <row r="248">
      <c r="F248" s="22"/>
    </row>
    <row r="249">
      <c r="F249" s="22"/>
    </row>
    <row r="251">
      <c r="F251" s="22"/>
    </row>
    <row r="252">
      <c r="F252" s="22"/>
    </row>
    <row r="253">
      <c r="F253" s="22"/>
    </row>
    <row r="254">
      <c r="F254" s="22"/>
    </row>
    <row r="255">
      <c r="F255" s="22"/>
    </row>
    <row r="256">
      <c r="F256" s="22"/>
    </row>
    <row r="257">
      <c r="F257" s="22"/>
    </row>
    <row r="258">
      <c r="F258" s="22"/>
    </row>
    <row r="259">
      <c r="F259" s="22"/>
    </row>
    <row r="260">
      <c r="F260" s="22"/>
    </row>
    <row r="261">
      <c r="F261" s="22"/>
    </row>
    <row r="264">
      <c r="F264" s="22"/>
    </row>
    <row r="266">
      <c r="F266" s="22"/>
    </row>
    <row r="268">
      <c r="F268" s="22"/>
    </row>
    <row r="269">
      <c r="F269" s="22"/>
    </row>
    <row r="270">
      <c r="F270" s="22"/>
    </row>
    <row r="271">
      <c r="F271" s="22"/>
    </row>
    <row r="272">
      <c r="F272" s="22"/>
    </row>
    <row r="274">
      <c r="F274" s="22"/>
    </row>
    <row r="276">
      <c r="F276" s="22"/>
    </row>
    <row r="277">
      <c r="F277" s="22"/>
    </row>
    <row r="278">
      <c r="F278" s="22"/>
    </row>
    <row r="279">
      <c r="F279" s="22"/>
    </row>
    <row r="280">
      <c r="F280" s="22"/>
    </row>
    <row r="281">
      <c r="F281" s="22"/>
    </row>
    <row r="282">
      <c r="F282" s="22"/>
    </row>
    <row r="283">
      <c r="F283" s="22"/>
    </row>
    <row r="284">
      <c r="F284" s="22"/>
    </row>
    <row r="285">
      <c r="F285" s="22"/>
    </row>
    <row r="287">
      <c r="F287" s="22"/>
    </row>
    <row r="289">
      <c r="F289" s="22"/>
    </row>
    <row r="290">
      <c r="F290" s="22"/>
    </row>
    <row r="292">
      <c r="F292" s="22"/>
    </row>
    <row r="293">
      <c r="F293" s="22"/>
    </row>
    <row r="294">
      <c r="F294" s="22"/>
    </row>
    <row r="295">
      <c r="F295" s="22"/>
    </row>
    <row r="298">
      <c r="F298" s="22"/>
    </row>
    <row r="300">
      <c r="F300" s="22"/>
    </row>
    <row r="301">
      <c r="F301" s="22"/>
    </row>
    <row r="302">
      <c r="F302" s="22"/>
    </row>
    <row r="304">
      <c r="F304" s="22"/>
    </row>
    <row r="307">
      <c r="F307" s="22"/>
    </row>
    <row r="308">
      <c r="F308" s="22"/>
    </row>
    <row r="309">
      <c r="F309" s="22"/>
    </row>
    <row r="311">
      <c r="F311" s="22"/>
    </row>
    <row r="312">
      <c r="F312" s="22"/>
    </row>
    <row r="313">
      <c r="F313" s="22"/>
    </row>
    <row r="314">
      <c r="F314" s="22"/>
    </row>
    <row r="315">
      <c r="F315" s="22"/>
    </row>
    <row r="316">
      <c r="F316" s="22"/>
    </row>
    <row r="317">
      <c r="F317" s="22"/>
    </row>
    <row r="318">
      <c r="F318" s="22"/>
    </row>
    <row r="319">
      <c r="F319" s="22"/>
    </row>
    <row r="320">
      <c r="F320" s="22"/>
    </row>
    <row r="321">
      <c r="F321" s="22"/>
    </row>
    <row r="322">
      <c r="F322" s="22"/>
    </row>
    <row r="323">
      <c r="F323" s="22"/>
    </row>
    <row r="324">
      <c r="F324" s="22"/>
    </row>
    <row r="325">
      <c r="F325" s="22"/>
    </row>
    <row r="326">
      <c r="F326" s="22"/>
    </row>
    <row r="327">
      <c r="F327" s="22"/>
    </row>
    <row r="328">
      <c r="F328" s="22"/>
    </row>
    <row r="331">
      <c r="F331" s="22"/>
    </row>
    <row r="332">
      <c r="F332" s="22"/>
    </row>
    <row r="333">
      <c r="F333" s="22"/>
    </row>
    <row r="335">
      <c r="F335" s="22"/>
    </row>
    <row r="338">
      <c r="F338" s="22"/>
    </row>
    <row r="339">
      <c r="F339" s="22"/>
    </row>
    <row r="341">
      <c r="F341" s="22"/>
    </row>
    <row r="342">
      <c r="F342" s="22"/>
    </row>
    <row r="343">
      <c r="F343" s="22"/>
    </row>
    <row r="345">
      <c r="F345" s="22"/>
    </row>
    <row r="346">
      <c r="F346" s="22"/>
    </row>
    <row r="347">
      <c r="F347" s="22"/>
    </row>
    <row r="348">
      <c r="F348" s="22"/>
    </row>
    <row r="349">
      <c r="F349" s="22"/>
    </row>
    <row r="350">
      <c r="F350" s="22"/>
    </row>
    <row r="351">
      <c r="F351" s="22"/>
    </row>
    <row r="352">
      <c r="F352" s="22"/>
    </row>
    <row r="353">
      <c r="F353" s="22"/>
    </row>
    <row r="355">
      <c r="F355" s="22"/>
    </row>
    <row r="357">
      <c r="F357" s="22"/>
    </row>
    <row r="358">
      <c r="F358" s="22"/>
    </row>
    <row r="359">
      <c r="F359" s="22"/>
    </row>
    <row r="360">
      <c r="F360" s="22"/>
    </row>
    <row r="363">
      <c r="F363" s="22"/>
    </row>
    <row r="364">
      <c r="F364" s="22"/>
    </row>
    <row r="365">
      <c r="F365" s="22"/>
    </row>
    <row r="367">
      <c r="F367" s="22"/>
    </row>
    <row r="368">
      <c r="F368" s="22"/>
    </row>
    <row r="369">
      <c r="F369" s="22"/>
    </row>
    <row r="371">
      <c r="F371" s="22"/>
    </row>
    <row r="373">
      <c r="F373" s="22"/>
    </row>
    <row r="374">
      <c r="F374" s="22"/>
    </row>
    <row r="375">
      <c r="F375" s="22"/>
    </row>
    <row r="378">
      <c r="F378" s="22"/>
    </row>
    <row r="380">
      <c r="F380" s="22"/>
    </row>
    <row r="382">
      <c r="F382" s="22"/>
    </row>
    <row r="383">
      <c r="F383" s="22"/>
    </row>
    <row r="384">
      <c r="F384" s="22"/>
    </row>
    <row r="385">
      <c r="F385" s="22"/>
    </row>
    <row r="387">
      <c r="F387" s="22"/>
    </row>
    <row r="388">
      <c r="F388" s="22"/>
    </row>
    <row r="389">
      <c r="F389" s="22"/>
    </row>
    <row r="390">
      <c r="F390" s="22"/>
    </row>
    <row r="392">
      <c r="F392" s="22"/>
    </row>
    <row r="393">
      <c r="F393" s="22"/>
    </row>
    <row r="396">
      <c r="F396" s="22"/>
    </row>
    <row r="399">
      <c r="F399" s="22"/>
    </row>
    <row r="400">
      <c r="F400" s="22"/>
    </row>
    <row r="401">
      <c r="F401" s="22"/>
    </row>
    <row r="403">
      <c r="F403" s="22"/>
    </row>
    <row r="405">
      <c r="F405" s="22"/>
    </row>
    <row r="408">
      <c r="F408" s="22"/>
    </row>
    <row r="409">
      <c r="F409" s="22"/>
    </row>
    <row r="410">
      <c r="F410" s="22"/>
    </row>
    <row r="413">
      <c r="F413" s="22"/>
    </row>
    <row r="414">
      <c r="F414" s="22"/>
    </row>
    <row r="415">
      <c r="F415" s="22"/>
    </row>
    <row r="416">
      <c r="F416" s="22"/>
    </row>
    <row r="417">
      <c r="F417" s="22"/>
    </row>
    <row r="418">
      <c r="F418" s="22"/>
    </row>
    <row r="419">
      <c r="F419" s="22"/>
    </row>
    <row r="420">
      <c r="F420" s="22"/>
    </row>
    <row r="421">
      <c r="F421" s="22"/>
    </row>
    <row r="422">
      <c r="F422" s="22"/>
    </row>
    <row r="423">
      <c r="F423" s="22"/>
    </row>
    <row r="424">
      <c r="F424" s="22"/>
    </row>
    <row r="427">
      <c r="F427" s="22"/>
    </row>
    <row r="429">
      <c r="F429" s="22"/>
    </row>
    <row r="430">
      <c r="F430" s="22"/>
    </row>
    <row r="432">
      <c r="F432" s="22"/>
    </row>
    <row r="433">
      <c r="F433" s="22"/>
    </row>
    <row r="435">
      <c r="F435" s="22"/>
    </row>
    <row r="436">
      <c r="F436" s="22"/>
    </row>
    <row r="437">
      <c r="F437" s="22"/>
    </row>
    <row r="438">
      <c r="F438" s="22"/>
    </row>
    <row r="439">
      <c r="F439" s="22"/>
    </row>
    <row r="440">
      <c r="F440" s="22"/>
    </row>
    <row r="442">
      <c r="F442" s="22"/>
    </row>
    <row r="443">
      <c r="F443" s="22"/>
    </row>
    <row r="444">
      <c r="F444" s="22"/>
    </row>
    <row r="447">
      <c r="F447" s="22"/>
    </row>
    <row r="448">
      <c r="F448" s="22"/>
    </row>
    <row r="450">
      <c r="F450" s="22"/>
    </row>
    <row r="451">
      <c r="F451" s="22"/>
    </row>
    <row r="452">
      <c r="F452" s="22"/>
    </row>
    <row r="453">
      <c r="F453" s="22"/>
    </row>
    <row r="455">
      <c r="F455" s="22"/>
    </row>
    <row r="456">
      <c r="F456" s="22"/>
    </row>
    <row r="457">
      <c r="F457" s="22"/>
    </row>
    <row r="458">
      <c r="F458" s="22"/>
    </row>
    <row r="459">
      <c r="F459" s="22"/>
    </row>
    <row r="460">
      <c r="F460" s="22"/>
    </row>
    <row r="461">
      <c r="F461" s="22"/>
    </row>
    <row r="464">
      <c r="F464" s="22"/>
    </row>
    <row r="465">
      <c r="F465" s="22"/>
    </row>
    <row r="467">
      <c r="F467" s="22"/>
    </row>
    <row r="468">
      <c r="F468" s="22"/>
    </row>
    <row r="470">
      <c r="F470" s="22"/>
    </row>
    <row r="471">
      <c r="F471" s="22"/>
    </row>
    <row r="472">
      <c r="F472" s="22"/>
    </row>
    <row r="473">
      <c r="F473" s="22"/>
    </row>
    <row r="475">
      <c r="F475" s="22"/>
    </row>
    <row r="477">
      <c r="F477" s="22"/>
    </row>
    <row r="479">
      <c r="F479" s="22"/>
    </row>
    <row r="482">
      <c r="F482" s="22"/>
    </row>
    <row r="483">
      <c r="F483" s="22"/>
    </row>
    <row r="484">
      <c r="F484" s="22"/>
    </row>
    <row r="485">
      <c r="F485" s="22"/>
    </row>
    <row r="486">
      <c r="F486" s="22"/>
    </row>
    <row r="487">
      <c r="F487" s="22"/>
    </row>
    <row r="488">
      <c r="F488" s="22"/>
    </row>
    <row r="489">
      <c r="F489" s="22"/>
    </row>
    <row r="490">
      <c r="F490" s="22"/>
    </row>
    <row r="493">
      <c r="F493" s="22"/>
    </row>
    <row r="494">
      <c r="F494" s="22"/>
    </row>
    <row r="495">
      <c r="F495" s="22"/>
    </row>
    <row r="496">
      <c r="F496" s="22"/>
    </row>
    <row r="498">
      <c r="F498" s="22"/>
    </row>
    <row r="499">
      <c r="F499" s="22"/>
    </row>
    <row r="500">
      <c r="F500" s="22"/>
    </row>
    <row r="501">
      <c r="F501" s="22"/>
    </row>
    <row r="502">
      <c r="F502" s="22"/>
    </row>
    <row r="503">
      <c r="F503" s="22"/>
    </row>
    <row r="504">
      <c r="F504" s="22"/>
    </row>
    <row r="506">
      <c r="F506" s="22"/>
    </row>
    <row r="507">
      <c r="F507" s="22"/>
    </row>
    <row r="508">
      <c r="F508" s="22"/>
    </row>
    <row r="509">
      <c r="F509" s="22"/>
    </row>
    <row r="510">
      <c r="F510" s="22"/>
    </row>
    <row r="512">
      <c r="F512" s="22"/>
    </row>
    <row r="513">
      <c r="F513" s="22"/>
    </row>
    <row r="514">
      <c r="F514" s="22"/>
    </row>
    <row r="515">
      <c r="F515" s="22"/>
    </row>
    <row r="516">
      <c r="F516" s="22"/>
    </row>
    <row r="518">
      <c r="F518" s="22"/>
    </row>
    <row r="519">
      <c r="F519" s="22"/>
    </row>
    <row r="521">
      <c r="F521" s="22"/>
    </row>
    <row r="523">
      <c r="F523" s="22"/>
    </row>
    <row r="524">
      <c r="F524" s="22"/>
    </row>
    <row r="528">
      <c r="F528" s="22"/>
    </row>
    <row r="529">
      <c r="F529" s="22"/>
    </row>
    <row r="530">
      <c r="F530" s="22"/>
    </row>
    <row r="531">
      <c r="F531" s="22"/>
    </row>
    <row r="532">
      <c r="F532" s="22"/>
    </row>
    <row r="534">
      <c r="F534" s="22"/>
    </row>
    <row r="535">
      <c r="F535" s="22"/>
    </row>
    <row r="536">
      <c r="F536" s="22"/>
    </row>
    <row r="537">
      <c r="F537" s="22"/>
    </row>
    <row r="538">
      <c r="F538" s="22"/>
    </row>
    <row r="539">
      <c r="F539" s="22"/>
    </row>
    <row r="540">
      <c r="F540" s="22"/>
    </row>
    <row r="541">
      <c r="F541" s="22"/>
    </row>
    <row r="542">
      <c r="F542" s="22"/>
    </row>
    <row r="543">
      <c r="F543" s="22"/>
    </row>
    <row r="545">
      <c r="F545" s="22"/>
    </row>
    <row r="546">
      <c r="F546" s="22"/>
    </row>
    <row r="547">
      <c r="F547" s="22"/>
    </row>
    <row r="549">
      <c r="F549" s="22"/>
    </row>
    <row r="550">
      <c r="F550" s="22"/>
    </row>
    <row r="551">
      <c r="F551" s="22"/>
    </row>
    <row r="554">
      <c r="F554" s="22"/>
    </row>
    <row r="556">
      <c r="F556" s="22"/>
    </row>
    <row r="557">
      <c r="F557" s="22"/>
    </row>
    <row r="559">
      <c r="F559" s="22"/>
    </row>
    <row r="560">
      <c r="F560" s="22"/>
    </row>
    <row r="561">
      <c r="F561" s="22"/>
    </row>
    <row r="562">
      <c r="F562" s="22"/>
    </row>
    <row r="563">
      <c r="F563" s="22"/>
    </row>
    <row r="564">
      <c r="F564" s="22"/>
    </row>
    <row r="565">
      <c r="F565" s="22"/>
    </row>
    <row r="567">
      <c r="F567" s="22"/>
    </row>
    <row r="569">
      <c r="F569" s="22"/>
    </row>
    <row r="570">
      <c r="F570" s="22"/>
    </row>
    <row r="571">
      <c r="F571" s="22"/>
    </row>
    <row r="572">
      <c r="F572" s="22"/>
    </row>
    <row r="573">
      <c r="F573" s="22"/>
    </row>
    <row r="574">
      <c r="F574" s="22"/>
    </row>
    <row r="575">
      <c r="F575" s="22"/>
    </row>
    <row r="576">
      <c r="F576" s="22"/>
    </row>
    <row r="577">
      <c r="F577" s="22"/>
    </row>
    <row r="579">
      <c r="F579" s="22"/>
    </row>
    <row r="581">
      <c r="F581" s="22"/>
    </row>
    <row r="582">
      <c r="F582" s="22"/>
    </row>
    <row r="583">
      <c r="F583" s="22"/>
    </row>
    <row r="584">
      <c r="F584" s="22"/>
    </row>
    <row r="585">
      <c r="F585" s="22"/>
    </row>
    <row r="586">
      <c r="F586" s="22"/>
    </row>
    <row r="587">
      <c r="F587" s="22"/>
    </row>
    <row r="588">
      <c r="F588" s="22"/>
    </row>
    <row r="590">
      <c r="F590" s="22"/>
    </row>
    <row r="592">
      <c r="F592" s="22"/>
    </row>
    <row r="593">
      <c r="F593" s="22"/>
    </row>
    <row r="594">
      <c r="F594" s="22"/>
    </row>
    <row r="596">
      <c r="F596" s="22"/>
    </row>
    <row r="597">
      <c r="F597" s="22"/>
    </row>
    <row r="598">
      <c r="F598" s="22"/>
    </row>
    <row r="600">
      <c r="F600" s="22"/>
    </row>
    <row r="601">
      <c r="F601" s="22"/>
    </row>
    <row r="602">
      <c r="F602" s="22"/>
    </row>
    <row r="603">
      <c r="F603" s="22"/>
    </row>
    <row r="604">
      <c r="F604" s="22"/>
    </row>
    <row r="605">
      <c r="F605" s="22"/>
    </row>
    <row r="611">
      <c r="F611" s="22"/>
    </row>
    <row r="612">
      <c r="F612" s="22"/>
    </row>
    <row r="613">
      <c r="F613" s="22"/>
    </row>
    <row r="614">
      <c r="F614" s="22"/>
    </row>
    <row r="615">
      <c r="F615" s="22"/>
    </row>
    <row r="616">
      <c r="F616" s="22"/>
    </row>
    <row r="617">
      <c r="F617" s="22"/>
    </row>
    <row r="618">
      <c r="F618" s="22"/>
    </row>
    <row r="620">
      <c r="F620" s="22"/>
    </row>
    <row r="622">
      <c r="F622" s="22"/>
    </row>
    <row r="623">
      <c r="F623" s="22"/>
    </row>
    <row r="624">
      <c r="F624" s="22"/>
    </row>
    <row r="626">
      <c r="F626" s="22"/>
    </row>
    <row r="628">
      <c r="F628" s="22"/>
    </row>
    <row r="629">
      <c r="F629" s="22"/>
    </row>
    <row r="631">
      <c r="F631" s="22"/>
    </row>
    <row r="632">
      <c r="F632" s="22"/>
    </row>
    <row r="633">
      <c r="F633" s="22"/>
    </row>
    <row r="635">
      <c r="F635" s="22"/>
    </row>
    <row r="636">
      <c r="F636" s="22"/>
    </row>
    <row r="637">
      <c r="F637" s="22"/>
    </row>
    <row r="639">
      <c r="F639" s="22"/>
    </row>
    <row r="640">
      <c r="F640" s="22"/>
    </row>
    <row r="641">
      <c r="F641" s="22"/>
    </row>
    <row r="642">
      <c r="F642" s="22"/>
    </row>
    <row r="643">
      <c r="F643" s="22"/>
    </row>
    <row r="644">
      <c r="F644" s="22"/>
    </row>
    <row r="646">
      <c r="F646" s="22"/>
    </row>
    <row r="649">
      <c r="F649" s="22"/>
    </row>
    <row r="650">
      <c r="F650" s="22"/>
    </row>
    <row r="651">
      <c r="F651" s="22"/>
    </row>
    <row r="652">
      <c r="F652" s="22"/>
    </row>
    <row r="653">
      <c r="F653" s="22"/>
    </row>
    <row r="654">
      <c r="F654" s="22"/>
    </row>
    <row r="658">
      <c r="F658" s="22"/>
    </row>
    <row r="659">
      <c r="F659" s="22"/>
    </row>
    <row r="662">
      <c r="F662" s="22"/>
    </row>
    <row r="663">
      <c r="F663" s="22"/>
    </row>
    <row r="664">
      <c r="F664" s="22"/>
    </row>
    <row r="669">
      <c r="F669" s="22"/>
    </row>
    <row r="672">
      <c r="F672" s="22"/>
    </row>
    <row r="674">
      <c r="F674" s="22"/>
    </row>
    <row r="675">
      <c r="F675" s="22"/>
    </row>
    <row r="676">
      <c r="F676" s="22"/>
    </row>
    <row r="678">
      <c r="F678" s="22"/>
    </row>
    <row r="679">
      <c r="F679" s="22"/>
    </row>
    <row r="680">
      <c r="F680" s="22"/>
    </row>
    <row r="682">
      <c r="F682" s="22"/>
    </row>
    <row r="683">
      <c r="F683" s="22"/>
    </row>
    <row r="684">
      <c r="F684" s="22"/>
    </row>
    <row r="685">
      <c r="F685" s="22"/>
    </row>
    <row r="688">
      <c r="F688" s="22"/>
    </row>
    <row r="689">
      <c r="F689" s="22"/>
    </row>
    <row r="690">
      <c r="F690" s="22"/>
    </row>
    <row r="691">
      <c r="F691" s="22"/>
    </row>
    <row r="692">
      <c r="F692" s="22"/>
    </row>
    <row r="693">
      <c r="F693" s="22"/>
    </row>
    <row r="694">
      <c r="F694" s="22"/>
    </row>
    <row r="695">
      <c r="F695" s="22"/>
    </row>
    <row r="696">
      <c r="F696" s="22"/>
    </row>
    <row r="697">
      <c r="F697" s="22"/>
    </row>
    <row r="699">
      <c r="F699" s="22"/>
    </row>
    <row r="700">
      <c r="F700" s="22"/>
    </row>
    <row r="701">
      <c r="F701" s="22"/>
    </row>
    <row r="702">
      <c r="F702" s="22"/>
    </row>
    <row r="704">
      <c r="F704" s="22"/>
    </row>
    <row r="705">
      <c r="F705" s="22"/>
    </row>
    <row r="706">
      <c r="F706" s="22"/>
    </row>
    <row r="707">
      <c r="F707" s="22"/>
    </row>
    <row r="708">
      <c r="F708" s="22"/>
    </row>
    <row r="709">
      <c r="F709" s="22"/>
    </row>
    <row r="711">
      <c r="F711" s="22"/>
    </row>
    <row r="713">
      <c r="F713" s="22"/>
    </row>
    <row r="714">
      <c r="F714" s="22"/>
    </row>
    <row r="715">
      <c r="F715" s="22"/>
    </row>
    <row r="716">
      <c r="F716" s="22"/>
    </row>
    <row r="717">
      <c r="F717" s="22"/>
    </row>
    <row r="718">
      <c r="F718" s="22"/>
    </row>
    <row r="719">
      <c r="F719" s="22"/>
    </row>
    <row r="721">
      <c r="F721" s="22"/>
    </row>
    <row r="722">
      <c r="F722" s="22"/>
    </row>
    <row r="724">
      <c r="F724" s="22"/>
    </row>
    <row r="725">
      <c r="F725" s="22"/>
    </row>
    <row r="726">
      <c r="F726" s="22"/>
    </row>
    <row r="727">
      <c r="F727" s="22"/>
    </row>
    <row r="728">
      <c r="F728" s="22"/>
    </row>
    <row r="729">
      <c r="F729" s="22"/>
    </row>
    <row r="732">
      <c r="F732" s="22"/>
    </row>
    <row r="733">
      <c r="F733" s="22"/>
    </row>
    <row r="734">
      <c r="F734" s="22"/>
    </row>
    <row r="735">
      <c r="F735" s="22"/>
    </row>
    <row r="737">
      <c r="F737" s="22"/>
    </row>
    <row r="738">
      <c r="F738" s="22"/>
    </row>
    <row r="739">
      <c r="F739" s="22"/>
    </row>
    <row r="745">
      <c r="F745" s="22"/>
    </row>
    <row r="746">
      <c r="F746" s="22"/>
    </row>
    <row r="747">
      <c r="F747" s="22"/>
    </row>
    <row r="748">
      <c r="F748" s="22"/>
    </row>
    <row r="749">
      <c r="F749" s="22"/>
    </row>
    <row r="750">
      <c r="F750" s="22"/>
    </row>
    <row r="751">
      <c r="F751" s="22"/>
    </row>
    <row r="753">
      <c r="F753" s="22"/>
    </row>
    <row r="755">
      <c r="F755" s="22"/>
    </row>
    <row r="756">
      <c r="F756" s="22"/>
    </row>
    <row r="757">
      <c r="F757" s="22"/>
    </row>
    <row r="758">
      <c r="F758" s="22"/>
    </row>
    <row r="760">
      <c r="F760" s="22"/>
    </row>
    <row r="762">
      <c r="F762" s="22"/>
    </row>
    <row r="764">
      <c r="F764" s="22"/>
    </row>
    <row r="765">
      <c r="F765" s="22"/>
    </row>
    <row r="766">
      <c r="F766" s="22"/>
    </row>
    <row r="767">
      <c r="F767" s="22"/>
    </row>
    <row r="768">
      <c r="F768" s="22"/>
    </row>
    <row r="770">
      <c r="F770" s="22"/>
    </row>
    <row r="771">
      <c r="F771" s="22"/>
    </row>
    <row r="772">
      <c r="F772" s="22"/>
    </row>
    <row r="773">
      <c r="F773" s="22"/>
    </row>
    <row r="776">
      <c r="F776" s="22"/>
    </row>
    <row r="778">
      <c r="F778" s="22"/>
    </row>
    <row r="780">
      <c r="F780" s="22"/>
    </row>
    <row r="781">
      <c r="F781" s="22"/>
    </row>
    <row r="784">
      <c r="F784" s="22"/>
    </row>
    <row r="785">
      <c r="F785" s="22"/>
    </row>
    <row r="789">
      <c r="F789" s="22"/>
    </row>
    <row r="790">
      <c r="F790" s="22"/>
    </row>
    <row r="791">
      <c r="F791" s="22"/>
    </row>
    <row r="793">
      <c r="F793" s="22"/>
    </row>
    <row r="794">
      <c r="F794" s="22"/>
    </row>
    <row r="795">
      <c r="F795" s="22"/>
    </row>
    <row r="796">
      <c r="F796" s="22"/>
    </row>
    <row r="798">
      <c r="F798" s="22"/>
    </row>
    <row r="799">
      <c r="F799" s="22"/>
    </row>
    <row r="800">
      <c r="F800" s="22"/>
    </row>
    <row r="801">
      <c r="F801" s="22"/>
    </row>
    <row r="802">
      <c r="F802" s="22"/>
    </row>
    <row r="807">
      <c r="F807" s="22"/>
    </row>
    <row r="809">
      <c r="F809" s="22"/>
    </row>
    <row r="810">
      <c r="F810" s="22"/>
    </row>
    <row r="813">
      <c r="F813" s="22"/>
    </row>
    <row r="816">
      <c r="F816" s="22"/>
    </row>
    <row r="819">
      <c r="F819" s="22"/>
    </row>
    <row r="820">
      <c r="F820" s="22"/>
    </row>
    <row r="821">
      <c r="F821" s="22"/>
    </row>
    <row r="824">
      <c r="F824" s="22"/>
    </row>
    <row r="825">
      <c r="F825" s="22"/>
    </row>
    <row r="826">
      <c r="F826" s="22"/>
    </row>
    <row r="827">
      <c r="F827" s="22"/>
    </row>
    <row r="828">
      <c r="F828" s="22"/>
    </row>
    <row r="832">
      <c r="F832" s="22"/>
    </row>
    <row r="833">
      <c r="F833" s="22"/>
    </row>
    <row r="835">
      <c r="F835" s="22"/>
    </row>
    <row r="836">
      <c r="F836" s="22"/>
    </row>
    <row r="837">
      <c r="F837" s="22"/>
    </row>
    <row r="841">
      <c r="F841" s="22"/>
    </row>
    <row r="843">
      <c r="F843" s="22"/>
    </row>
    <row r="844">
      <c r="F844" s="22"/>
    </row>
    <row r="845">
      <c r="F845" s="22"/>
    </row>
    <row r="849">
      <c r="F849" s="22"/>
    </row>
    <row r="851">
      <c r="F851" s="22"/>
    </row>
    <row r="854">
      <c r="F854" s="22"/>
    </row>
    <row r="858">
      <c r="F858" s="22"/>
    </row>
    <row r="859">
      <c r="F859" s="22"/>
    </row>
    <row r="860">
      <c r="F860" s="22"/>
    </row>
    <row r="865">
      <c r="F865" s="22"/>
    </row>
    <row r="866">
      <c r="F866" s="22"/>
    </row>
    <row r="867">
      <c r="F867" s="22"/>
    </row>
    <row r="869">
      <c r="F869" s="22"/>
    </row>
    <row r="871">
      <c r="F871" s="22"/>
    </row>
    <row r="872">
      <c r="F872" s="22"/>
    </row>
    <row r="873">
      <c r="F873" s="22"/>
    </row>
    <row r="874">
      <c r="F874" s="22"/>
    </row>
    <row r="875">
      <c r="F875" s="22"/>
    </row>
    <row r="876">
      <c r="F876" s="22"/>
    </row>
    <row r="877">
      <c r="F877" s="22"/>
    </row>
    <row r="878">
      <c r="F878" s="22"/>
    </row>
    <row r="879">
      <c r="F879" s="22"/>
    </row>
    <row r="880">
      <c r="F880" s="22"/>
    </row>
    <row r="881">
      <c r="F881" s="22"/>
    </row>
    <row r="882">
      <c r="F882" s="22"/>
    </row>
    <row r="883">
      <c r="F883" s="22"/>
    </row>
    <row r="886">
      <c r="F886" s="22"/>
    </row>
    <row r="888">
      <c r="F888" s="22"/>
    </row>
    <row r="891">
      <c r="F891" s="22"/>
    </row>
    <row r="893">
      <c r="F893" s="22"/>
    </row>
    <row r="894">
      <c r="F894" s="22"/>
    </row>
    <row r="895">
      <c r="F895" s="22"/>
    </row>
    <row r="897">
      <c r="F897" s="22"/>
    </row>
    <row r="901">
      <c r="F901" s="22"/>
    </row>
    <row r="902">
      <c r="F902" s="22"/>
    </row>
    <row r="905">
      <c r="F905" s="22"/>
    </row>
    <row r="906">
      <c r="F906" s="22"/>
    </row>
    <row r="907">
      <c r="F907" s="22"/>
    </row>
    <row r="908">
      <c r="F908" s="22"/>
    </row>
    <row r="910">
      <c r="F910" s="22"/>
    </row>
    <row r="911">
      <c r="F911" s="22"/>
    </row>
    <row r="912">
      <c r="F912" s="22"/>
    </row>
    <row r="914">
      <c r="F914" s="22"/>
    </row>
    <row r="915">
      <c r="F915" s="22"/>
    </row>
    <row r="916">
      <c r="F916" s="22"/>
    </row>
    <row r="917">
      <c r="F917" s="22"/>
    </row>
    <row r="921">
      <c r="F921" s="22"/>
    </row>
    <row r="923">
      <c r="F923" s="22"/>
    </row>
    <row r="925">
      <c r="F925" s="22"/>
    </row>
    <row r="927">
      <c r="F927" s="22"/>
    </row>
    <row r="928">
      <c r="F928" s="22"/>
    </row>
    <row r="930">
      <c r="F930" s="22"/>
    </row>
    <row r="931">
      <c r="F931" s="22"/>
    </row>
    <row r="932">
      <c r="F932" s="22"/>
    </row>
    <row r="937">
      <c r="F937" s="22"/>
    </row>
    <row r="940">
      <c r="F940" s="22"/>
    </row>
    <row r="946">
      <c r="F946" s="22"/>
    </row>
    <row r="948">
      <c r="F948" s="22"/>
    </row>
    <row r="949">
      <c r="F949" s="22"/>
    </row>
    <row r="950">
      <c r="F950" s="22"/>
    </row>
    <row r="951">
      <c r="F951" s="22"/>
    </row>
    <row r="952">
      <c r="F952" s="22"/>
    </row>
    <row r="954">
      <c r="F954" s="22"/>
    </row>
    <row r="955">
      <c r="F955" s="22"/>
    </row>
    <row r="957">
      <c r="F957" s="22"/>
    </row>
    <row r="962">
      <c r="F962" s="22"/>
    </row>
    <row r="965">
      <c r="F965" s="22"/>
    </row>
    <row r="967">
      <c r="F967" s="22"/>
    </row>
    <row r="968">
      <c r="F968" s="22"/>
    </row>
    <row r="971">
      <c r="F971" s="22"/>
    </row>
    <row r="976">
      <c r="F976" s="22"/>
    </row>
    <row r="977">
      <c r="F977" s="22"/>
    </row>
    <row r="978">
      <c r="F978" s="22"/>
    </row>
    <row r="980">
      <c r="F980" s="22"/>
    </row>
    <row r="981">
      <c r="F981" s="22"/>
    </row>
    <row r="983">
      <c r="F983" s="22"/>
    </row>
    <row r="984">
      <c r="F984" s="22"/>
    </row>
    <row r="985">
      <c r="F985" s="22"/>
    </row>
    <row r="987">
      <c r="F987" s="22"/>
    </row>
    <row r="988">
      <c r="F988" s="22"/>
    </row>
    <row r="991">
      <c r="F991" s="22"/>
    </row>
    <row r="993">
      <c r="F993" s="22"/>
    </row>
    <row r="995">
      <c r="F995" s="22"/>
    </row>
    <row r="997">
      <c r="F997" s="22"/>
    </row>
    <row r="1002">
      <c r="F1002" s="22"/>
    </row>
    <row r="1006">
      <c r="F1006" s="22"/>
    </row>
    <row r="1010">
      <c r="F1010" s="22"/>
    </row>
    <row r="1015">
      <c r="F1015" s="22"/>
    </row>
    <row r="1021">
      <c r="F1021" s="22"/>
    </row>
    <row r="1022">
      <c r="F1022" s="22"/>
    </row>
    <row r="1023">
      <c r="F1023" s="22"/>
    </row>
    <row r="1024">
      <c r="F1024" s="22"/>
    </row>
    <row r="1025">
      <c r="F1025" s="22"/>
    </row>
    <row r="1026">
      <c r="F1026" s="22"/>
    </row>
    <row r="1033">
      <c r="F1033" s="22"/>
    </row>
    <row r="1037">
      <c r="F1037" s="22"/>
    </row>
    <row r="1039">
      <c r="F1039" s="22"/>
    </row>
    <row r="1041">
      <c r="F1041" s="22"/>
    </row>
    <row r="1042">
      <c r="F1042" s="22"/>
    </row>
    <row r="1049">
      <c r="F1049" s="22"/>
    </row>
    <row r="1050">
      <c r="F1050" s="22"/>
    </row>
    <row r="1052">
      <c r="F1052" s="22"/>
    </row>
    <row r="1053">
      <c r="F1053" s="22"/>
    </row>
    <row r="1060">
      <c r="F1060" s="22"/>
    </row>
    <row r="1063">
      <c r="F1063" s="22"/>
    </row>
    <row r="1064">
      <c r="F1064" s="22"/>
    </row>
    <row r="1066">
      <c r="F1066" s="22"/>
    </row>
    <row r="1069">
      <c r="F1069" s="22"/>
    </row>
    <row r="1071">
      <c r="F1071" s="22"/>
    </row>
    <row r="1072">
      <c r="F1072" s="22"/>
    </row>
    <row r="1075">
      <c r="F1075" s="22"/>
    </row>
    <row r="1076">
      <c r="F1076" s="22"/>
    </row>
    <row r="1077">
      <c r="F1077" s="22"/>
    </row>
    <row r="1078">
      <c r="F1078" s="22"/>
    </row>
    <row r="1082">
      <c r="F1082" s="22"/>
    </row>
    <row r="1086">
      <c r="F1086" s="22"/>
    </row>
    <row r="1091">
      <c r="F1091" s="22"/>
    </row>
    <row r="1092">
      <c r="F1092" s="22"/>
    </row>
    <row r="1094">
      <c r="F1094" s="22"/>
    </row>
    <row r="1098">
      <c r="F1098" s="22"/>
    </row>
    <row r="1101">
      <c r="F1101" s="22"/>
    </row>
    <row r="1105">
      <c r="F1105" s="22"/>
    </row>
    <row r="1107">
      <c r="F1107" s="22"/>
    </row>
    <row r="1112">
      <c r="F1112" s="22"/>
    </row>
    <row r="1120">
      <c r="F1120" s="22"/>
    </row>
    <row r="1123">
      <c r="F1123" s="22"/>
    </row>
    <row r="1129">
      <c r="F1129" s="22"/>
    </row>
    <row r="1132">
      <c r="F1132" s="22"/>
    </row>
    <row r="1133">
      <c r="F1133" s="22"/>
    </row>
    <row r="1139">
      <c r="F1139" s="22"/>
    </row>
    <row r="1146">
      <c r="F1146" s="22"/>
    </row>
    <row r="1147">
      <c r="F1147" s="22"/>
    </row>
    <row r="1151">
      <c r="F1151" s="22"/>
    </row>
    <row r="1154">
      <c r="F1154" s="22"/>
    </row>
    <row r="1160">
      <c r="F1160" s="22"/>
    </row>
    <row r="1164">
      <c r="F1164" s="22"/>
    </row>
    <row r="1170">
      <c r="F1170" s="22"/>
    </row>
    <row r="1174">
      <c r="F1174" s="22"/>
    </row>
    <row r="1175">
      <c r="F1175" s="22"/>
    </row>
    <row r="1177">
      <c r="F1177" s="22"/>
    </row>
    <row r="1179">
      <c r="F1179" s="22"/>
    </row>
    <row r="1181">
      <c r="F1181" s="22"/>
    </row>
    <row r="1187">
      <c r="F1187" s="22"/>
    </row>
    <row r="1194">
      <c r="F1194" s="22"/>
    </row>
    <row r="1196">
      <c r="F1196" s="22"/>
    </row>
    <row r="1197">
      <c r="F1197" s="22"/>
    </row>
    <row r="1205">
      <c r="F1205" s="22"/>
    </row>
    <row r="1208">
      <c r="F1208" s="22"/>
    </row>
    <row r="1212">
      <c r="F1212" s="22"/>
    </row>
    <row r="1213">
      <c r="F1213" s="22"/>
    </row>
    <row r="1216">
      <c r="F1216" s="22"/>
    </row>
    <row r="1220">
      <c r="F1220" s="22"/>
    </row>
    <row r="1222">
      <c r="F1222" s="22"/>
    </row>
    <row r="1225">
      <c r="F1225" s="22"/>
    </row>
    <row r="1232">
      <c r="F1232" s="22"/>
    </row>
    <row r="1243">
      <c r="F1243" s="22"/>
    </row>
    <row r="1248">
      <c r="F1248" s="22"/>
    </row>
    <row r="1249">
      <c r="F1249" s="22"/>
    </row>
    <row r="1251">
      <c r="F1251" s="22"/>
    </row>
    <row r="1252">
      <c r="F1252" s="22"/>
    </row>
    <row r="1254">
      <c r="F1254" s="22"/>
    </row>
    <row r="1255">
      <c r="F1255" s="22"/>
    </row>
    <row r="1260">
      <c r="F1260" s="22"/>
    </row>
    <row r="1266">
      <c r="F1266" s="22"/>
    </row>
    <row r="1275">
      <c r="F1275" s="22"/>
    </row>
    <row r="1278">
      <c r="F1278" s="22"/>
    </row>
    <row r="1280">
      <c r="F1280" s="22"/>
    </row>
    <row r="1283">
      <c r="F1283" s="22"/>
    </row>
    <row r="1285">
      <c r="F1285" s="22"/>
    </row>
    <row r="1290">
      <c r="F1290" s="22"/>
    </row>
    <row r="1292">
      <c r="F1292" s="22"/>
    </row>
    <row r="1300">
      <c r="F1300" s="22"/>
    </row>
    <row r="1303">
      <c r="F1303" s="22"/>
    </row>
    <row r="1313">
      <c r="F1313" s="22"/>
    </row>
    <row r="1316">
      <c r="F1316" s="22"/>
    </row>
    <row r="1319">
      <c r="F1319" s="22"/>
    </row>
    <row r="1322">
      <c r="F1322" s="22"/>
    </row>
    <row r="1323">
      <c r="F1323" s="22"/>
    </row>
    <row r="1325">
      <c r="F1325" s="22"/>
    </row>
    <row r="1330">
      <c r="F1330" s="22"/>
    </row>
    <row r="1334">
      <c r="F1334" s="22"/>
    </row>
    <row r="1338">
      <c r="F1338" s="22"/>
    </row>
    <row r="1343">
      <c r="F1343" s="22"/>
    </row>
    <row r="1349">
      <c r="F1349" s="22"/>
    </row>
    <row r="1352">
      <c r="F1352" s="22"/>
    </row>
    <row r="1360">
      <c r="F1360" s="22"/>
    </row>
    <row r="1364">
      <c r="F1364" s="22"/>
    </row>
    <row r="1366">
      <c r="F1366" s="22"/>
    </row>
    <row r="1372">
      <c r="F1372" s="22"/>
    </row>
    <row r="1373">
      <c r="F1373" s="22"/>
    </row>
    <row r="1379">
      <c r="F1379" s="22"/>
    </row>
    <row r="1380">
      <c r="F1380" s="22"/>
    </row>
    <row r="1384">
      <c r="F1384" s="22"/>
    </row>
    <row r="1390">
      <c r="F1390" s="22"/>
    </row>
    <row r="1392">
      <c r="F1392" s="22"/>
    </row>
    <row r="1395">
      <c r="F1395" s="22"/>
    </row>
    <row r="1398">
      <c r="F1398" s="22"/>
    </row>
    <row r="1399">
      <c r="F1399" s="22"/>
    </row>
    <row r="1407">
      <c r="F1407" s="22"/>
    </row>
    <row r="1410">
      <c r="F1410" s="22"/>
    </row>
    <row r="1415">
      <c r="F1415" s="22"/>
    </row>
    <row r="1420">
      <c r="F1420" s="22"/>
    </row>
    <row r="1422">
      <c r="F1422" s="22"/>
    </row>
    <row r="1423">
      <c r="F1423" s="22"/>
    </row>
    <row r="1430">
      <c r="F1430" s="22"/>
    </row>
    <row r="1440">
      <c r="F1440" s="22"/>
    </row>
    <row r="1441">
      <c r="F1441" s="22"/>
    </row>
    <row r="1445">
      <c r="F1445" s="22"/>
    </row>
    <row r="1446">
      <c r="F1446" s="22"/>
    </row>
    <row r="1456">
      <c r="F1456" s="22"/>
    </row>
    <row r="1457">
      <c r="F1457" s="22"/>
    </row>
    <row r="1459">
      <c r="F1459" s="22"/>
    </row>
    <row r="1461">
      <c r="F1461" s="22"/>
    </row>
    <row r="1470">
      <c r="F1470" s="22"/>
    </row>
    <row r="1481">
      <c r="F1481" s="22"/>
    </row>
    <row r="1485">
      <c r="F1485" s="22"/>
    </row>
    <row r="1487">
      <c r="F1487" s="22"/>
    </row>
    <row r="1491">
      <c r="F1491" s="22"/>
    </row>
    <row r="1501">
      <c r="F1501" s="22"/>
    </row>
    <row r="1505">
      <c r="F1505" s="22"/>
    </row>
    <row r="1506">
      <c r="F1506" s="22"/>
    </row>
    <row r="1517">
      <c r="F1517" s="22"/>
    </row>
    <row r="1525">
      <c r="F1525" s="22"/>
    </row>
    <row r="1526">
      <c r="F1526" s="22"/>
    </row>
    <row r="1539">
      <c r="F1539" s="22"/>
    </row>
    <row r="1544">
      <c r="F1544" s="22"/>
    </row>
    <row r="1548">
      <c r="F1548" s="22"/>
    </row>
    <row r="1552">
      <c r="F1552" s="22"/>
    </row>
    <row r="1554">
      <c r="F1554" s="22"/>
    </row>
    <row r="1556">
      <c r="F1556" s="22"/>
    </row>
    <row r="1570">
      <c r="F1570" s="22"/>
    </row>
    <row r="1571">
      <c r="F1571" s="22"/>
    </row>
    <row r="1572">
      <c r="F1572" s="22"/>
    </row>
    <row r="1576">
      <c r="F1576" s="22"/>
    </row>
    <row r="1582">
      <c r="F1582" s="22"/>
    </row>
    <row r="1584">
      <c r="F1584" s="22"/>
    </row>
    <row r="1586">
      <c r="F1586" s="22"/>
    </row>
    <row r="1589">
      <c r="F1589" s="22"/>
    </row>
    <row r="1592">
      <c r="F1592" s="22"/>
    </row>
    <row r="1593">
      <c r="F1593" s="22"/>
    </row>
    <row r="1600">
      <c r="F1600" s="22"/>
    </row>
    <row r="1607">
      <c r="F1607" s="22"/>
    </row>
    <row r="1608">
      <c r="F1608" s="22"/>
    </row>
    <row r="1609">
      <c r="F1609" s="22"/>
    </row>
    <row r="1611">
      <c r="F1611" s="22"/>
    </row>
    <row r="1614">
      <c r="F1614" s="22"/>
    </row>
    <row r="1628">
      <c r="F1628" s="22"/>
    </row>
    <row r="1635">
      <c r="F1635" s="22"/>
    </row>
    <row r="1636">
      <c r="F1636" s="22"/>
    </row>
    <row r="1640">
      <c r="F1640" s="22"/>
    </row>
    <row r="1650">
      <c r="F1650" s="22"/>
    </row>
    <row r="1654">
      <c r="F1654" s="22"/>
    </row>
    <row r="1662">
      <c r="F1662" s="22"/>
    </row>
    <row r="1673">
      <c r="F1673" s="22"/>
    </row>
    <row r="1677">
      <c r="F1677" s="22"/>
    </row>
    <row r="1678">
      <c r="F1678" s="22"/>
    </row>
    <row r="1679">
      <c r="F1679" s="22"/>
    </row>
    <row r="1686">
      <c r="F1686" s="22"/>
    </row>
    <row r="1688">
      <c r="F1688" s="22"/>
    </row>
    <row r="1697">
      <c r="F1697" s="22"/>
    </row>
    <row r="1702">
      <c r="F1702" s="22"/>
    </row>
    <row r="1703">
      <c r="F1703" s="22"/>
    </row>
    <row r="1707">
      <c r="F1707" s="22"/>
    </row>
    <row r="1718">
      <c r="F1718" s="22"/>
    </row>
    <row r="1726">
      <c r="F1726" s="22"/>
    </row>
    <row r="1734">
      <c r="F1734" s="22"/>
    </row>
    <row r="1743">
      <c r="F1743" s="22"/>
    </row>
    <row r="1745">
      <c r="F1745" s="22"/>
    </row>
    <row r="1752">
      <c r="F1752" s="22"/>
    </row>
    <row r="1757">
      <c r="F1757" s="22"/>
    </row>
    <row r="1762">
      <c r="F1762" s="22"/>
    </row>
    <row r="1781">
      <c r="F1781" s="22"/>
    </row>
    <row r="1789">
      <c r="F1789" s="22"/>
    </row>
    <row r="1795">
      <c r="F1795" s="22"/>
    </row>
    <row r="1796">
      <c r="F1796" s="22"/>
    </row>
    <row r="1817">
      <c r="F1817" s="22"/>
    </row>
    <row r="1827">
      <c r="F1827" s="22"/>
    </row>
    <row r="1833">
      <c r="F1833" s="22"/>
    </row>
    <row r="1839">
      <c r="F1839" s="22"/>
    </row>
    <row r="1840">
      <c r="F1840" s="22"/>
    </row>
    <row r="1856">
      <c r="F1856" s="22"/>
    </row>
    <row r="1857">
      <c r="F1857" s="22"/>
    </row>
    <row r="1863">
      <c r="F1863" s="22"/>
    </row>
    <row r="1866">
      <c r="F1866" s="22"/>
    </row>
    <row r="1872">
      <c r="F1872" s="22"/>
    </row>
    <row r="1879">
      <c r="F1879" s="22"/>
    </row>
    <row r="1893">
      <c r="F1893" s="22"/>
    </row>
    <row r="1898">
      <c r="F1898" s="22"/>
    </row>
    <row r="1915">
      <c r="F1915" s="22"/>
    </row>
    <row r="1918">
      <c r="F1918" s="22"/>
    </row>
    <row r="1924">
      <c r="F1924" s="22"/>
    </row>
    <row r="1931">
      <c r="F1931" s="22"/>
    </row>
    <row r="1934">
      <c r="F1934" s="22"/>
    </row>
    <row r="1982">
      <c r="F1982" s="22"/>
    </row>
    <row r="1988">
      <c r="F1988" s="22"/>
    </row>
    <row r="2002">
      <c r="F2002" s="22"/>
    </row>
    <row r="2043">
      <c r="F2043" s="22"/>
    </row>
    <row r="2081">
      <c r="F2081" s="22"/>
    </row>
    <row r="2085">
      <c r="F2085" s="22"/>
    </row>
    <row r="2093">
      <c r="F2093" s="22"/>
    </row>
    <row r="2096">
      <c r="F2096" s="22"/>
    </row>
    <row r="2103">
      <c r="F2103" s="22"/>
    </row>
    <row r="2106">
      <c r="F2106" s="22"/>
    </row>
    <row r="2117">
      <c r="F2117" s="22"/>
    </row>
    <row r="2123">
      <c r="F2123" s="22"/>
    </row>
    <row r="2131">
      <c r="F2131" s="22"/>
    </row>
    <row r="2138">
      <c r="F2138" s="22"/>
    </row>
    <row r="2143">
      <c r="F2143" s="22"/>
    </row>
    <row r="2155">
      <c r="F2155" s="22"/>
    </row>
    <row r="2170">
      <c r="F2170" s="22"/>
    </row>
    <row r="2174">
      <c r="F2174" s="22"/>
    </row>
    <row r="2179">
      <c r="F2179" s="22"/>
    </row>
    <row r="2182">
      <c r="F2182" s="22"/>
    </row>
    <row r="2212">
      <c r="F2212" s="22"/>
    </row>
    <row r="2222">
      <c r="F2222" s="22"/>
    </row>
    <row r="2235">
      <c r="F2235" s="22"/>
    </row>
    <row r="2248">
      <c r="F2248" s="22"/>
    </row>
    <row r="2251">
      <c r="F2251" s="22"/>
    </row>
    <row r="2263">
      <c r="F2263" s="22"/>
    </row>
    <row r="2280">
      <c r="F2280" s="22"/>
    </row>
    <row r="2302">
      <c r="F2302" s="22"/>
    </row>
    <row r="2311">
      <c r="F2311" s="22"/>
    </row>
    <row r="2325">
      <c r="F2325" s="22"/>
    </row>
    <row r="2350">
      <c r="F2350" s="22"/>
    </row>
    <row r="2373">
      <c r="F2373" s="22"/>
    </row>
    <row r="2410">
      <c r="F2410" s="22"/>
    </row>
    <row r="3151">
      <c r="F3151" s="22"/>
    </row>
    <row r="3182">
      <c r="F3182" s="22"/>
    </row>
    <row r="3245">
      <c r="F3245" s="22"/>
    </row>
    <row r="3330">
      <c r="F3330" s="22"/>
    </row>
    <row r="3386">
      <c r="F3386" s="22"/>
    </row>
    <row r="3477">
      <c r="F3477" s="22"/>
    </row>
    <row r="3513">
      <c r="F3513" s="22"/>
    </row>
    <row r="3547">
      <c r="F3547" s="22"/>
    </row>
    <row r="3556">
      <c r="F3556" s="22"/>
    </row>
    <row r="3562">
      <c r="F3562" s="22"/>
    </row>
    <row r="3565">
      <c r="F3565" s="22"/>
    </row>
    <row r="3585">
      <c r="F3585" s="22"/>
    </row>
    <row r="3586">
      <c r="F3586" s="22"/>
    </row>
    <row r="3597">
      <c r="F3597" s="22"/>
    </row>
    <row r="3605">
      <c r="F3605" s="22"/>
    </row>
    <row r="3611">
      <c r="F3611" s="22"/>
    </row>
    <row r="3620">
      <c r="F3620" s="22"/>
    </row>
    <row r="3647">
      <c r="F3647" s="22"/>
    </row>
    <row r="3648">
      <c r="F3648" s="22"/>
    </row>
    <row r="3664">
      <c r="F3664" s="22"/>
    </row>
    <row r="3679">
      <c r="F3679" s="22"/>
    </row>
    <row r="3685">
      <c r="F3685" s="22"/>
    </row>
    <row r="3692">
      <c r="F3692" s="22"/>
    </row>
    <row r="3704">
      <c r="F3704" s="22"/>
    </row>
    <row r="3711">
      <c r="F3711" s="22"/>
    </row>
    <row r="3718">
      <c r="F3718" s="22"/>
    </row>
    <row r="3727">
      <c r="F3727" s="22"/>
    </row>
    <row r="3739">
      <c r="F3739" s="22"/>
    </row>
    <row r="3748">
      <c r="F3748" s="22"/>
    </row>
    <row r="3760">
      <c r="F3760" s="22"/>
    </row>
    <row r="3781">
      <c r="F3781" s="22"/>
    </row>
    <row r="3801">
      <c r="F3801" s="22"/>
    </row>
    <row r="3817">
      <c r="F3817" s="22"/>
    </row>
    <row r="3841">
      <c r="F3841" s="22"/>
    </row>
    <row r="3857">
      <c r="F3857" s="22"/>
    </row>
    <row r="3973">
      <c r="F3973" s="22"/>
    </row>
    <row r="3995">
      <c r="F3995" s="22"/>
    </row>
    <row r="4002">
      <c r="F4002" s="22"/>
    </row>
  </sheetData>
  <mergeCells count="1">
    <mergeCell ref="G12:H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>
        <v>5.3</v>
      </c>
    </row>
    <row r="2">
      <c r="A2" s="22">
        <v>5.3</v>
      </c>
    </row>
    <row r="3">
      <c r="A3" s="22">
        <v>5.3</v>
      </c>
    </row>
    <row r="4">
      <c r="A4" s="22">
        <v>5.3</v>
      </c>
    </row>
    <row r="5">
      <c r="A5" s="22">
        <v>5.3</v>
      </c>
    </row>
    <row r="6">
      <c r="A6" s="22">
        <v>5.3</v>
      </c>
    </row>
    <row r="7">
      <c r="A7" s="22">
        <v>5.3</v>
      </c>
    </row>
    <row r="8">
      <c r="A8" s="22">
        <v>5.3</v>
      </c>
    </row>
    <row r="9">
      <c r="A9" s="22">
        <v>5.3</v>
      </c>
    </row>
    <row r="10">
      <c r="A10" s="22">
        <v>7.0</v>
      </c>
    </row>
    <row r="11">
      <c r="A11" s="22">
        <v>7.0</v>
      </c>
    </row>
    <row r="12">
      <c r="A12" s="22">
        <v>7.0</v>
      </c>
    </row>
    <row r="13">
      <c r="A13" s="22">
        <v>7.0</v>
      </c>
    </row>
    <row r="14">
      <c r="A14" s="22">
        <v>7.0</v>
      </c>
    </row>
    <row r="15">
      <c r="A15" s="22">
        <v>7.5</v>
      </c>
    </row>
    <row r="16">
      <c r="A16" s="22">
        <v>7.5</v>
      </c>
    </row>
    <row r="17">
      <c r="A17" s="22">
        <v>7.5</v>
      </c>
    </row>
    <row r="18">
      <c r="A18" s="22">
        <v>7.5</v>
      </c>
    </row>
    <row r="19">
      <c r="A19" s="22">
        <v>7.5</v>
      </c>
    </row>
    <row r="20">
      <c r="A20" s="22">
        <v>7.5</v>
      </c>
    </row>
    <row r="21">
      <c r="A21" s="22">
        <v>7.5</v>
      </c>
    </row>
    <row r="22">
      <c r="A22" s="22">
        <v>7.5</v>
      </c>
    </row>
    <row r="23">
      <c r="A23" s="22">
        <v>7.5</v>
      </c>
    </row>
    <row r="24">
      <c r="A24" s="22">
        <v>7.5</v>
      </c>
    </row>
    <row r="25">
      <c r="A25" s="22">
        <v>7.5</v>
      </c>
    </row>
    <row r="26">
      <c r="A26" s="22">
        <v>7.5</v>
      </c>
    </row>
    <row r="27">
      <c r="A27" s="22">
        <v>7.5</v>
      </c>
    </row>
    <row r="28">
      <c r="A28" s="22">
        <v>7.5</v>
      </c>
    </row>
    <row r="29">
      <c r="A29" s="22">
        <v>12.0</v>
      </c>
    </row>
    <row r="30">
      <c r="A30" s="22">
        <v>15.0</v>
      </c>
    </row>
    <row r="31">
      <c r="A31" s="22">
        <v>20.0</v>
      </c>
    </row>
    <row r="32">
      <c r="A32" s="22">
        <v>20.14</v>
      </c>
    </row>
    <row r="33">
      <c r="A33" s="22">
        <v>21.0</v>
      </c>
    </row>
    <row r="34">
      <c r="A34" s="22">
        <v>21.0</v>
      </c>
    </row>
    <row r="35">
      <c r="A35" s="22">
        <v>21.0</v>
      </c>
    </row>
    <row r="36">
      <c r="A36" s="22">
        <v>21.0</v>
      </c>
    </row>
    <row r="37">
      <c r="A37" s="22">
        <v>21.0</v>
      </c>
    </row>
    <row r="38">
      <c r="A38" s="22">
        <v>21.0</v>
      </c>
    </row>
    <row r="39">
      <c r="A39" s="22">
        <v>21.0</v>
      </c>
    </row>
    <row r="40">
      <c r="A40" s="22">
        <v>21.0</v>
      </c>
    </row>
    <row r="41">
      <c r="A41" s="22">
        <v>21.0</v>
      </c>
    </row>
    <row r="42">
      <c r="A42" s="22">
        <v>21.0</v>
      </c>
    </row>
    <row r="43">
      <c r="A43" s="22">
        <v>21.0</v>
      </c>
    </row>
    <row r="44">
      <c r="A44" s="22">
        <v>21.0</v>
      </c>
    </row>
    <row r="45">
      <c r="A45" s="22">
        <v>21.0</v>
      </c>
    </row>
    <row r="46">
      <c r="A46" s="22">
        <v>21.0</v>
      </c>
    </row>
    <row r="47">
      <c r="A47" s="22">
        <v>21.0</v>
      </c>
    </row>
    <row r="48">
      <c r="A48" s="22">
        <v>21.0</v>
      </c>
    </row>
    <row r="49">
      <c r="A49" s="22">
        <v>25.0</v>
      </c>
    </row>
    <row r="50">
      <c r="A50" s="22">
        <v>25.0</v>
      </c>
    </row>
    <row r="51">
      <c r="A51" s="22">
        <v>25.0</v>
      </c>
    </row>
    <row r="52">
      <c r="A52" s="22">
        <v>25.0</v>
      </c>
    </row>
    <row r="53">
      <c r="A53" s="22">
        <v>25.0</v>
      </c>
    </row>
    <row r="54">
      <c r="A54" s="22">
        <v>25.0</v>
      </c>
    </row>
    <row r="55">
      <c r="A55" s="22">
        <v>25.0</v>
      </c>
    </row>
    <row r="56">
      <c r="A56" s="22">
        <v>25.0</v>
      </c>
    </row>
    <row r="57">
      <c r="A57" s="22">
        <v>25.0</v>
      </c>
    </row>
    <row r="58">
      <c r="A58" s="22">
        <v>25.0</v>
      </c>
    </row>
    <row r="59">
      <c r="A59" s="22">
        <v>25.0</v>
      </c>
    </row>
    <row r="60">
      <c r="A60" s="22">
        <v>25.0</v>
      </c>
    </row>
    <row r="61">
      <c r="A61" s="22">
        <v>28.3</v>
      </c>
    </row>
    <row r="62">
      <c r="A62" s="22">
        <v>29.0</v>
      </c>
    </row>
    <row r="63">
      <c r="A63" s="22">
        <v>29.0</v>
      </c>
    </row>
    <row r="64">
      <c r="A64" s="22">
        <v>29.0</v>
      </c>
    </row>
    <row r="65">
      <c r="A65" s="22">
        <v>29.0</v>
      </c>
    </row>
    <row r="66">
      <c r="A66" s="22">
        <v>29.0</v>
      </c>
    </row>
    <row r="67">
      <c r="A67" s="22">
        <v>29.0</v>
      </c>
    </row>
    <row r="68">
      <c r="A68" s="22">
        <v>29.0</v>
      </c>
    </row>
    <row r="69">
      <c r="A69" s="22">
        <v>29.0</v>
      </c>
    </row>
    <row r="70">
      <c r="A70" s="22">
        <v>29.0</v>
      </c>
    </row>
    <row r="71">
      <c r="A71" s="22">
        <v>29.0</v>
      </c>
    </row>
    <row r="72">
      <c r="A72" s="22">
        <v>29.0</v>
      </c>
    </row>
    <row r="73">
      <c r="A73" s="22">
        <v>29.0</v>
      </c>
    </row>
    <row r="74">
      <c r="A74" s="22">
        <v>29.0</v>
      </c>
    </row>
    <row r="75">
      <c r="A75" s="22">
        <v>29.0</v>
      </c>
    </row>
    <row r="76">
      <c r="A76" s="22">
        <v>29.0</v>
      </c>
    </row>
    <row r="77">
      <c r="A77" s="22">
        <v>29.0</v>
      </c>
    </row>
    <row r="78">
      <c r="A78" s="22">
        <v>29.0</v>
      </c>
    </row>
    <row r="79">
      <c r="A79" s="22">
        <v>29.0</v>
      </c>
    </row>
    <row r="80">
      <c r="A80" s="22">
        <v>29.0</v>
      </c>
    </row>
    <row r="81">
      <c r="A81" s="22">
        <v>29.0</v>
      </c>
    </row>
    <row r="82">
      <c r="A82" s="22">
        <v>29.0</v>
      </c>
    </row>
    <row r="83">
      <c r="A83" s="22">
        <v>29.0</v>
      </c>
    </row>
    <row r="84">
      <c r="A84" s="22">
        <v>29.15</v>
      </c>
    </row>
    <row r="85">
      <c r="A85" s="22">
        <v>29.15</v>
      </c>
    </row>
    <row r="86">
      <c r="A86" s="22">
        <v>29.15</v>
      </c>
    </row>
    <row r="87">
      <c r="A87" s="22">
        <v>29.15</v>
      </c>
    </row>
    <row r="88">
      <c r="A88" s="22">
        <v>29.15</v>
      </c>
    </row>
    <row r="89">
      <c r="A89" s="22">
        <v>29.15</v>
      </c>
    </row>
    <row r="90">
      <c r="A90" s="22">
        <v>29.15</v>
      </c>
    </row>
    <row r="91">
      <c r="A91" s="22">
        <v>29.15</v>
      </c>
    </row>
    <row r="92">
      <c r="A92" s="22">
        <v>29.15</v>
      </c>
    </row>
    <row r="93">
      <c r="A93" s="22">
        <v>29.15</v>
      </c>
    </row>
    <row r="94">
      <c r="A94" s="22">
        <v>29.15</v>
      </c>
    </row>
    <row r="95">
      <c r="A95" s="22">
        <v>29.15</v>
      </c>
    </row>
    <row r="96">
      <c r="A96" s="22">
        <v>29.15</v>
      </c>
    </row>
    <row r="97">
      <c r="A97" s="22">
        <v>29.15</v>
      </c>
    </row>
    <row r="98">
      <c r="A98" s="22">
        <v>29.15</v>
      </c>
    </row>
    <row r="99">
      <c r="A99" s="22">
        <v>29.15</v>
      </c>
    </row>
    <row r="100">
      <c r="A100" s="22">
        <v>29.15</v>
      </c>
    </row>
    <row r="101">
      <c r="A101" s="22">
        <v>29.15</v>
      </c>
    </row>
    <row r="102">
      <c r="A102" s="22">
        <v>29.15</v>
      </c>
    </row>
    <row r="103">
      <c r="A103" s="22">
        <v>29.15</v>
      </c>
    </row>
    <row r="104">
      <c r="A104" s="22">
        <v>29.15</v>
      </c>
    </row>
    <row r="105">
      <c r="A105" s="22">
        <v>29.15</v>
      </c>
    </row>
    <row r="106">
      <c r="A106" s="22">
        <v>29.15</v>
      </c>
    </row>
    <row r="107">
      <c r="A107" s="22">
        <v>29.15</v>
      </c>
    </row>
    <row r="108">
      <c r="A108" s="22">
        <v>29.15</v>
      </c>
    </row>
    <row r="109">
      <c r="A109" s="22">
        <v>29.75</v>
      </c>
    </row>
    <row r="110">
      <c r="A110" s="22">
        <v>29.75</v>
      </c>
    </row>
    <row r="111">
      <c r="A111" s="22">
        <v>29.75</v>
      </c>
    </row>
    <row r="112">
      <c r="A112" s="22">
        <v>29.75</v>
      </c>
    </row>
    <row r="113">
      <c r="A113" s="22">
        <v>29.75</v>
      </c>
    </row>
    <row r="114">
      <c r="A114" s="22">
        <v>29.75</v>
      </c>
    </row>
    <row r="115">
      <c r="A115" s="22">
        <v>29.75</v>
      </c>
    </row>
    <row r="116">
      <c r="A116" s="22">
        <v>29.75</v>
      </c>
    </row>
    <row r="117">
      <c r="A117" s="22">
        <v>29.75</v>
      </c>
    </row>
    <row r="118">
      <c r="A118" s="22">
        <v>29.75</v>
      </c>
    </row>
    <row r="119">
      <c r="A119" s="22">
        <v>29.75</v>
      </c>
    </row>
    <row r="120">
      <c r="A120" s="22">
        <v>29.75</v>
      </c>
    </row>
    <row r="121">
      <c r="A121" s="22">
        <v>29.75</v>
      </c>
    </row>
    <row r="122">
      <c r="A122" s="22">
        <v>29.75</v>
      </c>
    </row>
    <row r="123">
      <c r="A123" s="22">
        <v>29.75</v>
      </c>
    </row>
    <row r="124">
      <c r="A124" s="22">
        <v>29.75</v>
      </c>
    </row>
    <row r="125">
      <c r="A125" s="22">
        <v>29.75</v>
      </c>
    </row>
    <row r="126">
      <c r="A126" s="22">
        <v>29.75</v>
      </c>
    </row>
    <row r="127">
      <c r="A127" s="22">
        <v>29.75</v>
      </c>
    </row>
    <row r="128">
      <c r="A128" s="22">
        <v>29.75</v>
      </c>
    </row>
    <row r="129">
      <c r="A129" s="22">
        <v>29.75</v>
      </c>
    </row>
    <row r="130">
      <c r="A130" s="22">
        <v>29.75</v>
      </c>
    </row>
    <row r="131">
      <c r="A131" s="22">
        <v>29.75</v>
      </c>
    </row>
    <row r="132">
      <c r="A132" s="22">
        <v>29.75</v>
      </c>
    </row>
    <row r="133">
      <c r="A133" s="22">
        <v>29.75</v>
      </c>
    </row>
    <row r="134">
      <c r="A134" s="22">
        <v>29.75</v>
      </c>
    </row>
    <row r="135">
      <c r="A135" s="22">
        <v>29.75</v>
      </c>
    </row>
    <row r="136">
      <c r="A136" s="22">
        <v>29.75</v>
      </c>
    </row>
    <row r="137">
      <c r="A137" s="22">
        <v>29.75</v>
      </c>
    </row>
    <row r="138">
      <c r="A138" s="22">
        <v>29.75</v>
      </c>
    </row>
    <row r="139">
      <c r="A139" s="22">
        <v>29.75</v>
      </c>
    </row>
    <row r="140">
      <c r="A140" s="22">
        <v>29.75</v>
      </c>
    </row>
    <row r="141">
      <c r="A141" s="22">
        <v>29.75</v>
      </c>
    </row>
    <row r="142">
      <c r="A142" s="22">
        <v>30.8</v>
      </c>
    </row>
    <row r="143">
      <c r="A143" s="22">
        <v>30.8</v>
      </c>
    </row>
    <row r="144">
      <c r="A144" s="22">
        <v>30.8</v>
      </c>
    </row>
    <row r="145">
      <c r="A145" s="22">
        <v>30.8</v>
      </c>
    </row>
    <row r="146">
      <c r="A146" s="22">
        <v>30.8</v>
      </c>
    </row>
    <row r="147">
      <c r="A147" s="22">
        <v>30.8</v>
      </c>
    </row>
    <row r="148">
      <c r="A148" s="22">
        <v>30.8</v>
      </c>
    </row>
    <row r="149">
      <c r="A149" s="22">
        <v>30.8</v>
      </c>
    </row>
    <row r="150">
      <c r="A150" s="22">
        <v>30.8</v>
      </c>
    </row>
    <row r="151">
      <c r="A151" s="22">
        <v>30.8</v>
      </c>
    </row>
    <row r="152">
      <c r="A152" s="22">
        <v>30.8</v>
      </c>
    </row>
    <row r="153">
      <c r="A153" s="22">
        <v>30.8</v>
      </c>
    </row>
    <row r="154">
      <c r="A154" s="22">
        <v>30.8</v>
      </c>
    </row>
    <row r="155">
      <c r="A155" s="22">
        <v>30.8</v>
      </c>
    </row>
    <row r="156">
      <c r="A156" s="22">
        <v>30.8</v>
      </c>
    </row>
    <row r="157">
      <c r="A157" s="22">
        <v>30.8</v>
      </c>
    </row>
    <row r="158">
      <c r="A158" s="22">
        <v>30.8</v>
      </c>
    </row>
    <row r="159">
      <c r="A159" s="22">
        <v>30.8</v>
      </c>
    </row>
    <row r="160">
      <c r="A160" s="22">
        <v>30.8</v>
      </c>
    </row>
    <row r="161">
      <c r="A161" s="22">
        <v>30.8</v>
      </c>
    </row>
    <row r="162">
      <c r="A162" s="22">
        <v>30.8</v>
      </c>
    </row>
    <row r="163">
      <c r="A163" s="22">
        <v>30.8</v>
      </c>
    </row>
    <row r="164">
      <c r="A164" s="22">
        <v>30.8</v>
      </c>
    </row>
    <row r="165">
      <c r="A165" s="22">
        <v>30.8</v>
      </c>
    </row>
    <row r="166">
      <c r="A166" s="22">
        <v>30.8</v>
      </c>
    </row>
    <row r="167">
      <c r="A167" s="22">
        <v>30.8</v>
      </c>
    </row>
    <row r="168">
      <c r="A168" s="22">
        <v>30.8</v>
      </c>
    </row>
    <row r="169">
      <c r="A169" s="22">
        <v>30.8</v>
      </c>
    </row>
    <row r="170">
      <c r="A170" s="22">
        <v>30.8</v>
      </c>
    </row>
    <row r="171">
      <c r="A171" s="22">
        <v>30.8</v>
      </c>
    </row>
    <row r="172">
      <c r="A172" s="22">
        <v>30.8</v>
      </c>
    </row>
    <row r="173">
      <c r="A173" s="22">
        <v>30.8</v>
      </c>
    </row>
    <row r="174">
      <c r="A174" s="22">
        <v>30.8</v>
      </c>
    </row>
    <row r="175">
      <c r="A175" s="22">
        <v>30.8</v>
      </c>
    </row>
    <row r="176">
      <c r="A176" s="22">
        <v>30.8</v>
      </c>
    </row>
    <row r="177">
      <c r="A177" s="22">
        <v>30.8</v>
      </c>
    </row>
    <row r="178">
      <c r="A178" s="22">
        <v>30.8</v>
      </c>
    </row>
    <row r="179">
      <c r="A179" s="22">
        <v>30.8</v>
      </c>
    </row>
    <row r="180">
      <c r="A180" s="22">
        <v>31.0</v>
      </c>
    </row>
    <row r="181">
      <c r="A181" s="22">
        <v>31.0</v>
      </c>
    </row>
    <row r="182">
      <c r="A182" s="22">
        <v>31.0</v>
      </c>
    </row>
    <row r="183">
      <c r="A183" s="22">
        <v>31.0</v>
      </c>
    </row>
    <row r="184">
      <c r="A184" s="22">
        <v>31.0</v>
      </c>
    </row>
    <row r="185">
      <c r="A185" s="22">
        <v>31.0</v>
      </c>
    </row>
    <row r="186">
      <c r="A186" s="22">
        <v>31.0</v>
      </c>
    </row>
    <row r="187">
      <c r="A187" s="22">
        <v>31.0</v>
      </c>
    </row>
    <row r="188">
      <c r="A188" s="22">
        <v>31.0</v>
      </c>
    </row>
    <row r="189">
      <c r="A189" s="22">
        <v>31.0</v>
      </c>
    </row>
    <row r="190">
      <c r="A190" s="22">
        <v>31.0</v>
      </c>
    </row>
    <row r="191">
      <c r="A191" s="22">
        <v>31.0</v>
      </c>
    </row>
    <row r="192">
      <c r="A192" s="22">
        <v>31.0</v>
      </c>
    </row>
    <row r="193">
      <c r="A193" s="22">
        <v>31.0</v>
      </c>
    </row>
    <row r="194">
      <c r="A194" s="22">
        <v>31.0</v>
      </c>
    </row>
    <row r="195">
      <c r="A195" s="22">
        <v>31.0</v>
      </c>
    </row>
    <row r="196">
      <c r="A196" s="22">
        <v>31.0</v>
      </c>
    </row>
    <row r="197">
      <c r="A197" s="22">
        <v>31.0</v>
      </c>
    </row>
    <row r="198">
      <c r="A198" s="22">
        <v>31.0</v>
      </c>
    </row>
    <row r="199">
      <c r="A199" s="22">
        <v>31.0</v>
      </c>
    </row>
    <row r="200">
      <c r="A200" s="22">
        <v>31.0</v>
      </c>
    </row>
    <row r="201">
      <c r="A201" s="22">
        <v>31.0</v>
      </c>
    </row>
    <row r="202">
      <c r="A202" s="22">
        <v>35.0</v>
      </c>
    </row>
    <row r="203">
      <c r="A203" s="22">
        <v>35.0</v>
      </c>
    </row>
    <row r="204">
      <c r="A204" s="22">
        <v>35.0</v>
      </c>
    </row>
    <row r="205">
      <c r="A205" s="22">
        <v>35.0</v>
      </c>
    </row>
    <row r="206">
      <c r="A206" s="22">
        <v>35.0</v>
      </c>
    </row>
    <row r="207">
      <c r="A207" s="22">
        <v>35.0</v>
      </c>
    </row>
    <row r="208">
      <c r="A208" s="22">
        <v>35.0</v>
      </c>
    </row>
    <row r="209">
      <c r="A209" s="22">
        <v>35.0</v>
      </c>
    </row>
    <row r="210">
      <c r="A210" s="22">
        <v>35.0</v>
      </c>
    </row>
    <row r="211">
      <c r="A211" s="22">
        <v>35.0</v>
      </c>
    </row>
    <row r="212">
      <c r="A212" s="22">
        <v>35.0</v>
      </c>
    </row>
    <row r="213">
      <c r="A213" s="22">
        <v>35.0</v>
      </c>
    </row>
    <row r="214">
      <c r="A214" s="22">
        <v>35.0</v>
      </c>
    </row>
    <row r="215">
      <c r="A215" s="22">
        <v>35.0</v>
      </c>
    </row>
    <row r="216">
      <c r="A216" s="22">
        <v>35.0</v>
      </c>
    </row>
    <row r="217">
      <c r="A217" s="22">
        <v>35.0</v>
      </c>
    </row>
    <row r="218">
      <c r="A218" s="22">
        <v>37.0</v>
      </c>
    </row>
    <row r="219">
      <c r="A219" s="22">
        <v>37.0</v>
      </c>
    </row>
    <row r="220">
      <c r="A220" s="22">
        <v>37.0</v>
      </c>
    </row>
    <row r="221">
      <c r="A221" s="22">
        <v>37.0</v>
      </c>
    </row>
    <row r="222">
      <c r="A222" s="22">
        <v>37.0</v>
      </c>
    </row>
    <row r="223">
      <c r="A223" s="22">
        <v>37.0</v>
      </c>
    </row>
    <row r="224">
      <c r="A224" s="22">
        <v>37.0</v>
      </c>
    </row>
    <row r="225">
      <c r="A225" s="22">
        <v>37.0</v>
      </c>
    </row>
    <row r="226">
      <c r="A226" s="22">
        <v>37.0</v>
      </c>
    </row>
    <row r="227">
      <c r="A227" s="22">
        <v>37.0</v>
      </c>
    </row>
    <row r="228">
      <c r="A228" s="22">
        <v>37.0</v>
      </c>
    </row>
    <row r="229">
      <c r="A229" s="22">
        <v>37.0</v>
      </c>
    </row>
    <row r="230">
      <c r="A230" s="22">
        <v>37.0</v>
      </c>
    </row>
    <row r="231">
      <c r="A231" s="22">
        <v>37.0</v>
      </c>
    </row>
    <row r="232">
      <c r="A232" s="22">
        <v>37.0</v>
      </c>
    </row>
    <row r="233">
      <c r="A233" s="22">
        <v>39.0</v>
      </c>
    </row>
    <row r="234">
      <c r="A234" s="22">
        <v>39.0</v>
      </c>
    </row>
    <row r="235">
      <c r="A235" s="22">
        <v>40.0</v>
      </c>
    </row>
    <row r="236">
      <c r="A236" s="22">
        <v>40.0</v>
      </c>
    </row>
    <row r="237">
      <c r="A237" s="22">
        <v>40.0</v>
      </c>
    </row>
    <row r="238">
      <c r="A238" s="22">
        <v>40.0</v>
      </c>
    </row>
    <row r="239">
      <c r="A239" s="22">
        <v>40.0</v>
      </c>
    </row>
    <row r="240">
      <c r="A240" s="22">
        <v>40.0</v>
      </c>
    </row>
    <row r="241">
      <c r="A241" s="22">
        <v>40.0</v>
      </c>
    </row>
    <row r="242">
      <c r="A242" s="22">
        <v>40.0</v>
      </c>
    </row>
    <row r="243">
      <c r="A243" s="22">
        <v>40.0</v>
      </c>
    </row>
    <row r="244">
      <c r="A244" s="22">
        <v>40.0</v>
      </c>
    </row>
    <row r="245">
      <c r="A245" s="22">
        <v>40.0</v>
      </c>
    </row>
    <row r="246">
      <c r="A246" s="22">
        <v>40.0</v>
      </c>
    </row>
    <row r="247">
      <c r="A247" s="22">
        <v>40.0</v>
      </c>
    </row>
    <row r="248">
      <c r="A248" s="22">
        <v>40.0</v>
      </c>
    </row>
    <row r="249">
      <c r="A249" s="22">
        <v>40.0</v>
      </c>
    </row>
    <row r="250">
      <c r="A250" s="22">
        <v>40.0</v>
      </c>
    </row>
    <row r="251">
      <c r="A251" s="22">
        <v>40.0</v>
      </c>
    </row>
    <row r="252">
      <c r="A252" s="22">
        <v>40.0</v>
      </c>
    </row>
    <row r="253">
      <c r="A253" s="22">
        <v>40.0</v>
      </c>
    </row>
    <row r="254">
      <c r="A254" s="22">
        <v>40.0</v>
      </c>
    </row>
    <row r="255">
      <c r="A255" s="22">
        <v>40.0</v>
      </c>
    </row>
    <row r="256">
      <c r="A256" s="22">
        <v>40.0</v>
      </c>
    </row>
    <row r="257">
      <c r="A257" s="22">
        <v>40.0</v>
      </c>
    </row>
    <row r="258">
      <c r="A258" s="22">
        <v>40.0</v>
      </c>
    </row>
    <row r="259">
      <c r="A259" s="22">
        <v>40.0</v>
      </c>
    </row>
    <row r="260">
      <c r="A260" s="22">
        <v>40.0</v>
      </c>
    </row>
    <row r="261">
      <c r="A261" s="22">
        <v>40.0</v>
      </c>
    </row>
    <row r="262">
      <c r="A262" s="22">
        <v>40.0</v>
      </c>
    </row>
    <row r="263">
      <c r="A263" s="22">
        <v>40.0</v>
      </c>
    </row>
    <row r="264">
      <c r="A264" s="22">
        <v>40.0</v>
      </c>
    </row>
    <row r="265">
      <c r="A265" s="22">
        <v>40.0</v>
      </c>
    </row>
    <row r="266">
      <c r="A266" s="22">
        <v>40.0</v>
      </c>
    </row>
    <row r="267">
      <c r="A267" s="22">
        <v>40.0</v>
      </c>
    </row>
    <row r="268">
      <c r="A268" s="22">
        <v>40.0</v>
      </c>
    </row>
    <row r="269">
      <c r="A269" s="22">
        <v>40.0</v>
      </c>
    </row>
    <row r="270">
      <c r="A270" s="22">
        <v>40.0</v>
      </c>
    </row>
    <row r="271">
      <c r="A271" s="22">
        <v>40.0</v>
      </c>
    </row>
    <row r="272">
      <c r="A272" s="22">
        <v>40.0</v>
      </c>
    </row>
    <row r="273">
      <c r="A273" s="22">
        <v>40.0</v>
      </c>
    </row>
    <row r="274">
      <c r="A274" s="22">
        <v>40.0</v>
      </c>
    </row>
    <row r="275">
      <c r="A275" s="22">
        <v>40.0</v>
      </c>
    </row>
    <row r="276">
      <c r="A276" s="22">
        <v>40.0</v>
      </c>
    </row>
    <row r="277">
      <c r="A277" s="22">
        <v>40.0</v>
      </c>
    </row>
    <row r="278">
      <c r="A278" s="22">
        <v>40.0</v>
      </c>
    </row>
    <row r="279">
      <c r="A279" s="22">
        <v>40.0</v>
      </c>
    </row>
    <row r="280">
      <c r="A280" s="22">
        <v>40.0</v>
      </c>
    </row>
    <row r="281">
      <c r="A281" s="22">
        <v>40.0</v>
      </c>
    </row>
    <row r="282">
      <c r="A282" s="22">
        <v>40.0</v>
      </c>
    </row>
    <row r="283">
      <c r="A283" s="22">
        <v>40.0</v>
      </c>
    </row>
    <row r="284">
      <c r="A284" s="22">
        <v>40.0</v>
      </c>
    </row>
    <row r="285">
      <c r="A285" s="22">
        <v>40.0</v>
      </c>
    </row>
    <row r="286">
      <c r="A286" s="22">
        <v>40.0</v>
      </c>
    </row>
    <row r="287">
      <c r="A287" s="22">
        <v>40.0</v>
      </c>
    </row>
    <row r="288">
      <c r="A288" s="22">
        <v>40.0</v>
      </c>
    </row>
    <row r="289">
      <c r="A289" s="22">
        <v>40.0</v>
      </c>
    </row>
    <row r="290">
      <c r="A290" s="22">
        <v>41.8</v>
      </c>
    </row>
    <row r="291">
      <c r="A291" s="22">
        <v>41.8</v>
      </c>
    </row>
    <row r="292">
      <c r="A292" s="22">
        <v>41.8</v>
      </c>
    </row>
    <row r="293">
      <c r="A293" s="22">
        <v>41.8</v>
      </c>
    </row>
    <row r="294">
      <c r="A294" s="22">
        <v>41.8</v>
      </c>
    </row>
    <row r="295">
      <c r="A295" s="22">
        <v>41.8</v>
      </c>
    </row>
    <row r="296">
      <c r="A296" s="22">
        <v>41.8</v>
      </c>
    </row>
    <row r="297">
      <c r="A297" s="22">
        <v>41.8</v>
      </c>
    </row>
    <row r="298">
      <c r="A298" s="22">
        <v>41.8</v>
      </c>
    </row>
    <row r="299">
      <c r="A299" s="22">
        <v>41.8</v>
      </c>
    </row>
    <row r="300">
      <c r="A300" s="22">
        <v>41.8</v>
      </c>
    </row>
    <row r="301">
      <c r="A301" s="22">
        <v>41.8</v>
      </c>
    </row>
    <row r="302">
      <c r="A302" s="22">
        <v>41.8</v>
      </c>
    </row>
    <row r="303">
      <c r="A303" s="22">
        <v>41.8</v>
      </c>
    </row>
    <row r="304">
      <c r="A304" s="22">
        <v>41.8</v>
      </c>
    </row>
    <row r="305">
      <c r="A305" s="22">
        <v>41.8</v>
      </c>
    </row>
    <row r="306">
      <c r="A306" s="22">
        <v>41.8</v>
      </c>
    </row>
    <row r="307">
      <c r="A307" s="22">
        <v>41.8</v>
      </c>
    </row>
    <row r="308">
      <c r="A308" s="22">
        <v>41.8</v>
      </c>
    </row>
    <row r="309">
      <c r="A309" s="22">
        <v>41.8</v>
      </c>
    </row>
    <row r="310">
      <c r="A310" s="22">
        <v>41.8</v>
      </c>
    </row>
    <row r="311">
      <c r="A311" s="22">
        <v>41.8</v>
      </c>
    </row>
    <row r="312">
      <c r="A312" s="22">
        <v>41.8</v>
      </c>
    </row>
    <row r="313">
      <c r="A313" s="22">
        <v>41.8</v>
      </c>
    </row>
    <row r="314">
      <c r="A314" s="22">
        <v>41.8</v>
      </c>
    </row>
    <row r="315">
      <c r="A315" s="22">
        <v>41.8</v>
      </c>
    </row>
    <row r="316">
      <c r="A316" s="22">
        <v>41.8</v>
      </c>
    </row>
    <row r="317">
      <c r="A317" s="22">
        <v>41.8</v>
      </c>
    </row>
    <row r="318">
      <c r="A318" s="22">
        <v>41.8</v>
      </c>
    </row>
    <row r="319">
      <c r="A319" s="22">
        <v>41.8</v>
      </c>
    </row>
    <row r="320">
      <c r="A320" s="22">
        <v>41.8</v>
      </c>
    </row>
    <row r="321">
      <c r="A321" s="22">
        <v>45.0</v>
      </c>
    </row>
    <row r="322">
      <c r="A322" s="22">
        <v>45.0</v>
      </c>
    </row>
    <row r="323">
      <c r="A323" s="22">
        <v>45.0</v>
      </c>
    </row>
    <row r="324">
      <c r="A324" s="22">
        <v>45.0</v>
      </c>
    </row>
    <row r="325">
      <c r="A325" s="22">
        <v>45.0</v>
      </c>
    </row>
    <row r="326">
      <c r="A326" s="22">
        <v>45.0</v>
      </c>
    </row>
    <row r="327">
      <c r="A327" s="22">
        <v>45.0</v>
      </c>
    </row>
    <row r="328">
      <c r="A328" s="22">
        <v>45.0</v>
      </c>
    </row>
    <row r="329">
      <c r="A329" s="22">
        <v>45.0</v>
      </c>
    </row>
    <row r="330">
      <c r="A330" s="22">
        <v>45.0</v>
      </c>
    </row>
    <row r="331">
      <c r="A331" s="22">
        <v>46.0</v>
      </c>
    </row>
    <row r="332">
      <c r="A332" s="22">
        <v>46.0</v>
      </c>
    </row>
    <row r="333">
      <c r="A333" s="22">
        <v>46.0</v>
      </c>
    </row>
    <row r="334">
      <c r="A334" s="22">
        <v>46.0</v>
      </c>
    </row>
    <row r="335">
      <c r="A335" s="22">
        <v>46.0</v>
      </c>
    </row>
    <row r="336">
      <c r="A336" s="22">
        <v>47.0</v>
      </c>
    </row>
    <row r="337">
      <c r="A337" s="22">
        <v>47.0</v>
      </c>
    </row>
    <row r="338">
      <c r="A338" s="22">
        <v>47.0</v>
      </c>
    </row>
    <row r="339">
      <c r="A339" s="22">
        <v>47.0</v>
      </c>
    </row>
    <row r="340">
      <c r="A340" s="22">
        <v>47.0</v>
      </c>
    </row>
    <row r="341">
      <c r="A341" s="22">
        <v>47.0</v>
      </c>
    </row>
    <row r="342">
      <c r="A342" s="22">
        <v>47.0</v>
      </c>
    </row>
    <row r="343">
      <c r="A343" s="22">
        <v>47.0</v>
      </c>
    </row>
    <row r="344">
      <c r="A344" s="22">
        <v>47.0</v>
      </c>
    </row>
    <row r="345">
      <c r="A345" s="22">
        <v>47.0</v>
      </c>
    </row>
    <row r="346">
      <c r="A346" s="22">
        <v>47.0</v>
      </c>
    </row>
    <row r="347">
      <c r="A347" s="22">
        <v>47.0</v>
      </c>
    </row>
    <row r="348">
      <c r="A348" s="22">
        <v>47.0</v>
      </c>
    </row>
    <row r="349">
      <c r="A349" s="22">
        <v>48.5</v>
      </c>
    </row>
    <row r="350">
      <c r="A350" s="22">
        <v>48.5</v>
      </c>
    </row>
    <row r="351">
      <c r="A351" s="22">
        <v>48.5</v>
      </c>
    </row>
    <row r="352">
      <c r="A352" s="22">
        <v>48.5</v>
      </c>
    </row>
    <row r="353">
      <c r="A353" s="22">
        <v>48.5</v>
      </c>
    </row>
    <row r="354">
      <c r="A354" s="22">
        <v>48.5</v>
      </c>
    </row>
    <row r="355">
      <c r="A355" s="22">
        <v>48.5</v>
      </c>
    </row>
    <row r="356">
      <c r="A356" s="22">
        <v>48.5</v>
      </c>
    </row>
    <row r="357">
      <c r="A357" s="22">
        <v>48.5</v>
      </c>
    </row>
    <row r="358">
      <c r="A358" s="22">
        <v>48.5</v>
      </c>
    </row>
    <row r="359">
      <c r="A359" s="22">
        <v>48.5</v>
      </c>
    </row>
    <row r="360">
      <c r="A360" s="22">
        <v>48.5</v>
      </c>
    </row>
    <row r="361">
      <c r="A361" s="22">
        <v>48.5</v>
      </c>
    </row>
    <row r="362">
      <c r="A362" s="22">
        <v>48.5</v>
      </c>
    </row>
    <row r="363">
      <c r="A363" s="22">
        <v>48.5</v>
      </c>
    </row>
    <row r="364">
      <c r="A364" s="22">
        <v>48.5</v>
      </c>
    </row>
    <row r="365">
      <c r="A365" s="22">
        <v>48.5</v>
      </c>
    </row>
    <row r="366">
      <c r="A366" s="22">
        <v>48.5</v>
      </c>
    </row>
    <row r="367">
      <c r="A367" s="22">
        <v>48.5</v>
      </c>
    </row>
    <row r="368">
      <c r="A368" s="22">
        <v>48.5</v>
      </c>
    </row>
    <row r="369">
      <c r="A369" s="22">
        <v>48.5</v>
      </c>
    </row>
    <row r="370">
      <c r="A370" s="22">
        <v>48.5</v>
      </c>
    </row>
    <row r="371">
      <c r="A371" s="22">
        <v>48.5</v>
      </c>
    </row>
    <row r="372">
      <c r="A372" s="22">
        <v>48.5</v>
      </c>
    </row>
    <row r="373">
      <c r="A373" s="22">
        <v>48.5</v>
      </c>
    </row>
    <row r="374">
      <c r="A374" s="22">
        <v>48.5</v>
      </c>
    </row>
    <row r="375">
      <c r="A375" s="22">
        <v>50.0</v>
      </c>
    </row>
    <row r="376">
      <c r="A376" s="22">
        <v>50.0</v>
      </c>
    </row>
    <row r="377">
      <c r="A377" s="22">
        <v>50.0</v>
      </c>
    </row>
    <row r="378">
      <c r="A378" s="22">
        <v>50.0</v>
      </c>
    </row>
    <row r="379">
      <c r="A379" s="22">
        <v>50.0</v>
      </c>
    </row>
    <row r="380">
      <c r="A380" s="22">
        <v>50.0</v>
      </c>
    </row>
    <row r="381">
      <c r="A381" s="22">
        <v>50.0</v>
      </c>
    </row>
    <row r="382">
      <c r="A382" s="22">
        <v>50.0</v>
      </c>
    </row>
    <row r="383">
      <c r="A383" s="22">
        <v>50.0</v>
      </c>
    </row>
    <row r="384">
      <c r="A384" s="22">
        <v>50.0</v>
      </c>
    </row>
    <row r="385">
      <c r="A385" s="22">
        <v>50.0</v>
      </c>
    </row>
    <row r="386">
      <c r="A386" s="22">
        <v>50.0</v>
      </c>
    </row>
    <row r="387">
      <c r="A387" s="22">
        <v>50.0</v>
      </c>
    </row>
    <row r="388">
      <c r="A388" s="22">
        <v>50.0</v>
      </c>
    </row>
    <row r="389">
      <c r="A389" s="22">
        <v>50.0</v>
      </c>
    </row>
    <row r="390">
      <c r="A390" s="22">
        <v>50.0</v>
      </c>
    </row>
    <row r="391">
      <c r="A391" s="22">
        <v>50.0</v>
      </c>
    </row>
    <row r="392">
      <c r="A392" s="22">
        <v>50.0</v>
      </c>
    </row>
    <row r="393">
      <c r="A393" s="22">
        <v>50.0</v>
      </c>
    </row>
    <row r="394">
      <c r="A394" s="22">
        <v>50.0</v>
      </c>
    </row>
    <row r="395">
      <c r="A395" s="22">
        <v>50.0</v>
      </c>
    </row>
    <row r="396">
      <c r="A396" s="22">
        <v>50.0</v>
      </c>
    </row>
    <row r="397">
      <c r="A397" s="22">
        <v>50.0</v>
      </c>
    </row>
    <row r="398">
      <c r="A398" s="22">
        <v>50.0</v>
      </c>
    </row>
    <row r="399">
      <c r="A399" s="22">
        <v>50.0</v>
      </c>
    </row>
    <row r="400">
      <c r="A400" s="22">
        <v>50.0</v>
      </c>
    </row>
    <row r="401">
      <c r="A401" s="22">
        <v>50.0</v>
      </c>
    </row>
    <row r="402">
      <c r="A402" s="22">
        <v>50.0</v>
      </c>
    </row>
    <row r="403">
      <c r="A403" s="22">
        <v>50.0</v>
      </c>
    </row>
    <row r="404">
      <c r="A404" s="22">
        <v>50.0</v>
      </c>
    </row>
    <row r="405">
      <c r="A405" s="22">
        <v>50.0</v>
      </c>
    </row>
    <row r="406">
      <c r="A406" s="22">
        <v>50.0</v>
      </c>
    </row>
    <row r="407">
      <c r="A407" s="22">
        <v>50.0</v>
      </c>
    </row>
    <row r="408">
      <c r="A408" s="22">
        <v>50.0</v>
      </c>
    </row>
    <row r="409">
      <c r="A409" s="22">
        <v>55.0</v>
      </c>
    </row>
    <row r="410">
      <c r="A410" s="22">
        <v>56.5</v>
      </c>
    </row>
    <row r="411">
      <c r="A411" s="22">
        <v>56.5</v>
      </c>
    </row>
    <row r="412">
      <c r="A412" s="22">
        <v>56.5</v>
      </c>
    </row>
    <row r="413">
      <c r="A413" s="22">
        <v>56.5</v>
      </c>
    </row>
    <row r="414">
      <c r="A414" s="22">
        <v>56.5</v>
      </c>
    </row>
    <row r="415">
      <c r="A415" s="22">
        <v>56.5</v>
      </c>
    </row>
    <row r="416">
      <c r="A416" s="22">
        <v>56.5</v>
      </c>
    </row>
    <row r="417">
      <c r="A417" s="22">
        <v>56.5</v>
      </c>
    </row>
    <row r="418">
      <c r="A418" s="22">
        <v>56.5</v>
      </c>
    </row>
    <row r="419">
      <c r="A419" s="22">
        <v>56.5</v>
      </c>
    </row>
    <row r="420">
      <c r="A420" s="22">
        <v>56.5</v>
      </c>
    </row>
    <row r="421">
      <c r="A421" s="22">
        <v>56.5</v>
      </c>
    </row>
    <row r="422">
      <c r="A422" s="22">
        <v>56.5</v>
      </c>
    </row>
    <row r="423">
      <c r="A423" s="22">
        <v>56.5</v>
      </c>
    </row>
    <row r="424">
      <c r="A424" s="22">
        <v>56.5</v>
      </c>
    </row>
    <row r="425">
      <c r="A425" s="22">
        <v>59.0</v>
      </c>
    </row>
    <row r="426">
      <c r="A426" s="22">
        <v>59.0</v>
      </c>
    </row>
    <row r="427">
      <c r="A427" s="22">
        <v>59.0</v>
      </c>
    </row>
    <row r="428">
      <c r="A428" s="22">
        <v>59.0</v>
      </c>
    </row>
    <row r="429">
      <c r="A429" s="22">
        <v>59.0</v>
      </c>
    </row>
    <row r="430">
      <c r="A430" s="22">
        <v>59.0</v>
      </c>
    </row>
    <row r="431">
      <c r="A431" s="22">
        <v>59.0</v>
      </c>
    </row>
    <row r="432">
      <c r="A432" s="22">
        <v>59.0</v>
      </c>
    </row>
    <row r="433">
      <c r="A433" s="22">
        <v>59.0</v>
      </c>
    </row>
    <row r="434">
      <c r="A434" s="22">
        <v>59.0</v>
      </c>
    </row>
    <row r="435">
      <c r="A435" s="22">
        <v>59.0</v>
      </c>
    </row>
    <row r="436">
      <c r="A436" s="22">
        <v>59.0</v>
      </c>
    </row>
    <row r="437">
      <c r="A437" s="22">
        <v>59.0</v>
      </c>
    </row>
    <row r="438">
      <c r="A438" s="22">
        <v>59.0</v>
      </c>
    </row>
    <row r="439">
      <c r="A439" s="22">
        <v>59.0</v>
      </c>
    </row>
    <row r="440">
      <c r="A440" s="22">
        <v>59.0</v>
      </c>
    </row>
    <row r="441">
      <c r="A441" s="22">
        <v>59.0</v>
      </c>
    </row>
    <row r="442">
      <c r="A442" s="22">
        <v>59.0</v>
      </c>
    </row>
    <row r="443">
      <c r="A443" s="22">
        <v>59.0</v>
      </c>
    </row>
    <row r="444">
      <c r="A444" s="22">
        <v>59.0</v>
      </c>
    </row>
    <row r="445">
      <c r="A445" s="22">
        <v>59.0</v>
      </c>
    </row>
    <row r="446">
      <c r="A446" s="22">
        <v>59.0</v>
      </c>
    </row>
    <row r="447">
      <c r="A447" s="22">
        <v>59.5</v>
      </c>
    </row>
    <row r="448">
      <c r="A448" s="22">
        <v>59.5</v>
      </c>
    </row>
    <row r="449">
      <c r="A449" s="22">
        <v>59.5</v>
      </c>
    </row>
    <row r="450">
      <c r="A450" s="22">
        <v>59.5</v>
      </c>
    </row>
    <row r="451">
      <c r="A451" s="22">
        <v>59.5</v>
      </c>
    </row>
    <row r="452">
      <c r="A452" s="22">
        <v>62.0</v>
      </c>
    </row>
    <row r="453">
      <c r="A453" s="22">
        <v>62.0</v>
      </c>
    </row>
    <row r="454">
      <c r="A454" s="22">
        <v>62.0</v>
      </c>
    </row>
    <row r="455">
      <c r="A455" s="22">
        <v>62.0</v>
      </c>
    </row>
    <row r="456">
      <c r="A456" s="22">
        <v>62.0</v>
      </c>
    </row>
    <row r="457">
      <c r="A457" s="22">
        <v>62.0</v>
      </c>
    </row>
    <row r="458">
      <c r="A458" s="22">
        <v>62.0</v>
      </c>
    </row>
    <row r="459">
      <c r="A459" s="22">
        <v>62.0</v>
      </c>
    </row>
    <row r="460">
      <c r="A460" s="22">
        <v>62.0</v>
      </c>
    </row>
    <row r="461">
      <c r="A461" s="22">
        <v>62.0</v>
      </c>
    </row>
    <row r="462">
      <c r="A462" s="22">
        <v>62.0</v>
      </c>
    </row>
    <row r="463">
      <c r="A463" s="22">
        <v>62.0</v>
      </c>
    </row>
    <row r="464">
      <c r="A464" s="22">
        <v>62.0</v>
      </c>
    </row>
    <row r="465">
      <c r="A465" s="22">
        <v>62.0</v>
      </c>
    </row>
    <row r="466">
      <c r="A466" s="22">
        <v>62.0</v>
      </c>
    </row>
    <row r="467">
      <c r="A467" s="22">
        <v>62.0</v>
      </c>
    </row>
    <row r="468">
      <c r="A468" s="22">
        <v>62.0</v>
      </c>
    </row>
    <row r="469">
      <c r="A469" s="22">
        <v>62.0</v>
      </c>
    </row>
    <row r="470">
      <c r="A470" s="22">
        <v>62.0</v>
      </c>
    </row>
    <row r="471">
      <c r="A471" s="22">
        <v>62.0</v>
      </c>
    </row>
    <row r="472">
      <c r="A472" s="22">
        <v>62.0</v>
      </c>
    </row>
    <row r="473">
      <c r="A473" s="22">
        <v>62.0</v>
      </c>
    </row>
    <row r="474">
      <c r="A474" s="22">
        <v>62.0</v>
      </c>
    </row>
    <row r="475">
      <c r="A475" s="22">
        <v>62.0</v>
      </c>
    </row>
    <row r="476">
      <c r="A476" s="22">
        <v>62.0</v>
      </c>
    </row>
    <row r="477">
      <c r="A477" s="22">
        <v>62.0</v>
      </c>
    </row>
    <row r="478">
      <c r="A478" s="22">
        <v>62.0</v>
      </c>
    </row>
    <row r="479">
      <c r="A479" s="22">
        <v>62.0</v>
      </c>
    </row>
    <row r="480">
      <c r="A480" s="22">
        <v>62.0</v>
      </c>
    </row>
    <row r="481">
      <c r="A481" s="22">
        <v>62.0</v>
      </c>
    </row>
    <row r="482">
      <c r="A482" s="22">
        <v>62.0</v>
      </c>
    </row>
    <row r="483">
      <c r="A483" s="22">
        <v>62.0</v>
      </c>
    </row>
    <row r="484">
      <c r="A484" s="22">
        <v>62.0</v>
      </c>
    </row>
    <row r="485">
      <c r="A485" s="22">
        <v>62.0</v>
      </c>
    </row>
    <row r="486">
      <c r="A486" s="22">
        <v>62.0</v>
      </c>
    </row>
    <row r="487">
      <c r="A487" s="22">
        <v>62.0</v>
      </c>
    </row>
    <row r="488">
      <c r="A488" s="22">
        <v>62.0</v>
      </c>
    </row>
    <row r="489">
      <c r="A489" s="22">
        <v>62.0</v>
      </c>
    </row>
    <row r="490">
      <c r="A490" s="22">
        <v>62.0</v>
      </c>
    </row>
    <row r="491">
      <c r="A491" s="22">
        <v>62.0</v>
      </c>
    </row>
    <row r="492">
      <c r="A492" s="22">
        <v>62.0</v>
      </c>
    </row>
    <row r="493">
      <c r="A493" s="22">
        <v>63.23</v>
      </c>
    </row>
    <row r="494">
      <c r="A494" s="22">
        <v>63.23</v>
      </c>
    </row>
    <row r="495">
      <c r="A495" s="22">
        <v>63.23</v>
      </c>
    </row>
    <row r="496">
      <c r="A496" s="22">
        <v>63.23</v>
      </c>
    </row>
    <row r="497">
      <c r="A497" s="22">
        <v>64.68</v>
      </c>
    </row>
    <row r="498">
      <c r="A498" s="22">
        <v>64.68</v>
      </c>
    </row>
    <row r="499">
      <c r="A499" s="22">
        <v>64.68</v>
      </c>
    </row>
    <row r="500">
      <c r="A500" s="22">
        <v>64.68</v>
      </c>
    </row>
    <row r="501">
      <c r="A501" s="22">
        <v>64.68</v>
      </c>
    </row>
    <row r="502">
      <c r="A502" s="22">
        <v>64.68</v>
      </c>
    </row>
    <row r="503">
      <c r="A503" s="22">
        <v>64.68</v>
      </c>
    </row>
    <row r="504">
      <c r="A504" s="22">
        <v>64.68</v>
      </c>
    </row>
    <row r="505">
      <c r="A505" s="22">
        <v>64.68</v>
      </c>
    </row>
    <row r="506">
      <c r="A506" s="22">
        <v>64.68</v>
      </c>
    </row>
    <row r="507">
      <c r="A507" s="22">
        <v>64.68</v>
      </c>
    </row>
    <row r="508">
      <c r="A508" s="22">
        <v>64.68</v>
      </c>
    </row>
    <row r="509">
      <c r="A509" s="22">
        <v>64.68</v>
      </c>
    </row>
    <row r="510">
      <c r="A510" s="22">
        <v>64.68</v>
      </c>
    </row>
    <row r="511">
      <c r="A511" s="22">
        <v>64.68</v>
      </c>
    </row>
    <row r="512">
      <c r="A512" s="22">
        <v>64.68</v>
      </c>
    </row>
    <row r="513">
      <c r="A513" s="22">
        <v>64.68</v>
      </c>
    </row>
    <row r="514">
      <c r="A514" s="22">
        <v>64.68</v>
      </c>
    </row>
    <row r="515">
      <c r="A515" s="22">
        <v>64.68</v>
      </c>
    </row>
    <row r="516">
      <c r="A516" s="22">
        <v>64.68</v>
      </c>
    </row>
    <row r="517">
      <c r="A517" s="22">
        <v>64.68</v>
      </c>
    </row>
    <row r="518">
      <c r="A518" s="22">
        <v>64.68</v>
      </c>
    </row>
    <row r="519">
      <c r="A519" s="22">
        <v>64.68</v>
      </c>
    </row>
    <row r="520">
      <c r="A520" s="22">
        <v>64.68</v>
      </c>
    </row>
    <row r="521">
      <c r="A521" s="22">
        <v>64.68</v>
      </c>
    </row>
    <row r="522">
      <c r="A522" s="22">
        <v>64.68</v>
      </c>
    </row>
    <row r="523">
      <c r="A523" s="22">
        <v>64.68</v>
      </c>
    </row>
    <row r="524">
      <c r="A524" s="22">
        <v>64.68</v>
      </c>
    </row>
    <row r="525">
      <c r="A525" s="22">
        <v>64.68</v>
      </c>
    </row>
    <row r="526">
      <c r="A526" s="22">
        <v>64.68</v>
      </c>
    </row>
    <row r="527">
      <c r="A527" s="22">
        <v>64.68</v>
      </c>
    </row>
    <row r="528">
      <c r="A528" s="22">
        <v>64.68</v>
      </c>
    </row>
    <row r="529">
      <c r="A529" s="22">
        <v>64.68</v>
      </c>
    </row>
    <row r="530">
      <c r="A530" s="22">
        <v>64.68</v>
      </c>
    </row>
    <row r="531">
      <c r="A531" s="22">
        <v>65.0</v>
      </c>
    </row>
    <row r="532">
      <c r="A532" s="22">
        <v>65.0</v>
      </c>
    </row>
    <row r="533">
      <c r="A533" s="22">
        <v>65.0</v>
      </c>
    </row>
    <row r="534">
      <c r="A534" s="22">
        <v>65.0</v>
      </c>
    </row>
    <row r="535">
      <c r="A535" s="22">
        <v>65.0</v>
      </c>
    </row>
    <row r="536">
      <c r="A536" s="22">
        <v>65.0</v>
      </c>
    </row>
    <row r="537">
      <c r="A537" s="22">
        <v>65.0</v>
      </c>
    </row>
    <row r="538">
      <c r="A538" s="22">
        <v>65.0</v>
      </c>
    </row>
    <row r="539">
      <c r="A539" s="22">
        <v>65.0</v>
      </c>
    </row>
    <row r="540">
      <c r="A540" s="22">
        <v>65.0</v>
      </c>
    </row>
    <row r="541">
      <c r="A541" s="22">
        <v>65.0</v>
      </c>
    </row>
    <row r="542">
      <c r="A542" s="22">
        <v>65.0</v>
      </c>
    </row>
    <row r="543">
      <c r="A543" s="22">
        <v>65.0</v>
      </c>
    </row>
    <row r="544">
      <c r="A544" s="22">
        <v>65.0</v>
      </c>
    </row>
    <row r="545">
      <c r="A545" s="22">
        <v>65.0</v>
      </c>
    </row>
    <row r="546">
      <c r="A546" s="22">
        <v>65.0</v>
      </c>
    </row>
    <row r="547">
      <c r="A547" s="22">
        <v>69.7</v>
      </c>
    </row>
    <row r="548">
      <c r="A548" s="22">
        <v>69.7</v>
      </c>
    </row>
    <row r="549">
      <c r="A549" s="22">
        <v>69.7</v>
      </c>
    </row>
    <row r="550">
      <c r="A550" s="22">
        <v>69.7</v>
      </c>
    </row>
    <row r="551">
      <c r="A551" s="22">
        <v>69.7</v>
      </c>
    </row>
    <row r="552">
      <c r="A552" s="22">
        <v>69.7</v>
      </c>
    </row>
    <row r="553">
      <c r="A553" s="22">
        <v>69.7</v>
      </c>
    </row>
    <row r="554">
      <c r="A554" s="22">
        <v>69.7</v>
      </c>
    </row>
    <row r="555">
      <c r="A555" s="22">
        <v>69.7</v>
      </c>
    </row>
    <row r="556">
      <c r="A556" s="22">
        <v>69.7</v>
      </c>
    </row>
    <row r="557">
      <c r="A557" s="22">
        <v>69.7</v>
      </c>
    </row>
    <row r="558">
      <c r="A558" s="22">
        <v>69.7</v>
      </c>
    </row>
    <row r="559">
      <c r="A559" s="22">
        <v>69.7</v>
      </c>
    </row>
    <row r="560">
      <c r="A560" s="22">
        <v>69.7</v>
      </c>
    </row>
    <row r="561">
      <c r="A561" s="22">
        <v>69.7</v>
      </c>
    </row>
    <row r="562">
      <c r="A562" s="22">
        <v>69.7</v>
      </c>
    </row>
    <row r="563">
      <c r="A563" s="22">
        <v>69.7</v>
      </c>
    </row>
    <row r="564">
      <c r="A564" s="22">
        <v>80.0</v>
      </c>
    </row>
    <row r="565">
      <c r="A565" s="22">
        <v>80.0</v>
      </c>
    </row>
    <row r="566">
      <c r="A566" s="22">
        <v>80.0</v>
      </c>
    </row>
    <row r="567">
      <c r="A567" s="22">
        <v>80.0</v>
      </c>
    </row>
    <row r="568">
      <c r="A568" s="22">
        <v>80.0</v>
      </c>
    </row>
    <row r="569">
      <c r="A569" s="22">
        <v>80.0</v>
      </c>
    </row>
    <row r="570">
      <c r="A570" s="22">
        <v>80.0</v>
      </c>
    </row>
    <row r="571">
      <c r="A571" s="22">
        <v>85.0</v>
      </c>
    </row>
    <row r="572">
      <c r="A572" s="22">
        <v>85.0</v>
      </c>
    </row>
    <row r="573">
      <c r="A573" s="22">
        <v>85.0</v>
      </c>
    </row>
    <row r="574">
      <c r="A574" s="22">
        <v>85.0</v>
      </c>
    </row>
    <row r="575">
      <c r="A575" s="22">
        <v>85.0</v>
      </c>
    </row>
    <row r="576">
      <c r="A576" s="22">
        <v>85.0</v>
      </c>
    </row>
    <row r="577">
      <c r="A577" s="22">
        <v>85.0</v>
      </c>
    </row>
    <row r="578">
      <c r="A578" s="22">
        <v>90.0</v>
      </c>
    </row>
    <row r="579">
      <c r="A579" s="22">
        <v>90.0</v>
      </c>
    </row>
    <row r="580">
      <c r="A580" s="22">
        <v>90.0</v>
      </c>
    </row>
    <row r="581">
      <c r="A581" s="22">
        <v>90.0</v>
      </c>
    </row>
    <row r="582">
      <c r="A582" s="22">
        <v>90.0</v>
      </c>
    </row>
    <row r="583">
      <c r="A583" s="22">
        <v>90.0</v>
      </c>
    </row>
    <row r="584">
      <c r="A584" s="22">
        <v>90.0</v>
      </c>
    </row>
    <row r="585">
      <c r="A585" s="22">
        <v>90.0</v>
      </c>
    </row>
    <row r="586">
      <c r="A586" s="22">
        <v>90.0</v>
      </c>
    </row>
    <row r="587">
      <c r="A587" s="22">
        <v>90.0</v>
      </c>
    </row>
    <row r="588">
      <c r="A588" s="22">
        <v>90.0</v>
      </c>
    </row>
    <row r="589">
      <c r="A589" s="22">
        <v>90.0</v>
      </c>
    </row>
    <row r="590">
      <c r="A590" s="22">
        <v>90.0</v>
      </c>
    </row>
    <row r="591">
      <c r="A591" s="22">
        <v>90.0</v>
      </c>
    </row>
    <row r="592">
      <c r="A592" s="22">
        <v>90.0</v>
      </c>
    </row>
    <row r="593">
      <c r="A593" s="22">
        <v>90.0</v>
      </c>
    </row>
    <row r="594">
      <c r="A594" s="22">
        <v>90.0</v>
      </c>
    </row>
    <row r="595">
      <c r="A595" s="22">
        <v>90.0</v>
      </c>
    </row>
    <row r="596">
      <c r="A596" s="22">
        <v>90.0</v>
      </c>
    </row>
    <row r="597">
      <c r="A597" s="22">
        <v>90.0</v>
      </c>
    </row>
    <row r="598">
      <c r="A598" s="22">
        <v>90.0</v>
      </c>
    </row>
    <row r="599">
      <c r="A599" s="22">
        <v>90.0</v>
      </c>
    </row>
    <row r="600">
      <c r="A600" s="22">
        <v>90.0</v>
      </c>
    </row>
    <row r="601">
      <c r="A601" s="22">
        <v>90.0</v>
      </c>
    </row>
    <row r="602">
      <c r="A602" s="22">
        <v>90.0</v>
      </c>
    </row>
    <row r="603">
      <c r="A603" s="22">
        <v>90.0</v>
      </c>
    </row>
    <row r="604">
      <c r="A604" s="22">
        <v>90.0</v>
      </c>
    </row>
    <row r="605">
      <c r="A605" s="22">
        <v>90.0</v>
      </c>
    </row>
    <row r="606">
      <c r="A606" s="22">
        <v>90.0</v>
      </c>
    </row>
    <row r="607">
      <c r="A607" s="22">
        <v>90.0</v>
      </c>
    </row>
    <row r="608">
      <c r="A608" s="22">
        <v>90.0</v>
      </c>
    </row>
    <row r="609">
      <c r="A609" s="22">
        <v>90.0</v>
      </c>
    </row>
    <row r="610">
      <c r="A610" s="22">
        <v>109.0</v>
      </c>
    </row>
    <row r="611">
      <c r="A611" s="22">
        <v>109.0</v>
      </c>
    </row>
    <row r="612">
      <c r="A612" s="22">
        <v>109.0</v>
      </c>
    </row>
    <row r="613">
      <c r="A613" s="22">
        <v>109.0</v>
      </c>
    </row>
    <row r="614">
      <c r="A614" s="22">
        <v>109.0</v>
      </c>
    </row>
    <row r="615">
      <c r="A615" s="22">
        <v>109.0</v>
      </c>
    </row>
    <row r="616">
      <c r="A616" s="22">
        <v>109.0</v>
      </c>
    </row>
    <row r="617">
      <c r="A617" s="22">
        <v>109.0</v>
      </c>
    </row>
    <row r="618">
      <c r="A618" s="22">
        <v>109.0</v>
      </c>
    </row>
    <row r="619">
      <c r="A619" s="22">
        <v>109.0</v>
      </c>
    </row>
    <row r="620">
      <c r="A620" s="22">
        <v>109.0</v>
      </c>
    </row>
    <row r="621">
      <c r="A621" s="22">
        <v>109.0</v>
      </c>
    </row>
    <row r="622">
      <c r="A622" s="22">
        <v>109.0</v>
      </c>
    </row>
    <row r="623">
      <c r="A623" s="22">
        <v>109.0</v>
      </c>
    </row>
    <row r="624">
      <c r="A624" s="22">
        <v>109.0</v>
      </c>
    </row>
    <row r="625">
      <c r="A625" s="22">
        <v>109.0</v>
      </c>
    </row>
    <row r="626">
      <c r="A626" s="22">
        <v>109.0</v>
      </c>
    </row>
    <row r="627">
      <c r="A627" s="22">
        <v>109.0</v>
      </c>
    </row>
    <row r="628">
      <c r="A628" s="22">
        <v>109.0</v>
      </c>
    </row>
    <row r="629">
      <c r="A629" s="22">
        <v>109.0</v>
      </c>
    </row>
    <row r="630">
      <c r="A630" s="22">
        <v>109.0</v>
      </c>
    </row>
    <row r="631">
      <c r="A631" s="22">
        <v>109.0</v>
      </c>
    </row>
    <row r="632">
      <c r="A632" s="22">
        <v>109.0</v>
      </c>
    </row>
    <row r="633">
      <c r="A633" s="22">
        <v>109.0</v>
      </c>
    </row>
    <row r="634">
      <c r="A634" s="22">
        <v>109.0</v>
      </c>
    </row>
    <row r="635">
      <c r="A635" s="22">
        <v>109.0</v>
      </c>
    </row>
    <row r="636">
      <c r="A636" s="22">
        <v>109.0</v>
      </c>
    </row>
    <row r="637">
      <c r="A637" s="22">
        <v>109.0</v>
      </c>
    </row>
    <row r="638">
      <c r="A638" s="22">
        <v>109.0</v>
      </c>
    </row>
    <row r="639">
      <c r="A639" s="22">
        <v>109.0</v>
      </c>
    </row>
    <row r="640">
      <c r="A640" s="22">
        <v>109.0</v>
      </c>
    </row>
    <row r="641">
      <c r="A641" s="22">
        <v>109.0</v>
      </c>
    </row>
    <row r="642">
      <c r="A642" s="22">
        <v>109.0</v>
      </c>
    </row>
    <row r="643">
      <c r="A643" s="22">
        <v>109.0</v>
      </c>
    </row>
    <row r="644">
      <c r="A644" s="22">
        <v>109.0</v>
      </c>
    </row>
    <row r="645">
      <c r="A645" s="22">
        <v>109.0</v>
      </c>
    </row>
    <row r="646">
      <c r="A646" s="22">
        <v>109.0</v>
      </c>
    </row>
    <row r="647">
      <c r="A647" s="22">
        <v>112.5</v>
      </c>
    </row>
    <row r="648">
      <c r="A648" s="22">
        <v>112.5</v>
      </c>
    </row>
    <row r="649">
      <c r="A649" s="22">
        <v>112.5</v>
      </c>
    </row>
    <row r="650">
      <c r="A650" s="22">
        <v>112.5</v>
      </c>
    </row>
    <row r="651">
      <c r="A651" s="22">
        <v>112.5</v>
      </c>
    </row>
    <row r="652">
      <c r="A652" s="22">
        <v>112.5</v>
      </c>
    </row>
    <row r="653">
      <c r="A653" s="22">
        <v>112.5</v>
      </c>
    </row>
    <row r="654">
      <c r="A654" s="22">
        <v>112.5</v>
      </c>
    </row>
    <row r="655">
      <c r="A655" s="22">
        <v>112.5</v>
      </c>
    </row>
    <row r="656">
      <c r="A656" s="22">
        <v>115.0</v>
      </c>
    </row>
    <row r="657">
      <c r="A657" s="22">
        <v>115.0</v>
      </c>
    </row>
    <row r="658">
      <c r="A658" s="22">
        <v>115.0</v>
      </c>
    </row>
    <row r="659">
      <c r="A659" s="22">
        <v>115.0</v>
      </c>
    </row>
    <row r="660">
      <c r="A660" s="22">
        <v>115.0</v>
      </c>
    </row>
    <row r="661">
      <c r="A661" s="22">
        <v>115.0</v>
      </c>
    </row>
    <row r="662">
      <c r="A662" s="22">
        <v>120.0</v>
      </c>
    </row>
    <row r="663">
      <c r="A663" s="22">
        <v>120.0</v>
      </c>
    </row>
    <row r="664">
      <c r="A664" s="22">
        <v>120.0</v>
      </c>
    </row>
    <row r="665">
      <c r="A665" s="22">
        <v>120.0</v>
      </c>
    </row>
    <row r="666">
      <c r="A666" s="22">
        <v>120.0</v>
      </c>
    </row>
    <row r="667">
      <c r="A667" s="22">
        <v>120.0</v>
      </c>
    </row>
    <row r="668">
      <c r="A668" s="22">
        <v>120.0</v>
      </c>
    </row>
    <row r="669">
      <c r="A669" s="22">
        <v>123.0</v>
      </c>
    </row>
    <row r="670">
      <c r="A670" s="22">
        <v>123.0</v>
      </c>
    </row>
    <row r="671">
      <c r="A671" s="22">
        <v>123.0</v>
      </c>
    </row>
    <row r="672">
      <c r="A672" s="22">
        <v>123.0</v>
      </c>
    </row>
    <row r="673">
      <c r="A673" s="22">
        <v>123.0</v>
      </c>
    </row>
    <row r="674">
      <c r="A674" s="22">
        <v>123.0</v>
      </c>
    </row>
    <row r="675">
      <c r="A675" s="22">
        <v>123.0</v>
      </c>
    </row>
    <row r="676">
      <c r="A676" s="22">
        <v>123.0</v>
      </c>
    </row>
    <row r="677">
      <c r="A677" s="22">
        <v>130.0</v>
      </c>
    </row>
    <row r="678">
      <c r="A678" s="22">
        <v>130.0</v>
      </c>
    </row>
    <row r="679">
      <c r="A679" s="22">
        <v>130.0</v>
      </c>
    </row>
    <row r="680">
      <c r="A680" s="22">
        <v>133.0</v>
      </c>
    </row>
    <row r="681">
      <c r="A681" s="22">
        <v>133.0</v>
      </c>
    </row>
    <row r="682">
      <c r="A682" s="22">
        <v>133.0</v>
      </c>
    </row>
    <row r="683">
      <c r="A683" s="22">
        <v>135.0</v>
      </c>
    </row>
    <row r="684">
      <c r="A684" s="22">
        <v>135.0</v>
      </c>
    </row>
    <row r="685">
      <c r="A685" s="22">
        <v>136.6</v>
      </c>
    </row>
    <row r="686">
      <c r="A686" s="22">
        <v>136.6</v>
      </c>
    </row>
    <row r="687">
      <c r="A687" s="22">
        <v>136.6</v>
      </c>
    </row>
    <row r="688">
      <c r="A688" s="22">
        <v>136.6</v>
      </c>
    </row>
    <row r="689">
      <c r="A689" s="22">
        <v>140.0</v>
      </c>
    </row>
    <row r="690">
      <c r="A690" s="22">
        <v>140.0</v>
      </c>
    </row>
    <row r="691">
      <c r="A691" s="22">
        <v>140.0</v>
      </c>
    </row>
    <row r="692">
      <c r="A692" s="22">
        <v>145.0</v>
      </c>
    </row>
    <row r="693">
      <c r="A693" s="22">
        <v>145.0</v>
      </c>
    </row>
    <row r="694">
      <c r="A694" s="22">
        <v>145.0</v>
      </c>
    </row>
    <row r="695">
      <c r="A695" s="22">
        <v>145.0</v>
      </c>
    </row>
    <row r="696">
      <c r="A696" s="22">
        <v>145.0</v>
      </c>
    </row>
    <row r="697">
      <c r="A697" s="22">
        <v>145.0</v>
      </c>
    </row>
    <row r="698">
      <c r="A698" s="22">
        <v>145.0</v>
      </c>
    </row>
    <row r="699">
      <c r="A699" s="22">
        <v>153.0</v>
      </c>
    </row>
    <row r="700">
      <c r="A700" s="22">
        <v>153.0</v>
      </c>
    </row>
    <row r="701">
      <c r="A701" s="22">
        <v>153.0</v>
      </c>
    </row>
    <row r="702">
      <c r="A702" s="22">
        <v>153.0</v>
      </c>
    </row>
    <row r="703">
      <c r="A703" s="22">
        <v>153.0</v>
      </c>
    </row>
    <row r="704">
      <c r="A704" s="22">
        <v>153.0</v>
      </c>
    </row>
    <row r="705">
      <c r="A705" s="22">
        <v>153.0</v>
      </c>
    </row>
    <row r="706">
      <c r="A706" s="22">
        <v>153.0</v>
      </c>
    </row>
    <row r="707">
      <c r="A707" s="22">
        <v>153.0</v>
      </c>
    </row>
    <row r="708">
      <c r="A708" s="22">
        <v>153.0</v>
      </c>
    </row>
    <row r="709">
      <c r="A709" s="22">
        <v>153.0</v>
      </c>
    </row>
    <row r="710">
      <c r="A710" s="22">
        <v>164.0</v>
      </c>
    </row>
    <row r="711">
      <c r="A711" s="22">
        <v>164.0</v>
      </c>
    </row>
    <row r="712">
      <c r="A712" s="22">
        <v>164.0</v>
      </c>
    </row>
    <row r="713">
      <c r="A713" s="22">
        <v>164.0</v>
      </c>
    </row>
    <row r="714">
      <c r="A714" s="22">
        <v>164.0</v>
      </c>
    </row>
    <row r="715">
      <c r="A715" s="22">
        <v>164.0</v>
      </c>
    </row>
    <row r="716">
      <c r="A716" s="22">
        <v>164.0</v>
      </c>
    </row>
    <row r="717">
      <c r="A717" s="22">
        <v>164.0</v>
      </c>
    </row>
    <row r="718">
      <c r="A718" s="22">
        <v>164.0</v>
      </c>
    </row>
    <row r="719">
      <c r="A719" s="22">
        <v>164.0</v>
      </c>
    </row>
    <row r="720">
      <c r="A720" s="22">
        <v>164.0</v>
      </c>
    </row>
    <row r="721">
      <c r="A721" s="22">
        <v>164.0</v>
      </c>
    </row>
    <row r="722">
      <c r="A722" s="22">
        <v>164.0</v>
      </c>
    </row>
    <row r="723">
      <c r="A723" s="22">
        <v>164.0</v>
      </c>
    </row>
    <row r="724">
      <c r="A724" s="22">
        <v>164.0</v>
      </c>
    </row>
    <row r="725">
      <c r="A725" s="22">
        <v>190.0</v>
      </c>
    </row>
    <row r="726">
      <c r="A726" s="22">
        <v>190.0</v>
      </c>
    </row>
    <row r="727">
      <c r="A727" s="22">
        <v>190.0</v>
      </c>
    </row>
    <row r="728">
      <c r="A728" s="22">
        <v>200.0</v>
      </c>
    </row>
    <row r="729">
      <c r="A729" s="22">
        <v>200.0</v>
      </c>
    </row>
    <row r="730">
      <c r="A730" s="22">
        <v>200.0</v>
      </c>
    </row>
    <row r="731">
      <c r="A731" s="22">
        <v>200.0</v>
      </c>
    </row>
    <row r="732">
      <c r="A732" s="22">
        <v>200.0</v>
      </c>
    </row>
    <row r="733">
      <c r="A733" s="22">
        <v>200.0</v>
      </c>
    </row>
    <row r="734">
      <c r="A734" s="22">
        <v>200.0</v>
      </c>
    </row>
    <row r="735">
      <c r="A735" s="22">
        <v>200.0</v>
      </c>
    </row>
    <row r="736">
      <c r="A736" s="22">
        <v>200.0</v>
      </c>
    </row>
    <row r="737">
      <c r="A737" s="22">
        <v>200.0</v>
      </c>
    </row>
    <row r="738">
      <c r="A738" s="22">
        <v>200.0</v>
      </c>
    </row>
    <row r="739">
      <c r="A739" s="22">
        <v>200.0</v>
      </c>
    </row>
    <row r="740">
      <c r="A740" s="22">
        <v>200.0</v>
      </c>
    </row>
    <row r="741">
      <c r="A741" s="22">
        <v>200.0</v>
      </c>
    </row>
    <row r="742">
      <c r="A742" s="22">
        <v>200.0</v>
      </c>
    </row>
    <row r="743">
      <c r="A743" s="22">
        <v>200.0</v>
      </c>
    </row>
    <row r="744">
      <c r="A744" s="22">
        <v>200.0</v>
      </c>
    </row>
    <row r="745">
      <c r="A745" s="22">
        <v>200.0</v>
      </c>
    </row>
    <row r="746">
      <c r="A746" s="22">
        <v>200.0</v>
      </c>
    </row>
    <row r="747">
      <c r="A747" s="22">
        <v>200.0</v>
      </c>
    </row>
    <row r="748">
      <c r="A748" s="22">
        <v>200.0</v>
      </c>
    </row>
    <row r="749">
      <c r="A749" s="22">
        <v>200.0</v>
      </c>
    </row>
    <row r="750">
      <c r="A750" s="22">
        <v>200.0</v>
      </c>
    </row>
    <row r="751">
      <c r="A751" s="22">
        <v>200.0</v>
      </c>
    </row>
    <row r="752">
      <c r="A752" s="22">
        <v>200.0</v>
      </c>
    </row>
    <row r="753">
      <c r="A753" s="22">
        <v>200.0</v>
      </c>
    </row>
    <row r="754">
      <c r="A754" s="22">
        <v>200.0</v>
      </c>
    </row>
    <row r="755">
      <c r="A755" s="22">
        <v>200.0</v>
      </c>
    </row>
    <row r="756">
      <c r="A756" s="22">
        <v>200.0</v>
      </c>
    </row>
    <row r="757">
      <c r="A757" s="22">
        <v>200.0</v>
      </c>
    </row>
    <row r="758">
      <c r="A758" s="22">
        <v>200.0</v>
      </c>
    </row>
    <row r="759">
      <c r="A759" s="22">
        <v>200.0</v>
      </c>
    </row>
    <row r="760">
      <c r="A760" s="22">
        <v>200.0</v>
      </c>
    </row>
    <row r="761">
      <c r="A761" s="22">
        <v>200.0</v>
      </c>
    </row>
    <row r="762">
      <c r="A762" s="22">
        <v>200.0</v>
      </c>
    </row>
    <row r="763">
      <c r="A763" s="22">
        <v>200.0</v>
      </c>
    </row>
    <row r="764">
      <c r="A764" s="22">
        <v>200.0</v>
      </c>
    </row>
    <row r="765">
      <c r="A765" s="22">
        <v>200.0</v>
      </c>
    </row>
    <row r="766">
      <c r="A766" s="22">
        <v>200.0</v>
      </c>
    </row>
    <row r="767">
      <c r="A767" s="22">
        <v>200.0</v>
      </c>
    </row>
    <row r="768">
      <c r="A768" s="22">
        <v>200.0</v>
      </c>
    </row>
    <row r="769">
      <c r="A769" s="22">
        <v>200.0</v>
      </c>
    </row>
    <row r="770">
      <c r="A770" s="22">
        <v>200.0</v>
      </c>
    </row>
    <row r="771">
      <c r="A771" s="22">
        <v>200.0</v>
      </c>
    </row>
    <row r="772">
      <c r="A772" s="22">
        <v>200.0</v>
      </c>
    </row>
    <row r="773">
      <c r="A773" s="22">
        <v>200.0</v>
      </c>
    </row>
    <row r="774">
      <c r="A774" s="22">
        <v>200.0</v>
      </c>
    </row>
    <row r="775">
      <c r="A775" s="22">
        <v>200.0</v>
      </c>
    </row>
    <row r="776">
      <c r="A776" s="22">
        <v>200.0</v>
      </c>
    </row>
    <row r="777">
      <c r="A777" s="22">
        <v>200.0</v>
      </c>
    </row>
    <row r="778">
      <c r="A778" s="22">
        <v>200.0</v>
      </c>
    </row>
    <row r="779">
      <c r="A779" s="22">
        <v>200.0</v>
      </c>
    </row>
    <row r="780">
      <c r="A780" s="22">
        <v>200.0</v>
      </c>
    </row>
    <row r="781">
      <c r="A781" s="22">
        <v>200.0</v>
      </c>
    </row>
    <row r="782">
      <c r="A782" s="22">
        <v>200.0</v>
      </c>
    </row>
    <row r="783">
      <c r="A783" s="22">
        <v>200.0</v>
      </c>
    </row>
    <row r="784">
      <c r="A784" s="22">
        <v>200.0</v>
      </c>
    </row>
    <row r="785">
      <c r="A785" s="22">
        <v>200.0</v>
      </c>
    </row>
    <row r="786">
      <c r="A786" s="22">
        <v>200.0</v>
      </c>
    </row>
    <row r="787">
      <c r="A787" s="22">
        <v>200.0</v>
      </c>
    </row>
    <row r="788">
      <c r="A788" s="22">
        <v>200.0</v>
      </c>
    </row>
    <row r="789">
      <c r="A789" s="22">
        <v>200.0</v>
      </c>
    </row>
    <row r="790">
      <c r="A790" s="22">
        <v>200.0</v>
      </c>
    </row>
    <row r="791">
      <c r="A791" s="22">
        <v>200.0</v>
      </c>
    </row>
    <row r="792">
      <c r="A792" s="22">
        <v>200.0</v>
      </c>
    </row>
    <row r="793">
      <c r="A793" s="22">
        <v>200.0</v>
      </c>
    </row>
    <row r="794">
      <c r="A794" s="22">
        <v>200.0</v>
      </c>
    </row>
    <row r="795">
      <c r="A795" s="22">
        <v>200.0</v>
      </c>
    </row>
    <row r="796">
      <c r="A796" s="22">
        <v>200.0</v>
      </c>
    </row>
    <row r="797">
      <c r="A797" s="22">
        <v>200.0</v>
      </c>
    </row>
    <row r="798">
      <c r="A798" s="22">
        <v>200.0</v>
      </c>
    </row>
    <row r="799">
      <c r="A799" s="22">
        <v>200.0</v>
      </c>
    </row>
    <row r="800">
      <c r="A800" s="22">
        <v>200.0</v>
      </c>
    </row>
    <row r="801">
      <c r="A801" s="22">
        <v>200.0</v>
      </c>
    </row>
    <row r="802">
      <c r="A802" s="22">
        <v>200.0</v>
      </c>
    </row>
    <row r="803">
      <c r="A803" s="22">
        <v>350.0</v>
      </c>
    </row>
    <row r="804">
      <c r="A804" s="22">
        <v>350.0</v>
      </c>
    </row>
    <row r="805">
      <c r="A805" s="22">
        <v>350.0</v>
      </c>
    </row>
    <row r="806">
      <c r="A806" s="22">
        <v>350.0</v>
      </c>
    </row>
    <row r="807">
      <c r="A807" s="22">
        <v>350.0</v>
      </c>
    </row>
    <row r="808">
      <c r="A808" s="22">
        <v>350.0</v>
      </c>
    </row>
    <row r="809">
      <c r="A809" s="22">
        <v>350.0</v>
      </c>
    </row>
    <row r="810">
      <c r="A810" s="22">
        <v>350.0</v>
      </c>
    </row>
    <row r="811">
      <c r="A811" s="22">
        <v>350.0</v>
      </c>
    </row>
    <row r="812">
      <c r="A812" s="22">
        <v>350.0</v>
      </c>
    </row>
    <row r="813">
      <c r="A813" s="22">
        <v>350.0</v>
      </c>
    </row>
    <row r="814">
      <c r="A814" s="22">
        <v>450.0</v>
      </c>
    </row>
    <row r="815">
      <c r="A815" s="22">
        <v>450.0</v>
      </c>
    </row>
    <row r="816">
      <c r="A816" s="22">
        <v>450.0</v>
      </c>
    </row>
    <row r="817">
      <c r="A817" s="22">
        <v>450.0</v>
      </c>
    </row>
    <row r="818">
      <c r="A818" s="22">
        <v>450.0</v>
      </c>
    </row>
    <row r="819">
      <c r="A819" s="22">
        <v>450.0</v>
      </c>
    </row>
    <row r="820">
      <c r="A820" s="22">
        <v>450.0</v>
      </c>
    </row>
    <row r="821">
      <c r="A821" s="22">
        <v>450.0</v>
      </c>
    </row>
    <row r="822">
      <c r="A822" s="22">
        <v>450.0</v>
      </c>
    </row>
    <row r="823">
      <c r="A823" s="22">
        <v>450.0</v>
      </c>
    </row>
    <row r="824">
      <c r="A824" s="22">
        <v>450.0</v>
      </c>
    </row>
    <row r="825">
      <c r="A825" s="22">
        <v>450.0</v>
      </c>
    </row>
    <row r="826">
      <c r="A826" s="22">
        <v>450.0</v>
      </c>
    </row>
    <row r="827">
      <c r="A827" s="22">
        <v>450.0</v>
      </c>
    </row>
    <row r="828">
      <c r="A828" s="22">
        <v>450.0</v>
      </c>
    </row>
    <row r="829">
      <c r="A829" s="22">
        <v>450.0</v>
      </c>
    </row>
    <row r="830">
      <c r="A830" s="22">
        <v>450.0</v>
      </c>
    </row>
    <row r="831">
      <c r="A831" s="22">
        <v>450.0</v>
      </c>
    </row>
    <row r="832">
      <c r="A832" s="22">
        <v>450.0</v>
      </c>
    </row>
    <row r="833">
      <c r="A833" s="22">
        <v>450.0</v>
      </c>
    </row>
    <row r="834">
      <c r="A834" s="22">
        <v>450.0</v>
      </c>
    </row>
    <row r="835">
      <c r="A835" s="22">
        <v>450.0</v>
      </c>
    </row>
    <row r="836">
      <c r="A836" s="22">
        <v>450.0</v>
      </c>
    </row>
    <row r="837">
      <c r="A837" s="22">
        <v>450.0</v>
      </c>
    </row>
    <row r="838">
      <c r="A838" s="22">
        <v>450.0</v>
      </c>
    </row>
    <row r="839">
      <c r="A839" s="22">
        <v>450.0</v>
      </c>
    </row>
    <row r="840">
      <c r="A840" s="22">
        <v>450.0</v>
      </c>
    </row>
    <row r="841">
      <c r="A841" s="22">
        <v>450.0</v>
      </c>
    </row>
    <row r="842">
      <c r="A842" s="22">
        <v>450.0</v>
      </c>
    </row>
    <row r="843">
      <c r="A843" s="22">
        <v>450.0</v>
      </c>
    </row>
    <row r="844">
      <c r="A844" s="22">
        <v>450.0</v>
      </c>
    </row>
    <row r="845">
      <c r="A845" s="22">
        <v>450.0</v>
      </c>
    </row>
    <row r="846">
      <c r="A846" s="22">
        <v>450.0</v>
      </c>
    </row>
    <row r="847">
      <c r="A847" s="22">
        <v>450.0</v>
      </c>
    </row>
    <row r="848">
      <c r="A848" s="22">
        <v>450.0</v>
      </c>
    </row>
    <row r="849">
      <c r="A849" s="22">
        <v>450.0</v>
      </c>
    </row>
    <row r="850">
      <c r="A850" s="22">
        <v>450.0</v>
      </c>
    </row>
    <row r="851">
      <c r="A851" s="22">
        <v>450.0</v>
      </c>
    </row>
    <row r="852">
      <c r="A852" s="22">
        <v>450.0</v>
      </c>
    </row>
    <row r="853">
      <c r="A853" s="22">
        <v>450.0</v>
      </c>
    </row>
    <row r="854">
      <c r="A854" s="22">
        <v>450.0</v>
      </c>
    </row>
    <row r="855">
      <c r="A855" s="22">
        <v>450.0</v>
      </c>
    </row>
    <row r="856">
      <c r="A856" s="22">
        <v>450.0</v>
      </c>
    </row>
    <row r="857">
      <c r="A857" s="22">
        <v>450.0</v>
      </c>
    </row>
    <row r="858">
      <c r="A858" s="22">
        <v>450.0</v>
      </c>
    </row>
    <row r="859">
      <c r="A859" s="22">
        <v>450.0</v>
      </c>
    </row>
    <row r="860">
      <c r="A860" s="22">
        <v>450.0</v>
      </c>
    </row>
    <row r="861">
      <c r="A861" s="22">
        <v>450.0</v>
      </c>
    </row>
    <row r="862">
      <c r="A862" s="22">
        <v>450.0</v>
      </c>
    </row>
    <row r="863">
      <c r="A863" s="22">
        <v>450.0</v>
      </c>
    </row>
    <row r="864">
      <c r="A864" s="22">
        <v>450.0</v>
      </c>
    </row>
    <row r="865">
      <c r="A865" s="22">
        <v>450.0</v>
      </c>
    </row>
    <row r="866">
      <c r="A866" s="22">
        <v>450.0</v>
      </c>
    </row>
    <row r="867">
      <c r="A867" s="22">
        <v>450.0</v>
      </c>
    </row>
    <row r="868">
      <c r="A868" s="22">
        <v>450.0</v>
      </c>
    </row>
    <row r="869">
      <c r="A869" s="22">
        <v>450.0</v>
      </c>
    </row>
    <row r="870">
      <c r="A870" s="22">
        <v>450.0</v>
      </c>
    </row>
    <row r="871">
      <c r="A871" s="22">
        <v>450.0</v>
      </c>
    </row>
    <row r="872">
      <c r="A872" s="22">
        <v>450.0</v>
      </c>
    </row>
    <row r="873">
      <c r="A873" s="22">
        <v>450.0</v>
      </c>
    </row>
    <row r="874">
      <c r="A874" s="22">
        <v>450.0</v>
      </c>
    </row>
    <row r="875">
      <c r="A875" s="22">
        <v>450.0</v>
      </c>
    </row>
    <row r="876">
      <c r="A876" s="22">
        <v>450.0</v>
      </c>
    </row>
    <row r="877">
      <c r="A877" s="22">
        <v>450.0</v>
      </c>
    </row>
    <row r="878">
      <c r="A878" s="22">
        <v>450.0</v>
      </c>
    </row>
    <row r="879">
      <c r="A879" s="22">
        <v>450.0</v>
      </c>
    </row>
    <row r="880">
      <c r="A880" s="22">
        <v>450.0</v>
      </c>
    </row>
    <row r="881">
      <c r="A881" s="22">
        <v>450.0</v>
      </c>
    </row>
    <row r="882">
      <c r="A882" s="22">
        <v>450.0</v>
      </c>
    </row>
    <row r="883">
      <c r="A883" s="22">
        <v>450.0</v>
      </c>
    </row>
    <row r="884">
      <c r="A884" s="22">
        <v>450.0</v>
      </c>
    </row>
    <row r="885">
      <c r="A885" s="22">
        <v>450.0</v>
      </c>
    </row>
    <row r="886">
      <c r="A886" s="22">
        <v>450.0</v>
      </c>
    </row>
    <row r="887">
      <c r="A887" s="22">
        <v>450.0</v>
      </c>
    </row>
    <row r="888">
      <c r="A888" s="22">
        <v>450.0</v>
      </c>
    </row>
    <row r="889">
      <c r="A889" s="22">
        <v>450.0</v>
      </c>
    </row>
    <row r="890">
      <c r="A890" s="22">
        <v>450.0</v>
      </c>
    </row>
    <row r="891">
      <c r="A891" s="22">
        <v>450.0</v>
      </c>
    </row>
    <row r="892">
      <c r="A892" s="22">
        <v>450.0</v>
      </c>
    </row>
    <row r="893">
      <c r="A893" s="22">
        <v>450.0</v>
      </c>
    </row>
    <row r="894">
      <c r="A894" s="22">
        <v>450.0</v>
      </c>
    </row>
    <row r="895">
      <c r="A895" s="22">
        <v>450.0</v>
      </c>
    </row>
    <row r="896">
      <c r="A896" s="22">
        <v>450.0</v>
      </c>
    </row>
    <row r="897">
      <c r="A897" s="22">
        <v>450.0</v>
      </c>
    </row>
    <row r="898">
      <c r="A898" s="22">
        <v>450.0</v>
      </c>
    </row>
    <row r="899">
      <c r="A899" s="22">
        <v>450.0</v>
      </c>
    </row>
    <row r="900">
      <c r="A900" s="22">
        <v>450.0</v>
      </c>
    </row>
    <row r="901">
      <c r="A901" s="22">
        <v>450.0</v>
      </c>
    </row>
    <row r="902">
      <c r="A902" s="22">
        <v>450.0</v>
      </c>
    </row>
    <row r="903">
      <c r="A903" s="22">
        <v>450.0</v>
      </c>
    </row>
    <row r="904">
      <c r="A904" s="22">
        <v>450.0</v>
      </c>
    </row>
    <row r="905">
      <c r="A905" s="22">
        <v>450.0</v>
      </c>
    </row>
    <row r="906">
      <c r="A906" s="22">
        <v>450.0</v>
      </c>
    </row>
    <row r="907">
      <c r="A907" s="22">
        <v>450.0</v>
      </c>
    </row>
    <row r="908">
      <c r="A908" s="22">
        <v>450.0</v>
      </c>
    </row>
    <row r="909">
      <c r="A909" s="22">
        <v>450.0</v>
      </c>
    </row>
    <row r="910">
      <c r="A910" s="22">
        <v>450.0</v>
      </c>
    </row>
    <row r="911">
      <c r="A911" s="22">
        <v>450.0</v>
      </c>
    </row>
    <row r="912">
      <c r="A912" s="22">
        <v>450.0</v>
      </c>
    </row>
    <row r="913">
      <c r="A913" s="22">
        <v>450.0</v>
      </c>
    </row>
    <row r="914">
      <c r="A914" s="22">
        <v>450.0</v>
      </c>
    </row>
    <row r="915">
      <c r="A915" s="22">
        <v>450.0</v>
      </c>
    </row>
    <row r="916">
      <c r="A916" s="22">
        <v>450.0</v>
      </c>
    </row>
    <row r="917">
      <c r="A917" s="22">
        <v>450.0</v>
      </c>
    </row>
    <row r="918">
      <c r="A918" s="22">
        <v>450.0</v>
      </c>
    </row>
    <row r="919">
      <c r="A919" s="22">
        <v>450.0</v>
      </c>
    </row>
    <row r="920">
      <c r="A920" s="22">
        <v>450.0</v>
      </c>
    </row>
    <row r="921">
      <c r="A921" s="22">
        <v>450.0</v>
      </c>
    </row>
    <row r="922">
      <c r="A922" s="22">
        <v>450.0</v>
      </c>
    </row>
    <row r="923">
      <c r="A923" s="22">
        <v>450.0</v>
      </c>
    </row>
    <row r="924">
      <c r="A924" s="22">
        <v>450.0</v>
      </c>
    </row>
    <row r="925">
      <c r="A925" s="22">
        <v>450.0</v>
      </c>
    </row>
    <row r="926">
      <c r="A926" s="22">
        <v>450.0</v>
      </c>
    </row>
    <row r="927">
      <c r="A927" s="22">
        <v>450.0</v>
      </c>
    </row>
    <row r="928">
      <c r="A928" s="22">
        <v>450.0</v>
      </c>
    </row>
    <row r="929">
      <c r="A929" s="22">
        <v>450.0</v>
      </c>
    </row>
    <row r="930">
      <c r="A930" s="22">
        <v>450.0</v>
      </c>
    </row>
    <row r="931">
      <c r="A931" s="22">
        <v>450.0</v>
      </c>
    </row>
    <row r="932">
      <c r="A932" s="22">
        <v>450.0</v>
      </c>
    </row>
    <row r="933">
      <c r="A933" s="22">
        <v>450.0</v>
      </c>
    </row>
    <row r="934">
      <c r="A934" s="22">
        <v>450.0</v>
      </c>
    </row>
    <row r="935">
      <c r="A935" s="22">
        <v>450.0</v>
      </c>
    </row>
    <row r="936">
      <c r="A936" s="22">
        <v>450.0</v>
      </c>
    </row>
    <row r="937">
      <c r="A937" s="22">
        <v>450.0</v>
      </c>
    </row>
    <row r="938">
      <c r="A938" s="22">
        <v>450.0</v>
      </c>
    </row>
    <row r="939">
      <c r="A939" s="22">
        <v>450.0</v>
      </c>
    </row>
    <row r="940">
      <c r="A940" s="22">
        <v>450.0</v>
      </c>
    </row>
    <row r="941">
      <c r="A941" s="22">
        <v>450.0</v>
      </c>
    </row>
    <row r="942">
      <c r="A942" s="22">
        <v>450.0</v>
      </c>
    </row>
    <row r="943">
      <c r="A943" s="22">
        <v>450.0</v>
      </c>
    </row>
    <row r="944">
      <c r="A944" s="22">
        <v>450.0</v>
      </c>
    </row>
    <row r="945">
      <c r="A945" s="22">
        <v>450.0</v>
      </c>
    </row>
    <row r="946">
      <c r="A946" s="22">
        <v>450.0</v>
      </c>
    </row>
    <row r="947">
      <c r="A947" s="22">
        <v>450.0</v>
      </c>
    </row>
    <row r="948">
      <c r="A948" s="22">
        <v>450.0</v>
      </c>
    </row>
    <row r="949">
      <c r="A949" s="22">
        <v>450.0</v>
      </c>
    </row>
    <row r="950">
      <c r="A950" s="22">
        <v>1160.0</v>
      </c>
    </row>
    <row r="951">
      <c r="A951" s="22">
        <v>1160.0</v>
      </c>
    </row>
    <row r="952">
      <c r="A952" s="22">
        <v>1160.0</v>
      </c>
    </row>
    <row r="953">
      <c r="A953" s="22">
        <v>1160.0</v>
      </c>
    </row>
    <row r="954">
      <c r="A954" s="22">
        <v>1160.0</v>
      </c>
    </row>
    <row r="955">
      <c r="A955" s="22">
        <v>1160.0</v>
      </c>
    </row>
    <row r="956">
      <c r="A956" s="22">
        <v>1160.0</v>
      </c>
    </row>
    <row r="957">
      <c r="A957" s="22">
        <v>1160.0</v>
      </c>
    </row>
    <row r="958">
      <c r="A958" s="22">
        <v>1160.0</v>
      </c>
    </row>
    <row r="959">
      <c r="A959" s="22">
        <v>1160.0</v>
      </c>
    </row>
    <row r="960">
      <c r="A960" s="22">
        <v>1160.0</v>
      </c>
    </row>
    <row r="961">
      <c r="A961" s="22">
        <v>1160.0</v>
      </c>
    </row>
    <row r="962">
      <c r="A962" s="22">
        <v>1160.0</v>
      </c>
    </row>
    <row r="963">
      <c r="A963" s="22">
        <v>5000.0</v>
      </c>
    </row>
    <row r="964">
      <c r="A964" s="22">
        <v>5000.0</v>
      </c>
    </row>
    <row r="966">
      <c r="A966" s="22"/>
    </row>
    <row r="967">
      <c r="A967" s="22"/>
    </row>
    <row r="968">
      <c r="A968" s="28"/>
    </row>
    <row r="969">
      <c r="A969" s="28"/>
    </row>
    <row r="970">
      <c r="A970" s="22"/>
    </row>
    <row r="971">
      <c r="A971" s="28"/>
    </row>
    <row r="972">
      <c r="A972" s="28"/>
    </row>
    <row r="973">
      <c r="A973" s="28"/>
    </row>
    <row r="974">
      <c r="A974" s="28"/>
    </row>
    <row r="975">
      <c r="A975" s="22"/>
    </row>
    <row r="976">
      <c r="A976" s="22"/>
    </row>
    <row r="977">
      <c r="A977" s="22"/>
    </row>
    <row r="978">
      <c r="A978" s="28"/>
    </row>
    <row r="979">
      <c r="A979" s="22"/>
    </row>
    <row r="980">
      <c r="A980" s="22"/>
    </row>
    <row r="981">
      <c r="A981" s="28"/>
    </row>
    <row r="982">
      <c r="A982" s="22"/>
    </row>
    <row r="983">
      <c r="A983" s="22"/>
    </row>
    <row r="984">
      <c r="A984" s="22"/>
    </row>
    <row r="985">
      <c r="A985" s="28"/>
    </row>
    <row r="986">
      <c r="A986" s="22"/>
    </row>
    <row r="987">
      <c r="A987" s="22"/>
    </row>
    <row r="988">
      <c r="A988" s="28"/>
    </row>
    <row r="989">
      <c r="A989" s="28"/>
    </row>
    <row r="990">
      <c r="A990" s="22"/>
    </row>
    <row r="991">
      <c r="A991" s="28"/>
    </row>
    <row r="992">
      <c r="A992" s="22"/>
    </row>
    <row r="993">
      <c r="A993" s="28"/>
    </row>
    <row r="994">
      <c r="A994" s="22"/>
    </row>
    <row r="995">
      <c r="A995" s="28"/>
    </row>
    <row r="996">
      <c r="A996" s="22"/>
    </row>
    <row r="997">
      <c r="A997" s="28"/>
    </row>
    <row r="998">
      <c r="A998" s="28"/>
    </row>
    <row r="999">
      <c r="A999" s="28"/>
    </row>
    <row r="1000">
      <c r="A1000" s="28"/>
    </row>
    <row r="1001">
      <c r="A1001" s="22"/>
    </row>
    <row r="1002">
      <c r="A1002" s="28"/>
    </row>
    <row r="1003">
      <c r="A1003" s="28"/>
    </row>
    <row r="1004">
      <c r="A1004" s="28"/>
    </row>
    <row r="1005">
      <c r="A1005" s="22"/>
    </row>
    <row r="1006">
      <c r="A1006" s="28"/>
    </row>
    <row r="1007">
      <c r="A1007" s="28"/>
    </row>
    <row r="1008">
      <c r="A1008" s="28"/>
    </row>
    <row r="1009">
      <c r="A1009" s="22"/>
    </row>
    <row r="1010">
      <c r="A1010" s="28"/>
    </row>
    <row r="1011">
      <c r="A1011" s="28"/>
    </row>
    <row r="1012">
      <c r="A1012" s="28"/>
    </row>
    <row r="1013">
      <c r="A1013" s="28"/>
    </row>
    <row r="1014">
      <c r="A1014" s="22"/>
    </row>
    <row r="1015">
      <c r="A1015" s="28"/>
    </row>
    <row r="1016">
      <c r="A1016" s="28"/>
    </row>
    <row r="1017">
      <c r="A1017" s="28"/>
    </row>
    <row r="1018">
      <c r="A1018" s="28"/>
    </row>
    <row r="1019">
      <c r="A1019" s="28"/>
    </row>
    <row r="1020">
      <c r="A1020" s="22"/>
    </row>
    <row r="1021">
      <c r="A1021" s="22"/>
    </row>
    <row r="1022">
      <c r="A1022" s="22"/>
    </row>
    <row r="1023">
      <c r="A1023" s="22"/>
    </row>
    <row r="1024">
      <c r="A1024" s="22"/>
    </row>
    <row r="1025">
      <c r="A1025" s="22"/>
    </row>
    <row r="1026">
      <c r="A1026" s="28"/>
    </row>
    <row r="1027">
      <c r="A1027" s="28"/>
    </row>
    <row r="1028">
      <c r="A1028" s="28"/>
    </row>
    <row r="1029">
      <c r="A1029" s="28"/>
    </row>
    <row r="1030">
      <c r="A1030" s="28"/>
    </row>
    <row r="1031">
      <c r="A1031" s="28"/>
    </row>
    <row r="1032">
      <c r="A1032" s="22"/>
    </row>
    <row r="1033">
      <c r="A1033" s="28"/>
    </row>
    <row r="1034">
      <c r="A1034" s="28"/>
    </row>
    <row r="1035">
      <c r="A1035" s="28"/>
    </row>
    <row r="1036">
      <c r="A1036" s="22"/>
    </row>
    <row r="1037">
      <c r="A1037" s="28"/>
    </row>
    <row r="1038">
      <c r="A1038" s="22"/>
    </row>
    <row r="1039">
      <c r="A1039" s="28"/>
    </row>
    <row r="1040">
      <c r="A1040" s="22"/>
    </row>
    <row r="1041">
      <c r="A1041" s="22"/>
    </row>
    <row r="1042">
      <c r="A1042" s="28"/>
    </row>
    <row r="1043">
      <c r="A1043" s="28"/>
    </row>
    <row r="1044">
      <c r="A1044" s="28"/>
    </row>
    <row r="1045">
      <c r="A1045" s="28"/>
    </row>
    <row r="1046">
      <c r="A1046" s="28"/>
    </row>
    <row r="1047">
      <c r="A1047" s="28"/>
    </row>
    <row r="1048">
      <c r="A1048" s="22"/>
    </row>
    <row r="1049">
      <c r="A1049" s="22"/>
    </row>
    <row r="1050">
      <c r="A1050" s="28"/>
    </row>
    <row r="1051">
      <c r="A1051" s="22"/>
    </row>
    <row r="1052">
      <c r="A1052" s="22"/>
    </row>
    <row r="1053">
      <c r="A1053" s="28"/>
    </row>
    <row r="1054">
      <c r="A1054" s="28"/>
    </row>
    <row r="1055">
      <c r="A1055" s="28"/>
    </row>
    <row r="1056">
      <c r="A1056" s="28"/>
    </row>
    <row r="1057">
      <c r="A1057" s="28"/>
    </row>
    <row r="1058">
      <c r="A1058" s="28"/>
    </row>
    <row r="1059">
      <c r="A1059" s="22"/>
    </row>
    <row r="1060">
      <c r="A1060" s="28"/>
    </row>
    <row r="1061">
      <c r="A1061" s="28"/>
    </row>
    <row r="1062">
      <c r="A1062" s="22"/>
    </row>
    <row r="1063">
      <c r="A1063" s="22"/>
    </row>
    <row r="1064">
      <c r="A1064" s="28"/>
    </row>
    <row r="1065">
      <c r="A1065" s="22"/>
    </row>
    <row r="1066">
      <c r="A1066" s="28"/>
    </row>
    <row r="1067">
      <c r="A1067" s="28"/>
    </row>
    <row r="1068">
      <c r="A1068" s="22"/>
    </row>
    <row r="1069">
      <c r="A1069" s="28"/>
    </row>
    <row r="1070">
      <c r="A1070" s="22"/>
    </row>
    <row r="1071">
      <c r="A1071" s="22"/>
    </row>
    <row r="1072">
      <c r="A1072" s="28"/>
    </row>
    <row r="1073">
      <c r="A1073" s="28"/>
    </row>
    <row r="1074">
      <c r="A1074" s="22"/>
    </row>
    <row r="1075">
      <c r="A1075" s="22"/>
    </row>
    <row r="1076">
      <c r="A1076" s="22"/>
    </row>
    <row r="1077">
      <c r="A1077" s="22"/>
    </row>
    <row r="1078">
      <c r="A1078" s="28"/>
    </row>
    <row r="1079">
      <c r="A1079" s="28"/>
    </row>
    <row r="1080">
      <c r="A1080" s="28"/>
    </row>
    <row r="1081">
      <c r="A1081" s="22"/>
    </row>
    <row r="1082">
      <c r="A1082" s="28"/>
    </row>
    <row r="1083">
      <c r="A1083" s="28"/>
    </row>
    <row r="1084">
      <c r="A1084" s="28"/>
    </row>
    <row r="1085">
      <c r="A1085" s="22"/>
    </row>
    <row r="1086">
      <c r="A1086" s="28"/>
    </row>
    <row r="1087">
      <c r="A1087" s="28"/>
    </row>
    <row r="1088">
      <c r="A1088" s="28"/>
    </row>
    <row r="1089">
      <c r="A1089" s="28"/>
    </row>
    <row r="1090">
      <c r="A1090" s="22"/>
    </row>
    <row r="1091">
      <c r="A1091" s="22"/>
    </row>
    <row r="1092">
      <c r="A1092" s="28"/>
    </row>
    <row r="1093">
      <c r="A1093" s="22"/>
    </row>
    <row r="1094">
      <c r="A1094" s="28"/>
    </row>
    <row r="1095">
      <c r="A1095" s="28"/>
    </row>
    <row r="1096">
      <c r="A1096" s="28"/>
    </row>
    <row r="1097">
      <c r="A1097" s="22"/>
    </row>
    <row r="1098">
      <c r="A1098" s="28"/>
    </row>
    <row r="1099">
      <c r="A1099" s="28"/>
    </row>
    <row r="1100">
      <c r="A1100" s="22"/>
    </row>
    <row r="1101">
      <c r="A1101" s="28"/>
    </row>
    <row r="1102">
      <c r="A1102" s="28"/>
    </row>
    <row r="1103">
      <c r="A1103" s="28"/>
    </row>
    <row r="1104">
      <c r="A1104" s="22"/>
    </row>
    <row r="1105">
      <c r="A1105" s="28"/>
    </row>
    <row r="1106">
      <c r="A1106" s="22"/>
    </row>
    <row r="1107">
      <c r="A1107" s="28"/>
    </row>
    <row r="1108">
      <c r="A1108" s="28"/>
    </row>
    <row r="1109">
      <c r="A1109" s="28"/>
    </row>
    <row r="1110">
      <c r="A1110" s="28"/>
    </row>
    <row r="1111">
      <c r="A1111" s="22"/>
    </row>
    <row r="1112">
      <c r="A1112" s="28"/>
    </row>
    <row r="1113">
      <c r="A1113" s="28"/>
    </row>
    <row r="1114">
      <c r="A1114" s="28"/>
    </row>
    <row r="1115">
      <c r="A1115" s="28"/>
    </row>
    <row r="1116">
      <c r="A1116" s="28"/>
    </row>
    <row r="1117">
      <c r="A1117" s="28"/>
    </row>
    <row r="1118">
      <c r="A1118" s="28"/>
    </row>
    <row r="1119">
      <c r="A1119" s="22"/>
    </row>
    <row r="1120">
      <c r="A1120" s="28"/>
    </row>
    <row r="1121">
      <c r="A1121" s="28"/>
    </row>
    <row r="1122">
      <c r="A1122" s="22"/>
    </row>
    <row r="1123">
      <c r="A1123" s="28"/>
    </row>
    <row r="1124">
      <c r="A1124" s="28"/>
    </row>
    <row r="1125">
      <c r="A1125" s="28"/>
    </row>
    <row r="1126">
      <c r="A1126" s="28"/>
    </row>
    <row r="1127">
      <c r="A1127" s="28"/>
    </row>
    <row r="1128">
      <c r="A1128" s="22"/>
    </row>
    <row r="1129">
      <c r="A1129" s="28"/>
    </row>
    <row r="1130">
      <c r="A1130" s="28"/>
    </row>
    <row r="1131">
      <c r="A1131" s="22"/>
    </row>
    <row r="1132">
      <c r="A1132" s="22"/>
    </row>
    <row r="1133">
      <c r="A1133" s="28"/>
    </row>
    <row r="1134">
      <c r="A1134" s="28"/>
    </row>
    <row r="1135">
      <c r="A1135" s="28"/>
    </row>
    <row r="1136">
      <c r="A1136" s="28"/>
    </row>
    <row r="1137">
      <c r="A1137" s="28"/>
    </row>
    <row r="1138">
      <c r="A1138" s="22"/>
    </row>
    <row r="1139">
      <c r="A1139" s="28"/>
    </row>
    <row r="1140">
      <c r="A1140" s="28"/>
    </row>
    <row r="1141">
      <c r="A1141" s="28"/>
    </row>
    <row r="1142">
      <c r="A1142" s="28"/>
    </row>
    <row r="1143">
      <c r="A1143" s="28"/>
    </row>
    <row r="1144">
      <c r="A1144" s="28"/>
    </row>
    <row r="1145">
      <c r="A1145" s="22"/>
    </row>
    <row r="1146">
      <c r="A1146" s="22"/>
    </row>
    <row r="1147">
      <c r="A1147" s="28"/>
    </row>
    <row r="1148">
      <c r="A1148" s="28"/>
    </row>
    <row r="1149">
      <c r="A1149" s="28"/>
    </row>
    <row r="1150">
      <c r="A1150" s="22"/>
    </row>
    <row r="1151">
      <c r="A1151" s="28"/>
    </row>
    <row r="1152">
      <c r="A1152" s="28"/>
    </row>
    <row r="1153">
      <c r="A1153" s="22"/>
    </row>
    <row r="1154">
      <c r="A1154" s="28"/>
    </row>
    <row r="1155">
      <c r="A1155" s="28"/>
    </row>
    <row r="1156">
      <c r="A1156" s="28"/>
    </row>
    <row r="1157">
      <c r="A1157" s="28"/>
    </row>
    <row r="1158">
      <c r="A1158" s="28"/>
    </row>
    <row r="1159">
      <c r="A1159" s="22"/>
    </row>
    <row r="1160">
      <c r="A1160" s="28"/>
    </row>
    <row r="1161">
      <c r="A1161" s="28"/>
    </row>
    <row r="1162">
      <c r="A1162" s="28"/>
    </row>
    <row r="1163">
      <c r="A1163" s="22"/>
    </row>
    <row r="1164">
      <c r="A1164" s="28"/>
    </row>
    <row r="1165">
      <c r="A1165" s="28"/>
    </row>
    <row r="1166">
      <c r="A1166" s="28"/>
    </row>
    <row r="1167">
      <c r="A1167" s="28"/>
    </row>
    <row r="1168">
      <c r="A1168" s="28"/>
    </row>
    <row r="1169">
      <c r="A1169" s="22"/>
    </row>
    <row r="1170">
      <c r="A1170" s="28"/>
    </row>
    <row r="1171">
      <c r="A1171" s="28"/>
    </row>
    <row r="1172">
      <c r="A1172" s="28"/>
    </row>
    <row r="1173">
      <c r="A1173" s="22"/>
    </row>
    <row r="1174">
      <c r="A1174" s="22"/>
    </row>
    <row r="1175">
      <c r="A1175" s="28"/>
    </row>
    <row r="1176">
      <c r="A1176" s="22"/>
    </row>
    <row r="1177">
      <c r="A1177" s="28"/>
    </row>
    <row r="1178">
      <c r="A1178" s="22"/>
    </row>
    <row r="1179">
      <c r="A1179" s="28"/>
    </row>
    <row r="1180">
      <c r="A1180" s="22"/>
    </row>
    <row r="1181">
      <c r="A1181" s="28"/>
    </row>
    <row r="1182">
      <c r="A1182" s="28"/>
    </row>
    <row r="1183">
      <c r="A1183" s="28"/>
    </row>
    <row r="1184">
      <c r="A1184" s="28"/>
    </row>
    <row r="1185">
      <c r="A1185" s="28"/>
    </row>
    <row r="1186">
      <c r="A1186" s="22"/>
    </row>
    <row r="1187">
      <c r="A1187" s="28"/>
    </row>
    <row r="1188">
      <c r="A1188" s="28"/>
    </row>
    <row r="1189">
      <c r="A1189" s="28"/>
    </row>
    <row r="1190">
      <c r="A1190" s="28"/>
    </row>
    <row r="1191">
      <c r="A1191" s="28"/>
    </row>
    <row r="1192">
      <c r="A1192" s="28"/>
    </row>
    <row r="1193">
      <c r="A1193" s="22"/>
    </row>
    <row r="1194">
      <c r="A1194" s="28"/>
    </row>
    <row r="1195">
      <c r="A1195" s="22"/>
    </row>
    <row r="1196">
      <c r="A1196" s="22"/>
    </row>
    <row r="1197">
      <c r="A1197" s="28"/>
    </row>
    <row r="1198">
      <c r="A1198" s="28"/>
    </row>
    <row r="1199">
      <c r="A1199" s="28"/>
    </row>
    <row r="1200">
      <c r="A1200" s="28"/>
    </row>
    <row r="1201">
      <c r="A1201" s="28"/>
    </row>
    <row r="1202">
      <c r="A1202" s="28"/>
    </row>
    <row r="1203">
      <c r="A1203" s="28"/>
    </row>
    <row r="1204">
      <c r="A1204" s="22"/>
    </row>
    <row r="1205">
      <c r="A1205" s="28"/>
    </row>
    <row r="1206">
      <c r="A1206" s="28"/>
    </row>
    <row r="1207">
      <c r="A1207" s="22"/>
    </row>
    <row r="1208">
      <c r="A1208" s="28"/>
    </row>
    <row r="1209">
      <c r="A1209" s="28"/>
    </row>
    <row r="1210">
      <c r="A1210" s="28"/>
    </row>
    <row r="1211">
      <c r="A1211" s="22"/>
    </row>
    <row r="1212">
      <c r="A1212" s="22"/>
    </row>
    <row r="1213">
      <c r="A1213" s="28"/>
    </row>
    <row r="1214">
      <c r="A1214" s="28"/>
    </row>
    <row r="1215">
      <c r="A1215" s="22"/>
    </row>
    <row r="1216">
      <c r="A1216" s="28"/>
    </row>
    <row r="1217">
      <c r="A1217" s="28"/>
    </row>
    <row r="1218">
      <c r="A1218" s="28"/>
    </row>
    <row r="1219">
      <c r="A1219" s="22"/>
    </row>
    <row r="1220">
      <c r="A1220" s="28"/>
    </row>
    <row r="1221">
      <c r="A1221" s="22"/>
    </row>
    <row r="1222">
      <c r="A1222" s="28"/>
    </row>
    <row r="1223">
      <c r="A1223" s="28"/>
    </row>
    <row r="1224">
      <c r="A1224" s="22"/>
    </row>
    <row r="1225">
      <c r="A1225" s="28"/>
    </row>
    <row r="1226">
      <c r="A1226" s="28"/>
    </row>
    <row r="1227">
      <c r="A1227" s="28"/>
    </row>
    <row r="1228">
      <c r="A1228" s="28"/>
    </row>
    <row r="1229">
      <c r="A1229" s="28"/>
    </row>
    <row r="1230">
      <c r="A1230" s="28"/>
    </row>
    <row r="1231">
      <c r="A1231" s="22"/>
    </row>
    <row r="1232">
      <c r="A1232" s="28"/>
    </row>
    <row r="1233">
      <c r="A1233" s="28"/>
    </row>
    <row r="1234">
      <c r="A1234" s="28"/>
    </row>
    <row r="1235">
      <c r="A1235" s="28"/>
    </row>
    <row r="1236">
      <c r="A1236" s="28"/>
    </row>
    <row r="1237">
      <c r="A1237" s="28"/>
    </row>
    <row r="1238">
      <c r="A1238" s="28"/>
    </row>
    <row r="1239">
      <c r="A1239" s="28"/>
    </row>
    <row r="1240">
      <c r="A1240" s="28"/>
    </row>
    <row r="1241">
      <c r="A1241" s="28"/>
    </row>
    <row r="1242">
      <c r="A1242" s="22"/>
    </row>
    <row r="1243">
      <c r="A1243" s="28"/>
    </row>
    <row r="1244">
      <c r="A1244" s="28"/>
    </row>
    <row r="1245">
      <c r="A1245" s="28"/>
    </row>
    <row r="1246">
      <c r="A1246" s="28"/>
    </row>
    <row r="1247">
      <c r="A1247" s="22"/>
    </row>
    <row r="1248">
      <c r="A1248" s="22"/>
    </row>
    <row r="1249">
      <c r="A1249" s="28"/>
    </row>
    <row r="1250">
      <c r="A1250" s="22"/>
    </row>
    <row r="1251">
      <c r="A1251" s="22"/>
    </row>
    <row r="1252">
      <c r="A1252" s="28"/>
    </row>
    <row r="1253">
      <c r="A1253" s="22"/>
    </row>
    <row r="1254">
      <c r="A1254" s="22"/>
    </row>
    <row r="1255">
      <c r="A1255" s="28"/>
    </row>
    <row r="1256">
      <c r="A1256" s="28"/>
    </row>
    <row r="1257">
      <c r="A1257" s="28"/>
    </row>
    <row r="1258">
      <c r="A1258" s="28"/>
    </row>
    <row r="1259">
      <c r="A1259" s="22"/>
    </row>
    <row r="1260">
      <c r="A1260" s="28"/>
    </row>
    <row r="1261">
      <c r="A1261" s="28"/>
    </row>
    <row r="1262">
      <c r="A1262" s="28"/>
    </row>
    <row r="1263">
      <c r="A1263" s="28"/>
    </row>
    <row r="1264">
      <c r="A1264" s="28"/>
    </row>
    <row r="1265">
      <c r="A1265" s="22"/>
    </row>
    <row r="1266">
      <c r="A1266" s="28"/>
    </row>
    <row r="1267">
      <c r="A1267" s="28"/>
    </row>
    <row r="1268">
      <c r="A1268" s="28"/>
    </row>
    <row r="1269">
      <c r="A1269" s="28"/>
    </row>
    <row r="1270">
      <c r="A1270" s="28"/>
    </row>
    <row r="1271">
      <c r="A1271" s="28"/>
    </row>
    <row r="1272">
      <c r="A1272" s="28"/>
    </row>
    <row r="1273">
      <c r="A1273" s="28"/>
    </row>
    <row r="1274">
      <c r="A1274" s="22"/>
    </row>
    <row r="1275">
      <c r="A1275" s="28"/>
    </row>
    <row r="1276">
      <c r="A1276" s="28"/>
    </row>
    <row r="1277">
      <c r="A1277" s="22"/>
    </row>
    <row r="1278">
      <c r="A1278" s="28"/>
    </row>
    <row r="1279">
      <c r="A1279" s="22"/>
    </row>
    <row r="1280">
      <c r="A1280" s="28"/>
    </row>
    <row r="1281">
      <c r="A1281" s="28"/>
    </row>
    <row r="1282">
      <c r="A1282" s="22"/>
    </row>
    <row r="1283">
      <c r="A1283" s="28"/>
    </row>
    <row r="1284">
      <c r="A1284" s="22"/>
    </row>
    <row r="1285">
      <c r="A1285" s="28"/>
    </row>
    <row r="1286">
      <c r="A1286" s="28"/>
    </row>
    <row r="1287">
      <c r="A1287" s="28"/>
    </row>
    <row r="1288">
      <c r="A1288" s="28"/>
    </row>
    <row r="1289">
      <c r="A1289" s="22"/>
    </row>
    <row r="1290">
      <c r="A1290" s="28"/>
    </row>
    <row r="1291">
      <c r="A1291" s="22"/>
    </row>
    <row r="1292">
      <c r="A1292" s="28"/>
    </row>
    <row r="1293">
      <c r="A1293" s="28"/>
    </row>
    <row r="1294">
      <c r="A1294" s="28"/>
    </row>
    <row r="1295">
      <c r="A1295" s="28"/>
    </row>
    <row r="1296">
      <c r="A1296" s="28"/>
    </row>
    <row r="1297">
      <c r="A1297" s="28"/>
    </row>
    <row r="1298">
      <c r="A1298" s="28"/>
    </row>
    <row r="1299">
      <c r="A1299" s="22"/>
    </row>
    <row r="1300">
      <c r="A1300" s="28"/>
    </row>
    <row r="1301">
      <c r="A1301" s="28"/>
    </row>
    <row r="1302">
      <c r="A1302" s="22"/>
    </row>
    <row r="1303">
      <c r="A1303" s="28"/>
    </row>
    <row r="1304">
      <c r="A1304" s="28"/>
    </row>
    <row r="1305">
      <c r="A1305" s="28"/>
    </row>
    <row r="1306">
      <c r="A1306" s="28"/>
    </row>
    <row r="1307">
      <c r="A1307" s="28"/>
    </row>
    <row r="1308">
      <c r="A1308" s="28"/>
    </row>
    <row r="1309">
      <c r="A1309" s="28"/>
    </row>
    <row r="1310">
      <c r="A1310" s="28"/>
    </row>
    <row r="1311">
      <c r="A1311" s="28"/>
    </row>
    <row r="1312">
      <c r="A1312" s="22"/>
    </row>
    <row r="1313">
      <c r="A1313" s="28"/>
    </row>
    <row r="1314">
      <c r="A1314" s="28"/>
    </row>
    <row r="1315">
      <c r="A1315" s="22"/>
    </row>
    <row r="1316">
      <c r="A1316" s="28"/>
    </row>
    <row r="1317">
      <c r="A1317" s="28"/>
    </row>
    <row r="1318">
      <c r="A1318" s="22"/>
    </row>
    <row r="1319">
      <c r="A1319" s="28"/>
    </row>
    <row r="1320">
      <c r="A1320" s="28"/>
    </row>
    <row r="1321">
      <c r="A1321" s="22"/>
    </row>
    <row r="1322">
      <c r="A1322" s="22"/>
    </row>
    <row r="1323">
      <c r="A1323" s="28"/>
    </row>
    <row r="1324">
      <c r="A1324" s="22"/>
    </row>
    <row r="1325">
      <c r="A1325" s="28"/>
    </row>
    <row r="1326">
      <c r="A1326" s="28"/>
    </row>
    <row r="1327">
      <c r="A1327" s="28"/>
    </row>
    <row r="1328">
      <c r="A1328" s="28"/>
    </row>
    <row r="1329">
      <c r="A1329" s="22"/>
    </row>
    <row r="1330">
      <c r="A1330" s="28"/>
    </row>
    <row r="1331">
      <c r="A1331" s="28"/>
    </row>
    <row r="1332">
      <c r="A1332" s="28"/>
    </row>
    <row r="1333">
      <c r="A1333" s="22"/>
    </row>
    <row r="1334">
      <c r="A1334" s="28"/>
    </row>
    <row r="1335">
      <c r="A1335" s="28"/>
    </row>
    <row r="1336">
      <c r="A1336" s="28"/>
    </row>
    <row r="1337">
      <c r="A1337" s="22"/>
    </row>
    <row r="1338">
      <c r="A1338" s="28"/>
    </row>
    <row r="1339">
      <c r="A1339" s="28"/>
    </row>
    <row r="1340">
      <c r="A1340" s="28"/>
    </row>
    <row r="1341">
      <c r="A1341" s="28"/>
    </row>
    <row r="1342">
      <c r="A1342" s="22"/>
    </row>
    <row r="1343">
      <c r="A1343" s="28"/>
    </row>
    <row r="1344">
      <c r="A1344" s="28"/>
    </row>
    <row r="1345">
      <c r="A1345" s="28"/>
    </row>
    <row r="1346">
      <c r="A1346" s="28"/>
    </row>
    <row r="1347">
      <c r="A1347" s="28"/>
    </row>
    <row r="1348">
      <c r="A1348" s="22"/>
    </row>
    <row r="1349">
      <c r="A1349" s="28"/>
    </row>
    <row r="1350">
      <c r="A1350" s="28"/>
    </row>
    <row r="1351">
      <c r="A1351" s="22"/>
    </row>
    <row r="1352">
      <c r="A1352" s="28"/>
    </row>
    <row r="1353">
      <c r="A1353" s="28"/>
    </row>
    <row r="1354">
      <c r="A1354" s="28"/>
    </row>
    <row r="1355">
      <c r="A1355" s="28"/>
    </row>
    <row r="1356">
      <c r="A1356" s="28"/>
    </row>
    <row r="1357">
      <c r="A1357" s="28"/>
    </row>
    <row r="1358">
      <c r="A1358" s="28"/>
    </row>
    <row r="1359">
      <c r="A1359" s="22"/>
    </row>
    <row r="1360">
      <c r="A1360" s="28"/>
    </row>
    <row r="1361">
      <c r="A1361" s="28"/>
    </row>
    <row r="1362">
      <c r="A1362" s="28"/>
    </row>
    <row r="1363">
      <c r="A1363" s="22"/>
    </row>
    <row r="1364">
      <c r="A1364" s="28"/>
    </row>
    <row r="1365">
      <c r="A1365" s="22"/>
    </row>
    <row r="1366">
      <c r="A1366" s="28"/>
    </row>
    <row r="1367">
      <c r="A1367" s="28"/>
    </row>
    <row r="1368">
      <c r="A1368" s="28"/>
    </row>
    <row r="1369">
      <c r="A1369" s="28"/>
    </row>
    <row r="1370">
      <c r="A1370" s="28"/>
    </row>
    <row r="1371">
      <c r="A1371" s="22"/>
    </row>
    <row r="1372">
      <c r="A1372" s="22"/>
    </row>
    <row r="1373">
      <c r="A1373" s="28"/>
    </row>
    <row r="1374">
      <c r="A1374" s="28"/>
    </row>
    <row r="1375">
      <c r="A1375" s="28"/>
    </row>
    <row r="1376">
      <c r="A1376" s="28"/>
    </row>
    <row r="1377">
      <c r="A1377" s="28"/>
    </row>
    <row r="1378">
      <c r="A1378" s="22"/>
    </row>
    <row r="1379">
      <c r="A1379" s="22"/>
    </row>
    <row r="1380">
      <c r="A1380" s="28"/>
    </row>
    <row r="1381">
      <c r="A1381" s="28"/>
    </row>
    <row r="1382">
      <c r="A1382" s="28"/>
    </row>
    <row r="1383">
      <c r="A1383" s="22"/>
    </row>
    <row r="1384">
      <c r="A1384" s="28"/>
    </row>
    <row r="1385">
      <c r="A1385" s="28"/>
    </row>
    <row r="1386">
      <c r="A1386" s="28"/>
    </row>
    <row r="1387">
      <c r="A1387" s="28"/>
    </row>
    <row r="1388">
      <c r="A1388" s="28"/>
    </row>
    <row r="1389">
      <c r="A1389" s="22"/>
    </row>
    <row r="1390">
      <c r="A1390" s="28"/>
    </row>
    <row r="1391">
      <c r="A1391" s="22"/>
    </row>
    <row r="1392">
      <c r="A1392" s="28"/>
    </row>
    <row r="1393">
      <c r="A1393" s="28"/>
    </row>
    <row r="1394">
      <c r="A1394" s="22"/>
    </row>
    <row r="1395">
      <c r="A1395" s="28"/>
    </row>
    <row r="1396">
      <c r="A1396" s="28"/>
    </row>
    <row r="1397">
      <c r="A1397" s="22"/>
    </row>
    <row r="1398">
      <c r="A1398" s="22"/>
    </row>
    <row r="1399">
      <c r="A1399" s="28"/>
    </row>
    <row r="1400">
      <c r="A1400" s="28"/>
    </row>
    <row r="1401">
      <c r="A1401" s="28"/>
    </row>
    <row r="1402">
      <c r="A1402" s="28"/>
    </row>
    <row r="1403">
      <c r="A1403" s="28"/>
    </row>
    <row r="1404">
      <c r="A1404" s="28"/>
    </row>
    <row r="1405">
      <c r="A1405" s="28"/>
    </row>
    <row r="1406">
      <c r="A1406" s="22"/>
    </row>
    <row r="1407">
      <c r="A1407" s="28"/>
    </row>
    <row r="1408">
      <c r="A1408" s="28"/>
    </row>
    <row r="1409">
      <c r="A1409" s="22"/>
    </row>
    <row r="1410">
      <c r="A1410" s="28"/>
    </row>
    <row r="1411">
      <c r="A1411" s="28"/>
    </row>
    <row r="1412">
      <c r="A1412" s="28"/>
    </row>
    <row r="1413">
      <c r="A1413" s="28"/>
    </row>
    <row r="1414">
      <c r="A1414" s="22"/>
    </row>
    <row r="1415">
      <c r="A1415" s="28"/>
    </row>
    <row r="1416">
      <c r="A1416" s="28"/>
    </row>
    <row r="1417">
      <c r="A1417" s="28"/>
    </row>
    <row r="1418">
      <c r="A1418" s="28"/>
    </row>
    <row r="1419">
      <c r="A1419" s="22"/>
    </row>
    <row r="1420">
      <c r="A1420" s="28"/>
    </row>
    <row r="1421">
      <c r="A1421" s="22"/>
    </row>
    <row r="1422">
      <c r="A1422" s="22"/>
    </row>
    <row r="1423">
      <c r="A1423" s="28"/>
    </row>
    <row r="1424">
      <c r="A1424" s="28"/>
    </row>
    <row r="1425">
      <c r="A1425" s="28"/>
    </row>
    <row r="1426">
      <c r="A1426" s="28"/>
    </row>
    <row r="1427">
      <c r="A1427" s="28"/>
    </row>
    <row r="1428">
      <c r="A1428" s="28"/>
    </row>
    <row r="1429">
      <c r="A1429" s="22"/>
    </row>
    <row r="1430">
      <c r="A1430" s="28"/>
    </row>
    <row r="1431">
      <c r="A1431" s="28"/>
    </row>
    <row r="1432">
      <c r="A1432" s="28"/>
    </row>
    <row r="1433">
      <c r="A1433" s="28"/>
    </row>
    <row r="1434">
      <c r="A1434" s="28"/>
    </row>
    <row r="1435">
      <c r="A1435" s="28"/>
    </row>
    <row r="1436">
      <c r="A1436" s="28"/>
    </row>
    <row r="1437">
      <c r="A1437" s="28"/>
    </row>
    <row r="1438">
      <c r="A1438" s="28"/>
    </row>
    <row r="1439">
      <c r="A1439" s="22"/>
    </row>
    <row r="1440">
      <c r="A1440" s="22"/>
    </row>
    <row r="1441">
      <c r="A1441" s="28"/>
    </row>
    <row r="1442">
      <c r="A1442" s="28"/>
    </row>
    <row r="1443">
      <c r="A1443" s="28"/>
    </row>
    <row r="1444">
      <c r="A1444" s="22"/>
    </row>
    <row r="1445">
      <c r="A1445" s="22"/>
    </row>
    <row r="1446">
      <c r="A1446" s="28"/>
    </row>
    <row r="1447">
      <c r="A1447" s="28"/>
    </row>
    <row r="1448">
      <c r="A1448" s="28"/>
    </row>
    <row r="1449">
      <c r="A1449" s="28"/>
    </row>
    <row r="1450">
      <c r="A1450" s="28"/>
    </row>
    <row r="1451">
      <c r="A1451" s="28"/>
    </row>
    <row r="1452">
      <c r="A1452" s="28"/>
    </row>
    <row r="1453">
      <c r="A1453" s="28"/>
    </row>
    <row r="1454">
      <c r="A1454" s="28"/>
    </row>
    <row r="1455">
      <c r="A1455" s="22"/>
    </row>
    <row r="1456">
      <c r="A1456" s="22"/>
    </row>
    <row r="1457">
      <c r="A1457" s="28"/>
    </row>
    <row r="1458">
      <c r="A1458" s="22"/>
    </row>
    <row r="1459">
      <c r="A1459" s="28"/>
    </row>
    <row r="1460">
      <c r="A1460" s="22"/>
    </row>
    <row r="1461">
      <c r="A1461" s="28"/>
    </row>
    <row r="1462">
      <c r="A1462" s="28"/>
    </row>
    <row r="1463">
      <c r="A1463" s="28"/>
    </row>
    <row r="1464">
      <c r="A1464" s="28"/>
    </row>
    <row r="1465">
      <c r="A1465" s="28"/>
    </row>
    <row r="1466">
      <c r="A1466" s="28"/>
    </row>
    <row r="1467">
      <c r="A1467" s="28"/>
    </row>
    <row r="1468">
      <c r="A1468" s="28"/>
    </row>
    <row r="1469">
      <c r="A1469" s="22"/>
    </row>
    <row r="1470">
      <c r="A1470" s="28"/>
    </row>
    <row r="1471">
      <c r="A1471" s="28"/>
    </row>
    <row r="1472">
      <c r="A1472" s="28"/>
    </row>
    <row r="1473">
      <c r="A1473" s="28"/>
    </row>
    <row r="1474">
      <c r="A1474" s="28"/>
    </row>
    <row r="1475">
      <c r="A1475" s="28"/>
    </row>
    <row r="1476">
      <c r="A1476" s="28"/>
    </row>
    <row r="1477">
      <c r="A1477" s="28"/>
    </row>
    <row r="1478">
      <c r="A1478" s="28"/>
    </row>
    <row r="1479">
      <c r="A1479" s="28"/>
    </row>
    <row r="1480">
      <c r="A1480" s="22"/>
    </row>
    <row r="1481">
      <c r="A1481" s="28"/>
    </row>
    <row r="1482">
      <c r="A1482" s="28"/>
    </row>
    <row r="1483">
      <c r="A1483" s="28"/>
    </row>
    <row r="1484">
      <c r="A1484" s="22"/>
    </row>
    <row r="1485">
      <c r="A1485" s="28"/>
    </row>
    <row r="1486">
      <c r="A1486" s="22"/>
    </row>
    <row r="1487">
      <c r="A1487" s="28"/>
    </row>
    <row r="1488">
      <c r="A1488" s="28"/>
    </row>
    <row r="1489">
      <c r="A1489" s="28"/>
    </row>
    <row r="1490">
      <c r="A1490" s="22"/>
    </row>
    <row r="1491">
      <c r="A1491" s="28"/>
    </row>
    <row r="1492">
      <c r="A1492" s="28"/>
    </row>
    <row r="1493">
      <c r="A1493" s="28"/>
    </row>
    <row r="1494">
      <c r="A1494" s="28"/>
    </row>
    <row r="1495">
      <c r="A1495" s="28"/>
    </row>
    <row r="1496">
      <c r="A1496" s="28"/>
    </row>
    <row r="1497">
      <c r="A1497" s="28"/>
    </row>
    <row r="1498">
      <c r="A1498" s="28"/>
    </row>
    <row r="1499">
      <c r="A1499" s="28"/>
    </row>
    <row r="1500">
      <c r="A1500" s="22"/>
    </row>
    <row r="1501">
      <c r="A1501" s="28"/>
    </row>
    <row r="1502">
      <c r="A1502" s="28"/>
    </row>
    <row r="1503">
      <c r="A1503" s="28"/>
    </row>
    <row r="1504">
      <c r="A1504" s="22"/>
    </row>
    <row r="1505">
      <c r="A1505" s="22"/>
    </row>
    <row r="1506">
      <c r="A1506" s="28"/>
    </row>
    <row r="1507">
      <c r="A1507" s="28"/>
    </row>
    <row r="1508">
      <c r="A1508" s="28"/>
    </row>
    <row r="1509">
      <c r="A1509" s="28"/>
    </row>
    <row r="1510">
      <c r="A1510" s="28"/>
    </row>
    <row r="1511">
      <c r="A1511" s="28"/>
    </row>
    <row r="1512">
      <c r="A1512" s="28"/>
    </row>
    <row r="1513">
      <c r="A1513" s="28"/>
    </row>
    <row r="1514">
      <c r="A1514" s="28"/>
    </row>
    <row r="1515">
      <c r="A1515" s="28"/>
    </row>
    <row r="1516">
      <c r="A1516" s="22"/>
    </row>
    <row r="1517">
      <c r="A1517" s="28"/>
    </row>
    <row r="1518">
      <c r="A1518" s="28"/>
    </row>
    <row r="1519">
      <c r="A1519" s="28"/>
    </row>
    <row r="1520">
      <c r="A1520" s="28"/>
    </row>
    <row r="1521">
      <c r="A1521" s="28"/>
    </row>
    <row r="1522">
      <c r="A1522" s="28"/>
    </row>
    <row r="1523">
      <c r="A1523" s="28"/>
    </row>
    <row r="1524">
      <c r="A1524" s="22"/>
    </row>
    <row r="1525">
      <c r="A1525" s="22"/>
    </row>
    <row r="1526">
      <c r="A1526" s="28"/>
    </row>
    <row r="1527">
      <c r="A1527" s="28"/>
    </row>
    <row r="1528">
      <c r="A1528" s="28"/>
    </row>
    <row r="1529">
      <c r="A1529" s="28"/>
    </row>
    <row r="1530">
      <c r="A1530" s="28"/>
    </row>
    <row r="1531">
      <c r="A1531" s="28"/>
    </row>
    <row r="1532">
      <c r="A1532" s="28"/>
    </row>
    <row r="1533">
      <c r="A1533" s="28"/>
    </row>
    <row r="1534">
      <c r="A1534" s="28"/>
    </row>
    <row r="1535">
      <c r="A1535" s="28"/>
    </row>
    <row r="1536">
      <c r="A1536" s="28"/>
    </row>
    <row r="1537">
      <c r="A1537" s="28"/>
    </row>
    <row r="1538">
      <c r="A1538" s="22"/>
    </row>
    <row r="1539">
      <c r="A1539" s="28"/>
    </row>
    <row r="1540">
      <c r="A1540" s="28"/>
    </row>
    <row r="1541">
      <c r="A1541" s="28"/>
    </row>
    <row r="1542">
      <c r="A1542" s="28"/>
    </row>
    <row r="1543">
      <c r="A1543" s="22"/>
    </row>
    <row r="1544">
      <c r="A1544" s="28"/>
    </row>
    <row r="1545">
      <c r="A1545" s="28"/>
    </row>
    <row r="1546">
      <c r="A1546" s="28"/>
    </row>
    <row r="1547">
      <c r="A1547" s="22"/>
    </row>
    <row r="1548">
      <c r="A1548" s="28"/>
    </row>
    <row r="1549">
      <c r="A1549" s="28"/>
    </row>
    <row r="1550">
      <c r="A1550" s="28"/>
    </row>
    <row r="1551">
      <c r="A1551" s="22"/>
    </row>
    <row r="1552">
      <c r="A1552" s="28"/>
    </row>
    <row r="1553">
      <c r="A1553" s="22"/>
    </row>
    <row r="1554">
      <c r="A1554" s="28"/>
    </row>
    <row r="1555">
      <c r="A1555" s="22"/>
    </row>
    <row r="1556">
      <c r="A1556" s="28"/>
    </row>
    <row r="1557">
      <c r="A1557" s="28"/>
    </row>
    <row r="1558">
      <c r="A1558" s="28"/>
    </row>
    <row r="1559">
      <c r="A1559" s="28"/>
    </row>
    <row r="1560">
      <c r="A1560" s="28"/>
    </row>
    <row r="1561">
      <c r="A1561" s="28"/>
    </row>
    <row r="1562">
      <c r="A1562" s="28"/>
    </row>
    <row r="1563">
      <c r="A1563" s="28"/>
    </row>
    <row r="1564">
      <c r="A1564" s="28"/>
    </row>
    <row r="1565">
      <c r="A1565" s="28"/>
    </row>
    <row r="1566">
      <c r="A1566" s="28"/>
    </row>
    <row r="1567">
      <c r="A1567" s="28"/>
    </row>
    <row r="1568">
      <c r="A1568" s="28"/>
    </row>
    <row r="1569">
      <c r="A1569" s="22"/>
    </row>
    <row r="1570">
      <c r="A1570" s="22"/>
    </row>
    <row r="1571">
      <c r="A1571" s="22"/>
    </row>
    <row r="1572">
      <c r="A1572" s="28"/>
    </row>
    <row r="1573">
      <c r="A1573" s="28"/>
    </row>
    <row r="1574">
      <c r="A1574" s="28"/>
    </row>
    <row r="1575">
      <c r="A1575" s="22"/>
    </row>
    <row r="1576">
      <c r="A1576" s="28"/>
    </row>
    <row r="1577">
      <c r="A1577" s="28"/>
    </row>
    <row r="1578">
      <c r="A1578" s="28"/>
    </row>
    <row r="1579">
      <c r="A1579" s="28"/>
    </row>
    <row r="1580">
      <c r="A1580" s="28"/>
    </row>
    <row r="1581">
      <c r="A1581" s="22"/>
    </row>
    <row r="1582">
      <c r="A1582" s="28"/>
    </row>
    <row r="1583">
      <c r="A1583" s="22"/>
    </row>
    <row r="1584">
      <c r="A1584" s="28"/>
    </row>
    <row r="1585">
      <c r="A1585" s="22"/>
    </row>
    <row r="1586">
      <c r="A1586" s="28"/>
    </row>
    <row r="1587">
      <c r="A1587" s="28"/>
    </row>
    <row r="1588">
      <c r="A1588" s="22"/>
    </row>
    <row r="1589">
      <c r="A1589" s="28"/>
    </row>
    <row r="1590">
      <c r="A1590" s="28"/>
    </row>
    <row r="1591">
      <c r="A1591" s="22"/>
    </row>
    <row r="1592">
      <c r="A1592" s="22"/>
    </row>
    <row r="1593">
      <c r="A1593" s="28"/>
    </row>
    <row r="1594">
      <c r="A1594" s="28"/>
    </row>
    <row r="1595">
      <c r="A1595" s="28"/>
    </row>
    <row r="1596">
      <c r="A1596" s="28"/>
    </row>
    <row r="1597">
      <c r="A1597" s="28"/>
    </row>
    <row r="1598">
      <c r="A1598" s="28"/>
    </row>
    <row r="1599">
      <c r="A1599" s="22"/>
    </row>
    <row r="1600">
      <c r="A1600" s="28"/>
    </row>
    <row r="1601">
      <c r="A1601" s="28"/>
    </row>
    <row r="1602">
      <c r="A1602" s="28"/>
    </row>
    <row r="1603">
      <c r="A1603" s="28"/>
    </row>
    <row r="1604">
      <c r="A1604" s="28"/>
    </row>
    <row r="1605">
      <c r="A1605" s="28"/>
    </row>
    <row r="1606">
      <c r="A1606" s="22"/>
    </row>
    <row r="1607">
      <c r="A1607" s="22"/>
    </row>
    <row r="1608">
      <c r="A1608" s="22"/>
    </row>
    <row r="1609">
      <c r="A1609" s="28"/>
    </row>
    <row r="1610">
      <c r="A1610" s="22"/>
    </row>
    <row r="1611">
      <c r="A1611" s="28"/>
    </row>
    <row r="1612">
      <c r="A1612" s="28"/>
    </row>
    <row r="1613">
      <c r="A1613" s="22"/>
    </row>
    <row r="1614">
      <c r="A1614" s="28"/>
    </row>
    <row r="1615">
      <c r="A1615" s="28"/>
    </row>
    <row r="1616">
      <c r="A1616" s="28"/>
    </row>
    <row r="1617">
      <c r="A1617" s="28"/>
    </row>
    <row r="1618">
      <c r="A1618" s="28"/>
    </row>
    <row r="1619">
      <c r="A1619" s="28"/>
    </row>
    <row r="1620">
      <c r="A1620" s="28"/>
    </row>
    <row r="1621">
      <c r="A1621" s="28"/>
    </row>
    <row r="1622">
      <c r="A1622" s="28"/>
    </row>
    <row r="1623">
      <c r="A1623" s="28"/>
    </row>
    <row r="1624">
      <c r="A1624" s="28"/>
    </row>
    <row r="1625">
      <c r="A1625" s="28"/>
    </row>
    <row r="1626">
      <c r="A1626" s="28"/>
    </row>
    <row r="1627">
      <c r="A1627" s="22"/>
    </row>
    <row r="1628">
      <c r="A1628" s="28"/>
    </row>
    <row r="1629">
      <c r="A1629" s="28"/>
    </row>
    <row r="1630">
      <c r="A1630" s="28"/>
    </row>
    <row r="1631">
      <c r="A1631" s="28"/>
    </row>
    <row r="1632">
      <c r="A1632" s="28"/>
    </row>
    <row r="1633">
      <c r="A1633" s="28"/>
    </row>
    <row r="1634">
      <c r="A1634" s="22"/>
    </row>
    <row r="1635">
      <c r="A1635" s="22"/>
    </row>
    <row r="1636">
      <c r="A1636" s="28"/>
    </row>
    <row r="1637">
      <c r="A1637" s="28"/>
    </row>
    <row r="1638">
      <c r="A1638" s="28"/>
    </row>
    <row r="1639">
      <c r="A1639" s="22"/>
    </row>
    <row r="1640">
      <c r="A1640" s="28"/>
    </row>
    <row r="1641">
      <c r="A1641" s="28"/>
    </row>
    <row r="1642">
      <c r="A1642" s="28"/>
    </row>
    <row r="1643">
      <c r="A1643" s="28"/>
    </row>
    <row r="1644">
      <c r="A1644" s="28"/>
    </row>
    <row r="1645">
      <c r="A1645" s="28"/>
    </row>
    <row r="1646">
      <c r="A1646" s="28"/>
    </row>
    <row r="1647">
      <c r="A1647" s="28"/>
    </row>
    <row r="1648">
      <c r="A1648" s="28"/>
    </row>
    <row r="1649">
      <c r="A1649" s="22"/>
    </row>
    <row r="1650">
      <c r="A1650" s="28"/>
    </row>
    <row r="1651">
      <c r="A1651" s="28"/>
    </row>
    <row r="1652">
      <c r="A1652" s="28"/>
    </row>
    <row r="1653">
      <c r="A1653" s="22"/>
    </row>
    <row r="1654">
      <c r="A1654" s="28"/>
    </row>
    <row r="1655">
      <c r="A1655" s="28"/>
    </row>
    <row r="1656">
      <c r="A1656" s="28"/>
    </row>
    <row r="1657">
      <c r="A1657" s="28"/>
    </row>
    <row r="1658">
      <c r="A1658" s="28"/>
    </row>
    <row r="1659">
      <c r="A1659" s="28"/>
    </row>
    <row r="1660">
      <c r="A1660" s="28"/>
    </row>
    <row r="1661">
      <c r="A1661" s="22"/>
    </row>
    <row r="1662">
      <c r="A1662" s="28"/>
    </row>
    <row r="1663">
      <c r="A1663" s="28"/>
    </row>
    <row r="1664">
      <c r="A1664" s="28"/>
    </row>
    <row r="1665">
      <c r="A1665" s="28"/>
    </row>
    <row r="1666">
      <c r="A1666" s="28"/>
    </row>
    <row r="1667">
      <c r="A1667" s="28"/>
    </row>
    <row r="1668">
      <c r="A1668" s="28"/>
    </row>
    <row r="1669">
      <c r="A1669" s="28"/>
    </row>
    <row r="1670">
      <c r="A1670" s="28"/>
    </row>
    <row r="1671">
      <c r="A1671" s="28"/>
    </row>
    <row r="1672">
      <c r="A1672" s="22"/>
    </row>
    <row r="1673">
      <c r="A1673" s="28"/>
    </row>
    <row r="1674">
      <c r="A1674" s="28"/>
    </row>
    <row r="1675">
      <c r="A1675" s="28"/>
    </row>
    <row r="1676">
      <c r="A1676" s="22"/>
    </row>
    <row r="1677">
      <c r="A1677" s="22"/>
    </row>
    <row r="1678">
      <c r="A1678" s="22"/>
    </row>
    <row r="1679">
      <c r="A1679" s="28"/>
    </row>
    <row r="1680">
      <c r="A1680" s="28"/>
    </row>
    <row r="1681">
      <c r="A1681" s="28"/>
    </row>
    <row r="1682">
      <c r="A1682" s="28"/>
    </row>
    <row r="1683">
      <c r="A1683" s="28"/>
    </row>
    <row r="1684">
      <c r="A1684" s="28"/>
    </row>
    <row r="1685">
      <c r="A1685" s="22"/>
    </row>
    <row r="1686">
      <c r="A1686" s="28"/>
    </row>
    <row r="1687">
      <c r="A1687" s="22"/>
    </row>
    <row r="1688">
      <c r="A1688" s="28"/>
    </row>
    <row r="1689">
      <c r="A1689" s="28"/>
    </row>
    <row r="1690">
      <c r="A1690" s="28"/>
    </row>
    <row r="1691">
      <c r="A1691" s="28"/>
    </row>
    <row r="1692">
      <c r="A1692" s="28"/>
    </row>
    <row r="1693">
      <c r="A1693" s="28"/>
    </row>
    <row r="1694">
      <c r="A1694" s="28"/>
    </row>
    <row r="1695">
      <c r="A1695" s="28"/>
    </row>
    <row r="1696">
      <c r="A1696" s="22"/>
    </row>
    <row r="1697">
      <c r="A1697" s="28"/>
    </row>
    <row r="1698">
      <c r="A1698" s="28"/>
    </row>
    <row r="1699">
      <c r="A1699" s="28"/>
    </row>
    <row r="1700">
      <c r="A1700" s="28"/>
    </row>
    <row r="1701">
      <c r="A1701" s="22"/>
    </row>
    <row r="1702">
      <c r="A1702" s="22"/>
    </row>
    <row r="1703">
      <c r="A1703" s="28"/>
    </row>
    <row r="1704">
      <c r="A1704" s="28"/>
    </row>
    <row r="1705">
      <c r="A1705" s="28"/>
    </row>
    <row r="1706">
      <c r="A1706" s="22"/>
    </row>
    <row r="1707">
      <c r="A1707" s="28"/>
    </row>
    <row r="1708">
      <c r="A1708" s="28"/>
    </row>
    <row r="1709">
      <c r="A1709" s="28"/>
    </row>
    <row r="1710">
      <c r="A1710" s="28"/>
    </row>
    <row r="1711">
      <c r="A1711" s="28"/>
    </row>
    <row r="1712">
      <c r="A1712" s="28"/>
    </row>
    <row r="1713">
      <c r="A1713" s="28"/>
    </row>
    <row r="1714">
      <c r="A1714" s="28"/>
    </row>
    <row r="1715">
      <c r="A1715" s="28"/>
    </row>
    <row r="1716">
      <c r="A1716" s="28"/>
    </row>
    <row r="1717">
      <c r="A1717" s="22"/>
    </row>
    <row r="1718">
      <c r="A1718" s="28"/>
    </row>
    <row r="1719">
      <c r="A1719" s="28"/>
    </row>
    <row r="1720">
      <c r="A1720" s="28"/>
    </row>
    <row r="1721">
      <c r="A1721" s="28"/>
    </row>
    <row r="1722">
      <c r="A1722" s="28"/>
    </row>
    <row r="1723">
      <c r="A1723" s="28"/>
    </row>
    <row r="1724">
      <c r="A1724" s="28"/>
    </row>
    <row r="1725">
      <c r="A1725" s="22"/>
    </row>
    <row r="1726">
      <c r="A1726" s="28"/>
    </row>
    <row r="1727">
      <c r="A1727" s="28"/>
    </row>
    <row r="1728">
      <c r="A1728" s="28"/>
    </row>
    <row r="1729">
      <c r="A1729" s="28"/>
    </row>
    <row r="1730">
      <c r="A1730" s="28"/>
    </row>
    <row r="1731">
      <c r="A1731" s="28"/>
    </row>
    <row r="1732">
      <c r="A1732" s="28"/>
    </row>
    <row r="1733">
      <c r="A1733" s="22"/>
    </row>
    <row r="1734">
      <c r="A1734" s="28"/>
    </row>
    <row r="1735">
      <c r="A1735" s="28"/>
    </row>
    <row r="1736">
      <c r="A1736" s="28"/>
    </row>
    <row r="1737">
      <c r="A1737" s="28"/>
    </row>
    <row r="1738">
      <c r="A1738" s="28"/>
    </row>
    <row r="1739">
      <c r="A1739" s="28"/>
    </row>
    <row r="1740">
      <c r="A1740" s="28"/>
    </row>
    <row r="1741">
      <c r="A1741" s="28"/>
    </row>
    <row r="1742">
      <c r="A1742" s="22"/>
    </row>
    <row r="1743">
      <c r="A1743" s="28"/>
    </row>
    <row r="1744">
      <c r="A1744" s="22"/>
    </row>
    <row r="1745">
      <c r="A1745" s="28"/>
    </row>
    <row r="1746">
      <c r="A1746" s="28"/>
    </row>
    <row r="1747">
      <c r="A1747" s="28"/>
    </row>
    <row r="1748">
      <c r="A1748" s="28"/>
    </row>
    <row r="1749">
      <c r="A1749" s="28"/>
    </row>
    <row r="1750">
      <c r="A1750" s="28"/>
    </row>
    <row r="1751">
      <c r="A1751" s="22"/>
    </row>
    <row r="1752">
      <c r="A1752" s="28"/>
    </row>
    <row r="1753">
      <c r="A1753" s="28"/>
    </row>
    <row r="1754">
      <c r="A1754" s="28"/>
    </row>
    <row r="1755">
      <c r="A1755" s="28"/>
    </row>
    <row r="1756">
      <c r="A1756" s="22"/>
    </row>
    <row r="1757">
      <c r="A1757" s="28"/>
    </row>
    <row r="1758">
      <c r="A1758" s="28"/>
    </row>
    <row r="1759">
      <c r="A1759" s="28"/>
    </row>
    <row r="1760">
      <c r="A1760" s="28"/>
    </row>
    <row r="1761">
      <c r="A1761" s="22"/>
    </row>
    <row r="1762">
      <c r="A1762" s="28"/>
    </row>
    <row r="1763">
      <c r="A1763" s="28"/>
    </row>
    <row r="1764">
      <c r="A1764" s="28"/>
    </row>
    <row r="1765">
      <c r="A1765" s="28"/>
    </row>
    <row r="1766">
      <c r="A1766" s="28"/>
    </row>
    <row r="1767">
      <c r="A1767" s="28"/>
    </row>
    <row r="1768">
      <c r="A1768" s="28"/>
    </row>
    <row r="1769">
      <c r="A1769" s="28"/>
    </row>
    <row r="1770">
      <c r="A1770" s="28"/>
    </row>
    <row r="1771">
      <c r="A1771" s="28"/>
    </row>
    <row r="1772">
      <c r="A1772" s="28"/>
    </row>
    <row r="1773">
      <c r="A1773" s="28"/>
    </row>
    <row r="1774">
      <c r="A1774" s="28"/>
    </row>
    <row r="1775">
      <c r="A1775" s="28"/>
    </row>
    <row r="1776">
      <c r="A1776" s="28"/>
    </row>
    <row r="1777">
      <c r="A1777" s="28"/>
    </row>
    <row r="1778">
      <c r="A1778" s="28"/>
    </row>
    <row r="1779">
      <c r="A1779" s="28"/>
    </row>
    <row r="1780">
      <c r="A1780" s="22"/>
    </row>
    <row r="1781">
      <c r="A1781" s="28"/>
    </row>
    <row r="1782">
      <c r="A1782" s="28"/>
    </row>
    <row r="1783">
      <c r="A1783" s="28"/>
    </row>
    <row r="1784">
      <c r="A1784" s="28"/>
    </row>
    <row r="1785">
      <c r="A1785" s="28"/>
    </row>
    <row r="1786">
      <c r="A1786" s="28"/>
    </row>
    <row r="1787">
      <c r="A1787" s="28"/>
    </row>
    <row r="1788">
      <c r="A1788" s="22"/>
    </row>
    <row r="1789">
      <c r="A1789" s="28"/>
    </row>
    <row r="1790">
      <c r="A1790" s="28"/>
    </row>
    <row r="1791">
      <c r="A1791" s="28"/>
    </row>
    <row r="1792">
      <c r="A1792" s="28"/>
    </row>
    <row r="1793">
      <c r="A1793" s="28"/>
    </row>
    <row r="1794">
      <c r="A1794" s="22"/>
    </row>
    <row r="1795">
      <c r="A1795" s="22"/>
    </row>
    <row r="1796">
      <c r="A1796" s="28"/>
    </row>
    <row r="1797">
      <c r="A1797" s="28"/>
    </row>
    <row r="1798">
      <c r="A1798" s="28"/>
    </row>
    <row r="1799">
      <c r="A1799" s="28"/>
    </row>
    <row r="1800">
      <c r="A1800" s="28"/>
    </row>
    <row r="1801">
      <c r="A1801" s="28"/>
    </row>
    <row r="1802">
      <c r="A1802" s="28"/>
    </row>
    <row r="1803">
      <c r="A1803" s="28"/>
    </row>
    <row r="1804">
      <c r="A1804" s="28"/>
    </row>
    <row r="1805">
      <c r="A1805" s="28"/>
    </row>
    <row r="1806">
      <c r="A1806" s="28"/>
    </row>
    <row r="1807">
      <c r="A1807" s="28"/>
    </row>
    <row r="1808">
      <c r="A1808" s="28"/>
    </row>
    <row r="1809">
      <c r="A1809" s="28"/>
    </row>
    <row r="1810">
      <c r="A1810" s="28"/>
    </row>
    <row r="1811">
      <c r="A1811" s="28"/>
    </row>
    <row r="1812">
      <c r="A1812" s="28"/>
    </row>
    <row r="1813">
      <c r="A1813" s="28"/>
    </row>
    <row r="1814">
      <c r="A1814" s="28"/>
    </row>
    <row r="1815">
      <c r="A1815" s="28"/>
    </row>
    <row r="1816">
      <c r="A1816" s="22"/>
    </row>
    <row r="1817">
      <c r="A1817" s="28"/>
    </row>
    <row r="1818">
      <c r="A1818" s="28"/>
    </row>
    <row r="1819">
      <c r="A1819" s="28"/>
    </row>
    <row r="1820">
      <c r="A1820" s="28"/>
    </row>
    <row r="1821">
      <c r="A1821" s="28"/>
    </row>
    <row r="1822">
      <c r="A1822" s="28"/>
    </row>
    <row r="1823">
      <c r="A1823" s="28"/>
    </row>
    <row r="1824">
      <c r="A1824" s="28"/>
    </row>
    <row r="1825">
      <c r="A1825" s="28"/>
    </row>
    <row r="1826">
      <c r="A1826" s="22"/>
    </row>
    <row r="1827">
      <c r="A1827" s="28"/>
    </row>
    <row r="1828">
      <c r="A1828" s="28"/>
    </row>
    <row r="1829">
      <c r="A1829" s="28"/>
    </row>
    <row r="1830">
      <c r="A1830" s="28"/>
    </row>
    <row r="1831">
      <c r="A1831" s="28"/>
    </row>
    <row r="1832">
      <c r="A1832" s="22"/>
    </row>
    <row r="1833">
      <c r="A1833" s="28"/>
    </row>
    <row r="1834">
      <c r="A1834" s="28"/>
    </row>
    <row r="1835">
      <c r="A1835" s="28"/>
    </row>
    <row r="1836">
      <c r="A1836" s="28"/>
    </row>
    <row r="1837">
      <c r="A1837" s="28"/>
    </row>
    <row r="1838">
      <c r="A1838" s="22"/>
    </row>
    <row r="1839">
      <c r="A1839" s="22"/>
    </row>
    <row r="1840">
      <c r="A1840" s="28"/>
    </row>
    <row r="1841">
      <c r="A1841" s="28"/>
    </row>
    <row r="1842">
      <c r="A1842" s="28"/>
    </row>
    <row r="1843">
      <c r="A1843" s="28"/>
    </row>
    <row r="1844">
      <c r="A1844" s="28"/>
    </row>
    <row r="1845">
      <c r="A1845" s="28"/>
    </row>
    <row r="1846">
      <c r="A1846" s="28"/>
    </row>
    <row r="1847">
      <c r="A1847" s="28"/>
    </row>
    <row r="1848">
      <c r="A1848" s="28"/>
    </row>
    <row r="1849">
      <c r="A1849" s="28"/>
    </row>
    <row r="1850">
      <c r="A1850" s="28"/>
    </row>
    <row r="1851">
      <c r="A1851" s="28"/>
    </row>
    <row r="1852">
      <c r="A1852" s="28"/>
    </row>
    <row r="1853">
      <c r="A1853" s="28"/>
    </row>
    <row r="1854">
      <c r="A1854" s="28"/>
    </row>
    <row r="1855">
      <c r="A1855" s="22"/>
    </row>
    <row r="1856">
      <c r="A1856" s="22"/>
    </row>
    <row r="1857">
      <c r="A1857" s="28"/>
    </row>
    <row r="1858">
      <c r="A1858" s="28"/>
    </row>
    <row r="1859">
      <c r="A1859" s="28"/>
    </row>
    <row r="1860">
      <c r="A1860" s="28"/>
    </row>
    <row r="1861">
      <c r="A1861" s="28"/>
    </row>
    <row r="1862">
      <c r="A1862" s="22"/>
    </row>
    <row r="1863">
      <c r="A1863" s="28"/>
    </row>
    <row r="1864">
      <c r="A1864" s="28"/>
    </row>
    <row r="1865">
      <c r="A1865" s="22"/>
    </row>
    <row r="1866">
      <c r="A1866" s="28"/>
    </row>
    <row r="1867">
      <c r="A1867" s="28"/>
    </row>
    <row r="1868">
      <c r="A1868" s="28"/>
    </row>
    <row r="1869">
      <c r="A1869" s="28"/>
    </row>
    <row r="1870">
      <c r="A1870" s="28"/>
    </row>
    <row r="1871">
      <c r="A1871" s="22"/>
    </row>
    <row r="1872">
      <c r="A1872" s="28"/>
    </row>
    <row r="1873">
      <c r="A1873" s="28"/>
    </row>
    <row r="1874">
      <c r="A1874" s="28"/>
    </row>
    <row r="1875">
      <c r="A1875" s="28"/>
    </row>
    <row r="1876">
      <c r="A1876" s="28"/>
    </row>
    <row r="1877">
      <c r="A1877" s="28"/>
    </row>
    <row r="1878">
      <c r="A1878" s="22"/>
    </row>
    <row r="1879">
      <c r="A1879" s="28"/>
    </row>
    <row r="1880">
      <c r="A1880" s="28"/>
    </row>
    <row r="1881">
      <c r="A1881" s="28"/>
    </row>
    <row r="1882">
      <c r="A1882" s="28"/>
    </row>
    <row r="1883">
      <c r="A1883" s="28"/>
    </row>
    <row r="1884">
      <c r="A1884" s="28"/>
    </row>
    <row r="1885">
      <c r="A1885" s="28"/>
    </row>
    <row r="1886">
      <c r="A1886" s="28"/>
    </row>
    <row r="1887">
      <c r="A1887" s="28"/>
    </row>
    <row r="1888">
      <c r="A1888" s="28"/>
    </row>
    <row r="1889">
      <c r="A1889" s="28"/>
    </row>
    <row r="1890">
      <c r="A1890" s="28"/>
    </row>
    <row r="1891">
      <c r="A1891" s="28"/>
    </row>
    <row r="1892">
      <c r="A1892" s="22"/>
    </row>
    <row r="1893">
      <c r="A1893" s="28"/>
    </row>
    <row r="1894">
      <c r="A1894" s="28"/>
    </row>
    <row r="1895">
      <c r="A1895" s="28"/>
    </row>
    <row r="1896">
      <c r="A1896" s="28"/>
    </row>
    <row r="1897">
      <c r="A1897" s="22"/>
    </row>
    <row r="1898">
      <c r="A1898" s="28"/>
    </row>
    <row r="1899">
      <c r="A1899" s="28"/>
    </row>
    <row r="1900">
      <c r="A1900" s="28"/>
    </row>
    <row r="1901">
      <c r="A1901" s="28"/>
    </row>
    <row r="1902">
      <c r="A1902" s="28"/>
    </row>
    <row r="1903">
      <c r="A1903" s="28"/>
    </row>
    <row r="1904">
      <c r="A1904" s="28"/>
    </row>
    <row r="1905">
      <c r="A1905" s="28"/>
    </row>
    <row r="1906">
      <c r="A1906" s="28"/>
    </row>
    <row r="1907">
      <c r="A1907" s="28"/>
    </row>
    <row r="1908">
      <c r="A1908" s="28"/>
    </row>
    <row r="1909">
      <c r="A1909" s="28"/>
    </row>
    <row r="1910">
      <c r="A1910" s="28"/>
    </row>
    <row r="1911">
      <c r="A1911" s="28"/>
    </row>
    <row r="1912">
      <c r="A1912" s="28"/>
    </row>
    <row r="1913">
      <c r="A1913" s="28"/>
    </row>
    <row r="1914">
      <c r="A1914" s="22"/>
    </row>
    <row r="1915">
      <c r="A1915" s="28"/>
    </row>
    <row r="1916">
      <c r="A1916" s="28"/>
    </row>
    <row r="1917">
      <c r="A1917" s="22"/>
    </row>
    <row r="1918">
      <c r="A1918" s="28"/>
    </row>
    <row r="1919">
      <c r="A1919" s="28"/>
    </row>
    <row r="1920">
      <c r="A1920" s="28"/>
    </row>
    <row r="1921">
      <c r="A1921" s="28"/>
    </row>
    <row r="1922">
      <c r="A1922" s="28"/>
    </row>
    <row r="1923">
      <c r="A1923" s="22"/>
    </row>
    <row r="1924">
      <c r="A1924" s="28"/>
    </row>
    <row r="1925">
      <c r="A1925" s="28"/>
    </row>
    <row r="1926">
      <c r="A1926" s="28"/>
    </row>
    <row r="1927">
      <c r="A1927" s="28"/>
    </row>
    <row r="1928">
      <c r="A1928" s="28"/>
    </row>
    <row r="1929">
      <c r="A1929" s="28"/>
    </row>
    <row r="1930">
      <c r="A1930" s="22"/>
    </row>
    <row r="1931">
      <c r="A1931" s="28"/>
    </row>
    <row r="1932">
      <c r="A1932" s="28"/>
    </row>
    <row r="1933">
      <c r="A1933" s="22"/>
    </row>
    <row r="1934">
      <c r="A1934" s="28"/>
    </row>
    <row r="1935">
      <c r="A1935" s="28"/>
    </row>
    <row r="1936">
      <c r="A1936" s="28"/>
    </row>
    <row r="1937">
      <c r="A1937" s="28"/>
    </row>
    <row r="1938">
      <c r="A1938" s="28"/>
    </row>
    <row r="1939">
      <c r="A1939" s="28"/>
    </row>
    <row r="1940">
      <c r="A1940" s="28"/>
    </row>
    <row r="1941">
      <c r="A1941" s="28"/>
    </row>
    <row r="1942">
      <c r="A1942" s="28"/>
    </row>
    <row r="1943">
      <c r="A1943" s="28"/>
    </row>
    <row r="1944">
      <c r="A1944" s="28"/>
    </row>
    <row r="1945">
      <c r="A1945" s="28"/>
    </row>
    <row r="1946">
      <c r="A1946" s="28"/>
    </row>
    <row r="1947">
      <c r="A1947" s="28"/>
    </row>
    <row r="1948">
      <c r="A1948" s="28"/>
    </row>
    <row r="1949">
      <c r="A1949" s="28"/>
    </row>
    <row r="1950">
      <c r="A1950" s="28"/>
    </row>
    <row r="1951">
      <c r="A1951" s="28"/>
    </row>
    <row r="1952">
      <c r="A1952" s="28"/>
    </row>
    <row r="1953">
      <c r="A1953" s="28"/>
    </row>
    <row r="1954">
      <c r="A1954" s="28"/>
    </row>
    <row r="1955">
      <c r="A1955" s="28"/>
    </row>
    <row r="1956">
      <c r="A1956" s="28"/>
    </row>
    <row r="1957">
      <c r="A1957" s="28"/>
    </row>
    <row r="1958">
      <c r="A1958" s="28"/>
    </row>
    <row r="1959">
      <c r="A1959" s="28"/>
    </row>
    <row r="1960">
      <c r="A1960" s="28"/>
    </row>
    <row r="1961">
      <c r="A1961" s="28"/>
    </row>
    <row r="1962">
      <c r="A1962" s="28"/>
    </row>
    <row r="1963">
      <c r="A1963" s="28"/>
    </row>
    <row r="1964">
      <c r="A1964" s="28"/>
    </row>
    <row r="1965">
      <c r="A1965" s="28"/>
    </row>
    <row r="1966">
      <c r="A1966" s="28"/>
    </row>
    <row r="1967">
      <c r="A1967" s="28"/>
    </row>
    <row r="1968">
      <c r="A1968" s="28"/>
    </row>
    <row r="1969">
      <c r="A1969" s="28"/>
    </row>
    <row r="1970">
      <c r="A1970" s="28"/>
    </row>
    <row r="1971">
      <c r="A1971" s="28"/>
    </row>
    <row r="1972">
      <c r="A1972" s="28"/>
    </row>
    <row r="1973">
      <c r="A1973" s="28"/>
    </row>
    <row r="1974">
      <c r="A1974" s="28"/>
    </row>
    <row r="1975">
      <c r="A1975" s="28"/>
    </row>
    <row r="1976">
      <c r="A1976" s="28"/>
    </row>
    <row r="1977">
      <c r="A1977" s="28"/>
    </row>
    <row r="1978">
      <c r="A1978" s="28"/>
    </row>
    <row r="1979">
      <c r="A1979" s="28"/>
    </row>
    <row r="1980">
      <c r="A1980" s="28"/>
    </row>
    <row r="1981">
      <c r="A1981" s="22"/>
    </row>
    <row r="1982">
      <c r="A1982" s="28"/>
    </row>
    <row r="1983">
      <c r="A1983" s="28"/>
    </row>
    <row r="1984">
      <c r="A1984" s="28"/>
    </row>
    <row r="1985">
      <c r="A1985" s="28"/>
    </row>
    <row r="1986">
      <c r="A1986" s="28"/>
    </row>
    <row r="1987">
      <c r="A1987" s="22"/>
    </row>
    <row r="1988">
      <c r="A1988" s="28"/>
    </row>
    <row r="1989">
      <c r="A1989" s="28"/>
    </row>
    <row r="1990">
      <c r="A1990" s="28"/>
    </row>
    <row r="1991">
      <c r="A1991" s="28"/>
    </row>
    <row r="1992">
      <c r="A1992" s="28"/>
    </row>
    <row r="1993">
      <c r="A1993" s="28"/>
    </row>
    <row r="1994">
      <c r="A1994" s="28"/>
    </row>
    <row r="1995">
      <c r="A1995" s="28"/>
    </row>
    <row r="1996">
      <c r="A1996" s="28"/>
    </row>
    <row r="1997">
      <c r="A1997" s="28"/>
    </row>
    <row r="1998">
      <c r="A1998" s="28"/>
    </row>
    <row r="1999">
      <c r="A1999" s="28"/>
    </row>
    <row r="2000">
      <c r="A2000" s="28"/>
    </row>
    <row r="2001">
      <c r="A2001" s="22"/>
    </row>
    <row r="2002">
      <c r="A2002" s="28"/>
    </row>
    <row r="2003">
      <c r="A2003" s="28"/>
    </row>
    <row r="2004">
      <c r="A2004" s="28"/>
    </row>
    <row r="2005">
      <c r="A2005" s="28"/>
    </row>
    <row r="2006">
      <c r="A2006" s="28"/>
    </row>
    <row r="2007">
      <c r="A2007" s="28"/>
    </row>
    <row r="2008">
      <c r="A2008" s="28"/>
    </row>
    <row r="2009">
      <c r="A2009" s="28"/>
    </row>
    <row r="2010">
      <c r="A2010" s="28"/>
    </row>
    <row r="2011">
      <c r="A2011" s="28"/>
    </row>
    <row r="2012">
      <c r="A2012" s="28"/>
    </row>
    <row r="2013">
      <c r="A2013" s="28"/>
    </row>
    <row r="2014">
      <c r="A2014" s="28"/>
    </row>
    <row r="2015">
      <c r="A2015" s="28"/>
    </row>
    <row r="2016">
      <c r="A2016" s="28"/>
    </row>
    <row r="2017">
      <c r="A2017" s="28"/>
    </row>
    <row r="2018">
      <c r="A2018" s="28"/>
    </row>
    <row r="2019">
      <c r="A2019" s="28"/>
    </row>
    <row r="2020">
      <c r="A2020" s="28"/>
    </row>
    <row r="2021">
      <c r="A2021" s="28"/>
    </row>
    <row r="2022">
      <c r="A2022" s="28"/>
    </row>
    <row r="2023">
      <c r="A2023" s="28"/>
    </row>
    <row r="2024">
      <c r="A2024" s="28"/>
    </row>
    <row r="2025">
      <c r="A2025" s="28"/>
    </row>
    <row r="2026">
      <c r="A2026" s="28"/>
    </row>
    <row r="2027">
      <c r="A2027" s="28"/>
    </row>
    <row r="2028">
      <c r="A2028" s="28"/>
    </row>
    <row r="2029">
      <c r="A2029" s="28"/>
    </row>
    <row r="2030">
      <c r="A2030" s="28"/>
    </row>
    <row r="2031">
      <c r="A2031" s="28"/>
    </row>
    <row r="2032">
      <c r="A2032" s="28"/>
    </row>
    <row r="2033">
      <c r="A2033" s="28"/>
    </row>
    <row r="2034">
      <c r="A2034" s="28"/>
    </row>
    <row r="2035">
      <c r="A2035" s="28"/>
    </row>
    <row r="2036">
      <c r="A2036" s="28"/>
    </row>
    <row r="2037">
      <c r="A2037" s="28"/>
    </row>
    <row r="2038">
      <c r="A2038" s="28"/>
    </row>
    <row r="2039">
      <c r="A2039" s="28"/>
    </row>
    <row r="2040">
      <c r="A2040" s="28"/>
    </row>
    <row r="2041">
      <c r="A2041" s="28"/>
    </row>
    <row r="2042">
      <c r="A2042" s="22"/>
    </row>
    <row r="2043">
      <c r="A2043" s="28"/>
    </row>
    <row r="2044">
      <c r="A2044" s="28"/>
    </row>
    <row r="2045">
      <c r="A2045" s="28"/>
    </row>
    <row r="2046">
      <c r="A2046" s="28"/>
    </row>
    <row r="2047">
      <c r="A2047" s="28"/>
    </row>
    <row r="2048">
      <c r="A2048" s="28"/>
    </row>
    <row r="2049">
      <c r="A2049" s="28"/>
    </row>
    <row r="2050">
      <c r="A2050" s="28"/>
    </row>
    <row r="2051">
      <c r="A2051" s="28"/>
    </row>
    <row r="2052">
      <c r="A2052" s="28"/>
    </row>
    <row r="2053">
      <c r="A2053" s="28"/>
    </row>
    <row r="2054">
      <c r="A2054" s="28"/>
    </row>
    <row r="2055">
      <c r="A2055" s="28"/>
    </row>
    <row r="2056">
      <c r="A2056" s="28"/>
    </row>
    <row r="2057">
      <c r="A2057" s="28"/>
    </row>
    <row r="2058">
      <c r="A2058" s="28"/>
    </row>
    <row r="2059">
      <c r="A2059" s="28"/>
    </row>
    <row r="2060">
      <c r="A2060" s="28"/>
    </row>
    <row r="2061">
      <c r="A2061" s="28"/>
    </row>
    <row r="2062">
      <c r="A2062" s="28"/>
    </row>
    <row r="2063">
      <c r="A2063" s="28"/>
    </row>
    <row r="2064">
      <c r="A2064" s="28"/>
    </row>
    <row r="2065">
      <c r="A2065" s="28"/>
    </row>
    <row r="2066">
      <c r="A2066" s="28"/>
    </row>
    <row r="2067">
      <c r="A2067" s="28"/>
    </row>
    <row r="2068">
      <c r="A2068" s="28"/>
    </row>
    <row r="2069">
      <c r="A2069" s="28"/>
    </row>
    <row r="2070">
      <c r="A2070" s="28"/>
    </row>
    <row r="2071">
      <c r="A2071" s="28"/>
    </row>
    <row r="2072">
      <c r="A2072" s="28"/>
    </row>
    <row r="2073">
      <c r="A2073" s="28"/>
    </row>
    <row r="2074">
      <c r="A2074" s="28"/>
    </row>
    <row r="2075">
      <c r="A2075" s="28"/>
    </row>
    <row r="2076">
      <c r="A2076" s="28"/>
    </row>
    <row r="2077">
      <c r="A2077" s="28"/>
    </row>
    <row r="2078">
      <c r="A2078" s="28"/>
    </row>
    <row r="2079">
      <c r="A2079" s="28"/>
    </row>
    <row r="2080">
      <c r="A2080" s="22"/>
    </row>
    <row r="2081">
      <c r="A2081" s="28"/>
    </row>
    <row r="2082">
      <c r="A2082" s="28"/>
    </row>
    <row r="2083">
      <c r="A2083" s="28"/>
    </row>
    <row r="2084">
      <c r="A2084" s="22"/>
    </row>
    <row r="2085">
      <c r="A2085" s="28"/>
    </row>
    <row r="2086">
      <c r="A2086" s="28"/>
    </row>
    <row r="2087">
      <c r="A2087" s="28"/>
    </row>
    <row r="2088">
      <c r="A2088" s="28"/>
    </row>
    <row r="2089">
      <c r="A2089" s="28"/>
    </row>
    <row r="2090">
      <c r="A2090" s="28"/>
    </row>
    <row r="2091">
      <c r="A2091" s="28"/>
    </row>
    <row r="2092">
      <c r="A2092" s="22"/>
    </row>
    <row r="2093">
      <c r="A2093" s="28"/>
    </row>
    <row r="2094">
      <c r="A2094" s="28"/>
    </row>
    <row r="2095">
      <c r="A2095" s="22"/>
    </row>
    <row r="2096">
      <c r="A2096" s="28"/>
    </row>
    <row r="2097">
      <c r="A2097" s="28"/>
    </row>
    <row r="2098">
      <c r="A2098" s="28"/>
    </row>
    <row r="2099">
      <c r="A2099" s="28"/>
    </row>
    <row r="2100">
      <c r="A2100" s="28"/>
    </row>
    <row r="2101">
      <c r="A2101" s="28"/>
    </row>
    <row r="2102">
      <c r="A2102" s="22"/>
    </row>
    <row r="2103">
      <c r="A2103" s="28"/>
    </row>
    <row r="2104">
      <c r="A2104" s="28"/>
    </row>
    <row r="2105">
      <c r="A2105" s="22"/>
    </row>
    <row r="2106">
      <c r="A2106" s="28"/>
    </row>
    <row r="2107">
      <c r="A2107" s="28"/>
    </row>
    <row r="2108">
      <c r="A2108" s="28"/>
    </row>
    <row r="2109">
      <c r="A2109" s="28"/>
    </row>
    <row r="2110">
      <c r="A2110" s="28"/>
    </row>
    <row r="2111">
      <c r="A2111" s="28"/>
    </row>
    <row r="2112">
      <c r="A2112" s="28"/>
    </row>
    <row r="2113">
      <c r="A2113" s="28"/>
    </row>
    <row r="2114">
      <c r="A2114" s="28"/>
    </row>
    <row r="2115">
      <c r="A2115" s="28"/>
    </row>
    <row r="2116">
      <c r="A2116" s="22"/>
    </row>
    <row r="2117">
      <c r="A2117" s="28"/>
    </row>
    <row r="2118">
      <c r="A2118" s="28"/>
    </row>
    <row r="2119">
      <c r="A2119" s="28"/>
    </row>
    <row r="2120">
      <c r="A2120" s="28"/>
    </row>
    <row r="2121">
      <c r="A2121" s="28"/>
    </row>
    <row r="2122">
      <c r="A2122" s="22"/>
    </row>
    <row r="2123">
      <c r="A2123" s="28"/>
    </row>
    <row r="2124">
      <c r="A2124" s="28"/>
    </row>
    <row r="2125">
      <c r="A2125" s="28"/>
    </row>
    <row r="2126">
      <c r="A2126" s="28"/>
    </row>
    <row r="2127">
      <c r="A2127" s="28"/>
    </row>
    <row r="2128">
      <c r="A2128" s="28"/>
    </row>
    <row r="2129">
      <c r="A2129" s="28"/>
    </row>
    <row r="2130">
      <c r="A2130" s="22"/>
    </row>
    <row r="2131">
      <c r="A2131" s="28"/>
    </row>
    <row r="2132">
      <c r="A2132" s="28"/>
    </row>
    <row r="2133">
      <c r="A2133" s="28"/>
    </row>
    <row r="2134">
      <c r="A2134" s="28"/>
    </row>
    <row r="2135">
      <c r="A2135" s="28"/>
    </row>
    <row r="2136">
      <c r="A2136" s="28"/>
    </row>
    <row r="2137">
      <c r="A2137" s="22"/>
    </row>
    <row r="2138">
      <c r="A2138" s="28"/>
    </row>
    <row r="2139">
      <c r="A2139" s="28"/>
    </row>
    <row r="2140">
      <c r="A2140" s="28"/>
    </row>
    <row r="2141">
      <c r="A2141" s="28"/>
    </row>
    <row r="2142">
      <c r="A2142" s="22"/>
    </row>
    <row r="2143">
      <c r="A2143" s="28"/>
    </row>
    <row r="2144">
      <c r="A2144" s="28"/>
    </row>
    <row r="2145">
      <c r="A2145" s="28"/>
    </row>
    <row r="2146">
      <c r="A2146" s="28"/>
    </row>
    <row r="2147">
      <c r="A2147" s="28"/>
    </row>
    <row r="2148">
      <c r="A2148" s="28"/>
    </row>
    <row r="2149">
      <c r="A2149" s="28"/>
    </row>
    <row r="2150">
      <c r="A2150" s="28"/>
    </row>
    <row r="2151">
      <c r="A2151" s="28"/>
    </row>
    <row r="2152">
      <c r="A2152" s="28"/>
    </row>
    <row r="2153">
      <c r="A2153" s="28"/>
    </row>
    <row r="2154">
      <c r="A2154" s="22"/>
    </row>
    <row r="2155">
      <c r="A2155" s="28"/>
    </row>
    <row r="2156">
      <c r="A2156" s="28"/>
    </row>
    <row r="2157">
      <c r="A2157" s="28"/>
    </row>
    <row r="2158">
      <c r="A2158" s="28"/>
    </row>
    <row r="2159">
      <c r="A2159" s="28"/>
    </row>
    <row r="2160">
      <c r="A2160" s="28"/>
    </row>
    <row r="2161">
      <c r="A2161" s="28"/>
    </row>
    <row r="2162">
      <c r="A2162" s="28"/>
    </row>
    <row r="2163">
      <c r="A2163" s="28"/>
    </row>
    <row r="2164">
      <c r="A2164" s="28"/>
    </row>
    <row r="2165">
      <c r="A2165" s="28"/>
    </row>
    <row r="2166">
      <c r="A2166" s="28"/>
    </row>
    <row r="2167">
      <c r="A2167" s="28"/>
    </row>
    <row r="2168">
      <c r="A2168" s="28"/>
    </row>
    <row r="2169">
      <c r="A2169" s="22"/>
    </row>
    <row r="2170">
      <c r="A2170" s="28"/>
    </row>
    <row r="2171">
      <c r="A2171" s="28"/>
    </row>
    <row r="2172">
      <c r="A2172" s="28"/>
    </row>
    <row r="2173">
      <c r="A2173" s="22"/>
    </row>
    <row r="2174">
      <c r="A2174" s="28"/>
    </row>
    <row r="2175">
      <c r="A2175" s="28"/>
    </row>
    <row r="2176">
      <c r="A2176" s="28"/>
    </row>
    <row r="2177">
      <c r="A2177" s="28"/>
    </row>
    <row r="2178">
      <c r="A2178" s="22"/>
    </row>
    <row r="2179">
      <c r="A2179" s="28"/>
    </row>
    <row r="2180">
      <c r="A2180" s="28"/>
    </row>
    <row r="2181">
      <c r="A2181" s="22"/>
    </row>
    <row r="2182">
      <c r="A2182" s="28"/>
    </row>
    <row r="2183">
      <c r="A2183" s="28"/>
    </row>
    <row r="2184">
      <c r="A2184" s="28"/>
    </row>
    <row r="2185">
      <c r="A2185" s="28"/>
    </row>
    <row r="2186">
      <c r="A2186" s="28"/>
    </row>
    <row r="2187">
      <c r="A2187" s="28"/>
    </row>
    <row r="2188">
      <c r="A2188" s="28"/>
    </row>
    <row r="2189">
      <c r="A2189" s="28"/>
    </row>
    <row r="2190">
      <c r="A2190" s="28"/>
    </row>
    <row r="2191">
      <c r="A2191" s="28"/>
    </row>
    <row r="2192">
      <c r="A2192" s="28"/>
    </row>
    <row r="2193">
      <c r="A2193" s="28"/>
    </row>
    <row r="2194">
      <c r="A2194" s="28"/>
    </row>
    <row r="2195">
      <c r="A2195" s="28"/>
    </row>
    <row r="2196">
      <c r="A2196" s="28"/>
    </row>
    <row r="2197">
      <c r="A2197" s="28"/>
    </row>
    <row r="2198">
      <c r="A2198" s="28"/>
    </row>
    <row r="2199">
      <c r="A2199" s="28"/>
    </row>
    <row r="2200">
      <c r="A2200" s="28"/>
    </row>
    <row r="2201">
      <c r="A2201" s="28"/>
    </row>
    <row r="2202">
      <c r="A2202" s="28"/>
    </row>
    <row r="2203">
      <c r="A2203" s="28"/>
    </row>
    <row r="2204">
      <c r="A2204" s="28"/>
    </row>
    <row r="2205">
      <c r="A2205" s="28"/>
    </row>
    <row r="2206">
      <c r="A2206" s="28"/>
    </row>
    <row r="2207">
      <c r="A2207" s="28"/>
    </row>
    <row r="2208">
      <c r="A2208" s="28"/>
    </row>
    <row r="2209">
      <c r="A2209" s="28"/>
    </row>
    <row r="2210">
      <c r="A2210" s="28"/>
    </row>
    <row r="2211">
      <c r="A2211" s="22"/>
    </row>
    <row r="2212">
      <c r="A2212" s="28"/>
    </row>
    <row r="2213">
      <c r="A2213" s="28"/>
    </row>
    <row r="2214">
      <c r="A2214" s="28"/>
    </row>
    <row r="2215">
      <c r="A2215" s="28"/>
    </row>
    <row r="2216">
      <c r="A2216" s="28"/>
    </row>
    <row r="2217">
      <c r="A2217" s="28"/>
    </row>
    <row r="2218">
      <c r="A2218" s="28"/>
    </row>
    <row r="2219">
      <c r="A2219" s="28"/>
    </row>
    <row r="2220">
      <c r="A2220" s="28"/>
    </row>
    <row r="2221">
      <c r="A2221" s="22"/>
    </row>
    <row r="2222">
      <c r="A2222" s="28"/>
    </row>
    <row r="2223">
      <c r="A2223" s="28"/>
    </row>
    <row r="2224">
      <c r="A2224" s="28"/>
    </row>
    <row r="2225">
      <c r="A2225" s="28"/>
    </row>
    <row r="2226">
      <c r="A2226" s="28"/>
    </row>
    <row r="2227">
      <c r="A2227" s="28"/>
    </row>
    <row r="2228">
      <c r="A2228" s="28"/>
    </row>
    <row r="2229">
      <c r="A2229" s="28"/>
    </row>
    <row r="2230">
      <c r="A2230" s="28"/>
    </row>
    <row r="2231">
      <c r="A2231" s="28"/>
    </row>
    <row r="2232">
      <c r="A2232" s="28"/>
    </row>
    <row r="2233">
      <c r="A2233" s="28"/>
    </row>
    <row r="2234">
      <c r="A2234" s="22"/>
    </row>
    <row r="2235">
      <c r="A2235" s="28"/>
    </row>
    <row r="2236">
      <c r="A2236" s="28"/>
    </row>
    <row r="2237">
      <c r="A2237" s="28"/>
    </row>
    <row r="2238">
      <c r="A2238" s="28"/>
    </row>
    <row r="2239">
      <c r="A2239" s="28"/>
    </row>
    <row r="2240">
      <c r="A2240" s="28"/>
    </row>
    <row r="2241">
      <c r="A2241" s="28"/>
    </row>
    <row r="2242">
      <c r="A2242" s="28"/>
    </row>
    <row r="2243">
      <c r="A2243" s="28"/>
    </row>
    <row r="2244">
      <c r="A2244" s="28"/>
    </row>
    <row r="2245">
      <c r="A2245" s="28"/>
    </row>
    <row r="2246">
      <c r="A2246" s="28"/>
    </row>
    <row r="2247">
      <c r="A2247" s="22"/>
    </row>
    <row r="2248">
      <c r="A2248" s="28"/>
    </row>
    <row r="2249">
      <c r="A2249" s="28"/>
    </row>
    <row r="2250">
      <c r="A2250" s="22"/>
    </row>
    <row r="2251">
      <c r="A2251" s="28"/>
    </row>
    <row r="2252">
      <c r="A2252" s="28"/>
    </row>
    <row r="2253">
      <c r="A2253" s="28"/>
    </row>
    <row r="2254">
      <c r="A2254" s="28"/>
    </row>
    <row r="2255">
      <c r="A2255" s="28"/>
    </row>
    <row r="2256">
      <c r="A2256" s="28"/>
    </row>
    <row r="2257">
      <c r="A2257" s="28"/>
    </row>
    <row r="2258">
      <c r="A2258" s="28"/>
    </row>
    <row r="2259">
      <c r="A2259" s="28"/>
    </row>
    <row r="2260">
      <c r="A2260" s="28"/>
    </row>
    <row r="2261">
      <c r="A2261" s="28"/>
    </row>
    <row r="2262">
      <c r="A2262" s="22"/>
    </row>
    <row r="2263">
      <c r="A2263" s="28"/>
    </row>
    <row r="2264">
      <c r="A2264" s="28"/>
    </row>
    <row r="2265">
      <c r="A2265" s="28"/>
    </row>
    <row r="2266">
      <c r="A2266" s="28"/>
    </row>
    <row r="2267">
      <c r="A2267" s="28"/>
    </row>
    <row r="2268">
      <c r="A2268" s="28"/>
    </row>
    <row r="2269">
      <c r="A2269" s="28"/>
    </row>
    <row r="2270">
      <c r="A2270" s="28"/>
    </row>
    <row r="2271">
      <c r="A2271" s="28"/>
    </row>
    <row r="2272">
      <c r="A2272" s="28"/>
    </row>
    <row r="2273">
      <c r="A2273" s="28"/>
    </row>
    <row r="2274">
      <c r="A2274" s="28"/>
    </row>
    <row r="2275">
      <c r="A2275" s="28"/>
    </row>
    <row r="2276">
      <c r="A2276" s="28"/>
    </row>
    <row r="2277">
      <c r="A2277" s="28"/>
    </row>
    <row r="2278">
      <c r="A2278" s="28"/>
    </row>
    <row r="2279">
      <c r="A2279" s="22"/>
    </row>
    <row r="2280">
      <c r="A2280" s="28"/>
    </row>
    <row r="2281">
      <c r="A2281" s="28"/>
    </row>
    <row r="2282">
      <c r="A2282" s="28"/>
    </row>
    <row r="2283">
      <c r="A2283" s="28"/>
    </row>
    <row r="2284">
      <c r="A2284" s="28"/>
    </row>
    <row r="2285">
      <c r="A2285" s="28"/>
    </row>
    <row r="2286">
      <c r="A2286" s="28"/>
    </row>
    <row r="2287">
      <c r="A2287" s="28"/>
    </row>
    <row r="2288">
      <c r="A2288" s="28"/>
    </row>
    <row r="2289">
      <c r="A2289" s="28"/>
    </row>
    <row r="2290">
      <c r="A2290" s="28"/>
    </row>
    <row r="2291">
      <c r="A2291" s="28"/>
    </row>
    <row r="2292">
      <c r="A2292" s="28"/>
    </row>
    <row r="2293">
      <c r="A2293" s="28"/>
    </row>
    <row r="2294">
      <c r="A2294" s="28"/>
    </row>
    <row r="2295">
      <c r="A2295" s="28"/>
    </row>
    <row r="2296">
      <c r="A2296" s="28"/>
    </row>
    <row r="2297">
      <c r="A2297" s="28"/>
    </row>
    <row r="2298">
      <c r="A2298" s="28"/>
    </row>
    <row r="2299">
      <c r="A2299" s="28"/>
    </row>
    <row r="2300">
      <c r="A2300" s="28"/>
    </row>
    <row r="2301">
      <c r="A2301" s="22"/>
    </row>
    <row r="2302">
      <c r="A2302" s="28"/>
    </row>
    <row r="2303">
      <c r="A2303" s="28"/>
    </row>
    <row r="2304">
      <c r="A2304" s="28"/>
    </row>
    <row r="2305">
      <c r="A2305" s="28"/>
    </row>
    <row r="2306">
      <c r="A2306" s="28"/>
    </row>
    <row r="2307">
      <c r="A2307" s="28"/>
    </row>
    <row r="2308">
      <c r="A2308" s="28"/>
    </row>
    <row r="2309">
      <c r="A2309" s="28"/>
    </row>
    <row r="2310">
      <c r="A2310" s="22"/>
    </row>
    <row r="2311">
      <c r="A2311" s="28"/>
    </row>
    <row r="2312">
      <c r="A2312" s="28"/>
    </row>
    <row r="2313">
      <c r="A2313" s="28"/>
    </row>
    <row r="2314">
      <c r="A2314" s="28"/>
    </row>
    <row r="2315">
      <c r="A2315" s="28"/>
    </row>
    <row r="2316">
      <c r="A2316" s="28"/>
    </row>
    <row r="2317">
      <c r="A2317" s="28"/>
    </row>
    <row r="2318">
      <c r="A2318" s="28"/>
    </row>
    <row r="2319">
      <c r="A2319" s="28"/>
    </row>
    <row r="2320">
      <c r="A2320" s="28"/>
    </row>
    <row r="2321">
      <c r="A2321" s="28"/>
    </row>
    <row r="2322">
      <c r="A2322" s="28"/>
    </row>
    <row r="2323">
      <c r="A2323" s="28"/>
    </row>
    <row r="2324">
      <c r="A2324" s="22"/>
    </row>
    <row r="2325">
      <c r="A2325" s="28"/>
    </row>
    <row r="2326">
      <c r="A2326" s="28"/>
    </row>
    <row r="2327">
      <c r="A2327" s="28"/>
    </row>
    <row r="2328">
      <c r="A2328" s="28"/>
    </row>
    <row r="2329">
      <c r="A2329" s="28"/>
    </row>
    <row r="2330">
      <c r="A2330" s="28"/>
    </row>
    <row r="2331">
      <c r="A2331" s="28"/>
    </row>
    <row r="2332">
      <c r="A2332" s="28"/>
    </row>
    <row r="2333">
      <c r="A2333" s="28"/>
    </row>
    <row r="2334">
      <c r="A2334" s="28"/>
    </row>
    <row r="2335">
      <c r="A2335" s="28"/>
    </row>
    <row r="2336">
      <c r="A2336" s="28"/>
    </row>
    <row r="2337">
      <c r="A2337" s="28"/>
    </row>
    <row r="2338">
      <c r="A2338" s="28"/>
    </row>
    <row r="2339">
      <c r="A2339" s="28"/>
    </row>
    <row r="2340">
      <c r="A2340" s="28"/>
    </row>
    <row r="2341">
      <c r="A2341" s="28"/>
    </row>
    <row r="2342">
      <c r="A2342" s="28"/>
    </row>
    <row r="2343">
      <c r="A2343" s="28"/>
    </row>
    <row r="2344">
      <c r="A2344" s="28"/>
    </row>
    <row r="2345">
      <c r="A2345" s="28"/>
    </row>
    <row r="2346">
      <c r="A2346" s="28"/>
    </row>
    <row r="2347">
      <c r="A2347" s="28"/>
    </row>
    <row r="2348">
      <c r="A2348" s="28"/>
    </row>
    <row r="2349">
      <c r="A2349" s="22"/>
    </row>
    <row r="2350">
      <c r="A2350" s="28"/>
    </row>
    <row r="2351">
      <c r="A2351" s="28"/>
    </row>
    <row r="2352">
      <c r="A2352" s="28"/>
    </row>
    <row r="2353">
      <c r="A2353" s="28"/>
    </row>
    <row r="2354">
      <c r="A2354" s="28"/>
    </row>
    <row r="2355">
      <c r="A2355" s="28"/>
    </row>
    <row r="2356">
      <c r="A2356" s="28"/>
    </row>
    <row r="2357">
      <c r="A2357" s="28"/>
    </row>
    <row r="2358">
      <c r="A2358" s="28"/>
    </row>
    <row r="2359">
      <c r="A2359" s="28"/>
    </row>
    <row r="2360">
      <c r="A2360" s="28"/>
    </row>
    <row r="2361">
      <c r="A2361" s="28"/>
    </row>
    <row r="2362">
      <c r="A2362" s="28"/>
    </row>
    <row r="2363">
      <c r="A2363" s="28"/>
    </row>
    <row r="2364">
      <c r="A2364" s="28"/>
    </row>
    <row r="2365">
      <c r="A2365" s="28"/>
    </row>
    <row r="2366">
      <c r="A2366" s="28"/>
    </row>
    <row r="2367">
      <c r="A2367" s="28"/>
    </row>
    <row r="2368">
      <c r="A2368" s="28"/>
    </row>
    <row r="2369">
      <c r="A2369" s="28"/>
    </row>
    <row r="2370">
      <c r="A2370" s="28"/>
    </row>
    <row r="2371">
      <c r="A2371" s="28"/>
    </row>
    <row r="2372">
      <c r="A2372" s="22"/>
    </row>
    <row r="2373">
      <c r="A2373" s="28"/>
    </row>
    <row r="2374">
      <c r="A2374" s="28"/>
    </row>
    <row r="2375">
      <c r="A2375" s="28"/>
    </row>
    <row r="2376">
      <c r="A2376" s="28"/>
    </row>
    <row r="2377">
      <c r="A2377" s="28"/>
    </row>
    <row r="2378">
      <c r="A2378" s="28"/>
    </row>
    <row r="2379">
      <c r="A2379" s="28"/>
    </row>
    <row r="2380">
      <c r="A2380" s="28"/>
    </row>
    <row r="2381">
      <c r="A2381" s="28"/>
    </row>
    <row r="2382">
      <c r="A2382" s="28"/>
    </row>
    <row r="2383">
      <c r="A2383" s="28"/>
    </row>
    <row r="2384">
      <c r="A2384" s="28"/>
    </row>
    <row r="2385">
      <c r="A2385" s="28"/>
    </row>
    <row r="2386">
      <c r="A2386" s="28"/>
    </row>
    <row r="2387">
      <c r="A2387" s="28"/>
    </row>
    <row r="2388">
      <c r="A2388" s="28"/>
    </row>
    <row r="2389">
      <c r="A2389" s="28"/>
    </row>
    <row r="2390">
      <c r="A2390" s="28"/>
    </row>
    <row r="2391">
      <c r="A2391" s="28"/>
    </row>
    <row r="2392">
      <c r="A2392" s="28"/>
    </row>
    <row r="2393">
      <c r="A2393" s="28"/>
    </row>
    <row r="2394">
      <c r="A2394" s="28"/>
    </row>
    <row r="2395">
      <c r="A2395" s="28"/>
    </row>
    <row r="2396">
      <c r="A2396" s="28"/>
    </row>
    <row r="2397">
      <c r="A2397" s="28"/>
    </row>
    <row r="2398">
      <c r="A2398" s="28"/>
    </row>
    <row r="2399">
      <c r="A2399" s="28"/>
    </row>
    <row r="2400">
      <c r="A2400" s="28"/>
    </row>
    <row r="2401">
      <c r="A2401" s="28"/>
    </row>
    <row r="2402">
      <c r="A2402" s="28"/>
    </row>
    <row r="2403">
      <c r="A2403" s="28"/>
    </row>
    <row r="2404">
      <c r="A2404" s="28"/>
    </row>
    <row r="2405">
      <c r="A2405" s="28"/>
    </row>
    <row r="2406">
      <c r="A2406" s="28"/>
    </row>
    <row r="2407">
      <c r="A2407" s="28"/>
    </row>
    <row r="2408">
      <c r="A2408" s="28"/>
    </row>
    <row r="2409">
      <c r="A2409" s="22"/>
    </row>
    <row r="2410">
      <c r="A2410" s="28"/>
    </row>
    <row r="2411">
      <c r="A2411" s="28"/>
    </row>
    <row r="2412">
      <c r="A2412" s="28"/>
    </row>
    <row r="2413">
      <c r="A2413" s="28"/>
    </row>
    <row r="2414">
      <c r="A2414" s="28"/>
    </row>
    <row r="2415">
      <c r="A2415" s="28"/>
    </row>
    <row r="2416">
      <c r="A2416" s="28"/>
    </row>
    <row r="2417">
      <c r="A2417" s="28"/>
    </row>
    <row r="2418">
      <c r="A2418" s="28"/>
    </row>
    <row r="2419">
      <c r="A2419" s="28"/>
    </row>
    <row r="2420">
      <c r="A2420" s="28"/>
    </row>
    <row r="2421">
      <c r="A2421" s="28"/>
    </row>
    <row r="2422">
      <c r="A2422" s="28"/>
    </row>
    <row r="2423">
      <c r="A2423" s="28"/>
    </row>
    <row r="2424">
      <c r="A2424" s="28"/>
    </row>
    <row r="2425">
      <c r="A2425" s="28"/>
    </row>
    <row r="2426">
      <c r="A2426" s="28"/>
    </row>
    <row r="2427">
      <c r="A2427" s="28"/>
    </row>
    <row r="2428">
      <c r="A2428" s="28"/>
    </row>
    <row r="2429">
      <c r="A2429" s="28"/>
    </row>
    <row r="2430">
      <c r="A2430" s="28"/>
    </row>
    <row r="2431">
      <c r="A2431" s="28"/>
    </row>
    <row r="2432">
      <c r="A2432" s="28"/>
    </row>
    <row r="2433">
      <c r="A2433" s="28"/>
    </row>
    <row r="2434">
      <c r="A2434" s="28"/>
    </row>
    <row r="2435">
      <c r="A2435" s="28"/>
    </row>
    <row r="2436">
      <c r="A2436" s="28"/>
    </row>
    <row r="2437">
      <c r="A2437" s="28"/>
    </row>
    <row r="2438">
      <c r="A2438" s="28"/>
    </row>
    <row r="2439">
      <c r="A2439" s="28"/>
    </row>
    <row r="2440">
      <c r="A2440" s="28"/>
    </row>
    <row r="2441">
      <c r="A2441" s="28"/>
    </row>
    <row r="2442">
      <c r="A2442" s="28"/>
    </row>
    <row r="2443">
      <c r="A2443" s="28"/>
    </row>
    <row r="2444">
      <c r="A2444" s="28"/>
    </row>
    <row r="2445">
      <c r="A2445" s="28"/>
    </row>
    <row r="2446">
      <c r="A2446" s="28"/>
    </row>
    <row r="2447">
      <c r="A2447" s="28"/>
    </row>
    <row r="2448">
      <c r="A2448" s="28"/>
    </row>
    <row r="2449">
      <c r="A2449" s="28"/>
    </row>
    <row r="2450">
      <c r="A2450" s="28"/>
    </row>
    <row r="2451">
      <c r="A2451" s="28"/>
    </row>
    <row r="2452">
      <c r="A2452" s="28"/>
    </row>
    <row r="2453">
      <c r="A2453" s="28"/>
    </row>
    <row r="2454">
      <c r="A2454" s="28"/>
    </row>
    <row r="2455">
      <c r="A2455" s="28"/>
    </row>
    <row r="2456">
      <c r="A2456" s="28"/>
    </row>
    <row r="2457">
      <c r="A2457" s="28"/>
    </row>
    <row r="2458">
      <c r="A2458" s="28"/>
    </row>
    <row r="2459">
      <c r="A2459" s="28"/>
    </row>
    <row r="2460">
      <c r="A2460" s="28"/>
    </row>
    <row r="2461">
      <c r="A2461" s="28"/>
    </row>
    <row r="2462">
      <c r="A2462" s="28"/>
    </row>
    <row r="2463">
      <c r="A2463" s="28"/>
    </row>
    <row r="2464">
      <c r="A2464" s="28"/>
    </row>
    <row r="2465">
      <c r="A2465" s="28"/>
    </row>
    <row r="2466">
      <c r="A2466" s="28"/>
    </row>
    <row r="2467">
      <c r="A2467" s="28"/>
    </row>
    <row r="2468">
      <c r="A2468" s="28"/>
    </row>
    <row r="2469">
      <c r="A2469" s="28"/>
    </row>
    <row r="2470">
      <c r="A2470" s="28"/>
    </row>
    <row r="2471">
      <c r="A2471" s="28"/>
    </row>
    <row r="2472">
      <c r="A2472" s="28"/>
    </row>
    <row r="2473">
      <c r="A2473" s="28"/>
    </row>
    <row r="2474">
      <c r="A2474" s="28"/>
    </row>
    <row r="2475">
      <c r="A2475" s="28"/>
    </row>
    <row r="2476">
      <c r="A2476" s="28"/>
    </row>
    <row r="2477">
      <c r="A2477" s="28"/>
    </row>
    <row r="2478">
      <c r="A2478" s="28"/>
    </row>
    <row r="2479">
      <c r="A2479" s="28"/>
    </row>
    <row r="2480">
      <c r="A2480" s="28"/>
    </row>
    <row r="2481">
      <c r="A2481" s="28"/>
    </row>
    <row r="2482">
      <c r="A2482" s="28"/>
    </row>
    <row r="2483">
      <c r="A2483" s="28"/>
    </row>
    <row r="2484">
      <c r="A2484" s="28"/>
    </row>
    <row r="2485">
      <c r="A2485" s="28"/>
    </row>
    <row r="2486">
      <c r="A2486" s="28"/>
    </row>
    <row r="2487">
      <c r="A2487" s="28"/>
    </row>
    <row r="2488">
      <c r="A2488" s="28"/>
    </row>
    <row r="2489">
      <c r="A2489" s="28"/>
    </row>
    <row r="2490">
      <c r="A2490" s="28"/>
    </row>
    <row r="2491">
      <c r="A2491" s="28"/>
    </row>
    <row r="2492">
      <c r="A2492" s="28"/>
    </row>
    <row r="2493">
      <c r="A2493" s="28"/>
    </row>
    <row r="2494">
      <c r="A2494" s="28"/>
    </row>
    <row r="2495">
      <c r="A2495" s="28"/>
    </row>
    <row r="2496">
      <c r="A2496" s="28"/>
    </row>
    <row r="2497">
      <c r="A2497" s="28"/>
    </row>
    <row r="2498">
      <c r="A2498" s="28"/>
    </row>
    <row r="2499">
      <c r="A2499" s="28"/>
    </row>
    <row r="2500">
      <c r="A2500" s="28"/>
    </row>
    <row r="2501">
      <c r="A2501" s="28"/>
    </row>
    <row r="2502">
      <c r="A2502" s="28"/>
    </row>
    <row r="2503">
      <c r="A2503" s="28"/>
    </row>
    <row r="2504">
      <c r="A2504" s="28"/>
    </row>
    <row r="2505">
      <c r="A2505" s="28"/>
    </row>
    <row r="2506">
      <c r="A2506" s="28"/>
    </row>
    <row r="2507">
      <c r="A2507" s="28"/>
    </row>
    <row r="2508">
      <c r="A2508" s="28"/>
    </row>
    <row r="2509">
      <c r="A2509" s="28"/>
    </row>
    <row r="2510">
      <c r="A2510" s="28"/>
    </row>
    <row r="2511">
      <c r="A2511" s="28"/>
    </row>
    <row r="2512">
      <c r="A2512" s="28"/>
    </row>
    <row r="2513">
      <c r="A2513" s="28"/>
    </row>
    <row r="2514">
      <c r="A2514" s="28"/>
    </row>
    <row r="2515">
      <c r="A2515" s="28"/>
    </row>
    <row r="2516">
      <c r="A2516" s="28"/>
    </row>
    <row r="2517">
      <c r="A2517" s="28"/>
    </row>
    <row r="2518">
      <c r="A2518" s="28"/>
    </row>
    <row r="2519">
      <c r="A2519" s="28"/>
    </row>
    <row r="2520">
      <c r="A2520" s="28"/>
    </row>
    <row r="2521">
      <c r="A2521" s="28"/>
    </row>
    <row r="2522">
      <c r="A2522" s="28"/>
    </row>
    <row r="2523">
      <c r="A2523" s="28"/>
    </row>
    <row r="2524">
      <c r="A2524" s="28"/>
    </row>
    <row r="2525">
      <c r="A2525" s="28"/>
    </row>
    <row r="2526">
      <c r="A2526" s="28"/>
    </row>
    <row r="2527">
      <c r="A2527" s="28"/>
    </row>
    <row r="2528">
      <c r="A2528" s="28"/>
    </row>
    <row r="2529">
      <c r="A2529" s="28"/>
    </row>
    <row r="2530">
      <c r="A2530" s="28"/>
    </row>
    <row r="2531">
      <c r="A2531" s="28"/>
    </row>
    <row r="2532">
      <c r="A2532" s="28"/>
    </row>
    <row r="2533">
      <c r="A2533" s="28"/>
    </row>
    <row r="2534">
      <c r="A2534" s="28"/>
    </row>
    <row r="2535">
      <c r="A2535" s="28"/>
    </row>
    <row r="2536">
      <c r="A2536" s="28"/>
    </row>
    <row r="2537">
      <c r="A2537" s="28"/>
    </row>
    <row r="2538">
      <c r="A2538" s="28"/>
    </row>
    <row r="2539">
      <c r="A2539" s="28"/>
    </row>
    <row r="2540">
      <c r="A2540" s="28"/>
    </row>
    <row r="2541">
      <c r="A2541" s="28"/>
    </row>
    <row r="2542">
      <c r="A2542" s="28"/>
    </row>
    <row r="2543">
      <c r="A2543" s="28"/>
    </row>
    <row r="2544">
      <c r="A2544" s="28"/>
    </row>
    <row r="2545">
      <c r="A2545" s="28"/>
    </row>
    <row r="2546">
      <c r="A2546" s="28"/>
    </row>
    <row r="2547">
      <c r="A2547" s="28"/>
    </row>
    <row r="2548">
      <c r="A2548" s="28"/>
    </row>
    <row r="2549">
      <c r="A2549" s="28"/>
    </row>
    <row r="2550">
      <c r="A2550" s="28"/>
    </row>
    <row r="2551">
      <c r="A2551" s="28"/>
    </row>
    <row r="2552">
      <c r="A2552" s="28"/>
    </row>
    <row r="2553">
      <c r="A2553" s="28"/>
    </row>
    <row r="2554">
      <c r="A2554" s="28"/>
    </row>
    <row r="2555">
      <c r="A2555" s="28"/>
    </row>
    <row r="2556">
      <c r="A2556" s="28"/>
    </row>
    <row r="2557">
      <c r="A2557" s="28"/>
    </row>
    <row r="2558">
      <c r="A2558" s="28"/>
    </row>
    <row r="2559">
      <c r="A2559" s="28"/>
    </row>
    <row r="2560">
      <c r="A2560" s="28"/>
    </row>
    <row r="2561">
      <c r="A2561" s="28"/>
    </row>
    <row r="2562">
      <c r="A2562" s="28"/>
    </row>
    <row r="2563">
      <c r="A2563" s="28"/>
    </row>
    <row r="2564">
      <c r="A2564" s="28"/>
    </row>
    <row r="2565">
      <c r="A2565" s="28"/>
    </row>
    <row r="2566">
      <c r="A2566" s="28"/>
    </row>
    <row r="2567">
      <c r="A2567" s="28"/>
    </row>
    <row r="2568">
      <c r="A2568" s="28"/>
    </row>
    <row r="2569">
      <c r="A2569" s="28"/>
    </row>
    <row r="2570">
      <c r="A2570" s="28"/>
    </row>
    <row r="2571">
      <c r="A2571" s="28"/>
    </row>
    <row r="2572">
      <c r="A2572" s="28"/>
    </row>
    <row r="2573">
      <c r="A2573" s="28"/>
    </row>
    <row r="2574">
      <c r="A2574" s="28"/>
    </row>
    <row r="2575">
      <c r="A2575" s="28"/>
    </row>
    <row r="2576">
      <c r="A2576" s="28"/>
    </row>
    <row r="2577">
      <c r="A2577" s="28"/>
    </row>
    <row r="2578">
      <c r="A2578" s="28"/>
    </row>
    <row r="2579">
      <c r="A2579" s="28"/>
    </row>
    <row r="2580">
      <c r="A2580" s="28"/>
    </row>
    <row r="2581">
      <c r="A2581" s="28"/>
    </row>
    <row r="2582">
      <c r="A2582" s="28"/>
    </row>
    <row r="2583">
      <c r="A2583" s="28"/>
    </row>
    <row r="2584">
      <c r="A2584" s="28"/>
    </row>
    <row r="2585">
      <c r="A2585" s="28"/>
    </row>
    <row r="2586">
      <c r="A2586" s="28"/>
    </row>
    <row r="2587">
      <c r="A2587" s="28"/>
    </row>
    <row r="2588">
      <c r="A2588" s="28"/>
    </row>
    <row r="2589">
      <c r="A2589" s="28"/>
    </row>
    <row r="2590">
      <c r="A2590" s="28"/>
    </row>
    <row r="2591">
      <c r="A2591" s="28"/>
    </row>
    <row r="2592">
      <c r="A2592" s="28"/>
    </row>
    <row r="2593">
      <c r="A2593" s="28"/>
    </row>
    <row r="2594">
      <c r="A2594" s="28"/>
    </row>
    <row r="2595">
      <c r="A2595" s="28"/>
    </row>
    <row r="2596">
      <c r="A2596" s="28"/>
    </row>
    <row r="2597">
      <c r="A2597" s="28"/>
    </row>
    <row r="2598">
      <c r="A2598" s="28"/>
    </row>
    <row r="2599">
      <c r="A2599" s="28"/>
    </row>
    <row r="2600">
      <c r="A2600" s="28"/>
    </row>
    <row r="2601">
      <c r="A2601" s="28"/>
    </row>
    <row r="2602">
      <c r="A2602" s="28"/>
    </row>
    <row r="2603">
      <c r="A2603" s="28"/>
    </row>
    <row r="2604">
      <c r="A2604" s="28"/>
    </row>
    <row r="2605">
      <c r="A2605" s="28"/>
    </row>
    <row r="2606">
      <c r="A2606" s="28"/>
    </row>
    <row r="2607">
      <c r="A2607" s="28"/>
    </row>
    <row r="2608">
      <c r="A2608" s="28"/>
    </row>
    <row r="2609">
      <c r="A2609" s="28"/>
    </row>
    <row r="2610">
      <c r="A2610" s="28"/>
    </row>
    <row r="2611">
      <c r="A2611" s="28"/>
    </row>
    <row r="2612">
      <c r="A2612" s="28"/>
    </row>
    <row r="2613">
      <c r="A2613" s="28"/>
    </row>
    <row r="2614">
      <c r="A2614" s="28"/>
    </row>
    <row r="2615">
      <c r="A2615" s="28"/>
    </row>
    <row r="2616">
      <c r="A2616" s="28"/>
    </row>
    <row r="2617">
      <c r="A2617" s="28"/>
    </row>
    <row r="2618">
      <c r="A2618" s="28"/>
    </row>
    <row r="2619">
      <c r="A2619" s="28"/>
    </row>
    <row r="2620">
      <c r="A2620" s="28"/>
    </row>
    <row r="2621">
      <c r="A2621" s="28"/>
    </row>
    <row r="2622">
      <c r="A2622" s="28"/>
    </row>
    <row r="2623">
      <c r="A2623" s="28"/>
    </row>
    <row r="2624">
      <c r="A2624" s="28"/>
    </row>
    <row r="2625">
      <c r="A2625" s="28"/>
    </row>
    <row r="2626">
      <c r="A2626" s="28"/>
    </row>
    <row r="2627">
      <c r="A2627" s="28"/>
    </row>
    <row r="2628">
      <c r="A2628" s="28"/>
    </row>
    <row r="2629">
      <c r="A2629" s="28"/>
    </row>
    <row r="2630">
      <c r="A2630" s="28"/>
    </row>
    <row r="2631">
      <c r="A2631" s="28"/>
    </row>
    <row r="2632">
      <c r="A2632" s="28"/>
    </row>
    <row r="2633">
      <c r="A2633" s="28"/>
    </row>
    <row r="2634">
      <c r="A2634" s="28"/>
    </row>
    <row r="2635">
      <c r="A2635" s="28"/>
    </row>
    <row r="2636">
      <c r="A2636" s="28"/>
    </row>
    <row r="2637">
      <c r="A2637" s="28"/>
    </row>
    <row r="2638">
      <c r="A2638" s="28"/>
    </row>
    <row r="2639">
      <c r="A2639" s="28"/>
    </row>
    <row r="2640">
      <c r="A2640" s="28"/>
    </row>
    <row r="2641">
      <c r="A2641" s="28"/>
    </row>
    <row r="2642">
      <c r="A2642" s="28"/>
    </row>
    <row r="2643">
      <c r="A2643" s="28"/>
    </row>
    <row r="2644">
      <c r="A2644" s="28"/>
    </row>
    <row r="2645">
      <c r="A2645" s="28"/>
    </row>
    <row r="2646">
      <c r="A2646" s="28"/>
    </row>
    <row r="2647">
      <c r="A2647" s="28"/>
    </row>
    <row r="2648">
      <c r="A2648" s="28"/>
    </row>
    <row r="2649">
      <c r="A2649" s="28"/>
    </row>
    <row r="2650">
      <c r="A2650" s="28"/>
    </row>
    <row r="2651">
      <c r="A2651" s="28"/>
    </row>
    <row r="2652">
      <c r="A2652" s="28"/>
    </row>
    <row r="2653">
      <c r="A2653" s="28"/>
    </row>
    <row r="2654">
      <c r="A2654" s="28"/>
    </row>
    <row r="2655">
      <c r="A2655" s="28"/>
    </row>
    <row r="2656">
      <c r="A2656" s="28"/>
    </row>
    <row r="2657">
      <c r="A2657" s="28"/>
    </row>
    <row r="2658">
      <c r="A2658" s="28"/>
    </row>
    <row r="2659">
      <c r="A2659" s="28"/>
    </row>
    <row r="2660">
      <c r="A2660" s="28"/>
    </row>
    <row r="2661">
      <c r="A2661" s="28"/>
    </row>
    <row r="2662">
      <c r="A2662" s="28"/>
    </row>
    <row r="2663">
      <c r="A2663" s="28"/>
    </row>
    <row r="2664">
      <c r="A2664" s="28"/>
    </row>
    <row r="2665">
      <c r="A2665" s="28"/>
    </row>
    <row r="2666">
      <c r="A2666" s="28"/>
    </row>
    <row r="2667">
      <c r="A2667" s="28"/>
    </row>
    <row r="2668">
      <c r="A2668" s="28"/>
    </row>
    <row r="2669">
      <c r="A2669" s="28"/>
    </row>
    <row r="2670">
      <c r="A2670" s="28"/>
    </row>
    <row r="2671">
      <c r="A2671" s="28"/>
    </row>
    <row r="2672">
      <c r="A2672" s="28"/>
    </row>
    <row r="2673">
      <c r="A2673" s="28"/>
    </row>
    <row r="2674">
      <c r="A2674" s="28"/>
    </row>
    <row r="2675">
      <c r="A2675" s="28"/>
    </row>
    <row r="2676">
      <c r="A2676" s="28"/>
    </row>
    <row r="2677">
      <c r="A2677" s="28"/>
    </row>
    <row r="2678">
      <c r="A2678" s="28"/>
    </row>
    <row r="2679">
      <c r="A2679" s="28"/>
    </row>
    <row r="2680">
      <c r="A2680" s="28"/>
    </row>
    <row r="2681">
      <c r="A2681" s="28"/>
    </row>
    <row r="2682">
      <c r="A2682" s="28"/>
    </row>
    <row r="2683">
      <c r="A2683" s="28"/>
    </row>
    <row r="2684">
      <c r="A2684" s="28"/>
    </row>
    <row r="2685">
      <c r="A2685" s="28"/>
    </row>
    <row r="2686">
      <c r="A2686" s="28"/>
    </row>
    <row r="2687">
      <c r="A2687" s="28"/>
    </row>
    <row r="2688">
      <c r="A2688" s="28"/>
    </row>
    <row r="2689">
      <c r="A2689" s="28"/>
    </row>
    <row r="2690">
      <c r="A2690" s="28"/>
    </row>
    <row r="2691">
      <c r="A2691" s="28"/>
    </row>
    <row r="2692">
      <c r="A2692" s="28"/>
    </row>
    <row r="2693">
      <c r="A2693" s="28"/>
    </row>
    <row r="2694">
      <c r="A2694" s="28"/>
    </row>
    <row r="2695">
      <c r="A2695" s="28"/>
    </row>
    <row r="2696">
      <c r="A2696" s="28"/>
    </row>
    <row r="2697">
      <c r="A2697" s="28"/>
    </row>
    <row r="2698">
      <c r="A2698" s="28"/>
    </row>
    <row r="2699">
      <c r="A2699" s="28"/>
    </row>
    <row r="2700">
      <c r="A2700" s="28"/>
    </row>
    <row r="2701">
      <c r="A2701" s="28"/>
    </row>
    <row r="2702">
      <c r="A2702" s="28"/>
    </row>
    <row r="2703">
      <c r="A2703" s="28"/>
    </row>
    <row r="2704">
      <c r="A2704" s="28"/>
    </row>
    <row r="2705">
      <c r="A2705" s="28"/>
    </row>
    <row r="2706">
      <c r="A2706" s="28"/>
    </row>
    <row r="2707">
      <c r="A2707" s="28"/>
    </row>
    <row r="2708">
      <c r="A2708" s="28"/>
    </row>
    <row r="2709">
      <c r="A2709" s="28"/>
    </row>
    <row r="2710">
      <c r="A2710" s="28"/>
    </row>
    <row r="2711">
      <c r="A2711" s="28"/>
    </row>
    <row r="2712">
      <c r="A2712" s="28"/>
    </row>
    <row r="2713">
      <c r="A2713" s="28"/>
    </row>
    <row r="2714">
      <c r="A2714" s="28"/>
    </row>
    <row r="2715">
      <c r="A2715" s="28"/>
    </row>
    <row r="2716">
      <c r="A2716" s="28"/>
    </row>
    <row r="2717">
      <c r="A2717" s="28"/>
    </row>
    <row r="2718">
      <c r="A2718" s="28"/>
    </row>
    <row r="2719">
      <c r="A2719" s="28"/>
    </row>
    <row r="2720">
      <c r="A2720" s="28"/>
    </row>
    <row r="2721">
      <c r="A2721" s="28"/>
    </row>
    <row r="2722">
      <c r="A2722" s="28"/>
    </row>
    <row r="2723">
      <c r="A2723" s="28"/>
    </row>
    <row r="2724">
      <c r="A2724" s="28"/>
    </row>
    <row r="2725">
      <c r="A2725" s="28"/>
    </row>
    <row r="2726">
      <c r="A2726" s="28"/>
    </row>
    <row r="2727">
      <c r="A2727" s="28"/>
    </row>
    <row r="2728">
      <c r="A2728" s="28"/>
    </row>
    <row r="2729">
      <c r="A2729" s="28"/>
    </row>
    <row r="2730">
      <c r="A2730" s="28"/>
    </row>
    <row r="2731">
      <c r="A2731" s="28"/>
    </row>
    <row r="2732">
      <c r="A2732" s="28"/>
    </row>
    <row r="2733">
      <c r="A2733" s="28"/>
    </row>
    <row r="2734">
      <c r="A2734" s="28"/>
    </row>
    <row r="2735">
      <c r="A2735" s="28"/>
    </row>
    <row r="2736">
      <c r="A2736" s="28"/>
    </row>
    <row r="2737">
      <c r="A2737" s="28"/>
    </row>
    <row r="2738">
      <c r="A2738" s="28"/>
    </row>
    <row r="2739">
      <c r="A2739" s="28"/>
    </row>
    <row r="2740">
      <c r="A2740" s="28"/>
    </row>
    <row r="2741">
      <c r="A2741" s="28"/>
    </row>
    <row r="2742">
      <c r="A2742" s="28"/>
    </row>
    <row r="2743">
      <c r="A2743" s="28"/>
    </row>
    <row r="2744">
      <c r="A2744" s="28"/>
    </row>
    <row r="2745">
      <c r="A2745" s="28"/>
    </row>
    <row r="2746">
      <c r="A2746" s="28"/>
    </row>
    <row r="2747">
      <c r="A2747" s="28"/>
    </row>
    <row r="2748">
      <c r="A2748" s="28"/>
    </row>
    <row r="2749">
      <c r="A2749" s="28"/>
    </row>
    <row r="2750">
      <c r="A2750" s="28"/>
    </row>
    <row r="2751">
      <c r="A2751" s="28"/>
    </row>
    <row r="2752">
      <c r="A2752" s="28"/>
    </row>
    <row r="2753">
      <c r="A2753" s="28"/>
    </row>
    <row r="2754">
      <c r="A2754" s="28"/>
    </row>
    <row r="2755">
      <c r="A2755" s="28"/>
    </row>
    <row r="2756">
      <c r="A2756" s="28"/>
    </row>
    <row r="2757">
      <c r="A2757" s="28"/>
    </row>
    <row r="2758">
      <c r="A2758" s="28"/>
    </row>
    <row r="2759">
      <c r="A2759" s="28"/>
    </row>
    <row r="2760">
      <c r="A2760" s="28"/>
    </row>
    <row r="2761">
      <c r="A2761" s="28"/>
    </row>
    <row r="2762">
      <c r="A2762" s="28"/>
    </row>
    <row r="2763">
      <c r="A2763" s="28"/>
    </row>
    <row r="2764">
      <c r="A2764" s="28"/>
    </row>
    <row r="2765">
      <c r="A2765" s="28"/>
    </row>
    <row r="2766">
      <c r="A2766" s="28"/>
    </row>
    <row r="2767">
      <c r="A2767" s="28"/>
    </row>
    <row r="2768">
      <c r="A2768" s="28"/>
    </row>
    <row r="2769">
      <c r="A2769" s="28"/>
    </row>
    <row r="2770">
      <c r="A2770" s="28"/>
    </row>
    <row r="2771">
      <c r="A2771" s="28"/>
    </row>
    <row r="2772">
      <c r="A2772" s="28"/>
    </row>
    <row r="2773">
      <c r="A2773" s="28"/>
    </row>
    <row r="2774">
      <c r="A2774" s="28"/>
    </row>
    <row r="2775">
      <c r="A2775" s="28"/>
    </row>
    <row r="2776">
      <c r="A2776" s="28"/>
    </row>
    <row r="2777">
      <c r="A2777" s="28"/>
    </row>
    <row r="2778">
      <c r="A2778" s="28"/>
    </row>
    <row r="2779">
      <c r="A2779" s="28"/>
    </row>
    <row r="2780">
      <c r="A2780" s="28"/>
    </row>
    <row r="2781">
      <c r="A2781" s="28"/>
    </row>
    <row r="2782">
      <c r="A2782" s="28"/>
    </row>
    <row r="2783">
      <c r="A2783" s="28"/>
    </row>
    <row r="2784">
      <c r="A2784" s="28"/>
    </row>
    <row r="2785">
      <c r="A2785" s="28"/>
    </row>
    <row r="2786">
      <c r="A2786" s="28"/>
    </row>
    <row r="2787">
      <c r="A2787" s="28"/>
    </row>
    <row r="2788">
      <c r="A2788" s="28"/>
    </row>
    <row r="2789">
      <c r="A2789" s="28"/>
    </row>
    <row r="2790">
      <c r="A2790" s="28"/>
    </row>
    <row r="2791">
      <c r="A2791" s="28"/>
    </row>
    <row r="2792">
      <c r="A2792" s="28"/>
    </row>
    <row r="2793">
      <c r="A2793" s="28"/>
    </row>
    <row r="2794">
      <c r="A2794" s="28"/>
    </row>
    <row r="2795">
      <c r="A2795" s="28"/>
    </row>
    <row r="2796">
      <c r="A2796" s="28"/>
    </row>
    <row r="2797">
      <c r="A2797" s="28"/>
    </row>
    <row r="2798">
      <c r="A2798" s="28"/>
    </row>
    <row r="2799">
      <c r="A2799" s="28"/>
    </row>
    <row r="2800">
      <c r="A2800" s="28"/>
    </row>
    <row r="2801">
      <c r="A2801" s="28"/>
    </row>
    <row r="2802">
      <c r="A2802" s="28"/>
    </row>
    <row r="2803">
      <c r="A2803" s="28"/>
    </row>
    <row r="2804">
      <c r="A2804" s="28"/>
    </row>
    <row r="2805">
      <c r="A2805" s="28"/>
    </row>
    <row r="2806">
      <c r="A2806" s="28"/>
    </row>
    <row r="2807">
      <c r="A2807" s="28"/>
    </row>
    <row r="2808">
      <c r="A2808" s="28"/>
    </row>
    <row r="2809">
      <c r="A2809" s="28"/>
    </row>
    <row r="2810">
      <c r="A2810" s="28"/>
    </row>
    <row r="2811">
      <c r="A2811" s="28"/>
    </row>
    <row r="2812">
      <c r="A2812" s="28"/>
    </row>
    <row r="2813">
      <c r="A2813" s="28"/>
    </row>
    <row r="2814">
      <c r="A2814" s="28"/>
    </row>
    <row r="2815">
      <c r="A2815" s="28"/>
    </row>
    <row r="2816">
      <c r="A2816" s="28"/>
    </row>
    <row r="2817">
      <c r="A2817" s="28"/>
    </row>
    <row r="2818">
      <c r="A2818" s="28"/>
    </row>
    <row r="2819">
      <c r="A2819" s="28"/>
    </row>
    <row r="2820">
      <c r="A2820" s="28"/>
    </row>
    <row r="2821">
      <c r="A2821" s="28"/>
    </row>
    <row r="2822">
      <c r="A2822" s="28"/>
    </row>
    <row r="2823">
      <c r="A2823" s="28"/>
    </row>
    <row r="2824">
      <c r="A2824" s="28"/>
    </row>
    <row r="2825">
      <c r="A2825" s="28"/>
    </row>
    <row r="2826">
      <c r="A2826" s="28"/>
    </row>
    <row r="2827">
      <c r="A2827" s="28"/>
    </row>
    <row r="2828">
      <c r="A2828" s="28"/>
    </row>
    <row r="2829">
      <c r="A2829" s="28"/>
    </row>
    <row r="2830">
      <c r="A2830" s="28"/>
    </row>
    <row r="2831">
      <c r="A2831" s="28"/>
    </row>
    <row r="2832">
      <c r="A2832" s="28"/>
    </row>
    <row r="2833">
      <c r="A2833" s="28"/>
    </row>
    <row r="2834">
      <c r="A2834" s="28"/>
    </row>
    <row r="2835">
      <c r="A2835" s="28"/>
    </row>
    <row r="2836">
      <c r="A2836" s="28"/>
    </row>
    <row r="2837">
      <c r="A2837" s="28"/>
    </row>
    <row r="2838">
      <c r="A2838" s="28"/>
    </row>
    <row r="2839">
      <c r="A2839" s="28"/>
    </row>
    <row r="2840">
      <c r="A2840" s="28"/>
    </row>
    <row r="2841">
      <c r="A2841" s="28"/>
    </row>
    <row r="2842">
      <c r="A2842" s="28"/>
    </row>
    <row r="2843">
      <c r="A2843" s="28"/>
    </row>
    <row r="2844">
      <c r="A2844" s="28"/>
    </row>
    <row r="2845">
      <c r="A2845" s="28"/>
    </row>
    <row r="2846">
      <c r="A2846" s="28"/>
    </row>
    <row r="2847">
      <c r="A2847" s="28"/>
    </row>
    <row r="2848">
      <c r="A2848" s="28"/>
    </row>
    <row r="2849">
      <c r="A2849" s="28"/>
    </row>
    <row r="2850">
      <c r="A2850" s="28"/>
    </row>
    <row r="2851">
      <c r="A2851" s="28"/>
    </row>
    <row r="2852">
      <c r="A2852" s="28"/>
    </row>
    <row r="2853">
      <c r="A2853" s="28"/>
    </row>
    <row r="2854">
      <c r="A2854" s="28"/>
    </row>
    <row r="2855">
      <c r="A2855" s="28"/>
    </row>
    <row r="2856">
      <c r="A2856" s="28"/>
    </row>
    <row r="2857">
      <c r="A2857" s="28"/>
    </row>
    <row r="2858">
      <c r="A2858" s="28"/>
    </row>
    <row r="2859">
      <c r="A2859" s="28"/>
    </row>
    <row r="2860">
      <c r="A2860" s="28"/>
    </row>
    <row r="2861">
      <c r="A2861" s="28"/>
    </row>
    <row r="2862">
      <c r="A2862" s="28"/>
    </row>
    <row r="2863">
      <c r="A2863" s="28"/>
    </row>
    <row r="2864">
      <c r="A2864" s="28"/>
    </row>
    <row r="2865">
      <c r="A2865" s="28"/>
    </row>
    <row r="2866">
      <c r="A2866" s="28"/>
    </row>
    <row r="2867">
      <c r="A2867" s="28"/>
    </row>
    <row r="2868">
      <c r="A2868" s="28"/>
    </row>
    <row r="2869">
      <c r="A2869" s="28"/>
    </row>
    <row r="2870">
      <c r="A2870" s="28"/>
    </row>
    <row r="2871">
      <c r="A2871" s="28"/>
    </row>
    <row r="2872">
      <c r="A2872" s="28"/>
    </row>
    <row r="2873">
      <c r="A2873" s="28"/>
    </row>
    <row r="2874">
      <c r="A2874" s="28"/>
    </row>
    <row r="2875">
      <c r="A2875" s="28"/>
    </row>
    <row r="2876">
      <c r="A2876" s="28"/>
    </row>
    <row r="2877">
      <c r="A2877" s="28"/>
    </row>
    <row r="2878">
      <c r="A2878" s="28"/>
    </row>
    <row r="2879">
      <c r="A2879" s="28"/>
    </row>
    <row r="2880">
      <c r="A2880" s="28"/>
    </row>
    <row r="2881">
      <c r="A2881" s="28"/>
    </row>
    <row r="2882">
      <c r="A2882" s="28"/>
    </row>
    <row r="2883">
      <c r="A2883" s="28"/>
    </row>
    <row r="2884">
      <c r="A2884" s="28"/>
    </row>
    <row r="2885">
      <c r="A2885" s="28"/>
    </row>
    <row r="2886">
      <c r="A2886" s="28"/>
    </row>
    <row r="2887">
      <c r="A2887" s="28"/>
    </row>
    <row r="2888">
      <c r="A2888" s="28"/>
    </row>
    <row r="2889">
      <c r="A2889" s="28"/>
    </row>
    <row r="2890">
      <c r="A2890" s="28"/>
    </row>
    <row r="2891">
      <c r="A2891" s="28"/>
    </row>
    <row r="2892">
      <c r="A2892" s="28"/>
    </row>
    <row r="2893">
      <c r="A2893" s="28"/>
    </row>
    <row r="2894">
      <c r="A2894" s="28"/>
    </row>
    <row r="2895">
      <c r="A2895" s="28"/>
    </row>
    <row r="2896">
      <c r="A2896" s="28"/>
    </row>
    <row r="2897">
      <c r="A2897" s="28"/>
    </row>
    <row r="2898">
      <c r="A2898" s="28"/>
    </row>
    <row r="2899">
      <c r="A2899" s="28"/>
    </row>
    <row r="2900">
      <c r="A2900" s="28"/>
    </row>
    <row r="2901">
      <c r="A2901" s="28"/>
    </row>
    <row r="2902">
      <c r="A2902" s="28"/>
    </row>
    <row r="2903">
      <c r="A2903" s="28"/>
    </row>
    <row r="2904">
      <c r="A2904" s="28"/>
    </row>
    <row r="2905">
      <c r="A2905" s="28"/>
    </row>
    <row r="2906">
      <c r="A2906" s="28"/>
    </row>
    <row r="2907">
      <c r="A2907" s="28"/>
    </row>
    <row r="2908">
      <c r="A2908" s="28"/>
    </row>
    <row r="2909">
      <c r="A2909" s="28"/>
    </row>
    <row r="2910">
      <c r="A2910" s="28"/>
    </row>
    <row r="2911">
      <c r="A2911" s="28"/>
    </row>
    <row r="2912">
      <c r="A2912" s="28"/>
    </row>
    <row r="2913">
      <c r="A2913" s="28"/>
    </row>
    <row r="2914">
      <c r="A2914" s="28"/>
    </row>
    <row r="2915">
      <c r="A2915" s="28"/>
    </row>
    <row r="2916">
      <c r="A2916" s="28"/>
    </row>
    <row r="2917">
      <c r="A2917" s="28"/>
    </row>
    <row r="2918">
      <c r="A2918" s="28"/>
    </row>
    <row r="2919">
      <c r="A2919" s="28"/>
    </row>
    <row r="2920">
      <c r="A2920" s="28"/>
    </row>
    <row r="2921">
      <c r="A2921" s="28"/>
    </row>
    <row r="2922">
      <c r="A2922" s="28"/>
    </row>
    <row r="2923">
      <c r="A2923" s="28"/>
    </row>
    <row r="2924">
      <c r="A2924" s="28"/>
    </row>
    <row r="2925">
      <c r="A2925" s="28"/>
    </row>
    <row r="2926">
      <c r="A2926" s="28"/>
    </row>
    <row r="2927">
      <c r="A2927" s="28"/>
    </row>
    <row r="2928">
      <c r="A2928" s="28"/>
    </row>
    <row r="2929">
      <c r="A2929" s="28"/>
    </row>
    <row r="2930">
      <c r="A2930" s="28"/>
    </row>
    <row r="2931">
      <c r="A2931" s="28"/>
    </row>
    <row r="2932">
      <c r="A2932" s="28"/>
    </row>
    <row r="2933">
      <c r="A2933" s="28"/>
    </row>
    <row r="2934">
      <c r="A2934" s="28"/>
    </row>
    <row r="2935">
      <c r="A2935" s="28"/>
    </row>
    <row r="2936">
      <c r="A2936" s="28"/>
    </row>
    <row r="2937">
      <c r="A2937" s="28"/>
    </row>
    <row r="2938">
      <c r="A2938" s="28"/>
    </row>
    <row r="2939">
      <c r="A2939" s="28"/>
    </row>
    <row r="2940">
      <c r="A2940" s="28"/>
    </row>
    <row r="2941">
      <c r="A2941" s="28"/>
    </row>
    <row r="2942">
      <c r="A2942" s="28"/>
    </row>
    <row r="2943">
      <c r="A2943" s="28"/>
    </row>
    <row r="2944">
      <c r="A2944" s="28"/>
    </row>
    <row r="2945">
      <c r="A2945" s="28"/>
    </row>
    <row r="2946">
      <c r="A2946" s="28"/>
    </row>
    <row r="2947">
      <c r="A2947" s="28"/>
    </row>
    <row r="2948">
      <c r="A2948" s="28"/>
    </row>
    <row r="2949">
      <c r="A2949" s="28"/>
    </row>
    <row r="2950">
      <c r="A2950" s="28"/>
    </row>
    <row r="2951">
      <c r="A2951" s="28"/>
    </row>
    <row r="2952">
      <c r="A2952" s="28"/>
    </row>
    <row r="2953">
      <c r="A2953" s="28"/>
    </row>
    <row r="2954">
      <c r="A2954" s="28"/>
    </row>
    <row r="2955">
      <c r="A2955" s="28"/>
    </row>
    <row r="2956">
      <c r="A2956" s="28"/>
    </row>
    <row r="2957">
      <c r="A2957" s="28"/>
    </row>
    <row r="2958">
      <c r="A2958" s="28"/>
    </row>
    <row r="2959">
      <c r="A2959" s="28"/>
    </row>
    <row r="2960">
      <c r="A2960" s="28"/>
    </row>
    <row r="2961">
      <c r="A2961" s="28"/>
    </row>
    <row r="2962">
      <c r="A2962" s="28"/>
    </row>
    <row r="2963">
      <c r="A2963" s="28"/>
    </row>
    <row r="2964">
      <c r="A2964" s="28"/>
    </row>
    <row r="2965">
      <c r="A2965" s="28"/>
    </row>
    <row r="2966">
      <c r="A2966" s="28"/>
    </row>
    <row r="2967">
      <c r="A2967" s="28"/>
    </row>
    <row r="2968">
      <c r="A2968" s="28"/>
    </row>
    <row r="2969">
      <c r="A2969" s="28"/>
    </row>
    <row r="2970">
      <c r="A2970" s="28"/>
    </row>
    <row r="2971">
      <c r="A2971" s="28"/>
    </row>
    <row r="2972">
      <c r="A2972" s="28"/>
    </row>
    <row r="2973">
      <c r="A2973" s="28"/>
    </row>
    <row r="2974">
      <c r="A2974" s="28"/>
    </row>
    <row r="2975">
      <c r="A2975" s="28"/>
    </row>
    <row r="2976">
      <c r="A2976" s="28"/>
    </row>
    <row r="2977">
      <c r="A2977" s="28"/>
    </row>
    <row r="2978">
      <c r="A2978" s="28"/>
    </row>
    <row r="2979">
      <c r="A2979" s="28"/>
    </row>
    <row r="2980">
      <c r="A2980" s="28"/>
    </row>
    <row r="2981">
      <c r="A2981" s="28"/>
    </row>
    <row r="2982">
      <c r="A2982" s="28"/>
    </row>
    <row r="2983">
      <c r="A2983" s="28"/>
    </row>
    <row r="2984">
      <c r="A2984" s="28"/>
    </row>
    <row r="2985">
      <c r="A2985" s="28"/>
    </row>
    <row r="2986">
      <c r="A2986" s="28"/>
    </row>
    <row r="2987">
      <c r="A2987" s="28"/>
    </row>
    <row r="2988">
      <c r="A2988" s="28"/>
    </row>
    <row r="2989">
      <c r="A2989" s="28"/>
    </row>
    <row r="2990">
      <c r="A2990" s="28"/>
    </row>
    <row r="2991">
      <c r="A2991" s="28"/>
    </row>
    <row r="2992">
      <c r="A2992" s="28"/>
    </row>
    <row r="2993">
      <c r="A2993" s="28"/>
    </row>
    <row r="2994">
      <c r="A2994" s="28"/>
    </row>
    <row r="2995">
      <c r="A2995" s="28"/>
    </row>
    <row r="2996">
      <c r="A2996" s="28"/>
    </row>
    <row r="2997">
      <c r="A2997" s="28"/>
    </row>
    <row r="2998">
      <c r="A2998" s="28"/>
    </row>
    <row r="2999">
      <c r="A2999" s="28"/>
    </row>
    <row r="3000">
      <c r="A3000" s="28"/>
    </row>
    <row r="3001">
      <c r="A3001" s="28"/>
    </row>
    <row r="3002">
      <c r="A3002" s="28"/>
    </row>
    <row r="3003">
      <c r="A3003" s="28"/>
    </row>
    <row r="3004">
      <c r="A3004" s="28"/>
    </row>
    <row r="3005">
      <c r="A3005" s="28"/>
    </row>
    <row r="3006">
      <c r="A3006" s="28"/>
    </row>
    <row r="3007">
      <c r="A3007" s="28"/>
    </row>
    <row r="3008">
      <c r="A3008" s="28"/>
    </row>
    <row r="3009">
      <c r="A3009" s="28"/>
    </row>
    <row r="3010">
      <c r="A3010" s="28"/>
    </row>
    <row r="3011">
      <c r="A3011" s="28"/>
    </row>
    <row r="3012">
      <c r="A3012" s="28"/>
    </row>
    <row r="3013">
      <c r="A3013" s="28"/>
    </row>
    <row r="3014">
      <c r="A3014" s="28"/>
    </row>
    <row r="3015">
      <c r="A3015" s="28"/>
    </row>
    <row r="3016">
      <c r="A3016" s="28"/>
    </row>
    <row r="3017">
      <c r="A3017" s="28"/>
    </row>
    <row r="3018">
      <c r="A3018" s="28"/>
    </row>
    <row r="3019">
      <c r="A3019" s="28"/>
    </row>
    <row r="3020">
      <c r="A3020" s="28"/>
    </row>
    <row r="3021">
      <c r="A3021" s="28"/>
    </row>
    <row r="3022">
      <c r="A3022" s="28"/>
    </row>
    <row r="3023">
      <c r="A3023" s="28"/>
    </row>
    <row r="3024">
      <c r="A3024" s="28"/>
    </row>
    <row r="3025">
      <c r="A3025" s="28"/>
    </row>
    <row r="3026">
      <c r="A3026" s="28"/>
    </row>
    <row r="3027">
      <c r="A3027" s="28"/>
    </row>
    <row r="3028">
      <c r="A3028" s="28"/>
    </row>
    <row r="3029">
      <c r="A3029" s="28"/>
    </row>
    <row r="3030">
      <c r="A3030" s="28"/>
    </row>
    <row r="3031">
      <c r="A3031" s="28"/>
    </row>
    <row r="3032">
      <c r="A3032" s="28"/>
    </row>
    <row r="3033">
      <c r="A3033" s="28"/>
    </row>
    <row r="3034">
      <c r="A3034" s="28"/>
    </row>
    <row r="3035">
      <c r="A3035" s="28"/>
    </row>
    <row r="3036">
      <c r="A3036" s="28"/>
    </row>
    <row r="3037">
      <c r="A3037" s="28"/>
    </row>
    <row r="3038">
      <c r="A3038" s="28"/>
    </row>
    <row r="3039">
      <c r="A3039" s="28"/>
    </row>
    <row r="3040">
      <c r="A3040" s="28"/>
    </row>
    <row r="3041">
      <c r="A3041" s="28"/>
    </row>
    <row r="3042">
      <c r="A3042" s="28"/>
    </row>
    <row r="3043">
      <c r="A3043" s="28"/>
    </row>
    <row r="3044">
      <c r="A3044" s="28"/>
    </row>
    <row r="3045">
      <c r="A3045" s="28"/>
    </row>
    <row r="3046">
      <c r="A3046" s="28"/>
    </row>
    <row r="3047">
      <c r="A3047" s="28"/>
    </row>
    <row r="3048">
      <c r="A3048" s="28"/>
    </row>
    <row r="3049">
      <c r="A3049" s="28"/>
    </row>
    <row r="3050">
      <c r="A3050" s="28"/>
    </row>
    <row r="3051">
      <c r="A3051" s="28"/>
    </row>
    <row r="3052">
      <c r="A3052" s="28"/>
    </row>
    <row r="3053">
      <c r="A3053" s="28"/>
    </row>
    <row r="3054">
      <c r="A3054" s="28"/>
    </row>
    <row r="3055">
      <c r="A3055" s="28"/>
    </row>
    <row r="3056">
      <c r="A3056" s="28"/>
    </row>
    <row r="3057">
      <c r="A3057" s="28"/>
    </row>
    <row r="3058">
      <c r="A3058" s="28"/>
    </row>
    <row r="3059">
      <c r="A3059" s="28"/>
    </row>
    <row r="3060">
      <c r="A3060" s="28"/>
    </row>
    <row r="3061">
      <c r="A3061" s="28"/>
    </row>
    <row r="3062">
      <c r="A3062" s="28"/>
    </row>
    <row r="3063">
      <c r="A3063" s="28"/>
    </row>
    <row r="3064">
      <c r="A3064" s="28"/>
    </row>
    <row r="3065">
      <c r="A3065" s="28"/>
    </row>
    <row r="3066">
      <c r="A3066" s="28"/>
    </row>
    <row r="3067">
      <c r="A3067" s="28"/>
    </row>
    <row r="3068">
      <c r="A3068" s="28"/>
    </row>
    <row r="3069">
      <c r="A3069" s="28"/>
    </row>
    <row r="3070">
      <c r="A3070" s="28"/>
    </row>
    <row r="3071">
      <c r="A3071" s="28"/>
    </row>
    <row r="3072">
      <c r="A3072" s="28"/>
    </row>
    <row r="3073">
      <c r="A3073" s="28"/>
    </row>
    <row r="3074">
      <c r="A3074" s="28"/>
    </row>
    <row r="3075">
      <c r="A3075" s="28"/>
    </row>
    <row r="3076">
      <c r="A3076" s="28"/>
    </row>
    <row r="3077">
      <c r="A3077" s="28"/>
    </row>
    <row r="3078">
      <c r="A3078" s="28"/>
    </row>
    <row r="3079">
      <c r="A3079" s="28"/>
    </row>
    <row r="3080">
      <c r="A3080" s="28"/>
    </row>
    <row r="3081">
      <c r="A3081" s="28"/>
    </row>
    <row r="3082">
      <c r="A3082" s="28"/>
    </row>
    <row r="3083">
      <c r="A3083" s="28"/>
    </row>
    <row r="3084">
      <c r="A3084" s="28"/>
    </row>
    <row r="3085">
      <c r="A3085" s="28"/>
    </row>
    <row r="3086">
      <c r="A3086" s="28"/>
    </row>
    <row r="3087">
      <c r="A3087" s="28"/>
    </row>
    <row r="3088">
      <c r="A3088" s="28"/>
    </row>
    <row r="3089">
      <c r="A3089" s="28"/>
    </row>
    <row r="3090">
      <c r="A3090" s="28"/>
    </row>
    <row r="3091">
      <c r="A3091" s="28"/>
    </row>
    <row r="3092">
      <c r="A3092" s="28"/>
    </row>
    <row r="3093">
      <c r="A3093" s="28"/>
    </row>
    <row r="3094">
      <c r="A3094" s="28"/>
    </row>
    <row r="3095">
      <c r="A3095" s="28"/>
    </row>
    <row r="3096">
      <c r="A3096" s="28"/>
    </row>
    <row r="3097">
      <c r="A3097" s="28"/>
    </row>
    <row r="3098">
      <c r="A3098" s="28"/>
    </row>
    <row r="3099">
      <c r="A3099" s="28"/>
    </row>
    <row r="3100">
      <c r="A3100" s="28"/>
    </row>
    <row r="3101">
      <c r="A3101" s="28"/>
    </row>
    <row r="3102">
      <c r="A3102" s="28"/>
    </row>
    <row r="3103">
      <c r="A3103" s="28"/>
    </row>
    <row r="3104">
      <c r="A3104" s="28"/>
    </row>
    <row r="3105">
      <c r="A3105" s="28"/>
    </row>
    <row r="3106">
      <c r="A3106" s="28"/>
    </row>
    <row r="3107">
      <c r="A3107" s="28"/>
    </row>
    <row r="3108">
      <c r="A3108" s="28"/>
    </row>
    <row r="3109">
      <c r="A3109" s="28"/>
    </row>
    <row r="3110">
      <c r="A3110" s="28"/>
    </row>
    <row r="3111">
      <c r="A3111" s="28"/>
    </row>
    <row r="3112">
      <c r="A3112" s="28"/>
    </row>
    <row r="3113">
      <c r="A3113" s="28"/>
    </row>
    <row r="3114">
      <c r="A3114" s="28"/>
    </row>
    <row r="3115">
      <c r="A3115" s="28"/>
    </row>
    <row r="3116">
      <c r="A3116" s="28"/>
    </row>
    <row r="3117">
      <c r="A3117" s="28"/>
    </row>
    <row r="3118">
      <c r="A3118" s="28"/>
    </row>
    <row r="3119">
      <c r="A3119" s="28"/>
    </row>
    <row r="3120">
      <c r="A3120" s="28"/>
    </row>
    <row r="3121">
      <c r="A3121" s="28"/>
    </row>
    <row r="3122">
      <c r="A3122" s="28"/>
    </row>
    <row r="3123">
      <c r="A3123" s="28"/>
    </row>
    <row r="3124">
      <c r="A3124" s="28"/>
    </row>
    <row r="3125">
      <c r="A3125" s="28"/>
    </row>
    <row r="3126">
      <c r="A3126" s="28"/>
    </row>
    <row r="3127">
      <c r="A3127" s="28"/>
    </row>
    <row r="3128">
      <c r="A3128" s="28"/>
    </row>
    <row r="3129">
      <c r="A3129" s="28"/>
    </row>
    <row r="3130">
      <c r="A3130" s="28"/>
    </row>
    <row r="3131">
      <c r="A3131" s="28"/>
    </row>
    <row r="3132">
      <c r="A3132" s="28"/>
    </row>
    <row r="3133">
      <c r="A3133" s="28"/>
    </row>
    <row r="3134">
      <c r="A3134" s="28"/>
    </row>
    <row r="3135">
      <c r="A3135" s="28"/>
    </row>
    <row r="3136">
      <c r="A3136" s="28"/>
    </row>
    <row r="3137">
      <c r="A3137" s="28"/>
    </row>
    <row r="3138">
      <c r="A3138" s="28"/>
    </row>
    <row r="3139">
      <c r="A3139" s="28"/>
    </row>
    <row r="3140">
      <c r="A3140" s="28"/>
    </row>
    <row r="3141">
      <c r="A3141" s="28"/>
    </row>
    <row r="3142">
      <c r="A3142" s="28"/>
    </row>
    <row r="3143">
      <c r="A3143" s="28"/>
    </row>
    <row r="3144">
      <c r="A3144" s="28"/>
    </row>
    <row r="3145">
      <c r="A3145" s="28"/>
    </row>
    <row r="3146">
      <c r="A3146" s="28"/>
    </row>
    <row r="3147">
      <c r="A3147" s="28"/>
    </row>
    <row r="3148">
      <c r="A3148" s="28"/>
    </row>
    <row r="3149">
      <c r="A3149" s="28"/>
    </row>
    <row r="3150">
      <c r="A3150" s="22"/>
    </row>
    <row r="3151">
      <c r="A3151" s="28"/>
    </row>
    <row r="3152">
      <c r="A3152" s="28"/>
    </row>
    <row r="3153">
      <c r="A3153" s="28"/>
    </row>
    <row r="3154">
      <c r="A3154" s="28"/>
    </row>
    <row r="3155">
      <c r="A3155" s="28"/>
    </row>
    <row r="3156">
      <c r="A3156" s="28"/>
    </row>
    <row r="3157">
      <c r="A3157" s="28"/>
    </row>
    <row r="3158">
      <c r="A3158" s="28"/>
    </row>
    <row r="3159">
      <c r="A3159" s="28"/>
    </row>
    <row r="3160">
      <c r="A3160" s="28"/>
    </row>
    <row r="3161">
      <c r="A3161" s="28"/>
    </row>
    <row r="3162">
      <c r="A3162" s="28"/>
    </row>
    <row r="3163">
      <c r="A3163" s="28"/>
    </row>
    <row r="3164">
      <c r="A3164" s="28"/>
    </row>
    <row r="3165">
      <c r="A3165" s="28"/>
    </row>
    <row r="3166">
      <c r="A3166" s="28"/>
    </row>
    <row r="3167">
      <c r="A3167" s="28"/>
    </row>
    <row r="3168">
      <c r="A3168" s="28"/>
    </row>
    <row r="3169">
      <c r="A3169" s="28"/>
    </row>
    <row r="3170">
      <c r="A3170" s="28"/>
    </row>
    <row r="3171">
      <c r="A3171" s="28"/>
    </row>
    <row r="3172">
      <c r="A3172" s="28"/>
    </row>
    <row r="3173">
      <c r="A3173" s="28"/>
    </row>
    <row r="3174">
      <c r="A3174" s="28"/>
    </row>
    <row r="3175">
      <c r="A3175" s="28"/>
    </row>
    <row r="3176">
      <c r="A3176" s="28"/>
    </row>
    <row r="3177">
      <c r="A3177" s="28"/>
    </row>
    <row r="3178">
      <c r="A3178" s="28"/>
    </row>
    <row r="3179">
      <c r="A3179" s="28"/>
    </row>
    <row r="3180">
      <c r="A3180" s="28"/>
    </row>
    <row r="3181">
      <c r="A3181" s="22"/>
    </row>
    <row r="3182">
      <c r="A3182" s="28"/>
    </row>
    <row r="3183">
      <c r="A3183" s="28"/>
    </row>
    <row r="3184">
      <c r="A3184" s="28"/>
    </row>
    <row r="3185">
      <c r="A3185" s="28"/>
    </row>
    <row r="3186">
      <c r="A3186" s="28"/>
    </row>
    <row r="3187">
      <c r="A3187" s="28"/>
    </row>
    <row r="3188">
      <c r="A3188" s="28"/>
    </row>
    <row r="3189">
      <c r="A3189" s="28"/>
    </row>
    <row r="3190">
      <c r="A3190" s="28"/>
    </row>
    <row r="3191">
      <c r="A3191" s="28"/>
    </row>
    <row r="3192">
      <c r="A3192" s="28"/>
    </row>
    <row r="3193">
      <c r="A3193" s="28"/>
    </row>
    <row r="3194">
      <c r="A3194" s="28"/>
    </row>
    <row r="3195">
      <c r="A3195" s="28"/>
    </row>
    <row r="3196">
      <c r="A3196" s="28"/>
    </row>
    <row r="3197">
      <c r="A3197" s="28"/>
    </row>
    <row r="3198">
      <c r="A3198" s="28"/>
    </row>
    <row r="3199">
      <c r="A3199" s="28"/>
    </row>
    <row r="3200">
      <c r="A3200" s="28"/>
    </row>
    <row r="3201">
      <c r="A3201" s="28"/>
    </row>
    <row r="3202">
      <c r="A3202" s="28"/>
    </row>
    <row r="3203">
      <c r="A3203" s="28"/>
    </row>
    <row r="3204">
      <c r="A3204" s="28"/>
    </row>
    <row r="3205">
      <c r="A3205" s="28"/>
    </row>
    <row r="3206">
      <c r="A3206" s="28"/>
    </row>
    <row r="3207">
      <c r="A3207" s="28"/>
    </row>
    <row r="3208">
      <c r="A3208" s="28"/>
    </row>
    <row r="3209">
      <c r="A3209" s="28"/>
    </row>
    <row r="3210">
      <c r="A3210" s="28"/>
    </row>
    <row r="3211">
      <c r="A3211" s="28"/>
    </row>
    <row r="3212">
      <c r="A3212" s="28"/>
    </row>
    <row r="3213">
      <c r="A3213" s="28"/>
    </row>
    <row r="3214">
      <c r="A3214" s="28"/>
    </row>
    <row r="3215">
      <c r="A3215" s="28"/>
    </row>
    <row r="3216">
      <c r="A3216" s="28"/>
    </row>
    <row r="3217">
      <c r="A3217" s="28"/>
    </row>
    <row r="3218">
      <c r="A3218" s="28"/>
    </row>
    <row r="3219">
      <c r="A3219" s="28"/>
    </row>
    <row r="3220">
      <c r="A3220" s="28"/>
    </row>
    <row r="3221">
      <c r="A3221" s="28"/>
    </row>
    <row r="3222">
      <c r="A3222" s="28"/>
    </row>
    <row r="3223">
      <c r="A3223" s="28"/>
    </row>
    <row r="3224">
      <c r="A3224" s="28"/>
    </row>
    <row r="3225">
      <c r="A3225" s="28"/>
    </row>
    <row r="3226">
      <c r="A3226" s="28"/>
    </row>
    <row r="3227">
      <c r="A3227" s="28"/>
    </row>
    <row r="3228">
      <c r="A3228" s="28"/>
    </row>
    <row r="3229">
      <c r="A3229" s="28"/>
    </row>
    <row r="3230">
      <c r="A3230" s="28"/>
    </row>
    <row r="3231">
      <c r="A3231" s="28"/>
    </row>
    <row r="3232">
      <c r="A3232" s="28"/>
    </row>
    <row r="3233">
      <c r="A3233" s="28"/>
    </row>
    <row r="3234">
      <c r="A3234" s="28"/>
    </row>
    <row r="3235">
      <c r="A3235" s="28"/>
    </row>
    <row r="3236">
      <c r="A3236" s="28"/>
    </row>
    <row r="3237">
      <c r="A3237" s="28"/>
    </row>
    <row r="3238">
      <c r="A3238" s="28"/>
    </row>
    <row r="3239">
      <c r="A3239" s="28"/>
    </row>
    <row r="3240">
      <c r="A3240" s="28"/>
    </row>
    <row r="3241">
      <c r="A3241" s="28"/>
    </row>
    <row r="3242">
      <c r="A3242" s="28"/>
    </row>
    <row r="3243">
      <c r="A3243" s="28"/>
    </row>
    <row r="3244">
      <c r="A3244" s="22"/>
    </row>
    <row r="3245">
      <c r="A3245" s="28"/>
    </row>
    <row r="3246">
      <c r="A3246" s="28"/>
    </row>
    <row r="3247">
      <c r="A3247" s="28"/>
    </row>
    <row r="3248">
      <c r="A3248" s="28"/>
    </row>
    <row r="3249">
      <c r="A3249" s="28"/>
    </row>
    <row r="3250">
      <c r="A3250" s="28"/>
    </row>
    <row r="3251">
      <c r="A3251" s="28"/>
    </row>
    <row r="3252">
      <c r="A3252" s="28"/>
    </row>
    <row r="3253">
      <c r="A3253" s="28"/>
    </row>
    <row r="3254">
      <c r="A3254" s="28"/>
    </row>
    <row r="3255">
      <c r="A3255" s="28"/>
    </row>
    <row r="3256">
      <c r="A3256" s="28"/>
    </row>
    <row r="3257">
      <c r="A3257" s="28"/>
    </row>
    <row r="3258">
      <c r="A3258" s="28"/>
    </row>
    <row r="3259">
      <c r="A3259" s="28"/>
    </row>
    <row r="3260">
      <c r="A3260" s="28"/>
    </row>
    <row r="3261">
      <c r="A3261" s="28"/>
    </row>
    <row r="3262">
      <c r="A3262" s="28"/>
    </row>
    <row r="3263">
      <c r="A3263" s="28"/>
    </row>
    <row r="3264">
      <c r="A3264" s="28"/>
    </row>
    <row r="3265">
      <c r="A3265" s="28"/>
    </row>
    <row r="3266">
      <c r="A3266" s="28"/>
    </row>
    <row r="3267">
      <c r="A3267" s="28"/>
    </row>
    <row r="3268">
      <c r="A3268" s="28"/>
    </row>
    <row r="3269">
      <c r="A3269" s="28"/>
    </row>
    <row r="3270">
      <c r="A3270" s="28"/>
    </row>
    <row r="3271">
      <c r="A3271" s="28"/>
    </row>
    <row r="3272">
      <c r="A3272" s="28"/>
    </row>
    <row r="3273">
      <c r="A3273" s="28"/>
    </row>
    <row r="3274">
      <c r="A3274" s="28"/>
    </row>
    <row r="3275">
      <c r="A3275" s="28"/>
    </row>
    <row r="3276">
      <c r="A3276" s="28"/>
    </row>
    <row r="3277">
      <c r="A3277" s="28"/>
    </row>
    <row r="3278">
      <c r="A3278" s="28"/>
    </row>
    <row r="3279">
      <c r="A3279" s="28"/>
    </row>
    <row r="3280">
      <c r="A3280" s="28"/>
    </row>
    <row r="3281">
      <c r="A3281" s="28"/>
    </row>
    <row r="3282">
      <c r="A3282" s="28"/>
    </row>
    <row r="3283">
      <c r="A3283" s="28"/>
    </row>
    <row r="3284">
      <c r="A3284" s="28"/>
    </row>
    <row r="3285">
      <c r="A3285" s="28"/>
    </row>
    <row r="3286">
      <c r="A3286" s="28"/>
    </row>
    <row r="3287">
      <c r="A3287" s="28"/>
    </row>
    <row r="3288">
      <c r="A3288" s="28"/>
    </row>
    <row r="3289">
      <c r="A3289" s="28"/>
    </row>
    <row r="3290">
      <c r="A3290" s="28"/>
    </row>
    <row r="3291">
      <c r="A3291" s="28"/>
    </row>
    <row r="3292">
      <c r="A3292" s="28"/>
    </row>
    <row r="3293">
      <c r="A3293" s="28"/>
    </row>
    <row r="3294">
      <c r="A3294" s="28"/>
    </row>
    <row r="3295">
      <c r="A3295" s="28"/>
    </row>
    <row r="3296">
      <c r="A3296" s="28"/>
    </row>
    <row r="3297">
      <c r="A3297" s="28"/>
    </row>
    <row r="3298">
      <c r="A3298" s="28"/>
    </row>
    <row r="3299">
      <c r="A3299" s="28"/>
    </row>
    <row r="3300">
      <c r="A3300" s="28"/>
    </row>
    <row r="3301">
      <c r="A3301" s="28"/>
    </row>
    <row r="3302">
      <c r="A3302" s="28"/>
    </row>
    <row r="3303">
      <c r="A3303" s="28"/>
    </row>
    <row r="3304">
      <c r="A3304" s="28"/>
    </row>
    <row r="3305">
      <c r="A3305" s="28"/>
    </row>
    <row r="3306">
      <c r="A3306" s="28"/>
    </row>
    <row r="3307">
      <c r="A3307" s="28"/>
    </row>
    <row r="3308">
      <c r="A3308" s="28"/>
    </row>
    <row r="3309">
      <c r="A3309" s="28"/>
    </row>
    <row r="3310">
      <c r="A3310" s="28"/>
    </row>
    <row r="3311">
      <c r="A3311" s="28"/>
    </row>
    <row r="3312">
      <c r="A3312" s="28"/>
    </row>
    <row r="3313">
      <c r="A3313" s="28"/>
    </row>
    <row r="3314">
      <c r="A3314" s="28"/>
    </row>
    <row r="3315">
      <c r="A3315" s="28"/>
    </row>
    <row r="3316">
      <c r="A3316" s="28"/>
    </row>
    <row r="3317">
      <c r="A3317" s="28"/>
    </row>
    <row r="3318">
      <c r="A3318" s="28"/>
    </row>
    <row r="3319">
      <c r="A3319" s="28"/>
    </row>
    <row r="3320">
      <c r="A3320" s="28"/>
    </row>
    <row r="3321">
      <c r="A3321" s="28"/>
    </row>
    <row r="3322">
      <c r="A3322" s="28"/>
    </row>
    <row r="3323">
      <c r="A3323" s="28"/>
    </row>
    <row r="3324">
      <c r="A3324" s="28"/>
    </row>
    <row r="3325">
      <c r="A3325" s="28"/>
    </row>
    <row r="3326">
      <c r="A3326" s="28"/>
    </row>
    <row r="3327">
      <c r="A3327" s="28"/>
    </row>
    <row r="3328">
      <c r="A3328" s="28"/>
    </row>
    <row r="3329">
      <c r="A3329" s="22"/>
    </row>
    <row r="3330">
      <c r="A3330" s="28"/>
    </row>
    <row r="3331">
      <c r="A3331" s="28"/>
    </row>
    <row r="3332">
      <c r="A3332" s="28"/>
    </row>
    <row r="3333">
      <c r="A3333" s="28"/>
    </row>
    <row r="3334">
      <c r="A3334" s="28"/>
    </row>
    <row r="3335">
      <c r="A3335" s="28"/>
    </row>
    <row r="3336">
      <c r="A3336" s="28"/>
    </row>
    <row r="3337">
      <c r="A3337" s="28"/>
    </row>
    <row r="3338">
      <c r="A3338" s="28"/>
    </row>
    <row r="3339">
      <c r="A3339" s="28"/>
    </row>
    <row r="3340">
      <c r="A3340" s="28"/>
    </row>
    <row r="3341">
      <c r="A3341" s="28"/>
    </row>
    <row r="3342">
      <c r="A3342" s="28"/>
    </row>
    <row r="3343">
      <c r="A3343" s="28"/>
    </row>
    <row r="3344">
      <c r="A3344" s="28"/>
    </row>
    <row r="3345">
      <c r="A3345" s="28"/>
    </row>
    <row r="3346">
      <c r="A3346" s="28"/>
    </row>
    <row r="3347">
      <c r="A3347" s="28"/>
    </row>
    <row r="3348">
      <c r="A3348" s="28"/>
    </row>
    <row r="3349">
      <c r="A3349" s="28"/>
    </row>
    <row r="3350">
      <c r="A3350" s="28"/>
    </row>
    <row r="3351">
      <c r="A3351" s="28"/>
    </row>
    <row r="3352">
      <c r="A3352" s="28"/>
    </row>
    <row r="3353">
      <c r="A3353" s="28"/>
    </row>
    <row r="3354">
      <c r="A3354" s="28"/>
    </row>
    <row r="3355">
      <c r="A3355" s="28"/>
    </row>
    <row r="3356">
      <c r="A3356" s="28"/>
    </row>
    <row r="3357">
      <c r="A3357" s="28"/>
    </row>
    <row r="3358">
      <c r="A3358" s="28"/>
    </row>
    <row r="3359">
      <c r="A3359" s="28"/>
    </row>
    <row r="3360">
      <c r="A3360" s="28"/>
    </row>
    <row r="3361">
      <c r="A3361" s="28"/>
    </row>
    <row r="3362">
      <c r="A3362" s="28"/>
    </row>
    <row r="3363">
      <c r="A3363" s="28"/>
    </row>
    <row r="3364">
      <c r="A3364" s="28"/>
    </row>
    <row r="3365">
      <c r="A3365" s="28"/>
    </row>
    <row r="3366">
      <c r="A3366" s="28"/>
    </row>
    <row r="3367">
      <c r="A3367" s="28"/>
    </row>
    <row r="3368">
      <c r="A3368" s="28"/>
    </row>
    <row r="3369">
      <c r="A3369" s="28"/>
    </row>
    <row r="3370">
      <c r="A3370" s="28"/>
    </row>
    <row r="3371">
      <c r="A3371" s="28"/>
    </row>
    <row r="3372">
      <c r="A3372" s="28"/>
    </row>
    <row r="3373">
      <c r="A3373" s="28"/>
    </row>
    <row r="3374">
      <c r="A3374" s="28"/>
    </row>
    <row r="3375">
      <c r="A3375" s="28"/>
    </row>
    <row r="3376">
      <c r="A3376" s="28"/>
    </row>
    <row r="3377">
      <c r="A3377" s="28"/>
    </row>
    <row r="3378">
      <c r="A3378" s="28"/>
    </row>
    <row r="3379">
      <c r="A3379" s="28"/>
    </row>
    <row r="3380">
      <c r="A3380" s="28"/>
    </row>
    <row r="3381">
      <c r="A3381" s="28"/>
    </row>
    <row r="3382">
      <c r="A3382" s="28"/>
    </row>
    <row r="3383">
      <c r="A3383" s="28"/>
    </row>
    <row r="3384">
      <c r="A3384" s="28"/>
    </row>
    <row r="3385">
      <c r="A3385" s="22"/>
    </row>
    <row r="3386">
      <c r="A3386" s="28"/>
    </row>
    <row r="3387">
      <c r="A3387" s="28"/>
    </row>
    <row r="3388">
      <c r="A3388" s="28"/>
    </row>
    <row r="3389">
      <c r="A3389" s="28"/>
    </row>
    <row r="3390">
      <c r="A3390" s="28"/>
    </row>
    <row r="3391">
      <c r="A3391" s="28"/>
    </row>
    <row r="3392">
      <c r="A3392" s="28"/>
    </row>
    <row r="3393">
      <c r="A3393" s="28"/>
    </row>
    <row r="3394">
      <c r="A3394" s="28"/>
    </row>
    <row r="3395">
      <c r="A3395" s="28"/>
    </row>
    <row r="3396">
      <c r="A3396" s="28"/>
    </row>
    <row r="3397">
      <c r="A3397" s="28"/>
    </row>
    <row r="3398">
      <c r="A3398" s="28"/>
    </row>
    <row r="3399">
      <c r="A3399" s="28"/>
    </row>
    <row r="3400">
      <c r="A3400" s="28"/>
    </row>
    <row r="3401">
      <c r="A3401" s="28"/>
    </row>
    <row r="3402">
      <c r="A3402" s="28"/>
    </row>
    <row r="3403">
      <c r="A3403" s="28"/>
    </row>
    <row r="3404">
      <c r="A3404" s="28"/>
    </row>
    <row r="3405">
      <c r="A3405" s="28"/>
    </row>
    <row r="3406">
      <c r="A3406" s="28"/>
    </row>
    <row r="3407">
      <c r="A3407" s="28"/>
    </row>
    <row r="3408">
      <c r="A3408" s="28"/>
    </row>
    <row r="3409">
      <c r="A3409" s="28"/>
    </row>
    <row r="3410">
      <c r="A3410" s="28"/>
    </row>
    <row r="3411">
      <c r="A3411" s="28"/>
    </row>
    <row r="3412">
      <c r="A3412" s="28"/>
    </row>
    <row r="3413">
      <c r="A3413" s="28"/>
    </row>
    <row r="3414">
      <c r="A3414" s="28"/>
    </row>
    <row r="3415">
      <c r="A3415" s="28"/>
    </row>
    <row r="3416">
      <c r="A3416" s="28"/>
    </row>
    <row r="3417">
      <c r="A3417" s="28"/>
    </row>
    <row r="3418">
      <c r="A3418" s="28"/>
    </row>
    <row r="3419">
      <c r="A3419" s="28"/>
    </row>
    <row r="3420">
      <c r="A3420" s="28"/>
    </row>
    <row r="3421">
      <c r="A3421" s="28"/>
    </row>
    <row r="3422">
      <c r="A3422" s="28"/>
    </row>
    <row r="3423">
      <c r="A3423" s="28"/>
    </row>
    <row r="3424">
      <c r="A3424" s="28"/>
    </row>
    <row r="3425">
      <c r="A3425" s="28"/>
    </row>
    <row r="3426">
      <c r="A3426" s="28"/>
    </row>
    <row r="3427">
      <c r="A3427" s="28"/>
    </row>
    <row r="3428">
      <c r="A3428" s="28"/>
    </row>
    <row r="3429">
      <c r="A3429" s="28"/>
    </row>
    <row r="3430">
      <c r="A3430" s="28"/>
    </row>
    <row r="3431">
      <c r="A3431" s="28"/>
    </row>
    <row r="3432">
      <c r="A3432" s="28"/>
    </row>
    <row r="3433">
      <c r="A3433" s="28"/>
    </row>
    <row r="3434">
      <c r="A3434" s="28"/>
    </row>
    <row r="3435">
      <c r="A3435" s="28"/>
    </row>
    <row r="3436">
      <c r="A3436" s="28"/>
    </row>
    <row r="3437">
      <c r="A3437" s="28"/>
    </row>
    <row r="3438">
      <c r="A3438" s="28"/>
    </row>
    <row r="3439">
      <c r="A3439" s="28"/>
    </row>
    <row r="3440">
      <c r="A3440" s="28"/>
    </row>
    <row r="3441">
      <c r="A3441" s="28"/>
    </row>
    <row r="3442">
      <c r="A3442" s="28"/>
    </row>
    <row r="3443">
      <c r="A3443" s="28"/>
    </row>
    <row r="3444">
      <c r="A3444" s="28"/>
    </row>
    <row r="3445">
      <c r="A3445" s="28"/>
    </row>
    <row r="3446">
      <c r="A3446" s="28"/>
    </row>
    <row r="3447">
      <c r="A3447" s="28"/>
    </row>
    <row r="3448">
      <c r="A3448" s="28"/>
    </row>
    <row r="3449">
      <c r="A3449" s="28"/>
    </row>
    <row r="3450">
      <c r="A3450" s="28"/>
    </row>
    <row r="3451">
      <c r="A3451" s="28"/>
    </row>
    <row r="3452">
      <c r="A3452" s="28"/>
    </row>
    <row r="3453">
      <c r="A3453" s="28"/>
    </row>
    <row r="3454">
      <c r="A3454" s="28"/>
    </row>
    <row r="3455">
      <c r="A3455" s="28"/>
    </row>
    <row r="3456">
      <c r="A3456" s="28"/>
    </row>
    <row r="3457">
      <c r="A3457" s="28"/>
    </row>
    <row r="3458">
      <c r="A3458" s="28"/>
    </row>
    <row r="3459">
      <c r="A3459" s="28"/>
    </row>
    <row r="3460">
      <c r="A3460" s="28"/>
    </row>
    <row r="3461">
      <c r="A3461" s="28"/>
    </row>
    <row r="3462">
      <c r="A3462" s="28"/>
    </row>
    <row r="3463">
      <c r="A3463" s="28"/>
    </row>
    <row r="3464">
      <c r="A3464" s="28"/>
    </row>
    <row r="3465">
      <c r="A3465" s="28"/>
    </row>
    <row r="3466">
      <c r="A3466" s="28"/>
    </row>
    <row r="3467">
      <c r="A3467" s="28"/>
    </row>
    <row r="3468">
      <c r="A3468" s="28"/>
    </row>
    <row r="3469">
      <c r="A3469" s="28"/>
    </row>
    <row r="3470">
      <c r="A3470" s="28"/>
    </row>
    <row r="3471">
      <c r="A3471" s="28"/>
    </row>
    <row r="3472">
      <c r="A3472" s="28"/>
    </row>
    <row r="3473">
      <c r="A3473" s="28"/>
    </row>
    <row r="3474">
      <c r="A3474" s="28"/>
    </row>
    <row r="3475">
      <c r="A3475" s="28"/>
    </row>
    <row r="3476">
      <c r="A3476" s="22"/>
    </row>
    <row r="3477">
      <c r="A3477" s="28"/>
    </row>
    <row r="3478">
      <c r="A3478" s="28"/>
    </row>
    <row r="3479">
      <c r="A3479" s="28"/>
    </row>
    <row r="3480">
      <c r="A3480" s="28"/>
    </row>
    <row r="3481">
      <c r="A3481" s="28"/>
    </row>
    <row r="3482">
      <c r="A3482" s="28"/>
    </row>
    <row r="3483">
      <c r="A3483" s="28"/>
    </row>
    <row r="3484">
      <c r="A3484" s="28"/>
    </row>
    <row r="3485">
      <c r="A3485" s="28"/>
    </row>
    <row r="3486">
      <c r="A3486" s="28"/>
    </row>
    <row r="3487">
      <c r="A3487" s="28"/>
    </row>
    <row r="3488">
      <c r="A3488" s="28"/>
    </row>
    <row r="3489">
      <c r="A3489" s="28"/>
    </row>
    <row r="3490">
      <c r="A3490" s="28"/>
    </row>
    <row r="3491">
      <c r="A3491" s="28"/>
    </row>
    <row r="3492">
      <c r="A3492" s="28"/>
    </row>
    <row r="3493">
      <c r="A3493" s="28"/>
    </row>
    <row r="3494">
      <c r="A3494" s="28"/>
    </row>
    <row r="3495">
      <c r="A3495" s="28"/>
    </row>
    <row r="3496">
      <c r="A3496" s="28"/>
    </row>
    <row r="3497">
      <c r="A3497" s="28"/>
    </row>
    <row r="3498">
      <c r="A3498" s="28"/>
    </row>
    <row r="3499">
      <c r="A3499" s="28"/>
    </row>
    <row r="3500">
      <c r="A3500" s="28"/>
    </row>
    <row r="3501">
      <c r="A3501" s="28"/>
    </row>
    <row r="3502">
      <c r="A3502" s="28"/>
    </row>
    <row r="3503">
      <c r="A3503" s="28"/>
    </row>
    <row r="3504">
      <c r="A3504" s="28"/>
    </row>
    <row r="3505">
      <c r="A3505" s="28"/>
    </row>
    <row r="3506">
      <c r="A3506" s="28"/>
    </row>
    <row r="3507">
      <c r="A3507" s="28"/>
    </row>
    <row r="3508">
      <c r="A3508" s="28"/>
    </row>
    <row r="3509">
      <c r="A3509" s="28"/>
    </row>
    <row r="3510">
      <c r="A3510" s="28"/>
    </row>
    <row r="3511">
      <c r="A3511" s="28"/>
    </row>
    <row r="3512">
      <c r="A3512" s="22"/>
    </row>
    <row r="3513">
      <c r="A3513" s="28"/>
    </row>
    <row r="3514">
      <c r="A3514" s="28"/>
    </row>
    <row r="3515">
      <c r="A3515" s="28"/>
    </row>
    <row r="3516">
      <c r="A3516" s="28"/>
    </row>
    <row r="3517">
      <c r="A3517" s="28"/>
    </row>
    <row r="3518">
      <c r="A3518" s="28"/>
    </row>
    <row r="3519">
      <c r="A3519" s="28"/>
    </row>
    <row r="3520">
      <c r="A3520" s="28"/>
    </row>
    <row r="3521">
      <c r="A3521" s="28"/>
    </row>
    <row r="3522">
      <c r="A3522" s="28"/>
    </row>
    <row r="3523">
      <c r="A3523" s="28"/>
    </row>
    <row r="3524">
      <c r="A3524" s="28"/>
    </row>
    <row r="3525">
      <c r="A3525" s="28"/>
    </row>
    <row r="3526">
      <c r="A3526" s="28"/>
    </row>
    <row r="3527">
      <c r="A3527" s="28"/>
    </row>
    <row r="3528">
      <c r="A3528" s="28"/>
    </row>
    <row r="3529">
      <c r="A3529" s="28"/>
    </row>
    <row r="3530">
      <c r="A3530" s="28"/>
    </row>
    <row r="3531">
      <c r="A3531" s="28"/>
    </row>
    <row r="3532">
      <c r="A3532" s="28"/>
    </row>
    <row r="3533">
      <c r="A3533" s="28"/>
    </row>
    <row r="3534">
      <c r="A3534" s="28"/>
    </row>
    <row r="3535">
      <c r="A3535" s="28"/>
    </row>
    <row r="3536">
      <c r="A3536" s="28"/>
    </row>
    <row r="3537">
      <c r="A3537" s="28"/>
    </row>
    <row r="3538">
      <c r="A3538" s="28"/>
    </row>
    <row r="3539">
      <c r="A3539" s="28"/>
    </row>
    <row r="3540">
      <c r="A3540" s="28"/>
    </row>
    <row r="3541">
      <c r="A3541" s="28"/>
    </row>
    <row r="3542">
      <c r="A3542" s="28"/>
    </row>
    <row r="3543">
      <c r="A3543" s="28"/>
    </row>
    <row r="3544">
      <c r="A3544" s="28"/>
    </row>
    <row r="3545">
      <c r="A3545" s="28"/>
    </row>
    <row r="3546">
      <c r="A3546" s="22"/>
    </row>
    <row r="3547">
      <c r="A3547" s="28"/>
    </row>
    <row r="3548">
      <c r="A3548" s="28"/>
    </row>
    <row r="3549">
      <c r="A3549" s="28"/>
    </row>
    <row r="3550">
      <c r="A3550" s="28"/>
    </row>
    <row r="3551">
      <c r="A3551" s="28"/>
    </row>
    <row r="3552">
      <c r="A3552" s="28"/>
    </row>
    <row r="3553">
      <c r="A3553" s="28"/>
    </row>
    <row r="3554">
      <c r="A3554" s="28"/>
    </row>
    <row r="3555">
      <c r="A3555" s="22"/>
    </row>
    <row r="3556">
      <c r="A3556" s="28"/>
    </row>
    <row r="3557">
      <c r="A3557" s="28"/>
    </row>
    <row r="3558">
      <c r="A3558" s="28"/>
    </row>
    <row r="3559">
      <c r="A3559" s="28"/>
    </row>
    <row r="3560">
      <c r="A3560" s="28"/>
    </row>
    <row r="3561">
      <c r="A3561" s="22"/>
    </row>
    <row r="3562">
      <c r="A3562" s="28"/>
    </row>
    <row r="3563">
      <c r="A3563" s="28"/>
    </row>
    <row r="3564">
      <c r="A3564" s="22"/>
    </row>
    <row r="3565">
      <c r="A3565" s="28"/>
    </row>
    <row r="3566">
      <c r="A3566" s="28"/>
    </row>
    <row r="3567">
      <c r="A3567" s="28"/>
    </row>
    <row r="3568">
      <c r="A3568" s="28"/>
    </row>
    <row r="3569">
      <c r="A3569" s="28"/>
    </row>
    <row r="3570">
      <c r="A3570" s="28"/>
    </row>
    <row r="3571">
      <c r="A3571" s="28"/>
    </row>
    <row r="3572">
      <c r="A3572" s="28"/>
    </row>
    <row r="3573">
      <c r="A3573" s="28"/>
    </row>
    <row r="3574">
      <c r="A3574" s="28"/>
    </row>
    <row r="3575">
      <c r="A3575" s="28"/>
    </row>
    <row r="3576">
      <c r="A3576" s="28"/>
    </row>
    <row r="3577">
      <c r="A3577" s="28"/>
    </row>
    <row r="3578">
      <c r="A3578" s="28"/>
    </row>
    <row r="3579">
      <c r="A3579" s="28"/>
    </row>
    <row r="3580">
      <c r="A3580" s="28"/>
    </row>
    <row r="3581">
      <c r="A3581" s="28"/>
    </row>
    <row r="3582">
      <c r="A3582" s="28"/>
    </row>
    <row r="3583">
      <c r="A3583" s="28"/>
    </row>
    <row r="3584">
      <c r="A3584" s="22"/>
    </row>
    <row r="3585">
      <c r="A3585" s="22"/>
    </row>
    <row r="3586">
      <c r="A3586" s="28"/>
    </row>
    <row r="3587">
      <c r="A3587" s="28"/>
    </row>
    <row r="3588">
      <c r="A3588" s="28"/>
    </row>
    <row r="3589">
      <c r="A3589" s="28"/>
    </row>
    <row r="3590">
      <c r="A3590" s="28"/>
    </row>
    <row r="3591">
      <c r="A3591" s="28"/>
    </row>
    <row r="3592">
      <c r="A3592" s="28"/>
    </row>
    <row r="3593">
      <c r="A3593" s="28"/>
    </row>
    <row r="3594">
      <c r="A3594" s="28"/>
    </row>
    <row r="3595">
      <c r="A3595" s="28"/>
    </row>
    <row r="3596">
      <c r="A3596" s="22"/>
    </row>
    <row r="3597">
      <c r="A3597" s="28"/>
    </row>
    <row r="3598">
      <c r="A3598" s="28"/>
    </row>
    <row r="3599">
      <c r="A3599" s="28"/>
    </row>
    <row r="3600">
      <c r="A3600" s="28"/>
    </row>
    <row r="3601">
      <c r="A3601" s="28"/>
    </row>
    <row r="3602">
      <c r="A3602" s="28"/>
    </row>
    <row r="3603">
      <c r="A3603" s="28"/>
    </row>
    <row r="3604">
      <c r="A3604" s="22"/>
    </row>
    <row r="3605">
      <c r="A3605" s="28"/>
    </row>
    <row r="3606">
      <c r="A3606" s="28"/>
    </row>
    <row r="3607">
      <c r="A3607" s="28"/>
    </row>
    <row r="3608">
      <c r="A3608" s="28"/>
    </row>
    <row r="3609">
      <c r="A3609" s="28"/>
    </row>
    <row r="3610">
      <c r="A3610" s="22"/>
    </row>
    <row r="3611">
      <c r="A3611" s="28"/>
    </row>
    <row r="3612">
      <c r="A3612" s="28"/>
    </row>
    <row r="3613">
      <c r="A3613" s="28"/>
    </row>
    <row r="3614">
      <c r="A3614" s="28"/>
    </row>
    <row r="3615">
      <c r="A3615" s="28"/>
    </row>
    <row r="3616">
      <c r="A3616" s="28"/>
    </row>
    <row r="3617">
      <c r="A3617" s="28"/>
    </row>
    <row r="3618">
      <c r="A3618" s="28"/>
    </row>
    <row r="3619">
      <c r="A3619" s="22"/>
    </row>
    <row r="3620">
      <c r="A3620" s="28"/>
    </row>
    <row r="3621">
      <c r="A3621" s="28"/>
    </row>
    <row r="3622">
      <c r="A3622" s="28"/>
    </row>
    <row r="3623">
      <c r="A3623" s="28"/>
    </row>
    <row r="3624">
      <c r="A3624" s="28"/>
    </row>
    <row r="3625">
      <c r="A3625" s="28"/>
    </row>
    <row r="3626">
      <c r="A3626" s="28"/>
    </row>
    <row r="3627">
      <c r="A3627" s="28"/>
    </row>
    <row r="3628">
      <c r="A3628" s="28"/>
    </row>
    <row r="3629">
      <c r="A3629" s="28"/>
    </row>
    <row r="3630">
      <c r="A3630" s="28"/>
    </row>
    <row r="3631">
      <c r="A3631" s="28"/>
    </row>
    <row r="3632">
      <c r="A3632" s="28"/>
    </row>
    <row r="3633">
      <c r="A3633" s="28"/>
    </row>
    <row r="3634">
      <c r="A3634" s="28"/>
    </row>
    <row r="3635">
      <c r="A3635" s="28"/>
    </row>
    <row r="3636">
      <c r="A3636" s="28"/>
    </row>
    <row r="3637">
      <c r="A3637" s="28"/>
    </row>
    <row r="3638">
      <c r="A3638" s="28"/>
    </row>
    <row r="3639">
      <c r="A3639" s="28"/>
    </row>
    <row r="3640">
      <c r="A3640" s="28"/>
    </row>
    <row r="3641">
      <c r="A3641" s="28"/>
    </row>
    <row r="3642">
      <c r="A3642" s="28"/>
    </row>
    <row r="3643">
      <c r="A3643" s="28"/>
    </row>
    <row r="3644">
      <c r="A3644" s="28"/>
    </row>
    <row r="3645">
      <c r="A3645" s="28"/>
    </row>
    <row r="3646">
      <c r="A3646" s="22"/>
    </row>
    <row r="3647">
      <c r="A3647" s="22"/>
    </row>
    <row r="3648">
      <c r="A3648" s="28"/>
    </row>
    <row r="3649">
      <c r="A3649" s="28"/>
    </row>
    <row r="3650">
      <c r="A3650" s="28"/>
    </row>
    <row r="3651">
      <c r="A3651" s="28"/>
    </row>
    <row r="3652">
      <c r="A3652" s="28"/>
    </row>
    <row r="3653">
      <c r="A3653" s="28"/>
    </row>
    <row r="3654">
      <c r="A3654" s="28"/>
    </row>
    <row r="3655">
      <c r="A3655" s="28"/>
    </row>
    <row r="3656">
      <c r="A3656" s="28"/>
    </row>
    <row r="3657">
      <c r="A3657" s="28"/>
    </row>
    <row r="3658">
      <c r="A3658" s="28"/>
    </row>
    <row r="3659">
      <c r="A3659" s="28"/>
    </row>
    <row r="3660">
      <c r="A3660" s="28"/>
    </row>
    <row r="3661">
      <c r="A3661" s="28"/>
    </row>
    <row r="3662">
      <c r="A3662" s="28"/>
    </row>
    <row r="3663">
      <c r="A3663" s="22"/>
    </row>
    <row r="3664">
      <c r="A3664" s="28"/>
    </row>
    <row r="3665">
      <c r="A3665" s="28"/>
    </row>
    <row r="3666">
      <c r="A3666" s="28"/>
    </row>
    <row r="3667">
      <c r="A3667" s="28"/>
    </row>
    <row r="3668">
      <c r="A3668" s="28"/>
    </row>
    <row r="3669">
      <c r="A3669" s="28"/>
    </row>
    <row r="3670">
      <c r="A3670" s="28"/>
    </row>
    <row r="3671">
      <c r="A3671" s="28"/>
    </row>
    <row r="3672">
      <c r="A3672" s="28"/>
    </row>
    <row r="3673">
      <c r="A3673" s="28"/>
    </row>
    <row r="3674">
      <c r="A3674" s="28"/>
    </row>
    <row r="3675">
      <c r="A3675" s="28"/>
    </row>
    <row r="3676">
      <c r="A3676" s="28"/>
    </row>
    <row r="3677">
      <c r="A3677" s="28"/>
    </row>
    <row r="3678">
      <c r="A3678" s="22"/>
    </row>
    <row r="3679">
      <c r="A3679" s="28"/>
    </row>
    <row r="3680">
      <c r="A3680" s="28"/>
    </row>
    <row r="3681">
      <c r="A3681" s="28"/>
    </row>
    <row r="3682">
      <c r="A3682" s="28"/>
    </row>
    <row r="3683">
      <c r="A3683" s="28"/>
    </row>
    <row r="3684">
      <c r="A3684" s="22"/>
    </row>
    <row r="3685">
      <c r="A3685" s="28"/>
    </row>
    <row r="3686">
      <c r="A3686" s="28"/>
    </row>
    <row r="3687">
      <c r="A3687" s="28"/>
    </row>
    <row r="3688">
      <c r="A3688" s="28"/>
    </row>
    <row r="3689">
      <c r="A3689" s="28"/>
    </row>
    <row r="3690">
      <c r="A3690" s="28"/>
    </row>
    <row r="3691">
      <c r="A3691" s="22"/>
    </row>
    <row r="3692">
      <c r="A3692" s="28"/>
    </row>
    <row r="3693">
      <c r="A3693" s="28"/>
    </row>
    <row r="3694">
      <c r="A3694" s="28"/>
    </row>
    <row r="3695">
      <c r="A3695" s="28"/>
    </row>
    <row r="3696">
      <c r="A3696" s="28"/>
    </row>
    <row r="3697">
      <c r="A3697" s="28"/>
    </row>
    <row r="3698">
      <c r="A3698" s="28"/>
    </row>
    <row r="3699">
      <c r="A3699" s="28"/>
    </row>
    <row r="3700">
      <c r="A3700" s="28"/>
    </row>
    <row r="3701">
      <c r="A3701" s="28"/>
    </row>
    <row r="3702">
      <c r="A3702" s="28"/>
    </row>
    <row r="3703">
      <c r="A3703" s="22"/>
    </row>
    <row r="3704">
      <c r="A3704" s="28"/>
    </row>
    <row r="3705">
      <c r="A3705" s="28"/>
    </row>
    <row r="3706">
      <c r="A3706" s="28"/>
    </row>
    <row r="3707">
      <c r="A3707" s="28"/>
    </row>
    <row r="3708">
      <c r="A3708" s="28"/>
    </row>
    <row r="3709">
      <c r="A3709" s="28"/>
    </row>
    <row r="3710">
      <c r="A3710" s="22"/>
    </row>
    <row r="3711">
      <c r="A3711" s="28"/>
    </row>
    <row r="3712">
      <c r="A3712" s="28"/>
    </row>
    <row r="3713">
      <c r="A3713" s="28"/>
    </row>
    <row r="3714">
      <c r="A3714" s="28"/>
    </row>
    <row r="3715">
      <c r="A3715" s="28"/>
    </row>
    <row r="3716">
      <c r="A3716" s="28"/>
    </row>
    <row r="3717">
      <c r="A3717" s="22"/>
    </row>
    <row r="3718">
      <c r="A3718" s="28"/>
    </row>
    <row r="3719">
      <c r="A3719" s="28"/>
    </row>
    <row r="3720">
      <c r="A3720" s="28"/>
    </row>
    <row r="3721">
      <c r="A3721" s="28"/>
    </row>
    <row r="3722">
      <c r="A3722" s="28"/>
    </row>
    <row r="3723">
      <c r="A3723" s="28"/>
    </row>
    <row r="3724">
      <c r="A3724" s="28"/>
    </row>
    <row r="3725">
      <c r="A3725" s="28"/>
    </row>
    <row r="3726">
      <c r="A3726" s="22"/>
    </row>
    <row r="3727">
      <c r="A3727" s="28"/>
    </row>
    <row r="3728">
      <c r="A3728" s="28"/>
    </row>
    <row r="3729">
      <c r="A3729" s="28"/>
    </row>
    <row r="3730">
      <c r="A3730" s="28"/>
    </row>
    <row r="3731">
      <c r="A3731" s="28"/>
    </row>
    <row r="3732">
      <c r="A3732" s="28"/>
    </row>
    <row r="3733">
      <c r="A3733" s="28"/>
    </row>
    <row r="3734">
      <c r="A3734" s="28"/>
    </row>
    <row r="3735">
      <c r="A3735" s="28"/>
    </row>
    <row r="3736">
      <c r="A3736" s="28"/>
    </row>
    <row r="3737">
      <c r="A3737" s="28"/>
    </row>
    <row r="3738">
      <c r="A3738" s="22"/>
    </row>
    <row r="3739">
      <c r="A3739" s="28"/>
    </row>
    <row r="3740">
      <c r="A3740" s="28"/>
    </row>
    <row r="3741">
      <c r="A3741" s="28"/>
    </row>
    <row r="3742">
      <c r="A3742" s="28"/>
    </row>
    <row r="3743">
      <c r="A3743" s="28"/>
    </row>
    <row r="3744">
      <c r="A3744" s="28"/>
    </row>
    <row r="3745">
      <c r="A3745" s="28"/>
    </row>
    <row r="3746">
      <c r="A3746" s="28"/>
    </row>
    <row r="3747">
      <c r="A3747" s="22"/>
    </row>
    <row r="3748">
      <c r="A3748" s="28"/>
    </row>
    <row r="3749">
      <c r="A3749" s="28"/>
    </row>
    <row r="3750">
      <c r="A3750" s="28"/>
    </row>
    <row r="3751">
      <c r="A3751" s="28"/>
    </row>
    <row r="3752">
      <c r="A3752" s="28"/>
    </row>
    <row r="3753">
      <c r="A3753" s="28"/>
    </row>
    <row r="3754">
      <c r="A3754" s="28"/>
    </row>
    <row r="3755">
      <c r="A3755" s="28"/>
    </row>
    <row r="3756">
      <c r="A3756" s="28"/>
    </row>
    <row r="3757">
      <c r="A3757" s="28"/>
    </row>
    <row r="3758">
      <c r="A3758" s="28"/>
    </row>
    <row r="3759">
      <c r="A3759" s="22"/>
    </row>
    <row r="3760">
      <c r="A3760" s="28"/>
    </row>
    <row r="3761">
      <c r="A3761" s="28"/>
    </row>
    <row r="3762">
      <c r="A3762" s="28"/>
    </row>
    <row r="3763">
      <c r="A3763" s="28"/>
    </row>
    <row r="3764">
      <c r="A3764" s="28"/>
    </row>
    <row r="3765">
      <c r="A3765" s="28"/>
    </row>
    <row r="3766">
      <c r="A3766" s="28"/>
    </row>
    <row r="3767">
      <c r="A3767" s="28"/>
    </row>
    <row r="3768">
      <c r="A3768" s="28"/>
    </row>
    <row r="3769">
      <c r="A3769" s="28"/>
    </row>
    <row r="3770">
      <c r="A3770" s="28"/>
    </row>
    <row r="3771">
      <c r="A3771" s="28"/>
    </row>
    <row r="3772">
      <c r="A3772" s="28"/>
    </row>
    <row r="3773">
      <c r="A3773" s="28"/>
    </row>
    <row r="3774">
      <c r="A3774" s="28"/>
    </row>
    <row r="3775">
      <c r="A3775" s="28"/>
    </row>
    <row r="3776">
      <c r="A3776" s="28"/>
    </row>
    <row r="3777">
      <c r="A3777" s="28"/>
    </row>
    <row r="3778">
      <c r="A3778" s="28"/>
    </row>
    <row r="3779">
      <c r="A3779" s="28"/>
    </row>
    <row r="3780">
      <c r="A3780" s="22"/>
    </row>
    <row r="3781">
      <c r="A3781" s="28"/>
    </row>
    <row r="3782">
      <c r="A3782" s="28"/>
    </row>
    <row r="3783">
      <c r="A3783" s="28"/>
    </row>
    <row r="3784">
      <c r="A3784" s="28"/>
    </row>
    <row r="3785">
      <c r="A3785" s="28"/>
    </row>
    <row r="3786">
      <c r="A3786" s="28"/>
    </row>
    <row r="3787">
      <c r="A3787" s="28"/>
    </row>
    <row r="3788">
      <c r="A3788" s="28"/>
    </row>
    <row r="3789">
      <c r="A3789" s="28"/>
    </row>
    <row r="3790">
      <c r="A3790" s="28"/>
    </row>
    <row r="3791">
      <c r="A3791" s="28"/>
    </row>
    <row r="3792">
      <c r="A3792" s="28"/>
    </row>
    <row r="3793">
      <c r="A3793" s="28"/>
    </row>
    <row r="3794">
      <c r="A3794" s="28"/>
    </row>
    <row r="3795">
      <c r="A3795" s="28"/>
    </row>
    <row r="3796">
      <c r="A3796" s="28"/>
    </row>
    <row r="3797">
      <c r="A3797" s="28"/>
    </row>
    <row r="3798">
      <c r="A3798" s="28"/>
    </row>
    <row r="3799">
      <c r="A3799" s="28"/>
    </row>
    <row r="3800">
      <c r="A3800" s="22"/>
    </row>
    <row r="3801">
      <c r="A3801" s="28"/>
    </row>
    <row r="3802">
      <c r="A3802" s="28"/>
    </row>
    <row r="3803">
      <c r="A3803" s="28"/>
    </row>
    <row r="3804">
      <c r="A3804" s="28"/>
    </row>
    <row r="3805">
      <c r="A3805" s="28"/>
    </row>
    <row r="3806">
      <c r="A3806" s="28"/>
    </row>
    <row r="3807">
      <c r="A3807" s="28"/>
    </row>
    <row r="3808">
      <c r="A3808" s="28"/>
    </row>
    <row r="3809">
      <c r="A3809" s="28"/>
    </row>
    <row r="3810">
      <c r="A3810" s="28"/>
    </row>
    <row r="3811">
      <c r="A3811" s="28"/>
    </row>
    <row r="3812">
      <c r="A3812" s="28"/>
    </row>
    <row r="3813">
      <c r="A3813" s="28"/>
    </row>
    <row r="3814">
      <c r="A3814" s="28"/>
    </row>
    <row r="3815">
      <c r="A3815" s="28"/>
    </row>
    <row r="3816">
      <c r="A3816" s="22"/>
    </row>
    <row r="3817">
      <c r="A3817" s="28"/>
    </row>
    <row r="3818">
      <c r="A3818" s="28"/>
    </row>
    <row r="3819">
      <c r="A3819" s="28"/>
    </row>
    <row r="3820">
      <c r="A3820" s="28"/>
    </row>
    <row r="3821">
      <c r="A3821" s="28"/>
    </row>
    <row r="3822">
      <c r="A3822" s="28"/>
    </row>
    <row r="3823">
      <c r="A3823" s="28"/>
    </row>
    <row r="3824">
      <c r="A3824" s="28"/>
    </row>
    <row r="3825">
      <c r="A3825" s="28"/>
    </row>
    <row r="3826">
      <c r="A3826" s="28"/>
    </row>
    <row r="3827">
      <c r="A3827" s="28"/>
    </row>
    <row r="3828">
      <c r="A3828" s="28"/>
    </row>
    <row r="3829">
      <c r="A3829" s="28"/>
    </row>
    <row r="3830">
      <c r="A3830" s="28"/>
    </row>
    <row r="3831">
      <c r="A3831" s="28"/>
    </row>
    <row r="3832">
      <c r="A3832" s="28"/>
    </row>
    <row r="3833">
      <c r="A3833" s="28"/>
    </row>
    <row r="3834">
      <c r="A3834" s="28"/>
    </row>
    <row r="3835">
      <c r="A3835" s="28"/>
    </row>
    <row r="3836">
      <c r="A3836" s="28"/>
    </row>
    <row r="3837">
      <c r="A3837" s="28"/>
    </row>
    <row r="3838">
      <c r="A3838" s="28"/>
    </row>
    <row r="3839">
      <c r="A3839" s="28"/>
    </row>
    <row r="3840">
      <c r="A3840" s="22"/>
    </row>
    <row r="3841">
      <c r="A3841" s="28"/>
    </row>
    <row r="3842">
      <c r="A3842" s="28"/>
    </row>
    <row r="3843">
      <c r="A3843" s="28"/>
    </row>
    <row r="3844">
      <c r="A3844" s="28"/>
    </row>
    <row r="3845">
      <c r="A3845" s="28"/>
    </row>
    <row r="3846">
      <c r="A3846" s="28"/>
    </row>
    <row r="3847">
      <c r="A3847" s="28"/>
    </row>
    <row r="3848">
      <c r="A3848" s="28"/>
    </row>
    <row r="3849">
      <c r="A3849" s="28"/>
    </row>
    <row r="3850">
      <c r="A3850" s="28"/>
    </row>
    <row r="3851">
      <c r="A3851" s="28"/>
    </row>
    <row r="3852">
      <c r="A3852" s="28"/>
    </row>
    <row r="3853">
      <c r="A3853" s="28"/>
    </row>
    <row r="3854">
      <c r="A3854" s="28"/>
    </row>
    <row r="3855">
      <c r="A3855" s="28"/>
    </row>
    <row r="3856">
      <c r="A3856" s="22"/>
    </row>
    <row r="3857">
      <c r="A3857" s="28"/>
    </row>
    <row r="3858">
      <c r="A3858" s="28"/>
    </row>
    <row r="3859">
      <c r="A3859" s="28"/>
    </row>
    <row r="3860">
      <c r="A3860" s="28"/>
    </row>
    <row r="3861">
      <c r="A3861" s="28"/>
    </row>
    <row r="3862">
      <c r="A3862" s="28"/>
    </row>
    <row r="3863">
      <c r="A3863" s="28"/>
    </row>
    <row r="3864">
      <c r="A3864" s="28"/>
    </row>
    <row r="3865">
      <c r="A3865" s="28"/>
    </row>
    <row r="3866">
      <c r="A3866" s="28"/>
    </row>
    <row r="3867">
      <c r="A3867" s="28"/>
    </row>
    <row r="3868">
      <c r="A3868" s="28"/>
    </row>
    <row r="3869">
      <c r="A3869" s="28"/>
    </row>
    <row r="3870">
      <c r="A3870" s="28"/>
    </row>
    <row r="3871">
      <c r="A3871" s="28"/>
    </row>
    <row r="3872">
      <c r="A3872" s="28"/>
    </row>
    <row r="3873">
      <c r="A3873" s="28"/>
    </row>
    <row r="3874">
      <c r="A3874" s="28"/>
    </row>
    <row r="3875">
      <c r="A3875" s="28"/>
    </row>
    <row r="3876">
      <c r="A3876" s="28"/>
    </row>
    <row r="3877">
      <c r="A3877" s="28"/>
    </row>
    <row r="3878">
      <c r="A3878" s="28"/>
    </row>
    <row r="3879">
      <c r="A3879" s="28"/>
    </row>
    <row r="3880">
      <c r="A3880" s="28"/>
    </row>
    <row r="3881">
      <c r="A3881" s="28"/>
    </row>
    <row r="3882">
      <c r="A3882" s="28"/>
    </row>
    <row r="3883">
      <c r="A3883" s="28"/>
    </row>
    <row r="3884">
      <c r="A3884" s="28"/>
    </row>
    <row r="3885">
      <c r="A3885" s="28"/>
    </row>
    <row r="3886">
      <c r="A3886" s="28"/>
    </row>
    <row r="3887">
      <c r="A3887" s="28"/>
    </row>
    <row r="3888">
      <c r="A3888" s="28"/>
    </row>
    <row r="3889">
      <c r="A3889" s="28"/>
    </row>
    <row r="3890">
      <c r="A3890" s="28"/>
    </row>
    <row r="3891">
      <c r="A3891" s="28"/>
    </row>
    <row r="3892">
      <c r="A3892" s="28"/>
    </row>
    <row r="3893">
      <c r="A3893" s="28"/>
    </row>
    <row r="3894">
      <c r="A3894" s="28"/>
    </row>
    <row r="3895">
      <c r="A3895" s="28"/>
    </row>
    <row r="3896">
      <c r="A3896" s="28"/>
    </row>
    <row r="3897">
      <c r="A3897" s="28"/>
    </row>
    <row r="3898">
      <c r="A3898" s="28"/>
    </row>
    <row r="3899">
      <c r="A3899" s="28"/>
    </row>
    <row r="3900">
      <c r="A3900" s="28"/>
    </row>
    <row r="3901">
      <c r="A3901" s="28"/>
    </row>
    <row r="3902">
      <c r="A3902" s="28"/>
    </row>
    <row r="3903">
      <c r="A3903" s="28"/>
    </row>
    <row r="3904">
      <c r="A3904" s="28"/>
    </row>
    <row r="3905">
      <c r="A3905" s="28"/>
    </row>
    <row r="3906">
      <c r="A3906" s="28"/>
    </row>
    <row r="3907">
      <c r="A3907" s="28"/>
    </row>
    <row r="3908">
      <c r="A3908" s="28"/>
    </row>
    <row r="3909">
      <c r="A3909" s="28"/>
    </row>
    <row r="3910">
      <c r="A3910" s="28"/>
    </row>
    <row r="3911">
      <c r="A3911" s="28"/>
    </row>
    <row r="3912">
      <c r="A3912" s="28"/>
    </row>
    <row r="3913">
      <c r="A3913" s="28"/>
    </row>
    <row r="3914">
      <c r="A3914" s="28"/>
    </row>
    <row r="3915">
      <c r="A3915" s="28"/>
    </row>
    <row r="3916">
      <c r="A3916" s="28"/>
    </row>
    <row r="3917">
      <c r="A3917" s="28"/>
    </row>
    <row r="3918">
      <c r="A3918" s="28"/>
    </row>
    <row r="3919">
      <c r="A3919" s="28"/>
    </row>
    <row r="3920">
      <c r="A3920" s="28"/>
    </row>
    <row r="3921">
      <c r="A3921" s="28"/>
    </row>
    <row r="3922">
      <c r="A3922" s="28"/>
    </row>
    <row r="3923">
      <c r="A3923" s="28"/>
    </row>
    <row r="3924">
      <c r="A3924" s="28"/>
    </row>
    <row r="3925">
      <c r="A3925" s="28"/>
    </row>
    <row r="3926">
      <c r="A3926" s="28"/>
    </row>
    <row r="3927">
      <c r="A3927" s="28"/>
    </row>
    <row r="3928">
      <c r="A3928" s="28"/>
    </row>
    <row r="3929">
      <c r="A3929" s="28"/>
    </row>
    <row r="3930">
      <c r="A3930" s="28"/>
    </row>
    <row r="3931">
      <c r="A3931" s="28"/>
    </row>
    <row r="3932">
      <c r="A3932" s="28"/>
    </row>
    <row r="3933">
      <c r="A3933" s="28"/>
    </row>
    <row r="3934">
      <c r="A3934" s="28"/>
    </row>
    <row r="3935">
      <c r="A3935" s="28"/>
    </row>
    <row r="3936">
      <c r="A3936" s="28"/>
    </row>
    <row r="3937">
      <c r="A3937" s="28"/>
    </row>
    <row r="3938">
      <c r="A3938" s="28"/>
    </row>
    <row r="3939">
      <c r="A3939" s="28"/>
    </row>
    <row r="3940">
      <c r="A3940" s="28"/>
    </row>
    <row r="3941">
      <c r="A3941" s="28"/>
    </row>
    <row r="3942">
      <c r="A3942" s="28"/>
    </row>
    <row r="3943">
      <c r="A3943" s="28"/>
    </row>
    <row r="3944">
      <c r="A3944" s="28"/>
    </row>
    <row r="3945">
      <c r="A3945" s="28"/>
    </row>
    <row r="3946">
      <c r="A3946" s="28"/>
    </row>
    <row r="3947">
      <c r="A3947" s="28"/>
    </row>
    <row r="3948">
      <c r="A3948" s="28"/>
    </row>
    <row r="3949">
      <c r="A3949" s="28"/>
    </row>
    <row r="3950">
      <c r="A3950" s="28"/>
    </row>
    <row r="3951">
      <c r="A3951" s="28"/>
    </row>
    <row r="3952">
      <c r="A3952" s="28"/>
    </row>
    <row r="3953">
      <c r="A3953" s="28"/>
    </row>
    <row r="3954">
      <c r="A3954" s="28"/>
    </row>
    <row r="3955">
      <c r="A3955" s="28"/>
    </row>
    <row r="3956">
      <c r="A3956" s="28"/>
    </row>
    <row r="3957">
      <c r="A3957" s="28"/>
    </row>
    <row r="3958">
      <c r="A3958" s="28"/>
    </row>
    <row r="3959">
      <c r="A3959" s="28"/>
    </row>
    <row r="3960">
      <c r="A3960" s="28"/>
    </row>
    <row r="3961">
      <c r="A3961" s="28"/>
    </row>
    <row r="3962">
      <c r="A3962" s="28"/>
    </row>
    <row r="3963">
      <c r="A3963" s="28"/>
    </row>
    <row r="3964">
      <c r="A3964" s="28"/>
    </row>
    <row r="3965">
      <c r="A3965" s="28"/>
    </row>
    <row r="3966">
      <c r="A3966" s="28"/>
    </row>
    <row r="3967">
      <c r="A3967" s="28"/>
    </row>
    <row r="3968">
      <c r="A3968" s="28"/>
    </row>
    <row r="3969">
      <c r="A3969" s="28"/>
    </row>
    <row r="3970">
      <c r="A3970" s="28"/>
    </row>
    <row r="3971">
      <c r="A3971" s="28"/>
    </row>
    <row r="3972">
      <c r="A3972" s="22"/>
    </row>
    <row r="3973">
      <c r="A3973" s="28"/>
    </row>
    <row r="3974">
      <c r="A3974" s="28"/>
    </row>
    <row r="3975">
      <c r="A3975" s="28"/>
    </row>
    <row r="3976">
      <c r="A3976" s="28"/>
    </row>
    <row r="3977">
      <c r="A3977" s="28"/>
    </row>
    <row r="3978">
      <c r="A3978" s="28"/>
    </row>
    <row r="3979">
      <c r="A3979" s="28"/>
    </row>
    <row r="3980">
      <c r="A3980" s="28"/>
    </row>
    <row r="3981">
      <c r="A3981" s="28"/>
    </row>
    <row r="3982">
      <c r="A3982" s="28"/>
    </row>
    <row r="3983">
      <c r="A3983" s="28"/>
    </row>
    <row r="3984">
      <c r="A3984" s="28"/>
    </row>
    <row r="3985">
      <c r="A3985" s="28"/>
    </row>
    <row r="3986">
      <c r="A3986" s="28"/>
    </row>
    <row r="3987">
      <c r="A3987" s="28"/>
    </row>
    <row r="3988">
      <c r="A3988" s="28"/>
    </row>
    <row r="3989">
      <c r="A3989" s="28"/>
    </row>
    <row r="3990">
      <c r="A3990" s="28"/>
    </row>
    <row r="3991">
      <c r="A3991" s="28"/>
    </row>
    <row r="3992">
      <c r="A3992" s="28"/>
    </row>
    <row r="3993">
      <c r="A3993" s="28"/>
    </row>
    <row r="3994">
      <c r="A3994" s="22"/>
    </row>
    <row r="3995">
      <c r="A3995" s="28"/>
    </row>
    <row r="3996">
      <c r="A3996" s="28"/>
    </row>
    <row r="3997">
      <c r="A3997" s="28"/>
    </row>
    <row r="3998">
      <c r="A3998" s="28"/>
    </row>
    <row r="3999">
      <c r="A3999" s="28"/>
    </row>
    <row r="4000">
      <c r="A4000" s="28"/>
    </row>
    <row r="4001">
      <c r="A4001" s="22"/>
    </row>
    <row r="4002">
      <c r="A4002" s="28"/>
    </row>
    <row r="4003">
      <c r="A4003" s="28"/>
    </row>
    <row r="4004">
      <c r="A4004" s="28"/>
    </row>
    <row r="4005">
      <c r="A4005" s="28"/>
    </row>
    <row r="4006">
      <c r="A4006" s="28"/>
    </row>
    <row r="4007">
      <c r="A4007" s="28"/>
    </row>
    <row r="4008">
      <c r="A4008" s="28"/>
    </row>
    <row r="4009">
      <c r="A4009" s="28"/>
    </row>
    <row r="4010">
      <c r="A4010" s="28"/>
    </row>
    <row r="4011">
      <c r="A4011" s="28"/>
    </row>
    <row r="4012">
      <c r="A4012" s="28"/>
    </row>
    <row r="4013">
      <c r="A4013" s="28"/>
    </row>
    <row r="4014">
      <c r="A4014" s="28"/>
    </row>
    <row r="4015">
      <c r="A4015" s="28"/>
    </row>
    <row r="4016">
      <c r="A4016" s="28"/>
    </row>
    <row r="4017">
      <c r="A4017" s="28"/>
    </row>
    <row r="4018">
      <c r="A4018" s="28"/>
    </row>
    <row r="4019">
      <c r="A4019" s="28"/>
    </row>
    <row r="4020">
      <c r="A4020" s="28"/>
    </row>
    <row r="4021">
      <c r="A4021" s="22"/>
    </row>
    <row r="4022">
      <c r="A4022" s="28"/>
    </row>
    <row r="4023">
      <c r="A4023" s="28"/>
    </row>
    <row r="4024">
      <c r="A4024" s="28"/>
    </row>
    <row r="4025">
      <c r="A4025" s="28"/>
    </row>
    <row r="4026">
      <c r="A4026" s="28"/>
    </row>
    <row r="4027">
      <c r="A4027" s="28"/>
    </row>
    <row r="4028">
      <c r="A4028" s="28"/>
    </row>
    <row r="4029">
      <c r="A4029" s="28"/>
    </row>
    <row r="4030">
      <c r="A4030" s="28"/>
    </row>
    <row r="4031">
      <c r="A4031" s="28"/>
    </row>
    <row r="4032">
      <c r="A4032" s="28"/>
    </row>
    <row r="4033">
      <c r="A4033" s="28"/>
    </row>
    <row r="4034">
      <c r="A4034" s="28"/>
    </row>
    <row r="4035">
      <c r="A4035" s="28"/>
    </row>
    <row r="4036">
      <c r="A4036" s="28"/>
    </row>
    <row r="4037">
      <c r="A4037" s="28"/>
    </row>
    <row r="4038">
      <c r="A4038" s="28"/>
    </row>
    <row r="4039">
      <c r="A4039" s="28"/>
    </row>
    <row r="4040">
      <c r="A4040" s="28"/>
    </row>
    <row r="4041">
      <c r="A4041" s="28"/>
    </row>
    <row r="4042">
      <c r="A4042" s="28"/>
    </row>
    <row r="4043">
      <c r="A4043" s="28"/>
    </row>
    <row r="4044">
      <c r="A4044" s="28"/>
    </row>
    <row r="4045">
      <c r="A4045" s="28"/>
    </row>
    <row r="4046">
      <c r="A4046" s="28"/>
    </row>
    <row r="4047">
      <c r="A4047" s="28"/>
    </row>
    <row r="4048">
      <c r="A4048" s="28"/>
    </row>
    <row r="4049">
      <c r="A4049" s="28"/>
    </row>
    <row r="4050">
      <c r="A4050" s="28"/>
    </row>
    <row r="4051">
      <c r="A4051" s="28"/>
    </row>
    <row r="4052">
      <c r="A4052" s="28"/>
    </row>
    <row r="4053">
      <c r="A4053" s="28"/>
    </row>
    <row r="4054">
      <c r="A4054" s="28"/>
    </row>
    <row r="4055">
      <c r="A4055" s="28"/>
    </row>
    <row r="4056">
      <c r="A4056" s="28"/>
    </row>
    <row r="4057">
      <c r="A4057" s="28"/>
    </row>
    <row r="4058">
      <c r="A4058" s="28"/>
    </row>
    <row r="4059">
      <c r="A4059" s="28"/>
    </row>
    <row r="4060">
      <c r="A4060" s="28"/>
    </row>
    <row r="4061">
      <c r="A4061" s="28"/>
    </row>
    <row r="4062">
      <c r="A4062" s="28"/>
    </row>
    <row r="4063">
      <c r="A4063" s="28"/>
    </row>
    <row r="4064">
      <c r="A4064" s="28"/>
    </row>
    <row r="4065">
      <c r="A4065" s="28"/>
    </row>
    <row r="4066">
      <c r="A4066" s="28"/>
    </row>
    <row r="4067">
      <c r="A4067" s="28"/>
    </row>
    <row r="4068">
      <c r="A4068" s="28"/>
    </row>
    <row r="4069">
      <c r="A4069" s="28"/>
    </row>
    <row r="4070">
      <c r="A4070" s="28"/>
    </row>
    <row r="4071">
      <c r="A4071" s="28"/>
    </row>
    <row r="4072">
      <c r="A4072" s="28"/>
    </row>
    <row r="4073">
      <c r="A4073" s="28"/>
    </row>
    <row r="4074">
      <c r="A4074" s="28"/>
    </row>
    <row r="4075">
      <c r="A4075" s="28"/>
    </row>
    <row r="4076">
      <c r="A4076" s="28"/>
    </row>
    <row r="4077">
      <c r="A4077" s="28"/>
    </row>
    <row r="4078">
      <c r="A4078" s="28"/>
    </row>
    <row r="4079">
      <c r="A4079" s="28"/>
    </row>
    <row r="4080">
      <c r="A4080" s="28"/>
    </row>
    <row r="4081">
      <c r="A4081" s="28"/>
    </row>
    <row r="4082">
      <c r="A4082" s="28"/>
    </row>
    <row r="4083">
      <c r="A4083" s="28"/>
    </row>
    <row r="4084">
      <c r="A4084" s="28"/>
    </row>
    <row r="4085">
      <c r="A4085" s="28"/>
    </row>
    <row r="4086">
      <c r="A4086" s="28"/>
    </row>
    <row r="4087">
      <c r="A4087" s="28"/>
    </row>
    <row r="4088">
      <c r="A4088" s="28"/>
    </row>
    <row r="4089">
      <c r="A4089" s="28"/>
    </row>
    <row r="4090">
      <c r="A4090" s="28"/>
    </row>
    <row r="4091">
      <c r="A4091" s="28"/>
    </row>
    <row r="4092">
      <c r="A4092" s="28"/>
    </row>
    <row r="4093">
      <c r="A4093" s="28"/>
    </row>
    <row r="4094">
      <c r="A4094" s="28"/>
    </row>
    <row r="4095">
      <c r="A4095" s="28"/>
    </row>
    <row r="4096">
      <c r="A4096" s="28"/>
    </row>
    <row r="4097">
      <c r="A4097" s="28"/>
    </row>
    <row r="4098">
      <c r="A4098" s="28"/>
    </row>
    <row r="4099">
      <c r="A4099" s="28"/>
    </row>
    <row r="4100">
      <c r="A4100" s="28"/>
    </row>
    <row r="4101">
      <c r="A4101" s="28"/>
    </row>
    <row r="4102">
      <c r="A4102" s="28"/>
    </row>
    <row r="4103">
      <c r="A4103" s="28"/>
    </row>
    <row r="4104">
      <c r="A4104" s="28"/>
    </row>
    <row r="4105">
      <c r="A4105" s="28"/>
    </row>
    <row r="4106">
      <c r="A4106" s="28"/>
    </row>
    <row r="4107">
      <c r="A4107" s="28"/>
    </row>
    <row r="4108">
      <c r="A4108" s="28"/>
    </row>
    <row r="4109">
      <c r="A4109" s="28"/>
    </row>
    <row r="4110">
      <c r="A4110" s="28"/>
    </row>
    <row r="4111">
      <c r="A4111" s="28"/>
    </row>
    <row r="4112">
      <c r="A4112" s="28"/>
    </row>
    <row r="4113">
      <c r="A4113" s="28"/>
    </row>
    <row r="4114">
      <c r="A4114" s="28"/>
    </row>
    <row r="4115">
      <c r="A4115" s="28"/>
    </row>
    <row r="4116">
      <c r="A4116" s="28"/>
    </row>
    <row r="4117">
      <c r="A4117" s="28"/>
    </row>
    <row r="4118">
      <c r="A4118" s="28"/>
    </row>
    <row r="4119">
      <c r="A4119" s="28"/>
    </row>
    <row r="4120">
      <c r="A4120" s="28"/>
    </row>
    <row r="4121">
      <c r="A4121" s="28"/>
    </row>
    <row r="4122">
      <c r="A4122" s="28"/>
    </row>
    <row r="4123">
      <c r="A4123" s="28"/>
    </row>
    <row r="4124">
      <c r="A4124" s="28"/>
    </row>
    <row r="4125">
      <c r="A4125" s="28"/>
    </row>
    <row r="4126">
      <c r="A4126" s="28"/>
    </row>
    <row r="4127">
      <c r="A4127" s="28"/>
    </row>
    <row r="4128">
      <c r="A4128" s="28"/>
    </row>
    <row r="4129">
      <c r="A4129" s="28"/>
    </row>
    <row r="4130">
      <c r="A4130" s="28"/>
    </row>
    <row r="4131">
      <c r="A4131" s="28"/>
    </row>
    <row r="4132">
      <c r="A4132" s="28"/>
    </row>
    <row r="4133">
      <c r="A4133" s="28"/>
    </row>
    <row r="4134">
      <c r="A4134" s="28"/>
    </row>
    <row r="4135">
      <c r="A4135" s="28"/>
    </row>
    <row r="4136">
      <c r="A4136" s="28"/>
    </row>
    <row r="4137">
      <c r="A4137" s="28"/>
    </row>
    <row r="4138">
      <c r="A4138" s="28"/>
    </row>
    <row r="4139">
      <c r="A4139" s="28"/>
    </row>
    <row r="4140">
      <c r="A4140" s="28"/>
    </row>
    <row r="4141">
      <c r="A4141" s="28"/>
    </row>
    <row r="4142">
      <c r="A4142" s="28"/>
    </row>
    <row r="4143">
      <c r="A4143" s="28"/>
    </row>
    <row r="4144">
      <c r="A4144" s="28"/>
    </row>
    <row r="4145">
      <c r="A4145" s="28"/>
    </row>
    <row r="4146">
      <c r="A4146" s="28"/>
    </row>
    <row r="4147">
      <c r="A4147" s="28"/>
    </row>
    <row r="4148">
      <c r="A4148" s="28"/>
    </row>
    <row r="4149">
      <c r="A4149" s="28"/>
    </row>
    <row r="4150">
      <c r="A4150" s="28"/>
    </row>
    <row r="4151">
      <c r="A4151" s="28"/>
    </row>
    <row r="4152">
      <c r="A4152" s="28"/>
    </row>
    <row r="4153">
      <c r="A4153" s="28"/>
    </row>
    <row r="4154">
      <c r="A4154" s="28"/>
    </row>
    <row r="4155">
      <c r="A4155" s="28"/>
    </row>
    <row r="4156">
      <c r="A4156" s="28"/>
    </row>
    <row r="4157">
      <c r="A4157" s="28"/>
    </row>
    <row r="4158">
      <c r="A4158" s="28"/>
    </row>
    <row r="4159">
      <c r="A4159" s="28"/>
    </row>
    <row r="4160">
      <c r="A4160" s="28"/>
    </row>
    <row r="4161">
      <c r="A4161" s="28"/>
    </row>
    <row r="4162">
      <c r="A4162" s="28"/>
    </row>
    <row r="4163">
      <c r="A4163" s="28"/>
    </row>
    <row r="4164">
      <c r="A4164" s="28"/>
    </row>
    <row r="4165">
      <c r="A4165" s="28"/>
    </row>
    <row r="4166">
      <c r="A4166" s="28"/>
    </row>
    <row r="4167">
      <c r="A4167" s="28"/>
    </row>
    <row r="4168">
      <c r="A4168" s="28"/>
    </row>
    <row r="4169">
      <c r="A4169" s="28"/>
    </row>
    <row r="4170">
      <c r="A4170" s="28"/>
    </row>
    <row r="4171">
      <c r="A4171" s="28"/>
    </row>
    <row r="4172">
      <c r="A4172" s="28"/>
    </row>
    <row r="4173">
      <c r="A4173" s="28"/>
    </row>
    <row r="4174">
      <c r="A4174" s="28"/>
    </row>
    <row r="4175">
      <c r="A4175" s="28"/>
    </row>
    <row r="4176">
      <c r="A4176" s="28"/>
    </row>
    <row r="4177">
      <c r="A4177" s="28"/>
    </row>
    <row r="4178">
      <c r="A4178" s="28"/>
    </row>
    <row r="4179">
      <c r="A4179" s="28"/>
    </row>
    <row r="4180">
      <c r="A4180" s="28"/>
    </row>
    <row r="4181">
      <c r="A4181" s="28"/>
    </row>
    <row r="4182">
      <c r="A4182" s="28"/>
    </row>
    <row r="4183">
      <c r="A4183" s="28"/>
    </row>
    <row r="4184">
      <c r="A4184" s="28"/>
    </row>
    <row r="4185">
      <c r="A4185" s="28"/>
    </row>
    <row r="4186">
      <c r="A4186" s="28"/>
    </row>
    <row r="4187">
      <c r="A4187" s="28"/>
    </row>
    <row r="4188">
      <c r="A4188" s="28"/>
    </row>
    <row r="4189">
      <c r="A4189" s="28"/>
    </row>
    <row r="4190">
      <c r="A4190" s="28"/>
    </row>
    <row r="4191">
      <c r="A4191" s="28"/>
    </row>
    <row r="4192">
      <c r="A4192" s="28"/>
    </row>
    <row r="4193">
      <c r="A4193" s="28"/>
    </row>
    <row r="4194">
      <c r="A4194" s="28"/>
    </row>
    <row r="4195">
      <c r="A4195" s="28"/>
    </row>
    <row r="4196">
      <c r="A4196" s="28"/>
    </row>
    <row r="4197">
      <c r="A4197" s="28"/>
    </row>
    <row r="4198">
      <c r="A4198" s="28"/>
    </row>
    <row r="4199">
      <c r="A4199" s="28"/>
    </row>
    <row r="4200">
      <c r="A4200" s="28"/>
    </row>
    <row r="4201">
      <c r="A4201" s="28"/>
    </row>
    <row r="4202">
      <c r="A4202" s="28"/>
    </row>
    <row r="4203">
      <c r="A4203" s="28"/>
    </row>
    <row r="4204">
      <c r="A4204" s="28"/>
    </row>
    <row r="4205">
      <c r="A4205" s="28"/>
    </row>
    <row r="4206">
      <c r="A4206" s="28"/>
    </row>
    <row r="4207">
      <c r="A4207" s="28"/>
    </row>
    <row r="4208">
      <c r="A4208" s="28"/>
    </row>
    <row r="4209">
      <c r="A4209" s="28"/>
    </row>
    <row r="4210">
      <c r="A4210" s="28"/>
    </row>
    <row r="4211">
      <c r="A4211" s="28"/>
    </row>
    <row r="4212">
      <c r="A4212" s="28"/>
    </row>
    <row r="4213">
      <c r="A4213" s="28"/>
    </row>
    <row r="4214">
      <c r="A4214" s="28"/>
    </row>
    <row r="4215">
      <c r="A4215" s="28"/>
    </row>
    <row r="4216">
      <c r="A4216" s="28"/>
    </row>
    <row r="4217">
      <c r="A4217" s="28"/>
    </row>
    <row r="4218">
      <c r="A4218" s="28"/>
    </row>
    <row r="4219">
      <c r="A4219" s="28"/>
    </row>
    <row r="4220">
      <c r="A4220" s="28"/>
    </row>
    <row r="4221">
      <c r="A4221" s="28"/>
    </row>
    <row r="4222">
      <c r="A4222" s="28"/>
    </row>
    <row r="4223">
      <c r="A4223" s="28"/>
    </row>
    <row r="4224">
      <c r="A4224" s="28"/>
    </row>
    <row r="4225">
      <c r="A4225" s="28"/>
    </row>
    <row r="4226">
      <c r="A4226" s="28"/>
    </row>
    <row r="4227">
      <c r="A4227" s="28"/>
    </row>
    <row r="4228">
      <c r="A4228" s="28"/>
    </row>
    <row r="4229">
      <c r="A4229" s="28"/>
    </row>
    <row r="4230">
      <c r="A4230" s="28"/>
    </row>
    <row r="4231">
      <c r="A4231" s="28"/>
    </row>
    <row r="4232">
      <c r="A4232" s="28"/>
    </row>
    <row r="4233">
      <c r="A4233" s="28"/>
    </row>
    <row r="4234">
      <c r="A4234" s="28"/>
    </row>
    <row r="4235">
      <c r="A4235" s="28"/>
    </row>
    <row r="4236">
      <c r="A4236" s="28"/>
    </row>
    <row r="4237">
      <c r="A4237" s="28"/>
    </row>
    <row r="4238">
      <c r="A4238" s="28"/>
    </row>
    <row r="4239">
      <c r="A4239" s="28"/>
    </row>
    <row r="4240">
      <c r="A4240" s="28"/>
    </row>
    <row r="4241">
      <c r="A4241" s="28"/>
    </row>
    <row r="4242">
      <c r="A4242" s="28"/>
    </row>
    <row r="4243">
      <c r="A4243" s="28"/>
    </row>
    <row r="4244">
      <c r="A4244" s="28"/>
    </row>
    <row r="4245">
      <c r="A4245" s="28"/>
    </row>
    <row r="4246">
      <c r="A4246" s="28"/>
    </row>
    <row r="4247">
      <c r="A4247" s="28"/>
    </row>
    <row r="4248">
      <c r="A4248" s="28"/>
    </row>
    <row r="4249">
      <c r="A4249" s="28"/>
    </row>
    <row r="4250">
      <c r="A4250" s="28"/>
    </row>
    <row r="4251">
      <c r="A4251" s="28"/>
    </row>
    <row r="4252">
      <c r="A4252" s="28"/>
    </row>
    <row r="4253">
      <c r="A4253" s="28"/>
    </row>
    <row r="4254">
      <c r="A4254" s="28"/>
    </row>
    <row r="4255">
      <c r="A4255" s="28"/>
    </row>
    <row r="4256">
      <c r="A4256" s="28"/>
    </row>
    <row r="4257">
      <c r="A4257" s="28"/>
    </row>
    <row r="4258">
      <c r="A4258" s="28"/>
    </row>
    <row r="4259">
      <c r="A4259" s="28"/>
    </row>
    <row r="4260">
      <c r="A4260" s="28"/>
    </row>
    <row r="4261">
      <c r="A4261" s="28"/>
    </row>
    <row r="4262">
      <c r="A4262" s="28"/>
    </row>
    <row r="4263">
      <c r="A4263" s="28"/>
    </row>
    <row r="4264">
      <c r="A4264" s="28"/>
    </row>
    <row r="4265">
      <c r="A4265" s="28"/>
    </row>
    <row r="4266">
      <c r="A4266" s="28"/>
    </row>
    <row r="4267">
      <c r="A4267" s="28"/>
    </row>
    <row r="4268">
      <c r="A4268" s="28"/>
    </row>
    <row r="4269">
      <c r="A4269" s="28"/>
    </row>
    <row r="4270">
      <c r="A4270" s="28"/>
    </row>
    <row r="4271">
      <c r="A4271" s="28"/>
    </row>
    <row r="4272">
      <c r="A4272" s="28"/>
    </row>
    <row r="4273">
      <c r="A4273" s="28"/>
    </row>
    <row r="4274">
      <c r="A4274" s="28"/>
    </row>
    <row r="4275">
      <c r="A4275" s="28"/>
    </row>
    <row r="4276">
      <c r="A4276" s="28"/>
    </row>
    <row r="4277">
      <c r="A4277" s="28"/>
    </row>
    <row r="4278">
      <c r="A4278" s="28"/>
    </row>
    <row r="4279">
      <c r="A4279" s="28"/>
    </row>
    <row r="4280">
      <c r="A4280" s="28"/>
    </row>
    <row r="4281">
      <c r="A4281" s="28"/>
    </row>
    <row r="4282">
      <c r="A4282" s="28"/>
    </row>
    <row r="4283">
      <c r="A4283" s="28"/>
    </row>
    <row r="4284">
      <c r="A4284" s="28"/>
    </row>
    <row r="4285">
      <c r="A4285" s="28"/>
    </row>
    <row r="4286">
      <c r="A4286" s="28"/>
    </row>
    <row r="4287">
      <c r="A4287" s="28"/>
    </row>
    <row r="4288">
      <c r="A4288" s="28"/>
    </row>
    <row r="4289">
      <c r="A4289" s="28"/>
    </row>
    <row r="4290">
      <c r="A4290" s="28"/>
    </row>
    <row r="4291">
      <c r="A4291" s="28"/>
    </row>
    <row r="4292">
      <c r="A4292" s="28"/>
    </row>
    <row r="4293">
      <c r="A4293" s="28"/>
    </row>
    <row r="4294">
      <c r="A4294" s="28"/>
    </row>
    <row r="4295">
      <c r="A4295" s="28"/>
    </row>
    <row r="4296">
      <c r="A4296" s="28"/>
    </row>
    <row r="4297">
      <c r="A4297" s="28"/>
    </row>
    <row r="4298">
      <c r="A4298" s="28"/>
    </row>
    <row r="4299">
      <c r="A4299" s="28"/>
    </row>
    <row r="4300">
      <c r="A4300" s="28"/>
    </row>
    <row r="4301">
      <c r="A4301" s="28"/>
    </row>
    <row r="4302">
      <c r="A4302" s="28"/>
    </row>
    <row r="4303">
      <c r="A4303" s="28"/>
    </row>
    <row r="4304">
      <c r="A4304" s="28"/>
    </row>
    <row r="4305">
      <c r="A4305" s="28"/>
    </row>
    <row r="4306">
      <c r="A4306" s="28"/>
    </row>
    <row r="4307">
      <c r="A4307" s="28"/>
    </row>
    <row r="4308">
      <c r="A4308" s="28"/>
    </row>
    <row r="4309">
      <c r="A4309" s="28"/>
    </row>
    <row r="4310">
      <c r="A4310" s="28"/>
    </row>
    <row r="4311">
      <c r="A4311" s="28"/>
    </row>
    <row r="4312">
      <c r="A4312" s="28"/>
    </row>
    <row r="4313">
      <c r="A4313" s="28"/>
    </row>
    <row r="4314">
      <c r="A4314" s="28"/>
    </row>
    <row r="4315">
      <c r="A4315" s="28"/>
    </row>
    <row r="4316">
      <c r="A4316" s="28"/>
    </row>
    <row r="4317">
      <c r="A4317" s="28"/>
    </row>
    <row r="4318">
      <c r="A4318" s="28"/>
    </row>
    <row r="4319">
      <c r="A4319" s="28"/>
    </row>
    <row r="4320">
      <c r="A4320" s="28"/>
    </row>
    <row r="4321">
      <c r="A4321" s="28"/>
    </row>
    <row r="4322">
      <c r="A4322" s="28"/>
    </row>
    <row r="4323">
      <c r="A4323" s="28"/>
    </row>
    <row r="4324">
      <c r="A4324" s="28"/>
    </row>
    <row r="4325">
      <c r="A4325" s="28"/>
    </row>
    <row r="4326">
      <c r="A4326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8822</v>
      </c>
      <c r="B1" s="2" t="s">
        <v>8823</v>
      </c>
      <c r="C1" s="2" t="s">
        <v>8824</v>
      </c>
      <c r="D1" s="2" t="s">
        <v>8825</v>
      </c>
      <c r="E1" s="2" t="s">
        <v>8826</v>
      </c>
      <c r="F1" s="2" t="s">
        <v>8827</v>
      </c>
      <c r="G1" s="2" t="s">
        <v>8828</v>
      </c>
      <c r="H1" s="2" t="s">
        <v>8829</v>
      </c>
      <c r="I1" s="2" t="s">
        <v>8830</v>
      </c>
      <c r="J1" s="2" t="s">
        <v>8831</v>
      </c>
      <c r="K1" s="2" t="s">
        <v>8832</v>
      </c>
      <c r="L1" s="2" t="s">
        <v>8833</v>
      </c>
    </row>
    <row r="2">
      <c r="A2" s="2">
        <v>268.0</v>
      </c>
      <c r="B2" s="2">
        <v>336.0</v>
      </c>
      <c r="C2" s="2">
        <v>353.0</v>
      </c>
      <c r="D2" s="2">
        <v>383.0</v>
      </c>
      <c r="E2" s="2">
        <v>326.0</v>
      </c>
      <c r="F2" s="2">
        <v>402.0</v>
      </c>
      <c r="G2" s="2">
        <v>351.0</v>
      </c>
      <c r="H2" s="2">
        <v>373.0</v>
      </c>
      <c r="I2" s="2">
        <v>365.0</v>
      </c>
      <c r="J2" s="2">
        <v>381.0</v>
      </c>
      <c r="K2" s="2">
        <v>336.0</v>
      </c>
      <c r="L2" s="29">
        <v>450.0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13</v>
      </c>
      <c r="B1" s="2" t="s">
        <v>53</v>
      </c>
    </row>
    <row r="2">
      <c r="A2" s="1">
        <f>COUNTIF(mission_launches!I:I, "Success")</f>
        <v>3879</v>
      </c>
      <c r="B2" s="1">
        <f>COUNTIF(mission_launches!I:I, "Failure")</f>
        <v>339</v>
      </c>
    </row>
  </sheetData>
  <drawing r:id="rId1"/>
</worksheet>
</file>