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105" windowWidth="7635" windowHeight="7485"/>
  </bookViews>
  <sheets>
    <sheet name="Sheet1" sheetId="1" r:id="rId1"/>
    <sheet name="Sheet2" sheetId="2" r:id="rId2"/>
    <sheet name="Sheet3" sheetId="3" r:id="rId3"/>
  </sheets>
  <definedNames>
    <definedName name="solver_adj" localSheetId="0" hidden="1">Sheet1!$B$27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Sheet1!$B$29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45621"/>
</workbook>
</file>

<file path=xl/calcChain.xml><?xml version="1.0" encoding="utf-8"?>
<calcChain xmlns="http://schemas.openxmlformats.org/spreadsheetml/2006/main">
  <c r="J37" i="1" l="1"/>
  <c r="I36" i="1" s="1"/>
  <c r="H35" i="1" s="1"/>
  <c r="G34" i="1" s="1"/>
  <c r="F33" i="1" s="1"/>
  <c r="E32" i="1" s="1"/>
  <c r="E22" i="1" s="1"/>
  <c r="K32" i="1"/>
  <c r="B28" i="1"/>
  <c r="B38" i="1" s="1"/>
  <c r="C28" i="1"/>
  <c r="C38" i="1" s="1"/>
  <c r="B29" i="1" s="1"/>
  <c r="D28" i="1"/>
  <c r="D38" i="1" s="1"/>
  <c r="C29" i="1" s="1"/>
  <c r="E28" i="1"/>
  <c r="E38" i="1" s="1"/>
  <c r="D29" i="1" s="1"/>
  <c r="F28" i="1"/>
  <c r="F38" i="1" s="1"/>
  <c r="E29" i="1" s="1"/>
  <c r="G28" i="1"/>
  <c r="G38" i="1" s="1"/>
  <c r="F29" i="1" s="1"/>
  <c r="H28" i="1"/>
  <c r="H38" i="1" s="1"/>
  <c r="G29" i="1" s="1"/>
  <c r="I28" i="1"/>
  <c r="I38" i="1" s="1"/>
  <c r="H29" i="1" s="1"/>
  <c r="J28" i="1"/>
  <c r="J38" i="1" s="1"/>
  <c r="I29" i="1" s="1"/>
  <c r="B37" i="1"/>
  <c r="C37" i="1"/>
  <c r="B36" i="1" s="1"/>
  <c r="B26" i="1" s="1"/>
  <c r="D37" i="1"/>
  <c r="C36" i="1" s="1"/>
  <c r="B35" i="1" s="1"/>
  <c r="B25" i="1" s="1"/>
  <c r="E37" i="1"/>
  <c r="D36" i="1" s="1"/>
  <c r="F37" i="1"/>
  <c r="E36" i="1" s="1"/>
  <c r="D35" i="1" s="1"/>
  <c r="C34" i="1" s="1"/>
  <c r="B33" i="1" s="1"/>
  <c r="B23" i="1" s="1"/>
  <c r="G37" i="1"/>
  <c r="F36" i="1" s="1"/>
  <c r="H37" i="1"/>
  <c r="G36" i="1" s="1"/>
  <c r="F35" i="1" s="1"/>
  <c r="E34" i="1" s="1"/>
  <c r="D33" i="1" s="1"/>
  <c r="C32" i="1" s="1"/>
  <c r="C22" i="1" s="1"/>
  <c r="I37" i="1"/>
  <c r="H36" i="1" s="1"/>
  <c r="K28" i="1"/>
  <c r="K38" i="1" s="1"/>
  <c r="J29" i="1" s="1"/>
  <c r="K33" i="1"/>
  <c r="J32" i="1" s="1"/>
  <c r="J22" i="1" s="1"/>
  <c r="K34" i="1"/>
  <c r="J33" i="1" s="1"/>
  <c r="K35" i="1"/>
  <c r="J34" i="1" s="1"/>
  <c r="J24" i="1" s="1"/>
  <c r="K36" i="1"/>
  <c r="J35" i="1" s="1"/>
  <c r="J25" i="1" s="1"/>
  <c r="K37" i="1"/>
  <c r="J36" i="1" s="1"/>
  <c r="J26" i="1" s="1"/>
  <c r="I32" i="1" l="1"/>
  <c r="I22" i="1" s="1"/>
  <c r="J23" i="1"/>
  <c r="K29" i="1"/>
  <c r="I34" i="1"/>
  <c r="I35" i="1"/>
  <c r="I33" i="1"/>
  <c r="H26" i="1"/>
  <c r="G35" i="1"/>
  <c r="F26" i="1"/>
  <c r="E35" i="1"/>
  <c r="D26" i="1"/>
  <c r="C35" i="1"/>
  <c r="I26" i="1"/>
  <c r="G26" i="1"/>
  <c r="E26" i="1"/>
  <c r="C26" i="1"/>
  <c r="G24" i="1"/>
  <c r="E24" i="1"/>
  <c r="C24" i="1"/>
  <c r="H25" i="1"/>
  <c r="F25" i="1"/>
  <c r="D25" i="1"/>
  <c r="F23" i="1"/>
  <c r="D23" i="1"/>
  <c r="H32" i="1" l="1"/>
  <c r="H22" i="1" s="1"/>
  <c r="I23" i="1"/>
  <c r="H33" i="1"/>
  <c r="I24" i="1"/>
  <c r="H34" i="1"/>
  <c r="I25" i="1"/>
  <c r="B34" i="1"/>
  <c r="B24" i="1" s="1"/>
  <c r="C25" i="1"/>
  <c r="D34" i="1"/>
  <c r="E25" i="1"/>
  <c r="F34" i="1"/>
  <c r="G25" i="1"/>
  <c r="G33" i="1" l="1"/>
  <c r="H24" i="1"/>
  <c r="G32" i="1"/>
  <c r="G22" i="1" s="1"/>
  <c r="H23" i="1"/>
  <c r="E33" i="1"/>
  <c r="F24" i="1"/>
  <c r="C33" i="1"/>
  <c r="D24" i="1"/>
  <c r="F32" i="1" l="1"/>
  <c r="F22" i="1" s="1"/>
  <c r="G23" i="1"/>
  <c r="B32" i="1"/>
  <c r="B22" i="1" s="1"/>
  <c r="C23" i="1"/>
  <c r="D32" i="1"/>
  <c r="D22" i="1" s="1"/>
  <c r="E23" i="1"/>
</calcChain>
</file>

<file path=xl/sharedStrings.xml><?xml version="1.0" encoding="utf-8"?>
<sst xmlns="http://schemas.openxmlformats.org/spreadsheetml/2006/main" count="31" uniqueCount="24">
  <si>
    <t>C</t>
  </si>
  <si>
    <t>7+</t>
  </si>
  <si>
    <t>M</t>
  </si>
  <si>
    <t>F</t>
  </si>
  <si>
    <t>N</t>
  </si>
  <si>
    <t>S^2</t>
  </si>
  <si>
    <t xml:space="preserve">   &lt;&lt;  Suma Total Ec. No Lin. Grupo k+</t>
  </si>
  <si>
    <t>W</t>
  </si>
  <si>
    <t>Wm</t>
  </si>
  <si>
    <t>PH</t>
  </si>
  <si>
    <t>PHM</t>
  </si>
  <si>
    <r>
      <t>I</t>
    </r>
    <r>
      <rPr>
        <b/>
        <vertAlign val="subscript"/>
        <sz val="11"/>
        <color theme="1"/>
        <rFont val="Calibri"/>
        <family val="2"/>
        <scheme val="minor"/>
      </rPr>
      <t>obs</t>
    </r>
  </si>
  <si>
    <t>DATOS PRUEBA SIMUL</t>
  </si>
  <si>
    <t>H</t>
  </si>
  <si>
    <t xml:space="preserve">   &lt;&lt;  Capturas en nro. Individuos</t>
  </si>
  <si>
    <t xml:space="preserve">   &lt;&lt;  Mortalidad Natural</t>
  </si>
  <si>
    <t xml:space="preserve">   &lt;&lt;  Mortalidad por Pesca</t>
  </si>
  <si>
    <t xml:space="preserve">   &lt;&lt;  Nro. Individuos</t>
  </si>
  <si>
    <t xml:space="preserve">   &lt;&lt; Pesos (kg.)</t>
  </si>
  <si>
    <t xml:space="preserve">   &lt;&lt; Pesos medios (kg.)</t>
  </si>
  <si>
    <t xml:space="preserve">   &lt;&lt; Proporcion Hembras (poblacional)</t>
  </si>
  <si>
    <t xml:space="preserve">   &lt;&lt; Proporcion Hembras Maduras (poblacional)</t>
  </si>
  <si>
    <t xml:space="preserve">   &lt;&lt; Indice abundancia</t>
  </si>
  <si>
    <t xml:space="preserve">   &lt;&lt; Matriz Hessiana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</si>
</sst>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0"/>
    <numFmt numFmtId="165" formatCode="0.00.E+00"/>
    <numFmt numFmtId="166" formatCode="0.00000"/>
    <numFmt numFmtId="167" formatCode="0.000"/>
  </numFmts>
  <fonts count="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8FA94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/>
    <xf numFmtId="164" fontId="0" fillId="0" borderId="0" xfId="0" applyNumberFormat="1"/>
    <xf numFmtId="0" fontId="2" fillId="4" borderId="1" xfId="0" applyFont="1" applyFill="1" applyBorder="1" applyAlignment="1">
      <alignment horizontal="center"/>
    </xf>
    <xf numFmtId="1" fontId="2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0" fillId="0" borderId="1" xfId="0" applyBorder="1" applyAlignment="1">
      <alignment horizontal="right" vertical="center"/>
    </xf>
    <xf numFmtId="1" fontId="0" fillId="0" borderId="1" xfId="0" applyNumberFormat="1" applyBorder="1" applyAlignment="1">
      <alignment horizontal="right" vertical="center"/>
    </xf>
    <xf numFmtId="0" fontId="2" fillId="4" borderId="1" xfId="0" applyFont="1" applyFill="1" applyBorder="1" applyAlignment="1">
      <alignment horizontal="center" vertical="center"/>
    </xf>
    <xf numFmtId="1" fontId="4" fillId="2" borderId="1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5" fillId="0" borderId="0" xfId="0" applyFont="1"/>
    <xf numFmtId="164" fontId="3" fillId="5" borderId="1" xfId="0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4" fillId="3" borderId="0" xfId="0" applyFont="1" applyFill="1" applyBorder="1" applyAlignment="1">
      <alignment horizontal="center"/>
    </xf>
    <xf numFmtId="165" fontId="1" fillId="0" borderId="0" xfId="0" applyNumberFormat="1" applyFont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7" borderId="1" xfId="0" applyFont="1" applyFill="1" applyBorder="1" applyAlignment="1">
      <alignment horizontal="center" vertical="center"/>
    </xf>
    <xf numFmtId="1" fontId="4" fillId="8" borderId="1" xfId="0" applyNumberFormat="1" applyFont="1" applyFill="1" applyBorder="1" applyAlignment="1">
      <alignment horizontal="center" vertical="center"/>
    </xf>
    <xf numFmtId="166" fontId="0" fillId="0" borderId="0" xfId="0" applyNumberFormat="1"/>
    <xf numFmtId="166" fontId="3" fillId="0" borderId="1" xfId="0" applyNumberFormat="1" applyFont="1" applyBorder="1" applyAlignment="1">
      <alignment horizontal="center" vertical="center"/>
    </xf>
    <xf numFmtId="0" fontId="4" fillId="8" borderId="1" xfId="0" applyFont="1" applyFill="1" applyBorder="1" applyAlignment="1">
      <alignment horizontal="center"/>
    </xf>
    <xf numFmtId="167" fontId="3" fillId="0" borderId="1" xfId="0" applyNumberFormat="1" applyFont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1" fontId="4" fillId="9" borderId="1" xfId="0" applyNumberFormat="1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/>
    </xf>
    <xf numFmtId="167" fontId="3" fillId="10" borderId="1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1" fontId="4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1" fontId="4" fillId="6" borderId="1" xfId="0" applyNumberFormat="1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/>
    </xf>
    <xf numFmtId="0" fontId="7" fillId="0" borderId="0" xfId="0" applyFont="1" applyAlignment="1">
      <alignment horizontal="left"/>
    </xf>
    <xf numFmtId="0" fontId="3" fillId="11" borderId="1" xfId="0" applyFont="1" applyFill="1" applyBorder="1" applyAlignment="1">
      <alignment horizontal="center" vertical="center"/>
    </xf>
    <xf numFmtId="165" fontId="8" fillId="0" borderId="0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8FA94"/>
      <color rgb="FFF2F650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6"/>
  <sheetViews>
    <sheetView tabSelected="1" zoomScale="80" zoomScaleNormal="80" workbookViewId="0">
      <selection activeCell="S34" sqref="S34"/>
    </sheetView>
  </sheetViews>
  <sheetFormatPr baseColWidth="10" defaultColWidth="9.140625" defaultRowHeight="15" x14ac:dyDescent="0.25"/>
  <cols>
    <col min="2" max="11" width="11.7109375" customWidth="1"/>
    <col min="12" max="12" width="12.42578125" bestFit="1" customWidth="1"/>
  </cols>
  <sheetData>
    <row r="1" spans="1:12" ht="18.75" x14ac:dyDescent="0.3">
      <c r="B1" s="11" t="s">
        <v>12</v>
      </c>
    </row>
    <row r="3" spans="1:12" x14ac:dyDescent="0.25">
      <c r="A3" s="3" t="s">
        <v>0</v>
      </c>
      <c r="B3" s="4">
        <v>1998</v>
      </c>
      <c r="C3" s="4">
        <v>1999</v>
      </c>
      <c r="D3" s="4">
        <v>2000</v>
      </c>
      <c r="E3" s="4">
        <v>2001</v>
      </c>
      <c r="F3" s="4">
        <v>2002</v>
      </c>
      <c r="G3" s="4">
        <v>2003</v>
      </c>
      <c r="H3" s="4">
        <v>2004</v>
      </c>
      <c r="I3" s="4">
        <v>2005</v>
      </c>
      <c r="J3" s="4">
        <v>2006</v>
      </c>
      <c r="K3" s="4">
        <v>2007</v>
      </c>
      <c r="L3" s="16" t="s">
        <v>14</v>
      </c>
    </row>
    <row r="4" spans="1:12" x14ac:dyDescent="0.25">
      <c r="A4" s="5">
        <v>1</v>
      </c>
      <c r="B4" s="6">
        <v>646813944</v>
      </c>
      <c r="C4" s="6">
        <v>506998655</v>
      </c>
      <c r="D4" s="6">
        <v>361215780</v>
      </c>
      <c r="E4" s="6">
        <v>441183683</v>
      </c>
      <c r="F4" s="6">
        <v>718138208</v>
      </c>
      <c r="G4" s="6">
        <v>679260725</v>
      </c>
      <c r="H4" s="6">
        <v>1012775051</v>
      </c>
      <c r="I4" s="6">
        <v>620545436</v>
      </c>
      <c r="J4" s="6">
        <v>654700930</v>
      </c>
      <c r="K4" s="6">
        <v>349353938</v>
      </c>
    </row>
    <row r="5" spans="1:12" x14ac:dyDescent="0.25">
      <c r="A5" s="5">
        <v>2</v>
      </c>
      <c r="B5" s="7">
        <v>505154712</v>
      </c>
      <c r="C5" s="7">
        <v>298671853</v>
      </c>
      <c r="D5" s="7">
        <v>85669854</v>
      </c>
      <c r="E5" s="7">
        <v>241956991</v>
      </c>
      <c r="F5" s="7">
        <v>461703833</v>
      </c>
      <c r="G5" s="7">
        <v>462603668</v>
      </c>
      <c r="H5" s="7">
        <v>34784694</v>
      </c>
      <c r="I5" s="7">
        <v>687355167</v>
      </c>
      <c r="J5" s="7">
        <v>426844265</v>
      </c>
      <c r="K5" s="7">
        <v>288653785</v>
      </c>
    </row>
    <row r="6" spans="1:12" x14ac:dyDescent="0.25">
      <c r="A6" s="5">
        <v>3</v>
      </c>
      <c r="B6" s="7">
        <v>358608281</v>
      </c>
      <c r="C6" s="7">
        <v>303863953</v>
      </c>
      <c r="D6" s="7">
        <v>145893049</v>
      </c>
      <c r="E6" s="7">
        <v>182617861</v>
      </c>
      <c r="F6" s="7">
        <v>241064471</v>
      </c>
      <c r="G6" s="7">
        <v>236342542</v>
      </c>
      <c r="H6" s="7">
        <v>322207180</v>
      </c>
      <c r="I6" s="7">
        <v>262106791</v>
      </c>
      <c r="J6" s="7">
        <v>429219262</v>
      </c>
      <c r="K6" s="7">
        <v>259589180</v>
      </c>
    </row>
    <row r="7" spans="1:12" x14ac:dyDescent="0.25">
      <c r="A7" s="5">
        <v>4</v>
      </c>
      <c r="B7" s="7">
        <v>133663713</v>
      </c>
      <c r="C7" s="7">
        <v>132848320</v>
      </c>
      <c r="D7" s="7">
        <v>105122560</v>
      </c>
      <c r="E7" s="7">
        <v>86263132</v>
      </c>
      <c r="F7" s="7">
        <v>64096718</v>
      </c>
      <c r="G7" s="7">
        <v>59180179</v>
      </c>
      <c r="H7" s="7">
        <v>117333439</v>
      </c>
      <c r="I7" s="7">
        <v>47206917</v>
      </c>
      <c r="J7" s="7">
        <v>111180207</v>
      </c>
      <c r="K7" s="7">
        <v>153053915</v>
      </c>
    </row>
    <row r="8" spans="1:12" x14ac:dyDescent="0.25">
      <c r="A8" s="5">
        <v>5</v>
      </c>
      <c r="B8" s="7">
        <v>54985451</v>
      </c>
      <c r="C8" s="7">
        <v>38536170</v>
      </c>
      <c r="D8" s="7">
        <v>36900818</v>
      </c>
      <c r="E8" s="7">
        <v>29416384</v>
      </c>
      <c r="F8" s="7">
        <v>24934249</v>
      </c>
      <c r="G8" s="7">
        <v>10935613</v>
      </c>
      <c r="H8" s="7">
        <v>24902230</v>
      </c>
      <c r="I8" s="7">
        <v>17924536</v>
      </c>
      <c r="J8" s="7">
        <v>27597020</v>
      </c>
      <c r="K8" s="7">
        <v>60399186</v>
      </c>
    </row>
    <row r="9" spans="1:12" x14ac:dyDescent="0.25">
      <c r="A9" s="5">
        <v>6</v>
      </c>
      <c r="B9" s="7">
        <v>14109072</v>
      </c>
      <c r="C9" s="7">
        <v>16606523</v>
      </c>
      <c r="D9" s="7">
        <v>12350302</v>
      </c>
      <c r="E9" s="7">
        <v>10086438</v>
      </c>
      <c r="F9" s="7">
        <v>9516498</v>
      </c>
      <c r="G9" s="7">
        <v>8610775</v>
      </c>
      <c r="H9" s="7">
        <v>6350430</v>
      </c>
      <c r="I9" s="7">
        <v>3574593</v>
      </c>
      <c r="J9" s="7">
        <v>9770354</v>
      </c>
      <c r="K9" s="7">
        <v>13526745</v>
      </c>
    </row>
    <row r="10" spans="1:12" x14ac:dyDescent="0.25">
      <c r="A10" s="5" t="s">
        <v>1</v>
      </c>
      <c r="B10" s="7">
        <v>9010452</v>
      </c>
      <c r="C10" s="7">
        <v>9344835</v>
      </c>
      <c r="D10" s="7">
        <v>9590308</v>
      </c>
      <c r="E10" s="7">
        <v>7429352</v>
      </c>
      <c r="F10" s="7">
        <v>5967922</v>
      </c>
      <c r="G10" s="7">
        <v>6398955</v>
      </c>
      <c r="H10" s="7">
        <v>6648906</v>
      </c>
      <c r="I10" s="7">
        <v>2699474</v>
      </c>
      <c r="J10" s="7">
        <v>4023139</v>
      </c>
      <c r="K10" s="7">
        <v>6777402</v>
      </c>
    </row>
    <row r="12" spans="1:12" x14ac:dyDescent="0.25">
      <c r="A12" s="8" t="s">
        <v>2</v>
      </c>
      <c r="B12" s="9">
        <v>1998</v>
      </c>
      <c r="C12" s="9">
        <v>1999</v>
      </c>
      <c r="D12" s="9">
        <v>2000</v>
      </c>
      <c r="E12" s="9">
        <v>2001</v>
      </c>
      <c r="F12" s="9">
        <v>2002</v>
      </c>
      <c r="G12" s="9">
        <v>2003</v>
      </c>
      <c r="H12" s="9">
        <v>2004</v>
      </c>
      <c r="I12" s="9">
        <v>2005</v>
      </c>
      <c r="J12" s="9">
        <v>2006</v>
      </c>
      <c r="K12" s="9">
        <v>2007</v>
      </c>
      <c r="L12" s="16" t="s">
        <v>15</v>
      </c>
    </row>
    <row r="13" spans="1:12" x14ac:dyDescent="0.25">
      <c r="A13" s="5">
        <v>1</v>
      </c>
      <c r="B13" s="10">
        <v>0.72</v>
      </c>
      <c r="C13" s="10">
        <v>0.72</v>
      </c>
      <c r="D13" s="10">
        <v>0.72</v>
      </c>
      <c r="E13" s="10">
        <v>0.72</v>
      </c>
      <c r="F13" s="10">
        <v>0.72</v>
      </c>
      <c r="G13" s="10">
        <v>0.72</v>
      </c>
      <c r="H13" s="10">
        <v>0.72</v>
      </c>
      <c r="I13" s="10">
        <v>0.72</v>
      </c>
      <c r="J13" s="10">
        <v>0.72</v>
      </c>
      <c r="K13" s="10">
        <v>0.72</v>
      </c>
    </row>
    <row r="14" spans="1:12" x14ac:dyDescent="0.25">
      <c r="A14" s="5">
        <v>2</v>
      </c>
      <c r="B14" s="10">
        <v>0.72</v>
      </c>
      <c r="C14" s="10">
        <v>0.72</v>
      </c>
      <c r="D14" s="10">
        <v>0.72</v>
      </c>
      <c r="E14" s="10">
        <v>0.72</v>
      </c>
      <c r="F14" s="10">
        <v>0.72</v>
      </c>
      <c r="G14" s="10">
        <v>0.72</v>
      </c>
      <c r="H14" s="10">
        <v>0.72</v>
      </c>
      <c r="I14" s="10">
        <v>0.72</v>
      </c>
      <c r="J14" s="10">
        <v>0.72</v>
      </c>
      <c r="K14" s="10">
        <v>0.72</v>
      </c>
    </row>
    <row r="15" spans="1:12" x14ac:dyDescent="0.25">
      <c r="A15" s="5">
        <v>3</v>
      </c>
      <c r="B15" s="10">
        <v>0.72</v>
      </c>
      <c r="C15" s="10">
        <v>0.72</v>
      </c>
      <c r="D15" s="10">
        <v>0.72</v>
      </c>
      <c r="E15" s="10">
        <v>0.72</v>
      </c>
      <c r="F15" s="10">
        <v>0.72</v>
      </c>
      <c r="G15" s="10">
        <v>0.72</v>
      </c>
      <c r="H15" s="10">
        <v>0.72</v>
      </c>
      <c r="I15" s="10">
        <v>0.72</v>
      </c>
      <c r="J15" s="10">
        <v>0.72</v>
      </c>
      <c r="K15" s="10">
        <v>0.72</v>
      </c>
    </row>
    <row r="16" spans="1:12" x14ac:dyDescent="0.25">
      <c r="A16" s="5">
        <v>4</v>
      </c>
      <c r="B16" s="10">
        <v>0.72</v>
      </c>
      <c r="C16" s="10">
        <v>0.72</v>
      </c>
      <c r="D16" s="10">
        <v>0.72</v>
      </c>
      <c r="E16" s="10">
        <v>0.72</v>
      </c>
      <c r="F16" s="10">
        <v>0.72</v>
      </c>
      <c r="G16" s="10">
        <v>0.72</v>
      </c>
      <c r="H16" s="10">
        <v>0.72</v>
      </c>
      <c r="I16" s="10">
        <v>0.72</v>
      </c>
      <c r="J16" s="10">
        <v>0.72</v>
      </c>
      <c r="K16" s="10">
        <v>0.72</v>
      </c>
    </row>
    <row r="17" spans="1:12" x14ac:dyDescent="0.25">
      <c r="A17" s="5">
        <v>5</v>
      </c>
      <c r="B17" s="10">
        <v>0.72</v>
      </c>
      <c r="C17" s="10">
        <v>0.72</v>
      </c>
      <c r="D17" s="10">
        <v>0.72</v>
      </c>
      <c r="E17" s="10">
        <v>0.72</v>
      </c>
      <c r="F17" s="10">
        <v>0.72</v>
      </c>
      <c r="G17" s="10">
        <v>0.72</v>
      </c>
      <c r="H17" s="10">
        <v>0.72</v>
      </c>
      <c r="I17" s="10">
        <v>0.72</v>
      </c>
      <c r="J17" s="10">
        <v>0.72</v>
      </c>
      <c r="K17" s="10">
        <v>0.72</v>
      </c>
    </row>
    <row r="18" spans="1:12" x14ac:dyDescent="0.25">
      <c r="A18" s="5">
        <v>6</v>
      </c>
      <c r="B18" s="10">
        <v>0.72</v>
      </c>
      <c r="C18" s="10">
        <v>0.72</v>
      </c>
      <c r="D18" s="10">
        <v>0.72</v>
      </c>
      <c r="E18" s="10">
        <v>0.72</v>
      </c>
      <c r="F18" s="10">
        <v>0.72</v>
      </c>
      <c r="G18" s="10">
        <v>0.72</v>
      </c>
      <c r="H18" s="10">
        <v>0.72</v>
      </c>
      <c r="I18" s="10">
        <v>0.72</v>
      </c>
      <c r="J18" s="10">
        <v>0.72</v>
      </c>
      <c r="K18" s="10">
        <v>0.72</v>
      </c>
    </row>
    <row r="19" spans="1:12" x14ac:dyDescent="0.25">
      <c r="A19" s="5" t="s">
        <v>1</v>
      </c>
      <c r="B19" s="10">
        <v>0.72</v>
      </c>
      <c r="C19" s="10">
        <v>0.72</v>
      </c>
      <c r="D19" s="10">
        <v>0.72</v>
      </c>
      <c r="E19" s="10">
        <v>0.72</v>
      </c>
      <c r="F19" s="10">
        <v>0.72</v>
      </c>
      <c r="G19" s="10">
        <v>0.72</v>
      </c>
      <c r="H19" s="10">
        <v>0.72</v>
      </c>
      <c r="I19" s="10">
        <v>0.72</v>
      </c>
      <c r="J19" s="10">
        <v>0.72</v>
      </c>
      <c r="K19" s="10">
        <v>0.72</v>
      </c>
    </row>
    <row r="21" spans="1:12" x14ac:dyDescent="0.25">
      <c r="A21" s="8" t="s">
        <v>3</v>
      </c>
      <c r="B21" s="9">
        <v>1998</v>
      </c>
      <c r="C21" s="9">
        <v>1999</v>
      </c>
      <c r="D21" s="9">
        <v>2000</v>
      </c>
      <c r="E21" s="9">
        <v>2001</v>
      </c>
      <c r="F21" s="9">
        <v>2002</v>
      </c>
      <c r="G21" s="9">
        <v>2003</v>
      </c>
      <c r="H21" s="9">
        <v>2004</v>
      </c>
      <c r="I21" s="9">
        <v>2005</v>
      </c>
      <c r="J21" s="9">
        <v>2006</v>
      </c>
      <c r="K21" s="9">
        <v>2007</v>
      </c>
      <c r="L21" s="16" t="s">
        <v>16</v>
      </c>
    </row>
    <row r="22" spans="1:12" x14ac:dyDescent="0.25">
      <c r="A22" s="5">
        <v>1</v>
      </c>
      <c r="B22" s="10">
        <f t="shared" ref="B22:J22" si="0">LN(B32/C33)-B13</f>
        <v>0.13713276514392225</v>
      </c>
      <c r="C22" s="10">
        <f t="shared" si="0"/>
        <v>0.15360032212150543</v>
      </c>
      <c r="D22" s="10">
        <f t="shared" si="0"/>
        <v>8.7208510291333252E-2</v>
      </c>
      <c r="E22" s="10">
        <f t="shared" si="0"/>
        <v>6.9657916238157758E-2</v>
      </c>
      <c r="F22" s="10">
        <f t="shared" si="0"/>
        <v>0.10298720445511589</v>
      </c>
      <c r="G22" s="10">
        <f t="shared" si="0"/>
        <v>0.16097662089405318</v>
      </c>
      <c r="H22" s="10">
        <f t="shared" si="0"/>
        <v>8.9213419872763211E-2</v>
      </c>
      <c r="I22" s="10">
        <f t="shared" si="0"/>
        <v>9.0134530926718415E-2</v>
      </c>
      <c r="J22" s="10">
        <f t="shared" si="0"/>
        <v>0.34660899557487435</v>
      </c>
      <c r="K22" s="12">
        <v>0.40730440000000001</v>
      </c>
    </row>
    <row r="23" spans="1:12" x14ac:dyDescent="0.25">
      <c r="A23" s="5">
        <v>2</v>
      </c>
      <c r="B23" s="10">
        <f t="shared" ref="B23:J23" si="1">LN(B33/C34)-B14</f>
        <v>0.19165591117756409</v>
      </c>
      <c r="C23" s="10">
        <f t="shared" si="1"/>
        <v>0.15016412339000662</v>
      </c>
      <c r="D23" s="10">
        <f t="shared" si="1"/>
        <v>5.9362579010823646E-2</v>
      </c>
      <c r="E23" s="10">
        <f t="shared" si="1"/>
        <v>0.13398848164599297</v>
      </c>
      <c r="F23" s="10">
        <f t="shared" si="1"/>
        <v>0.16854062464574571</v>
      </c>
      <c r="G23" s="10">
        <f t="shared" si="1"/>
        <v>0.15497031533416106</v>
      </c>
      <c r="H23" s="10">
        <f t="shared" si="1"/>
        <v>1.8546073173453026E-2</v>
      </c>
      <c r="I23" s="10">
        <f t="shared" si="1"/>
        <v>0.13938720590002585</v>
      </c>
      <c r="J23" s="10">
        <f t="shared" si="1"/>
        <v>0.1430511970575058</v>
      </c>
      <c r="K23" s="12">
        <v>0.44286350000000002</v>
      </c>
    </row>
    <row r="24" spans="1:12" x14ac:dyDescent="0.25">
      <c r="A24" s="5">
        <v>3</v>
      </c>
      <c r="B24" s="10">
        <f t="shared" ref="B24:J24" si="2">LN(B34/C35)-B15</f>
        <v>0.33567670592987531</v>
      </c>
      <c r="C24" s="10">
        <f t="shared" si="2"/>
        <v>0.30254727547598037</v>
      </c>
      <c r="D24" s="10">
        <f t="shared" si="2"/>
        <v>0.17745059355195159</v>
      </c>
      <c r="E24" s="10">
        <f t="shared" si="2"/>
        <v>0.31175516674924597</v>
      </c>
      <c r="F24" s="10">
        <f t="shared" si="2"/>
        <v>0.34740000387158321</v>
      </c>
      <c r="G24" s="10">
        <f t="shared" si="2"/>
        <v>0.21450308686685671</v>
      </c>
      <c r="H24" s="10">
        <f t="shared" si="2"/>
        <v>0.27424882031952114</v>
      </c>
      <c r="I24" s="10">
        <f t="shared" si="2"/>
        <v>0.34217967730479537</v>
      </c>
      <c r="J24" s="10">
        <f t="shared" si="2"/>
        <v>0.21304597272426806</v>
      </c>
      <c r="K24" s="12">
        <v>0.20552870000000001</v>
      </c>
    </row>
    <row r="25" spans="1:12" x14ac:dyDescent="0.25">
      <c r="A25" s="5">
        <v>4</v>
      </c>
      <c r="B25" s="10">
        <f t="shared" ref="B25:J25" si="3">LN(B35/C36)-B16</f>
        <v>0.34493120560505819</v>
      </c>
      <c r="C25" s="10">
        <f t="shared" si="3"/>
        <v>0.36180654680918378</v>
      </c>
      <c r="D25" s="10">
        <f t="shared" si="3"/>
        <v>0.2891557826389124</v>
      </c>
      <c r="E25" s="10">
        <f t="shared" si="3"/>
        <v>0.26901021310259743</v>
      </c>
      <c r="F25" s="10">
        <f t="shared" si="3"/>
        <v>0.3062349138409306</v>
      </c>
      <c r="G25" s="10">
        <f t="shared" si="3"/>
        <v>0.23508934520170988</v>
      </c>
      <c r="H25" s="10">
        <f t="shared" si="3"/>
        <v>0.27973373584429251</v>
      </c>
      <c r="I25" s="10">
        <f t="shared" si="3"/>
        <v>9.979523746529062E-2</v>
      </c>
      <c r="J25" s="10">
        <f t="shared" si="3"/>
        <v>0.43937687827140715</v>
      </c>
      <c r="K25" s="12">
        <v>0.18439700000000001</v>
      </c>
    </row>
    <row r="26" spans="1:12" x14ac:dyDescent="0.25">
      <c r="A26" s="5">
        <v>5</v>
      </c>
      <c r="B26" s="10">
        <f t="shared" ref="B26:J26" si="4">LN(B36/C37)-B17</f>
        <v>0.30389519397399933</v>
      </c>
      <c r="C26" s="10">
        <f t="shared" si="4"/>
        <v>0.27967036808726153</v>
      </c>
      <c r="D26" s="10">
        <f t="shared" si="4"/>
        <v>0.28602959190333221</v>
      </c>
      <c r="E26" s="10">
        <f t="shared" si="4"/>
        <v>0.21413517493737599</v>
      </c>
      <c r="F26" s="10">
        <f t="shared" si="4"/>
        <v>0.20247980659794929</v>
      </c>
      <c r="G26" s="10">
        <f t="shared" si="4"/>
        <v>0.13420350961041905</v>
      </c>
      <c r="H26" s="10">
        <f t="shared" si="4"/>
        <v>0.26020378833136382</v>
      </c>
      <c r="I26" s="10">
        <f t="shared" si="4"/>
        <v>0.10680912782808283</v>
      </c>
      <c r="J26" s="10">
        <f t="shared" si="4"/>
        <v>0.13472082358565995</v>
      </c>
      <c r="K26" s="12">
        <v>0.85248610000000002</v>
      </c>
    </row>
    <row r="27" spans="1:12" x14ac:dyDescent="0.25">
      <c r="A27" s="5">
        <v>6</v>
      </c>
      <c r="B27" s="35">
        <v>0.22810901844676507</v>
      </c>
      <c r="C27" s="35">
        <v>0.23905538077935667</v>
      </c>
      <c r="D27" s="35">
        <v>0.22958833703770182</v>
      </c>
      <c r="E27" s="35">
        <v>0.19828935190696351</v>
      </c>
      <c r="F27" s="35">
        <v>0.16699936509894425</v>
      </c>
      <c r="G27" s="35">
        <v>0.16759386319558744</v>
      </c>
      <c r="H27" s="35">
        <v>0.18141454362672346</v>
      </c>
      <c r="I27" s="35">
        <v>8.9187313577690344E-2</v>
      </c>
      <c r="J27" s="35">
        <v>0.13077990850565618</v>
      </c>
      <c r="K27" s="12">
        <v>0.15182409999999999</v>
      </c>
    </row>
    <row r="28" spans="1:12" x14ac:dyDescent="0.25">
      <c r="A28" s="5" t="s">
        <v>1</v>
      </c>
      <c r="B28" s="10">
        <f t="shared" ref="B28:J28" si="5">B27</f>
        <v>0.22810901844676507</v>
      </c>
      <c r="C28" s="10">
        <f t="shared" si="5"/>
        <v>0.23905538077935667</v>
      </c>
      <c r="D28" s="10">
        <f t="shared" si="5"/>
        <v>0.22958833703770182</v>
      </c>
      <c r="E28" s="10">
        <f t="shared" si="5"/>
        <v>0.19828935190696351</v>
      </c>
      <c r="F28" s="10">
        <f t="shared" si="5"/>
        <v>0.16699936509894425</v>
      </c>
      <c r="G28" s="10">
        <f t="shared" si="5"/>
        <v>0.16759386319558744</v>
      </c>
      <c r="H28" s="10">
        <f t="shared" si="5"/>
        <v>0.18141454362672346</v>
      </c>
      <c r="I28" s="10">
        <f t="shared" si="5"/>
        <v>8.9187313577690344E-2</v>
      </c>
      <c r="J28" s="10">
        <f t="shared" si="5"/>
        <v>0.13077990850565618</v>
      </c>
      <c r="K28" s="10">
        <f>K27</f>
        <v>0.15182409999999999</v>
      </c>
    </row>
    <row r="29" spans="1:12" s="1" customFormat="1" x14ac:dyDescent="0.25">
      <c r="A29" s="14" t="s">
        <v>5</v>
      </c>
      <c r="B29" s="36">
        <f>(C38-(((B9+B10)*(B27+B18)*EXP(-B27-B18))/(B27*(1-EXP(-B27-B18)))))^2</f>
        <v>5.5511151231257827E-17</v>
      </c>
      <c r="C29" s="36">
        <f t="shared" ref="C29:I29" si="6">(D38-(((C9+C10)*(C27+C18)*EXP(-C27-C18))/(C27*(1-EXP(-C27-C18)))))^2</f>
        <v>0</v>
      </c>
      <c r="D29" s="36">
        <f t="shared" si="6"/>
        <v>4.9960036108132044E-16</v>
      </c>
      <c r="E29" s="36">
        <f t="shared" si="6"/>
        <v>2.2204460492503131E-16</v>
      </c>
      <c r="F29" s="36">
        <f t="shared" si="6"/>
        <v>5.5511151231257827E-17</v>
      </c>
      <c r="G29" s="36">
        <f t="shared" si="6"/>
        <v>0</v>
      </c>
      <c r="H29" s="36">
        <f t="shared" si="6"/>
        <v>0</v>
      </c>
      <c r="I29" s="36">
        <f t="shared" si="6"/>
        <v>4.9960036108132044E-16</v>
      </c>
      <c r="J29" s="36">
        <f>(K38-(((J9+J10)*(J27+J18)*EXP(-J27-J18))/(J27*(1-EXP(-J27-J18)))))^2</f>
        <v>5.5511151231257827E-17</v>
      </c>
      <c r="K29" s="15">
        <f>SUM(B29:J29)</f>
        <v>1.3877787807814457E-15</v>
      </c>
      <c r="L29" s="34" t="s">
        <v>6</v>
      </c>
    </row>
    <row r="31" spans="1:12" x14ac:dyDescent="0.25">
      <c r="A31" s="8" t="s">
        <v>4</v>
      </c>
      <c r="B31" s="9">
        <v>1998</v>
      </c>
      <c r="C31" s="9">
        <v>1999</v>
      </c>
      <c r="D31" s="9">
        <v>2000</v>
      </c>
      <c r="E31" s="9">
        <v>2001</v>
      </c>
      <c r="F31" s="9">
        <v>2002</v>
      </c>
      <c r="G31" s="9">
        <v>2003</v>
      </c>
      <c r="H31" s="9">
        <v>2004</v>
      </c>
      <c r="I31" s="9">
        <v>2005</v>
      </c>
      <c r="J31" s="9">
        <v>2006</v>
      </c>
      <c r="K31" s="9">
        <v>2007</v>
      </c>
      <c r="L31" s="16" t="s">
        <v>17</v>
      </c>
    </row>
    <row r="32" spans="1:12" x14ac:dyDescent="0.25">
      <c r="A32" s="5">
        <v>1</v>
      </c>
      <c r="B32" s="10">
        <f t="shared" ref="B32:J32" si="7">((C33*EXP(B13/2))+B4)*EXP(B13/2)</f>
        <v>7234723106.0295887</v>
      </c>
      <c r="C32" s="10">
        <f t="shared" si="7"/>
        <v>5103730500.4451303</v>
      </c>
      <c r="D32" s="10">
        <f t="shared" si="7"/>
        <v>6199452450.8682995</v>
      </c>
      <c r="E32" s="10">
        <f t="shared" si="7"/>
        <v>9397951523.8871765</v>
      </c>
      <c r="F32" s="10">
        <f t="shared" si="7"/>
        <v>10518220071.710529</v>
      </c>
      <c r="G32" s="10">
        <f t="shared" si="7"/>
        <v>6547967594.280241</v>
      </c>
      <c r="H32" s="10">
        <f t="shared" si="7"/>
        <v>17008156916.946236</v>
      </c>
      <c r="I32" s="10">
        <f t="shared" si="7"/>
        <v>10319386009.741041</v>
      </c>
      <c r="J32" s="10">
        <f t="shared" si="7"/>
        <v>3203631350.6364827</v>
      </c>
      <c r="K32" s="10">
        <f>(K4*(K22+K13))/(K22*(1-EXP(-K22-K13)))</f>
        <v>1430145248.452832</v>
      </c>
    </row>
    <row r="33" spans="1:12" x14ac:dyDescent="0.25">
      <c r="A33" s="5">
        <v>2</v>
      </c>
      <c r="B33" s="10">
        <f t="shared" ref="B33:J33" si="8">((C34*EXP(B14/2))+B5)*EXP(B14/2)</f>
        <v>4151463954.1882339</v>
      </c>
      <c r="C33" s="10">
        <f t="shared" si="8"/>
        <v>3070251017.0042024</v>
      </c>
      <c r="D33" s="10">
        <f t="shared" si="8"/>
        <v>2130531375.9600284</v>
      </c>
      <c r="E33" s="10">
        <f t="shared" si="8"/>
        <v>2765585767.8674393</v>
      </c>
      <c r="F33" s="10">
        <f t="shared" si="8"/>
        <v>4266670694.5766106</v>
      </c>
      <c r="G33" s="10">
        <f t="shared" si="8"/>
        <v>4618739322.0198822</v>
      </c>
      <c r="H33" s="10">
        <f t="shared" si="8"/>
        <v>2713333871.4063511</v>
      </c>
      <c r="I33" s="10">
        <f t="shared" si="8"/>
        <v>7572169572.3266964</v>
      </c>
      <c r="J33" s="10">
        <f t="shared" si="8"/>
        <v>4590044560.4145966</v>
      </c>
      <c r="K33" s="10">
        <f t="shared" ref="K33:K38" si="9">(K5*(K23+K14))/(K23*(1-EXP(-K23-K14)))</f>
        <v>1102605447.6687119</v>
      </c>
    </row>
    <row r="34" spans="1:12" x14ac:dyDescent="0.25">
      <c r="A34" s="5">
        <v>3</v>
      </c>
      <c r="B34" s="10">
        <f t="shared" ref="B34:J34" si="10">((C35*EXP(B15/2))+B6)*EXP(B15/2)</f>
        <v>1802599776.1233306</v>
      </c>
      <c r="C34" s="10">
        <f t="shared" si="10"/>
        <v>1668299961.6719978</v>
      </c>
      <c r="D34" s="10">
        <f t="shared" si="10"/>
        <v>1286075327.788326</v>
      </c>
      <c r="E34" s="10">
        <f t="shared" si="10"/>
        <v>977271124.64828479</v>
      </c>
      <c r="F34" s="10">
        <f t="shared" si="10"/>
        <v>1177347447.0121853</v>
      </c>
      <c r="G34" s="10">
        <f t="shared" si="10"/>
        <v>1754691752.0831118</v>
      </c>
      <c r="H34" s="10">
        <f t="shared" si="10"/>
        <v>1925434157.1669853</v>
      </c>
      <c r="I34" s="10">
        <f t="shared" si="10"/>
        <v>1296452925.5662203</v>
      </c>
      <c r="J34" s="10">
        <f t="shared" si="10"/>
        <v>3206219194.2229738</v>
      </c>
      <c r="K34" s="10">
        <f t="shared" si="9"/>
        <v>1936415406.1289122</v>
      </c>
    </row>
    <row r="35" spans="1:12" x14ac:dyDescent="0.25">
      <c r="A35" s="5">
        <v>4</v>
      </c>
      <c r="B35" s="10">
        <f t="shared" ref="B35:J35" si="11">((C36*EXP(B16/2))+B7)*EXP(B16/2)</f>
        <v>656715199.60139906</v>
      </c>
      <c r="C35" s="10">
        <f t="shared" si="11"/>
        <v>627226999.63424313</v>
      </c>
      <c r="D35" s="10">
        <f t="shared" si="11"/>
        <v>600050083.60731888</v>
      </c>
      <c r="E35" s="10">
        <f t="shared" si="11"/>
        <v>524213940.70980692</v>
      </c>
      <c r="F35" s="10">
        <f t="shared" si="11"/>
        <v>348280766.26966119</v>
      </c>
      <c r="G35" s="10">
        <f t="shared" si="11"/>
        <v>404891551.40835786</v>
      </c>
      <c r="H35" s="10">
        <f t="shared" si="11"/>
        <v>689209572.44396174</v>
      </c>
      <c r="I35" s="10">
        <f t="shared" si="11"/>
        <v>712413098.12730944</v>
      </c>
      <c r="J35" s="10">
        <f t="shared" si="11"/>
        <v>448185683.28211534</v>
      </c>
      <c r="K35" s="10">
        <f t="shared" si="9"/>
        <v>1261178308.0991158</v>
      </c>
    </row>
    <row r="36" spans="1:12" x14ac:dyDescent="0.25">
      <c r="A36" s="5">
        <v>5</v>
      </c>
      <c r="B36" s="10">
        <f t="shared" ref="B36:J36" si="12">((C37*EXP(B17/2))+B8)*EXP(B17/2)</f>
        <v>300739234.5000754</v>
      </c>
      <c r="C36" s="10">
        <f t="shared" si="12"/>
        <v>226403596.71433139</v>
      </c>
      <c r="D36" s="10">
        <f t="shared" si="12"/>
        <v>212619029.24866354</v>
      </c>
      <c r="E36" s="10">
        <f t="shared" si="12"/>
        <v>218734210.43685058</v>
      </c>
      <c r="F36" s="10">
        <f t="shared" si="12"/>
        <v>194978573.23702496</v>
      </c>
      <c r="G36" s="10">
        <f t="shared" si="12"/>
        <v>124807685.96177427</v>
      </c>
      <c r="H36" s="10">
        <f t="shared" si="12"/>
        <v>155793266.20620507</v>
      </c>
      <c r="I36" s="10">
        <f t="shared" si="12"/>
        <v>253613551.56950653</v>
      </c>
      <c r="J36" s="10">
        <f t="shared" si="12"/>
        <v>313833534.27120048</v>
      </c>
      <c r="K36" s="10">
        <f t="shared" si="9"/>
        <v>140587594.07495427</v>
      </c>
    </row>
    <row r="37" spans="1:12" x14ac:dyDescent="0.25">
      <c r="A37" s="5">
        <v>6</v>
      </c>
      <c r="B37" s="13">
        <f t="shared" ref="B37:J37" si="13">(B9*(B27+B18))/(B27*(1-EXP(-B27-B18)))</f>
        <v>95739038.09210135</v>
      </c>
      <c r="C37" s="13">
        <f t="shared" si="13"/>
        <v>108023453.40754795</v>
      </c>
      <c r="D37" s="13">
        <f t="shared" si="13"/>
        <v>83316687.951703772</v>
      </c>
      <c r="E37" s="13">
        <f t="shared" si="13"/>
        <v>77747965.015550405</v>
      </c>
      <c r="F37" s="13">
        <f t="shared" si="13"/>
        <v>85946255.67034556</v>
      </c>
      <c r="G37" s="13">
        <f t="shared" si="13"/>
        <v>77510225.151318178</v>
      </c>
      <c r="H37" s="13">
        <f t="shared" si="13"/>
        <v>53120904.401862718</v>
      </c>
      <c r="I37" s="13">
        <f t="shared" si="13"/>
        <v>58459027.45186694</v>
      </c>
      <c r="J37" s="13">
        <f t="shared" si="13"/>
        <v>110941443.94546999</v>
      </c>
      <c r="K37" s="13">
        <f t="shared" si="9"/>
        <v>133505393.27828917</v>
      </c>
    </row>
    <row r="38" spans="1:12" x14ac:dyDescent="0.25">
      <c r="A38" s="5" t="s">
        <v>1</v>
      </c>
      <c r="B38" s="13">
        <f t="shared" ref="B38:J38" si="14">(B10*(B28+B19))/(B28*(1-EXP(-B28-B19)))</f>
        <v>61141654.621583253</v>
      </c>
      <c r="C38" s="13">
        <f t="shared" si="14"/>
        <v>60787038.215267777</v>
      </c>
      <c r="D38" s="13">
        <f t="shared" si="14"/>
        <v>64697421.892738186</v>
      </c>
      <c r="E38" s="13">
        <f t="shared" si="14"/>
        <v>57266698.05378364</v>
      </c>
      <c r="F38" s="13">
        <f t="shared" si="14"/>
        <v>53898035.814506553</v>
      </c>
      <c r="G38" s="13">
        <f t="shared" si="14"/>
        <v>57600441.630765311</v>
      </c>
      <c r="H38" s="13">
        <f t="shared" si="14"/>
        <v>55617635.341696776</v>
      </c>
      <c r="I38" s="13">
        <f t="shared" si="14"/>
        <v>44147298.635565236</v>
      </c>
      <c r="J38" s="13">
        <f t="shared" si="14"/>
        <v>45682362.159378693</v>
      </c>
      <c r="K38" s="13">
        <f t="shared" si="9"/>
        <v>66891164.091218069</v>
      </c>
    </row>
    <row r="40" spans="1:12" s="1" customFormat="1" x14ac:dyDescent="0.25"/>
    <row r="41" spans="1:12" s="1" customFormat="1" x14ac:dyDescent="0.25">
      <c r="A41" s="17" t="s">
        <v>7</v>
      </c>
      <c r="B41" s="18">
        <v>1998</v>
      </c>
      <c r="C41" s="18">
        <v>1999</v>
      </c>
      <c r="D41" s="18">
        <v>2000</v>
      </c>
      <c r="E41" s="18">
        <v>2001</v>
      </c>
      <c r="F41" s="18">
        <v>2002</v>
      </c>
      <c r="G41" s="18">
        <v>2003</v>
      </c>
      <c r="H41" s="18">
        <v>2004</v>
      </c>
      <c r="I41" s="18">
        <v>2005</v>
      </c>
      <c r="J41" s="18">
        <v>2006</v>
      </c>
      <c r="K41" s="18">
        <v>2007</v>
      </c>
      <c r="L41" s="16" t="s">
        <v>18</v>
      </c>
    </row>
    <row r="42" spans="1:12" s="1" customFormat="1" x14ac:dyDescent="0.25">
      <c r="A42" s="21">
        <v>1</v>
      </c>
      <c r="B42" s="20">
        <v>3.49E-2</v>
      </c>
      <c r="C42" s="20">
        <v>3.49E-2</v>
      </c>
      <c r="D42" s="20">
        <v>3.49E-2</v>
      </c>
      <c r="E42" s="20">
        <v>3.49E-2</v>
      </c>
      <c r="F42" s="20">
        <v>3.49E-2</v>
      </c>
      <c r="G42" s="20">
        <v>3.49E-2</v>
      </c>
      <c r="H42" s="20">
        <v>3.49E-2</v>
      </c>
      <c r="I42" s="20">
        <v>3.49E-2</v>
      </c>
      <c r="J42" s="20">
        <v>3.49E-2</v>
      </c>
      <c r="K42" s="20">
        <v>3.49E-2</v>
      </c>
    </row>
    <row r="43" spans="1:12" s="1" customFormat="1" x14ac:dyDescent="0.25">
      <c r="A43" s="21">
        <v>2</v>
      </c>
      <c r="B43" s="20">
        <v>0.14502000000000001</v>
      </c>
      <c r="C43" s="20">
        <v>0.14502000000000001</v>
      </c>
      <c r="D43" s="20">
        <v>0.14502000000000001</v>
      </c>
      <c r="E43" s="20">
        <v>0.14502000000000001</v>
      </c>
      <c r="F43" s="20">
        <v>0.14502000000000001</v>
      </c>
      <c r="G43" s="20">
        <v>0.14502000000000001</v>
      </c>
      <c r="H43" s="20">
        <v>0.14502000000000001</v>
      </c>
      <c r="I43" s="20">
        <v>0.14502000000000001</v>
      </c>
      <c r="J43" s="20">
        <v>0.14502000000000001</v>
      </c>
      <c r="K43" s="20">
        <v>0.14502000000000001</v>
      </c>
    </row>
    <row r="44" spans="1:12" s="1" customFormat="1" x14ac:dyDescent="0.25">
      <c r="A44" s="21">
        <v>3</v>
      </c>
      <c r="B44" s="20">
        <v>0.31463360000000001</v>
      </c>
      <c r="C44" s="20">
        <v>0.31463360000000001</v>
      </c>
      <c r="D44" s="20">
        <v>0.31463360000000001</v>
      </c>
      <c r="E44" s="20">
        <v>0.31463360000000001</v>
      </c>
      <c r="F44" s="20">
        <v>0.31463360000000001</v>
      </c>
      <c r="G44" s="20">
        <v>0.31463360000000001</v>
      </c>
      <c r="H44" s="20">
        <v>0.31463360000000001</v>
      </c>
      <c r="I44" s="20">
        <v>0.31463360000000001</v>
      </c>
      <c r="J44" s="20">
        <v>0.31463360000000001</v>
      </c>
      <c r="K44" s="20">
        <v>0.31463360000000001</v>
      </c>
    </row>
    <row r="45" spans="1:12" s="1" customFormat="1" x14ac:dyDescent="0.25">
      <c r="A45" s="21">
        <v>4</v>
      </c>
      <c r="B45" s="20">
        <v>0.54321775999999999</v>
      </c>
      <c r="C45" s="20">
        <v>0.54321775999999999</v>
      </c>
      <c r="D45" s="20">
        <v>0.54321775999999999</v>
      </c>
      <c r="E45" s="20">
        <v>0.54321775999999999</v>
      </c>
      <c r="F45" s="20">
        <v>0.54321775999999999</v>
      </c>
      <c r="G45" s="20">
        <v>0.54321775999999999</v>
      </c>
      <c r="H45" s="20">
        <v>0.54321775999999999</v>
      </c>
      <c r="I45" s="20">
        <v>0.54321775999999999</v>
      </c>
      <c r="J45" s="20">
        <v>0.54321775999999999</v>
      </c>
      <c r="K45" s="20">
        <v>0.54321775999999999</v>
      </c>
    </row>
    <row r="46" spans="1:12" s="1" customFormat="1" x14ac:dyDescent="0.25">
      <c r="A46" s="21">
        <v>5</v>
      </c>
      <c r="B46" s="20">
        <v>0.82753399999999999</v>
      </c>
      <c r="C46" s="20">
        <v>0.82753399999999999</v>
      </c>
      <c r="D46" s="20">
        <v>0.82753399999999999</v>
      </c>
      <c r="E46" s="20">
        <v>0.82753399999999999</v>
      </c>
      <c r="F46" s="20">
        <v>0.82753399999999999</v>
      </c>
      <c r="G46" s="20">
        <v>0.82753399999999999</v>
      </c>
      <c r="H46" s="20">
        <v>0.82753399999999999</v>
      </c>
      <c r="I46" s="20">
        <v>0.82753399999999999</v>
      </c>
      <c r="J46" s="20">
        <v>0.82753399999999999</v>
      </c>
      <c r="K46" s="20">
        <v>0.82753399999999999</v>
      </c>
    </row>
    <row r="47" spans="1:12" s="1" customFormat="1" x14ac:dyDescent="0.25">
      <c r="A47" s="21">
        <v>6</v>
      </c>
      <c r="B47" s="20">
        <v>1.1647152000000001</v>
      </c>
      <c r="C47" s="20">
        <v>1.1647152000000001</v>
      </c>
      <c r="D47" s="20">
        <v>1.1647152000000001</v>
      </c>
      <c r="E47" s="20">
        <v>1.1647152000000001</v>
      </c>
      <c r="F47" s="20">
        <v>1.1647152000000001</v>
      </c>
      <c r="G47" s="20">
        <v>1.1647152000000001</v>
      </c>
      <c r="H47" s="20">
        <v>1.1647152000000001</v>
      </c>
      <c r="I47" s="20">
        <v>1.1647152000000001</v>
      </c>
      <c r="J47" s="20">
        <v>1.1647152000000001</v>
      </c>
      <c r="K47" s="20">
        <v>1.1647152000000001</v>
      </c>
    </row>
    <row r="48" spans="1:12" s="1" customFormat="1" x14ac:dyDescent="0.25">
      <c r="A48" s="21" t="s">
        <v>1</v>
      </c>
      <c r="B48" s="20">
        <v>1.5521476700000001</v>
      </c>
      <c r="C48" s="20">
        <v>1.5521476700000001</v>
      </c>
      <c r="D48" s="20">
        <v>1.5521476700000001</v>
      </c>
      <c r="E48" s="20">
        <v>1.5521476700000001</v>
      </c>
      <c r="F48" s="20">
        <v>1.5521476700000001</v>
      </c>
      <c r="G48" s="20">
        <v>1.5521476700000001</v>
      </c>
      <c r="H48" s="20">
        <v>1.5521476700000001</v>
      </c>
      <c r="I48" s="20">
        <v>1.5521476700000001</v>
      </c>
      <c r="J48" s="20">
        <v>1.5521476700000001</v>
      </c>
      <c r="K48" s="20">
        <v>1.5521476700000001</v>
      </c>
    </row>
    <row r="49" spans="1:12" s="1" customFormat="1" x14ac:dyDescent="0.25"/>
    <row r="50" spans="1:12" s="1" customFormat="1" x14ac:dyDescent="0.25">
      <c r="A50" s="17" t="s">
        <v>8</v>
      </c>
      <c r="B50" s="18">
        <v>1998</v>
      </c>
      <c r="C50" s="18">
        <v>1999</v>
      </c>
      <c r="D50" s="18">
        <v>2000</v>
      </c>
      <c r="E50" s="18">
        <v>2001</v>
      </c>
      <c r="F50" s="18">
        <v>2002</v>
      </c>
      <c r="G50" s="18">
        <v>2003</v>
      </c>
      <c r="H50" s="18">
        <v>2004</v>
      </c>
      <c r="I50" s="18">
        <v>2005</v>
      </c>
      <c r="J50" s="18">
        <v>2006</v>
      </c>
      <c r="K50" s="18">
        <v>2007</v>
      </c>
      <c r="L50" s="16" t="s">
        <v>19</v>
      </c>
    </row>
    <row r="51" spans="1:12" s="1" customFormat="1" x14ac:dyDescent="0.25">
      <c r="A51" s="21">
        <v>1</v>
      </c>
      <c r="B51" s="20">
        <v>8.9960000000000012E-2</v>
      </c>
      <c r="C51" s="20">
        <v>8.9960000000000012E-2</v>
      </c>
      <c r="D51" s="20">
        <v>8.9960000000000012E-2</v>
      </c>
      <c r="E51" s="20">
        <v>8.9960000000000012E-2</v>
      </c>
      <c r="F51" s="20">
        <v>8.9960000000000012E-2</v>
      </c>
      <c r="G51" s="20">
        <v>8.9960000000000012E-2</v>
      </c>
      <c r="H51" s="20">
        <v>8.9960000000000012E-2</v>
      </c>
      <c r="I51" s="20">
        <v>8.9960000000000012E-2</v>
      </c>
      <c r="J51" s="20">
        <v>8.9960000000000012E-2</v>
      </c>
      <c r="K51" s="20">
        <v>8.9960000000000012E-2</v>
      </c>
    </row>
    <row r="52" spans="1:12" s="1" customFormat="1" x14ac:dyDescent="0.25">
      <c r="A52" s="21">
        <v>2</v>
      </c>
      <c r="B52" s="20">
        <v>0.2298268</v>
      </c>
      <c r="C52" s="20">
        <v>0.2298268</v>
      </c>
      <c r="D52" s="20">
        <v>0.2298268</v>
      </c>
      <c r="E52" s="20">
        <v>0.2298268</v>
      </c>
      <c r="F52" s="20">
        <v>0.2298268</v>
      </c>
      <c r="G52" s="20">
        <v>0.2298268</v>
      </c>
      <c r="H52" s="20">
        <v>0.2298268</v>
      </c>
      <c r="I52" s="20">
        <v>0.2298268</v>
      </c>
      <c r="J52" s="20">
        <v>0.2298268</v>
      </c>
      <c r="K52" s="20">
        <v>0.2298268</v>
      </c>
    </row>
    <row r="53" spans="1:12" s="1" customFormat="1" x14ac:dyDescent="0.25">
      <c r="A53" s="21">
        <v>3</v>
      </c>
      <c r="B53" s="20">
        <v>0.42892567999999998</v>
      </c>
      <c r="C53" s="20">
        <v>0.42892567999999998</v>
      </c>
      <c r="D53" s="20">
        <v>0.42892567999999998</v>
      </c>
      <c r="E53" s="20">
        <v>0.42892567999999998</v>
      </c>
      <c r="F53" s="20">
        <v>0.42892567999999998</v>
      </c>
      <c r="G53" s="20">
        <v>0.42892567999999998</v>
      </c>
      <c r="H53" s="20">
        <v>0.42892567999999998</v>
      </c>
      <c r="I53" s="20">
        <v>0.42892567999999998</v>
      </c>
      <c r="J53" s="20">
        <v>0.42892567999999998</v>
      </c>
      <c r="K53" s="20">
        <v>0.42892567999999998</v>
      </c>
    </row>
    <row r="54" spans="1:12" s="1" customFormat="1" x14ac:dyDescent="0.25">
      <c r="A54" s="21">
        <v>4</v>
      </c>
      <c r="B54" s="20">
        <v>0.68537588000000005</v>
      </c>
      <c r="C54" s="20">
        <v>0.68537588000000005</v>
      </c>
      <c r="D54" s="20">
        <v>0.68537588000000005</v>
      </c>
      <c r="E54" s="20">
        <v>0.68537588000000005</v>
      </c>
      <c r="F54" s="20">
        <v>0.68537588000000005</v>
      </c>
      <c r="G54" s="20">
        <v>0.68537588000000005</v>
      </c>
      <c r="H54" s="20">
        <v>0.68537588000000005</v>
      </c>
      <c r="I54" s="20">
        <v>0.68537588000000005</v>
      </c>
      <c r="J54" s="20">
        <v>0.68537588000000005</v>
      </c>
      <c r="K54" s="20">
        <v>0.68537588000000005</v>
      </c>
    </row>
    <row r="55" spans="1:12" s="1" customFormat="1" x14ac:dyDescent="0.25">
      <c r="A55" s="21">
        <v>5</v>
      </c>
      <c r="B55" s="20">
        <v>0.99612460000000003</v>
      </c>
      <c r="C55" s="20">
        <v>0.99612460000000003</v>
      </c>
      <c r="D55" s="20">
        <v>0.99612460000000003</v>
      </c>
      <c r="E55" s="20">
        <v>0.99612460000000003</v>
      </c>
      <c r="F55" s="20">
        <v>0.99612460000000003</v>
      </c>
      <c r="G55" s="20">
        <v>0.99612460000000003</v>
      </c>
      <c r="H55" s="20">
        <v>0.99612460000000003</v>
      </c>
      <c r="I55" s="20">
        <v>0.99612460000000003</v>
      </c>
      <c r="J55" s="20">
        <v>0.99612460000000003</v>
      </c>
      <c r="K55" s="20">
        <v>0.99612460000000003</v>
      </c>
    </row>
    <row r="56" spans="1:12" s="1" customFormat="1" x14ac:dyDescent="0.25">
      <c r="A56" s="21">
        <v>6</v>
      </c>
      <c r="B56" s="20">
        <v>1.358431435</v>
      </c>
      <c r="C56" s="20">
        <v>1.358431435</v>
      </c>
      <c r="D56" s="20">
        <v>1.358431435</v>
      </c>
      <c r="E56" s="20">
        <v>1.358431435</v>
      </c>
      <c r="F56" s="20">
        <v>1.358431435</v>
      </c>
      <c r="G56" s="20">
        <v>1.358431435</v>
      </c>
      <c r="H56" s="20">
        <v>1.358431435</v>
      </c>
      <c r="I56" s="20">
        <v>1.358431435</v>
      </c>
      <c r="J56" s="20">
        <v>1.358431435</v>
      </c>
      <c r="K56" s="20">
        <v>1.358431435</v>
      </c>
    </row>
    <row r="57" spans="1:12" s="1" customFormat="1" x14ac:dyDescent="0.25">
      <c r="A57" s="21" t="s">
        <v>1</v>
      </c>
      <c r="B57" s="20">
        <v>1.5521476700000001</v>
      </c>
      <c r="C57" s="20">
        <v>1.5521476700000001</v>
      </c>
      <c r="D57" s="20">
        <v>1.5521476700000001</v>
      </c>
      <c r="E57" s="20">
        <v>1.5521476700000001</v>
      </c>
      <c r="F57" s="20">
        <v>1.5521476700000001</v>
      </c>
      <c r="G57" s="20">
        <v>1.5521476700000001</v>
      </c>
      <c r="H57" s="20">
        <v>1.5521476700000001</v>
      </c>
      <c r="I57" s="20">
        <v>1.5521476700000001</v>
      </c>
      <c r="J57" s="20">
        <v>1.5521476700000001</v>
      </c>
      <c r="K57" s="20">
        <v>1.5521476700000001</v>
      </c>
    </row>
    <row r="58" spans="1:12" s="1" customFormat="1" x14ac:dyDescent="0.25"/>
    <row r="59" spans="1:12" s="1" customFormat="1" x14ac:dyDescent="0.25">
      <c r="A59" s="17" t="s">
        <v>9</v>
      </c>
      <c r="B59" s="18">
        <v>1998</v>
      </c>
      <c r="C59" s="18">
        <v>1999</v>
      </c>
      <c r="D59" s="18">
        <v>2000</v>
      </c>
      <c r="E59" s="18">
        <v>2001</v>
      </c>
      <c r="F59" s="18">
        <v>2002</v>
      </c>
      <c r="G59" s="18">
        <v>2003</v>
      </c>
      <c r="H59" s="18">
        <v>2004</v>
      </c>
      <c r="I59" s="18">
        <v>2005</v>
      </c>
      <c r="J59" s="18">
        <v>2006</v>
      </c>
      <c r="K59" s="18">
        <v>2007</v>
      </c>
      <c r="L59" s="16" t="s">
        <v>20</v>
      </c>
    </row>
    <row r="60" spans="1:12" s="1" customFormat="1" x14ac:dyDescent="0.25">
      <c r="A60" s="21">
        <v>1</v>
      </c>
      <c r="B60" s="22">
        <v>0.5</v>
      </c>
      <c r="C60" s="22">
        <v>0.5</v>
      </c>
      <c r="D60" s="22">
        <v>0.5</v>
      </c>
      <c r="E60" s="22">
        <v>0.5</v>
      </c>
      <c r="F60" s="22">
        <v>0.5</v>
      </c>
      <c r="G60" s="22">
        <v>0.5</v>
      </c>
      <c r="H60" s="22">
        <v>0.5</v>
      </c>
      <c r="I60" s="22">
        <v>0.5</v>
      </c>
      <c r="J60" s="22">
        <v>0.5</v>
      </c>
      <c r="K60" s="22">
        <v>0.5</v>
      </c>
    </row>
    <row r="61" spans="1:12" s="1" customFormat="1" x14ac:dyDescent="0.25">
      <c r="A61" s="21">
        <v>2</v>
      </c>
      <c r="B61" s="22">
        <v>0.48699999999999999</v>
      </c>
      <c r="C61" s="22">
        <v>0.48699999999999999</v>
      </c>
      <c r="D61" s="22">
        <v>0.48699999999999999</v>
      </c>
      <c r="E61" s="22">
        <v>0.48699999999999999</v>
      </c>
      <c r="F61" s="22">
        <v>0.48699999999999999</v>
      </c>
      <c r="G61" s="22">
        <v>0.48699999999999999</v>
      </c>
      <c r="H61" s="22">
        <v>0.48699999999999999</v>
      </c>
      <c r="I61" s="22">
        <v>0.48699999999999999</v>
      </c>
      <c r="J61" s="22">
        <v>0.48699999999999999</v>
      </c>
      <c r="K61" s="22">
        <v>0.48699999999999999</v>
      </c>
    </row>
    <row r="62" spans="1:12" s="1" customFormat="1" x14ac:dyDescent="0.25">
      <c r="A62" s="21">
        <v>3</v>
      </c>
      <c r="B62" s="22">
        <v>0.52200000000000002</v>
      </c>
      <c r="C62" s="22">
        <v>0.52200000000000002</v>
      </c>
      <c r="D62" s="22">
        <v>0.52200000000000002</v>
      </c>
      <c r="E62" s="22">
        <v>0.52200000000000002</v>
      </c>
      <c r="F62" s="22">
        <v>0.52200000000000002</v>
      </c>
      <c r="G62" s="22">
        <v>0.52200000000000002</v>
      </c>
      <c r="H62" s="22">
        <v>0.52200000000000002</v>
      </c>
      <c r="I62" s="22">
        <v>0.52200000000000002</v>
      </c>
      <c r="J62" s="22">
        <v>0.52200000000000002</v>
      </c>
      <c r="K62" s="22">
        <v>0.52200000000000002</v>
      </c>
    </row>
    <row r="63" spans="1:12" s="1" customFormat="1" x14ac:dyDescent="0.25">
      <c r="A63" s="21">
        <v>4</v>
      </c>
      <c r="B63" s="22">
        <v>0.65</v>
      </c>
      <c r="C63" s="22">
        <v>0.65</v>
      </c>
      <c r="D63" s="22">
        <v>0.65</v>
      </c>
      <c r="E63" s="22">
        <v>0.65</v>
      </c>
      <c r="F63" s="22">
        <v>0.65</v>
      </c>
      <c r="G63" s="22">
        <v>0.65</v>
      </c>
      <c r="H63" s="22">
        <v>0.65</v>
      </c>
      <c r="I63" s="22">
        <v>0.65</v>
      </c>
      <c r="J63" s="22">
        <v>0.65</v>
      </c>
      <c r="K63" s="22">
        <v>0.65</v>
      </c>
    </row>
    <row r="64" spans="1:12" s="1" customFormat="1" x14ac:dyDescent="0.25">
      <c r="A64" s="21">
        <v>5</v>
      </c>
      <c r="B64" s="22">
        <v>0.75255000000000005</v>
      </c>
      <c r="C64" s="22">
        <v>0.75255000000000005</v>
      </c>
      <c r="D64" s="22">
        <v>0.75255000000000005</v>
      </c>
      <c r="E64" s="22">
        <v>0.75255000000000005</v>
      </c>
      <c r="F64" s="22">
        <v>0.75255000000000005</v>
      </c>
      <c r="G64" s="22">
        <v>0.75255000000000005</v>
      </c>
      <c r="H64" s="22">
        <v>0.75255000000000005</v>
      </c>
      <c r="I64" s="22">
        <v>0.75255000000000005</v>
      </c>
      <c r="J64" s="22">
        <v>0.75255000000000005</v>
      </c>
      <c r="K64" s="22">
        <v>0.75255000000000005</v>
      </c>
    </row>
    <row r="65" spans="1:12" s="1" customFormat="1" x14ac:dyDescent="0.25">
      <c r="A65" s="21">
        <v>6</v>
      </c>
      <c r="B65" s="22">
        <v>0.74</v>
      </c>
      <c r="C65" s="22">
        <v>0.74</v>
      </c>
      <c r="D65" s="22">
        <v>0.74</v>
      </c>
      <c r="E65" s="22">
        <v>0.74</v>
      </c>
      <c r="F65" s="22">
        <v>0.74</v>
      </c>
      <c r="G65" s="22">
        <v>0.74</v>
      </c>
      <c r="H65" s="22">
        <v>0.74</v>
      </c>
      <c r="I65" s="22">
        <v>0.74</v>
      </c>
      <c r="J65" s="22">
        <v>0.74</v>
      </c>
      <c r="K65" s="22">
        <v>0.74</v>
      </c>
    </row>
    <row r="66" spans="1:12" s="1" customFormat="1" x14ac:dyDescent="0.25">
      <c r="A66" s="21" t="s">
        <v>1</v>
      </c>
      <c r="B66" s="22">
        <v>0.85</v>
      </c>
      <c r="C66" s="22">
        <v>0.85</v>
      </c>
      <c r="D66" s="22">
        <v>0.85</v>
      </c>
      <c r="E66" s="22">
        <v>0.85</v>
      </c>
      <c r="F66" s="22">
        <v>0.85</v>
      </c>
      <c r="G66" s="22">
        <v>0.85</v>
      </c>
      <c r="H66" s="22">
        <v>0.85</v>
      </c>
      <c r="I66" s="22">
        <v>0.85</v>
      </c>
      <c r="J66" s="22">
        <v>0.85</v>
      </c>
      <c r="K66" s="22">
        <v>0.85</v>
      </c>
    </row>
    <row r="67" spans="1:12" s="1" customFormat="1" x14ac:dyDescent="0.25"/>
    <row r="68" spans="1:12" s="1" customFormat="1" x14ac:dyDescent="0.25">
      <c r="A68" s="17" t="s">
        <v>10</v>
      </c>
      <c r="B68" s="18">
        <v>1998</v>
      </c>
      <c r="C68" s="18">
        <v>1999</v>
      </c>
      <c r="D68" s="18">
        <v>2000</v>
      </c>
      <c r="E68" s="18">
        <v>2001</v>
      </c>
      <c r="F68" s="18">
        <v>2002</v>
      </c>
      <c r="G68" s="18">
        <v>2003</v>
      </c>
      <c r="H68" s="18">
        <v>2004</v>
      </c>
      <c r="I68" s="18">
        <v>2005</v>
      </c>
      <c r="J68" s="18">
        <v>2006</v>
      </c>
      <c r="K68" s="18">
        <v>2007</v>
      </c>
      <c r="L68" s="16" t="s">
        <v>21</v>
      </c>
    </row>
    <row r="69" spans="1:12" s="1" customFormat="1" x14ac:dyDescent="0.25">
      <c r="A69" s="21">
        <v>1</v>
      </c>
      <c r="B69" s="22">
        <v>1.506174195036819E-2</v>
      </c>
      <c r="C69" s="22">
        <v>1.506174195036819E-2</v>
      </c>
      <c r="D69" s="22">
        <v>1.506174195036819E-2</v>
      </c>
      <c r="E69" s="22">
        <v>1.506174195036819E-2</v>
      </c>
      <c r="F69" s="22">
        <v>1.506174195036819E-2</v>
      </c>
      <c r="G69" s="22">
        <v>1.506174195036819E-2</v>
      </c>
      <c r="H69" s="22">
        <v>1.506174195036819E-2</v>
      </c>
      <c r="I69" s="22">
        <v>1.506174195036819E-2</v>
      </c>
      <c r="J69" s="22">
        <v>1.506174195036819E-2</v>
      </c>
      <c r="K69" s="22">
        <v>1.506174195036819E-2</v>
      </c>
    </row>
    <row r="70" spans="1:12" s="1" customFormat="1" x14ac:dyDescent="0.25">
      <c r="A70" s="21">
        <v>2</v>
      </c>
      <c r="B70" s="22">
        <v>0.2469155600512257</v>
      </c>
      <c r="C70" s="22">
        <v>0.2469155600512257</v>
      </c>
      <c r="D70" s="22">
        <v>0.2469155600512257</v>
      </c>
      <c r="E70" s="22">
        <v>0.2469155600512257</v>
      </c>
      <c r="F70" s="22">
        <v>0.2469155600512257</v>
      </c>
      <c r="G70" s="22">
        <v>0.2469155600512257</v>
      </c>
      <c r="H70" s="22">
        <v>0.2469155600512257</v>
      </c>
      <c r="I70" s="22">
        <v>0.2469155600512257</v>
      </c>
      <c r="J70" s="22">
        <v>0.2469155600512257</v>
      </c>
      <c r="K70" s="22">
        <v>0.2469155600512257</v>
      </c>
    </row>
    <row r="71" spans="1:12" s="1" customFormat="1" x14ac:dyDescent="0.25">
      <c r="A71" s="21">
        <v>3</v>
      </c>
      <c r="B71" s="22">
        <v>0.8052974539426756</v>
      </c>
      <c r="C71" s="22">
        <v>0.8052974539426756</v>
      </c>
      <c r="D71" s="22">
        <v>0.8052974539426756</v>
      </c>
      <c r="E71" s="22">
        <v>0.8052974539426756</v>
      </c>
      <c r="F71" s="22">
        <v>0.8052974539426756</v>
      </c>
      <c r="G71" s="22">
        <v>0.8052974539426756</v>
      </c>
      <c r="H71" s="22">
        <v>0.8052974539426756</v>
      </c>
      <c r="I71" s="22">
        <v>0.8052974539426756</v>
      </c>
      <c r="J71" s="22">
        <v>0.8052974539426756</v>
      </c>
      <c r="K71" s="22">
        <v>0.8052974539426756</v>
      </c>
    </row>
    <row r="72" spans="1:12" s="1" customFormat="1" x14ac:dyDescent="0.25">
      <c r="A72" s="21">
        <v>4</v>
      </c>
      <c r="B72" s="22">
        <v>0.97113883042045857</v>
      </c>
      <c r="C72" s="22">
        <v>0.97113883042045857</v>
      </c>
      <c r="D72" s="22">
        <v>0.97113883042045857</v>
      </c>
      <c r="E72" s="22">
        <v>0.97113883042045857</v>
      </c>
      <c r="F72" s="22">
        <v>0.97113883042045857</v>
      </c>
      <c r="G72" s="22">
        <v>0.97113883042045857</v>
      </c>
      <c r="H72" s="22">
        <v>0.97113883042045857</v>
      </c>
      <c r="I72" s="22">
        <v>0.97113883042045857</v>
      </c>
      <c r="J72" s="22">
        <v>0.97113883042045857</v>
      </c>
      <c r="K72" s="22">
        <v>0.97113883042045857</v>
      </c>
    </row>
    <row r="73" spans="1:12" s="1" customFormat="1" x14ac:dyDescent="0.25">
      <c r="A73" s="21">
        <v>5</v>
      </c>
      <c r="B73" s="22">
        <v>0.99477713124283429</v>
      </c>
      <c r="C73" s="22">
        <v>0.99477713124283429</v>
      </c>
      <c r="D73" s="22">
        <v>0.99477713124283429</v>
      </c>
      <c r="E73" s="22">
        <v>0.99477713124283429</v>
      </c>
      <c r="F73" s="22">
        <v>0.99477713124283429</v>
      </c>
      <c r="G73" s="22">
        <v>0.99477713124283429</v>
      </c>
      <c r="H73" s="22">
        <v>0.99477713124283429</v>
      </c>
      <c r="I73" s="22">
        <v>0.99477713124283429</v>
      </c>
      <c r="J73" s="22">
        <v>0.99477713124283429</v>
      </c>
      <c r="K73" s="22">
        <v>0.99477713124283429</v>
      </c>
    </row>
    <row r="74" spans="1:12" x14ac:dyDescent="0.25">
      <c r="A74" s="21">
        <v>6</v>
      </c>
      <c r="B74" s="22">
        <v>0.99874955577629965</v>
      </c>
      <c r="C74" s="22">
        <v>0.99874955577629965</v>
      </c>
      <c r="D74" s="22">
        <v>0.99874955577629965</v>
      </c>
      <c r="E74" s="22">
        <v>0.99874955577629965</v>
      </c>
      <c r="F74" s="22">
        <v>0.99874955577629965</v>
      </c>
      <c r="G74" s="22">
        <v>0.99874955577629965</v>
      </c>
      <c r="H74" s="22">
        <v>0.99874955577629965</v>
      </c>
      <c r="I74" s="22">
        <v>0.99874955577629965</v>
      </c>
      <c r="J74" s="22">
        <v>0.99874955577629965</v>
      </c>
      <c r="K74" s="22">
        <v>0.99874955577629965</v>
      </c>
    </row>
    <row r="75" spans="1:12" x14ac:dyDescent="0.25">
      <c r="A75" s="21" t="s">
        <v>1</v>
      </c>
      <c r="B75" s="22">
        <v>0.99961753031786915</v>
      </c>
      <c r="C75" s="22">
        <v>0.99961753031786915</v>
      </c>
      <c r="D75" s="22">
        <v>0.99961753031786915</v>
      </c>
      <c r="E75" s="22">
        <v>0.99961753031786915</v>
      </c>
      <c r="F75" s="22">
        <v>0.99961753031786915</v>
      </c>
      <c r="G75" s="22">
        <v>0.99961753031786915</v>
      </c>
      <c r="H75" s="22">
        <v>0.99961753031786915</v>
      </c>
      <c r="I75" s="22">
        <v>0.99961753031786915</v>
      </c>
      <c r="J75" s="22">
        <v>0.99961753031786915</v>
      </c>
      <c r="K75" s="22">
        <v>0.99961753031786915</v>
      </c>
      <c r="L75" s="2"/>
    </row>
    <row r="77" spans="1:12" s="1" customFormat="1" x14ac:dyDescent="0.25"/>
    <row r="78" spans="1:12" s="1" customFormat="1" ht="18" x14ac:dyDescent="0.25">
      <c r="A78" s="23" t="s">
        <v>11</v>
      </c>
      <c r="B78" s="24">
        <v>1998</v>
      </c>
      <c r="C78" s="24">
        <v>1999</v>
      </c>
      <c r="D78" s="24">
        <v>2000</v>
      </c>
      <c r="E78" s="24">
        <v>2001</v>
      </c>
      <c r="F78" s="24">
        <v>2002</v>
      </c>
      <c r="G78" s="24">
        <v>2003</v>
      </c>
      <c r="H78" s="24">
        <v>2004</v>
      </c>
      <c r="I78" s="24">
        <v>2005</v>
      </c>
      <c r="J78" s="24">
        <v>2006</v>
      </c>
      <c r="K78" s="24">
        <v>2007</v>
      </c>
      <c r="L78" s="16" t="s">
        <v>22</v>
      </c>
    </row>
    <row r="79" spans="1:12" s="1" customFormat="1" x14ac:dyDescent="0.25">
      <c r="A79" s="25">
        <v>1</v>
      </c>
      <c r="B79" s="22">
        <v>134.40700000000001</v>
      </c>
      <c r="C79" s="22">
        <v>108.685</v>
      </c>
      <c r="D79" s="22">
        <v>99.36</v>
      </c>
      <c r="E79" s="22">
        <v>115.91</v>
      </c>
      <c r="F79" s="22">
        <v>134.37</v>
      </c>
      <c r="G79" s="22">
        <v>133.88200000000001</v>
      </c>
      <c r="H79" s="26"/>
      <c r="I79" s="22">
        <v>207.68600000000001</v>
      </c>
      <c r="J79" s="26"/>
      <c r="K79" s="22">
        <v>129.005</v>
      </c>
    </row>
    <row r="80" spans="1:12" s="1" customFormat="1" x14ac:dyDescent="0.25"/>
    <row r="81" spans="1:11" s="1" customFormat="1" x14ac:dyDescent="0.25"/>
    <row r="82" spans="1:11" s="1" customFormat="1" x14ac:dyDescent="0.25">
      <c r="A82" s="27" t="s">
        <v>13</v>
      </c>
      <c r="B82" s="32">
        <v>1</v>
      </c>
      <c r="C82" s="32">
        <v>2</v>
      </c>
      <c r="D82" s="32">
        <v>3</v>
      </c>
      <c r="E82" s="32">
        <v>4</v>
      </c>
      <c r="F82" s="32">
        <v>5</v>
      </c>
      <c r="G82" s="32">
        <v>6</v>
      </c>
      <c r="H82" s="16" t="s">
        <v>23</v>
      </c>
      <c r="I82" s="28"/>
      <c r="J82" s="28"/>
      <c r="K82" s="28"/>
    </row>
    <row r="83" spans="1:11" s="1" customFormat="1" x14ac:dyDescent="0.25">
      <c r="A83" s="33">
        <v>1</v>
      </c>
      <c r="B83" s="31">
        <v>601.20634683678304</v>
      </c>
      <c r="C83" s="31">
        <v>991.42166679349998</v>
      </c>
      <c r="D83" s="31">
        <v>6141.7101760599799</v>
      </c>
      <c r="E83" s="31">
        <v>6286.7482973159204</v>
      </c>
      <c r="F83" s="31">
        <v>108.240868836242</v>
      </c>
      <c r="G83" s="31">
        <v>-3597.95397616941</v>
      </c>
      <c r="H83" s="29"/>
      <c r="I83" s="29"/>
      <c r="J83" s="29"/>
      <c r="K83" s="29"/>
    </row>
    <row r="84" spans="1:11" s="1" customFormat="1" x14ac:dyDescent="0.25">
      <c r="A84" s="33">
        <v>2</v>
      </c>
      <c r="B84" s="31">
        <v>991.42166679349998</v>
      </c>
      <c r="C84" s="31">
        <v>1635.3815451279499</v>
      </c>
      <c r="D84" s="31">
        <v>10095.2996082646</v>
      </c>
      <c r="E84" s="31">
        <v>10306.681805914401</v>
      </c>
      <c r="F84" s="31">
        <v>177.23462174290799</v>
      </c>
      <c r="G84" s="31">
        <v>-5945.11667883056</v>
      </c>
      <c r="H84" s="29"/>
      <c r="I84" s="29"/>
      <c r="J84" s="29"/>
      <c r="K84" s="29"/>
    </row>
    <row r="85" spans="1:11" s="1" customFormat="1" x14ac:dyDescent="0.25">
      <c r="A85" s="33">
        <v>3</v>
      </c>
      <c r="B85" s="31">
        <v>6141.7101760599799</v>
      </c>
      <c r="C85" s="31">
        <v>10095.2996082646</v>
      </c>
      <c r="D85" s="31">
        <v>114665.47931174999</v>
      </c>
      <c r="E85" s="31">
        <v>154066.733874186</v>
      </c>
      <c r="F85" s="31">
        <v>3229.4778603130299</v>
      </c>
      <c r="G85" s="31">
        <v>-85086.198558345102</v>
      </c>
      <c r="H85" s="29"/>
      <c r="I85" s="29"/>
      <c r="J85" s="29"/>
      <c r="K85" s="29"/>
    </row>
    <row r="86" spans="1:11" s="1" customFormat="1" x14ac:dyDescent="0.25">
      <c r="A86" s="33">
        <v>4</v>
      </c>
      <c r="B86" s="31">
        <v>6286.7482973159204</v>
      </c>
      <c r="C86" s="31">
        <v>10306.681805914401</v>
      </c>
      <c r="D86" s="31">
        <v>154066.733874186</v>
      </c>
      <c r="E86" s="31">
        <v>221261.520794037</v>
      </c>
      <c r="F86" s="31">
        <v>4811.8549013770398</v>
      </c>
      <c r="G86" s="31">
        <v>-120965.645903272</v>
      </c>
      <c r="H86" s="29"/>
      <c r="I86" s="29"/>
      <c r="J86" s="29"/>
      <c r="K86" s="29"/>
    </row>
    <row r="87" spans="1:11" s="1" customFormat="1" x14ac:dyDescent="0.25">
      <c r="A87" s="33">
        <v>5</v>
      </c>
      <c r="B87" s="31">
        <v>108.240868836242</v>
      </c>
      <c r="C87" s="31">
        <v>177.23462174290799</v>
      </c>
      <c r="D87" s="31">
        <v>3229.4778603130299</v>
      </c>
      <c r="E87" s="31">
        <v>4811.8549013770398</v>
      </c>
      <c r="F87" s="31">
        <v>243.87353627337899</v>
      </c>
      <c r="G87" s="31">
        <v>-932.71335004006096</v>
      </c>
      <c r="H87" s="29"/>
      <c r="I87" s="29"/>
      <c r="J87" s="29"/>
      <c r="K87" s="29"/>
    </row>
    <row r="88" spans="1:11" s="1" customFormat="1" x14ac:dyDescent="0.25">
      <c r="A88" s="33">
        <v>6</v>
      </c>
      <c r="B88" s="31">
        <v>-3597.95397616941</v>
      </c>
      <c r="C88" s="31">
        <v>-5945.11667883056</v>
      </c>
      <c r="D88" s="31">
        <v>-85086.198558345102</v>
      </c>
      <c r="E88" s="31">
        <v>-120965.645903272</v>
      </c>
      <c r="F88" s="31">
        <v>-932.71335004006096</v>
      </c>
      <c r="G88" s="31">
        <v>152957.32303368399</v>
      </c>
      <c r="H88" s="30"/>
      <c r="I88" s="30"/>
      <c r="J88" s="30"/>
      <c r="K88" s="30"/>
    </row>
    <row r="90" spans="1:11" x14ac:dyDescent="0.25">
      <c r="C90" s="19"/>
    </row>
    <row r="91" spans="1:11" x14ac:dyDescent="0.25">
      <c r="C91" s="19"/>
    </row>
    <row r="92" spans="1:11" x14ac:dyDescent="0.25">
      <c r="C92" s="19"/>
    </row>
    <row r="93" spans="1:11" x14ac:dyDescent="0.25">
      <c r="C93" s="19"/>
    </row>
    <row r="94" spans="1:11" x14ac:dyDescent="0.25">
      <c r="C94" s="19"/>
    </row>
    <row r="95" spans="1:11" x14ac:dyDescent="0.25">
      <c r="C95" s="19"/>
    </row>
    <row r="96" spans="1:11" x14ac:dyDescent="0.25">
      <c r="C96" s="19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XFD1048576"/>
    </sheetView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workbookViewId="0">
      <selection activeCell="A10" sqref="A10:J16"/>
    </sheetView>
  </sheetViews>
  <sheetFormatPr baseColWidth="10" defaultColWidth="9.140625" defaultRowHeight="15" x14ac:dyDescent="0.25"/>
  <cols>
    <col min="1" max="4" width="10" bestFit="1" customWidth="1"/>
  </cols>
  <sheetData>
    <row r="1" spans="1:10" x14ac:dyDescent="0.25">
      <c r="A1">
        <v>646813944</v>
      </c>
      <c r="B1">
        <v>506998655</v>
      </c>
      <c r="C1">
        <v>361215780</v>
      </c>
      <c r="D1">
        <v>441183683</v>
      </c>
      <c r="E1">
        <v>718138208</v>
      </c>
      <c r="F1">
        <v>679260725</v>
      </c>
      <c r="G1">
        <v>1012775051</v>
      </c>
      <c r="H1">
        <v>620545436</v>
      </c>
      <c r="I1">
        <v>654700930</v>
      </c>
      <c r="J1">
        <v>349353938</v>
      </c>
    </row>
    <row r="2" spans="1:10" x14ac:dyDescent="0.25">
      <c r="A2">
        <v>505154712</v>
      </c>
      <c r="B2">
        <v>298671853</v>
      </c>
      <c r="C2">
        <v>85669854</v>
      </c>
      <c r="D2">
        <v>241956991</v>
      </c>
      <c r="E2">
        <v>461703833</v>
      </c>
      <c r="F2">
        <v>462603668</v>
      </c>
      <c r="G2">
        <v>34784694</v>
      </c>
      <c r="H2">
        <v>687355167</v>
      </c>
      <c r="I2">
        <v>426844265</v>
      </c>
      <c r="J2">
        <v>288653785</v>
      </c>
    </row>
    <row r="3" spans="1:10" x14ac:dyDescent="0.25">
      <c r="A3">
        <v>358608281</v>
      </c>
      <c r="B3">
        <v>303863953</v>
      </c>
      <c r="C3">
        <v>145893049</v>
      </c>
      <c r="D3">
        <v>182617861</v>
      </c>
      <c r="E3">
        <v>241064471</v>
      </c>
      <c r="F3">
        <v>236342542</v>
      </c>
      <c r="G3">
        <v>322207180</v>
      </c>
      <c r="H3">
        <v>262106791</v>
      </c>
      <c r="I3">
        <v>429219262</v>
      </c>
      <c r="J3">
        <v>259589180</v>
      </c>
    </row>
    <row r="4" spans="1:10" x14ac:dyDescent="0.25">
      <c r="A4">
        <v>133663713</v>
      </c>
      <c r="B4">
        <v>132848320</v>
      </c>
      <c r="C4">
        <v>105122560</v>
      </c>
      <c r="D4">
        <v>86263132</v>
      </c>
      <c r="E4">
        <v>64096718</v>
      </c>
      <c r="F4">
        <v>59180179</v>
      </c>
      <c r="G4">
        <v>117333439</v>
      </c>
      <c r="H4">
        <v>47206917</v>
      </c>
      <c r="I4">
        <v>111180207</v>
      </c>
      <c r="J4">
        <v>153053915</v>
      </c>
    </row>
    <row r="5" spans="1:10" x14ac:dyDescent="0.25">
      <c r="A5">
        <v>54985451</v>
      </c>
      <c r="B5">
        <v>38536170</v>
      </c>
      <c r="C5">
        <v>36900818</v>
      </c>
      <c r="D5">
        <v>29416384</v>
      </c>
      <c r="E5">
        <v>24934249</v>
      </c>
      <c r="F5">
        <v>10935613</v>
      </c>
      <c r="G5">
        <v>24902230</v>
      </c>
      <c r="H5">
        <v>17924536</v>
      </c>
      <c r="I5">
        <v>27597020</v>
      </c>
      <c r="J5">
        <v>60399186</v>
      </c>
    </row>
    <row r="6" spans="1:10" x14ac:dyDescent="0.25">
      <c r="A6">
        <v>14109072</v>
      </c>
      <c r="B6">
        <v>16606523</v>
      </c>
      <c r="C6">
        <v>12350302</v>
      </c>
      <c r="D6">
        <v>10086438</v>
      </c>
      <c r="E6">
        <v>9516498</v>
      </c>
      <c r="F6">
        <v>8610775</v>
      </c>
      <c r="G6">
        <v>6350430</v>
      </c>
      <c r="H6">
        <v>3574593</v>
      </c>
      <c r="I6">
        <v>9770354</v>
      </c>
      <c r="J6">
        <v>13526745</v>
      </c>
    </row>
    <row r="7" spans="1:10" x14ac:dyDescent="0.25">
      <c r="A7">
        <v>9010452</v>
      </c>
      <c r="B7">
        <v>9344835</v>
      </c>
      <c r="C7">
        <v>9590308</v>
      </c>
      <c r="D7">
        <v>7429352</v>
      </c>
      <c r="E7">
        <v>5967922</v>
      </c>
      <c r="F7">
        <v>6398955</v>
      </c>
      <c r="G7">
        <v>6648906</v>
      </c>
      <c r="H7">
        <v>2699474</v>
      </c>
      <c r="I7">
        <v>4023139</v>
      </c>
      <c r="J7">
        <v>6777402</v>
      </c>
    </row>
    <row r="10" spans="1:10" x14ac:dyDescent="0.25">
      <c r="A10" s="2">
        <v>0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</row>
    <row r="11" spans="1:10" x14ac:dyDescent="0.25">
      <c r="A11" s="2">
        <v>6.5759999999999999E-2</v>
      </c>
      <c r="B11" s="2">
        <v>6.5759999999999999E-2</v>
      </c>
      <c r="C11" s="2">
        <v>6.5759999999999999E-2</v>
      </c>
      <c r="D11" s="2">
        <v>6.5759999999999999E-2</v>
      </c>
      <c r="E11" s="2">
        <v>6.5759999999999999E-2</v>
      </c>
      <c r="F11" s="2">
        <v>6.5759999999999999E-2</v>
      </c>
      <c r="G11" s="2">
        <v>6.5759999999999999E-2</v>
      </c>
      <c r="H11" s="2">
        <v>6.5759999999999999E-2</v>
      </c>
      <c r="I11" s="2">
        <v>6.5759999999999999E-2</v>
      </c>
      <c r="J11" s="2">
        <v>6.5759999999999999E-2</v>
      </c>
    </row>
    <row r="12" spans="1:10" x14ac:dyDescent="0.25">
      <c r="A12" s="2">
        <v>0.78981000000000001</v>
      </c>
      <c r="B12" s="2">
        <v>0.78981000000000001</v>
      </c>
      <c r="C12" s="2">
        <v>0.78981000000000001</v>
      </c>
      <c r="D12" s="2">
        <v>0.78981000000000001</v>
      </c>
      <c r="E12" s="2">
        <v>0.78981000000000001</v>
      </c>
      <c r="F12" s="2">
        <v>0.78981000000000001</v>
      </c>
      <c r="G12" s="2">
        <v>0.78981000000000001</v>
      </c>
      <c r="H12" s="2">
        <v>0.78981000000000001</v>
      </c>
      <c r="I12" s="2">
        <v>0.78981000000000001</v>
      </c>
      <c r="J12" s="2">
        <v>0.78981000000000001</v>
      </c>
    </row>
    <row r="13" spans="1:10" x14ac:dyDescent="0.25">
      <c r="A13" s="2">
        <v>0.995</v>
      </c>
      <c r="B13" s="2">
        <v>0.995</v>
      </c>
      <c r="C13" s="2">
        <v>0.995</v>
      </c>
      <c r="D13" s="2">
        <v>0.995</v>
      </c>
      <c r="E13" s="2">
        <v>0.995</v>
      </c>
      <c r="F13" s="2">
        <v>0.995</v>
      </c>
      <c r="G13" s="2">
        <v>0.995</v>
      </c>
      <c r="H13" s="2">
        <v>0.995</v>
      </c>
      <c r="I13" s="2">
        <v>0.995</v>
      </c>
      <c r="J13" s="2">
        <v>0.995</v>
      </c>
    </row>
    <row r="14" spans="1:10" x14ac:dyDescent="0.25">
      <c r="A14" s="2">
        <v>1</v>
      </c>
      <c r="B14" s="2">
        <v>1</v>
      </c>
      <c r="C14" s="2">
        <v>1</v>
      </c>
      <c r="D14" s="2">
        <v>1</v>
      </c>
      <c r="E14" s="2">
        <v>1</v>
      </c>
      <c r="F14" s="2">
        <v>1</v>
      </c>
      <c r="G14" s="2">
        <v>1</v>
      </c>
      <c r="H14" s="2">
        <v>1</v>
      </c>
      <c r="I14" s="2">
        <v>1</v>
      </c>
      <c r="J14" s="2">
        <v>1</v>
      </c>
    </row>
    <row r="15" spans="1:10" x14ac:dyDescent="0.25">
      <c r="A15" s="2">
        <v>1</v>
      </c>
      <c r="B15" s="2">
        <v>1</v>
      </c>
      <c r="C15" s="2">
        <v>1</v>
      </c>
      <c r="D15" s="2">
        <v>1</v>
      </c>
      <c r="E15" s="2">
        <v>1</v>
      </c>
      <c r="F15" s="2">
        <v>1</v>
      </c>
      <c r="G15" s="2">
        <v>1</v>
      </c>
      <c r="H15" s="2">
        <v>1</v>
      </c>
      <c r="I15" s="2">
        <v>1</v>
      </c>
      <c r="J15" s="2">
        <v>1</v>
      </c>
    </row>
    <row r="16" spans="1:10" x14ac:dyDescent="0.25">
      <c r="A16" s="2">
        <v>1</v>
      </c>
      <c r="B16" s="2">
        <v>1</v>
      </c>
      <c r="C16" s="2">
        <v>1</v>
      </c>
      <c r="D16" s="2">
        <v>1</v>
      </c>
      <c r="E16" s="2">
        <v>1</v>
      </c>
      <c r="F16" s="2">
        <v>1</v>
      </c>
      <c r="G16" s="2">
        <v>1</v>
      </c>
      <c r="H16" s="2">
        <v>1</v>
      </c>
      <c r="I16" s="2">
        <v>1</v>
      </c>
      <c r="J16" s="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GBM</dc:creator>
  <cp:lastModifiedBy>Manuela Mendiolar</cp:lastModifiedBy>
  <dcterms:created xsi:type="dcterms:W3CDTF">2015-08-24T17:42:25Z</dcterms:created>
  <dcterms:modified xsi:type="dcterms:W3CDTF">2016-06-30T01:10:32Z</dcterms:modified>
</cp:coreProperties>
</file>