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U" sheetId="1" state="visible" r:id="rId2"/>
    <sheet name="Almende" sheetId="2" state="visible" r:id="rId3"/>
    <sheet name="Eneco" sheetId="3" state="visible" r:id="rId4"/>
    <sheet name="RWS 21-11" sheetId="4" state="visible" r:id="rId5"/>
    <sheet name="RWS 18-12" sheetId="5" state="visible" r:id="rId6"/>
    <sheet name="TopTech" sheetId="6" state="visible" r:id="rId7"/>
    <sheet name="BdeBont" sheetId="7" state="visible" r:id="rId8"/>
    <sheet name="Scores" sheetId="8" state="visible" r:id="rId9"/>
    <sheet name="Sessiescores" sheetId="9" state="visible" r:id="rId10"/>
    <sheet name="Verwachtingswaardes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<sst xmlns="http://schemas.openxmlformats.org/spreadsheetml/2006/main" count="283" uniqueCount="100">
  <si>
    <t>Vraag</t>
  </si>
  <si>
    <t>Scores individueel</t>
  </si>
  <si>
    <t>Scores netwerk</t>
  </si>
  <si>
    <t>Scores totaal</t>
  </si>
  <si>
    <t>Naam</t>
  </si>
  <si>
    <t>Team</t>
  </si>
  <si>
    <t>Winst</t>
  </si>
  <si>
    <t>VVU</t>
  </si>
  <si>
    <t>Risico</t>
  </si>
  <si>
    <t>Sebastiaan Meijer</t>
  </si>
  <si>
    <t>?</t>
  </si>
  <si>
    <t>Daan Wilmer</t>
  </si>
  <si>
    <t>Rood</t>
  </si>
  <si>
    <t>Jonathan Staats</t>
  </si>
  <si>
    <t>Shruti</t>
  </si>
  <si>
    <t>Matthijs Spaan</t>
  </si>
  <si>
    <t>Michel Wilson</t>
  </si>
  <si>
    <t>Frits de Nijs</t>
  </si>
  <si>
    <t>Jan</t>
  </si>
  <si>
    <t>Borda</t>
  </si>
  <si>
    <t>Juan Pablo</t>
  </si>
  <si>
    <t>Remco Tukker</t>
  </si>
  <si>
    <t>Bart</t>
  </si>
  <si>
    <t>Suki</t>
  </si>
  <si>
    <t>Anne</t>
  </si>
  <si>
    <t>Laurens</t>
  </si>
  <si>
    <t>Marc Hulscher</t>
  </si>
  <si>
    <t>Alex</t>
  </si>
  <si>
    <t>Roemer Vlasveld</t>
  </si>
  <si>
    <t>Mark van de Ende</t>
  </si>
  <si>
    <t>Hans</t>
  </si>
  <si>
    <t>Jan Buisman</t>
  </si>
  <si>
    <t>Tugba Cetinturk</t>
  </si>
  <si>
    <t>Zwart</t>
  </si>
  <si>
    <t>Alexander Bloembergen</t>
  </si>
  <si>
    <t>Jelle Breeuwer</t>
  </si>
  <si>
    <t>Marcel de Jong</t>
  </si>
  <si>
    <t>Blauw</t>
  </si>
  <si>
    <t>Sander Dekens</t>
  </si>
  <si>
    <t>Allard Horstman</t>
  </si>
  <si>
    <t>Anika Luteijn</t>
  </si>
  <si>
    <t>Hilde Beck</t>
  </si>
  <si>
    <t>Roze</t>
  </si>
  <si>
    <t>Rick Delbressine</t>
  </si>
  <si>
    <t>Wit</t>
  </si>
  <si>
    <t>Marga van den Hurk</t>
  </si>
  <si>
    <t>Simon Lubach</t>
  </si>
  <si>
    <t>Steven van Hoof</t>
  </si>
  <si>
    <t>Timon Pieck</t>
  </si>
  <si>
    <t>Loek Overes</t>
  </si>
  <si>
    <t>Gert-Jan Tabor</t>
  </si>
  <si>
    <t>Tom Doldersum</t>
  </si>
  <si>
    <t>Joost Boerboom</t>
  </si>
  <si>
    <t>Joris Wiers</t>
  </si>
  <si>
    <t>Ricardo Nuijens</t>
  </si>
  <si>
    <t>Wim Schot</t>
  </si>
  <si>
    <t>Rick Assendelft</t>
  </si>
  <si>
    <t>Joyce Rombouts</t>
  </si>
  <si>
    <t>Roland Boer</t>
  </si>
  <si>
    <t>Hans Bokdam</t>
  </si>
  <si>
    <t>Geen</t>
  </si>
  <si>
    <t>Remko Pollmann</t>
  </si>
  <si>
    <t>Maarten Buurmans</t>
  </si>
  <si>
    <t>Martine van den Boomen</t>
  </si>
  <si>
    <t>Marc Boer</t>
  </si>
  <si>
    <t>Frank Busser</t>
  </si>
  <si>
    <t>Maurice Reusen</t>
  </si>
  <si>
    <t>Jesper van der Waal</t>
  </si>
  <si>
    <t>Martijn Schouten</t>
  </si>
  <si>
    <t>Kristen Wokke</t>
  </si>
  <si>
    <t>Oscar Schneider</t>
  </si>
  <si>
    <t>Walter Hoff</t>
  </si>
  <si>
    <t>Martin Latupeirissa</t>
  </si>
  <si>
    <t>Sven Warmerdam</t>
  </si>
  <si>
    <t>Marlijn</t>
  </si>
  <si>
    <t>Sanne</t>
  </si>
  <si>
    <t>Score Winst</t>
  </si>
  <si>
    <t>Score VVU</t>
  </si>
  <si>
    <t>Score Risico</t>
  </si>
  <si>
    <t>A</t>
  </si>
  <si>
    <t>B</t>
  </si>
  <si>
    <t>C</t>
  </si>
  <si>
    <t>D</t>
  </si>
  <si>
    <t>Scorefactor</t>
  </si>
  <si>
    <t>Minima</t>
  </si>
  <si>
    <t>Individueel</t>
  </si>
  <si>
    <t>Netwerk</t>
  </si>
  <si>
    <t>Maxima</t>
  </si>
  <si>
    <t>Beide</t>
  </si>
  <si>
    <t>Gemiddelden</t>
  </si>
  <si>
    <t>TU</t>
  </si>
  <si>
    <t>Almende</t>
  </si>
  <si>
    <t>Eneco</t>
  </si>
  <si>
    <t>RWS 21-11</t>
  </si>
  <si>
    <t>RWS 18-12</t>
  </si>
  <si>
    <t>TopTech</t>
  </si>
  <si>
    <t>BdeBont</t>
  </si>
  <si>
    <t>Vraag 4</t>
  </si>
  <si>
    <t>Vraag 5</t>
  </si>
  <si>
    <t>Vraag 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</si>
</sst>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2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X20" activeCellId="0" sqref="AX20"/>
    </sheetView>
  </sheetViews>
  <sheetFormatPr defaultRowHeight="15"/>
  <cols>
    <col collapsed="false" hidden="false" max="1" min="1" style="0" width="21.2793522267206"/>
    <col collapsed="false" hidden="false" max="2" min="2" style="0" width="8.5748987854251"/>
    <col collapsed="false" hidden="false" max="6" min="3" style="0" width="2.71255060728745"/>
    <col collapsed="false" hidden="false" max="7" min="7" style="0" width="1.71255060728745"/>
    <col collapsed="false" hidden="false" max="11" min="8" style="0" width="2.71255060728745"/>
    <col collapsed="false" hidden="false" max="12" min="12" style="0" width="1.71255060728745"/>
    <col collapsed="false" hidden="false" max="16" min="13" style="0" width="2.71255060728745"/>
    <col collapsed="false" hidden="false" max="17" min="17" style="0" width="1.71255060728745"/>
    <col collapsed="false" hidden="false" max="21" min="18" style="0" width="2.71255060728745"/>
    <col collapsed="false" hidden="false" max="22" min="22" style="0" width="1.71255060728745"/>
    <col collapsed="false" hidden="false" max="26" min="23" style="0" width="2.71255060728745"/>
    <col collapsed="false" hidden="false" max="27" min="27" style="0" width="1.71255060728745"/>
    <col collapsed="false" hidden="false" max="31" min="28" style="0" width="2.71255060728745"/>
    <col collapsed="false" hidden="false" max="32" min="32" style="0" width="1.71255060728745"/>
    <col collapsed="false" hidden="false" max="36" min="33" style="0" width="2.71255060728745"/>
    <col collapsed="false" hidden="false" max="37" min="37" style="0" width="1.71255060728745"/>
    <col collapsed="false" hidden="false" max="41" min="38" style="0" width="2.71255060728745"/>
    <col collapsed="false" hidden="false" max="1025" min="42" style="0" width="8.5748987854251"/>
  </cols>
  <sheetData>
    <row r="1" customFormat="false" ht="13.8" hidden="false" customHeight="false" outlineLevel="0" collapsed="false">
      <c r="A1" s="1"/>
      <c r="C1" s="1" t="s">
        <v>0</v>
      </c>
      <c r="D1" s="1"/>
      <c r="E1" s="1"/>
      <c r="F1" s="1"/>
      <c r="G1" s="1"/>
      <c r="AQ1" s="1" t="s">
        <v>1</v>
      </c>
      <c r="AU1" s="1" t="s">
        <v>2</v>
      </c>
      <c r="AY1" s="1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 t="n">
        <v>1</v>
      </c>
      <c r="D2" s="2"/>
      <c r="E2" s="2"/>
      <c r="F2" s="2"/>
      <c r="G2" s="3"/>
      <c r="H2" s="2" t="n">
        <v>2</v>
      </c>
      <c r="I2" s="2"/>
      <c r="J2" s="2"/>
      <c r="K2" s="2"/>
      <c r="L2" s="3"/>
      <c r="M2" s="2" t="n">
        <v>3</v>
      </c>
      <c r="N2" s="2"/>
      <c r="O2" s="2"/>
      <c r="P2" s="2"/>
      <c r="Q2" s="3"/>
      <c r="R2" s="2" t="n">
        <v>4</v>
      </c>
      <c r="S2" s="2"/>
      <c r="T2" s="2"/>
      <c r="U2" s="2"/>
      <c r="V2" s="3"/>
      <c r="W2" s="2" t="n">
        <v>5</v>
      </c>
      <c r="X2" s="2"/>
      <c r="Y2" s="2"/>
      <c r="Z2" s="2"/>
      <c r="AA2" s="3"/>
      <c r="AB2" s="2" t="n">
        <v>6</v>
      </c>
      <c r="AC2" s="2"/>
      <c r="AD2" s="2"/>
      <c r="AE2" s="2"/>
      <c r="AF2" s="3"/>
      <c r="AG2" s="2" t="n">
        <v>7</v>
      </c>
      <c r="AH2" s="2"/>
      <c r="AI2" s="2"/>
      <c r="AJ2" s="2"/>
      <c r="AK2" s="3"/>
      <c r="AL2" s="2" t="n">
        <v>8</v>
      </c>
      <c r="AM2" s="2"/>
      <c r="AN2" s="2"/>
      <c r="AO2" s="2"/>
      <c r="AQ2" s="1" t="s">
        <v>6</v>
      </c>
      <c r="AR2" s="1" t="s">
        <v>7</v>
      </c>
      <c r="AS2" s="1" t="s">
        <v>8</v>
      </c>
      <c r="AT2" s="1"/>
      <c r="AU2" s="1" t="s">
        <v>6</v>
      </c>
      <c r="AV2" s="1" t="s">
        <v>7</v>
      </c>
      <c r="AW2" s="1" t="s">
        <v>8</v>
      </c>
      <c r="AY2" s="1" t="s">
        <v>6</v>
      </c>
      <c r="AZ2" s="1" t="s">
        <v>7</v>
      </c>
      <c r="BA2" s="1" t="s">
        <v>8</v>
      </c>
    </row>
    <row r="3" customFormat="false" ht="13.8" hidden="false" customHeight="false" outlineLevel="0" collapsed="false">
      <c r="A3" s="0" t="s">
        <v>9</v>
      </c>
      <c r="B3" s="0" t="s">
        <v>10</v>
      </c>
      <c r="C3" s="0" t="n">
        <v>1</v>
      </c>
      <c r="D3" s="0" t="n">
        <v>4</v>
      </c>
      <c r="E3" s="0" t="n">
        <v>3</v>
      </c>
      <c r="F3" s="0" t="n">
        <v>2</v>
      </c>
      <c r="H3" s="0" t="n">
        <v>4</v>
      </c>
      <c r="I3" s="0" t="n">
        <v>1</v>
      </c>
      <c r="J3" s="0" t="n">
        <v>3</v>
      </c>
      <c r="K3" s="0" t="n">
        <v>2</v>
      </c>
      <c r="M3" s="0" t="n">
        <v>3</v>
      </c>
      <c r="N3" s="0" t="n">
        <v>1</v>
      </c>
      <c r="O3" s="0" t="n">
        <v>4</v>
      </c>
      <c r="P3" s="0" t="n">
        <v>2</v>
      </c>
      <c r="R3" s="0" t="n">
        <v>4</v>
      </c>
      <c r="S3" s="0" t="n">
        <v>1</v>
      </c>
      <c r="T3" s="0" t="n">
        <v>3</v>
      </c>
      <c r="U3" s="0" t="n">
        <v>2</v>
      </c>
      <c r="W3" s="0" t="n">
        <v>2</v>
      </c>
      <c r="X3" s="0" t="n">
        <v>3</v>
      </c>
      <c r="Y3" s="0" t="n">
        <v>1</v>
      </c>
      <c r="Z3" s="0" t="n">
        <v>4</v>
      </c>
      <c r="AB3" s="0" t="n">
        <v>1</v>
      </c>
      <c r="AC3" s="0" t="n">
        <v>2</v>
      </c>
      <c r="AD3" s="0" t="n">
        <v>4</v>
      </c>
      <c r="AE3" s="0" t="n">
        <v>3</v>
      </c>
      <c r="AG3" s="0" t="n">
        <v>3</v>
      </c>
      <c r="AH3" s="0" t="n">
        <v>4</v>
      </c>
      <c r="AI3" s="0" t="n">
        <v>2</v>
      </c>
      <c r="AJ3" s="0" t="n">
        <v>1</v>
      </c>
      <c r="AL3" s="0" t="n">
        <v>1</v>
      </c>
      <c r="AM3" s="0" t="n">
        <v>3</v>
      </c>
      <c r="AN3" s="0" t="n">
        <v>2</v>
      </c>
      <c r="AO3" s="0" t="n">
        <v>4</v>
      </c>
      <c r="AQ3" s="4" t="n">
        <f aca="false">((C4+H4+M4+R4+W4)-Scores!$E$15)/(Scores!$I$15-Scores!$E$15)</f>
        <v>0.78448275862069</v>
      </c>
      <c r="AR3" s="4" t="n">
        <f aca="false">((D4+I4+N4+S4+X4)-Scores!$E$16)/(Scores!$I$16-Scores!$E$16)</f>
        <v>0.468965517241379</v>
      </c>
      <c r="AS3" s="4" t="n">
        <f aca="false">((E4+J4+O4+T4+Y4)-Scores!$E$17)/(Scores!$I$17-Scores!$E$17)</f>
        <v>0.327586206896552</v>
      </c>
      <c r="AT3" s="4"/>
      <c r="AU3" s="4" t="n">
        <f aca="false">((AB4+AG4+AL4)-Scores!$F$15)/(Scores!$J$15-Scores!$F$15)</f>
        <v>1</v>
      </c>
      <c r="AV3" s="4" t="n">
        <f aca="false">((AC4+AH4+AM4)-Scores!$F$16)/(Scores!$J$16-Scores!$F$16)</f>
        <v>0.965517241379311</v>
      </c>
      <c r="AW3" s="4" t="n">
        <f aca="false">((AD4+AI4+AN4)-Scores!$F$17)/(Scores!$J$17-Scores!$F$17)</f>
        <v>0.517241379310345</v>
      </c>
      <c r="AY3" s="5" t="n">
        <f aca="false">((C4+H4+M4+R4+W4)-Scores!$E$15+(AB4+AG4+AL4)-Scores!$F$15)/(Scores!$I$15-Scores!$E$15+Scores!$J$15-Scores!$F$15)</f>
        <v>0.827586206896552</v>
      </c>
      <c r="AZ3" s="5" t="n">
        <f aca="false">((D4+I4+N4+S4+X4)-Scores!$E$16+(AC4+AH4+AM4)-Scores!$F$16)/(Scores!$I$16-Scores!$E$16+Scores!$J$16-Scores!$F$16)</f>
        <v>0.610837438423645</v>
      </c>
      <c r="BA3" s="5" t="n">
        <f aca="false">((E4+J4+O4+T4+Y4)-Scores!$E$17+(AD4+AI4+AN4)-Scores!$F$17)/(Scores!$I$17-Scores!$E$17+Scores!$J$17-Scores!$F$17)</f>
        <v>0.390804597701149</v>
      </c>
    </row>
    <row r="4" s="6" customFormat="true" ht="12.8" hidden="false" customHeight="false" outlineLevel="0" collapsed="false">
      <c r="C4" s="7" t="n">
        <f aca="false">Scores!$B$3*VLOOKUP(C3,Scores!$A$15:$B$18,2)+Scores!$C$3*VLOOKUP(D3,Scores!$A$15:$B$18,2)+Scores!$D$3*VLOOKUP(E3,Scores!$A$15:$B$18,2)+Scores!$E$3*VLOOKUP(F3,Scores!$A$15:$B$18,2)</f>
        <v>0</v>
      </c>
      <c r="D4" s="7" t="n">
        <f aca="false">Scores!$G$3*VLOOKUP(C3,Scores!$A$15:$B$18,2)+Scores!$H$3*VLOOKUP(D3,Scores!$A$15:$B$18,2)+Scores!$I$3*VLOOKUP(E3,Scores!$A$15:$B$18,2)+Scores!$J$3*VLOOKUP(F3,Scores!$A$15:$B$18,2)</f>
        <v>62</v>
      </c>
      <c r="E4" s="7" t="n">
        <f aca="false">Scores!$L$3*VLOOKUP(C3,Scores!$A$15:$B$18,2)+Scores!$M$3*VLOOKUP(D3,Scores!$A$15:$B$18,2)+Scores!$N$3*VLOOKUP(E3,Scores!$A$15:$B$18,2)+Scores!$O$3*VLOOKUP(F3,Scores!$A$15:$B$18,2)</f>
        <v>0</v>
      </c>
      <c r="F4" s="8"/>
      <c r="G4" s="8"/>
      <c r="H4" s="7" t="n">
        <f aca="false">Scores!$B$4*VLOOKUP(H3,Scores!$A$15:$B$18,2)+Scores!$C$4*VLOOKUP(I3,Scores!$A$15:$B$18,2)+Scores!$D$4*VLOOKUP(J3,Scores!$A$15:$B$18,2)+Scores!$E$4*VLOOKUP(K3,Scores!$A$15:$B$18,2)</f>
        <v>60</v>
      </c>
      <c r="I4" s="7" t="n">
        <f aca="false">Scores!$G$4*VLOOKUP(H3,Scores!$A$15:$B$18,2)+Scores!$H$4*VLOOKUP(I3,Scores!$A$15:$B$18,2)+Scores!$I$4*VLOOKUP(J3,Scores!$A$15:$B$18,2)+Scores!$J$4*VLOOKUP(K3,Scores!$A$15:$B$18,2)</f>
        <v>35</v>
      </c>
      <c r="J4" s="7" t="n">
        <f aca="false">Scores!$L$4*VLOOKUP(H3,Scores!$A$15:$B$18,2)+Scores!$M$4*VLOOKUP(I3,Scores!$A$15:$B$18,2)+Scores!$N$4*VLOOKUP(J3,Scores!$A$15:$B$18,2)+Scores!$O$4*VLOOKUP(K3,Scores!$A$15:$B$18,2)</f>
        <v>0</v>
      </c>
      <c r="K4" s="8"/>
      <c r="L4" s="8"/>
      <c r="M4" s="7" t="n">
        <f aca="false">Scores!$B$5*VLOOKUP(M3,Scores!$A$15:$B$18,2)+Scores!$C$5*VLOOKUP(N3,Scores!$A$15:$B$18,2)+Scores!$D$5*VLOOKUP(O3,Scores!$A$15:$B$18,2)+Scores!$E$5*VLOOKUP(P3,Scores!$A$15:$B$18,2)</f>
        <v>62</v>
      </c>
      <c r="N4" s="7" t="n">
        <f aca="false">Scores!$G$5*VLOOKUP(M3,Scores!$A$15:$B$18,2)+Scores!$H$5*VLOOKUP(N3,Scores!$A$15:$B$18,2)+Scores!$I$5*VLOOKUP(O3,Scores!$A$15:$B$18,2)+Scores!$J$5*VLOOKUP(P3,Scores!$A$15:$B$18,2)</f>
        <v>39</v>
      </c>
      <c r="O4" s="7" t="n">
        <f aca="false">Scores!$L$5*VLOOKUP(M3,Scores!$A$15:$B$18,2)+Scores!$M$5*VLOOKUP(N3,Scores!$A$15:$B$18,2)+Scores!$N$5*VLOOKUP(O3,Scores!$A$15:$B$18,2)+Scores!$O$5*VLOOKUP(P3,Scores!$A$15:$B$18,2)</f>
        <v>0</v>
      </c>
      <c r="P4" s="8"/>
      <c r="Q4" s="8"/>
      <c r="R4" s="7" t="n">
        <f aca="false">Scores!$B$6*VLOOKUP(R3,Scores!$A$15:$B$18,2)+Scores!$C$6*VLOOKUP(S3,Scores!$A$15:$B$18,2)+Scores!$D$6*VLOOKUP(T3,Scores!$A$15:$B$18,2)+Scores!$E$6*VLOOKUP(U3,Scores!$A$15:$B$18,2)</f>
        <v>39</v>
      </c>
      <c r="S4" s="7" t="n">
        <f aca="false">Scores!$G$6*VLOOKUP(R3,Scores!$A$15:$B$18,2)+Scores!$H$6*VLOOKUP(S3,Scores!$A$15:$B$18,2)+Scores!$I$6*VLOOKUP(T3,Scores!$A$15:$B$18,2)+Scores!$J$6*VLOOKUP(U3,Scores!$A$15:$B$18,2)</f>
        <v>35</v>
      </c>
      <c r="T4" s="7" t="n">
        <f aca="false">Scores!$L$6*VLOOKUP(R3,Scores!$A$15:$B$18,2)+Scores!$M$6*VLOOKUP(S3,Scores!$A$15:$B$18,2)+Scores!$N$6*VLOOKUP(T3,Scores!$A$15:$B$18,2)+Scores!$O$6*VLOOKUP(U3,Scores!$A$15:$B$18,2)</f>
        <v>35</v>
      </c>
      <c r="U4" s="8"/>
      <c r="V4" s="8"/>
      <c r="W4" s="7" t="n">
        <f aca="false">Scores!$B$7*VLOOKUP(W3,Scores!$A$15:$B$18,2)+Scores!$C$7*VLOOKUP(X3,Scores!$A$15:$B$18,2)+Scores!$D$7*VLOOKUP(Y3,Scores!$A$15:$B$18,2)+Scores!$E$7*VLOOKUP(Z3,Scores!$A$15:$B$18,2)</f>
        <v>62</v>
      </c>
      <c r="X4" s="7" t="n">
        <f aca="false">Scores!$G$7*VLOOKUP(W3,Scores!$A$15:$B$18,2)+Scores!$H$7*VLOOKUP(X3,Scores!$A$15:$B$18,2)+Scores!$I$7*VLOOKUP(Y3,Scores!$A$15:$B$18,2)+Scores!$J$7*VLOOKUP(Z3,Scores!$A$15:$B$18,2)</f>
        <v>62</v>
      </c>
      <c r="Y4" s="7" t="n">
        <f aca="false">Scores!$L$7*VLOOKUP(W3,Scores!$A$15:$B$18,2)+Scores!$M$7*VLOOKUP(X3,Scores!$A$15:$B$18,2)+Scores!$N$7*VLOOKUP(Y3,Scores!$A$15:$B$18,2)+Scores!$O$7*VLOOKUP(Z3,Scores!$A$15:$B$18,2)</f>
        <v>50</v>
      </c>
      <c r="Z4" s="8"/>
      <c r="AA4" s="8"/>
      <c r="AB4" s="7" t="n">
        <f aca="false">Scores!$B$8*VLOOKUP(AB3,Scores!$A$15:$B$18,2)+Scores!$C$8*VLOOKUP(AC3,Scores!$A$15:$B$18,2)+Scores!$D$8*VLOOKUP(AD3,Scores!$A$15:$B$18,2)+Scores!$E$8*VLOOKUP(AE3,Scores!$A$15:$B$18,2)</f>
        <v>62</v>
      </c>
      <c r="AC4" s="7" t="n">
        <f aca="false">Scores!$G$8*VLOOKUP(AB3,Scores!$A$15:$B$18,2)+Scores!$H$8*VLOOKUP(AC3,Scores!$A$15:$B$18,2)+Scores!$I$8*VLOOKUP(AD3,Scores!$A$15:$B$18,2)+Scores!$J$8*VLOOKUP(AE3,Scores!$A$15:$B$18,2)</f>
        <v>60</v>
      </c>
      <c r="AD4" s="7" t="n">
        <f aca="false">Scores!$L$8*VLOOKUP(AB3,Scores!$A$15:$B$18,2)+Scores!$M$8*VLOOKUP(AC3,Scores!$A$15:$B$18,2)+Scores!$N$8*VLOOKUP(AD3,Scores!$A$15:$B$18,2)+Scores!$O$8*VLOOKUP(AE3,Scores!$A$15:$B$18,2)</f>
        <v>48</v>
      </c>
      <c r="AE4" s="8"/>
      <c r="AF4" s="8"/>
      <c r="AG4" s="7" t="n">
        <f aca="false">Scores!$B$9*VLOOKUP(AG3,Scores!$A$15:$B$18,2)+Scores!$C$9*VLOOKUP(AH3,Scores!$A$15:$B$18,2)+Scores!$D$9*VLOOKUP(AI3,Scores!$A$15:$B$18,2)+Scores!$E$9*VLOOKUP(AJ3,Scores!$A$15:$B$18,2)</f>
        <v>0</v>
      </c>
      <c r="AH4" s="7" t="n">
        <f aca="false">Scores!$G$9*VLOOKUP(AG3,Scores!$A$15:$B$18,2)+Scores!$H$9*VLOOKUP(AH3,Scores!$A$15:$B$18,2)+Scores!$I$9*VLOOKUP(AI3,Scores!$A$15:$B$18,2)+Scores!$J$9*VLOOKUP(AJ3,Scores!$A$15:$B$18,2)</f>
        <v>62</v>
      </c>
      <c r="AI4" s="7" t="n">
        <f aca="false">Scores!$L$9*VLOOKUP(AG3,Scores!$A$15:$B$18,2)+Scores!$M$9*VLOOKUP(AH3,Scores!$A$15:$B$18,2)+Scores!$N$9*VLOOKUP(AI3,Scores!$A$15:$B$18,2)+Scores!$O$9*VLOOKUP(AJ3,Scores!$A$15:$B$18,2)</f>
        <v>0</v>
      </c>
      <c r="AJ4" s="8"/>
      <c r="AK4" s="8"/>
      <c r="AL4" s="7" t="n">
        <f aca="false">Scores!$B$10*VLOOKUP(AL3,Scores!$A$15:$B$18,2)+Scores!$C$10*VLOOKUP(AM3,Scores!$A$15:$B$18,2)+Scores!$D$10*VLOOKUP(AN3,Scores!$A$15:$B$18,2)+Scores!$E$10*VLOOKUP(AO3,Scores!$A$15:$B$18,2)</f>
        <v>0</v>
      </c>
      <c r="AM4" s="7" t="n">
        <f aca="false">Scores!$G$10*VLOOKUP(AL3,Scores!$A$15:$B$18,2)+Scores!$H$10*VLOOKUP(AM3,Scores!$A$15:$B$18,2)+Scores!$I$10*VLOOKUP(AN3,Scores!$A$15:$B$18,2)+Scores!$J$10*VLOOKUP(AO3,Scores!$A$15:$B$18,2)</f>
        <v>0</v>
      </c>
      <c r="AN4" s="7" t="n">
        <f aca="false">Scores!$L$10*VLOOKUP(AL3,Scores!$A$15:$B$18,2)+Scores!$M$10*VLOOKUP(AM3,Scores!$A$15:$B$18,2)+Scores!$N$10*VLOOKUP(AN3,Scores!$A$15:$B$18,2)+Scores!$O$10*VLOOKUP(AO3,Scores!$A$15:$B$18,2)</f>
        <v>0</v>
      </c>
      <c r="AO4" s="8"/>
      <c r="AY4" s="9"/>
      <c r="AZ4" s="9"/>
      <c r="BA4" s="9"/>
    </row>
    <row r="5" customFormat="false" ht="13.8" hidden="false" customHeight="false" outlineLevel="0" collapsed="false">
      <c r="A5" s="0" t="s">
        <v>11</v>
      </c>
      <c r="B5" s="0" t="s">
        <v>12</v>
      </c>
      <c r="C5" s="0" t="n">
        <v>1</v>
      </c>
      <c r="D5" s="0" t="n">
        <v>4</v>
      </c>
      <c r="E5" s="0" t="n">
        <v>3</v>
      </c>
      <c r="F5" s="0" t="n">
        <v>2</v>
      </c>
      <c r="H5" s="0" t="n">
        <v>3</v>
      </c>
      <c r="I5" s="0" t="n">
        <v>1</v>
      </c>
      <c r="J5" s="0" t="n">
        <v>4</v>
      </c>
      <c r="K5" s="0" t="n">
        <v>2</v>
      </c>
      <c r="M5" s="0" t="n">
        <v>3</v>
      </c>
      <c r="N5" s="0" t="n">
        <v>1</v>
      </c>
      <c r="O5" s="0" t="n">
        <v>4</v>
      </c>
      <c r="P5" s="0" t="n">
        <v>2</v>
      </c>
      <c r="R5" s="0" t="n">
        <v>3</v>
      </c>
      <c r="S5" s="0" t="n">
        <v>1</v>
      </c>
      <c r="T5" s="0" t="n">
        <v>4</v>
      </c>
      <c r="U5" s="0" t="n">
        <v>2</v>
      </c>
      <c r="W5" s="0" t="n">
        <v>2</v>
      </c>
      <c r="X5" s="0" t="n">
        <v>3</v>
      </c>
      <c r="Y5" s="0" t="n">
        <v>1</v>
      </c>
      <c r="Z5" s="0" t="n">
        <v>4</v>
      </c>
      <c r="AB5" s="0" t="n">
        <v>1</v>
      </c>
      <c r="AC5" s="0" t="n">
        <v>3</v>
      </c>
      <c r="AD5" s="0" t="n">
        <v>4</v>
      </c>
      <c r="AE5" s="0" t="n">
        <v>2</v>
      </c>
      <c r="AG5" s="0" t="n">
        <v>4</v>
      </c>
      <c r="AH5" s="0" t="n">
        <v>3</v>
      </c>
      <c r="AI5" s="0" t="n">
        <v>2</v>
      </c>
      <c r="AJ5" s="0" t="n">
        <v>1</v>
      </c>
      <c r="AL5" s="0" t="n">
        <v>3</v>
      </c>
      <c r="AM5" s="0" t="n">
        <v>1</v>
      </c>
      <c r="AN5" s="0" t="n">
        <v>2</v>
      </c>
      <c r="AO5" s="0" t="n">
        <v>4</v>
      </c>
      <c r="AQ5" s="4" t="n">
        <f aca="false">((C6+H6+M6+R6+W6)-Scores!$E$15)/(Scores!$I$15-Scores!$E$15)</f>
        <v>0.767241379310345</v>
      </c>
      <c r="AR5" s="4" t="n">
        <f aca="false">((D6+I6+N6+S6+X6)-Scores!$E$16)/(Scores!$I$16-Scores!$E$16)</f>
        <v>0.524137931034483</v>
      </c>
      <c r="AS5" s="4" t="n">
        <f aca="false">((E6+J6+O6+T6+Y6)-Scores!$E$17)/(Scores!$I$17-Scores!$E$17)</f>
        <v>0.293103448275862</v>
      </c>
      <c r="AT5" s="4"/>
      <c r="AU5" s="4" t="n">
        <f aca="false">((AB6+AG6+AL6)-Scores!$F$15)/(Scores!$J$15-Scores!$F$15)</f>
        <v>0.931034482758621</v>
      </c>
      <c r="AV5" s="4" t="n">
        <f aca="false">((AC6+AH6+AM6)-Scores!$F$16)/(Scores!$J$16-Scores!$F$16)</f>
        <v>0.965517241379311</v>
      </c>
      <c r="AW5" s="4" t="n">
        <f aca="false">((AD6+AI6+AN6)-Scores!$F$17)/(Scores!$J$17-Scores!$F$17)</f>
        <v>0.586206896551724</v>
      </c>
      <c r="AY5" s="5" t="n">
        <f aca="false">((C6+H6+M6+R6+W6)-Scores!$E$15+(AB6+AG6+AL6)-Scores!$F$15)/(Scores!$I$15-Scores!$E$15+Scores!$J$15-Scores!$F$15)</f>
        <v>0.8</v>
      </c>
      <c r="AZ5" s="5" t="n">
        <f aca="false">((D6+I6+N6+S6+X6)-Scores!$E$16+(AC6+AH6+AM6)-Scores!$F$16)/(Scores!$I$16-Scores!$E$16+Scores!$J$16-Scores!$F$16)</f>
        <v>0.650246305418719</v>
      </c>
      <c r="BA5" s="5" t="n">
        <f aca="false">((E6+J6+O6+T6+Y6)-Scores!$E$17+(AD6+AI6+AN6)-Scores!$F$17)/(Scores!$I$17-Scores!$E$17+Scores!$J$17-Scores!$F$17)</f>
        <v>0.390804597701149</v>
      </c>
    </row>
    <row r="6" s="6" customFormat="true" ht="12.8" hidden="false" customHeight="false" outlineLevel="0" collapsed="false">
      <c r="C6" s="7" t="n">
        <f aca="false">Scores!$B$3*VLOOKUP(C5,Scores!$A$15:$B$18,2)+Scores!$C$3*VLOOKUP(D5,Scores!$A$15:$B$18,2)+Scores!$D$3*VLOOKUP(E5,Scores!$A$15:$B$18,2)+Scores!$E$3*VLOOKUP(F5,Scores!$A$15:$B$18,2)</f>
        <v>0</v>
      </c>
      <c r="D6" s="7" t="n">
        <f aca="false">Scores!$G$3*VLOOKUP(C5,Scores!$A$15:$B$18,2)+Scores!$H$3*VLOOKUP(D5,Scores!$A$15:$B$18,2)+Scores!$I$3*VLOOKUP(E5,Scores!$A$15:$B$18,2)+Scores!$J$3*VLOOKUP(F5,Scores!$A$15:$B$18,2)</f>
        <v>62</v>
      </c>
      <c r="E6" s="7" t="n">
        <f aca="false">Scores!$L$3*VLOOKUP(C5,Scores!$A$15:$B$18,2)+Scores!$M$3*VLOOKUP(D5,Scores!$A$15:$B$18,2)+Scores!$N$3*VLOOKUP(E5,Scores!$A$15:$B$18,2)+Scores!$O$3*VLOOKUP(F5,Scores!$A$15:$B$18,2)</f>
        <v>0</v>
      </c>
      <c r="F6" s="8"/>
      <c r="G6" s="8"/>
      <c r="H6" s="7" t="n">
        <f aca="false">Scores!$B$4*VLOOKUP(H5,Scores!$A$15:$B$18,2)+Scores!$C$4*VLOOKUP(I5,Scores!$A$15:$B$18,2)+Scores!$D$4*VLOOKUP(J5,Scores!$A$15:$B$18,2)+Scores!$E$4*VLOOKUP(K5,Scores!$A$15:$B$18,2)</f>
        <v>56</v>
      </c>
      <c r="I6" s="7" t="n">
        <f aca="false">Scores!$G$4*VLOOKUP(H5,Scores!$A$15:$B$18,2)+Scores!$H$4*VLOOKUP(I5,Scores!$A$15:$B$18,2)+Scores!$I$4*VLOOKUP(J5,Scores!$A$15:$B$18,2)+Scores!$J$4*VLOOKUP(K5,Scores!$A$15:$B$18,2)</f>
        <v>39</v>
      </c>
      <c r="J6" s="7" t="n">
        <f aca="false">Scores!$L$4*VLOOKUP(H5,Scores!$A$15:$B$18,2)+Scores!$M$4*VLOOKUP(I5,Scores!$A$15:$B$18,2)+Scores!$N$4*VLOOKUP(J5,Scores!$A$15:$B$18,2)+Scores!$O$4*VLOOKUP(K5,Scores!$A$15:$B$18,2)</f>
        <v>0</v>
      </c>
      <c r="K6" s="8"/>
      <c r="L6" s="8"/>
      <c r="M6" s="7" t="n">
        <f aca="false">Scores!$B$5*VLOOKUP(M5,Scores!$A$15:$B$18,2)+Scores!$C$5*VLOOKUP(N5,Scores!$A$15:$B$18,2)+Scores!$D$5*VLOOKUP(O5,Scores!$A$15:$B$18,2)+Scores!$E$5*VLOOKUP(P5,Scores!$A$15:$B$18,2)</f>
        <v>62</v>
      </c>
      <c r="N6" s="7" t="n">
        <f aca="false">Scores!$G$5*VLOOKUP(M5,Scores!$A$15:$B$18,2)+Scores!$H$5*VLOOKUP(N5,Scores!$A$15:$B$18,2)+Scores!$I$5*VLOOKUP(O5,Scores!$A$15:$B$18,2)+Scores!$J$5*VLOOKUP(P5,Scores!$A$15:$B$18,2)</f>
        <v>39</v>
      </c>
      <c r="O6" s="7" t="n">
        <f aca="false">Scores!$L$5*VLOOKUP(M5,Scores!$A$15:$B$18,2)+Scores!$M$5*VLOOKUP(N5,Scores!$A$15:$B$18,2)+Scores!$N$5*VLOOKUP(O5,Scores!$A$15:$B$18,2)+Scores!$O$5*VLOOKUP(P5,Scores!$A$15:$B$18,2)</f>
        <v>0</v>
      </c>
      <c r="P6" s="8"/>
      <c r="Q6" s="8"/>
      <c r="R6" s="7" t="n">
        <f aca="false">Scores!$B$6*VLOOKUP(R5,Scores!$A$15:$B$18,2)+Scores!$C$6*VLOOKUP(S5,Scores!$A$15:$B$18,2)+Scores!$D$6*VLOOKUP(T5,Scores!$A$15:$B$18,2)+Scores!$E$6*VLOOKUP(U5,Scores!$A$15:$B$18,2)</f>
        <v>41</v>
      </c>
      <c r="S6" s="7" t="n">
        <f aca="false">Scores!$G$6*VLOOKUP(R5,Scores!$A$15:$B$18,2)+Scores!$H$6*VLOOKUP(S5,Scores!$A$15:$B$18,2)+Scores!$I$6*VLOOKUP(T5,Scores!$A$15:$B$18,2)+Scores!$J$6*VLOOKUP(U5,Scores!$A$15:$B$18,2)</f>
        <v>39</v>
      </c>
      <c r="T6" s="7" t="n">
        <f aca="false">Scores!$L$6*VLOOKUP(R5,Scores!$A$15:$B$18,2)+Scores!$M$6*VLOOKUP(S5,Scores!$A$15:$B$18,2)+Scores!$N$6*VLOOKUP(T5,Scores!$A$15:$B$18,2)+Scores!$O$6*VLOOKUP(U5,Scores!$A$15:$B$18,2)</f>
        <v>33</v>
      </c>
      <c r="U6" s="8"/>
      <c r="V6" s="8"/>
      <c r="W6" s="7" t="n">
        <f aca="false">Scores!$B$7*VLOOKUP(W5,Scores!$A$15:$B$18,2)+Scores!$C$7*VLOOKUP(X5,Scores!$A$15:$B$18,2)+Scores!$D$7*VLOOKUP(Y5,Scores!$A$15:$B$18,2)+Scores!$E$7*VLOOKUP(Z5,Scores!$A$15:$B$18,2)</f>
        <v>62</v>
      </c>
      <c r="X6" s="7" t="n">
        <f aca="false">Scores!$G$7*VLOOKUP(W5,Scores!$A$15:$B$18,2)+Scores!$H$7*VLOOKUP(X5,Scores!$A$15:$B$18,2)+Scores!$I$7*VLOOKUP(Y5,Scores!$A$15:$B$18,2)+Scores!$J$7*VLOOKUP(Z5,Scores!$A$15:$B$18,2)</f>
        <v>62</v>
      </c>
      <c r="Y6" s="7" t="n">
        <f aca="false">Scores!$L$7*VLOOKUP(W5,Scores!$A$15:$B$18,2)+Scores!$M$7*VLOOKUP(X5,Scores!$A$15:$B$18,2)+Scores!$N$7*VLOOKUP(Y5,Scores!$A$15:$B$18,2)+Scores!$O$7*VLOOKUP(Z5,Scores!$A$15:$B$18,2)</f>
        <v>50</v>
      </c>
      <c r="Z6" s="8"/>
      <c r="AA6" s="8"/>
      <c r="AB6" s="7" t="n">
        <f aca="false">Scores!$B$8*VLOOKUP(AB5,Scores!$A$15:$B$18,2)+Scores!$C$8*VLOOKUP(AC5,Scores!$A$15:$B$18,2)+Scores!$D$8*VLOOKUP(AD5,Scores!$A$15:$B$18,2)+Scores!$E$8*VLOOKUP(AE5,Scores!$A$15:$B$18,2)</f>
        <v>60</v>
      </c>
      <c r="AC6" s="7" t="n">
        <f aca="false">Scores!$G$8*VLOOKUP(AB5,Scores!$A$15:$B$18,2)+Scores!$H$8*VLOOKUP(AC5,Scores!$A$15:$B$18,2)+Scores!$I$8*VLOOKUP(AD5,Scores!$A$15:$B$18,2)+Scores!$J$8*VLOOKUP(AE5,Scores!$A$15:$B$18,2)</f>
        <v>62</v>
      </c>
      <c r="AD6" s="7" t="n">
        <f aca="false">Scores!$L$8*VLOOKUP(AB5,Scores!$A$15:$B$18,2)+Scores!$M$8*VLOOKUP(AC5,Scores!$A$15:$B$18,2)+Scores!$N$8*VLOOKUP(AD5,Scores!$A$15:$B$18,2)+Scores!$O$8*VLOOKUP(AE5,Scores!$A$15:$B$18,2)</f>
        <v>50</v>
      </c>
      <c r="AE6" s="8"/>
      <c r="AF6" s="8"/>
      <c r="AG6" s="7" t="n">
        <f aca="false">Scores!$B$9*VLOOKUP(AG5,Scores!$A$15:$B$18,2)+Scores!$C$9*VLOOKUP(AH5,Scores!$A$15:$B$18,2)+Scores!$D$9*VLOOKUP(AI5,Scores!$A$15:$B$18,2)+Scores!$E$9*VLOOKUP(AJ5,Scores!$A$15:$B$18,2)</f>
        <v>0</v>
      </c>
      <c r="AH6" s="7" t="n">
        <f aca="false">Scores!$G$9*VLOOKUP(AG5,Scores!$A$15:$B$18,2)+Scores!$H$9*VLOOKUP(AH5,Scores!$A$15:$B$18,2)+Scores!$I$9*VLOOKUP(AI5,Scores!$A$15:$B$18,2)+Scores!$J$9*VLOOKUP(AJ5,Scores!$A$15:$B$18,2)</f>
        <v>60</v>
      </c>
      <c r="AI6" s="7" t="n">
        <f aca="false">Scores!$L$9*VLOOKUP(AG5,Scores!$A$15:$B$18,2)+Scores!$M$9*VLOOKUP(AH5,Scores!$A$15:$B$18,2)+Scores!$N$9*VLOOKUP(AI5,Scores!$A$15:$B$18,2)+Scores!$O$9*VLOOKUP(AJ5,Scores!$A$15:$B$18,2)</f>
        <v>0</v>
      </c>
      <c r="AJ6" s="8"/>
      <c r="AK6" s="8"/>
      <c r="AL6" s="7" t="n">
        <f aca="false">Scores!$B$10*VLOOKUP(AL5,Scores!$A$15:$B$18,2)+Scores!$C$10*VLOOKUP(AM5,Scores!$A$15:$B$18,2)+Scores!$D$10*VLOOKUP(AN5,Scores!$A$15:$B$18,2)+Scores!$E$10*VLOOKUP(AO5,Scores!$A$15:$B$18,2)</f>
        <v>0</v>
      </c>
      <c r="AM6" s="7" t="n">
        <f aca="false">Scores!$G$10*VLOOKUP(AL5,Scores!$A$15:$B$18,2)+Scores!$H$10*VLOOKUP(AM5,Scores!$A$15:$B$18,2)+Scores!$I$10*VLOOKUP(AN5,Scores!$A$15:$B$18,2)+Scores!$J$10*VLOOKUP(AO5,Scores!$A$15:$B$18,2)</f>
        <v>0</v>
      </c>
      <c r="AN6" s="7" t="n">
        <f aca="false">Scores!$L$10*VLOOKUP(AL5,Scores!$A$15:$B$18,2)+Scores!$M$10*VLOOKUP(AM5,Scores!$A$15:$B$18,2)+Scores!$N$10*VLOOKUP(AN5,Scores!$A$15:$B$18,2)+Scores!$O$10*VLOOKUP(AO5,Scores!$A$15:$B$18,2)</f>
        <v>0</v>
      </c>
      <c r="AO6" s="8"/>
      <c r="AY6" s="9"/>
      <c r="AZ6" s="9"/>
      <c r="BA6" s="9"/>
    </row>
    <row r="7" customFormat="false" ht="13.8" hidden="false" customHeight="false" outlineLevel="0" collapsed="false">
      <c r="A7" s="0" t="s">
        <v>13</v>
      </c>
      <c r="B7" s="0" t="s">
        <v>10</v>
      </c>
      <c r="C7" s="0" t="n">
        <v>1</v>
      </c>
      <c r="D7" s="0" t="n">
        <v>3</v>
      </c>
      <c r="E7" s="0" t="n">
        <v>4</v>
      </c>
      <c r="F7" s="0" t="n">
        <v>2</v>
      </c>
      <c r="H7" s="0" t="n">
        <v>4</v>
      </c>
      <c r="I7" s="0" t="n">
        <v>1</v>
      </c>
      <c r="J7" s="0" t="n">
        <v>3</v>
      </c>
      <c r="K7" s="0" t="n">
        <v>2</v>
      </c>
      <c r="M7" s="0" t="n">
        <v>3</v>
      </c>
      <c r="N7" s="0" t="n">
        <v>1</v>
      </c>
      <c r="O7" s="0" t="n">
        <v>4</v>
      </c>
      <c r="P7" s="0" t="n">
        <v>2</v>
      </c>
      <c r="R7" s="0" t="n">
        <v>4</v>
      </c>
      <c r="S7" s="0" t="n">
        <v>2</v>
      </c>
      <c r="T7" s="0" t="n">
        <v>3</v>
      </c>
      <c r="U7" s="0" t="n">
        <v>1</v>
      </c>
      <c r="W7" s="0" t="n">
        <v>2</v>
      </c>
      <c r="X7" s="0" t="n">
        <v>3</v>
      </c>
      <c r="Y7" s="0" t="n">
        <v>1</v>
      </c>
      <c r="Z7" s="0" t="n">
        <v>4</v>
      </c>
      <c r="AB7" s="0" t="n">
        <v>1</v>
      </c>
      <c r="AC7" s="0" t="n">
        <v>3</v>
      </c>
      <c r="AD7" s="0" t="n">
        <v>4</v>
      </c>
      <c r="AE7" s="0" t="n">
        <v>2</v>
      </c>
      <c r="AG7" s="0" t="n">
        <v>2</v>
      </c>
      <c r="AH7" s="0" t="n">
        <v>1</v>
      </c>
      <c r="AI7" s="0" t="n">
        <v>3</v>
      </c>
      <c r="AJ7" s="0" t="n">
        <v>4</v>
      </c>
      <c r="AL7" s="0" t="n">
        <v>2</v>
      </c>
      <c r="AM7" s="0" t="n">
        <v>1</v>
      </c>
      <c r="AN7" s="0" t="n">
        <v>3</v>
      </c>
      <c r="AO7" s="0" t="n">
        <v>4</v>
      </c>
      <c r="AQ7" s="4" t="n">
        <f aca="false">((C8+H8+M8+R8+W8)-Scores!$E$15)/(Scores!$I$15-Scores!$E$15)</f>
        <v>0.913793103448276</v>
      </c>
      <c r="AR7" s="4" t="n">
        <f aca="false">((D8+I8+N8+S8+X8)-Scores!$E$16)/(Scores!$I$16-Scores!$E$16)</f>
        <v>0.524137931034483</v>
      </c>
      <c r="AS7" s="4" t="n">
        <f aca="false">((E8+J8+O8+T8+Y8)-Scores!$E$17)/(Scores!$I$17-Scores!$E$17)</f>
        <v>0.413793103448276</v>
      </c>
      <c r="AT7" s="4"/>
      <c r="AU7" s="4" t="n">
        <f aca="false">((AB8+AG8+AL8)-Scores!$F$15)/(Scores!$J$15-Scores!$F$15)</f>
        <v>0.931034482758621</v>
      </c>
      <c r="AV7" s="4" t="n">
        <f aca="false">((AC8+AH8+AM8)-Scores!$F$16)/(Scores!$J$16-Scores!$F$16)</f>
        <v>0.5</v>
      </c>
      <c r="AW7" s="4" t="n">
        <f aca="false">((AD8+AI8+AN8)-Scores!$F$17)/(Scores!$J$17-Scores!$F$17)</f>
        <v>0.586206896551724</v>
      </c>
      <c r="AY7" s="5" t="n">
        <f aca="false">((C8+H8+M8+R8+W8)-Scores!$E$15+(AB8+AG8+AL8)-Scores!$F$15)/(Scores!$I$15-Scores!$E$15+Scores!$J$15-Scores!$F$15)</f>
        <v>0.917241379310345</v>
      </c>
      <c r="AZ7" s="5" t="n">
        <f aca="false">((D8+I8+N8+S8+X8)-Scores!$E$16+(AC8+AH8+AM8)-Scores!$F$16)/(Scores!$I$16-Scores!$E$16+Scores!$J$16-Scores!$F$16)</f>
        <v>0.517241379310345</v>
      </c>
      <c r="BA7" s="5" t="n">
        <f aca="false">((E8+J8+O8+T8+Y8)-Scores!$E$17+(AD8+AI8+AN8)-Scores!$F$17)/(Scores!$I$17-Scores!$E$17+Scores!$J$17-Scores!$F$17)</f>
        <v>0.471264367816092</v>
      </c>
    </row>
    <row r="8" s="6" customFormat="true" ht="12.8" hidden="false" customHeight="false" outlineLevel="0" collapsed="false">
      <c r="C8" s="7" t="n">
        <f aca="false">Scores!$B$3*VLOOKUP(C7,Scores!$A$15:$B$18,2)+Scores!$C$3*VLOOKUP(D7,Scores!$A$15:$B$18,2)+Scores!$D$3*VLOOKUP(E7,Scores!$A$15:$B$18,2)+Scores!$E$3*VLOOKUP(F7,Scores!$A$15:$B$18,2)</f>
        <v>0</v>
      </c>
      <c r="D8" s="7" t="n">
        <f aca="false">Scores!$G$3*VLOOKUP(C7,Scores!$A$15:$B$18,2)+Scores!$H$3*VLOOKUP(D7,Scores!$A$15:$B$18,2)+Scores!$I$3*VLOOKUP(E7,Scores!$A$15:$B$18,2)+Scores!$J$3*VLOOKUP(F7,Scores!$A$15:$B$18,2)</f>
        <v>60</v>
      </c>
      <c r="E8" s="7" t="n">
        <f aca="false">Scores!$L$3*VLOOKUP(C7,Scores!$A$15:$B$18,2)+Scores!$M$3*VLOOKUP(D7,Scores!$A$15:$B$18,2)+Scores!$N$3*VLOOKUP(E7,Scores!$A$15:$B$18,2)+Scores!$O$3*VLOOKUP(F7,Scores!$A$15:$B$18,2)</f>
        <v>0</v>
      </c>
      <c r="F8" s="8"/>
      <c r="G8" s="8"/>
      <c r="H8" s="7" t="n">
        <f aca="false">Scores!$B$4*VLOOKUP(H7,Scores!$A$15:$B$18,2)+Scores!$C$4*VLOOKUP(I7,Scores!$A$15:$B$18,2)+Scores!$D$4*VLOOKUP(J7,Scores!$A$15:$B$18,2)+Scores!$E$4*VLOOKUP(K7,Scores!$A$15:$B$18,2)</f>
        <v>60</v>
      </c>
      <c r="I8" s="7" t="n">
        <f aca="false">Scores!$G$4*VLOOKUP(H7,Scores!$A$15:$B$18,2)+Scores!$H$4*VLOOKUP(I7,Scores!$A$15:$B$18,2)+Scores!$I$4*VLOOKUP(J7,Scores!$A$15:$B$18,2)+Scores!$J$4*VLOOKUP(K7,Scores!$A$15:$B$18,2)</f>
        <v>35</v>
      </c>
      <c r="J8" s="7" t="n">
        <f aca="false">Scores!$L$4*VLOOKUP(H7,Scores!$A$15:$B$18,2)+Scores!$M$4*VLOOKUP(I7,Scores!$A$15:$B$18,2)+Scores!$N$4*VLOOKUP(J7,Scores!$A$15:$B$18,2)+Scores!$O$4*VLOOKUP(K7,Scores!$A$15:$B$18,2)</f>
        <v>0</v>
      </c>
      <c r="K8" s="8"/>
      <c r="L8" s="8"/>
      <c r="M8" s="7" t="n">
        <f aca="false">Scores!$B$5*VLOOKUP(M7,Scores!$A$15:$B$18,2)+Scores!$C$5*VLOOKUP(N7,Scores!$A$15:$B$18,2)+Scores!$D$5*VLOOKUP(O7,Scores!$A$15:$B$18,2)+Scores!$E$5*VLOOKUP(P7,Scores!$A$15:$B$18,2)</f>
        <v>62</v>
      </c>
      <c r="N8" s="7" t="n">
        <f aca="false">Scores!$G$5*VLOOKUP(M7,Scores!$A$15:$B$18,2)+Scores!$H$5*VLOOKUP(N7,Scores!$A$15:$B$18,2)+Scores!$I$5*VLOOKUP(O7,Scores!$A$15:$B$18,2)+Scores!$J$5*VLOOKUP(P7,Scores!$A$15:$B$18,2)</f>
        <v>39</v>
      </c>
      <c r="O8" s="7" t="n">
        <f aca="false">Scores!$L$5*VLOOKUP(M7,Scores!$A$15:$B$18,2)+Scores!$M$5*VLOOKUP(N7,Scores!$A$15:$B$18,2)+Scores!$N$5*VLOOKUP(O7,Scores!$A$15:$B$18,2)+Scores!$O$5*VLOOKUP(P7,Scores!$A$15:$B$18,2)</f>
        <v>0</v>
      </c>
      <c r="P8" s="8"/>
      <c r="Q8" s="8"/>
      <c r="R8" s="7" t="n">
        <f aca="false">Scores!$B$6*VLOOKUP(R7,Scores!$A$15:$B$18,2)+Scores!$C$6*VLOOKUP(S7,Scores!$A$15:$B$18,2)+Scores!$D$6*VLOOKUP(T7,Scores!$A$15:$B$18,2)+Scores!$E$6*VLOOKUP(U7,Scores!$A$15:$B$18,2)</f>
        <v>54</v>
      </c>
      <c r="S8" s="7" t="n">
        <f aca="false">Scores!$G$6*VLOOKUP(R7,Scores!$A$15:$B$18,2)+Scores!$H$6*VLOOKUP(S7,Scores!$A$15:$B$18,2)+Scores!$I$6*VLOOKUP(T7,Scores!$A$15:$B$18,2)+Scores!$J$6*VLOOKUP(U7,Scores!$A$15:$B$18,2)</f>
        <v>45</v>
      </c>
      <c r="T8" s="7" t="n">
        <f aca="false">Scores!$L$6*VLOOKUP(R7,Scores!$A$15:$B$18,2)+Scores!$M$6*VLOOKUP(S7,Scores!$A$15:$B$18,2)+Scores!$N$6*VLOOKUP(T7,Scores!$A$15:$B$18,2)+Scores!$O$6*VLOOKUP(U7,Scores!$A$15:$B$18,2)</f>
        <v>40</v>
      </c>
      <c r="U8" s="8"/>
      <c r="V8" s="8"/>
      <c r="W8" s="7" t="n">
        <f aca="false">Scores!$B$7*VLOOKUP(W7,Scores!$A$15:$B$18,2)+Scores!$C$7*VLOOKUP(X7,Scores!$A$15:$B$18,2)+Scores!$D$7*VLOOKUP(Y7,Scores!$A$15:$B$18,2)+Scores!$E$7*VLOOKUP(Z7,Scores!$A$15:$B$18,2)</f>
        <v>62</v>
      </c>
      <c r="X8" s="7" t="n">
        <f aca="false">Scores!$G$7*VLOOKUP(W7,Scores!$A$15:$B$18,2)+Scores!$H$7*VLOOKUP(X7,Scores!$A$15:$B$18,2)+Scores!$I$7*VLOOKUP(Y7,Scores!$A$15:$B$18,2)+Scores!$J$7*VLOOKUP(Z7,Scores!$A$15:$B$18,2)</f>
        <v>62</v>
      </c>
      <c r="Y8" s="7" t="n">
        <f aca="false">Scores!$L$7*VLOOKUP(W7,Scores!$A$15:$B$18,2)+Scores!$M$7*VLOOKUP(X7,Scores!$A$15:$B$18,2)+Scores!$N$7*VLOOKUP(Y7,Scores!$A$15:$B$18,2)+Scores!$O$7*VLOOKUP(Z7,Scores!$A$15:$B$18,2)</f>
        <v>50</v>
      </c>
      <c r="Z8" s="8"/>
      <c r="AA8" s="8"/>
      <c r="AB8" s="7" t="n">
        <f aca="false">Scores!$B$8*VLOOKUP(AB7,Scores!$A$15:$B$18,2)+Scores!$C$8*VLOOKUP(AC7,Scores!$A$15:$B$18,2)+Scores!$D$8*VLOOKUP(AD7,Scores!$A$15:$B$18,2)+Scores!$E$8*VLOOKUP(AE7,Scores!$A$15:$B$18,2)</f>
        <v>60</v>
      </c>
      <c r="AC8" s="7" t="n">
        <f aca="false">Scores!$G$8*VLOOKUP(AB7,Scores!$A$15:$B$18,2)+Scores!$H$8*VLOOKUP(AC7,Scores!$A$15:$B$18,2)+Scores!$I$8*VLOOKUP(AD7,Scores!$A$15:$B$18,2)+Scores!$J$8*VLOOKUP(AE7,Scores!$A$15:$B$18,2)</f>
        <v>62</v>
      </c>
      <c r="AD8" s="7" t="n">
        <f aca="false">Scores!$L$8*VLOOKUP(AB7,Scores!$A$15:$B$18,2)+Scores!$M$8*VLOOKUP(AC7,Scores!$A$15:$B$18,2)+Scores!$N$8*VLOOKUP(AD7,Scores!$A$15:$B$18,2)+Scores!$O$8*VLOOKUP(AE7,Scores!$A$15:$B$18,2)</f>
        <v>50</v>
      </c>
      <c r="AE8" s="8"/>
      <c r="AF8" s="8"/>
      <c r="AG8" s="7" t="n">
        <f aca="false">Scores!$B$9*VLOOKUP(AG7,Scores!$A$15:$B$18,2)+Scores!$C$9*VLOOKUP(AH7,Scores!$A$15:$B$18,2)+Scores!$D$9*VLOOKUP(AI7,Scores!$A$15:$B$18,2)+Scores!$E$9*VLOOKUP(AJ7,Scores!$A$15:$B$18,2)</f>
        <v>0</v>
      </c>
      <c r="AH8" s="7" t="n">
        <f aca="false">Scores!$G$9*VLOOKUP(AG7,Scores!$A$15:$B$18,2)+Scores!$H$9*VLOOKUP(AH7,Scores!$A$15:$B$18,2)+Scores!$I$9*VLOOKUP(AI7,Scores!$A$15:$B$18,2)+Scores!$J$9*VLOOKUP(AJ7,Scores!$A$15:$B$18,2)</f>
        <v>33</v>
      </c>
      <c r="AI8" s="7" t="n">
        <f aca="false">Scores!$L$9*VLOOKUP(AG7,Scores!$A$15:$B$18,2)+Scores!$M$9*VLOOKUP(AH7,Scores!$A$15:$B$18,2)+Scores!$N$9*VLOOKUP(AI7,Scores!$A$15:$B$18,2)+Scores!$O$9*VLOOKUP(AJ7,Scores!$A$15:$B$18,2)</f>
        <v>0</v>
      </c>
      <c r="AJ8" s="8"/>
      <c r="AK8" s="8"/>
      <c r="AL8" s="7" t="n">
        <f aca="false">Scores!$B$10*VLOOKUP(AL7,Scores!$A$15:$B$18,2)+Scores!$C$10*VLOOKUP(AM7,Scores!$A$15:$B$18,2)+Scores!$D$10*VLOOKUP(AN7,Scores!$A$15:$B$18,2)+Scores!$E$10*VLOOKUP(AO7,Scores!$A$15:$B$18,2)</f>
        <v>0</v>
      </c>
      <c r="AM8" s="7" t="n">
        <f aca="false">Scores!$G$10*VLOOKUP(AL7,Scores!$A$15:$B$18,2)+Scores!$H$10*VLOOKUP(AM7,Scores!$A$15:$B$18,2)+Scores!$I$10*VLOOKUP(AN7,Scores!$A$15:$B$18,2)+Scores!$J$10*VLOOKUP(AO7,Scores!$A$15:$B$18,2)</f>
        <v>0</v>
      </c>
      <c r="AN8" s="7" t="n">
        <f aca="false">Scores!$L$10*VLOOKUP(AL7,Scores!$A$15:$B$18,2)+Scores!$M$10*VLOOKUP(AM7,Scores!$A$15:$B$18,2)+Scores!$N$10*VLOOKUP(AN7,Scores!$A$15:$B$18,2)+Scores!$O$10*VLOOKUP(AO7,Scores!$A$15:$B$18,2)</f>
        <v>0</v>
      </c>
      <c r="AO8" s="8"/>
      <c r="AY8" s="9"/>
      <c r="AZ8" s="9"/>
      <c r="BA8" s="9"/>
    </row>
    <row r="9" customFormat="false" ht="13.8" hidden="false" customHeight="false" outlineLevel="0" collapsed="false">
      <c r="A9" s="0" t="s">
        <v>10</v>
      </c>
      <c r="B9" s="0" t="s">
        <v>10</v>
      </c>
      <c r="C9" s="0" t="n">
        <v>1</v>
      </c>
      <c r="D9" s="0" t="n">
        <v>4</v>
      </c>
      <c r="E9" s="0" t="n">
        <v>3</v>
      </c>
      <c r="F9" s="0" t="n">
        <v>2</v>
      </c>
      <c r="H9" s="0" t="n">
        <v>4</v>
      </c>
      <c r="I9" s="0" t="n">
        <v>1</v>
      </c>
      <c r="J9" s="0" t="n">
        <v>3</v>
      </c>
      <c r="K9" s="0" t="n">
        <v>2</v>
      </c>
      <c r="M9" s="0" t="n">
        <v>3</v>
      </c>
      <c r="N9" s="0" t="n">
        <v>1</v>
      </c>
      <c r="O9" s="0" t="n">
        <v>4</v>
      </c>
      <c r="P9" s="0" t="n">
        <v>2</v>
      </c>
      <c r="R9" s="0" t="n">
        <v>4</v>
      </c>
      <c r="S9" s="0" t="n">
        <v>1</v>
      </c>
      <c r="T9" s="0" t="n">
        <v>3</v>
      </c>
      <c r="U9" s="0" t="n">
        <v>2</v>
      </c>
      <c r="W9" s="0" t="n">
        <v>2</v>
      </c>
      <c r="X9" s="0" t="n">
        <v>3</v>
      </c>
      <c r="Y9" s="0" t="n">
        <v>1</v>
      </c>
      <c r="Z9" s="0" t="n">
        <v>4</v>
      </c>
      <c r="AB9" s="0" t="n">
        <v>1</v>
      </c>
      <c r="AC9" s="0" t="n">
        <v>3</v>
      </c>
      <c r="AD9" s="0" t="n">
        <v>4</v>
      </c>
      <c r="AE9" s="0" t="n">
        <v>2</v>
      </c>
      <c r="AG9" s="0" t="n">
        <v>3</v>
      </c>
      <c r="AH9" s="0" t="n">
        <v>4</v>
      </c>
      <c r="AI9" s="0" t="n">
        <v>2</v>
      </c>
      <c r="AJ9" s="0" t="n">
        <v>1</v>
      </c>
      <c r="AL9" s="0" t="n">
        <v>3</v>
      </c>
      <c r="AM9" s="0" t="n">
        <v>1</v>
      </c>
      <c r="AN9" s="0" t="n">
        <v>2</v>
      </c>
      <c r="AO9" s="0" t="n">
        <v>4</v>
      </c>
      <c r="AQ9" s="4" t="n">
        <f aca="false">((C10+H10+M10+R10+W10)-Scores!$E$15)/(Scores!$I$15-Scores!$E$15)</f>
        <v>0.78448275862069</v>
      </c>
      <c r="AR9" s="4" t="n">
        <f aca="false">((D10+I10+N10+S10+X10)-Scores!$E$16)/(Scores!$I$16-Scores!$E$16)</f>
        <v>0.468965517241379</v>
      </c>
      <c r="AS9" s="4" t="n">
        <f aca="false">((E10+J10+O10+T10+Y10)-Scores!$E$17)/(Scores!$I$17-Scores!$E$17)</f>
        <v>0.327586206896552</v>
      </c>
      <c r="AT9" s="4"/>
      <c r="AU9" s="4" t="n">
        <f aca="false">((AB10+AG10+AL10)-Scores!$F$15)/(Scores!$J$15-Scores!$F$15)</f>
        <v>0.931034482758621</v>
      </c>
      <c r="AV9" s="4" t="n">
        <f aca="false">((AC10+AH10+AM10)-Scores!$F$16)/(Scores!$J$16-Scores!$F$16)</f>
        <v>1</v>
      </c>
      <c r="AW9" s="4" t="n">
        <f aca="false">((AD10+AI10+AN10)-Scores!$F$17)/(Scores!$J$17-Scores!$F$17)</f>
        <v>0.586206896551724</v>
      </c>
      <c r="AY9" s="5" t="n">
        <f aca="false">((C10+H10+M10+R10+W10)-Scores!$E$15+(AB10+AG10+AL10)-Scores!$F$15)/(Scores!$I$15-Scores!$E$15+Scores!$J$15-Scores!$F$15)</f>
        <v>0.813793103448276</v>
      </c>
      <c r="AZ9" s="5" t="n">
        <f aca="false">((D10+I10+N10+S10+X10)-Scores!$E$16+(AC10+AH10+AM10)-Scores!$F$16)/(Scores!$I$16-Scores!$E$16+Scores!$J$16-Scores!$F$16)</f>
        <v>0.620689655172414</v>
      </c>
      <c r="BA9" s="5" t="n">
        <f aca="false">((E10+J10+O10+T10+Y10)-Scores!$E$17+(AD10+AI10+AN10)-Scores!$F$17)/(Scores!$I$17-Scores!$E$17+Scores!$J$17-Scores!$F$17)</f>
        <v>0.413793103448276</v>
      </c>
    </row>
    <row r="10" s="6" customFormat="true" ht="12.8" hidden="false" customHeight="false" outlineLevel="0" collapsed="false">
      <c r="C10" s="7" t="n">
        <f aca="false">Scores!$B$3*VLOOKUP(C9,Scores!$A$15:$B$18,2)+Scores!$C$3*VLOOKUP(D9,Scores!$A$15:$B$18,2)+Scores!$D$3*VLOOKUP(E9,Scores!$A$15:$B$18,2)+Scores!$E$3*VLOOKUP(F9,Scores!$A$15:$B$18,2)</f>
        <v>0</v>
      </c>
      <c r="D10" s="7" t="n">
        <f aca="false">Scores!$G$3*VLOOKUP(C9,Scores!$A$15:$B$18,2)+Scores!$H$3*VLOOKUP(D9,Scores!$A$15:$B$18,2)+Scores!$I$3*VLOOKUP(E9,Scores!$A$15:$B$18,2)+Scores!$J$3*VLOOKUP(F9,Scores!$A$15:$B$18,2)</f>
        <v>62</v>
      </c>
      <c r="E10" s="7" t="n">
        <f aca="false">Scores!$L$3*VLOOKUP(C9,Scores!$A$15:$B$18,2)+Scores!$M$3*VLOOKUP(D9,Scores!$A$15:$B$18,2)+Scores!$N$3*VLOOKUP(E9,Scores!$A$15:$B$18,2)+Scores!$O$3*VLOOKUP(F9,Scores!$A$15:$B$18,2)</f>
        <v>0</v>
      </c>
      <c r="F10" s="8"/>
      <c r="G10" s="8"/>
      <c r="H10" s="7" t="n">
        <f aca="false">Scores!$B$4*VLOOKUP(H9,Scores!$A$15:$B$18,2)+Scores!$C$4*VLOOKUP(I9,Scores!$A$15:$B$18,2)+Scores!$D$4*VLOOKUP(J9,Scores!$A$15:$B$18,2)+Scores!$E$4*VLOOKUP(K9,Scores!$A$15:$B$18,2)</f>
        <v>60</v>
      </c>
      <c r="I10" s="7" t="n">
        <f aca="false">Scores!$G$4*VLOOKUP(H9,Scores!$A$15:$B$18,2)+Scores!$H$4*VLOOKUP(I9,Scores!$A$15:$B$18,2)+Scores!$I$4*VLOOKUP(J9,Scores!$A$15:$B$18,2)+Scores!$J$4*VLOOKUP(K9,Scores!$A$15:$B$18,2)</f>
        <v>35</v>
      </c>
      <c r="J10" s="7" t="n">
        <f aca="false">Scores!$L$4*VLOOKUP(H9,Scores!$A$15:$B$18,2)+Scores!$M$4*VLOOKUP(I9,Scores!$A$15:$B$18,2)+Scores!$N$4*VLOOKUP(J9,Scores!$A$15:$B$18,2)+Scores!$O$4*VLOOKUP(K9,Scores!$A$15:$B$18,2)</f>
        <v>0</v>
      </c>
      <c r="K10" s="8"/>
      <c r="L10" s="8"/>
      <c r="M10" s="7" t="n">
        <f aca="false">Scores!$B$5*VLOOKUP(M9,Scores!$A$15:$B$18,2)+Scores!$C$5*VLOOKUP(N9,Scores!$A$15:$B$18,2)+Scores!$D$5*VLOOKUP(O9,Scores!$A$15:$B$18,2)+Scores!$E$5*VLOOKUP(P9,Scores!$A$15:$B$18,2)</f>
        <v>62</v>
      </c>
      <c r="N10" s="7" t="n">
        <f aca="false">Scores!$G$5*VLOOKUP(M9,Scores!$A$15:$B$18,2)+Scores!$H$5*VLOOKUP(N9,Scores!$A$15:$B$18,2)+Scores!$I$5*VLOOKUP(O9,Scores!$A$15:$B$18,2)+Scores!$J$5*VLOOKUP(P9,Scores!$A$15:$B$18,2)</f>
        <v>39</v>
      </c>
      <c r="O10" s="7" t="n">
        <f aca="false">Scores!$L$5*VLOOKUP(M9,Scores!$A$15:$B$18,2)+Scores!$M$5*VLOOKUP(N9,Scores!$A$15:$B$18,2)+Scores!$N$5*VLOOKUP(O9,Scores!$A$15:$B$18,2)+Scores!$O$5*VLOOKUP(P9,Scores!$A$15:$B$18,2)</f>
        <v>0</v>
      </c>
      <c r="P10" s="8"/>
      <c r="Q10" s="8"/>
      <c r="R10" s="7" t="n">
        <f aca="false">Scores!$B$6*VLOOKUP(R9,Scores!$A$15:$B$18,2)+Scores!$C$6*VLOOKUP(S9,Scores!$A$15:$B$18,2)+Scores!$D$6*VLOOKUP(T9,Scores!$A$15:$B$18,2)+Scores!$E$6*VLOOKUP(U9,Scores!$A$15:$B$18,2)</f>
        <v>39</v>
      </c>
      <c r="S10" s="7" t="n">
        <f aca="false">Scores!$G$6*VLOOKUP(R9,Scores!$A$15:$B$18,2)+Scores!$H$6*VLOOKUP(S9,Scores!$A$15:$B$18,2)+Scores!$I$6*VLOOKUP(T9,Scores!$A$15:$B$18,2)+Scores!$J$6*VLOOKUP(U9,Scores!$A$15:$B$18,2)</f>
        <v>35</v>
      </c>
      <c r="T10" s="7" t="n">
        <f aca="false">Scores!$L$6*VLOOKUP(R9,Scores!$A$15:$B$18,2)+Scores!$M$6*VLOOKUP(S9,Scores!$A$15:$B$18,2)+Scores!$N$6*VLOOKUP(T9,Scores!$A$15:$B$18,2)+Scores!$O$6*VLOOKUP(U9,Scores!$A$15:$B$18,2)</f>
        <v>35</v>
      </c>
      <c r="U10" s="8"/>
      <c r="V10" s="8"/>
      <c r="W10" s="7" t="n">
        <f aca="false">Scores!$B$7*VLOOKUP(W9,Scores!$A$15:$B$18,2)+Scores!$C$7*VLOOKUP(X9,Scores!$A$15:$B$18,2)+Scores!$D$7*VLOOKUP(Y9,Scores!$A$15:$B$18,2)+Scores!$E$7*VLOOKUP(Z9,Scores!$A$15:$B$18,2)</f>
        <v>62</v>
      </c>
      <c r="X10" s="7" t="n">
        <f aca="false">Scores!$G$7*VLOOKUP(W9,Scores!$A$15:$B$18,2)+Scores!$H$7*VLOOKUP(X9,Scores!$A$15:$B$18,2)+Scores!$I$7*VLOOKUP(Y9,Scores!$A$15:$B$18,2)+Scores!$J$7*VLOOKUP(Z9,Scores!$A$15:$B$18,2)</f>
        <v>62</v>
      </c>
      <c r="Y10" s="7" t="n">
        <f aca="false">Scores!$L$7*VLOOKUP(W9,Scores!$A$15:$B$18,2)+Scores!$M$7*VLOOKUP(X9,Scores!$A$15:$B$18,2)+Scores!$N$7*VLOOKUP(Y9,Scores!$A$15:$B$18,2)+Scores!$O$7*VLOOKUP(Z9,Scores!$A$15:$B$18,2)</f>
        <v>50</v>
      </c>
      <c r="Z10" s="8"/>
      <c r="AA10" s="8"/>
      <c r="AB10" s="7" t="n">
        <f aca="false">Scores!$B$8*VLOOKUP(AB9,Scores!$A$15:$B$18,2)+Scores!$C$8*VLOOKUP(AC9,Scores!$A$15:$B$18,2)+Scores!$D$8*VLOOKUP(AD9,Scores!$A$15:$B$18,2)+Scores!$E$8*VLOOKUP(AE9,Scores!$A$15:$B$18,2)</f>
        <v>60</v>
      </c>
      <c r="AC10" s="7" t="n">
        <f aca="false">Scores!$G$8*VLOOKUP(AB9,Scores!$A$15:$B$18,2)+Scores!$H$8*VLOOKUP(AC9,Scores!$A$15:$B$18,2)+Scores!$I$8*VLOOKUP(AD9,Scores!$A$15:$B$18,2)+Scores!$J$8*VLOOKUP(AE9,Scores!$A$15:$B$18,2)</f>
        <v>62</v>
      </c>
      <c r="AD10" s="7" t="n">
        <f aca="false">Scores!$L$8*VLOOKUP(AB9,Scores!$A$15:$B$18,2)+Scores!$M$8*VLOOKUP(AC9,Scores!$A$15:$B$18,2)+Scores!$N$8*VLOOKUP(AD9,Scores!$A$15:$B$18,2)+Scores!$O$8*VLOOKUP(AE9,Scores!$A$15:$B$18,2)</f>
        <v>50</v>
      </c>
      <c r="AE10" s="8"/>
      <c r="AF10" s="8"/>
      <c r="AG10" s="7" t="n">
        <f aca="false">Scores!$B$9*VLOOKUP(AG9,Scores!$A$15:$B$18,2)+Scores!$C$9*VLOOKUP(AH9,Scores!$A$15:$B$18,2)+Scores!$D$9*VLOOKUP(AI9,Scores!$A$15:$B$18,2)+Scores!$E$9*VLOOKUP(AJ9,Scores!$A$15:$B$18,2)</f>
        <v>0</v>
      </c>
      <c r="AH10" s="7" t="n">
        <f aca="false">Scores!$G$9*VLOOKUP(AG9,Scores!$A$15:$B$18,2)+Scores!$H$9*VLOOKUP(AH9,Scores!$A$15:$B$18,2)+Scores!$I$9*VLOOKUP(AI9,Scores!$A$15:$B$18,2)+Scores!$J$9*VLOOKUP(AJ9,Scores!$A$15:$B$18,2)</f>
        <v>62</v>
      </c>
      <c r="AI10" s="7" t="n">
        <f aca="false">Scores!$L$9*VLOOKUP(AG9,Scores!$A$15:$B$18,2)+Scores!$M$9*VLOOKUP(AH9,Scores!$A$15:$B$18,2)+Scores!$N$9*VLOOKUP(AI9,Scores!$A$15:$B$18,2)+Scores!$O$9*VLOOKUP(AJ9,Scores!$A$15:$B$18,2)</f>
        <v>0</v>
      </c>
      <c r="AJ10" s="8"/>
      <c r="AK10" s="8"/>
      <c r="AL10" s="7" t="n">
        <f aca="false">Scores!$B$10*VLOOKUP(AL9,Scores!$A$15:$B$18,2)+Scores!$C$10*VLOOKUP(AM9,Scores!$A$15:$B$18,2)+Scores!$D$10*VLOOKUP(AN9,Scores!$A$15:$B$18,2)+Scores!$E$10*VLOOKUP(AO9,Scores!$A$15:$B$18,2)</f>
        <v>0</v>
      </c>
      <c r="AM10" s="7" t="n">
        <f aca="false">Scores!$G$10*VLOOKUP(AL9,Scores!$A$15:$B$18,2)+Scores!$H$10*VLOOKUP(AM9,Scores!$A$15:$B$18,2)+Scores!$I$10*VLOOKUP(AN9,Scores!$A$15:$B$18,2)+Scores!$J$10*VLOOKUP(AO9,Scores!$A$15:$B$18,2)</f>
        <v>0</v>
      </c>
      <c r="AN10" s="7" t="n">
        <f aca="false">Scores!$L$10*VLOOKUP(AL9,Scores!$A$15:$B$18,2)+Scores!$M$10*VLOOKUP(AM9,Scores!$A$15:$B$18,2)+Scores!$N$10*VLOOKUP(AN9,Scores!$A$15:$B$18,2)+Scores!$O$10*VLOOKUP(AO9,Scores!$A$15:$B$18,2)</f>
        <v>0</v>
      </c>
      <c r="AO10" s="8"/>
      <c r="AY10" s="9"/>
      <c r="AZ10" s="9"/>
      <c r="BA10" s="9"/>
    </row>
    <row r="11" customFormat="false" ht="13.8" hidden="false" customHeight="false" outlineLevel="0" collapsed="false">
      <c r="A11" s="0" t="s">
        <v>14</v>
      </c>
      <c r="B11" s="0" t="s">
        <v>10</v>
      </c>
      <c r="C11" s="0" t="n">
        <v>1</v>
      </c>
      <c r="D11" s="0" t="n">
        <v>4</v>
      </c>
      <c r="E11" s="0" t="n">
        <v>3</v>
      </c>
      <c r="F11" s="0" t="n">
        <v>2</v>
      </c>
      <c r="H11" s="0" t="n">
        <v>3</v>
      </c>
      <c r="I11" s="0" t="n">
        <v>4</v>
      </c>
      <c r="J11" s="0" t="n">
        <v>2</v>
      </c>
      <c r="K11" s="0" t="n">
        <v>1</v>
      </c>
      <c r="M11" s="0" t="n">
        <v>2</v>
      </c>
      <c r="N11" s="0" t="n">
        <v>3</v>
      </c>
      <c r="O11" s="0" t="n">
        <v>4</v>
      </c>
      <c r="P11" s="0" t="n">
        <v>1</v>
      </c>
      <c r="R11" s="0" t="n">
        <v>3</v>
      </c>
      <c r="S11" s="0" t="n">
        <v>4</v>
      </c>
      <c r="T11" s="0" t="n">
        <v>2</v>
      </c>
      <c r="U11" s="0" t="n">
        <v>1</v>
      </c>
      <c r="W11" s="0" t="n">
        <v>1</v>
      </c>
      <c r="X11" s="0" t="n">
        <v>3</v>
      </c>
      <c r="Y11" s="0" t="n">
        <v>2</v>
      </c>
      <c r="Z11" s="0" t="n">
        <v>4</v>
      </c>
      <c r="AB11" s="0" t="n">
        <v>1</v>
      </c>
      <c r="AC11" s="0" t="n">
        <v>3</v>
      </c>
      <c r="AD11" s="0" t="n">
        <v>4</v>
      </c>
      <c r="AE11" s="0" t="n">
        <v>2</v>
      </c>
      <c r="AG11" s="0" t="n">
        <v>3</v>
      </c>
      <c r="AH11" s="0" t="n">
        <v>4</v>
      </c>
      <c r="AI11" s="0" t="n">
        <v>2</v>
      </c>
      <c r="AJ11" s="0" t="n">
        <v>1</v>
      </c>
      <c r="AL11" s="0" t="n">
        <v>1</v>
      </c>
      <c r="AM11" s="0" t="n">
        <v>2</v>
      </c>
      <c r="AN11" s="0" t="n">
        <v>3</v>
      </c>
      <c r="AO11" s="0" t="n">
        <v>4</v>
      </c>
      <c r="AQ11" s="4" t="n">
        <f aca="false">((C12+H12+M12+R12+W12)-Scores!$E$15)/(Scores!$I$15-Scores!$E$15)</f>
        <v>0.689655172413793</v>
      </c>
      <c r="AR11" s="4" t="n">
        <f aca="false">((D12+I12+N12+S12+X12)-Scores!$E$16)/(Scores!$I$16-Scores!$E$16)</f>
        <v>0.793103448275862</v>
      </c>
      <c r="AS11" s="4" t="n">
        <f aca="false">((E12+J12+O12+T12+Y12)-Scores!$E$17)/(Scores!$I$17-Scores!$E$17)</f>
        <v>0.758620689655172</v>
      </c>
      <c r="AT11" s="4"/>
      <c r="AU11" s="4" t="n">
        <f aca="false">((AB12+AG12+AL12)-Scores!$F$15)/(Scores!$J$15-Scores!$F$15)</f>
        <v>0.931034482758621</v>
      </c>
      <c r="AV11" s="4" t="n">
        <f aca="false">((AC12+AH12+AM12)-Scores!$F$16)/(Scores!$J$16-Scores!$F$16)</f>
        <v>1</v>
      </c>
      <c r="AW11" s="4" t="n">
        <f aca="false">((AD12+AI12+AN12)-Scores!$F$17)/(Scores!$J$17-Scores!$F$17)</f>
        <v>0.586206896551724</v>
      </c>
      <c r="AY11" s="5" t="n">
        <f aca="false">((C12+H12+M12+R12+W12)-Scores!$E$15+(AB12+AG12+AL12)-Scores!$F$15)/(Scores!$I$15-Scores!$E$15+Scores!$J$15-Scores!$F$15)</f>
        <v>0.737931034482759</v>
      </c>
      <c r="AZ11" s="5" t="n">
        <f aca="false">((D12+I12+N12+S12+X12)-Scores!$E$16+(AC12+AH12+AM12)-Scores!$F$16)/(Scores!$I$16-Scores!$E$16+Scores!$J$16-Scores!$F$16)</f>
        <v>0.852216748768473</v>
      </c>
      <c r="BA11" s="5" t="n">
        <f aca="false">((E12+J12+O12+T12+Y12)-Scores!$E$17+(AD12+AI12+AN12)-Scores!$F$17)/(Scores!$I$17-Scores!$E$17+Scores!$J$17-Scores!$F$17)</f>
        <v>0.701149425287356</v>
      </c>
    </row>
    <row r="12" s="6" customFormat="true" ht="12.8" hidden="false" customHeight="false" outlineLevel="0" collapsed="false">
      <c r="C12" s="7" t="n">
        <f aca="false">Scores!$B$3*VLOOKUP(C11,Scores!$A$15:$B$18,2)+Scores!$C$3*VLOOKUP(D11,Scores!$A$15:$B$18,2)+Scores!$D$3*VLOOKUP(E11,Scores!$A$15:$B$18,2)+Scores!$E$3*VLOOKUP(F11,Scores!$A$15:$B$18,2)</f>
        <v>0</v>
      </c>
      <c r="D12" s="7" t="n">
        <f aca="false">Scores!$G$3*VLOOKUP(C11,Scores!$A$15:$B$18,2)+Scores!$H$3*VLOOKUP(D11,Scores!$A$15:$B$18,2)+Scores!$I$3*VLOOKUP(E11,Scores!$A$15:$B$18,2)+Scores!$J$3*VLOOKUP(F11,Scores!$A$15:$B$18,2)</f>
        <v>62</v>
      </c>
      <c r="E12" s="7" t="n">
        <f aca="false">Scores!$L$3*VLOOKUP(C11,Scores!$A$15:$B$18,2)+Scores!$M$3*VLOOKUP(D11,Scores!$A$15:$B$18,2)+Scores!$N$3*VLOOKUP(E11,Scores!$A$15:$B$18,2)+Scores!$O$3*VLOOKUP(F11,Scores!$A$15:$B$18,2)</f>
        <v>0</v>
      </c>
      <c r="F12" s="8"/>
      <c r="G12" s="8"/>
      <c r="H12" s="7" t="n">
        <f aca="false">Scores!$B$4*VLOOKUP(H11,Scores!$A$15:$B$18,2)+Scores!$C$4*VLOOKUP(I11,Scores!$A$15:$B$18,2)+Scores!$D$4*VLOOKUP(J11,Scores!$A$15:$B$18,2)+Scores!$E$4*VLOOKUP(K11,Scores!$A$15:$B$18,2)</f>
        <v>42</v>
      </c>
      <c r="I12" s="7" t="n">
        <f aca="false">Scores!$G$4*VLOOKUP(H11,Scores!$A$15:$B$18,2)+Scores!$H$4*VLOOKUP(I11,Scores!$A$15:$B$18,2)+Scores!$I$4*VLOOKUP(J11,Scores!$A$15:$B$18,2)+Scores!$J$4*VLOOKUP(K11,Scores!$A$15:$B$18,2)</f>
        <v>53</v>
      </c>
      <c r="J12" s="7" t="n">
        <f aca="false">Scores!$L$4*VLOOKUP(H11,Scores!$A$15:$B$18,2)+Scores!$M$4*VLOOKUP(I11,Scores!$A$15:$B$18,2)+Scores!$N$4*VLOOKUP(J11,Scores!$A$15:$B$18,2)+Scores!$O$4*VLOOKUP(K11,Scores!$A$15:$B$18,2)</f>
        <v>0</v>
      </c>
      <c r="K12" s="8"/>
      <c r="L12" s="8"/>
      <c r="M12" s="7" t="n">
        <f aca="false">Scores!$B$5*VLOOKUP(M11,Scores!$A$15:$B$18,2)+Scores!$C$5*VLOOKUP(N11,Scores!$A$15:$B$18,2)+Scores!$D$5*VLOOKUP(O11,Scores!$A$15:$B$18,2)+Scores!$E$5*VLOOKUP(P11,Scores!$A$15:$B$18,2)</f>
        <v>53</v>
      </c>
      <c r="N12" s="7" t="n">
        <f aca="false">Scores!$G$5*VLOOKUP(M11,Scores!$A$15:$B$18,2)+Scores!$H$5*VLOOKUP(N11,Scores!$A$15:$B$18,2)+Scores!$I$5*VLOOKUP(O11,Scores!$A$15:$B$18,2)+Scores!$J$5*VLOOKUP(P11,Scores!$A$15:$B$18,2)</f>
        <v>55</v>
      </c>
      <c r="O12" s="7" t="n">
        <f aca="false">Scores!$L$5*VLOOKUP(M11,Scores!$A$15:$B$18,2)+Scores!$M$5*VLOOKUP(N11,Scores!$A$15:$B$18,2)+Scores!$N$5*VLOOKUP(O11,Scores!$A$15:$B$18,2)+Scores!$O$5*VLOOKUP(P11,Scores!$A$15:$B$18,2)</f>
        <v>0</v>
      </c>
      <c r="P12" s="8"/>
      <c r="Q12" s="8"/>
      <c r="R12" s="7" t="n">
        <f aca="false">Scores!$B$6*VLOOKUP(R11,Scores!$A$15:$B$18,2)+Scores!$C$6*VLOOKUP(S11,Scores!$A$15:$B$18,2)+Scores!$D$6*VLOOKUP(T11,Scores!$A$15:$B$18,2)+Scores!$E$6*VLOOKUP(U11,Scores!$A$15:$B$18,2)</f>
        <v>60</v>
      </c>
      <c r="S12" s="7" t="n">
        <f aca="false">Scores!$G$6*VLOOKUP(R11,Scores!$A$15:$B$18,2)+Scores!$H$6*VLOOKUP(S11,Scores!$A$15:$B$18,2)+Scores!$I$6*VLOOKUP(T11,Scores!$A$15:$B$18,2)+Scores!$J$6*VLOOKUP(U11,Scores!$A$15:$B$18,2)</f>
        <v>53</v>
      </c>
      <c r="T12" s="7" t="n">
        <f aca="false">Scores!$L$6*VLOOKUP(R11,Scores!$A$15:$B$18,2)+Scores!$M$6*VLOOKUP(S11,Scores!$A$15:$B$18,2)+Scores!$N$6*VLOOKUP(T11,Scores!$A$15:$B$18,2)+Scores!$O$6*VLOOKUP(U11,Scores!$A$15:$B$18,2)</f>
        <v>50</v>
      </c>
      <c r="U12" s="8"/>
      <c r="V12" s="8"/>
      <c r="W12" s="7" t="n">
        <f aca="false">Scores!$B$7*VLOOKUP(W11,Scores!$A$15:$B$18,2)+Scores!$C$7*VLOOKUP(X11,Scores!$A$15:$B$18,2)+Scores!$D$7*VLOOKUP(Y11,Scores!$A$15:$B$18,2)+Scores!$E$7*VLOOKUP(Z11,Scores!$A$15:$B$18,2)</f>
        <v>57</v>
      </c>
      <c r="X12" s="7" t="n">
        <f aca="false">Scores!$G$7*VLOOKUP(W11,Scores!$A$15:$B$18,2)+Scores!$H$7*VLOOKUP(X11,Scores!$A$15:$B$18,2)+Scores!$I$7*VLOOKUP(Y11,Scores!$A$15:$B$18,2)+Scores!$J$7*VLOOKUP(Z11,Scores!$A$15:$B$18,2)</f>
        <v>57</v>
      </c>
      <c r="Y12" s="7" t="n">
        <f aca="false">Scores!$L$7*VLOOKUP(W11,Scores!$A$15:$B$18,2)+Scores!$M$7*VLOOKUP(X11,Scores!$A$15:$B$18,2)+Scores!$N$7*VLOOKUP(Y11,Scores!$A$15:$B$18,2)+Scores!$O$7*VLOOKUP(Z11,Scores!$A$15:$B$18,2)</f>
        <v>60</v>
      </c>
      <c r="Z12" s="8"/>
      <c r="AA12" s="8"/>
      <c r="AB12" s="7" t="n">
        <f aca="false">Scores!$B$8*VLOOKUP(AB11,Scores!$A$15:$B$18,2)+Scores!$C$8*VLOOKUP(AC11,Scores!$A$15:$B$18,2)+Scores!$D$8*VLOOKUP(AD11,Scores!$A$15:$B$18,2)+Scores!$E$8*VLOOKUP(AE11,Scores!$A$15:$B$18,2)</f>
        <v>60</v>
      </c>
      <c r="AC12" s="7" t="n">
        <f aca="false">Scores!$G$8*VLOOKUP(AB11,Scores!$A$15:$B$18,2)+Scores!$H$8*VLOOKUP(AC11,Scores!$A$15:$B$18,2)+Scores!$I$8*VLOOKUP(AD11,Scores!$A$15:$B$18,2)+Scores!$J$8*VLOOKUP(AE11,Scores!$A$15:$B$18,2)</f>
        <v>62</v>
      </c>
      <c r="AD12" s="7" t="n">
        <f aca="false">Scores!$L$8*VLOOKUP(AB11,Scores!$A$15:$B$18,2)+Scores!$M$8*VLOOKUP(AC11,Scores!$A$15:$B$18,2)+Scores!$N$8*VLOOKUP(AD11,Scores!$A$15:$B$18,2)+Scores!$O$8*VLOOKUP(AE11,Scores!$A$15:$B$18,2)</f>
        <v>50</v>
      </c>
      <c r="AE12" s="8"/>
      <c r="AF12" s="8"/>
      <c r="AG12" s="7" t="n">
        <f aca="false">Scores!$B$9*VLOOKUP(AG11,Scores!$A$15:$B$18,2)+Scores!$C$9*VLOOKUP(AH11,Scores!$A$15:$B$18,2)+Scores!$D$9*VLOOKUP(AI11,Scores!$A$15:$B$18,2)+Scores!$E$9*VLOOKUP(AJ11,Scores!$A$15:$B$18,2)</f>
        <v>0</v>
      </c>
      <c r="AH12" s="7" t="n">
        <f aca="false">Scores!$G$9*VLOOKUP(AG11,Scores!$A$15:$B$18,2)+Scores!$H$9*VLOOKUP(AH11,Scores!$A$15:$B$18,2)+Scores!$I$9*VLOOKUP(AI11,Scores!$A$15:$B$18,2)+Scores!$J$9*VLOOKUP(AJ11,Scores!$A$15:$B$18,2)</f>
        <v>62</v>
      </c>
      <c r="AI12" s="7" t="n">
        <f aca="false">Scores!$L$9*VLOOKUP(AG11,Scores!$A$15:$B$18,2)+Scores!$M$9*VLOOKUP(AH11,Scores!$A$15:$B$18,2)+Scores!$N$9*VLOOKUP(AI11,Scores!$A$15:$B$18,2)+Scores!$O$9*VLOOKUP(AJ11,Scores!$A$15:$B$18,2)</f>
        <v>0</v>
      </c>
      <c r="AJ12" s="8"/>
      <c r="AK12" s="8"/>
      <c r="AL12" s="7" t="n">
        <f aca="false">Scores!$B$10*VLOOKUP(AL11,Scores!$A$15:$B$18,2)+Scores!$C$10*VLOOKUP(AM11,Scores!$A$15:$B$18,2)+Scores!$D$10*VLOOKUP(AN11,Scores!$A$15:$B$18,2)+Scores!$E$10*VLOOKUP(AO11,Scores!$A$15:$B$18,2)</f>
        <v>0</v>
      </c>
      <c r="AM12" s="7" t="n">
        <f aca="false">Scores!$G$10*VLOOKUP(AL11,Scores!$A$15:$B$18,2)+Scores!$H$10*VLOOKUP(AM11,Scores!$A$15:$B$18,2)+Scores!$I$10*VLOOKUP(AN11,Scores!$A$15:$B$18,2)+Scores!$J$10*VLOOKUP(AO11,Scores!$A$15:$B$18,2)</f>
        <v>0</v>
      </c>
      <c r="AN12" s="7" t="n">
        <f aca="false">Scores!$L$10*VLOOKUP(AL11,Scores!$A$15:$B$18,2)+Scores!$M$10*VLOOKUP(AM11,Scores!$A$15:$B$18,2)+Scores!$N$10*VLOOKUP(AN11,Scores!$A$15:$B$18,2)+Scores!$O$10*VLOOKUP(AO11,Scores!$A$15:$B$18,2)</f>
        <v>0</v>
      </c>
      <c r="AO12" s="8"/>
      <c r="AY12" s="9"/>
      <c r="AZ12" s="9"/>
      <c r="BA12" s="9"/>
    </row>
    <row r="13" customFormat="false" ht="13.8" hidden="false" customHeight="false" outlineLevel="0" collapsed="false">
      <c r="A13" s="0" t="s">
        <v>15</v>
      </c>
      <c r="B13" s="0" t="s">
        <v>10</v>
      </c>
      <c r="C13" s="0" t="n">
        <v>1</v>
      </c>
      <c r="D13" s="0" t="n">
        <v>4</v>
      </c>
      <c r="E13" s="0" t="n">
        <v>3</v>
      </c>
      <c r="F13" s="0" t="n">
        <v>2</v>
      </c>
      <c r="H13" s="0" t="n">
        <v>4</v>
      </c>
      <c r="I13" s="0" t="n">
        <v>1</v>
      </c>
      <c r="J13" s="0" t="n">
        <v>3</v>
      </c>
      <c r="K13" s="0" t="n">
        <v>2</v>
      </c>
      <c r="M13" s="0" t="n">
        <v>3</v>
      </c>
      <c r="N13" s="0" t="n">
        <v>1</v>
      </c>
      <c r="O13" s="0" t="n">
        <v>4</v>
      </c>
      <c r="P13" s="0" t="n">
        <v>2</v>
      </c>
      <c r="R13" s="0" t="n">
        <v>3</v>
      </c>
      <c r="S13" s="0" t="n">
        <v>1</v>
      </c>
      <c r="T13" s="0" t="n">
        <v>4</v>
      </c>
      <c r="U13" s="0" t="n">
        <v>2</v>
      </c>
      <c r="W13" s="0" t="n">
        <v>2</v>
      </c>
      <c r="X13" s="0" t="n">
        <v>3</v>
      </c>
      <c r="Y13" s="0" t="n">
        <v>1</v>
      </c>
      <c r="Z13" s="0" t="n">
        <v>4</v>
      </c>
      <c r="AB13" s="0" t="n">
        <v>1</v>
      </c>
      <c r="AC13" s="0" t="n">
        <v>2</v>
      </c>
      <c r="AD13" s="0" t="n">
        <v>3</v>
      </c>
      <c r="AE13" s="0" t="n">
        <v>4</v>
      </c>
      <c r="AG13" s="0" t="n">
        <v>3</v>
      </c>
      <c r="AH13" s="0" t="n">
        <v>4</v>
      </c>
      <c r="AI13" s="0" t="n">
        <v>2</v>
      </c>
      <c r="AJ13" s="0" t="n">
        <v>1</v>
      </c>
      <c r="AL13" s="0" t="n">
        <v>1</v>
      </c>
      <c r="AM13" s="0" t="n">
        <v>2</v>
      </c>
      <c r="AN13" s="0" t="n">
        <v>3</v>
      </c>
      <c r="AO13" s="0" t="n">
        <v>4</v>
      </c>
      <c r="AQ13" s="4" t="n">
        <f aca="false">((C14+H14+M14+R14+W14)-Scores!$E$15)/(Scores!$I$15-Scores!$E$15)</f>
        <v>0.801724137931035</v>
      </c>
      <c r="AR13" s="4" t="n">
        <f aca="false">((D14+I14+N14+S14+X14)-Scores!$E$16)/(Scores!$I$16-Scores!$E$16)</f>
        <v>0.496551724137931</v>
      </c>
      <c r="AS13" s="4" t="n">
        <f aca="false">((E14+J14+O14+T14+Y14)-Scores!$E$17)/(Scores!$I$17-Scores!$E$17)</f>
        <v>0.293103448275862</v>
      </c>
      <c r="AT13" s="4"/>
      <c r="AU13" s="4" t="n">
        <f aca="false">((AB14+AG14+AL14)-Scores!$F$15)/(Scores!$J$15-Scores!$F$15)</f>
        <v>0.931034482758621</v>
      </c>
      <c r="AV13" s="4" t="n">
        <f aca="false">((AC14+AH14+AM14)-Scores!$F$16)/(Scores!$J$16-Scores!$F$16)</f>
        <v>0.896551724137931</v>
      </c>
      <c r="AW13" s="4" t="n">
        <f aca="false">((AD14+AI14+AN14)-Scores!$F$17)/(Scores!$J$17-Scores!$F$17)</f>
        <v>0.310344827586207</v>
      </c>
      <c r="AY13" s="5" t="n">
        <f aca="false">((C14+H14+M14+R14+W14)-Scores!$E$15+(AB14+AG14+AL14)-Scores!$F$15)/(Scores!$I$15-Scores!$E$15+Scores!$J$15-Scores!$F$15)</f>
        <v>0.827586206896552</v>
      </c>
      <c r="AZ13" s="5" t="n">
        <f aca="false">((D14+I14+N14+S14+X14)-Scores!$E$16+(AC14+AH14+AM14)-Scores!$F$16)/(Scores!$I$16-Scores!$E$16+Scores!$J$16-Scores!$F$16)</f>
        <v>0.610837438423645</v>
      </c>
      <c r="BA13" s="5" t="n">
        <f aca="false">((E14+J14+O14+T14+Y14)-Scores!$E$17+(AD14+AI14+AN14)-Scores!$F$17)/(Scores!$I$17-Scores!$E$17+Scores!$J$17-Scores!$F$17)</f>
        <v>0.298850574712644</v>
      </c>
    </row>
    <row r="14" s="6" customFormat="true" ht="12.8" hidden="false" customHeight="false" outlineLevel="0" collapsed="false">
      <c r="C14" s="7" t="n">
        <f aca="false">Scores!$B$3*VLOOKUP(C13,Scores!$A$15:$B$18,2)+Scores!$C$3*VLOOKUP(D13,Scores!$A$15:$B$18,2)+Scores!$D$3*VLOOKUP(E13,Scores!$A$15:$B$18,2)+Scores!$E$3*VLOOKUP(F13,Scores!$A$15:$B$18,2)</f>
        <v>0</v>
      </c>
      <c r="D14" s="7" t="n">
        <f aca="false">Scores!$G$3*VLOOKUP(C13,Scores!$A$15:$B$18,2)+Scores!$H$3*VLOOKUP(D13,Scores!$A$15:$B$18,2)+Scores!$I$3*VLOOKUP(E13,Scores!$A$15:$B$18,2)+Scores!$J$3*VLOOKUP(F13,Scores!$A$15:$B$18,2)</f>
        <v>62</v>
      </c>
      <c r="E14" s="7" t="n">
        <f aca="false">Scores!$L$3*VLOOKUP(C13,Scores!$A$15:$B$18,2)+Scores!$M$3*VLOOKUP(D13,Scores!$A$15:$B$18,2)+Scores!$N$3*VLOOKUP(E13,Scores!$A$15:$B$18,2)+Scores!$O$3*VLOOKUP(F13,Scores!$A$15:$B$18,2)</f>
        <v>0</v>
      </c>
      <c r="F14" s="8"/>
      <c r="G14" s="8"/>
      <c r="H14" s="7" t="n">
        <f aca="false">Scores!$B$4*VLOOKUP(H13,Scores!$A$15:$B$18,2)+Scores!$C$4*VLOOKUP(I13,Scores!$A$15:$B$18,2)+Scores!$D$4*VLOOKUP(J13,Scores!$A$15:$B$18,2)+Scores!$E$4*VLOOKUP(K13,Scores!$A$15:$B$18,2)</f>
        <v>60</v>
      </c>
      <c r="I14" s="7" t="n">
        <f aca="false">Scores!$G$4*VLOOKUP(H13,Scores!$A$15:$B$18,2)+Scores!$H$4*VLOOKUP(I13,Scores!$A$15:$B$18,2)+Scores!$I$4*VLOOKUP(J13,Scores!$A$15:$B$18,2)+Scores!$J$4*VLOOKUP(K13,Scores!$A$15:$B$18,2)</f>
        <v>35</v>
      </c>
      <c r="J14" s="7" t="n">
        <f aca="false">Scores!$L$4*VLOOKUP(H13,Scores!$A$15:$B$18,2)+Scores!$M$4*VLOOKUP(I13,Scores!$A$15:$B$18,2)+Scores!$N$4*VLOOKUP(J13,Scores!$A$15:$B$18,2)+Scores!$O$4*VLOOKUP(K13,Scores!$A$15:$B$18,2)</f>
        <v>0</v>
      </c>
      <c r="K14" s="8"/>
      <c r="L14" s="8"/>
      <c r="M14" s="7" t="n">
        <f aca="false">Scores!$B$5*VLOOKUP(M13,Scores!$A$15:$B$18,2)+Scores!$C$5*VLOOKUP(N13,Scores!$A$15:$B$18,2)+Scores!$D$5*VLOOKUP(O13,Scores!$A$15:$B$18,2)+Scores!$E$5*VLOOKUP(P13,Scores!$A$15:$B$18,2)</f>
        <v>62</v>
      </c>
      <c r="N14" s="7" t="n">
        <f aca="false">Scores!$G$5*VLOOKUP(M13,Scores!$A$15:$B$18,2)+Scores!$H$5*VLOOKUP(N13,Scores!$A$15:$B$18,2)+Scores!$I$5*VLOOKUP(O13,Scores!$A$15:$B$18,2)+Scores!$J$5*VLOOKUP(P13,Scores!$A$15:$B$18,2)</f>
        <v>39</v>
      </c>
      <c r="O14" s="7" t="n">
        <f aca="false">Scores!$L$5*VLOOKUP(M13,Scores!$A$15:$B$18,2)+Scores!$M$5*VLOOKUP(N13,Scores!$A$15:$B$18,2)+Scores!$N$5*VLOOKUP(O13,Scores!$A$15:$B$18,2)+Scores!$O$5*VLOOKUP(P13,Scores!$A$15:$B$18,2)</f>
        <v>0</v>
      </c>
      <c r="P14" s="8"/>
      <c r="Q14" s="8"/>
      <c r="R14" s="7" t="n">
        <f aca="false">Scores!$B$6*VLOOKUP(R13,Scores!$A$15:$B$18,2)+Scores!$C$6*VLOOKUP(S13,Scores!$A$15:$B$18,2)+Scores!$D$6*VLOOKUP(T13,Scores!$A$15:$B$18,2)+Scores!$E$6*VLOOKUP(U13,Scores!$A$15:$B$18,2)</f>
        <v>41</v>
      </c>
      <c r="S14" s="7" t="n">
        <f aca="false">Scores!$G$6*VLOOKUP(R13,Scores!$A$15:$B$18,2)+Scores!$H$6*VLOOKUP(S13,Scores!$A$15:$B$18,2)+Scores!$I$6*VLOOKUP(T13,Scores!$A$15:$B$18,2)+Scores!$J$6*VLOOKUP(U13,Scores!$A$15:$B$18,2)</f>
        <v>39</v>
      </c>
      <c r="T14" s="7" t="n">
        <f aca="false">Scores!$L$6*VLOOKUP(R13,Scores!$A$15:$B$18,2)+Scores!$M$6*VLOOKUP(S13,Scores!$A$15:$B$18,2)+Scores!$N$6*VLOOKUP(T13,Scores!$A$15:$B$18,2)+Scores!$O$6*VLOOKUP(U13,Scores!$A$15:$B$18,2)</f>
        <v>33</v>
      </c>
      <c r="U14" s="8"/>
      <c r="V14" s="8"/>
      <c r="W14" s="7" t="n">
        <f aca="false">Scores!$B$7*VLOOKUP(W13,Scores!$A$15:$B$18,2)+Scores!$C$7*VLOOKUP(X13,Scores!$A$15:$B$18,2)+Scores!$D$7*VLOOKUP(Y13,Scores!$A$15:$B$18,2)+Scores!$E$7*VLOOKUP(Z13,Scores!$A$15:$B$18,2)</f>
        <v>62</v>
      </c>
      <c r="X14" s="7" t="n">
        <f aca="false">Scores!$G$7*VLOOKUP(W13,Scores!$A$15:$B$18,2)+Scores!$H$7*VLOOKUP(X13,Scores!$A$15:$B$18,2)+Scores!$I$7*VLOOKUP(Y13,Scores!$A$15:$B$18,2)+Scores!$J$7*VLOOKUP(Z13,Scores!$A$15:$B$18,2)</f>
        <v>62</v>
      </c>
      <c r="Y14" s="7" t="n">
        <f aca="false">Scores!$L$7*VLOOKUP(W13,Scores!$A$15:$B$18,2)+Scores!$M$7*VLOOKUP(X13,Scores!$A$15:$B$18,2)+Scores!$N$7*VLOOKUP(Y13,Scores!$A$15:$B$18,2)+Scores!$O$7*VLOOKUP(Z13,Scores!$A$15:$B$18,2)</f>
        <v>50</v>
      </c>
      <c r="Z14" s="8"/>
      <c r="AA14" s="8"/>
      <c r="AB14" s="7" t="n">
        <f aca="false">Scores!$B$8*VLOOKUP(AB13,Scores!$A$15:$B$18,2)+Scores!$C$8*VLOOKUP(AC13,Scores!$A$15:$B$18,2)+Scores!$D$8*VLOOKUP(AD13,Scores!$A$15:$B$18,2)+Scores!$E$8*VLOOKUP(AE13,Scores!$A$15:$B$18,2)</f>
        <v>60</v>
      </c>
      <c r="AC14" s="7" t="n">
        <f aca="false">Scores!$G$8*VLOOKUP(AB13,Scores!$A$15:$B$18,2)+Scores!$H$8*VLOOKUP(AC13,Scores!$A$15:$B$18,2)+Scores!$I$8*VLOOKUP(AD13,Scores!$A$15:$B$18,2)+Scores!$J$8*VLOOKUP(AE13,Scores!$A$15:$B$18,2)</f>
        <v>56</v>
      </c>
      <c r="AD14" s="7" t="n">
        <f aca="false">Scores!$L$8*VLOOKUP(AB13,Scores!$A$15:$B$18,2)+Scores!$M$8*VLOOKUP(AC13,Scores!$A$15:$B$18,2)+Scores!$N$8*VLOOKUP(AD13,Scores!$A$15:$B$18,2)+Scores!$O$8*VLOOKUP(AE13,Scores!$A$15:$B$18,2)</f>
        <v>42</v>
      </c>
      <c r="AE14" s="8"/>
      <c r="AF14" s="8"/>
      <c r="AG14" s="7" t="n">
        <f aca="false">Scores!$B$9*VLOOKUP(AG13,Scores!$A$15:$B$18,2)+Scores!$C$9*VLOOKUP(AH13,Scores!$A$15:$B$18,2)+Scores!$D$9*VLOOKUP(AI13,Scores!$A$15:$B$18,2)+Scores!$E$9*VLOOKUP(AJ13,Scores!$A$15:$B$18,2)</f>
        <v>0</v>
      </c>
      <c r="AH14" s="7" t="n">
        <f aca="false">Scores!$G$9*VLOOKUP(AG13,Scores!$A$15:$B$18,2)+Scores!$H$9*VLOOKUP(AH13,Scores!$A$15:$B$18,2)+Scores!$I$9*VLOOKUP(AI13,Scores!$A$15:$B$18,2)+Scores!$J$9*VLOOKUP(AJ13,Scores!$A$15:$B$18,2)</f>
        <v>62</v>
      </c>
      <c r="AI14" s="7" t="n">
        <f aca="false">Scores!$L$9*VLOOKUP(AG13,Scores!$A$15:$B$18,2)+Scores!$M$9*VLOOKUP(AH13,Scores!$A$15:$B$18,2)+Scores!$N$9*VLOOKUP(AI13,Scores!$A$15:$B$18,2)+Scores!$O$9*VLOOKUP(AJ13,Scores!$A$15:$B$18,2)</f>
        <v>0</v>
      </c>
      <c r="AJ14" s="8"/>
      <c r="AK14" s="8"/>
      <c r="AL14" s="7" t="n">
        <f aca="false">Scores!$B$10*VLOOKUP(AL13,Scores!$A$15:$B$18,2)+Scores!$C$10*VLOOKUP(AM13,Scores!$A$15:$B$18,2)+Scores!$D$10*VLOOKUP(AN13,Scores!$A$15:$B$18,2)+Scores!$E$10*VLOOKUP(AO13,Scores!$A$15:$B$18,2)</f>
        <v>0</v>
      </c>
      <c r="AM14" s="7" t="n">
        <f aca="false">Scores!$G$10*VLOOKUP(AL13,Scores!$A$15:$B$18,2)+Scores!$H$10*VLOOKUP(AM13,Scores!$A$15:$B$18,2)+Scores!$I$10*VLOOKUP(AN13,Scores!$A$15:$B$18,2)+Scores!$J$10*VLOOKUP(AO13,Scores!$A$15:$B$18,2)</f>
        <v>0</v>
      </c>
      <c r="AN14" s="7" t="n">
        <f aca="false">Scores!$L$10*VLOOKUP(AL13,Scores!$A$15:$B$18,2)+Scores!$M$10*VLOOKUP(AM13,Scores!$A$15:$B$18,2)+Scores!$N$10*VLOOKUP(AN13,Scores!$A$15:$B$18,2)+Scores!$O$10*VLOOKUP(AO13,Scores!$A$15:$B$18,2)</f>
        <v>0</v>
      </c>
      <c r="AO14" s="8"/>
      <c r="AY14" s="9"/>
      <c r="AZ14" s="9"/>
      <c r="BA14" s="9"/>
    </row>
    <row r="15" customFormat="false" ht="13.8" hidden="false" customHeight="false" outlineLevel="0" collapsed="false">
      <c r="A15" s="0" t="s">
        <v>16</v>
      </c>
      <c r="B15" s="0" t="s">
        <v>10</v>
      </c>
      <c r="C15" s="0" t="n">
        <v>1</v>
      </c>
      <c r="D15" s="0" t="n">
        <v>4</v>
      </c>
      <c r="E15" s="0" t="n">
        <v>3</v>
      </c>
      <c r="F15" s="0" t="n">
        <v>2</v>
      </c>
      <c r="H15" s="0" t="n">
        <v>4</v>
      </c>
      <c r="I15" s="0" t="n">
        <v>1</v>
      </c>
      <c r="J15" s="0" t="n">
        <v>3</v>
      </c>
      <c r="K15" s="0" t="n">
        <v>2</v>
      </c>
      <c r="M15" s="0" t="n">
        <v>3</v>
      </c>
      <c r="N15" s="0" t="n">
        <v>1</v>
      </c>
      <c r="O15" s="0" t="n">
        <v>4</v>
      </c>
      <c r="P15" s="0" t="n">
        <v>2</v>
      </c>
      <c r="R15" s="0" t="n">
        <v>4</v>
      </c>
      <c r="S15" s="0" t="n">
        <v>1</v>
      </c>
      <c r="T15" s="0" t="n">
        <v>3</v>
      </c>
      <c r="U15" s="0" t="n">
        <v>2</v>
      </c>
      <c r="W15" s="0" t="n">
        <v>2</v>
      </c>
      <c r="X15" s="0" t="n">
        <v>3</v>
      </c>
      <c r="Y15" s="0" t="n">
        <v>1</v>
      </c>
      <c r="Z15" s="0" t="n">
        <v>4</v>
      </c>
      <c r="AB15" s="0" t="n">
        <v>1</v>
      </c>
      <c r="AC15" s="0" t="n">
        <v>2</v>
      </c>
      <c r="AD15" s="0" t="n">
        <v>4</v>
      </c>
      <c r="AE15" s="0" t="n">
        <v>3</v>
      </c>
      <c r="AG15" s="0" t="n">
        <v>3</v>
      </c>
      <c r="AH15" s="0" t="n">
        <v>2</v>
      </c>
      <c r="AI15" s="0" t="n">
        <v>4</v>
      </c>
      <c r="AJ15" s="0" t="n">
        <v>1</v>
      </c>
      <c r="AL15" s="0" t="n">
        <v>1</v>
      </c>
      <c r="AM15" s="0" t="n">
        <v>2</v>
      </c>
      <c r="AN15" s="0" t="n">
        <v>3</v>
      </c>
      <c r="AO15" s="0" t="n">
        <v>4</v>
      </c>
      <c r="AQ15" s="4" t="n">
        <f aca="false">((C16+H16+M16+R16+W16)-Scores!$E$15)/(Scores!$I$15-Scores!$E$15)</f>
        <v>0.78448275862069</v>
      </c>
      <c r="AR15" s="4" t="n">
        <f aca="false">((D16+I16+N16+S16+X16)-Scores!$E$16)/(Scores!$I$16-Scores!$E$16)</f>
        <v>0.468965517241379</v>
      </c>
      <c r="AS15" s="4" t="n">
        <f aca="false">((E16+J16+O16+T16+Y16)-Scores!$E$17)/(Scores!$I$17-Scores!$E$17)</f>
        <v>0.327586206896552</v>
      </c>
      <c r="AT15" s="4"/>
      <c r="AU15" s="4" t="n">
        <f aca="false">((AB16+AG16+AL16)-Scores!$F$15)/(Scores!$J$15-Scores!$F$15)</f>
        <v>1</v>
      </c>
      <c r="AV15" s="4" t="n">
        <f aca="false">((AC16+AH16+AM16)-Scores!$F$16)/(Scores!$J$16-Scores!$F$16)</f>
        <v>0.827586206896552</v>
      </c>
      <c r="AW15" s="4" t="n">
        <f aca="false">((AD16+AI16+AN16)-Scores!$F$17)/(Scores!$J$17-Scores!$F$17)</f>
        <v>0.517241379310345</v>
      </c>
      <c r="AY15" s="5" t="n">
        <f aca="false">((C16+H16+M16+R16+W16)-Scores!$E$15+(AB16+AG16+AL16)-Scores!$F$15)/(Scores!$I$15-Scores!$E$15+Scores!$J$15-Scores!$F$15)</f>
        <v>0.827586206896552</v>
      </c>
      <c r="AZ15" s="5" t="n">
        <f aca="false">((D16+I16+N16+S16+X16)-Scores!$E$16+(AC16+AH16+AM16)-Scores!$F$16)/(Scores!$I$16-Scores!$E$16+Scores!$J$16-Scores!$F$16)</f>
        <v>0.571428571428571</v>
      </c>
      <c r="BA15" s="5" t="n">
        <f aca="false">((E16+J16+O16+T16+Y16)-Scores!$E$17+(AD16+AI16+AN16)-Scores!$F$17)/(Scores!$I$17-Scores!$E$17+Scores!$J$17-Scores!$F$17)</f>
        <v>0.390804597701149</v>
      </c>
    </row>
    <row r="16" s="6" customFormat="true" ht="12.8" hidden="false" customHeight="false" outlineLevel="0" collapsed="false">
      <c r="C16" s="7" t="n">
        <f aca="false">Scores!$B$3*VLOOKUP(C15,Scores!$A$15:$B$18,2)+Scores!$C$3*VLOOKUP(D15,Scores!$A$15:$B$18,2)+Scores!$D$3*VLOOKUP(E15,Scores!$A$15:$B$18,2)+Scores!$E$3*VLOOKUP(F15,Scores!$A$15:$B$18,2)</f>
        <v>0</v>
      </c>
      <c r="D16" s="7" t="n">
        <f aca="false">Scores!$G$3*VLOOKUP(C15,Scores!$A$15:$B$18,2)+Scores!$H$3*VLOOKUP(D15,Scores!$A$15:$B$18,2)+Scores!$I$3*VLOOKUP(E15,Scores!$A$15:$B$18,2)+Scores!$J$3*VLOOKUP(F15,Scores!$A$15:$B$18,2)</f>
        <v>62</v>
      </c>
      <c r="E16" s="7" t="n">
        <f aca="false">Scores!$L$3*VLOOKUP(C15,Scores!$A$15:$B$18,2)+Scores!$M$3*VLOOKUP(D15,Scores!$A$15:$B$18,2)+Scores!$N$3*VLOOKUP(E15,Scores!$A$15:$B$18,2)+Scores!$O$3*VLOOKUP(F15,Scores!$A$15:$B$18,2)</f>
        <v>0</v>
      </c>
      <c r="F16" s="8"/>
      <c r="G16" s="8"/>
      <c r="H16" s="7" t="n">
        <f aca="false">Scores!$B$4*VLOOKUP(H15,Scores!$A$15:$B$18,2)+Scores!$C$4*VLOOKUP(I15,Scores!$A$15:$B$18,2)+Scores!$D$4*VLOOKUP(J15,Scores!$A$15:$B$18,2)+Scores!$E$4*VLOOKUP(K15,Scores!$A$15:$B$18,2)</f>
        <v>60</v>
      </c>
      <c r="I16" s="7" t="n">
        <f aca="false">Scores!$G$4*VLOOKUP(H15,Scores!$A$15:$B$18,2)+Scores!$H$4*VLOOKUP(I15,Scores!$A$15:$B$18,2)+Scores!$I$4*VLOOKUP(J15,Scores!$A$15:$B$18,2)+Scores!$J$4*VLOOKUP(K15,Scores!$A$15:$B$18,2)</f>
        <v>35</v>
      </c>
      <c r="J16" s="7" t="n">
        <f aca="false">Scores!$L$4*VLOOKUP(H15,Scores!$A$15:$B$18,2)+Scores!$M$4*VLOOKUP(I15,Scores!$A$15:$B$18,2)+Scores!$N$4*VLOOKUP(J15,Scores!$A$15:$B$18,2)+Scores!$O$4*VLOOKUP(K15,Scores!$A$15:$B$18,2)</f>
        <v>0</v>
      </c>
      <c r="K16" s="8"/>
      <c r="L16" s="8"/>
      <c r="M16" s="7" t="n">
        <f aca="false">Scores!$B$5*VLOOKUP(M15,Scores!$A$15:$B$18,2)+Scores!$C$5*VLOOKUP(N15,Scores!$A$15:$B$18,2)+Scores!$D$5*VLOOKUP(O15,Scores!$A$15:$B$18,2)+Scores!$E$5*VLOOKUP(P15,Scores!$A$15:$B$18,2)</f>
        <v>62</v>
      </c>
      <c r="N16" s="7" t="n">
        <f aca="false">Scores!$G$5*VLOOKUP(M15,Scores!$A$15:$B$18,2)+Scores!$H$5*VLOOKUP(N15,Scores!$A$15:$B$18,2)+Scores!$I$5*VLOOKUP(O15,Scores!$A$15:$B$18,2)+Scores!$J$5*VLOOKUP(P15,Scores!$A$15:$B$18,2)</f>
        <v>39</v>
      </c>
      <c r="O16" s="7" t="n">
        <f aca="false">Scores!$L$5*VLOOKUP(M15,Scores!$A$15:$B$18,2)+Scores!$M$5*VLOOKUP(N15,Scores!$A$15:$B$18,2)+Scores!$N$5*VLOOKUP(O15,Scores!$A$15:$B$18,2)+Scores!$O$5*VLOOKUP(P15,Scores!$A$15:$B$18,2)</f>
        <v>0</v>
      </c>
      <c r="P16" s="8"/>
      <c r="Q16" s="8"/>
      <c r="R16" s="7" t="n">
        <f aca="false">Scores!$B$6*VLOOKUP(R15,Scores!$A$15:$B$18,2)+Scores!$C$6*VLOOKUP(S15,Scores!$A$15:$B$18,2)+Scores!$D$6*VLOOKUP(T15,Scores!$A$15:$B$18,2)+Scores!$E$6*VLOOKUP(U15,Scores!$A$15:$B$18,2)</f>
        <v>39</v>
      </c>
      <c r="S16" s="7" t="n">
        <f aca="false">Scores!$G$6*VLOOKUP(R15,Scores!$A$15:$B$18,2)+Scores!$H$6*VLOOKUP(S15,Scores!$A$15:$B$18,2)+Scores!$I$6*VLOOKUP(T15,Scores!$A$15:$B$18,2)+Scores!$J$6*VLOOKUP(U15,Scores!$A$15:$B$18,2)</f>
        <v>35</v>
      </c>
      <c r="T16" s="7" t="n">
        <f aca="false">Scores!$L$6*VLOOKUP(R15,Scores!$A$15:$B$18,2)+Scores!$M$6*VLOOKUP(S15,Scores!$A$15:$B$18,2)+Scores!$N$6*VLOOKUP(T15,Scores!$A$15:$B$18,2)+Scores!$O$6*VLOOKUP(U15,Scores!$A$15:$B$18,2)</f>
        <v>35</v>
      </c>
      <c r="U16" s="8"/>
      <c r="V16" s="8"/>
      <c r="W16" s="7" t="n">
        <f aca="false">Scores!$B$7*VLOOKUP(W15,Scores!$A$15:$B$18,2)+Scores!$C$7*VLOOKUP(X15,Scores!$A$15:$B$18,2)+Scores!$D$7*VLOOKUP(Y15,Scores!$A$15:$B$18,2)+Scores!$E$7*VLOOKUP(Z15,Scores!$A$15:$B$18,2)</f>
        <v>62</v>
      </c>
      <c r="X16" s="7" t="n">
        <f aca="false">Scores!$G$7*VLOOKUP(W15,Scores!$A$15:$B$18,2)+Scores!$H$7*VLOOKUP(X15,Scores!$A$15:$B$18,2)+Scores!$I$7*VLOOKUP(Y15,Scores!$A$15:$B$18,2)+Scores!$J$7*VLOOKUP(Z15,Scores!$A$15:$B$18,2)</f>
        <v>62</v>
      </c>
      <c r="Y16" s="7" t="n">
        <f aca="false">Scores!$L$7*VLOOKUP(W15,Scores!$A$15:$B$18,2)+Scores!$M$7*VLOOKUP(X15,Scores!$A$15:$B$18,2)+Scores!$N$7*VLOOKUP(Y15,Scores!$A$15:$B$18,2)+Scores!$O$7*VLOOKUP(Z15,Scores!$A$15:$B$18,2)</f>
        <v>50</v>
      </c>
      <c r="Z16" s="8"/>
      <c r="AA16" s="8"/>
      <c r="AB16" s="7" t="n">
        <f aca="false">Scores!$B$8*VLOOKUP(AB15,Scores!$A$15:$B$18,2)+Scores!$C$8*VLOOKUP(AC15,Scores!$A$15:$B$18,2)+Scores!$D$8*VLOOKUP(AD15,Scores!$A$15:$B$18,2)+Scores!$E$8*VLOOKUP(AE15,Scores!$A$15:$B$18,2)</f>
        <v>62</v>
      </c>
      <c r="AC16" s="7" t="n">
        <f aca="false">Scores!$G$8*VLOOKUP(AB15,Scores!$A$15:$B$18,2)+Scores!$H$8*VLOOKUP(AC15,Scores!$A$15:$B$18,2)+Scores!$I$8*VLOOKUP(AD15,Scores!$A$15:$B$18,2)+Scores!$J$8*VLOOKUP(AE15,Scores!$A$15:$B$18,2)</f>
        <v>60</v>
      </c>
      <c r="AD16" s="7" t="n">
        <f aca="false">Scores!$L$8*VLOOKUP(AB15,Scores!$A$15:$B$18,2)+Scores!$M$8*VLOOKUP(AC15,Scores!$A$15:$B$18,2)+Scores!$N$8*VLOOKUP(AD15,Scores!$A$15:$B$18,2)+Scores!$O$8*VLOOKUP(AE15,Scores!$A$15:$B$18,2)</f>
        <v>48</v>
      </c>
      <c r="AE16" s="8"/>
      <c r="AF16" s="8"/>
      <c r="AG16" s="7" t="n">
        <f aca="false">Scores!$B$9*VLOOKUP(AG15,Scores!$A$15:$B$18,2)+Scores!$C$9*VLOOKUP(AH15,Scores!$A$15:$B$18,2)+Scores!$D$9*VLOOKUP(AI15,Scores!$A$15:$B$18,2)+Scores!$E$9*VLOOKUP(AJ15,Scores!$A$15:$B$18,2)</f>
        <v>0</v>
      </c>
      <c r="AH16" s="7" t="n">
        <f aca="false">Scores!$G$9*VLOOKUP(AG15,Scores!$A$15:$B$18,2)+Scores!$H$9*VLOOKUP(AH15,Scores!$A$15:$B$18,2)+Scores!$I$9*VLOOKUP(AI15,Scores!$A$15:$B$18,2)+Scores!$J$9*VLOOKUP(AJ15,Scores!$A$15:$B$18,2)</f>
        <v>54</v>
      </c>
      <c r="AI16" s="7" t="n">
        <f aca="false">Scores!$L$9*VLOOKUP(AG15,Scores!$A$15:$B$18,2)+Scores!$M$9*VLOOKUP(AH15,Scores!$A$15:$B$18,2)+Scores!$N$9*VLOOKUP(AI15,Scores!$A$15:$B$18,2)+Scores!$O$9*VLOOKUP(AJ15,Scores!$A$15:$B$18,2)</f>
        <v>0</v>
      </c>
      <c r="AJ16" s="8"/>
      <c r="AK16" s="8"/>
      <c r="AL16" s="7" t="n">
        <f aca="false">Scores!$B$10*VLOOKUP(AL15,Scores!$A$15:$B$18,2)+Scores!$C$10*VLOOKUP(AM15,Scores!$A$15:$B$18,2)+Scores!$D$10*VLOOKUP(AN15,Scores!$A$15:$B$18,2)+Scores!$E$10*VLOOKUP(AO15,Scores!$A$15:$B$18,2)</f>
        <v>0</v>
      </c>
      <c r="AM16" s="7" t="n">
        <f aca="false">Scores!$G$10*VLOOKUP(AL15,Scores!$A$15:$B$18,2)+Scores!$H$10*VLOOKUP(AM15,Scores!$A$15:$B$18,2)+Scores!$I$10*VLOOKUP(AN15,Scores!$A$15:$B$18,2)+Scores!$J$10*VLOOKUP(AO15,Scores!$A$15:$B$18,2)</f>
        <v>0</v>
      </c>
      <c r="AN16" s="7" t="n">
        <f aca="false">Scores!$L$10*VLOOKUP(AL15,Scores!$A$15:$B$18,2)+Scores!$M$10*VLOOKUP(AM15,Scores!$A$15:$B$18,2)+Scores!$N$10*VLOOKUP(AN15,Scores!$A$15:$B$18,2)+Scores!$O$10*VLOOKUP(AO15,Scores!$A$15:$B$18,2)</f>
        <v>0</v>
      </c>
      <c r="AO16" s="8"/>
      <c r="AY16" s="9"/>
      <c r="AZ16" s="9"/>
      <c r="BA16" s="9"/>
    </row>
    <row r="17" customFormat="false" ht="13.8" hidden="false" customHeight="false" outlineLevel="0" collapsed="false">
      <c r="A17" s="0" t="s">
        <v>17</v>
      </c>
      <c r="B17" s="0" t="s">
        <v>10</v>
      </c>
      <c r="C17" s="0" t="n">
        <v>1</v>
      </c>
      <c r="D17" s="0" t="n">
        <v>4</v>
      </c>
      <c r="E17" s="0" t="n">
        <v>3</v>
      </c>
      <c r="F17" s="0" t="n">
        <v>2</v>
      </c>
      <c r="H17" s="0" t="n">
        <v>2</v>
      </c>
      <c r="I17" s="0" t="n">
        <v>3</v>
      </c>
      <c r="J17" s="0" t="n">
        <v>4</v>
      </c>
      <c r="K17" s="0" t="n">
        <v>1</v>
      </c>
      <c r="M17" s="0" t="n">
        <v>3</v>
      </c>
      <c r="N17" s="0" t="n">
        <v>1</v>
      </c>
      <c r="O17" s="0" t="n">
        <v>4</v>
      </c>
      <c r="P17" s="0" t="n">
        <v>2</v>
      </c>
      <c r="R17" s="0" t="n">
        <v>4</v>
      </c>
      <c r="S17" s="0" t="n">
        <v>2</v>
      </c>
      <c r="T17" s="0" t="n">
        <v>3</v>
      </c>
      <c r="U17" s="0" t="n">
        <v>1</v>
      </c>
      <c r="W17" s="0" t="n">
        <v>2</v>
      </c>
      <c r="X17" s="0" t="n">
        <v>3</v>
      </c>
      <c r="Y17" s="0" t="n">
        <v>1</v>
      </c>
      <c r="Z17" s="0" t="n">
        <v>4</v>
      </c>
      <c r="AB17" s="0" t="n">
        <v>1</v>
      </c>
      <c r="AC17" s="0" t="n">
        <v>3</v>
      </c>
      <c r="AD17" s="0" t="n">
        <v>4</v>
      </c>
      <c r="AE17" s="0" t="n">
        <v>2</v>
      </c>
      <c r="AG17" s="0" t="n">
        <v>3</v>
      </c>
      <c r="AH17" s="0" t="n">
        <v>4</v>
      </c>
      <c r="AI17" s="0" t="n">
        <v>2</v>
      </c>
      <c r="AJ17" s="0" t="n">
        <v>1</v>
      </c>
      <c r="AL17" s="0" t="n">
        <v>2</v>
      </c>
      <c r="AM17" s="0" t="n">
        <v>1</v>
      </c>
      <c r="AN17" s="0" t="n">
        <v>3</v>
      </c>
      <c r="AO17" s="0" t="n">
        <v>4</v>
      </c>
      <c r="AQ17" s="4" t="n">
        <f aca="false">((C18+H18+M18+R18+W18)-Scores!$E$15)/(Scores!$I$15-Scores!$E$15)</f>
        <v>0.741379310344828</v>
      </c>
      <c r="AR17" s="4" t="n">
        <f aca="false">((D18+I18+N18+S18+X18)-Scores!$E$16)/(Scores!$I$16-Scores!$E$16)</f>
        <v>0.675862068965517</v>
      </c>
      <c r="AS17" s="4" t="n">
        <f aca="false">((E18+J18+O18+T18+Y18)-Scores!$E$17)/(Scores!$I$17-Scores!$E$17)</f>
        <v>0.413793103448276</v>
      </c>
      <c r="AT17" s="4"/>
      <c r="AU17" s="4" t="n">
        <f aca="false">((AB18+AG18+AL18)-Scores!$F$15)/(Scores!$J$15-Scores!$F$15)</f>
        <v>0.931034482758621</v>
      </c>
      <c r="AV17" s="4" t="n">
        <f aca="false">((AC18+AH18+AM18)-Scores!$F$16)/(Scores!$J$16-Scores!$F$16)</f>
        <v>1</v>
      </c>
      <c r="AW17" s="4" t="n">
        <f aca="false">((AD18+AI18+AN18)-Scores!$F$17)/(Scores!$J$17-Scores!$F$17)</f>
        <v>0.586206896551724</v>
      </c>
      <c r="AY17" s="5" t="n">
        <f aca="false">((C18+H18+M18+R18+W18)-Scores!$E$15+(AB18+AG18+AL18)-Scores!$F$15)/(Scores!$I$15-Scores!$E$15+Scores!$J$15-Scores!$F$15)</f>
        <v>0.779310344827586</v>
      </c>
      <c r="AZ17" s="5" t="n">
        <f aca="false">((D18+I18+N18+S18+X18)-Scores!$E$16+(AC18+AH18+AM18)-Scores!$F$16)/(Scores!$I$16-Scores!$E$16+Scores!$J$16-Scores!$F$16)</f>
        <v>0.768472906403941</v>
      </c>
      <c r="BA17" s="5" t="n">
        <f aca="false">((E18+J18+O18+T18+Y18)-Scores!$E$17+(AD18+AI18+AN18)-Scores!$F$17)/(Scores!$I$17-Scores!$E$17+Scores!$J$17-Scores!$F$17)</f>
        <v>0.471264367816092</v>
      </c>
    </row>
    <row r="18" s="6" customFormat="true" ht="12.8" hidden="false" customHeight="false" outlineLevel="0" collapsed="false">
      <c r="C18" s="7" t="n">
        <f aca="false">Scores!$B$3*VLOOKUP(C17,Scores!$A$15:$B$18,2)+Scores!$C$3*VLOOKUP(D17,Scores!$A$15:$B$18,2)+Scores!$D$3*VLOOKUP(E17,Scores!$A$15:$B$18,2)+Scores!$E$3*VLOOKUP(F17,Scores!$A$15:$B$18,2)</f>
        <v>0</v>
      </c>
      <c r="D18" s="7" t="n">
        <f aca="false">Scores!$G$3*VLOOKUP(C17,Scores!$A$15:$B$18,2)+Scores!$H$3*VLOOKUP(D17,Scores!$A$15:$B$18,2)+Scores!$I$3*VLOOKUP(E17,Scores!$A$15:$B$18,2)+Scores!$J$3*VLOOKUP(F17,Scores!$A$15:$B$18,2)</f>
        <v>62</v>
      </c>
      <c r="E18" s="7" t="n">
        <f aca="false">Scores!$L$3*VLOOKUP(C17,Scores!$A$15:$B$18,2)+Scores!$M$3*VLOOKUP(D17,Scores!$A$15:$B$18,2)+Scores!$N$3*VLOOKUP(E17,Scores!$A$15:$B$18,2)+Scores!$O$3*VLOOKUP(F17,Scores!$A$15:$B$18,2)</f>
        <v>0</v>
      </c>
      <c r="F18" s="8"/>
      <c r="G18" s="8"/>
      <c r="H18" s="7" t="n">
        <f aca="false">Scores!$B$4*VLOOKUP(H17,Scores!$A$15:$B$18,2)+Scores!$C$4*VLOOKUP(I17,Scores!$A$15:$B$18,2)+Scores!$D$4*VLOOKUP(J17,Scores!$A$15:$B$18,2)+Scores!$E$4*VLOOKUP(K17,Scores!$A$15:$B$18,2)</f>
        <v>40</v>
      </c>
      <c r="I18" s="7" t="n">
        <f aca="false">Scores!$G$4*VLOOKUP(H17,Scores!$A$15:$B$18,2)+Scores!$H$4*VLOOKUP(I17,Scores!$A$15:$B$18,2)+Scores!$I$4*VLOOKUP(J17,Scores!$A$15:$B$18,2)+Scores!$J$4*VLOOKUP(K17,Scores!$A$15:$B$18,2)</f>
        <v>55</v>
      </c>
      <c r="J18" s="7" t="n">
        <f aca="false">Scores!$L$4*VLOOKUP(H17,Scores!$A$15:$B$18,2)+Scores!$M$4*VLOOKUP(I17,Scores!$A$15:$B$18,2)+Scores!$N$4*VLOOKUP(J17,Scores!$A$15:$B$18,2)+Scores!$O$4*VLOOKUP(K17,Scores!$A$15:$B$18,2)</f>
        <v>0</v>
      </c>
      <c r="K18" s="8"/>
      <c r="L18" s="8"/>
      <c r="M18" s="7" t="n">
        <f aca="false">Scores!$B$5*VLOOKUP(M17,Scores!$A$15:$B$18,2)+Scores!$C$5*VLOOKUP(N17,Scores!$A$15:$B$18,2)+Scores!$D$5*VLOOKUP(O17,Scores!$A$15:$B$18,2)+Scores!$E$5*VLOOKUP(P17,Scores!$A$15:$B$18,2)</f>
        <v>62</v>
      </c>
      <c r="N18" s="7" t="n">
        <f aca="false">Scores!$G$5*VLOOKUP(M17,Scores!$A$15:$B$18,2)+Scores!$H$5*VLOOKUP(N17,Scores!$A$15:$B$18,2)+Scores!$I$5*VLOOKUP(O17,Scores!$A$15:$B$18,2)+Scores!$J$5*VLOOKUP(P17,Scores!$A$15:$B$18,2)</f>
        <v>39</v>
      </c>
      <c r="O18" s="7" t="n">
        <f aca="false">Scores!$L$5*VLOOKUP(M17,Scores!$A$15:$B$18,2)+Scores!$M$5*VLOOKUP(N17,Scores!$A$15:$B$18,2)+Scores!$N$5*VLOOKUP(O17,Scores!$A$15:$B$18,2)+Scores!$O$5*VLOOKUP(P17,Scores!$A$15:$B$18,2)</f>
        <v>0</v>
      </c>
      <c r="P18" s="8"/>
      <c r="Q18" s="8"/>
      <c r="R18" s="7" t="n">
        <f aca="false">Scores!$B$6*VLOOKUP(R17,Scores!$A$15:$B$18,2)+Scores!$C$6*VLOOKUP(S17,Scores!$A$15:$B$18,2)+Scores!$D$6*VLOOKUP(T17,Scores!$A$15:$B$18,2)+Scores!$E$6*VLOOKUP(U17,Scores!$A$15:$B$18,2)</f>
        <v>54</v>
      </c>
      <c r="S18" s="7" t="n">
        <f aca="false">Scores!$G$6*VLOOKUP(R17,Scores!$A$15:$B$18,2)+Scores!$H$6*VLOOKUP(S17,Scores!$A$15:$B$18,2)+Scores!$I$6*VLOOKUP(T17,Scores!$A$15:$B$18,2)+Scores!$J$6*VLOOKUP(U17,Scores!$A$15:$B$18,2)</f>
        <v>45</v>
      </c>
      <c r="T18" s="7" t="n">
        <f aca="false">Scores!$L$6*VLOOKUP(R17,Scores!$A$15:$B$18,2)+Scores!$M$6*VLOOKUP(S17,Scores!$A$15:$B$18,2)+Scores!$N$6*VLOOKUP(T17,Scores!$A$15:$B$18,2)+Scores!$O$6*VLOOKUP(U17,Scores!$A$15:$B$18,2)</f>
        <v>40</v>
      </c>
      <c r="U18" s="8"/>
      <c r="V18" s="8"/>
      <c r="W18" s="7" t="n">
        <f aca="false">Scores!$B$7*VLOOKUP(W17,Scores!$A$15:$B$18,2)+Scores!$C$7*VLOOKUP(X17,Scores!$A$15:$B$18,2)+Scores!$D$7*VLOOKUP(Y17,Scores!$A$15:$B$18,2)+Scores!$E$7*VLOOKUP(Z17,Scores!$A$15:$B$18,2)</f>
        <v>62</v>
      </c>
      <c r="X18" s="7" t="n">
        <f aca="false">Scores!$G$7*VLOOKUP(W17,Scores!$A$15:$B$18,2)+Scores!$H$7*VLOOKUP(X17,Scores!$A$15:$B$18,2)+Scores!$I$7*VLOOKUP(Y17,Scores!$A$15:$B$18,2)+Scores!$J$7*VLOOKUP(Z17,Scores!$A$15:$B$18,2)</f>
        <v>62</v>
      </c>
      <c r="Y18" s="7" t="n">
        <f aca="false">Scores!$L$7*VLOOKUP(W17,Scores!$A$15:$B$18,2)+Scores!$M$7*VLOOKUP(X17,Scores!$A$15:$B$18,2)+Scores!$N$7*VLOOKUP(Y17,Scores!$A$15:$B$18,2)+Scores!$O$7*VLOOKUP(Z17,Scores!$A$15:$B$18,2)</f>
        <v>50</v>
      </c>
      <c r="Z18" s="8"/>
      <c r="AA18" s="8"/>
      <c r="AB18" s="7" t="n">
        <f aca="false">Scores!$B$8*VLOOKUP(AB17,Scores!$A$15:$B$18,2)+Scores!$C$8*VLOOKUP(AC17,Scores!$A$15:$B$18,2)+Scores!$D$8*VLOOKUP(AD17,Scores!$A$15:$B$18,2)+Scores!$E$8*VLOOKUP(AE17,Scores!$A$15:$B$18,2)</f>
        <v>60</v>
      </c>
      <c r="AC18" s="7" t="n">
        <f aca="false">Scores!$G$8*VLOOKUP(AB17,Scores!$A$15:$B$18,2)+Scores!$H$8*VLOOKUP(AC17,Scores!$A$15:$B$18,2)+Scores!$I$8*VLOOKUP(AD17,Scores!$A$15:$B$18,2)+Scores!$J$8*VLOOKUP(AE17,Scores!$A$15:$B$18,2)</f>
        <v>62</v>
      </c>
      <c r="AD18" s="7" t="n">
        <f aca="false">Scores!$L$8*VLOOKUP(AB17,Scores!$A$15:$B$18,2)+Scores!$M$8*VLOOKUP(AC17,Scores!$A$15:$B$18,2)+Scores!$N$8*VLOOKUP(AD17,Scores!$A$15:$B$18,2)+Scores!$O$8*VLOOKUP(AE17,Scores!$A$15:$B$18,2)</f>
        <v>50</v>
      </c>
      <c r="AE18" s="8"/>
      <c r="AF18" s="8"/>
      <c r="AG18" s="7" t="n">
        <f aca="false">Scores!$B$9*VLOOKUP(AG17,Scores!$A$15:$B$18,2)+Scores!$C$9*VLOOKUP(AH17,Scores!$A$15:$B$18,2)+Scores!$D$9*VLOOKUP(AI17,Scores!$A$15:$B$18,2)+Scores!$E$9*VLOOKUP(AJ17,Scores!$A$15:$B$18,2)</f>
        <v>0</v>
      </c>
      <c r="AH18" s="7" t="n">
        <f aca="false">Scores!$G$9*VLOOKUP(AG17,Scores!$A$15:$B$18,2)+Scores!$H$9*VLOOKUP(AH17,Scores!$A$15:$B$18,2)+Scores!$I$9*VLOOKUP(AI17,Scores!$A$15:$B$18,2)+Scores!$J$9*VLOOKUP(AJ17,Scores!$A$15:$B$18,2)</f>
        <v>62</v>
      </c>
      <c r="AI18" s="7" t="n">
        <f aca="false">Scores!$L$9*VLOOKUP(AG17,Scores!$A$15:$B$18,2)+Scores!$M$9*VLOOKUP(AH17,Scores!$A$15:$B$18,2)+Scores!$N$9*VLOOKUP(AI17,Scores!$A$15:$B$18,2)+Scores!$O$9*VLOOKUP(AJ17,Scores!$A$15:$B$18,2)</f>
        <v>0</v>
      </c>
      <c r="AJ18" s="8"/>
      <c r="AK18" s="8"/>
      <c r="AL18" s="7" t="n">
        <f aca="false">Scores!$B$10*VLOOKUP(AL17,Scores!$A$15:$B$18,2)+Scores!$C$10*VLOOKUP(AM17,Scores!$A$15:$B$18,2)+Scores!$D$10*VLOOKUP(AN17,Scores!$A$15:$B$18,2)+Scores!$E$10*VLOOKUP(AO17,Scores!$A$15:$B$18,2)</f>
        <v>0</v>
      </c>
      <c r="AM18" s="7" t="n">
        <f aca="false">Scores!$G$10*VLOOKUP(AL17,Scores!$A$15:$B$18,2)+Scores!$H$10*VLOOKUP(AM17,Scores!$A$15:$B$18,2)+Scores!$I$10*VLOOKUP(AN17,Scores!$A$15:$B$18,2)+Scores!$J$10*VLOOKUP(AO17,Scores!$A$15:$B$18,2)</f>
        <v>0</v>
      </c>
      <c r="AN18" s="7" t="n">
        <f aca="false">Scores!$L$10*VLOOKUP(AL17,Scores!$A$15:$B$18,2)+Scores!$M$10*VLOOKUP(AM17,Scores!$A$15:$B$18,2)+Scores!$N$10*VLOOKUP(AN17,Scores!$A$15:$B$18,2)+Scores!$O$10*VLOOKUP(AO17,Scores!$A$15:$B$18,2)</f>
        <v>0</v>
      </c>
      <c r="AO18" s="8"/>
      <c r="AY18" s="9"/>
      <c r="AZ18" s="9"/>
      <c r="BA18" s="9"/>
    </row>
    <row r="19" customFormat="false" ht="13.8" hidden="false" customHeight="false" outlineLevel="0" collapsed="false">
      <c r="A19" s="0" t="s">
        <v>18</v>
      </c>
      <c r="B19" s="0" t="s">
        <v>10</v>
      </c>
      <c r="C19" s="0" t="n">
        <v>1</v>
      </c>
      <c r="D19" s="0" t="n">
        <v>4</v>
      </c>
      <c r="E19" s="0" t="n">
        <v>3</v>
      </c>
      <c r="F19" s="0" t="n">
        <v>2</v>
      </c>
      <c r="H19" s="0" t="n">
        <v>1</v>
      </c>
      <c r="I19" s="0" t="n">
        <v>4</v>
      </c>
      <c r="J19" s="0" t="n">
        <v>2</v>
      </c>
      <c r="K19" s="0" t="n">
        <v>3</v>
      </c>
      <c r="M19" s="0" t="n">
        <v>2</v>
      </c>
      <c r="N19" s="0" t="n">
        <v>3</v>
      </c>
      <c r="O19" s="0" t="n">
        <v>4</v>
      </c>
      <c r="P19" s="0" t="n">
        <v>1</v>
      </c>
      <c r="R19" s="0" t="n">
        <v>4</v>
      </c>
      <c r="S19" s="0" t="n">
        <v>1</v>
      </c>
      <c r="T19" s="0" t="n">
        <v>2</v>
      </c>
      <c r="U19" s="0" t="n">
        <v>3</v>
      </c>
      <c r="W19" s="0" t="n">
        <v>4</v>
      </c>
      <c r="X19" s="0" t="n">
        <v>1</v>
      </c>
      <c r="Y19" s="0" t="n">
        <v>2</v>
      </c>
      <c r="Z19" s="0" t="n">
        <v>3</v>
      </c>
      <c r="AB19" s="0" t="n">
        <v>4</v>
      </c>
      <c r="AC19" s="0" t="n">
        <v>2</v>
      </c>
      <c r="AD19" s="0" t="n">
        <v>1</v>
      </c>
      <c r="AE19" s="0" t="n">
        <v>3</v>
      </c>
      <c r="AG19" s="0" t="n">
        <v>1</v>
      </c>
      <c r="AH19" s="0" t="n">
        <v>3</v>
      </c>
      <c r="AI19" s="0" t="n">
        <v>2</v>
      </c>
      <c r="AJ19" s="0" t="n">
        <v>4</v>
      </c>
      <c r="AL19" s="0" t="n">
        <v>1</v>
      </c>
      <c r="AM19" s="0" t="n">
        <v>2</v>
      </c>
      <c r="AN19" s="0" t="n">
        <v>3</v>
      </c>
      <c r="AO19" s="0" t="n">
        <v>4</v>
      </c>
      <c r="AQ19" s="4" t="n">
        <f aca="false">((C20+H20+M20+R20+W20)-Scores!$E$15)/(Scores!$I$15-Scores!$E$15)</f>
        <v>0.318965517241379</v>
      </c>
      <c r="AR19" s="4" t="n">
        <f aca="false">((D20+I20+N20+S20+X20)-Scores!$E$16)/(Scores!$I$16-Scores!$E$16)</f>
        <v>0.627586206896552</v>
      </c>
      <c r="AS19" s="4" t="n">
        <f aca="false">((E20+J20+O20+T20+Y20)-Scores!$E$17)/(Scores!$I$17-Scores!$E$17)</f>
        <v>0.344827586206897</v>
      </c>
      <c r="AT19" s="4"/>
      <c r="AU19" s="4" t="n">
        <f aca="false">((AB20+AG20+AL20)-Scores!$F$15)/(Scores!$J$15-Scores!$F$15)</f>
        <v>0.0689655172413793</v>
      </c>
      <c r="AV19" s="4" t="n">
        <f aca="false">((AC20+AH20+AM20)-Scores!$F$16)/(Scores!$J$16-Scores!$F$16)</f>
        <v>0.155172413793103</v>
      </c>
      <c r="AW19" s="4" t="n">
        <f aca="false">((AD20+AI20+AN20)-Scores!$F$17)/(Scores!$J$17-Scores!$F$17)</f>
        <v>0.206896551724138</v>
      </c>
      <c r="AY19" s="5" t="n">
        <f aca="false">((C20+H20+M20+R20+W20)-Scores!$E$15+(AB20+AG20+AL20)-Scores!$F$15)/(Scores!$I$15-Scores!$E$15+Scores!$J$15-Scores!$F$15)</f>
        <v>0.268965517241379</v>
      </c>
      <c r="AZ19" s="5" t="n">
        <f aca="false">((D20+I20+N20+S20+X20)-Scores!$E$16+(AC20+AH20+AM20)-Scores!$F$16)/(Scores!$I$16-Scores!$E$16+Scores!$J$16-Scores!$F$16)</f>
        <v>0.492610837438424</v>
      </c>
      <c r="BA19" s="5" t="n">
        <f aca="false">((E20+J20+O20+T20+Y20)-Scores!$E$17+(AD20+AI20+AN20)-Scores!$F$17)/(Scores!$I$17-Scores!$E$17+Scores!$J$17-Scores!$F$17)</f>
        <v>0.298850574712644</v>
      </c>
    </row>
    <row r="20" s="6" customFormat="true" ht="11.25" hidden="false" customHeight="false" outlineLevel="0" collapsed="false">
      <c r="C20" s="7" t="n">
        <f aca="false">Scores!$B$3*VLOOKUP(C19,Scores!$A$15:$B$18,2)+Scores!$C$3*VLOOKUP(D19,Scores!$A$15:$B$18,2)+Scores!$D$3*VLOOKUP(E19,Scores!$A$15:$B$18,2)+Scores!$E$3*VLOOKUP(F19,Scores!$A$15:$B$18,2)</f>
        <v>0</v>
      </c>
      <c r="D20" s="7" t="n">
        <f aca="false">Scores!$G$3*VLOOKUP(C19,Scores!$A$15:$B$18,2)+Scores!$H$3*VLOOKUP(D19,Scores!$A$15:$B$18,2)+Scores!$I$3*VLOOKUP(E19,Scores!$A$15:$B$18,2)+Scores!$J$3*VLOOKUP(F19,Scores!$A$15:$B$18,2)</f>
        <v>62</v>
      </c>
      <c r="E20" s="7" t="n">
        <f aca="false">Scores!$L$3*VLOOKUP(C19,Scores!$A$15:$B$18,2)+Scores!$M$3*VLOOKUP(D19,Scores!$A$15:$B$18,2)+Scores!$N$3*VLOOKUP(E19,Scores!$A$15:$B$18,2)+Scores!$O$3*VLOOKUP(F19,Scores!$A$15:$B$18,2)</f>
        <v>0</v>
      </c>
      <c r="F20" s="8"/>
      <c r="G20" s="8"/>
      <c r="H20" s="7" t="n">
        <f aca="false">Scores!$B$4*VLOOKUP(H19,Scores!$A$15:$B$18,2)+Scores!$C$4*VLOOKUP(I19,Scores!$A$15:$B$18,2)+Scores!$D$4*VLOOKUP(J19,Scores!$A$15:$B$18,2)+Scores!$E$4*VLOOKUP(K19,Scores!$A$15:$B$18,2)</f>
        <v>35</v>
      </c>
      <c r="I20" s="7" t="n">
        <f aca="false">Scores!$G$4*VLOOKUP(H19,Scores!$A$15:$B$18,2)+Scores!$H$4*VLOOKUP(I19,Scores!$A$15:$B$18,2)+Scores!$I$4*VLOOKUP(J19,Scores!$A$15:$B$18,2)+Scores!$J$4*VLOOKUP(K19,Scores!$A$15:$B$18,2)</f>
        <v>60</v>
      </c>
      <c r="J20" s="7" t="n">
        <f aca="false">Scores!$L$4*VLOOKUP(H19,Scores!$A$15:$B$18,2)+Scores!$M$4*VLOOKUP(I19,Scores!$A$15:$B$18,2)+Scores!$N$4*VLOOKUP(J19,Scores!$A$15:$B$18,2)+Scores!$O$4*VLOOKUP(K19,Scores!$A$15:$B$18,2)</f>
        <v>0</v>
      </c>
      <c r="K20" s="8"/>
      <c r="L20" s="8"/>
      <c r="M20" s="7" t="n">
        <f aca="false">Scores!$B$5*VLOOKUP(M19,Scores!$A$15:$B$18,2)+Scores!$C$5*VLOOKUP(N19,Scores!$A$15:$B$18,2)+Scores!$D$5*VLOOKUP(O19,Scores!$A$15:$B$18,2)+Scores!$E$5*VLOOKUP(P19,Scores!$A$15:$B$18,2)</f>
        <v>53</v>
      </c>
      <c r="N20" s="7" t="n">
        <f aca="false">Scores!$G$5*VLOOKUP(M19,Scores!$A$15:$B$18,2)+Scores!$H$5*VLOOKUP(N19,Scores!$A$15:$B$18,2)+Scores!$I$5*VLOOKUP(O19,Scores!$A$15:$B$18,2)+Scores!$J$5*VLOOKUP(P19,Scores!$A$15:$B$18,2)</f>
        <v>55</v>
      </c>
      <c r="O20" s="7" t="n">
        <f aca="false">Scores!$L$5*VLOOKUP(M19,Scores!$A$15:$B$18,2)+Scores!$M$5*VLOOKUP(N19,Scores!$A$15:$B$18,2)+Scores!$N$5*VLOOKUP(O19,Scores!$A$15:$B$18,2)+Scores!$O$5*VLOOKUP(P19,Scores!$A$15:$B$18,2)</f>
        <v>0</v>
      </c>
      <c r="P20" s="8"/>
      <c r="Q20" s="8"/>
      <c r="R20" s="7" t="n">
        <f aca="false">Scores!$B$6*VLOOKUP(R19,Scores!$A$15:$B$18,2)+Scores!$C$6*VLOOKUP(S19,Scores!$A$15:$B$18,2)+Scores!$D$6*VLOOKUP(T19,Scores!$A$15:$B$18,2)+Scores!$E$6*VLOOKUP(U19,Scores!$A$15:$B$18,2)</f>
        <v>35</v>
      </c>
      <c r="S20" s="7" t="n">
        <f aca="false">Scores!$G$6*VLOOKUP(R19,Scores!$A$15:$B$18,2)+Scores!$H$6*VLOOKUP(S19,Scores!$A$15:$B$18,2)+Scores!$I$6*VLOOKUP(T19,Scores!$A$15:$B$18,2)+Scores!$J$6*VLOOKUP(U19,Scores!$A$15:$B$18,2)</f>
        <v>33</v>
      </c>
      <c r="T20" s="7" t="n">
        <f aca="false">Scores!$L$6*VLOOKUP(R19,Scores!$A$15:$B$18,2)+Scores!$M$6*VLOOKUP(S19,Scores!$A$15:$B$18,2)+Scores!$N$6*VLOOKUP(T19,Scores!$A$15:$B$18,2)+Scores!$O$6*VLOOKUP(U19,Scores!$A$15:$B$18,2)</f>
        <v>39</v>
      </c>
      <c r="U20" s="8"/>
      <c r="V20" s="8"/>
      <c r="W20" s="7" t="n">
        <f aca="false">Scores!$B$7*VLOOKUP(W19,Scores!$A$15:$B$18,2)+Scores!$C$7*VLOOKUP(X19,Scores!$A$15:$B$18,2)+Scores!$D$7*VLOOKUP(Y19,Scores!$A$15:$B$18,2)+Scores!$E$7*VLOOKUP(Z19,Scores!$A$15:$B$18,2)</f>
        <v>46</v>
      </c>
      <c r="X20" s="7" t="n">
        <f aca="false">Scores!$G$7*VLOOKUP(W19,Scores!$A$15:$B$18,2)+Scores!$H$7*VLOOKUP(X19,Scores!$A$15:$B$18,2)+Scores!$I$7*VLOOKUP(Y19,Scores!$A$15:$B$18,2)+Scores!$J$7*VLOOKUP(Z19,Scores!$A$15:$B$18,2)</f>
        <v>46</v>
      </c>
      <c r="Y20" s="7" t="n">
        <f aca="false">Scores!$L$7*VLOOKUP(W19,Scores!$A$15:$B$18,2)+Scores!$M$7*VLOOKUP(X19,Scores!$A$15:$B$18,2)+Scores!$N$7*VLOOKUP(Y19,Scores!$A$15:$B$18,2)+Scores!$O$7*VLOOKUP(Z19,Scores!$A$15:$B$18,2)</f>
        <v>47</v>
      </c>
      <c r="Z20" s="8"/>
      <c r="AA20" s="8"/>
      <c r="AB20" s="7" t="n">
        <f aca="false">Scores!$B$8*VLOOKUP(AB19,Scores!$A$15:$B$18,2)+Scores!$C$8*VLOOKUP(AC19,Scores!$A$15:$B$18,2)+Scores!$D$8*VLOOKUP(AD19,Scores!$A$15:$B$18,2)+Scores!$E$8*VLOOKUP(AE19,Scores!$A$15:$B$18,2)</f>
        <v>35</v>
      </c>
      <c r="AC20" s="7" t="n">
        <f aca="false">Scores!$G$8*VLOOKUP(AB19,Scores!$A$15:$B$18,2)+Scores!$H$8*VLOOKUP(AC19,Scores!$A$15:$B$18,2)+Scores!$I$8*VLOOKUP(AD19,Scores!$A$15:$B$18,2)+Scores!$J$8*VLOOKUP(AE19,Scores!$A$15:$B$18,2)</f>
        <v>33</v>
      </c>
      <c r="AD20" s="7" t="n">
        <f aca="false">Scores!$L$8*VLOOKUP(AB19,Scores!$A$15:$B$18,2)+Scores!$M$8*VLOOKUP(AC19,Scores!$A$15:$B$18,2)+Scores!$N$8*VLOOKUP(AD19,Scores!$A$15:$B$18,2)+Scores!$O$8*VLOOKUP(AE19,Scores!$A$15:$B$18,2)</f>
        <v>39</v>
      </c>
      <c r="AE20" s="8"/>
      <c r="AF20" s="8"/>
      <c r="AG20" s="7" t="n">
        <f aca="false">Scores!$B$9*VLOOKUP(AG19,Scores!$A$15:$B$18,2)+Scores!$C$9*VLOOKUP(AH19,Scores!$A$15:$B$18,2)+Scores!$D$9*VLOOKUP(AI19,Scores!$A$15:$B$18,2)+Scores!$E$9*VLOOKUP(AJ19,Scores!$A$15:$B$18,2)</f>
        <v>0</v>
      </c>
      <c r="AH20" s="7" t="n">
        <f aca="false">Scores!$G$9*VLOOKUP(AG19,Scores!$A$15:$B$18,2)+Scores!$H$9*VLOOKUP(AH19,Scores!$A$15:$B$18,2)+Scores!$I$9*VLOOKUP(AI19,Scores!$A$15:$B$18,2)+Scores!$J$9*VLOOKUP(AJ19,Scores!$A$15:$B$18,2)</f>
        <v>42</v>
      </c>
      <c r="AI20" s="7" t="n">
        <f aca="false">Scores!$L$9*VLOOKUP(AG19,Scores!$A$15:$B$18,2)+Scores!$M$9*VLOOKUP(AH19,Scores!$A$15:$B$18,2)+Scores!$N$9*VLOOKUP(AI19,Scores!$A$15:$B$18,2)+Scores!$O$9*VLOOKUP(AJ19,Scores!$A$15:$B$18,2)</f>
        <v>0</v>
      </c>
      <c r="AJ20" s="8"/>
      <c r="AK20" s="8"/>
      <c r="AL20" s="7" t="n">
        <f aca="false">Scores!$B$10*VLOOKUP(AL19,Scores!$A$15:$B$18,2)+Scores!$C$10*VLOOKUP(AM19,Scores!$A$15:$B$18,2)+Scores!$D$10*VLOOKUP(AN19,Scores!$A$15:$B$18,2)+Scores!$E$10*VLOOKUP(AO19,Scores!$A$15:$B$18,2)</f>
        <v>0</v>
      </c>
      <c r="AM20" s="7" t="n">
        <f aca="false">Scores!$G$10*VLOOKUP(AL19,Scores!$A$15:$B$18,2)+Scores!$H$10*VLOOKUP(AM19,Scores!$A$15:$B$18,2)+Scores!$I$10*VLOOKUP(AN19,Scores!$A$15:$B$18,2)+Scores!$J$10*VLOOKUP(AO19,Scores!$A$15:$B$18,2)</f>
        <v>0</v>
      </c>
      <c r="AN20" s="7" t="n">
        <f aca="false">Scores!$L$10*VLOOKUP(AL19,Scores!$A$15:$B$18,2)+Scores!$M$10*VLOOKUP(AM19,Scores!$A$15:$B$18,2)+Scores!$N$10*VLOOKUP(AN19,Scores!$A$15:$B$18,2)+Scores!$O$10*VLOOKUP(AO19,Scores!$A$15:$B$18,2)</f>
        <v>0</v>
      </c>
      <c r="AO20" s="8"/>
    </row>
    <row r="22" customFormat="false" ht="15" hidden="false" customHeight="false" outlineLevel="0" collapsed="false">
      <c r="A22" s="10" t="s">
        <v>19</v>
      </c>
      <c r="C22" s="0" t="e">
        <f aca="false">borda((C3~C5~C7~C9~C11~C13~C15~C17~C19),1)</f>
        <v>#NAME?</v>
      </c>
      <c r="AP22" s="1"/>
    </row>
  </sheetData>
  <mergeCells count="8">
    <mergeCell ref="C2:F2"/>
    <mergeCell ref="H2:K2"/>
    <mergeCell ref="M2:P2"/>
    <mergeCell ref="R2:U2"/>
    <mergeCell ref="W2:Z2"/>
    <mergeCell ref="AB2:AE2"/>
    <mergeCell ref="AG2:AJ2"/>
    <mergeCell ref="AL2:A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1" t="s">
        <v>97</v>
      </c>
      <c r="C1" s="1" t="s">
        <v>6</v>
      </c>
      <c r="H1" s="1" t="s">
        <v>7</v>
      </c>
      <c r="M1" s="1" t="s">
        <v>8</v>
      </c>
    </row>
    <row r="2" customFormat="false" ht="15" hidden="false" customHeight="false" outlineLevel="0" collapsed="false">
      <c r="A2" s="0" t="n">
        <f aca="false">2/3</f>
        <v>0.666666666666667</v>
      </c>
      <c r="C2" s="0" t="n">
        <v>1098</v>
      </c>
      <c r="D2" s="0" t="n">
        <v>1529</v>
      </c>
      <c r="E2" s="0" t="n">
        <v>1060</v>
      </c>
      <c r="F2" s="0" t="n">
        <v>1369</v>
      </c>
      <c r="H2" s="0" t="n">
        <v>352</v>
      </c>
      <c r="I2" s="0" t="n">
        <v>578</v>
      </c>
      <c r="J2" s="0" t="n">
        <v>440</v>
      </c>
      <c r="K2" s="0" t="n">
        <v>370</v>
      </c>
      <c r="M2" s="0" t="n">
        <f aca="false">C2-H2</f>
        <v>746</v>
      </c>
      <c r="N2" s="0" t="n">
        <f aca="false">D2-I2</f>
        <v>951</v>
      </c>
      <c r="O2" s="0" t="n">
        <f aca="false">E2-J2</f>
        <v>620</v>
      </c>
      <c r="P2" s="0" t="n">
        <f aca="false">F2-K2</f>
        <v>999</v>
      </c>
    </row>
    <row r="3" customFormat="false" ht="15" hidden="false" customHeight="false" outlineLevel="0" collapsed="false">
      <c r="A3" s="0" t="n">
        <f aca="false">1/3</f>
        <v>0.333333333333333</v>
      </c>
      <c r="C3" s="0" t="n">
        <v>1006</v>
      </c>
      <c r="D3" s="0" t="n">
        <v>1223</v>
      </c>
      <c r="E3" s="0" t="n">
        <v>1060</v>
      </c>
      <c r="F3" s="0" t="n">
        <v>1236</v>
      </c>
      <c r="H3" s="0" t="n">
        <v>443</v>
      </c>
      <c r="I3" s="0" t="n">
        <v>885</v>
      </c>
      <c r="J3" s="0" t="n">
        <v>440</v>
      </c>
      <c r="K3" s="0" t="n">
        <v>503</v>
      </c>
      <c r="M3" s="0" t="n">
        <f aca="false">C3-H3</f>
        <v>563</v>
      </c>
      <c r="N3" s="0" t="n">
        <f aca="false">D3-I3</f>
        <v>338</v>
      </c>
      <c r="O3" s="0" t="n">
        <f aca="false">E3-J3</f>
        <v>620</v>
      </c>
      <c r="P3" s="0" t="n">
        <f aca="false">F3-K3</f>
        <v>733</v>
      </c>
    </row>
    <row r="4" customFormat="false" ht="15" hidden="false" customHeight="false" outlineLevel="0" collapsed="false">
      <c r="C4" s="12" t="n">
        <f aca="false">C2*$A$2+C3*$A$3</f>
        <v>1067.33333333333</v>
      </c>
      <c r="D4" s="12" t="n">
        <f aca="false">D2*$A$2+D3*$A$3</f>
        <v>1427</v>
      </c>
      <c r="E4" s="12" t="n">
        <f aca="false">E2*$A$2+E3*$A$3</f>
        <v>1060</v>
      </c>
      <c r="F4" s="12" t="n">
        <f aca="false">F2*$A$2+F3*$A$3</f>
        <v>1324.66666666667</v>
      </c>
      <c r="H4" s="12" t="n">
        <f aca="false">H2*$A$2+H3*$A$3</f>
        <v>382.333333333333</v>
      </c>
      <c r="I4" s="12" t="n">
        <f aca="false">I2*$A$2+I3*$A$3</f>
        <v>680.333333333333</v>
      </c>
      <c r="J4" s="12" t="n">
        <f aca="false">J2*$A$2+J3*$A$3</f>
        <v>440</v>
      </c>
      <c r="K4" s="12" t="n">
        <f aca="false">K2*$A$2+K3*$A$3</f>
        <v>414.333333333333</v>
      </c>
      <c r="M4" s="12" t="n">
        <f aca="false">M2-M3</f>
        <v>183</v>
      </c>
      <c r="N4" s="12" t="n">
        <f aca="false">N2-N3</f>
        <v>613</v>
      </c>
      <c r="O4" s="12" t="n">
        <f aca="false">O2-O3</f>
        <v>0</v>
      </c>
      <c r="P4" s="12" t="n">
        <f aca="false">P2-P3</f>
        <v>266</v>
      </c>
    </row>
    <row r="7" customFormat="false" ht="15" hidden="false" customHeight="false" outlineLevel="0" collapsed="false">
      <c r="A7" s="1" t="s">
        <v>98</v>
      </c>
      <c r="C7" s="1" t="s">
        <v>6</v>
      </c>
      <c r="H7" s="1" t="s">
        <v>7</v>
      </c>
      <c r="M7" s="1" t="s">
        <v>8</v>
      </c>
    </row>
    <row r="8" customFormat="false" ht="15" hidden="false" customHeight="false" outlineLevel="0" collapsed="false">
      <c r="A8" s="0" t="n">
        <f aca="false">2/3</f>
        <v>0.666666666666667</v>
      </c>
      <c r="C8" s="0" t="n">
        <v>1369</v>
      </c>
      <c r="D8" s="0" t="n">
        <v>1323</v>
      </c>
      <c r="E8" s="0" t="n">
        <v>1406</v>
      </c>
      <c r="F8" s="0" t="n">
        <v>1124</v>
      </c>
      <c r="H8" s="0" t="n">
        <v>370</v>
      </c>
      <c r="I8" s="0" t="n">
        <v>416</v>
      </c>
      <c r="J8" s="0" t="n">
        <v>333</v>
      </c>
      <c r="K8" s="0" t="n">
        <v>615</v>
      </c>
      <c r="M8" s="0" t="n">
        <f aca="false">C8-H8</f>
        <v>999</v>
      </c>
      <c r="N8" s="0" t="n">
        <f aca="false">D8-I8</f>
        <v>907</v>
      </c>
      <c r="O8" s="0" t="n">
        <f aca="false">E8-J8</f>
        <v>1073</v>
      </c>
      <c r="P8" s="0" t="n">
        <f aca="false">F8-K8</f>
        <v>509</v>
      </c>
    </row>
    <row r="9" customFormat="false" ht="15" hidden="false" customHeight="false" outlineLevel="0" collapsed="false">
      <c r="A9" s="0" t="n">
        <f aca="false">1/3</f>
        <v>0.333333333333333</v>
      </c>
      <c r="C9" s="0" t="n">
        <v>1236</v>
      </c>
      <c r="D9" s="0" t="n">
        <v>1168</v>
      </c>
      <c r="E9" s="0" t="n">
        <v>1246</v>
      </c>
      <c r="F9" s="0" t="n">
        <v>930</v>
      </c>
      <c r="H9" s="0" t="n">
        <v>503</v>
      </c>
      <c r="I9" s="0" t="n">
        <v>571</v>
      </c>
      <c r="J9" s="0" t="n">
        <v>493</v>
      </c>
      <c r="K9" s="0" t="n">
        <v>809</v>
      </c>
      <c r="M9" s="0" t="n">
        <f aca="false">C9-H9</f>
        <v>733</v>
      </c>
      <c r="N9" s="0" t="n">
        <f aca="false">D9-I9</f>
        <v>597</v>
      </c>
      <c r="O9" s="0" t="n">
        <f aca="false">E9-J9</f>
        <v>753</v>
      </c>
      <c r="P9" s="0" t="n">
        <f aca="false">F9-K9</f>
        <v>121</v>
      </c>
    </row>
    <row r="10" customFormat="false" ht="15" hidden="false" customHeight="false" outlineLevel="0" collapsed="false">
      <c r="C10" s="12" t="n">
        <f aca="false">C8*$A$8+C9*$A$9</f>
        <v>1324.66666666667</v>
      </c>
      <c r="D10" s="12" t="n">
        <f aca="false">D8*$A$8+D9*$A$9</f>
        <v>1271.33333333333</v>
      </c>
      <c r="E10" s="12" t="n">
        <f aca="false">E8*$A$8+E9*$A$9</f>
        <v>1352.66666666667</v>
      </c>
      <c r="F10" s="12" t="n">
        <f aca="false">F8*$A$8+F9*$A$9</f>
        <v>1059.33333333333</v>
      </c>
      <c r="H10" s="12" t="n">
        <f aca="false">H8*$A$8+H9*$A$9</f>
        <v>414.333333333333</v>
      </c>
      <c r="I10" s="12" t="n">
        <f aca="false">I8*$A$8+I9*$A$9</f>
        <v>467.666666666667</v>
      </c>
      <c r="J10" s="12" t="n">
        <f aca="false">J8*$A$8+J9*$A$9</f>
        <v>386.333333333333</v>
      </c>
      <c r="K10" s="12" t="n">
        <f aca="false">K8*$A$8+K9*$A$9</f>
        <v>679.666666666667</v>
      </c>
      <c r="M10" s="12" t="n">
        <f aca="false">M8-M9</f>
        <v>266</v>
      </c>
      <c r="N10" s="12" t="n">
        <f aca="false">N8-N9</f>
        <v>310</v>
      </c>
      <c r="O10" s="12" t="n">
        <f aca="false">O8-O9</f>
        <v>320</v>
      </c>
      <c r="P10" s="12" t="n">
        <f aca="false">P8-P9</f>
        <v>388</v>
      </c>
    </row>
    <row r="13" customFormat="false" ht="15" hidden="false" customHeight="false" outlineLevel="0" collapsed="false">
      <c r="A13" s="1" t="s">
        <v>99</v>
      </c>
      <c r="C13" s="1" t="s">
        <v>6</v>
      </c>
      <c r="H13" s="1" t="s">
        <v>7</v>
      </c>
      <c r="M13" s="1" t="s">
        <v>8</v>
      </c>
    </row>
    <row r="14" customFormat="false" ht="15" hidden="false" customHeight="false" outlineLevel="0" collapsed="false">
      <c r="A14" s="0" t="n">
        <f aca="false">2/3</f>
        <v>0.666666666666667</v>
      </c>
      <c r="C14" s="0" t="n">
        <v>1171</v>
      </c>
      <c r="D14" s="0" t="n">
        <v>916</v>
      </c>
      <c r="E14" s="0" t="n">
        <v>613</v>
      </c>
      <c r="F14" s="0" t="n">
        <v>863</v>
      </c>
      <c r="H14" s="0" t="n">
        <v>370</v>
      </c>
      <c r="I14" s="0" t="n">
        <v>416</v>
      </c>
      <c r="J14" s="0" t="n">
        <v>333</v>
      </c>
      <c r="K14" s="0" t="n">
        <v>615</v>
      </c>
      <c r="M14" s="0" t="n">
        <f aca="false">C14-(H14+H15)</f>
        <v>-189</v>
      </c>
      <c r="N14" s="0" t="n">
        <f aca="false">D14-(I14+I15)</f>
        <v>-1533</v>
      </c>
      <c r="O14" s="0" t="n">
        <f aca="false">E14-(J14+J15)</f>
        <v>-3686</v>
      </c>
      <c r="P14" s="0" t="n">
        <f aca="false">F14-(K14+K15)</f>
        <v>-1054</v>
      </c>
    </row>
    <row r="15" customFormat="false" ht="15" hidden="false" customHeight="false" outlineLevel="0" collapsed="false">
      <c r="A15" s="0" t="n">
        <f aca="false">1/3</f>
        <v>0.333333333333333</v>
      </c>
      <c r="C15" s="0" t="n">
        <v>919</v>
      </c>
      <c r="D15" s="0" t="n">
        <v>736</v>
      </c>
      <c r="E15" s="0" t="n">
        <v>24</v>
      </c>
      <c r="F15" s="0" t="n">
        <v>785</v>
      </c>
      <c r="H15" s="0" t="n">
        <v>990</v>
      </c>
      <c r="I15" s="0" t="n">
        <v>2033</v>
      </c>
      <c r="J15" s="0" t="n">
        <v>3966</v>
      </c>
      <c r="K15" s="0" t="n">
        <v>1302</v>
      </c>
      <c r="M15" s="0" t="n">
        <f aca="false">C15-(H16+H17)</f>
        <v>-1525</v>
      </c>
      <c r="N15" s="0" t="n">
        <f aca="false">D15-(I16+I17)</f>
        <v>-2397</v>
      </c>
      <c r="O15" s="0" t="n">
        <f aca="false">E15-(J16+J17)</f>
        <v>-6927</v>
      </c>
      <c r="P15" s="0" t="n">
        <f aca="false">F15-(K16+K17)</f>
        <v>-1318</v>
      </c>
    </row>
    <row r="16" customFormat="false" ht="15" hidden="false" customHeight="false" outlineLevel="0" collapsed="false">
      <c r="C16" s="12" t="n">
        <f aca="false">C14*$A$8+C15*$A$9</f>
        <v>1087</v>
      </c>
      <c r="D16" s="12" t="n">
        <f aca="false">D14*$A$8+D15*$A$9</f>
        <v>856</v>
      </c>
      <c r="E16" s="12" t="n">
        <f aca="false">E14*$A$8+E15*$A$9</f>
        <v>416.666666666667</v>
      </c>
      <c r="F16" s="12" t="n">
        <f aca="false">F14*$A$8+F15*$A$9</f>
        <v>837</v>
      </c>
      <c r="H16" s="0" t="n">
        <v>414</v>
      </c>
      <c r="I16" s="0" t="n">
        <v>471</v>
      </c>
      <c r="J16" s="0" t="n">
        <v>406</v>
      </c>
      <c r="K16" s="0" t="n">
        <v>667</v>
      </c>
      <c r="M16" s="12" t="n">
        <f aca="false">M14-M15</f>
        <v>1336</v>
      </c>
      <c r="N16" s="12" t="n">
        <f aca="false">N14-N15</f>
        <v>864</v>
      </c>
      <c r="O16" s="12" t="n">
        <f aca="false">O14-O15</f>
        <v>3241</v>
      </c>
      <c r="P16" s="12" t="n">
        <f aca="false">P14-P15</f>
        <v>264</v>
      </c>
    </row>
    <row r="17" customFormat="false" ht="15" hidden="false" customHeight="false" outlineLevel="0" collapsed="false">
      <c r="H17" s="0" t="n">
        <v>2030</v>
      </c>
      <c r="I17" s="0" t="n">
        <v>2662</v>
      </c>
      <c r="J17" s="0" t="n">
        <v>6545</v>
      </c>
      <c r="K17" s="0" t="n">
        <v>1436</v>
      </c>
    </row>
    <row r="18" customFormat="false" ht="15" hidden="false" customHeight="false" outlineLevel="0" collapsed="false">
      <c r="H18" s="12" t="n">
        <f aca="false">(H14+H15)*$A$8+(H16+H17)*$A$9</f>
        <v>1721.33333333333</v>
      </c>
      <c r="I18" s="12" t="n">
        <f aca="false">(I14+I15)*$A$8+(I16+I17)*$A$9</f>
        <v>2677</v>
      </c>
      <c r="J18" s="12" t="n">
        <f aca="false">(J14+J15)*$A$8+(J16+J17)*$A$9</f>
        <v>5183</v>
      </c>
      <c r="K18" s="12" t="n">
        <f aca="false">(K14+K15)*$A$8+(K16+K17)*$A$9</f>
        <v>1979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5"/>
  <cols>
    <col collapsed="false" hidden="false" max="1" min="1" style="0" width="21.2793522267206"/>
    <col collapsed="false" hidden="false" max="2" min="2" style="0" width="8.5748987854251"/>
    <col collapsed="false" hidden="false" max="6" min="3" style="0" width="2.71255060728745"/>
    <col collapsed="false" hidden="false" max="7" min="7" style="0" width="1.71255060728745"/>
    <col collapsed="false" hidden="false" max="11" min="8" style="0" width="2.71255060728745"/>
    <col collapsed="false" hidden="false" max="12" min="12" style="0" width="1.71255060728745"/>
    <col collapsed="false" hidden="false" max="16" min="13" style="0" width="2.71255060728745"/>
    <col collapsed="false" hidden="false" max="17" min="17" style="0" width="1.71255060728745"/>
    <col collapsed="false" hidden="false" max="21" min="18" style="0" width="2.71255060728745"/>
    <col collapsed="false" hidden="false" max="22" min="22" style="0" width="1.71255060728745"/>
    <col collapsed="false" hidden="false" max="26" min="23" style="0" width="2.71255060728745"/>
    <col collapsed="false" hidden="false" max="27" min="27" style="0" width="1.71255060728745"/>
    <col collapsed="false" hidden="false" max="31" min="28" style="0" width="2.71255060728745"/>
    <col collapsed="false" hidden="false" max="32" min="32" style="0" width="1.71255060728745"/>
    <col collapsed="false" hidden="false" max="36" min="33" style="0" width="2.71255060728745"/>
    <col collapsed="false" hidden="false" max="37" min="37" style="0" width="1.71255060728745"/>
    <col collapsed="false" hidden="false" max="41" min="38" style="0" width="2.71255060728745"/>
    <col collapsed="false" hidden="false" max="1025" min="42" style="0" width="8.5748987854251"/>
  </cols>
  <sheetData>
    <row r="1" customFormat="false" ht="15" hidden="false" customHeight="false" outlineLevel="0" collapsed="false">
      <c r="A1" s="1"/>
      <c r="C1" s="1" t="s">
        <v>0</v>
      </c>
      <c r="D1" s="1"/>
      <c r="E1" s="1"/>
      <c r="F1" s="1"/>
      <c r="G1" s="1"/>
      <c r="AQ1" s="1" t="s">
        <v>1</v>
      </c>
      <c r="AU1" s="1" t="s">
        <v>2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n">
        <v>1</v>
      </c>
      <c r="D2" s="2"/>
      <c r="E2" s="2"/>
      <c r="F2" s="2"/>
      <c r="G2" s="3"/>
      <c r="H2" s="2" t="n">
        <v>2</v>
      </c>
      <c r="I2" s="2"/>
      <c r="J2" s="2"/>
      <c r="K2" s="2"/>
      <c r="L2" s="3"/>
      <c r="M2" s="2" t="n">
        <v>3</v>
      </c>
      <c r="N2" s="2"/>
      <c r="O2" s="2"/>
      <c r="P2" s="2"/>
      <c r="Q2" s="3"/>
      <c r="R2" s="2" t="n">
        <v>4</v>
      </c>
      <c r="S2" s="2"/>
      <c r="T2" s="2"/>
      <c r="U2" s="2"/>
      <c r="V2" s="3"/>
      <c r="W2" s="2" t="n">
        <v>5</v>
      </c>
      <c r="X2" s="2"/>
      <c r="Y2" s="2"/>
      <c r="Z2" s="2"/>
      <c r="AA2" s="3"/>
      <c r="AB2" s="2" t="n">
        <v>6</v>
      </c>
      <c r="AC2" s="2"/>
      <c r="AD2" s="2"/>
      <c r="AE2" s="2"/>
      <c r="AF2" s="3"/>
      <c r="AG2" s="2" t="n">
        <v>7</v>
      </c>
      <c r="AH2" s="2"/>
      <c r="AI2" s="2"/>
      <c r="AJ2" s="2"/>
      <c r="AK2" s="3"/>
      <c r="AL2" s="2" t="n">
        <v>8</v>
      </c>
      <c r="AM2" s="2"/>
      <c r="AN2" s="2"/>
      <c r="AO2" s="2"/>
      <c r="AQ2" s="1" t="s">
        <v>6</v>
      </c>
      <c r="AR2" s="1" t="s">
        <v>7</v>
      </c>
      <c r="AS2" s="1" t="s">
        <v>8</v>
      </c>
      <c r="AT2" s="1"/>
      <c r="AU2" s="1" t="s">
        <v>6</v>
      </c>
      <c r="AV2" s="1" t="s">
        <v>7</v>
      </c>
      <c r="AW2" s="1" t="s">
        <v>8</v>
      </c>
    </row>
    <row r="3" customFormat="false" ht="15" hidden="false" customHeight="false" outlineLevel="0" collapsed="false">
      <c r="A3" s="0" t="s">
        <v>20</v>
      </c>
      <c r="B3" s="0" t="s">
        <v>10</v>
      </c>
      <c r="C3" s="0" t="n">
        <v>1</v>
      </c>
      <c r="D3" s="0" t="n">
        <v>4</v>
      </c>
      <c r="E3" s="0" t="n">
        <v>3</v>
      </c>
      <c r="F3" s="0" t="n">
        <v>2</v>
      </c>
      <c r="H3" s="0" t="n">
        <v>2</v>
      </c>
      <c r="I3" s="0" t="n">
        <v>4</v>
      </c>
      <c r="J3" s="0" t="n">
        <v>3</v>
      </c>
      <c r="K3" s="0" t="n">
        <v>1</v>
      </c>
      <c r="M3" s="0" t="n">
        <v>2</v>
      </c>
      <c r="N3" s="0" t="n">
        <v>4</v>
      </c>
      <c r="O3" s="0" t="n">
        <v>3</v>
      </c>
      <c r="P3" s="0" t="n">
        <v>1</v>
      </c>
      <c r="R3" s="0" t="n">
        <v>2</v>
      </c>
      <c r="S3" s="0" t="n">
        <v>4</v>
      </c>
      <c r="T3" s="0" t="n">
        <v>1</v>
      </c>
      <c r="U3" s="0" t="n">
        <v>3</v>
      </c>
      <c r="W3" s="0" t="n">
        <v>1</v>
      </c>
      <c r="X3" s="0" t="n">
        <v>2</v>
      </c>
      <c r="Y3" s="0" t="n">
        <v>3</v>
      </c>
      <c r="Z3" s="0" t="n">
        <v>4</v>
      </c>
      <c r="AB3" s="0" t="n">
        <v>1</v>
      </c>
      <c r="AC3" s="0" t="n">
        <v>3</v>
      </c>
      <c r="AD3" s="0" t="n">
        <v>4</v>
      </c>
      <c r="AE3" s="0" t="n">
        <v>2</v>
      </c>
      <c r="AG3" s="0" t="n">
        <v>3</v>
      </c>
      <c r="AH3" s="0" t="n">
        <v>4</v>
      </c>
      <c r="AI3" s="0" t="n">
        <v>2</v>
      </c>
      <c r="AJ3" s="0" t="n">
        <v>1</v>
      </c>
      <c r="AL3" s="0" t="n">
        <v>2</v>
      </c>
      <c r="AM3" s="0" t="n">
        <v>1</v>
      </c>
      <c r="AN3" s="0" t="n">
        <v>3</v>
      </c>
      <c r="AO3" s="0" t="n">
        <v>4</v>
      </c>
      <c r="AQ3" s="4" t="n">
        <f aca="false">((C4+H4+M4+R4+W4)-Scores!$E$15)/(Scores!$I$15-Scores!$E$15)</f>
        <v>0.46551724137931</v>
      </c>
      <c r="AR3" s="4" t="n">
        <f aca="false">((D4+I4+N4+S4+X4)-Scores!$E$16)/(Scores!$I$16-Scores!$E$16)</f>
        <v>0.786206896551724</v>
      </c>
      <c r="AS3" s="4" t="n">
        <f aca="false">((E4+J4+O4+T4+Y4)-Scores!$E$17)/(Scores!$I$17-Scores!$E$17)</f>
        <v>1</v>
      </c>
      <c r="AT3" s="4"/>
      <c r="AU3" s="4" t="n">
        <f aca="false">((AB4+AG4+AL4)-Scores!$F$15)/(Scores!$J$15-Scores!$F$15)</f>
        <v>0.931034482758621</v>
      </c>
      <c r="AV3" s="4" t="n">
        <f aca="false">((AC4+AH4+AM4)-Scores!$F$16)/(Scores!$J$16-Scores!$F$16)</f>
        <v>1</v>
      </c>
      <c r="AW3" s="4" t="n">
        <f aca="false">((AD4+AI4+AN4)-Scores!$F$17)/(Scores!$J$17-Scores!$F$17)</f>
        <v>0.586206896551724</v>
      </c>
    </row>
    <row r="4" s="6" customFormat="true" ht="11.25" hidden="false" customHeight="false" outlineLevel="0" collapsed="false">
      <c r="C4" s="7" t="n">
        <f aca="false">Scores!$B$3*VLOOKUP(C3,Scores!$A$15:$B$18,2)+Scores!$C$3*VLOOKUP(D3,Scores!$A$15:$B$18,2)+Scores!$D$3*VLOOKUP(E3,Scores!$A$15:$B$18,2)+Scores!$E$3*VLOOKUP(F3,Scores!$A$15:$B$18,2)</f>
        <v>0</v>
      </c>
      <c r="D4" s="7" t="n">
        <f aca="false">Scores!$G$3*VLOOKUP(C3,Scores!$A$15:$B$18,2)+Scores!$H$3*VLOOKUP(D3,Scores!$A$15:$B$18,2)+Scores!$I$3*VLOOKUP(E3,Scores!$A$15:$B$18,2)+Scores!$J$3*VLOOKUP(F3,Scores!$A$15:$B$18,2)</f>
        <v>62</v>
      </c>
      <c r="E4" s="7" t="n">
        <f aca="false">Scores!$L$3*VLOOKUP(C3,Scores!$A$15:$B$18,2)+Scores!$M$3*VLOOKUP(D3,Scores!$A$15:$B$18,2)+Scores!$N$3*VLOOKUP(E3,Scores!$A$15:$B$18,2)+Scores!$O$3*VLOOKUP(F3,Scores!$A$15:$B$18,2)</f>
        <v>0</v>
      </c>
      <c r="F4" s="8"/>
      <c r="G4" s="8"/>
      <c r="H4" s="7" t="n">
        <f aca="false">Scores!$B$4*VLOOKUP(H3,Scores!$A$15:$B$18,2)+Scores!$C$4*VLOOKUP(I3,Scores!$A$15:$B$18,2)+Scores!$D$4*VLOOKUP(J3,Scores!$A$15:$B$18,2)+Scores!$E$4*VLOOKUP(K3,Scores!$A$15:$B$18,2)</f>
        <v>38</v>
      </c>
      <c r="I4" s="7" t="n">
        <f aca="false">Scores!$G$4*VLOOKUP(H3,Scores!$A$15:$B$18,2)+Scores!$H$4*VLOOKUP(I3,Scores!$A$15:$B$18,2)+Scores!$I$4*VLOOKUP(J3,Scores!$A$15:$B$18,2)+Scores!$J$4*VLOOKUP(K3,Scores!$A$15:$B$18,2)</f>
        <v>57</v>
      </c>
      <c r="J4" s="7" t="n">
        <f aca="false">Scores!$L$4*VLOOKUP(H3,Scores!$A$15:$B$18,2)+Scores!$M$4*VLOOKUP(I3,Scores!$A$15:$B$18,2)+Scores!$N$4*VLOOKUP(J3,Scores!$A$15:$B$18,2)+Scores!$O$4*VLOOKUP(K3,Scores!$A$15:$B$18,2)</f>
        <v>0</v>
      </c>
      <c r="K4" s="8"/>
      <c r="L4" s="8"/>
      <c r="M4" s="7" t="n">
        <f aca="false">Scores!$B$5*VLOOKUP(M3,Scores!$A$15:$B$18,2)+Scores!$C$5*VLOOKUP(N3,Scores!$A$15:$B$18,2)+Scores!$D$5*VLOOKUP(O3,Scores!$A$15:$B$18,2)+Scores!$E$5*VLOOKUP(P3,Scores!$A$15:$B$18,2)</f>
        <v>47</v>
      </c>
      <c r="N4" s="7" t="n">
        <f aca="false">Scores!$G$5*VLOOKUP(M3,Scores!$A$15:$B$18,2)+Scores!$H$5*VLOOKUP(N3,Scores!$A$15:$B$18,2)+Scores!$I$5*VLOOKUP(O3,Scores!$A$15:$B$18,2)+Scores!$J$5*VLOOKUP(P3,Scores!$A$15:$B$18,2)</f>
        <v>57</v>
      </c>
      <c r="O4" s="7" t="n">
        <f aca="false">Scores!$L$5*VLOOKUP(M3,Scores!$A$15:$B$18,2)+Scores!$M$5*VLOOKUP(N3,Scores!$A$15:$B$18,2)+Scores!$N$5*VLOOKUP(O3,Scores!$A$15:$B$18,2)+Scores!$O$5*VLOOKUP(P3,Scores!$A$15:$B$18,2)</f>
        <v>0</v>
      </c>
      <c r="P4" s="8"/>
      <c r="Q4" s="8"/>
      <c r="R4" s="7" t="n">
        <f aca="false">Scores!$B$6*VLOOKUP(R3,Scores!$A$15:$B$18,2)+Scores!$C$6*VLOOKUP(S3,Scores!$A$15:$B$18,2)+Scores!$D$6*VLOOKUP(T3,Scores!$A$15:$B$18,2)+Scores!$E$6*VLOOKUP(U3,Scores!$A$15:$B$18,2)</f>
        <v>48</v>
      </c>
      <c r="S4" s="7" t="n">
        <f aca="false">Scores!$G$6*VLOOKUP(R3,Scores!$A$15:$B$18,2)+Scores!$H$6*VLOOKUP(S3,Scores!$A$15:$B$18,2)+Scores!$I$6*VLOOKUP(T3,Scores!$A$15:$B$18,2)+Scores!$J$6*VLOOKUP(U3,Scores!$A$15:$B$18,2)</f>
        <v>50</v>
      </c>
      <c r="T4" s="7" t="n">
        <f aca="false">Scores!$L$6*VLOOKUP(R3,Scores!$A$15:$B$18,2)+Scores!$M$6*VLOOKUP(S3,Scores!$A$15:$B$18,2)+Scores!$N$6*VLOOKUP(T3,Scores!$A$15:$B$18,2)+Scores!$O$6*VLOOKUP(U3,Scores!$A$15:$B$18,2)</f>
        <v>62</v>
      </c>
      <c r="U4" s="8"/>
      <c r="V4" s="8"/>
      <c r="W4" s="7" t="n">
        <f aca="false">Scores!$B$7*VLOOKUP(W3,Scores!$A$15:$B$18,2)+Scores!$C$7*VLOOKUP(X3,Scores!$A$15:$B$18,2)+Scores!$D$7*VLOOKUP(Y3,Scores!$A$15:$B$18,2)+Scores!$E$7*VLOOKUP(Z3,Scores!$A$15:$B$18,2)</f>
        <v>53</v>
      </c>
      <c r="X4" s="7" t="n">
        <f aca="false">Scores!$G$7*VLOOKUP(W3,Scores!$A$15:$B$18,2)+Scores!$H$7*VLOOKUP(X3,Scores!$A$15:$B$18,2)+Scores!$I$7*VLOOKUP(Y3,Scores!$A$15:$B$18,2)+Scores!$J$7*VLOOKUP(Z3,Scores!$A$15:$B$18,2)</f>
        <v>53</v>
      </c>
      <c r="Y4" s="7" t="n">
        <f aca="false">Scores!$L$7*VLOOKUP(W3,Scores!$A$15:$B$18,2)+Scores!$M$7*VLOOKUP(X3,Scores!$A$15:$B$18,2)+Scores!$N$7*VLOOKUP(Y3,Scores!$A$15:$B$18,2)+Scores!$O$7*VLOOKUP(Z3,Scores!$A$15:$B$18,2)</f>
        <v>62</v>
      </c>
      <c r="Z4" s="8"/>
      <c r="AA4" s="8"/>
      <c r="AB4" s="7" t="n">
        <f aca="false">Scores!$B$8*VLOOKUP(AB3,Scores!$A$15:$B$18,2)+Scores!$C$8*VLOOKUP(AC3,Scores!$A$15:$B$18,2)+Scores!$D$8*VLOOKUP(AD3,Scores!$A$15:$B$18,2)+Scores!$E$8*VLOOKUP(AE3,Scores!$A$15:$B$18,2)</f>
        <v>60</v>
      </c>
      <c r="AC4" s="7" t="n">
        <f aca="false">Scores!$G$8*VLOOKUP(AB3,Scores!$A$15:$B$18,2)+Scores!$H$8*VLOOKUP(AC3,Scores!$A$15:$B$18,2)+Scores!$I$8*VLOOKUP(AD3,Scores!$A$15:$B$18,2)+Scores!$J$8*VLOOKUP(AE3,Scores!$A$15:$B$18,2)</f>
        <v>62</v>
      </c>
      <c r="AD4" s="7" t="n">
        <f aca="false">Scores!$L$8*VLOOKUP(AB3,Scores!$A$15:$B$18,2)+Scores!$M$8*VLOOKUP(AC3,Scores!$A$15:$B$18,2)+Scores!$N$8*VLOOKUP(AD3,Scores!$A$15:$B$18,2)+Scores!$O$8*VLOOKUP(AE3,Scores!$A$15:$B$18,2)</f>
        <v>50</v>
      </c>
      <c r="AE4" s="8"/>
      <c r="AF4" s="8"/>
      <c r="AG4" s="7" t="n">
        <f aca="false">Scores!$B$9*VLOOKUP(AG3,Scores!$A$15:$B$18,2)+Scores!$C$9*VLOOKUP(AH3,Scores!$A$15:$B$18,2)+Scores!$D$9*VLOOKUP(AI3,Scores!$A$15:$B$18,2)+Scores!$E$9*VLOOKUP(AJ3,Scores!$A$15:$B$18,2)</f>
        <v>0</v>
      </c>
      <c r="AH4" s="7" t="n">
        <f aca="false">Scores!$G$9*VLOOKUP(AG3,Scores!$A$15:$B$18,2)+Scores!$H$9*VLOOKUP(AH3,Scores!$A$15:$B$18,2)+Scores!$I$9*VLOOKUP(AI3,Scores!$A$15:$B$18,2)+Scores!$J$9*VLOOKUP(AJ3,Scores!$A$15:$B$18,2)</f>
        <v>62</v>
      </c>
      <c r="AI4" s="7" t="n">
        <f aca="false">Scores!$L$9*VLOOKUP(AG3,Scores!$A$15:$B$18,2)+Scores!$M$9*VLOOKUP(AH3,Scores!$A$15:$B$18,2)+Scores!$N$9*VLOOKUP(AI3,Scores!$A$15:$B$18,2)+Scores!$O$9*VLOOKUP(AJ3,Scores!$A$15:$B$18,2)</f>
        <v>0</v>
      </c>
      <c r="AJ4" s="8"/>
      <c r="AK4" s="8"/>
      <c r="AL4" s="7" t="n">
        <f aca="false">Scores!$B$10*VLOOKUP(AL3,Scores!$A$15:$B$18,2)+Scores!$C$10*VLOOKUP(AM3,Scores!$A$15:$B$18,2)+Scores!$D$10*VLOOKUP(AN3,Scores!$A$15:$B$18,2)+Scores!$E$10*VLOOKUP(AO3,Scores!$A$15:$B$18,2)</f>
        <v>0</v>
      </c>
      <c r="AM4" s="7" t="n">
        <f aca="false">Scores!$G$10*VLOOKUP(AL3,Scores!$A$15:$B$18,2)+Scores!$H$10*VLOOKUP(AM3,Scores!$A$15:$B$18,2)+Scores!$I$10*VLOOKUP(AN3,Scores!$A$15:$B$18,2)+Scores!$J$10*VLOOKUP(AO3,Scores!$A$15:$B$18,2)</f>
        <v>0</v>
      </c>
      <c r="AN4" s="7" t="n">
        <f aca="false">Scores!$L$10*VLOOKUP(AL3,Scores!$A$15:$B$18,2)+Scores!$M$10*VLOOKUP(AM3,Scores!$A$15:$B$18,2)+Scores!$N$10*VLOOKUP(AN3,Scores!$A$15:$B$18,2)+Scores!$O$10*VLOOKUP(AO3,Scores!$A$15:$B$18,2)</f>
        <v>0</v>
      </c>
      <c r="AO4" s="8"/>
    </row>
    <row r="5" customFormat="false" ht="15" hidden="false" customHeight="false" outlineLevel="0" collapsed="false">
      <c r="A5" s="0" t="s">
        <v>21</v>
      </c>
      <c r="B5" s="0" t="s">
        <v>10</v>
      </c>
      <c r="C5" s="0" t="n">
        <v>1</v>
      </c>
      <c r="D5" s="0" t="n">
        <v>4</v>
      </c>
      <c r="E5" s="0" t="n">
        <v>3</v>
      </c>
      <c r="F5" s="0" t="n">
        <v>2</v>
      </c>
      <c r="H5" s="0" t="n">
        <v>4</v>
      </c>
      <c r="I5" s="0" t="n">
        <v>1</v>
      </c>
      <c r="J5" s="0" t="n">
        <v>3</v>
      </c>
      <c r="K5" s="0" t="n">
        <v>2</v>
      </c>
      <c r="M5" s="0" t="n">
        <v>3</v>
      </c>
      <c r="N5" s="0" t="n">
        <v>1</v>
      </c>
      <c r="O5" s="0" t="n">
        <v>4</v>
      </c>
      <c r="P5" s="0" t="n">
        <v>2</v>
      </c>
      <c r="R5" s="0" t="n">
        <v>3</v>
      </c>
      <c r="S5" s="0" t="n">
        <v>1</v>
      </c>
      <c r="T5" s="0" t="n">
        <v>4</v>
      </c>
      <c r="U5" s="0" t="n">
        <v>2</v>
      </c>
      <c r="W5" s="0" t="n">
        <v>2</v>
      </c>
      <c r="X5" s="0" t="n">
        <v>3</v>
      </c>
      <c r="Y5" s="0" t="n">
        <v>1</v>
      </c>
      <c r="Z5" s="0" t="n">
        <v>4</v>
      </c>
      <c r="AB5" s="0" t="n">
        <v>1</v>
      </c>
      <c r="AC5" s="0" t="n">
        <v>2</v>
      </c>
      <c r="AD5" s="0" t="n">
        <v>4</v>
      </c>
      <c r="AE5" s="0" t="n">
        <v>3</v>
      </c>
      <c r="AG5" s="0" t="n">
        <v>3</v>
      </c>
      <c r="AH5" s="0" t="n">
        <v>4</v>
      </c>
      <c r="AI5" s="0" t="n">
        <v>2</v>
      </c>
      <c r="AJ5" s="0" t="n">
        <v>1</v>
      </c>
      <c r="AL5" s="0" t="n">
        <v>2</v>
      </c>
      <c r="AM5" s="0" t="n">
        <v>1</v>
      </c>
      <c r="AN5" s="0" t="n">
        <v>3</v>
      </c>
      <c r="AO5" s="0" t="n">
        <v>4</v>
      </c>
      <c r="AQ5" s="4" t="n">
        <f aca="false">((C6+H6+M6+R6+W6)-Scores!$E$15)/(Scores!$I$15-Scores!$E$15)</f>
        <v>0.801724137931035</v>
      </c>
      <c r="AR5" s="4" t="n">
        <f aca="false">((D6+I6+N6+S6+X6)-Scores!$E$16)/(Scores!$I$16-Scores!$E$16)</f>
        <v>0.496551724137931</v>
      </c>
      <c r="AS5" s="4" t="n">
        <f aca="false">((E6+J6+O6+T6+Y6)-Scores!$E$17)/(Scores!$I$17-Scores!$E$17)</f>
        <v>0.293103448275862</v>
      </c>
      <c r="AT5" s="4"/>
      <c r="AU5" s="4" t="n">
        <f aca="false">((AB6+AG6+AL6)-Scores!$F$15)/(Scores!$J$15-Scores!$F$15)</f>
        <v>1</v>
      </c>
      <c r="AV5" s="4" t="n">
        <f aca="false">((AC6+AH6+AM6)-Scores!$F$16)/(Scores!$J$16-Scores!$F$16)</f>
        <v>0.965517241379311</v>
      </c>
      <c r="AW5" s="4" t="n">
        <f aca="false">((AD6+AI6+AN6)-Scores!$F$17)/(Scores!$J$17-Scores!$F$17)</f>
        <v>0.517241379310345</v>
      </c>
    </row>
    <row r="6" s="6" customFormat="true" ht="11.25" hidden="false" customHeight="false" outlineLevel="0" collapsed="false">
      <c r="C6" s="7" t="n">
        <f aca="false">Scores!$B$3*VLOOKUP(C5,Scores!$A$15:$B$18,2)+Scores!$C$3*VLOOKUP(D5,Scores!$A$15:$B$18,2)+Scores!$D$3*VLOOKUP(E5,Scores!$A$15:$B$18,2)+Scores!$E$3*VLOOKUP(F5,Scores!$A$15:$B$18,2)</f>
        <v>0</v>
      </c>
      <c r="D6" s="7" t="n">
        <f aca="false">Scores!$G$3*VLOOKUP(C5,Scores!$A$15:$B$18,2)+Scores!$H$3*VLOOKUP(D5,Scores!$A$15:$B$18,2)+Scores!$I$3*VLOOKUP(E5,Scores!$A$15:$B$18,2)+Scores!$J$3*VLOOKUP(F5,Scores!$A$15:$B$18,2)</f>
        <v>62</v>
      </c>
      <c r="E6" s="7" t="n">
        <f aca="false">Scores!$L$3*VLOOKUP(C5,Scores!$A$15:$B$18,2)+Scores!$M$3*VLOOKUP(D5,Scores!$A$15:$B$18,2)+Scores!$N$3*VLOOKUP(E5,Scores!$A$15:$B$18,2)+Scores!$O$3*VLOOKUP(F5,Scores!$A$15:$B$18,2)</f>
        <v>0</v>
      </c>
      <c r="F6" s="8"/>
      <c r="G6" s="8"/>
      <c r="H6" s="7" t="n">
        <f aca="false">Scores!$B$4*VLOOKUP(H5,Scores!$A$15:$B$18,2)+Scores!$C$4*VLOOKUP(I5,Scores!$A$15:$B$18,2)+Scores!$D$4*VLOOKUP(J5,Scores!$A$15:$B$18,2)+Scores!$E$4*VLOOKUP(K5,Scores!$A$15:$B$18,2)</f>
        <v>60</v>
      </c>
      <c r="I6" s="7" t="n">
        <f aca="false">Scores!$G$4*VLOOKUP(H5,Scores!$A$15:$B$18,2)+Scores!$H$4*VLOOKUP(I5,Scores!$A$15:$B$18,2)+Scores!$I$4*VLOOKUP(J5,Scores!$A$15:$B$18,2)+Scores!$J$4*VLOOKUP(K5,Scores!$A$15:$B$18,2)</f>
        <v>35</v>
      </c>
      <c r="J6" s="7" t="n">
        <f aca="false">Scores!$L$4*VLOOKUP(H5,Scores!$A$15:$B$18,2)+Scores!$M$4*VLOOKUP(I5,Scores!$A$15:$B$18,2)+Scores!$N$4*VLOOKUP(J5,Scores!$A$15:$B$18,2)+Scores!$O$4*VLOOKUP(K5,Scores!$A$15:$B$18,2)</f>
        <v>0</v>
      </c>
      <c r="K6" s="8"/>
      <c r="L6" s="8"/>
      <c r="M6" s="7" t="n">
        <f aca="false">Scores!$B$5*VLOOKUP(M5,Scores!$A$15:$B$18,2)+Scores!$C$5*VLOOKUP(N5,Scores!$A$15:$B$18,2)+Scores!$D$5*VLOOKUP(O5,Scores!$A$15:$B$18,2)+Scores!$E$5*VLOOKUP(P5,Scores!$A$15:$B$18,2)</f>
        <v>62</v>
      </c>
      <c r="N6" s="7" t="n">
        <f aca="false">Scores!$G$5*VLOOKUP(M5,Scores!$A$15:$B$18,2)+Scores!$H$5*VLOOKUP(N5,Scores!$A$15:$B$18,2)+Scores!$I$5*VLOOKUP(O5,Scores!$A$15:$B$18,2)+Scores!$J$5*VLOOKUP(P5,Scores!$A$15:$B$18,2)</f>
        <v>39</v>
      </c>
      <c r="O6" s="7" t="n">
        <f aca="false">Scores!$L$5*VLOOKUP(M5,Scores!$A$15:$B$18,2)+Scores!$M$5*VLOOKUP(N5,Scores!$A$15:$B$18,2)+Scores!$N$5*VLOOKUP(O5,Scores!$A$15:$B$18,2)+Scores!$O$5*VLOOKUP(P5,Scores!$A$15:$B$18,2)</f>
        <v>0</v>
      </c>
      <c r="P6" s="8"/>
      <c r="Q6" s="8"/>
      <c r="R6" s="7" t="n">
        <f aca="false">Scores!$B$6*VLOOKUP(R5,Scores!$A$15:$B$18,2)+Scores!$C$6*VLOOKUP(S5,Scores!$A$15:$B$18,2)+Scores!$D$6*VLOOKUP(T5,Scores!$A$15:$B$18,2)+Scores!$E$6*VLOOKUP(U5,Scores!$A$15:$B$18,2)</f>
        <v>41</v>
      </c>
      <c r="S6" s="7" t="n">
        <f aca="false">Scores!$G$6*VLOOKUP(R5,Scores!$A$15:$B$18,2)+Scores!$H$6*VLOOKUP(S5,Scores!$A$15:$B$18,2)+Scores!$I$6*VLOOKUP(T5,Scores!$A$15:$B$18,2)+Scores!$J$6*VLOOKUP(U5,Scores!$A$15:$B$18,2)</f>
        <v>39</v>
      </c>
      <c r="T6" s="7" t="n">
        <f aca="false">Scores!$L$6*VLOOKUP(R5,Scores!$A$15:$B$18,2)+Scores!$M$6*VLOOKUP(S5,Scores!$A$15:$B$18,2)+Scores!$N$6*VLOOKUP(T5,Scores!$A$15:$B$18,2)+Scores!$O$6*VLOOKUP(U5,Scores!$A$15:$B$18,2)</f>
        <v>33</v>
      </c>
      <c r="U6" s="8"/>
      <c r="V6" s="8"/>
      <c r="W6" s="7" t="n">
        <f aca="false">Scores!$B$7*VLOOKUP(W5,Scores!$A$15:$B$18,2)+Scores!$C$7*VLOOKUP(X5,Scores!$A$15:$B$18,2)+Scores!$D$7*VLOOKUP(Y5,Scores!$A$15:$B$18,2)+Scores!$E$7*VLOOKUP(Z5,Scores!$A$15:$B$18,2)</f>
        <v>62</v>
      </c>
      <c r="X6" s="7" t="n">
        <f aca="false">Scores!$G$7*VLOOKUP(W5,Scores!$A$15:$B$18,2)+Scores!$H$7*VLOOKUP(X5,Scores!$A$15:$B$18,2)+Scores!$I$7*VLOOKUP(Y5,Scores!$A$15:$B$18,2)+Scores!$J$7*VLOOKUP(Z5,Scores!$A$15:$B$18,2)</f>
        <v>62</v>
      </c>
      <c r="Y6" s="7" t="n">
        <f aca="false">Scores!$L$7*VLOOKUP(W5,Scores!$A$15:$B$18,2)+Scores!$M$7*VLOOKUP(X5,Scores!$A$15:$B$18,2)+Scores!$N$7*VLOOKUP(Y5,Scores!$A$15:$B$18,2)+Scores!$O$7*VLOOKUP(Z5,Scores!$A$15:$B$18,2)</f>
        <v>50</v>
      </c>
      <c r="Z6" s="8"/>
      <c r="AA6" s="8"/>
      <c r="AB6" s="7" t="n">
        <f aca="false">Scores!$B$8*VLOOKUP(AB5,Scores!$A$15:$B$18,2)+Scores!$C$8*VLOOKUP(AC5,Scores!$A$15:$B$18,2)+Scores!$D$8*VLOOKUP(AD5,Scores!$A$15:$B$18,2)+Scores!$E$8*VLOOKUP(AE5,Scores!$A$15:$B$18,2)</f>
        <v>62</v>
      </c>
      <c r="AC6" s="7" t="n">
        <f aca="false">Scores!$G$8*VLOOKUP(AB5,Scores!$A$15:$B$18,2)+Scores!$H$8*VLOOKUP(AC5,Scores!$A$15:$B$18,2)+Scores!$I$8*VLOOKUP(AD5,Scores!$A$15:$B$18,2)+Scores!$J$8*VLOOKUP(AE5,Scores!$A$15:$B$18,2)</f>
        <v>60</v>
      </c>
      <c r="AD6" s="7" t="n">
        <f aca="false">Scores!$L$8*VLOOKUP(AB5,Scores!$A$15:$B$18,2)+Scores!$M$8*VLOOKUP(AC5,Scores!$A$15:$B$18,2)+Scores!$N$8*VLOOKUP(AD5,Scores!$A$15:$B$18,2)+Scores!$O$8*VLOOKUP(AE5,Scores!$A$15:$B$18,2)</f>
        <v>48</v>
      </c>
      <c r="AE6" s="8"/>
      <c r="AF6" s="8"/>
      <c r="AG6" s="7" t="n">
        <f aca="false">Scores!$B$9*VLOOKUP(AG5,Scores!$A$15:$B$18,2)+Scores!$C$9*VLOOKUP(AH5,Scores!$A$15:$B$18,2)+Scores!$D$9*VLOOKUP(AI5,Scores!$A$15:$B$18,2)+Scores!$E$9*VLOOKUP(AJ5,Scores!$A$15:$B$18,2)</f>
        <v>0</v>
      </c>
      <c r="AH6" s="7" t="n">
        <f aca="false">Scores!$G$9*VLOOKUP(AG5,Scores!$A$15:$B$18,2)+Scores!$H$9*VLOOKUP(AH5,Scores!$A$15:$B$18,2)+Scores!$I$9*VLOOKUP(AI5,Scores!$A$15:$B$18,2)+Scores!$J$9*VLOOKUP(AJ5,Scores!$A$15:$B$18,2)</f>
        <v>62</v>
      </c>
      <c r="AI6" s="7" t="n">
        <f aca="false">Scores!$L$9*VLOOKUP(AG5,Scores!$A$15:$B$18,2)+Scores!$M$9*VLOOKUP(AH5,Scores!$A$15:$B$18,2)+Scores!$N$9*VLOOKUP(AI5,Scores!$A$15:$B$18,2)+Scores!$O$9*VLOOKUP(AJ5,Scores!$A$15:$B$18,2)</f>
        <v>0</v>
      </c>
      <c r="AJ6" s="8"/>
      <c r="AK6" s="8"/>
      <c r="AL6" s="7" t="n">
        <f aca="false">Scores!$B$10*VLOOKUP(AL5,Scores!$A$15:$B$18,2)+Scores!$C$10*VLOOKUP(AM5,Scores!$A$15:$B$18,2)+Scores!$D$10*VLOOKUP(AN5,Scores!$A$15:$B$18,2)+Scores!$E$10*VLOOKUP(AO5,Scores!$A$15:$B$18,2)</f>
        <v>0</v>
      </c>
      <c r="AM6" s="7" t="n">
        <f aca="false">Scores!$G$10*VLOOKUP(AL5,Scores!$A$15:$B$18,2)+Scores!$H$10*VLOOKUP(AM5,Scores!$A$15:$B$18,2)+Scores!$I$10*VLOOKUP(AN5,Scores!$A$15:$B$18,2)+Scores!$J$10*VLOOKUP(AO5,Scores!$A$15:$B$18,2)</f>
        <v>0</v>
      </c>
      <c r="AN6" s="7" t="n">
        <f aca="false">Scores!$L$10*VLOOKUP(AL5,Scores!$A$15:$B$18,2)+Scores!$M$10*VLOOKUP(AM5,Scores!$A$15:$B$18,2)+Scores!$N$10*VLOOKUP(AN5,Scores!$A$15:$B$18,2)+Scores!$O$10*VLOOKUP(AO5,Scores!$A$15:$B$18,2)</f>
        <v>0</v>
      </c>
      <c r="AO6" s="8"/>
    </row>
    <row r="7" customFormat="false" ht="15" hidden="false" customHeight="false" outlineLevel="0" collapsed="false">
      <c r="A7" s="0" t="s">
        <v>22</v>
      </c>
      <c r="B7" s="0" t="s">
        <v>10</v>
      </c>
      <c r="C7" s="0" t="n">
        <v>1</v>
      </c>
      <c r="D7" s="0" t="n">
        <v>4</v>
      </c>
      <c r="E7" s="0" t="n">
        <v>3</v>
      </c>
      <c r="F7" s="0" t="n">
        <v>2</v>
      </c>
      <c r="H7" s="0" t="n">
        <v>2</v>
      </c>
      <c r="I7" s="0" t="n">
        <v>4</v>
      </c>
      <c r="J7" s="0" t="n">
        <v>3</v>
      </c>
      <c r="K7" s="0" t="n">
        <v>1</v>
      </c>
      <c r="M7" s="0" t="n">
        <v>2</v>
      </c>
      <c r="N7" s="0" t="n">
        <v>4</v>
      </c>
      <c r="O7" s="0" t="n">
        <v>1</v>
      </c>
      <c r="P7" s="0" t="n">
        <v>3</v>
      </c>
      <c r="R7" s="0" t="n">
        <v>2</v>
      </c>
      <c r="S7" s="0" t="n">
        <v>4</v>
      </c>
      <c r="T7" s="0" t="n">
        <v>1</v>
      </c>
      <c r="U7" s="0" t="n">
        <v>3</v>
      </c>
      <c r="W7" s="0" t="n">
        <v>3</v>
      </c>
      <c r="X7" s="0" t="n">
        <v>1</v>
      </c>
      <c r="Y7" s="0" t="n">
        <v>2</v>
      </c>
      <c r="Z7" s="0" t="n">
        <v>4</v>
      </c>
      <c r="AB7" s="0" t="n">
        <v>1</v>
      </c>
      <c r="AC7" s="0" t="n">
        <v>2</v>
      </c>
      <c r="AD7" s="0" t="n">
        <v>4</v>
      </c>
      <c r="AE7" s="0" t="n">
        <v>3</v>
      </c>
      <c r="AG7" s="0" t="n">
        <v>3</v>
      </c>
      <c r="AH7" s="0" t="n">
        <v>4</v>
      </c>
      <c r="AI7" s="0" t="n">
        <v>2</v>
      </c>
      <c r="AJ7" s="0" t="n">
        <v>1</v>
      </c>
      <c r="AL7" s="0" t="n">
        <v>2</v>
      </c>
      <c r="AM7" s="0" t="n">
        <v>1</v>
      </c>
      <c r="AN7" s="0" t="n">
        <v>3</v>
      </c>
      <c r="AO7" s="0" t="n">
        <v>4</v>
      </c>
      <c r="AQ7" s="4" t="n">
        <f aca="false">((C8+H8+M8+R8+W8)-Scores!$E$15)/(Scores!$I$15-Scores!$E$15)</f>
        <v>0.318965517241379</v>
      </c>
      <c r="AR7" s="4" t="n">
        <f aca="false">((D8+I8+N8+S8+X8)-Scores!$E$16)/(Scores!$I$16-Scores!$E$16)</f>
        <v>0.717241379310345</v>
      </c>
      <c r="AS7" s="4" t="n">
        <f aca="false">((E8+J8+O8+T8+Y8)-Scores!$E$17)/(Scores!$I$17-Scores!$E$17)</f>
        <v>0.844827586206896</v>
      </c>
      <c r="AT7" s="4"/>
      <c r="AU7" s="4" t="n">
        <f aca="false">((AB8+AG8+AL8)-Scores!$F$15)/(Scores!$J$15-Scores!$F$15)</f>
        <v>1</v>
      </c>
      <c r="AV7" s="4" t="n">
        <f aca="false">((AC8+AH8+AM8)-Scores!$F$16)/(Scores!$J$16-Scores!$F$16)</f>
        <v>0.965517241379311</v>
      </c>
      <c r="AW7" s="4" t="n">
        <f aca="false">((AD8+AI8+AN8)-Scores!$F$17)/(Scores!$J$17-Scores!$F$17)</f>
        <v>0.517241379310345</v>
      </c>
    </row>
    <row r="8" s="6" customFormat="true" ht="11.25" hidden="false" customHeight="false" outlineLevel="0" collapsed="false">
      <c r="C8" s="7" t="n">
        <f aca="false">Scores!$B$3*VLOOKUP(C7,Scores!$A$15:$B$18,2)+Scores!$C$3*VLOOKUP(D7,Scores!$A$15:$B$18,2)+Scores!$D$3*VLOOKUP(E7,Scores!$A$15:$B$18,2)+Scores!$E$3*VLOOKUP(F7,Scores!$A$15:$B$18,2)</f>
        <v>0</v>
      </c>
      <c r="D8" s="7" t="n">
        <f aca="false">Scores!$G$3*VLOOKUP(C7,Scores!$A$15:$B$18,2)+Scores!$H$3*VLOOKUP(D7,Scores!$A$15:$B$18,2)+Scores!$I$3*VLOOKUP(E7,Scores!$A$15:$B$18,2)+Scores!$J$3*VLOOKUP(F7,Scores!$A$15:$B$18,2)</f>
        <v>62</v>
      </c>
      <c r="E8" s="7" t="n">
        <f aca="false">Scores!$L$3*VLOOKUP(C7,Scores!$A$15:$B$18,2)+Scores!$M$3*VLOOKUP(D7,Scores!$A$15:$B$18,2)+Scores!$N$3*VLOOKUP(E7,Scores!$A$15:$B$18,2)+Scores!$O$3*VLOOKUP(F7,Scores!$A$15:$B$18,2)</f>
        <v>0</v>
      </c>
      <c r="F8" s="8"/>
      <c r="G8" s="8"/>
      <c r="H8" s="7" t="n">
        <f aca="false">Scores!$B$4*VLOOKUP(H7,Scores!$A$15:$B$18,2)+Scores!$C$4*VLOOKUP(I7,Scores!$A$15:$B$18,2)+Scores!$D$4*VLOOKUP(J7,Scores!$A$15:$B$18,2)+Scores!$E$4*VLOOKUP(K7,Scores!$A$15:$B$18,2)</f>
        <v>38</v>
      </c>
      <c r="I8" s="7" t="n">
        <f aca="false">Scores!$G$4*VLOOKUP(H7,Scores!$A$15:$B$18,2)+Scores!$H$4*VLOOKUP(I7,Scores!$A$15:$B$18,2)+Scores!$I$4*VLOOKUP(J7,Scores!$A$15:$B$18,2)+Scores!$J$4*VLOOKUP(K7,Scores!$A$15:$B$18,2)</f>
        <v>57</v>
      </c>
      <c r="J8" s="7" t="n">
        <f aca="false">Scores!$L$4*VLOOKUP(H7,Scores!$A$15:$B$18,2)+Scores!$M$4*VLOOKUP(I7,Scores!$A$15:$B$18,2)+Scores!$N$4*VLOOKUP(J7,Scores!$A$15:$B$18,2)+Scores!$O$4*VLOOKUP(K7,Scores!$A$15:$B$18,2)</f>
        <v>0</v>
      </c>
      <c r="K8" s="8"/>
      <c r="L8" s="8"/>
      <c r="M8" s="7" t="n">
        <f aca="false">Scores!$B$5*VLOOKUP(M7,Scores!$A$15:$B$18,2)+Scores!$C$5*VLOOKUP(N7,Scores!$A$15:$B$18,2)+Scores!$D$5*VLOOKUP(O7,Scores!$A$15:$B$18,2)+Scores!$E$5*VLOOKUP(P7,Scores!$A$15:$B$18,2)</f>
        <v>33</v>
      </c>
      <c r="N8" s="7" t="n">
        <f aca="false">Scores!$G$5*VLOOKUP(M7,Scores!$A$15:$B$18,2)+Scores!$H$5*VLOOKUP(N7,Scores!$A$15:$B$18,2)+Scores!$I$5*VLOOKUP(O7,Scores!$A$15:$B$18,2)+Scores!$J$5*VLOOKUP(P7,Scores!$A$15:$B$18,2)</f>
        <v>50</v>
      </c>
      <c r="O8" s="7" t="n">
        <f aca="false">Scores!$L$5*VLOOKUP(M7,Scores!$A$15:$B$18,2)+Scores!$M$5*VLOOKUP(N7,Scores!$A$15:$B$18,2)+Scores!$N$5*VLOOKUP(O7,Scores!$A$15:$B$18,2)+Scores!$O$5*VLOOKUP(P7,Scores!$A$15:$B$18,2)</f>
        <v>0</v>
      </c>
      <c r="P8" s="8"/>
      <c r="Q8" s="8"/>
      <c r="R8" s="7" t="n">
        <f aca="false">Scores!$B$6*VLOOKUP(R7,Scores!$A$15:$B$18,2)+Scores!$C$6*VLOOKUP(S7,Scores!$A$15:$B$18,2)+Scores!$D$6*VLOOKUP(T7,Scores!$A$15:$B$18,2)+Scores!$E$6*VLOOKUP(U7,Scores!$A$15:$B$18,2)</f>
        <v>48</v>
      </c>
      <c r="S8" s="7" t="n">
        <f aca="false">Scores!$G$6*VLOOKUP(R7,Scores!$A$15:$B$18,2)+Scores!$H$6*VLOOKUP(S7,Scores!$A$15:$B$18,2)+Scores!$I$6*VLOOKUP(T7,Scores!$A$15:$B$18,2)+Scores!$J$6*VLOOKUP(U7,Scores!$A$15:$B$18,2)</f>
        <v>50</v>
      </c>
      <c r="T8" s="7" t="n">
        <f aca="false">Scores!$L$6*VLOOKUP(R7,Scores!$A$15:$B$18,2)+Scores!$M$6*VLOOKUP(S7,Scores!$A$15:$B$18,2)+Scores!$N$6*VLOOKUP(T7,Scores!$A$15:$B$18,2)+Scores!$O$6*VLOOKUP(U7,Scores!$A$15:$B$18,2)</f>
        <v>62</v>
      </c>
      <c r="U8" s="8"/>
      <c r="V8" s="8"/>
      <c r="W8" s="7" t="n">
        <f aca="false">Scores!$B$7*VLOOKUP(W7,Scores!$A$15:$B$18,2)+Scores!$C$7*VLOOKUP(X7,Scores!$A$15:$B$18,2)+Scores!$D$7*VLOOKUP(Y7,Scores!$A$15:$B$18,2)+Scores!$E$7*VLOOKUP(Z7,Scores!$A$15:$B$18,2)</f>
        <v>50</v>
      </c>
      <c r="X8" s="7" t="n">
        <f aca="false">Scores!$G$7*VLOOKUP(W7,Scores!$A$15:$B$18,2)+Scores!$H$7*VLOOKUP(X7,Scores!$A$15:$B$18,2)+Scores!$I$7*VLOOKUP(Y7,Scores!$A$15:$B$18,2)+Scores!$J$7*VLOOKUP(Z7,Scores!$A$15:$B$18,2)</f>
        <v>50</v>
      </c>
      <c r="Y8" s="7" t="n">
        <f aca="false">Scores!$L$7*VLOOKUP(W7,Scores!$A$15:$B$18,2)+Scores!$M$7*VLOOKUP(X7,Scores!$A$15:$B$18,2)+Scores!$N$7*VLOOKUP(Y7,Scores!$A$15:$B$18,2)+Scores!$O$7*VLOOKUP(Z7,Scores!$A$15:$B$18,2)</f>
        <v>53</v>
      </c>
      <c r="Z8" s="8"/>
      <c r="AA8" s="8"/>
      <c r="AB8" s="7" t="n">
        <f aca="false">Scores!$B$8*VLOOKUP(AB7,Scores!$A$15:$B$18,2)+Scores!$C$8*VLOOKUP(AC7,Scores!$A$15:$B$18,2)+Scores!$D$8*VLOOKUP(AD7,Scores!$A$15:$B$18,2)+Scores!$E$8*VLOOKUP(AE7,Scores!$A$15:$B$18,2)</f>
        <v>62</v>
      </c>
      <c r="AC8" s="7" t="n">
        <f aca="false">Scores!$G$8*VLOOKUP(AB7,Scores!$A$15:$B$18,2)+Scores!$H$8*VLOOKUP(AC7,Scores!$A$15:$B$18,2)+Scores!$I$8*VLOOKUP(AD7,Scores!$A$15:$B$18,2)+Scores!$J$8*VLOOKUP(AE7,Scores!$A$15:$B$18,2)</f>
        <v>60</v>
      </c>
      <c r="AD8" s="7" t="n">
        <f aca="false">Scores!$L$8*VLOOKUP(AB7,Scores!$A$15:$B$18,2)+Scores!$M$8*VLOOKUP(AC7,Scores!$A$15:$B$18,2)+Scores!$N$8*VLOOKUP(AD7,Scores!$A$15:$B$18,2)+Scores!$O$8*VLOOKUP(AE7,Scores!$A$15:$B$18,2)</f>
        <v>48</v>
      </c>
      <c r="AE8" s="8"/>
      <c r="AF8" s="8"/>
      <c r="AG8" s="7" t="n">
        <f aca="false">Scores!$B$9*VLOOKUP(AG7,Scores!$A$15:$B$18,2)+Scores!$C$9*VLOOKUP(AH7,Scores!$A$15:$B$18,2)+Scores!$D$9*VLOOKUP(AI7,Scores!$A$15:$B$18,2)+Scores!$E$9*VLOOKUP(AJ7,Scores!$A$15:$B$18,2)</f>
        <v>0</v>
      </c>
      <c r="AH8" s="7" t="n">
        <f aca="false">Scores!$G$9*VLOOKUP(AG7,Scores!$A$15:$B$18,2)+Scores!$H$9*VLOOKUP(AH7,Scores!$A$15:$B$18,2)+Scores!$I$9*VLOOKUP(AI7,Scores!$A$15:$B$18,2)+Scores!$J$9*VLOOKUP(AJ7,Scores!$A$15:$B$18,2)</f>
        <v>62</v>
      </c>
      <c r="AI8" s="7" t="n">
        <f aca="false">Scores!$L$9*VLOOKUP(AG7,Scores!$A$15:$B$18,2)+Scores!$M$9*VLOOKUP(AH7,Scores!$A$15:$B$18,2)+Scores!$N$9*VLOOKUP(AI7,Scores!$A$15:$B$18,2)+Scores!$O$9*VLOOKUP(AJ7,Scores!$A$15:$B$18,2)</f>
        <v>0</v>
      </c>
      <c r="AJ8" s="8"/>
      <c r="AK8" s="8"/>
      <c r="AL8" s="7" t="n">
        <f aca="false">Scores!$B$10*VLOOKUP(AL7,Scores!$A$15:$B$18,2)+Scores!$C$10*VLOOKUP(AM7,Scores!$A$15:$B$18,2)+Scores!$D$10*VLOOKUP(AN7,Scores!$A$15:$B$18,2)+Scores!$E$10*VLOOKUP(AO7,Scores!$A$15:$B$18,2)</f>
        <v>0</v>
      </c>
      <c r="AM8" s="7" t="n">
        <f aca="false">Scores!$G$10*VLOOKUP(AL7,Scores!$A$15:$B$18,2)+Scores!$H$10*VLOOKUP(AM7,Scores!$A$15:$B$18,2)+Scores!$I$10*VLOOKUP(AN7,Scores!$A$15:$B$18,2)+Scores!$J$10*VLOOKUP(AO7,Scores!$A$15:$B$18,2)</f>
        <v>0</v>
      </c>
      <c r="AN8" s="7" t="n">
        <f aca="false">Scores!$L$10*VLOOKUP(AL7,Scores!$A$15:$B$18,2)+Scores!$M$10*VLOOKUP(AM7,Scores!$A$15:$B$18,2)+Scores!$N$10*VLOOKUP(AN7,Scores!$A$15:$B$18,2)+Scores!$O$10*VLOOKUP(AO7,Scores!$A$15:$B$18,2)</f>
        <v>0</v>
      </c>
      <c r="AO8" s="8"/>
    </row>
    <row r="9" customFormat="false" ht="15" hidden="false" customHeight="false" outlineLevel="0" collapsed="false">
      <c r="A9" s="0" t="s">
        <v>23</v>
      </c>
      <c r="B9" s="0" t="s">
        <v>10</v>
      </c>
      <c r="C9" s="0" t="n">
        <v>1</v>
      </c>
      <c r="D9" s="0" t="n">
        <v>4</v>
      </c>
      <c r="E9" s="0" t="n">
        <v>3</v>
      </c>
      <c r="F9" s="0" t="n">
        <v>2</v>
      </c>
      <c r="H9" s="0" t="n">
        <v>1</v>
      </c>
      <c r="I9" s="0" t="n">
        <v>4</v>
      </c>
      <c r="J9" s="0" t="n">
        <v>3</v>
      </c>
      <c r="K9" s="0" t="n">
        <v>2</v>
      </c>
      <c r="M9" s="0" t="n">
        <v>1</v>
      </c>
      <c r="N9" s="0" t="n">
        <v>4</v>
      </c>
      <c r="O9" s="0" t="n">
        <v>3</v>
      </c>
      <c r="P9" s="0" t="n">
        <v>2</v>
      </c>
      <c r="R9" s="0" t="n">
        <v>1</v>
      </c>
      <c r="S9" s="0" t="n">
        <v>4</v>
      </c>
      <c r="T9" s="0" t="n">
        <v>3</v>
      </c>
      <c r="U9" s="0" t="n">
        <v>2</v>
      </c>
      <c r="W9" s="0" t="n">
        <v>3</v>
      </c>
      <c r="X9" s="0" t="n">
        <v>1</v>
      </c>
      <c r="Y9" s="0" t="n">
        <v>2</v>
      </c>
      <c r="Z9" s="0" t="n">
        <v>4</v>
      </c>
      <c r="AB9" s="0" t="n">
        <v>3</v>
      </c>
      <c r="AC9" s="0" t="n">
        <v>2</v>
      </c>
      <c r="AD9" s="0" t="n">
        <v>1</v>
      </c>
      <c r="AE9" s="0" t="n">
        <v>4</v>
      </c>
      <c r="AG9" s="0" t="n">
        <v>1</v>
      </c>
      <c r="AH9" s="0" t="n">
        <v>4</v>
      </c>
      <c r="AI9" s="0" t="n">
        <v>2</v>
      </c>
      <c r="AJ9" s="0" t="n">
        <v>3</v>
      </c>
      <c r="AL9" s="0" t="n">
        <v>4</v>
      </c>
      <c r="AM9" s="0" t="n">
        <v>3</v>
      </c>
      <c r="AN9" s="0" t="n">
        <v>2</v>
      </c>
      <c r="AO9" s="0" t="n">
        <v>1</v>
      </c>
      <c r="AQ9" s="4" t="n">
        <f aca="false">((C10+H10+M10+R10+W10)-Scores!$E$15)/(Scores!$I$15-Scores!$E$15)</f>
        <v>0.431034482758621</v>
      </c>
      <c r="AR9" s="4" t="n">
        <f aca="false">((D10+I10+N10+S10+X10)-Scores!$E$16)/(Scores!$I$16-Scores!$E$16)</f>
        <v>0.917241379310345</v>
      </c>
      <c r="AS9" s="4" t="n">
        <f aca="false">((E10+J10+O10+T10+Y10)-Scores!$E$17)/(Scores!$I$17-Scores!$E$17)</f>
        <v>0.689655172413793</v>
      </c>
      <c r="AT9" s="4"/>
      <c r="AU9" s="4" t="n">
        <f aca="false">((AB10+AG10+AL10)-Scores!$F$15)/(Scores!$J$15-Scores!$F$15)</f>
        <v>0.206896551724138</v>
      </c>
      <c r="AV9" s="4" t="n">
        <f aca="false">((AC10+AH10+AM10)-Scores!$F$16)/(Scores!$J$16-Scores!$F$16)</f>
        <v>0.293103448275862</v>
      </c>
      <c r="AW9" s="4" t="n">
        <f aca="false">((AD10+AI10+AN10)-Scores!$F$17)/(Scores!$J$17-Scores!$F$17)</f>
        <v>0.0689655172413793</v>
      </c>
    </row>
    <row r="10" s="6" customFormat="true" ht="11.25" hidden="false" customHeight="false" outlineLevel="0" collapsed="false">
      <c r="C10" s="7" t="n">
        <f aca="false">Scores!$B$3*VLOOKUP(C9,Scores!$A$15:$B$18,2)+Scores!$C$3*VLOOKUP(D9,Scores!$A$15:$B$18,2)+Scores!$D$3*VLOOKUP(E9,Scores!$A$15:$B$18,2)+Scores!$E$3*VLOOKUP(F9,Scores!$A$15:$B$18,2)</f>
        <v>0</v>
      </c>
      <c r="D10" s="7" t="n">
        <f aca="false">Scores!$G$3*VLOOKUP(C9,Scores!$A$15:$B$18,2)+Scores!$H$3*VLOOKUP(D9,Scores!$A$15:$B$18,2)+Scores!$I$3*VLOOKUP(E9,Scores!$A$15:$B$18,2)+Scores!$J$3*VLOOKUP(F9,Scores!$A$15:$B$18,2)</f>
        <v>62</v>
      </c>
      <c r="E10" s="7" t="n">
        <f aca="false">Scores!$L$3*VLOOKUP(C9,Scores!$A$15:$B$18,2)+Scores!$M$3*VLOOKUP(D9,Scores!$A$15:$B$18,2)+Scores!$N$3*VLOOKUP(E9,Scores!$A$15:$B$18,2)+Scores!$O$3*VLOOKUP(F9,Scores!$A$15:$B$18,2)</f>
        <v>0</v>
      </c>
      <c r="F10" s="8"/>
      <c r="G10" s="8"/>
      <c r="H10" s="7" t="n">
        <f aca="false">Scores!$B$4*VLOOKUP(H9,Scores!$A$15:$B$18,2)+Scores!$C$4*VLOOKUP(I9,Scores!$A$15:$B$18,2)+Scores!$D$4*VLOOKUP(J9,Scores!$A$15:$B$18,2)+Scores!$E$4*VLOOKUP(K9,Scores!$A$15:$B$18,2)</f>
        <v>33</v>
      </c>
      <c r="I10" s="7" t="n">
        <f aca="false">Scores!$G$4*VLOOKUP(H9,Scores!$A$15:$B$18,2)+Scores!$H$4*VLOOKUP(I9,Scores!$A$15:$B$18,2)+Scores!$I$4*VLOOKUP(J9,Scores!$A$15:$B$18,2)+Scores!$J$4*VLOOKUP(K9,Scores!$A$15:$B$18,2)</f>
        <v>62</v>
      </c>
      <c r="J10" s="7" t="n">
        <f aca="false">Scores!$L$4*VLOOKUP(H9,Scores!$A$15:$B$18,2)+Scores!$M$4*VLOOKUP(I9,Scores!$A$15:$B$18,2)+Scores!$N$4*VLOOKUP(J9,Scores!$A$15:$B$18,2)+Scores!$O$4*VLOOKUP(K9,Scores!$A$15:$B$18,2)</f>
        <v>0</v>
      </c>
      <c r="K10" s="8"/>
      <c r="L10" s="8"/>
      <c r="M10" s="7" t="n">
        <f aca="false">Scores!$B$5*VLOOKUP(M9,Scores!$A$15:$B$18,2)+Scores!$C$5*VLOOKUP(N9,Scores!$A$15:$B$18,2)+Scores!$D$5*VLOOKUP(O9,Scores!$A$15:$B$18,2)+Scores!$E$5*VLOOKUP(P9,Scores!$A$15:$B$18,2)</f>
        <v>42</v>
      </c>
      <c r="N10" s="7" t="n">
        <f aca="false">Scores!$G$5*VLOOKUP(M9,Scores!$A$15:$B$18,2)+Scores!$H$5*VLOOKUP(N9,Scores!$A$15:$B$18,2)+Scores!$I$5*VLOOKUP(O9,Scores!$A$15:$B$18,2)+Scores!$J$5*VLOOKUP(P9,Scores!$A$15:$B$18,2)</f>
        <v>62</v>
      </c>
      <c r="O10" s="7" t="n">
        <f aca="false">Scores!$L$5*VLOOKUP(M9,Scores!$A$15:$B$18,2)+Scores!$M$5*VLOOKUP(N9,Scores!$A$15:$B$18,2)+Scores!$N$5*VLOOKUP(O9,Scores!$A$15:$B$18,2)+Scores!$O$5*VLOOKUP(P9,Scores!$A$15:$B$18,2)</f>
        <v>0</v>
      </c>
      <c r="P10" s="8"/>
      <c r="Q10" s="8"/>
      <c r="R10" s="7" t="n">
        <f aca="false">Scores!$B$6*VLOOKUP(R9,Scores!$A$15:$B$18,2)+Scores!$C$6*VLOOKUP(S9,Scores!$A$15:$B$18,2)+Scores!$D$6*VLOOKUP(T9,Scores!$A$15:$B$18,2)+Scores!$E$6*VLOOKUP(U9,Scores!$A$15:$B$18,2)</f>
        <v>57</v>
      </c>
      <c r="S10" s="7" t="n">
        <f aca="false">Scores!$G$6*VLOOKUP(R9,Scores!$A$15:$B$18,2)+Scores!$H$6*VLOOKUP(S9,Scores!$A$15:$B$18,2)+Scores!$I$6*VLOOKUP(T9,Scores!$A$15:$B$18,2)+Scores!$J$6*VLOOKUP(U9,Scores!$A$15:$B$18,2)</f>
        <v>62</v>
      </c>
      <c r="T10" s="7" t="n">
        <f aca="false">Scores!$L$6*VLOOKUP(R9,Scores!$A$15:$B$18,2)+Scores!$M$6*VLOOKUP(S9,Scores!$A$15:$B$18,2)+Scores!$N$6*VLOOKUP(T9,Scores!$A$15:$B$18,2)+Scores!$O$6*VLOOKUP(U9,Scores!$A$15:$B$18,2)</f>
        <v>53</v>
      </c>
      <c r="U10" s="8"/>
      <c r="V10" s="8"/>
      <c r="W10" s="7" t="n">
        <f aca="false">Scores!$B$7*VLOOKUP(W9,Scores!$A$15:$B$18,2)+Scores!$C$7*VLOOKUP(X9,Scores!$A$15:$B$18,2)+Scores!$D$7*VLOOKUP(Y9,Scores!$A$15:$B$18,2)+Scores!$E$7*VLOOKUP(Z9,Scores!$A$15:$B$18,2)</f>
        <v>50</v>
      </c>
      <c r="X10" s="7" t="n">
        <f aca="false">Scores!$G$7*VLOOKUP(W9,Scores!$A$15:$B$18,2)+Scores!$H$7*VLOOKUP(X9,Scores!$A$15:$B$18,2)+Scores!$I$7*VLOOKUP(Y9,Scores!$A$15:$B$18,2)+Scores!$J$7*VLOOKUP(Z9,Scores!$A$15:$B$18,2)</f>
        <v>50</v>
      </c>
      <c r="Y10" s="7" t="n">
        <f aca="false">Scores!$L$7*VLOOKUP(W9,Scores!$A$15:$B$18,2)+Scores!$M$7*VLOOKUP(X9,Scores!$A$15:$B$18,2)+Scores!$N$7*VLOOKUP(Y9,Scores!$A$15:$B$18,2)+Scores!$O$7*VLOOKUP(Z9,Scores!$A$15:$B$18,2)</f>
        <v>53</v>
      </c>
      <c r="Z10" s="8"/>
      <c r="AA10" s="8"/>
      <c r="AB10" s="7" t="n">
        <f aca="false">Scores!$B$8*VLOOKUP(AB9,Scores!$A$15:$B$18,2)+Scores!$C$8*VLOOKUP(AC9,Scores!$A$15:$B$18,2)+Scores!$D$8*VLOOKUP(AD9,Scores!$A$15:$B$18,2)+Scores!$E$8*VLOOKUP(AE9,Scores!$A$15:$B$18,2)</f>
        <v>39</v>
      </c>
      <c r="AC10" s="7" t="n">
        <f aca="false">Scores!$G$8*VLOOKUP(AB9,Scores!$A$15:$B$18,2)+Scores!$H$8*VLOOKUP(AC9,Scores!$A$15:$B$18,2)+Scores!$I$8*VLOOKUP(AD9,Scores!$A$15:$B$18,2)+Scores!$J$8*VLOOKUP(AE9,Scores!$A$15:$B$18,2)</f>
        <v>35</v>
      </c>
      <c r="AD10" s="7" t="n">
        <f aca="false">Scores!$L$8*VLOOKUP(AB9,Scores!$A$15:$B$18,2)+Scores!$M$8*VLOOKUP(AC9,Scores!$A$15:$B$18,2)+Scores!$N$8*VLOOKUP(AD9,Scores!$A$15:$B$18,2)+Scores!$O$8*VLOOKUP(AE9,Scores!$A$15:$B$18,2)</f>
        <v>35</v>
      </c>
      <c r="AE10" s="8"/>
      <c r="AF10" s="8"/>
      <c r="AG10" s="7" t="n">
        <f aca="false">Scores!$B$9*VLOOKUP(AG9,Scores!$A$15:$B$18,2)+Scores!$C$9*VLOOKUP(AH9,Scores!$A$15:$B$18,2)+Scores!$D$9*VLOOKUP(AI9,Scores!$A$15:$B$18,2)+Scores!$E$9*VLOOKUP(AJ9,Scores!$A$15:$B$18,2)</f>
        <v>0</v>
      </c>
      <c r="AH10" s="7" t="n">
        <f aca="false">Scores!$G$9*VLOOKUP(AG9,Scores!$A$15:$B$18,2)+Scores!$H$9*VLOOKUP(AH9,Scores!$A$15:$B$18,2)+Scores!$I$9*VLOOKUP(AI9,Scores!$A$15:$B$18,2)+Scores!$J$9*VLOOKUP(AJ9,Scores!$A$15:$B$18,2)</f>
        <v>48</v>
      </c>
      <c r="AI10" s="7" t="n">
        <f aca="false">Scores!$L$9*VLOOKUP(AG9,Scores!$A$15:$B$18,2)+Scores!$M$9*VLOOKUP(AH9,Scores!$A$15:$B$18,2)+Scores!$N$9*VLOOKUP(AI9,Scores!$A$15:$B$18,2)+Scores!$O$9*VLOOKUP(AJ9,Scores!$A$15:$B$18,2)</f>
        <v>0</v>
      </c>
      <c r="AJ10" s="8"/>
      <c r="AK10" s="8"/>
      <c r="AL10" s="7" t="n">
        <f aca="false">Scores!$B$10*VLOOKUP(AL9,Scores!$A$15:$B$18,2)+Scores!$C$10*VLOOKUP(AM9,Scores!$A$15:$B$18,2)+Scores!$D$10*VLOOKUP(AN9,Scores!$A$15:$B$18,2)+Scores!$E$10*VLOOKUP(AO9,Scores!$A$15:$B$18,2)</f>
        <v>0</v>
      </c>
      <c r="AM10" s="7" t="n">
        <f aca="false">Scores!$G$10*VLOOKUP(AL9,Scores!$A$15:$B$18,2)+Scores!$H$10*VLOOKUP(AM9,Scores!$A$15:$B$18,2)+Scores!$I$10*VLOOKUP(AN9,Scores!$A$15:$B$18,2)+Scores!$J$10*VLOOKUP(AO9,Scores!$A$15:$B$18,2)</f>
        <v>0</v>
      </c>
      <c r="AN10" s="7" t="n">
        <f aca="false">Scores!$L$10*VLOOKUP(AL9,Scores!$A$15:$B$18,2)+Scores!$M$10*VLOOKUP(AM9,Scores!$A$15:$B$18,2)+Scores!$N$10*VLOOKUP(AN9,Scores!$A$15:$B$18,2)+Scores!$O$10*VLOOKUP(AO9,Scores!$A$15:$B$18,2)</f>
        <v>0</v>
      </c>
      <c r="AO10" s="8"/>
    </row>
    <row r="11" customFormat="false" ht="15" hidden="false" customHeight="false" outlineLevel="0" collapsed="false">
      <c r="A11" s="0" t="s">
        <v>24</v>
      </c>
      <c r="B11" s="0" t="s">
        <v>10</v>
      </c>
      <c r="C11" s="0" t="n">
        <v>1</v>
      </c>
      <c r="D11" s="0" t="n">
        <v>4</v>
      </c>
      <c r="E11" s="0" t="n">
        <v>3</v>
      </c>
      <c r="F11" s="0" t="n">
        <v>2</v>
      </c>
      <c r="H11" s="0" t="n">
        <v>1</v>
      </c>
      <c r="I11" s="0" t="n">
        <v>4</v>
      </c>
      <c r="J11" s="0" t="n">
        <v>3</v>
      </c>
      <c r="K11" s="0" t="n">
        <v>2</v>
      </c>
      <c r="M11" s="0" t="n">
        <v>1</v>
      </c>
      <c r="N11" s="0" t="n">
        <v>4</v>
      </c>
      <c r="O11" s="0" t="n">
        <v>3</v>
      </c>
      <c r="P11" s="0" t="n">
        <v>2</v>
      </c>
      <c r="R11" s="0" t="n">
        <v>1</v>
      </c>
      <c r="S11" s="0" t="n">
        <v>4</v>
      </c>
      <c r="T11" s="0" t="n">
        <v>3</v>
      </c>
      <c r="U11" s="0" t="n">
        <v>2</v>
      </c>
      <c r="W11" s="0" t="n">
        <v>2</v>
      </c>
      <c r="X11" s="0" t="n">
        <v>3</v>
      </c>
      <c r="Y11" s="0" t="n">
        <v>1</v>
      </c>
      <c r="Z11" s="0" t="n">
        <v>4</v>
      </c>
      <c r="AB11" s="0" t="n">
        <v>1</v>
      </c>
      <c r="AC11" s="0" t="n">
        <v>3</v>
      </c>
      <c r="AD11" s="0" t="n">
        <v>4</v>
      </c>
      <c r="AE11" s="0" t="n">
        <v>2</v>
      </c>
      <c r="AG11" s="0" t="n">
        <v>3</v>
      </c>
      <c r="AH11" s="0" t="n">
        <v>4</v>
      </c>
      <c r="AI11" s="0" t="n">
        <v>2</v>
      </c>
      <c r="AJ11" s="0" t="n">
        <v>1</v>
      </c>
      <c r="AL11" s="0" t="n">
        <v>2</v>
      </c>
      <c r="AM11" s="0" t="n">
        <v>1</v>
      </c>
      <c r="AN11" s="0" t="n">
        <v>3</v>
      </c>
      <c r="AO11" s="0" t="n">
        <v>4</v>
      </c>
      <c r="AQ11" s="4" t="n">
        <f aca="false">((C12+H12+M12+R12+W12)-Scores!$E$15)/(Scores!$I$15-Scores!$E$15)</f>
        <v>0.53448275862069</v>
      </c>
      <c r="AR11" s="4" t="n">
        <f aca="false">((D12+I12+N12+S12+X12)-Scores!$E$16)/(Scores!$I$16-Scores!$E$16)</f>
        <v>1</v>
      </c>
      <c r="AS11" s="4" t="n">
        <f aca="false">((E12+J12+O12+T12+Y12)-Scores!$E$17)/(Scores!$I$17-Scores!$E$17)</f>
        <v>0.637931034482759</v>
      </c>
      <c r="AT11" s="4"/>
      <c r="AU11" s="4" t="n">
        <f aca="false">((AB12+AG12+AL12)-Scores!$F$15)/(Scores!$J$15-Scores!$F$15)</f>
        <v>0.931034482758621</v>
      </c>
      <c r="AV11" s="4" t="n">
        <f aca="false">((AC12+AH12+AM12)-Scores!$F$16)/(Scores!$J$16-Scores!$F$16)</f>
        <v>1</v>
      </c>
      <c r="AW11" s="4" t="n">
        <f aca="false">((AD12+AI12+AN12)-Scores!$F$17)/(Scores!$J$17-Scores!$F$17)</f>
        <v>0.586206896551724</v>
      </c>
    </row>
    <row r="12" s="6" customFormat="true" ht="11.25" hidden="false" customHeight="false" outlineLevel="0" collapsed="false">
      <c r="C12" s="7" t="n">
        <f aca="false">Scores!$B$3*VLOOKUP(C11,Scores!$A$15:$B$18,2)+Scores!$C$3*VLOOKUP(D11,Scores!$A$15:$B$18,2)+Scores!$D$3*VLOOKUP(E11,Scores!$A$15:$B$18,2)+Scores!$E$3*VLOOKUP(F11,Scores!$A$15:$B$18,2)</f>
        <v>0</v>
      </c>
      <c r="D12" s="7" t="n">
        <f aca="false">Scores!$G$3*VLOOKUP(C11,Scores!$A$15:$B$18,2)+Scores!$H$3*VLOOKUP(D11,Scores!$A$15:$B$18,2)+Scores!$I$3*VLOOKUP(E11,Scores!$A$15:$B$18,2)+Scores!$J$3*VLOOKUP(F11,Scores!$A$15:$B$18,2)</f>
        <v>62</v>
      </c>
      <c r="E12" s="7" t="n">
        <f aca="false">Scores!$L$3*VLOOKUP(C11,Scores!$A$15:$B$18,2)+Scores!$M$3*VLOOKUP(D11,Scores!$A$15:$B$18,2)+Scores!$N$3*VLOOKUP(E11,Scores!$A$15:$B$18,2)+Scores!$O$3*VLOOKUP(F11,Scores!$A$15:$B$18,2)</f>
        <v>0</v>
      </c>
      <c r="F12" s="8"/>
      <c r="G12" s="8"/>
      <c r="H12" s="7" t="n">
        <f aca="false">Scores!$B$4*VLOOKUP(H11,Scores!$A$15:$B$18,2)+Scores!$C$4*VLOOKUP(I11,Scores!$A$15:$B$18,2)+Scores!$D$4*VLOOKUP(J11,Scores!$A$15:$B$18,2)+Scores!$E$4*VLOOKUP(K11,Scores!$A$15:$B$18,2)</f>
        <v>33</v>
      </c>
      <c r="I12" s="7" t="n">
        <f aca="false">Scores!$G$4*VLOOKUP(H11,Scores!$A$15:$B$18,2)+Scores!$H$4*VLOOKUP(I11,Scores!$A$15:$B$18,2)+Scores!$I$4*VLOOKUP(J11,Scores!$A$15:$B$18,2)+Scores!$J$4*VLOOKUP(K11,Scores!$A$15:$B$18,2)</f>
        <v>62</v>
      </c>
      <c r="J12" s="7" t="n">
        <f aca="false">Scores!$L$4*VLOOKUP(H11,Scores!$A$15:$B$18,2)+Scores!$M$4*VLOOKUP(I11,Scores!$A$15:$B$18,2)+Scores!$N$4*VLOOKUP(J11,Scores!$A$15:$B$18,2)+Scores!$O$4*VLOOKUP(K11,Scores!$A$15:$B$18,2)</f>
        <v>0</v>
      </c>
      <c r="K12" s="8"/>
      <c r="L12" s="8"/>
      <c r="M12" s="7" t="n">
        <f aca="false">Scores!$B$5*VLOOKUP(M11,Scores!$A$15:$B$18,2)+Scores!$C$5*VLOOKUP(N11,Scores!$A$15:$B$18,2)+Scores!$D$5*VLOOKUP(O11,Scores!$A$15:$B$18,2)+Scores!$E$5*VLOOKUP(P11,Scores!$A$15:$B$18,2)</f>
        <v>42</v>
      </c>
      <c r="N12" s="7" t="n">
        <f aca="false">Scores!$G$5*VLOOKUP(M11,Scores!$A$15:$B$18,2)+Scores!$H$5*VLOOKUP(N11,Scores!$A$15:$B$18,2)+Scores!$I$5*VLOOKUP(O11,Scores!$A$15:$B$18,2)+Scores!$J$5*VLOOKUP(P11,Scores!$A$15:$B$18,2)</f>
        <v>62</v>
      </c>
      <c r="O12" s="7" t="n">
        <f aca="false">Scores!$L$5*VLOOKUP(M11,Scores!$A$15:$B$18,2)+Scores!$M$5*VLOOKUP(N11,Scores!$A$15:$B$18,2)+Scores!$N$5*VLOOKUP(O11,Scores!$A$15:$B$18,2)+Scores!$O$5*VLOOKUP(P11,Scores!$A$15:$B$18,2)</f>
        <v>0</v>
      </c>
      <c r="P12" s="8"/>
      <c r="Q12" s="8"/>
      <c r="R12" s="7" t="n">
        <f aca="false">Scores!$B$6*VLOOKUP(R11,Scores!$A$15:$B$18,2)+Scores!$C$6*VLOOKUP(S11,Scores!$A$15:$B$18,2)+Scores!$D$6*VLOOKUP(T11,Scores!$A$15:$B$18,2)+Scores!$E$6*VLOOKUP(U11,Scores!$A$15:$B$18,2)</f>
        <v>57</v>
      </c>
      <c r="S12" s="7" t="n">
        <f aca="false">Scores!$G$6*VLOOKUP(R11,Scores!$A$15:$B$18,2)+Scores!$H$6*VLOOKUP(S11,Scores!$A$15:$B$18,2)+Scores!$I$6*VLOOKUP(T11,Scores!$A$15:$B$18,2)+Scores!$J$6*VLOOKUP(U11,Scores!$A$15:$B$18,2)</f>
        <v>62</v>
      </c>
      <c r="T12" s="7" t="n">
        <f aca="false">Scores!$L$6*VLOOKUP(R11,Scores!$A$15:$B$18,2)+Scores!$M$6*VLOOKUP(S11,Scores!$A$15:$B$18,2)+Scores!$N$6*VLOOKUP(T11,Scores!$A$15:$B$18,2)+Scores!$O$6*VLOOKUP(U11,Scores!$A$15:$B$18,2)</f>
        <v>53</v>
      </c>
      <c r="U12" s="8"/>
      <c r="V12" s="8"/>
      <c r="W12" s="7" t="n">
        <f aca="false">Scores!$B$7*VLOOKUP(W11,Scores!$A$15:$B$18,2)+Scores!$C$7*VLOOKUP(X11,Scores!$A$15:$B$18,2)+Scores!$D$7*VLOOKUP(Y11,Scores!$A$15:$B$18,2)+Scores!$E$7*VLOOKUP(Z11,Scores!$A$15:$B$18,2)</f>
        <v>62</v>
      </c>
      <c r="X12" s="7" t="n">
        <f aca="false">Scores!$G$7*VLOOKUP(W11,Scores!$A$15:$B$18,2)+Scores!$H$7*VLOOKUP(X11,Scores!$A$15:$B$18,2)+Scores!$I$7*VLOOKUP(Y11,Scores!$A$15:$B$18,2)+Scores!$J$7*VLOOKUP(Z11,Scores!$A$15:$B$18,2)</f>
        <v>62</v>
      </c>
      <c r="Y12" s="7" t="n">
        <f aca="false">Scores!$L$7*VLOOKUP(W11,Scores!$A$15:$B$18,2)+Scores!$M$7*VLOOKUP(X11,Scores!$A$15:$B$18,2)+Scores!$N$7*VLOOKUP(Y11,Scores!$A$15:$B$18,2)+Scores!$O$7*VLOOKUP(Z11,Scores!$A$15:$B$18,2)</f>
        <v>50</v>
      </c>
      <c r="Z12" s="8"/>
      <c r="AA12" s="8"/>
      <c r="AB12" s="7" t="n">
        <f aca="false">Scores!$B$8*VLOOKUP(AB11,Scores!$A$15:$B$18,2)+Scores!$C$8*VLOOKUP(AC11,Scores!$A$15:$B$18,2)+Scores!$D$8*VLOOKUP(AD11,Scores!$A$15:$B$18,2)+Scores!$E$8*VLOOKUP(AE11,Scores!$A$15:$B$18,2)</f>
        <v>60</v>
      </c>
      <c r="AC12" s="7" t="n">
        <f aca="false">Scores!$G$8*VLOOKUP(AB11,Scores!$A$15:$B$18,2)+Scores!$H$8*VLOOKUP(AC11,Scores!$A$15:$B$18,2)+Scores!$I$8*VLOOKUP(AD11,Scores!$A$15:$B$18,2)+Scores!$J$8*VLOOKUP(AE11,Scores!$A$15:$B$18,2)</f>
        <v>62</v>
      </c>
      <c r="AD12" s="7" t="n">
        <f aca="false">Scores!$L$8*VLOOKUP(AB11,Scores!$A$15:$B$18,2)+Scores!$M$8*VLOOKUP(AC11,Scores!$A$15:$B$18,2)+Scores!$N$8*VLOOKUP(AD11,Scores!$A$15:$B$18,2)+Scores!$O$8*VLOOKUP(AE11,Scores!$A$15:$B$18,2)</f>
        <v>50</v>
      </c>
      <c r="AE12" s="8"/>
      <c r="AF12" s="8"/>
      <c r="AG12" s="7" t="n">
        <f aca="false">Scores!$B$9*VLOOKUP(AG11,Scores!$A$15:$B$18,2)+Scores!$C$9*VLOOKUP(AH11,Scores!$A$15:$B$18,2)+Scores!$D$9*VLOOKUP(AI11,Scores!$A$15:$B$18,2)+Scores!$E$9*VLOOKUP(AJ11,Scores!$A$15:$B$18,2)</f>
        <v>0</v>
      </c>
      <c r="AH12" s="7" t="n">
        <f aca="false">Scores!$G$9*VLOOKUP(AG11,Scores!$A$15:$B$18,2)+Scores!$H$9*VLOOKUP(AH11,Scores!$A$15:$B$18,2)+Scores!$I$9*VLOOKUP(AI11,Scores!$A$15:$B$18,2)+Scores!$J$9*VLOOKUP(AJ11,Scores!$A$15:$B$18,2)</f>
        <v>62</v>
      </c>
      <c r="AI12" s="7" t="n">
        <f aca="false">Scores!$L$9*VLOOKUP(AG11,Scores!$A$15:$B$18,2)+Scores!$M$9*VLOOKUP(AH11,Scores!$A$15:$B$18,2)+Scores!$N$9*VLOOKUP(AI11,Scores!$A$15:$B$18,2)+Scores!$O$9*VLOOKUP(AJ11,Scores!$A$15:$B$18,2)</f>
        <v>0</v>
      </c>
      <c r="AJ12" s="8"/>
      <c r="AK12" s="8"/>
      <c r="AL12" s="7" t="n">
        <f aca="false">Scores!$B$10*VLOOKUP(AL11,Scores!$A$15:$B$18,2)+Scores!$C$10*VLOOKUP(AM11,Scores!$A$15:$B$18,2)+Scores!$D$10*VLOOKUP(AN11,Scores!$A$15:$B$18,2)+Scores!$E$10*VLOOKUP(AO11,Scores!$A$15:$B$18,2)</f>
        <v>0</v>
      </c>
      <c r="AM12" s="7" t="n">
        <f aca="false">Scores!$G$10*VLOOKUP(AL11,Scores!$A$15:$B$18,2)+Scores!$H$10*VLOOKUP(AM11,Scores!$A$15:$B$18,2)+Scores!$I$10*VLOOKUP(AN11,Scores!$A$15:$B$18,2)+Scores!$J$10*VLOOKUP(AO11,Scores!$A$15:$B$18,2)</f>
        <v>0</v>
      </c>
      <c r="AN12" s="7" t="n">
        <f aca="false">Scores!$L$10*VLOOKUP(AL11,Scores!$A$15:$B$18,2)+Scores!$M$10*VLOOKUP(AM11,Scores!$A$15:$B$18,2)+Scores!$N$10*VLOOKUP(AN11,Scores!$A$15:$B$18,2)+Scores!$O$10*VLOOKUP(AO11,Scores!$A$15:$B$18,2)</f>
        <v>0</v>
      </c>
      <c r="AO12" s="8"/>
    </row>
    <row r="13" customFormat="false" ht="15" hidden="false" customHeight="false" outlineLevel="0" collapsed="false">
      <c r="A13" s="0" t="s">
        <v>25</v>
      </c>
      <c r="B13" s="0" t="s">
        <v>10</v>
      </c>
      <c r="C13" s="0" t="n">
        <v>1</v>
      </c>
      <c r="D13" s="0" t="n">
        <v>4</v>
      </c>
      <c r="E13" s="0" t="n">
        <v>3</v>
      </c>
      <c r="F13" s="0" t="n">
        <v>2</v>
      </c>
      <c r="H13" s="0" t="n">
        <v>4</v>
      </c>
      <c r="I13" s="0" t="n">
        <v>2</v>
      </c>
      <c r="J13" s="0" t="n">
        <v>3</v>
      </c>
      <c r="K13" s="0" t="n">
        <v>1</v>
      </c>
      <c r="M13" s="0" t="n">
        <v>2</v>
      </c>
      <c r="N13" s="0" t="n">
        <v>3</v>
      </c>
      <c r="O13" s="0" t="n">
        <v>4</v>
      </c>
      <c r="P13" s="0" t="n">
        <v>1</v>
      </c>
      <c r="R13" s="0" t="n">
        <v>2</v>
      </c>
      <c r="S13" s="0" t="n">
        <v>4</v>
      </c>
      <c r="T13" s="0" t="n">
        <v>3</v>
      </c>
      <c r="U13" s="0" t="n">
        <v>1</v>
      </c>
      <c r="W13" s="0" t="n">
        <v>2</v>
      </c>
      <c r="X13" s="0" t="n">
        <v>3</v>
      </c>
      <c r="Y13" s="0" t="n">
        <v>1</v>
      </c>
      <c r="Z13" s="0" t="n">
        <v>4</v>
      </c>
      <c r="AB13" s="0" t="n">
        <v>1</v>
      </c>
      <c r="AC13" s="0" t="n">
        <v>3</v>
      </c>
      <c r="AD13" s="0" t="n">
        <v>4</v>
      </c>
      <c r="AE13" s="0" t="n">
        <v>2</v>
      </c>
      <c r="AG13" s="0" t="n">
        <v>2</v>
      </c>
      <c r="AH13" s="0" t="n">
        <v>3</v>
      </c>
      <c r="AI13" s="0" t="n">
        <v>4</v>
      </c>
      <c r="AJ13" s="0" t="n">
        <v>1</v>
      </c>
      <c r="AL13" s="0" t="n">
        <v>3</v>
      </c>
      <c r="AM13" s="0" t="n">
        <v>1</v>
      </c>
      <c r="AN13" s="0" t="n">
        <v>2</v>
      </c>
      <c r="AO13" s="0" t="n">
        <v>4</v>
      </c>
      <c r="AQ13" s="4" t="n">
        <f aca="false">((C14+H14+M14+R14+W14)-Scores!$E$15)/(Scores!$I$15-Scores!$E$15)</f>
        <v>0.818965517241379</v>
      </c>
      <c r="AR13" s="4" t="n">
        <f aca="false">((D14+I14+N14+S14+X14)-Scores!$E$16)/(Scores!$I$16-Scores!$E$16)</f>
        <v>0.8</v>
      </c>
      <c r="AS13" s="4" t="n">
        <f aca="false">((E14+J14+O14+T14+Y14)-Scores!$E$17)/(Scores!$I$17-Scores!$E$17)</f>
        <v>0.551724137931034</v>
      </c>
      <c r="AT13" s="4"/>
      <c r="AU13" s="4" t="n">
        <f aca="false">((AB14+AG14+AL14)-Scores!$F$15)/(Scores!$J$15-Scores!$F$15)</f>
        <v>0.931034482758621</v>
      </c>
      <c r="AV13" s="4" t="n">
        <f aca="false">((AC14+AH14+AM14)-Scores!$F$16)/(Scores!$J$16-Scores!$F$16)</f>
        <v>0.896551724137931</v>
      </c>
      <c r="AW13" s="4" t="n">
        <f aca="false">((AD14+AI14+AN14)-Scores!$F$17)/(Scores!$J$17-Scores!$F$17)</f>
        <v>0.586206896551724</v>
      </c>
    </row>
    <row r="14" s="6" customFormat="true" ht="11.25" hidden="false" customHeight="false" outlineLevel="0" collapsed="false">
      <c r="C14" s="7" t="n">
        <f aca="false">Scores!$B$3*VLOOKUP(C13,Scores!$A$15:$B$18,2)+Scores!$C$3*VLOOKUP(D13,Scores!$A$15:$B$18,2)+Scores!$D$3*VLOOKUP(E13,Scores!$A$15:$B$18,2)+Scores!$E$3*VLOOKUP(F13,Scores!$A$15:$B$18,2)</f>
        <v>0</v>
      </c>
      <c r="D14" s="7" t="n">
        <f aca="false">Scores!$G$3*VLOOKUP(C13,Scores!$A$15:$B$18,2)+Scores!$H$3*VLOOKUP(D13,Scores!$A$15:$B$18,2)+Scores!$I$3*VLOOKUP(E13,Scores!$A$15:$B$18,2)+Scores!$J$3*VLOOKUP(F13,Scores!$A$15:$B$18,2)</f>
        <v>62</v>
      </c>
      <c r="E14" s="7" t="n">
        <f aca="false">Scores!$L$3*VLOOKUP(C13,Scores!$A$15:$B$18,2)+Scores!$M$3*VLOOKUP(D13,Scores!$A$15:$B$18,2)+Scores!$N$3*VLOOKUP(E13,Scores!$A$15:$B$18,2)+Scores!$O$3*VLOOKUP(F13,Scores!$A$15:$B$18,2)</f>
        <v>0</v>
      </c>
      <c r="F14" s="8"/>
      <c r="G14" s="8"/>
      <c r="H14" s="7" t="n">
        <f aca="false">Scores!$B$4*VLOOKUP(H13,Scores!$A$15:$B$18,2)+Scores!$C$4*VLOOKUP(I13,Scores!$A$15:$B$18,2)+Scores!$D$4*VLOOKUP(J13,Scores!$A$15:$B$18,2)+Scores!$E$4*VLOOKUP(K13,Scores!$A$15:$B$18,2)</f>
        <v>50</v>
      </c>
      <c r="I14" s="7" t="n">
        <f aca="false">Scores!$G$4*VLOOKUP(H13,Scores!$A$15:$B$18,2)+Scores!$H$4*VLOOKUP(I13,Scores!$A$15:$B$18,2)+Scores!$I$4*VLOOKUP(J13,Scores!$A$15:$B$18,2)+Scores!$J$4*VLOOKUP(K13,Scores!$A$15:$B$18,2)</f>
        <v>45</v>
      </c>
      <c r="J14" s="7" t="n">
        <f aca="false">Scores!$L$4*VLOOKUP(H13,Scores!$A$15:$B$18,2)+Scores!$M$4*VLOOKUP(I13,Scores!$A$15:$B$18,2)+Scores!$N$4*VLOOKUP(J13,Scores!$A$15:$B$18,2)+Scores!$O$4*VLOOKUP(K13,Scores!$A$15:$B$18,2)</f>
        <v>0</v>
      </c>
      <c r="K14" s="8"/>
      <c r="L14" s="8"/>
      <c r="M14" s="7" t="n">
        <f aca="false">Scores!$B$5*VLOOKUP(M13,Scores!$A$15:$B$18,2)+Scores!$C$5*VLOOKUP(N13,Scores!$A$15:$B$18,2)+Scores!$D$5*VLOOKUP(O13,Scores!$A$15:$B$18,2)+Scores!$E$5*VLOOKUP(P13,Scores!$A$15:$B$18,2)</f>
        <v>53</v>
      </c>
      <c r="N14" s="7" t="n">
        <f aca="false">Scores!$G$5*VLOOKUP(M13,Scores!$A$15:$B$18,2)+Scores!$H$5*VLOOKUP(N13,Scores!$A$15:$B$18,2)+Scores!$I$5*VLOOKUP(O13,Scores!$A$15:$B$18,2)+Scores!$J$5*VLOOKUP(P13,Scores!$A$15:$B$18,2)</f>
        <v>55</v>
      </c>
      <c r="O14" s="7" t="n">
        <f aca="false">Scores!$L$5*VLOOKUP(M13,Scores!$A$15:$B$18,2)+Scores!$M$5*VLOOKUP(N13,Scores!$A$15:$B$18,2)+Scores!$N$5*VLOOKUP(O13,Scores!$A$15:$B$18,2)+Scores!$O$5*VLOOKUP(P13,Scores!$A$15:$B$18,2)</f>
        <v>0</v>
      </c>
      <c r="P14" s="8"/>
      <c r="Q14" s="8"/>
      <c r="R14" s="7" t="n">
        <f aca="false">Scores!$B$6*VLOOKUP(R13,Scores!$A$15:$B$18,2)+Scores!$C$6*VLOOKUP(S13,Scores!$A$15:$B$18,2)+Scores!$D$6*VLOOKUP(T13,Scores!$A$15:$B$18,2)+Scores!$E$6*VLOOKUP(U13,Scores!$A$15:$B$18,2)</f>
        <v>62</v>
      </c>
      <c r="S14" s="7" t="n">
        <f aca="false">Scores!$G$6*VLOOKUP(R13,Scores!$A$15:$B$18,2)+Scores!$H$6*VLOOKUP(S13,Scores!$A$15:$B$18,2)+Scores!$I$6*VLOOKUP(T13,Scores!$A$15:$B$18,2)+Scores!$J$6*VLOOKUP(U13,Scores!$A$15:$B$18,2)</f>
        <v>57</v>
      </c>
      <c r="T14" s="7" t="n">
        <f aca="false">Scores!$L$6*VLOOKUP(R13,Scores!$A$15:$B$18,2)+Scores!$M$6*VLOOKUP(S13,Scores!$A$15:$B$18,2)+Scores!$N$6*VLOOKUP(T13,Scores!$A$15:$B$18,2)+Scores!$O$6*VLOOKUP(U13,Scores!$A$15:$B$18,2)</f>
        <v>48</v>
      </c>
      <c r="U14" s="8"/>
      <c r="V14" s="8"/>
      <c r="W14" s="7" t="n">
        <f aca="false">Scores!$B$7*VLOOKUP(W13,Scores!$A$15:$B$18,2)+Scores!$C$7*VLOOKUP(X13,Scores!$A$15:$B$18,2)+Scores!$D$7*VLOOKUP(Y13,Scores!$A$15:$B$18,2)+Scores!$E$7*VLOOKUP(Z13,Scores!$A$15:$B$18,2)</f>
        <v>62</v>
      </c>
      <c r="X14" s="7" t="n">
        <f aca="false">Scores!$G$7*VLOOKUP(W13,Scores!$A$15:$B$18,2)+Scores!$H$7*VLOOKUP(X13,Scores!$A$15:$B$18,2)+Scores!$I$7*VLOOKUP(Y13,Scores!$A$15:$B$18,2)+Scores!$J$7*VLOOKUP(Z13,Scores!$A$15:$B$18,2)</f>
        <v>62</v>
      </c>
      <c r="Y14" s="7" t="n">
        <f aca="false">Scores!$L$7*VLOOKUP(W13,Scores!$A$15:$B$18,2)+Scores!$M$7*VLOOKUP(X13,Scores!$A$15:$B$18,2)+Scores!$N$7*VLOOKUP(Y13,Scores!$A$15:$B$18,2)+Scores!$O$7*VLOOKUP(Z13,Scores!$A$15:$B$18,2)</f>
        <v>50</v>
      </c>
      <c r="Z14" s="8"/>
      <c r="AA14" s="8"/>
      <c r="AB14" s="7" t="n">
        <f aca="false">Scores!$B$8*VLOOKUP(AB13,Scores!$A$15:$B$18,2)+Scores!$C$8*VLOOKUP(AC13,Scores!$A$15:$B$18,2)+Scores!$D$8*VLOOKUP(AD13,Scores!$A$15:$B$18,2)+Scores!$E$8*VLOOKUP(AE13,Scores!$A$15:$B$18,2)</f>
        <v>60</v>
      </c>
      <c r="AC14" s="7" t="n">
        <f aca="false">Scores!$G$8*VLOOKUP(AB13,Scores!$A$15:$B$18,2)+Scores!$H$8*VLOOKUP(AC13,Scores!$A$15:$B$18,2)+Scores!$I$8*VLOOKUP(AD13,Scores!$A$15:$B$18,2)+Scores!$J$8*VLOOKUP(AE13,Scores!$A$15:$B$18,2)</f>
        <v>62</v>
      </c>
      <c r="AD14" s="7" t="n">
        <f aca="false">Scores!$L$8*VLOOKUP(AB13,Scores!$A$15:$B$18,2)+Scores!$M$8*VLOOKUP(AC13,Scores!$A$15:$B$18,2)+Scores!$N$8*VLOOKUP(AD13,Scores!$A$15:$B$18,2)+Scores!$O$8*VLOOKUP(AE13,Scores!$A$15:$B$18,2)</f>
        <v>50</v>
      </c>
      <c r="AE14" s="8"/>
      <c r="AF14" s="8"/>
      <c r="AG14" s="7" t="n">
        <f aca="false">Scores!$B$9*VLOOKUP(AG13,Scores!$A$15:$B$18,2)+Scores!$C$9*VLOOKUP(AH13,Scores!$A$15:$B$18,2)+Scores!$D$9*VLOOKUP(AI13,Scores!$A$15:$B$18,2)+Scores!$E$9*VLOOKUP(AJ13,Scores!$A$15:$B$18,2)</f>
        <v>0</v>
      </c>
      <c r="AH14" s="7" t="n">
        <f aca="false">Scores!$G$9*VLOOKUP(AG13,Scores!$A$15:$B$18,2)+Scores!$H$9*VLOOKUP(AH13,Scores!$A$15:$B$18,2)+Scores!$I$9*VLOOKUP(AI13,Scores!$A$15:$B$18,2)+Scores!$J$9*VLOOKUP(AJ13,Scores!$A$15:$B$18,2)</f>
        <v>56</v>
      </c>
      <c r="AI14" s="7" t="n">
        <f aca="false">Scores!$L$9*VLOOKUP(AG13,Scores!$A$15:$B$18,2)+Scores!$M$9*VLOOKUP(AH13,Scores!$A$15:$B$18,2)+Scores!$N$9*VLOOKUP(AI13,Scores!$A$15:$B$18,2)+Scores!$O$9*VLOOKUP(AJ13,Scores!$A$15:$B$18,2)</f>
        <v>0</v>
      </c>
      <c r="AJ14" s="8"/>
      <c r="AK14" s="8"/>
      <c r="AL14" s="7" t="n">
        <f aca="false">Scores!$B$10*VLOOKUP(AL13,Scores!$A$15:$B$18,2)+Scores!$C$10*VLOOKUP(AM13,Scores!$A$15:$B$18,2)+Scores!$D$10*VLOOKUP(AN13,Scores!$A$15:$B$18,2)+Scores!$E$10*VLOOKUP(AO13,Scores!$A$15:$B$18,2)</f>
        <v>0</v>
      </c>
      <c r="AM14" s="7" t="n">
        <f aca="false">Scores!$G$10*VLOOKUP(AL13,Scores!$A$15:$B$18,2)+Scores!$H$10*VLOOKUP(AM13,Scores!$A$15:$B$18,2)+Scores!$I$10*VLOOKUP(AN13,Scores!$A$15:$B$18,2)+Scores!$J$10*VLOOKUP(AO13,Scores!$A$15:$B$18,2)</f>
        <v>0</v>
      </c>
      <c r="AN14" s="7" t="n">
        <f aca="false">Scores!$L$10*VLOOKUP(AL13,Scores!$A$15:$B$18,2)+Scores!$M$10*VLOOKUP(AM13,Scores!$A$15:$B$18,2)+Scores!$N$10*VLOOKUP(AN13,Scores!$A$15:$B$18,2)+Scores!$O$10*VLOOKUP(AO13,Scores!$A$15:$B$18,2)</f>
        <v>0</v>
      </c>
      <c r="AO14" s="8"/>
    </row>
    <row r="15" customFormat="false" ht="15" hidden="false" customHeight="false" outlineLevel="0" collapsed="false">
      <c r="A15" s="0" t="s">
        <v>26</v>
      </c>
      <c r="B15" s="0" t="s">
        <v>10</v>
      </c>
      <c r="C15" s="0" t="n">
        <v>1</v>
      </c>
      <c r="D15" s="0" t="n">
        <v>4</v>
      </c>
      <c r="E15" s="0" t="n">
        <v>3</v>
      </c>
      <c r="F15" s="0" t="n">
        <v>2</v>
      </c>
      <c r="H15" s="0" t="n">
        <v>2</v>
      </c>
      <c r="I15" s="0" t="n">
        <v>3</v>
      </c>
      <c r="J15" s="0" t="n">
        <v>4</v>
      </c>
      <c r="K15" s="0" t="n">
        <v>1</v>
      </c>
      <c r="M15" s="0" t="n">
        <v>2</v>
      </c>
      <c r="N15" s="0" t="n">
        <v>3</v>
      </c>
      <c r="O15" s="0" t="n">
        <v>4</v>
      </c>
      <c r="P15" s="0" t="n">
        <v>1</v>
      </c>
      <c r="R15" s="0" t="n">
        <v>2</v>
      </c>
      <c r="S15" s="0" t="n">
        <v>4</v>
      </c>
      <c r="T15" s="0" t="n">
        <v>3</v>
      </c>
      <c r="U15" s="0" t="n">
        <v>1</v>
      </c>
      <c r="W15" s="0" t="n">
        <v>2</v>
      </c>
      <c r="X15" s="0" t="n">
        <v>4</v>
      </c>
      <c r="Y15" s="0" t="n">
        <v>1</v>
      </c>
      <c r="Z15" s="0" t="n">
        <v>3</v>
      </c>
      <c r="AB15" s="0" t="n">
        <v>1</v>
      </c>
      <c r="AC15" s="0" t="n">
        <v>2</v>
      </c>
      <c r="AD15" s="0" t="n">
        <v>4</v>
      </c>
      <c r="AE15" s="0" t="n">
        <v>3</v>
      </c>
      <c r="AG15" s="0" t="n">
        <v>2</v>
      </c>
      <c r="AH15" s="0" t="n">
        <v>3</v>
      </c>
      <c r="AI15" s="0" t="n">
        <v>1</v>
      </c>
      <c r="AJ15" s="0" t="n">
        <v>4</v>
      </c>
      <c r="AL15" s="0" t="n">
        <v>2</v>
      </c>
      <c r="AM15" s="0" t="n">
        <v>3</v>
      </c>
      <c r="AN15" s="0" t="n">
        <v>1</v>
      </c>
      <c r="AO15" s="0" t="n">
        <v>4</v>
      </c>
      <c r="AQ15" s="4" t="n">
        <f aca="false">((C16+H16+M16+R16+W16)-Scores!$E$15)/(Scores!$I$15-Scores!$E$15)</f>
        <v>0.715517241379311</v>
      </c>
      <c r="AR15" s="4" t="n">
        <f aca="false">((D16+I16+N16+S16+X16)-Scores!$E$16)/(Scores!$I$16-Scores!$E$16)</f>
        <v>0.855172413793104</v>
      </c>
      <c r="AS15" s="4" t="n">
        <f aca="false">((E16+J16+O16+T16+Y16)-Scores!$E$17)/(Scores!$I$17-Scores!$E$17)</f>
        <v>0.482758620689655</v>
      </c>
      <c r="AT15" s="4"/>
      <c r="AU15" s="4" t="n">
        <f aca="false">((AB16+AG16+AL16)-Scores!$F$15)/(Scores!$J$15-Scores!$F$15)</f>
        <v>1</v>
      </c>
      <c r="AV15" s="4" t="n">
        <f aca="false">((AC16+AH16+AM16)-Scores!$F$16)/(Scores!$J$16-Scores!$F$16)</f>
        <v>0.706896551724138</v>
      </c>
      <c r="AW15" s="4" t="n">
        <f aca="false">((AD16+AI16+AN16)-Scores!$F$17)/(Scores!$J$17-Scores!$F$17)</f>
        <v>0.517241379310345</v>
      </c>
    </row>
    <row r="16" s="6" customFormat="true" ht="11.25" hidden="false" customHeight="false" outlineLevel="0" collapsed="false">
      <c r="C16" s="7" t="n">
        <f aca="false">Scores!$B$3*VLOOKUP(C15,Scores!$A$15:$B$18,2)+Scores!$C$3*VLOOKUP(D15,Scores!$A$15:$B$18,2)+Scores!$D$3*VLOOKUP(E15,Scores!$A$15:$B$18,2)+Scores!$E$3*VLOOKUP(F15,Scores!$A$15:$B$18,2)</f>
        <v>0</v>
      </c>
      <c r="D16" s="7" t="n">
        <f aca="false">Scores!$G$3*VLOOKUP(C15,Scores!$A$15:$B$18,2)+Scores!$H$3*VLOOKUP(D15,Scores!$A$15:$B$18,2)+Scores!$I$3*VLOOKUP(E15,Scores!$A$15:$B$18,2)+Scores!$J$3*VLOOKUP(F15,Scores!$A$15:$B$18,2)</f>
        <v>62</v>
      </c>
      <c r="E16" s="7" t="n">
        <f aca="false">Scores!$L$3*VLOOKUP(C15,Scores!$A$15:$B$18,2)+Scores!$M$3*VLOOKUP(D15,Scores!$A$15:$B$18,2)+Scores!$N$3*VLOOKUP(E15,Scores!$A$15:$B$18,2)+Scores!$O$3*VLOOKUP(F15,Scores!$A$15:$B$18,2)</f>
        <v>0</v>
      </c>
      <c r="F16" s="8"/>
      <c r="G16" s="8"/>
      <c r="H16" s="7" t="n">
        <f aca="false">Scores!$B$4*VLOOKUP(H15,Scores!$A$15:$B$18,2)+Scores!$C$4*VLOOKUP(I15,Scores!$A$15:$B$18,2)+Scores!$D$4*VLOOKUP(J15,Scores!$A$15:$B$18,2)+Scores!$E$4*VLOOKUP(K15,Scores!$A$15:$B$18,2)</f>
        <v>40</v>
      </c>
      <c r="I16" s="7" t="n">
        <f aca="false">Scores!$G$4*VLOOKUP(H15,Scores!$A$15:$B$18,2)+Scores!$H$4*VLOOKUP(I15,Scores!$A$15:$B$18,2)+Scores!$I$4*VLOOKUP(J15,Scores!$A$15:$B$18,2)+Scores!$J$4*VLOOKUP(K15,Scores!$A$15:$B$18,2)</f>
        <v>55</v>
      </c>
      <c r="J16" s="7" t="n">
        <f aca="false">Scores!$L$4*VLOOKUP(H15,Scores!$A$15:$B$18,2)+Scores!$M$4*VLOOKUP(I15,Scores!$A$15:$B$18,2)+Scores!$N$4*VLOOKUP(J15,Scores!$A$15:$B$18,2)+Scores!$O$4*VLOOKUP(K15,Scores!$A$15:$B$18,2)</f>
        <v>0</v>
      </c>
      <c r="K16" s="8"/>
      <c r="L16" s="8"/>
      <c r="M16" s="7" t="n">
        <f aca="false">Scores!$B$5*VLOOKUP(M15,Scores!$A$15:$B$18,2)+Scores!$C$5*VLOOKUP(N15,Scores!$A$15:$B$18,2)+Scores!$D$5*VLOOKUP(O15,Scores!$A$15:$B$18,2)+Scores!$E$5*VLOOKUP(P15,Scores!$A$15:$B$18,2)</f>
        <v>53</v>
      </c>
      <c r="N16" s="7" t="n">
        <f aca="false">Scores!$G$5*VLOOKUP(M15,Scores!$A$15:$B$18,2)+Scores!$H$5*VLOOKUP(N15,Scores!$A$15:$B$18,2)+Scores!$I$5*VLOOKUP(O15,Scores!$A$15:$B$18,2)+Scores!$J$5*VLOOKUP(P15,Scores!$A$15:$B$18,2)</f>
        <v>55</v>
      </c>
      <c r="O16" s="7" t="n">
        <f aca="false">Scores!$L$5*VLOOKUP(M15,Scores!$A$15:$B$18,2)+Scores!$M$5*VLOOKUP(N15,Scores!$A$15:$B$18,2)+Scores!$N$5*VLOOKUP(O15,Scores!$A$15:$B$18,2)+Scores!$O$5*VLOOKUP(P15,Scores!$A$15:$B$18,2)</f>
        <v>0</v>
      </c>
      <c r="P16" s="8"/>
      <c r="Q16" s="8"/>
      <c r="R16" s="7" t="n">
        <f aca="false">Scores!$B$6*VLOOKUP(R15,Scores!$A$15:$B$18,2)+Scores!$C$6*VLOOKUP(S15,Scores!$A$15:$B$18,2)+Scores!$D$6*VLOOKUP(T15,Scores!$A$15:$B$18,2)+Scores!$E$6*VLOOKUP(U15,Scores!$A$15:$B$18,2)</f>
        <v>62</v>
      </c>
      <c r="S16" s="7" t="n">
        <f aca="false">Scores!$G$6*VLOOKUP(R15,Scores!$A$15:$B$18,2)+Scores!$H$6*VLOOKUP(S15,Scores!$A$15:$B$18,2)+Scores!$I$6*VLOOKUP(T15,Scores!$A$15:$B$18,2)+Scores!$J$6*VLOOKUP(U15,Scores!$A$15:$B$18,2)</f>
        <v>57</v>
      </c>
      <c r="T16" s="7" t="n">
        <f aca="false">Scores!$L$6*VLOOKUP(R15,Scores!$A$15:$B$18,2)+Scores!$M$6*VLOOKUP(S15,Scores!$A$15:$B$18,2)+Scores!$N$6*VLOOKUP(T15,Scores!$A$15:$B$18,2)+Scores!$O$6*VLOOKUP(U15,Scores!$A$15:$B$18,2)</f>
        <v>48</v>
      </c>
      <c r="U16" s="8"/>
      <c r="V16" s="8"/>
      <c r="W16" s="7" t="n">
        <f aca="false">Scores!$B$7*VLOOKUP(W15,Scores!$A$15:$B$18,2)+Scores!$C$7*VLOOKUP(X15,Scores!$A$15:$B$18,2)+Scores!$D$7*VLOOKUP(Y15,Scores!$A$15:$B$18,2)+Scores!$E$7*VLOOKUP(Z15,Scores!$A$15:$B$18,2)</f>
        <v>60</v>
      </c>
      <c r="X16" s="7" t="n">
        <f aca="false">Scores!$G$7*VLOOKUP(W15,Scores!$A$15:$B$18,2)+Scores!$H$7*VLOOKUP(X15,Scores!$A$15:$B$18,2)+Scores!$I$7*VLOOKUP(Y15,Scores!$A$15:$B$18,2)+Scores!$J$7*VLOOKUP(Z15,Scores!$A$15:$B$18,2)</f>
        <v>60</v>
      </c>
      <c r="Y16" s="7" t="n">
        <f aca="false">Scores!$L$7*VLOOKUP(W15,Scores!$A$15:$B$18,2)+Scores!$M$7*VLOOKUP(X15,Scores!$A$15:$B$18,2)+Scores!$N$7*VLOOKUP(Y15,Scores!$A$15:$B$18,2)+Scores!$O$7*VLOOKUP(Z15,Scores!$A$15:$B$18,2)</f>
        <v>46</v>
      </c>
      <c r="Z16" s="8"/>
      <c r="AA16" s="8"/>
      <c r="AB16" s="7" t="n">
        <f aca="false">Scores!$B$8*VLOOKUP(AB15,Scores!$A$15:$B$18,2)+Scores!$C$8*VLOOKUP(AC15,Scores!$A$15:$B$18,2)+Scores!$D$8*VLOOKUP(AD15,Scores!$A$15:$B$18,2)+Scores!$E$8*VLOOKUP(AE15,Scores!$A$15:$B$18,2)</f>
        <v>62</v>
      </c>
      <c r="AC16" s="7" t="n">
        <f aca="false">Scores!$G$8*VLOOKUP(AB15,Scores!$A$15:$B$18,2)+Scores!$H$8*VLOOKUP(AC15,Scores!$A$15:$B$18,2)+Scores!$I$8*VLOOKUP(AD15,Scores!$A$15:$B$18,2)+Scores!$J$8*VLOOKUP(AE15,Scores!$A$15:$B$18,2)</f>
        <v>60</v>
      </c>
      <c r="AD16" s="7" t="n">
        <f aca="false">Scores!$L$8*VLOOKUP(AB15,Scores!$A$15:$B$18,2)+Scores!$M$8*VLOOKUP(AC15,Scores!$A$15:$B$18,2)+Scores!$N$8*VLOOKUP(AD15,Scores!$A$15:$B$18,2)+Scores!$O$8*VLOOKUP(AE15,Scores!$A$15:$B$18,2)</f>
        <v>48</v>
      </c>
      <c r="AE16" s="8"/>
      <c r="AF16" s="8"/>
      <c r="AG16" s="7" t="n">
        <f aca="false">Scores!$B$9*VLOOKUP(AG15,Scores!$A$15:$B$18,2)+Scores!$C$9*VLOOKUP(AH15,Scores!$A$15:$B$18,2)+Scores!$D$9*VLOOKUP(AI15,Scores!$A$15:$B$18,2)+Scores!$E$9*VLOOKUP(AJ15,Scores!$A$15:$B$18,2)</f>
        <v>0</v>
      </c>
      <c r="AH16" s="7" t="n">
        <f aca="false">Scores!$G$9*VLOOKUP(AG15,Scores!$A$15:$B$18,2)+Scores!$H$9*VLOOKUP(AH15,Scores!$A$15:$B$18,2)+Scores!$I$9*VLOOKUP(AI15,Scores!$A$15:$B$18,2)+Scores!$J$9*VLOOKUP(AJ15,Scores!$A$15:$B$18,2)</f>
        <v>47</v>
      </c>
      <c r="AI16" s="7" t="n">
        <f aca="false">Scores!$L$9*VLOOKUP(AG15,Scores!$A$15:$B$18,2)+Scores!$M$9*VLOOKUP(AH15,Scores!$A$15:$B$18,2)+Scores!$N$9*VLOOKUP(AI15,Scores!$A$15:$B$18,2)+Scores!$O$9*VLOOKUP(AJ15,Scores!$A$15:$B$18,2)</f>
        <v>0</v>
      </c>
      <c r="AJ16" s="8"/>
      <c r="AK16" s="8"/>
      <c r="AL16" s="7" t="n">
        <f aca="false">Scores!$B$10*VLOOKUP(AL15,Scores!$A$15:$B$18,2)+Scores!$C$10*VLOOKUP(AM15,Scores!$A$15:$B$18,2)+Scores!$D$10*VLOOKUP(AN15,Scores!$A$15:$B$18,2)+Scores!$E$10*VLOOKUP(AO15,Scores!$A$15:$B$18,2)</f>
        <v>0</v>
      </c>
      <c r="AM16" s="7" t="n">
        <f aca="false">Scores!$G$10*VLOOKUP(AL15,Scores!$A$15:$B$18,2)+Scores!$H$10*VLOOKUP(AM15,Scores!$A$15:$B$18,2)+Scores!$I$10*VLOOKUP(AN15,Scores!$A$15:$B$18,2)+Scores!$J$10*VLOOKUP(AO15,Scores!$A$15:$B$18,2)</f>
        <v>0</v>
      </c>
      <c r="AN16" s="7" t="n">
        <f aca="false">Scores!$L$10*VLOOKUP(AL15,Scores!$A$15:$B$18,2)+Scores!$M$10*VLOOKUP(AM15,Scores!$A$15:$B$18,2)+Scores!$N$10*VLOOKUP(AN15,Scores!$A$15:$B$18,2)+Scores!$O$10*VLOOKUP(AO15,Scores!$A$15:$B$18,2)</f>
        <v>0</v>
      </c>
      <c r="AO16" s="8"/>
    </row>
    <row r="17" customFormat="false" ht="15" hidden="false" customHeight="false" outlineLevel="0" collapsed="false">
      <c r="A17" s="0" t="s">
        <v>27</v>
      </c>
      <c r="B17" s="0" t="s">
        <v>10</v>
      </c>
      <c r="C17" s="0" t="n">
        <v>1</v>
      </c>
      <c r="D17" s="0" t="n">
        <v>4</v>
      </c>
      <c r="E17" s="0" t="n">
        <v>3</v>
      </c>
      <c r="F17" s="0" t="n">
        <v>2</v>
      </c>
      <c r="H17" s="0" t="n">
        <v>2</v>
      </c>
      <c r="I17" s="0" t="n">
        <v>4</v>
      </c>
      <c r="J17" s="0" t="n">
        <v>3</v>
      </c>
      <c r="K17" s="0" t="n">
        <v>1</v>
      </c>
      <c r="M17" s="0" t="n">
        <v>2</v>
      </c>
      <c r="N17" s="0" t="n">
        <v>4</v>
      </c>
      <c r="O17" s="0" t="n">
        <v>3</v>
      </c>
      <c r="P17" s="0" t="n">
        <v>1</v>
      </c>
      <c r="R17" s="0" t="n">
        <v>2</v>
      </c>
      <c r="S17" s="0" t="n">
        <v>4</v>
      </c>
      <c r="T17" s="0" t="n">
        <v>3</v>
      </c>
      <c r="U17" s="0" t="n">
        <v>1</v>
      </c>
      <c r="W17" s="0" t="n">
        <v>2</v>
      </c>
      <c r="X17" s="0" t="n">
        <v>3</v>
      </c>
      <c r="Y17" s="0" t="n">
        <v>1</v>
      </c>
      <c r="Z17" s="0" t="n">
        <v>4</v>
      </c>
      <c r="AB17" s="0" t="n">
        <v>1</v>
      </c>
      <c r="AC17" s="0" t="n">
        <v>2</v>
      </c>
      <c r="AD17" s="0" t="n">
        <v>4</v>
      </c>
      <c r="AE17" s="0" t="n">
        <v>3</v>
      </c>
      <c r="AG17" s="0" t="n">
        <v>2</v>
      </c>
      <c r="AH17" s="0" t="n">
        <v>1</v>
      </c>
      <c r="AI17" s="0" t="n">
        <v>3</v>
      </c>
      <c r="AJ17" s="0" t="n">
        <v>4</v>
      </c>
      <c r="AL17" s="0" t="n">
        <v>2</v>
      </c>
      <c r="AM17" s="0" t="n">
        <v>1</v>
      </c>
      <c r="AN17" s="0" t="n">
        <v>3</v>
      </c>
      <c r="AO17" s="0" t="n">
        <v>4</v>
      </c>
      <c r="AQ17" s="4" t="n">
        <f aca="false">((C18+H18+M18+R18+W18)-Scores!$E$15)/(Scores!$I$15-Scores!$E$15)</f>
        <v>0.663793103448276</v>
      </c>
      <c r="AR17" s="4" t="n">
        <f aca="false">((D18+I18+N18+S18+X18)-Scores!$E$16)/(Scores!$I$16-Scores!$E$16)</f>
        <v>0.896551724137931</v>
      </c>
      <c r="AS17" s="4" t="n">
        <f aca="false">((E18+J18+O18+T18+Y18)-Scores!$E$17)/(Scores!$I$17-Scores!$E$17)</f>
        <v>0.551724137931034</v>
      </c>
      <c r="AT17" s="4"/>
      <c r="AU17" s="4" t="n">
        <f aca="false">((AB18+AG18+AL18)-Scores!$F$15)/(Scores!$J$15-Scores!$F$15)</f>
        <v>1</v>
      </c>
      <c r="AV17" s="4" t="n">
        <f aca="false">((AC18+AH18+AM18)-Scores!$F$16)/(Scores!$J$16-Scores!$F$16)</f>
        <v>0.46551724137931</v>
      </c>
      <c r="AW17" s="4" t="n">
        <f aca="false">((AD18+AI18+AN18)-Scores!$F$17)/(Scores!$J$17-Scores!$F$17)</f>
        <v>0.517241379310345</v>
      </c>
    </row>
    <row r="18" s="6" customFormat="true" ht="11.25" hidden="false" customHeight="false" outlineLevel="0" collapsed="false">
      <c r="C18" s="7" t="n">
        <f aca="false">Scores!$B$3*VLOOKUP(C17,Scores!$A$15:$B$18,2)+Scores!$C$3*VLOOKUP(D17,Scores!$A$15:$B$18,2)+Scores!$D$3*VLOOKUP(E17,Scores!$A$15:$B$18,2)+Scores!$E$3*VLOOKUP(F17,Scores!$A$15:$B$18,2)</f>
        <v>0</v>
      </c>
      <c r="D18" s="7" t="n">
        <f aca="false">Scores!$G$3*VLOOKUP(C17,Scores!$A$15:$B$18,2)+Scores!$H$3*VLOOKUP(D17,Scores!$A$15:$B$18,2)+Scores!$I$3*VLOOKUP(E17,Scores!$A$15:$B$18,2)+Scores!$J$3*VLOOKUP(F17,Scores!$A$15:$B$18,2)</f>
        <v>62</v>
      </c>
      <c r="E18" s="7" t="n">
        <f aca="false">Scores!$L$3*VLOOKUP(C17,Scores!$A$15:$B$18,2)+Scores!$M$3*VLOOKUP(D17,Scores!$A$15:$B$18,2)+Scores!$N$3*VLOOKUP(E17,Scores!$A$15:$B$18,2)+Scores!$O$3*VLOOKUP(F17,Scores!$A$15:$B$18,2)</f>
        <v>0</v>
      </c>
      <c r="F18" s="8"/>
      <c r="G18" s="8"/>
      <c r="H18" s="7" t="n">
        <f aca="false">Scores!$B$4*VLOOKUP(H17,Scores!$A$15:$B$18,2)+Scores!$C$4*VLOOKUP(I17,Scores!$A$15:$B$18,2)+Scores!$D$4*VLOOKUP(J17,Scores!$A$15:$B$18,2)+Scores!$E$4*VLOOKUP(K17,Scores!$A$15:$B$18,2)</f>
        <v>38</v>
      </c>
      <c r="I18" s="7" t="n">
        <f aca="false">Scores!$G$4*VLOOKUP(H17,Scores!$A$15:$B$18,2)+Scores!$H$4*VLOOKUP(I17,Scores!$A$15:$B$18,2)+Scores!$I$4*VLOOKUP(J17,Scores!$A$15:$B$18,2)+Scores!$J$4*VLOOKUP(K17,Scores!$A$15:$B$18,2)</f>
        <v>57</v>
      </c>
      <c r="J18" s="7" t="n">
        <f aca="false">Scores!$L$4*VLOOKUP(H17,Scores!$A$15:$B$18,2)+Scores!$M$4*VLOOKUP(I17,Scores!$A$15:$B$18,2)+Scores!$N$4*VLOOKUP(J17,Scores!$A$15:$B$18,2)+Scores!$O$4*VLOOKUP(K17,Scores!$A$15:$B$18,2)</f>
        <v>0</v>
      </c>
      <c r="K18" s="8"/>
      <c r="L18" s="8"/>
      <c r="M18" s="7" t="n">
        <f aca="false">Scores!$B$5*VLOOKUP(M17,Scores!$A$15:$B$18,2)+Scores!$C$5*VLOOKUP(N17,Scores!$A$15:$B$18,2)+Scores!$D$5*VLOOKUP(O17,Scores!$A$15:$B$18,2)+Scores!$E$5*VLOOKUP(P17,Scores!$A$15:$B$18,2)</f>
        <v>47</v>
      </c>
      <c r="N18" s="7" t="n">
        <f aca="false">Scores!$G$5*VLOOKUP(M17,Scores!$A$15:$B$18,2)+Scores!$H$5*VLOOKUP(N17,Scores!$A$15:$B$18,2)+Scores!$I$5*VLOOKUP(O17,Scores!$A$15:$B$18,2)+Scores!$J$5*VLOOKUP(P17,Scores!$A$15:$B$18,2)</f>
        <v>57</v>
      </c>
      <c r="O18" s="7" t="n">
        <f aca="false">Scores!$L$5*VLOOKUP(M17,Scores!$A$15:$B$18,2)+Scores!$M$5*VLOOKUP(N17,Scores!$A$15:$B$18,2)+Scores!$N$5*VLOOKUP(O17,Scores!$A$15:$B$18,2)+Scores!$O$5*VLOOKUP(P17,Scores!$A$15:$B$18,2)</f>
        <v>0</v>
      </c>
      <c r="P18" s="8"/>
      <c r="Q18" s="8"/>
      <c r="R18" s="7" t="n">
        <f aca="false">Scores!$B$6*VLOOKUP(R17,Scores!$A$15:$B$18,2)+Scores!$C$6*VLOOKUP(S17,Scores!$A$15:$B$18,2)+Scores!$D$6*VLOOKUP(T17,Scores!$A$15:$B$18,2)+Scores!$E$6*VLOOKUP(U17,Scores!$A$15:$B$18,2)</f>
        <v>62</v>
      </c>
      <c r="S18" s="7" t="n">
        <f aca="false">Scores!$G$6*VLOOKUP(R17,Scores!$A$15:$B$18,2)+Scores!$H$6*VLOOKUP(S17,Scores!$A$15:$B$18,2)+Scores!$I$6*VLOOKUP(T17,Scores!$A$15:$B$18,2)+Scores!$J$6*VLOOKUP(U17,Scores!$A$15:$B$18,2)</f>
        <v>57</v>
      </c>
      <c r="T18" s="7" t="n">
        <f aca="false">Scores!$L$6*VLOOKUP(R17,Scores!$A$15:$B$18,2)+Scores!$M$6*VLOOKUP(S17,Scores!$A$15:$B$18,2)+Scores!$N$6*VLOOKUP(T17,Scores!$A$15:$B$18,2)+Scores!$O$6*VLOOKUP(U17,Scores!$A$15:$B$18,2)</f>
        <v>48</v>
      </c>
      <c r="U18" s="8"/>
      <c r="V18" s="8"/>
      <c r="W18" s="7" t="n">
        <f aca="false">Scores!$B$7*VLOOKUP(W17,Scores!$A$15:$B$18,2)+Scores!$C$7*VLOOKUP(X17,Scores!$A$15:$B$18,2)+Scores!$D$7*VLOOKUP(Y17,Scores!$A$15:$B$18,2)+Scores!$E$7*VLOOKUP(Z17,Scores!$A$15:$B$18,2)</f>
        <v>62</v>
      </c>
      <c r="X18" s="7" t="n">
        <f aca="false">Scores!$G$7*VLOOKUP(W17,Scores!$A$15:$B$18,2)+Scores!$H$7*VLOOKUP(X17,Scores!$A$15:$B$18,2)+Scores!$I$7*VLOOKUP(Y17,Scores!$A$15:$B$18,2)+Scores!$J$7*VLOOKUP(Z17,Scores!$A$15:$B$18,2)</f>
        <v>62</v>
      </c>
      <c r="Y18" s="7" t="n">
        <f aca="false">Scores!$L$7*VLOOKUP(W17,Scores!$A$15:$B$18,2)+Scores!$M$7*VLOOKUP(X17,Scores!$A$15:$B$18,2)+Scores!$N$7*VLOOKUP(Y17,Scores!$A$15:$B$18,2)+Scores!$O$7*VLOOKUP(Z17,Scores!$A$15:$B$18,2)</f>
        <v>50</v>
      </c>
      <c r="Z18" s="8"/>
      <c r="AA18" s="8"/>
      <c r="AB18" s="7" t="n">
        <f aca="false">Scores!$B$8*VLOOKUP(AB17,Scores!$A$15:$B$18,2)+Scores!$C$8*VLOOKUP(AC17,Scores!$A$15:$B$18,2)+Scores!$D$8*VLOOKUP(AD17,Scores!$A$15:$B$18,2)+Scores!$E$8*VLOOKUP(AE17,Scores!$A$15:$B$18,2)</f>
        <v>62</v>
      </c>
      <c r="AC18" s="7" t="n">
        <f aca="false">Scores!$G$8*VLOOKUP(AB17,Scores!$A$15:$B$18,2)+Scores!$H$8*VLOOKUP(AC17,Scores!$A$15:$B$18,2)+Scores!$I$8*VLOOKUP(AD17,Scores!$A$15:$B$18,2)+Scores!$J$8*VLOOKUP(AE17,Scores!$A$15:$B$18,2)</f>
        <v>60</v>
      </c>
      <c r="AD18" s="7" t="n">
        <f aca="false">Scores!$L$8*VLOOKUP(AB17,Scores!$A$15:$B$18,2)+Scores!$M$8*VLOOKUP(AC17,Scores!$A$15:$B$18,2)+Scores!$N$8*VLOOKUP(AD17,Scores!$A$15:$B$18,2)+Scores!$O$8*VLOOKUP(AE17,Scores!$A$15:$B$18,2)</f>
        <v>48</v>
      </c>
      <c r="AE18" s="8"/>
      <c r="AF18" s="8"/>
      <c r="AG18" s="7" t="n">
        <f aca="false">Scores!$B$9*VLOOKUP(AG17,Scores!$A$15:$B$18,2)+Scores!$C$9*VLOOKUP(AH17,Scores!$A$15:$B$18,2)+Scores!$D$9*VLOOKUP(AI17,Scores!$A$15:$B$18,2)+Scores!$E$9*VLOOKUP(AJ17,Scores!$A$15:$B$18,2)</f>
        <v>0</v>
      </c>
      <c r="AH18" s="7" t="n">
        <f aca="false">Scores!$G$9*VLOOKUP(AG17,Scores!$A$15:$B$18,2)+Scores!$H$9*VLOOKUP(AH17,Scores!$A$15:$B$18,2)+Scores!$I$9*VLOOKUP(AI17,Scores!$A$15:$B$18,2)+Scores!$J$9*VLOOKUP(AJ17,Scores!$A$15:$B$18,2)</f>
        <v>33</v>
      </c>
      <c r="AI18" s="7" t="n">
        <f aca="false">Scores!$L$9*VLOOKUP(AG17,Scores!$A$15:$B$18,2)+Scores!$M$9*VLOOKUP(AH17,Scores!$A$15:$B$18,2)+Scores!$N$9*VLOOKUP(AI17,Scores!$A$15:$B$18,2)+Scores!$O$9*VLOOKUP(AJ17,Scores!$A$15:$B$18,2)</f>
        <v>0</v>
      </c>
      <c r="AJ18" s="8"/>
      <c r="AK18" s="8"/>
      <c r="AL18" s="7" t="n">
        <f aca="false">Scores!$B$10*VLOOKUP(AL17,Scores!$A$15:$B$18,2)+Scores!$C$10*VLOOKUP(AM17,Scores!$A$15:$B$18,2)+Scores!$D$10*VLOOKUP(AN17,Scores!$A$15:$B$18,2)+Scores!$E$10*VLOOKUP(AO17,Scores!$A$15:$B$18,2)</f>
        <v>0</v>
      </c>
      <c r="AM18" s="7" t="n">
        <f aca="false">Scores!$G$10*VLOOKUP(AL17,Scores!$A$15:$B$18,2)+Scores!$H$10*VLOOKUP(AM17,Scores!$A$15:$B$18,2)+Scores!$I$10*VLOOKUP(AN17,Scores!$A$15:$B$18,2)+Scores!$J$10*VLOOKUP(AO17,Scores!$A$15:$B$18,2)</f>
        <v>0</v>
      </c>
      <c r="AN18" s="7" t="n">
        <f aca="false">Scores!$L$10*VLOOKUP(AL17,Scores!$A$15:$B$18,2)+Scores!$M$10*VLOOKUP(AM17,Scores!$A$15:$B$18,2)+Scores!$N$10*VLOOKUP(AN17,Scores!$A$15:$B$18,2)+Scores!$O$10*VLOOKUP(AO17,Scores!$A$15:$B$18,2)</f>
        <v>0</v>
      </c>
      <c r="AO18" s="8"/>
    </row>
    <row r="19" customFormat="false" ht="15" hidden="false" customHeight="false" outlineLevel="0" collapsed="false">
      <c r="A19" s="0" t="s">
        <v>28</v>
      </c>
      <c r="B19" s="0" t="s">
        <v>10</v>
      </c>
      <c r="C19" s="0" t="n">
        <v>1</v>
      </c>
      <c r="D19" s="0" t="n">
        <v>4</v>
      </c>
      <c r="E19" s="0" t="n">
        <v>3</v>
      </c>
      <c r="F19" s="0" t="n">
        <v>2</v>
      </c>
      <c r="H19" s="0" t="n">
        <v>4</v>
      </c>
      <c r="I19" s="0" t="n">
        <v>1</v>
      </c>
      <c r="J19" s="0" t="n">
        <v>3</v>
      </c>
      <c r="K19" s="0" t="n">
        <v>2</v>
      </c>
      <c r="M19" s="0" t="n">
        <v>3</v>
      </c>
      <c r="N19" s="0" t="n">
        <v>1</v>
      </c>
      <c r="O19" s="0" t="n">
        <v>4</v>
      </c>
      <c r="P19" s="0" t="n">
        <v>2</v>
      </c>
      <c r="R19" s="0" t="n">
        <v>3</v>
      </c>
      <c r="S19" s="0" t="n">
        <v>1</v>
      </c>
      <c r="T19" s="0" t="n">
        <v>4</v>
      </c>
      <c r="U19" s="0" t="n">
        <v>2</v>
      </c>
      <c r="W19" s="0" t="n">
        <v>2</v>
      </c>
      <c r="X19" s="0" t="n">
        <v>3</v>
      </c>
      <c r="Y19" s="0" t="n">
        <v>1</v>
      </c>
      <c r="Z19" s="0" t="n">
        <v>4</v>
      </c>
      <c r="AB19" s="0" t="n">
        <v>1</v>
      </c>
      <c r="AC19" s="0" t="n">
        <v>2</v>
      </c>
      <c r="AD19" s="0" t="n">
        <v>4</v>
      </c>
      <c r="AE19" s="0" t="n">
        <v>3</v>
      </c>
      <c r="AG19" s="0" t="n">
        <v>3</v>
      </c>
      <c r="AH19" s="0" t="n">
        <v>4</v>
      </c>
      <c r="AI19" s="0" t="n">
        <v>2</v>
      </c>
      <c r="AJ19" s="0" t="n">
        <v>1</v>
      </c>
      <c r="AL19" s="0" t="n">
        <v>2</v>
      </c>
      <c r="AM19" s="0" t="n">
        <v>1</v>
      </c>
      <c r="AN19" s="0" t="n">
        <v>3</v>
      </c>
      <c r="AO19" s="0" t="n">
        <v>4</v>
      </c>
      <c r="AQ19" s="4" t="n">
        <f aca="false">((C20+H20+M20+R20+W20)-Scores!$E$15)/(Scores!$I$15-Scores!$E$15)</f>
        <v>0.801724137931035</v>
      </c>
      <c r="AR19" s="4" t="n">
        <f aca="false">((D20+I20+N20+S20+X20)-Scores!$E$16)/(Scores!$I$16-Scores!$E$16)</f>
        <v>0.496551724137931</v>
      </c>
      <c r="AS19" s="4" t="n">
        <f aca="false">((E20+J20+O20+T20+Y20)-Scores!$E$17)/(Scores!$I$17-Scores!$E$17)</f>
        <v>0.293103448275862</v>
      </c>
      <c r="AT19" s="4"/>
      <c r="AU19" s="4" t="n">
        <f aca="false">((AB20+AG20+AL20)-Scores!$F$15)/(Scores!$J$15-Scores!$F$15)</f>
        <v>1</v>
      </c>
      <c r="AV19" s="4" t="n">
        <f aca="false">((AC20+AH20+AM20)-Scores!$F$16)/(Scores!$J$16-Scores!$F$16)</f>
        <v>0.965517241379311</v>
      </c>
      <c r="AW19" s="4" t="n">
        <f aca="false">((AD20+AI20+AN20)-Scores!$F$17)/(Scores!$J$17-Scores!$F$17)</f>
        <v>0.517241379310345</v>
      </c>
    </row>
    <row r="20" s="6" customFormat="true" ht="11.25" hidden="false" customHeight="false" outlineLevel="0" collapsed="false">
      <c r="C20" s="7" t="n">
        <f aca="false">Scores!$B$3*VLOOKUP(C19,Scores!$A$15:$B$18,2)+Scores!$C$3*VLOOKUP(D19,Scores!$A$15:$B$18,2)+Scores!$D$3*VLOOKUP(E19,Scores!$A$15:$B$18,2)+Scores!$E$3*VLOOKUP(F19,Scores!$A$15:$B$18,2)</f>
        <v>0</v>
      </c>
      <c r="D20" s="7" t="n">
        <f aca="false">Scores!$G$3*VLOOKUP(C19,Scores!$A$15:$B$18,2)+Scores!$H$3*VLOOKUP(D19,Scores!$A$15:$B$18,2)+Scores!$I$3*VLOOKUP(E19,Scores!$A$15:$B$18,2)+Scores!$J$3*VLOOKUP(F19,Scores!$A$15:$B$18,2)</f>
        <v>62</v>
      </c>
      <c r="E20" s="7" t="n">
        <f aca="false">Scores!$L$3*VLOOKUP(C19,Scores!$A$15:$B$18,2)+Scores!$M$3*VLOOKUP(D19,Scores!$A$15:$B$18,2)+Scores!$N$3*VLOOKUP(E19,Scores!$A$15:$B$18,2)+Scores!$O$3*VLOOKUP(F19,Scores!$A$15:$B$18,2)</f>
        <v>0</v>
      </c>
      <c r="F20" s="8"/>
      <c r="G20" s="8"/>
      <c r="H20" s="7" t="n">
        <f aca="false">Scores!$B$4*VLOOKUP(H19,Scores!$A$15:$B$18,2)+Scores!$C$4*VLOOKUP(I19,Scores!$A$15:$B$18,2)+Scores!$D$4*VLOOKUP(J19,Scores!$A$15:$B$18,2)+Scores!$E$4*VLOOKUP(K19,Scores!$A$15:$B$18,2)</f>
        <v>60</v>
      </c>
      <c r="I20" s="7" t="n">
        <f aca="false">Scores!$G$4*VLOOKUP(H19,Scores!$A$15:$B$18,2)+Scores!$H$4*VLOOKUP(I19,Scores!$A$15:$B$18,2)+Scores!$I$4*VLOOKUP(J19,Scores!$A$15:$B$18,2)+Scores!$J$4*VLOOKUP(K19,Scores!$A$15:$B$18,2)</f>
        <v>35</v>
      </c>
      <c r="J20" s="7" t="n">
        <f aca="false">Scores!$L$4*VLOOKUP(H19,Scores!$A$15:$B$18,2)+Scores!$M$4*VLOOKUP(I19,Scores!$A$15:$B$18,2)+Scores!$N$4*VLOOKUP(J19,Scores!$A$15:$B$18,2)+Scores!$O$4*VLOOKUP(K19,Scores!$A$15:$B$18,2)</f>
        <v>0</v>
      </c>
      <c r="K20" s="8"/>
      <c r="L20" s="8"/>
      <c r="M20" s="7" t="n">
        <f aca="false">Scores!$B$5*VLOOKUP(M19,Scores!$A$15:$B$18,2)+Scores!$C$5*VLOOKUP(N19,Scores!$A$15:$B$18,2)+Scores!$D$5*VLOOKUP(O19,Scores!$A$15:$B$18,2)+Scores!$E$5*VLOOKUP(P19,Scores!$A$15:$B$18,2)</f>
        <v>62</v>
      </c>
      <c r="N20" s="7" t="n">
        <f aca="false">Scores!$G$5*VLOOKUP(M19,Scores!$A$15:$B$18,2)+Scores!$H$5*VLOOKUP(N19,Scores!$A$15:$B$18,2)+Scores!$I$5*VLOOKUP(O19,Scores!$A$15:$B$18,2)+Scores!$J$5*VLOOKUP(P19,Scores!$A$15:$B$18,2)</f>
        <v>39</v>
      </c>
      <c r="O20" s="7" t="n">
        <f aca="false">Scores!$L$5*VLOOKUP(M19,Scores!$A$15:$B$18,2)+Scores!$M$5*VLOOKUP(N19,Scores!$A$15:$B$18,2)+Scores!$N$5*VLOOKUP(O19,Scores!$A$15:$B$18,2)+Scores!$O$5*VLOOKUP(P19,Scores!$A$15:$B$18,2)</f>
        <v>0</v>
      </c>
      <c r="P20" s="8"/>
      <c r="Q20" s="8"/>
      <c r="R20" s="7" t="n">
        <f aca="false">Scores!$B$6*VLOOKUP(R19,Scores!$A$15:$B$18,2)+Scores!$C$6*VLOOKUP(S19,Scores!$A$15:$B$18,2)+Scores!$D$6*VLOOKUP(T19,Scores!$A$15:$B$18,2)+Scores!$E$6*VLOOKUP(U19,Scores!$A$15:$B$18,2)</f>
        <v>41</v>
      </c>
      <c r="S20" s="7" t="n">
        <f aca="false">Scores!$G$6*VLOOKUP(R19,Scores!$A$15:$B$18,2)+Scores!$H$6*VLOOKUP(S19,Scores!$A$15:$B$18,2)+Scores!$I$6*VLOOKUP(T19,Scores!$A$15:$B$18,2)+Scores!$J$6*VLOOKUP(U19,Scores!$A$15:$B$18,2)</f>
        <v>39</v>
      </c>
      <c r="T20" s="7" t="n">
        <f aca="false">Scores!$L$6*VLOOKUP(R19,Scores!$A$15:$B$18,2)+Scores!$M$6*VLOOKUP(S19,Scores!$A$15:$B$18,2)+Scores!$N$6*VLOOKUP(T19,Scores!$A$15:$B$18,2)+Scores!$O$6*VLOOKUP(U19,Scores!$A$15:$B$18,2)</f>
        <v>33</v>
      </c>
      <c r="U20" s="8"/>
      <c r="V20" s="8"/>
      <c r="W20" s="7" t="n">
        <f aca="false">Scores!$B$7*VLOOKUP(W19,Scores!$A$15:$B$18,2)+Scores!$C$7*VLOOKUP(X19,Scores!$A$15:$B$18,2)+Scores!$D$7*VLOOKUP(Y19,Scores!$A$15:$B$18,2)+Scores!$E$7*VLOOKUP(Z19,Scores!$A$15:$B$18,2)</f>
        <v>62</v>
      </c>
      <c r="X20" s="7" t="n">
        <f aca="false">Scores!$G$7*VLOOKUP(W19,Scores!$A$15:$B$18,2)+Scores!$H$7*VLOOKUP(X19,Scores!$A$15:$B$18,2)+Scores!$I$7*VLOOKUP(Y19,Scores!$A$15:$B$18,2)+Scores!$J$7*VLOOKUP(Z19,Scores!$A$15:$B$18,2)</f>
        <v>62</v>
      </c>
      <c r="Y20" s="7" t="n">
        <f aca="false">Scores!$L$7*VLOOKUP(W19,Scores!$A$15:$B$18,2)+Scores!$M$7*VLOOKUP(X19,Scores!$A$15:$B$18,2)+Scores!$N$7*VLOOKUP(Y19,Scores!$A$15:$B$18,2)+Scores!$O$7*VLOOKUP(Z19,Scores!$A$15:$B$18,2)</f>
        <v>50</v>
      </c>
      <c r="Z20" s="8"/>
      <c r="AA20" s="8"/>
      <c r="AB20" s="7" t="n">
        <f aca="false">Scores!$B$8*VLOOKUP(AB19,Scores!$A$15:$B$18,2)+Scores!$C$8*VLOOKUP(AC19,Scores!$A$15:$B$18,2)+Scores!$D$8*VLOOKUP(AD19,Scores!$A$15:$B$18,2)+Scores!$E$8*VLOOKUP(AE19,Scores!$A$15:$B$18,2)</f>
        <v>62</v>
      </c>
      <c r="AC20" s="7" t="n">
        <f aca="false">Scores!$G$8*VLOOKUP(AB19,Scores!$A$15:$B$18,2)+Scores!$H$8*VLOOKUP(AC19,Scores!$A$15:$B$18,2)+Scores!$I$8*VLOOKUP(AD19,Scores!$A$15:$B$18,2)+Scores!$J$8*VLOOKUP(AE19,Scores!$A$15:$B$18,2)</f>
        <v>60</v>
      </c>
      <c r="AD20" s="7" t="n">
        <f aca="false">Scores!$L$8*VLOOKUP(AB19,Scores!$A$15:$B$18,2)+Scores!$M$8*VLOOKUP(AC19,Scores!$A$15:$B$18,2)+Scores!$N$8*VLOOKUP(AD19,Scores!$A$15:$B$18,2)+Scores!$O$8*VLOOKUP(AE19,Scores!$A$15:$B$18,2)</f>
        <v>48</v>
      </c>
      <c r="AE20" s="8"/>
      <c r="AF20" s="8"/>
      <c r="AG20" s="7" t="n">
        <f aca="false">Scores!$B$9*VLOOKUP(AG19,Scores!$A$15:$B$18,2)+Scores!$C$9*VLOOKUP(AH19,Scores!$A$15:$B$18,2)+Scores!$D$9*VLOOKUP(AI19,Scores!$A$15:$B$18,2)+Scores!$E$9*VLOOKUP(AJ19,Scores!$A$15:$B$18,2)</f>
        <v>0</v>
      </c>
      <c r="AH20" s="7" t="n">
        <f aca="false">Scores!$G$9*VLOOKUP(AG19,Scores!$A$15:$B$18,2)+Scores!$H$9*VLOOKUP(AH19,Scores!$A$15:$B$18,2)+Scores!$I$9*VLOOKUP(AI19,Scores!$A$15:$B$18,2)+Scores!$J$9*VLOOKUP(AJ19,Scores!$A$15:$B$18,2)</f>
        <v>62</v>
      </c>
      <c r="AI20" s="7" t="n">
        <f aca="false">Scores!$L$9*VLOOKUP(AG19,Scores!$A$15:$B$18,2)+Scores!$M$9*VLOOKUP(AH19,Scores!$A$15:$B$18,2)+Scores!$N$9*VLOOKUP(AI19,Scores!$A$15:$B$18,2)+Scores!$O$9*VLOOKUP(AJ19,Scores!$A$15:$B$18,2)</f>
        <v>0</v>
      </c>
      <c r="AJ20" s="8"/>
      <c r="AK20" s="8"/>
      <c r="AL20" s="7" t="n">
        <f aca="false">Scores!$B$10*VLOOKUP(AL19,Scores!$A$15:$B$18,2)+Scores!$C$10*VLOOKUP(AM19,Scores!$A$15:$B$18,2)+Scores!$D$10*VLOOKUP(AN19,Scores!$A$15:$B$18,2)+Scores!$E$10*VLOOKUP(AO19,Scores!$A$15:$B$18,2)</f>
        <v>0</v>
      </c>
      <c r="AM20" s="7" t="n">
        <f aca="false">Scores!$G$10*VLOOKUP(AL19,Scores!$A$15:$B$18,2)+Scores!$H$10*VLOOKUP(AM19,Scores!$A$15:$B$18,2)+Scores!$I$10*VLOOKUP(AN19,Scores!$A$15:$B$18,2)+Scores!$J$10*VLOOKUP(AO19,Scores!$A$15:$B$18,2)</f>
        <v>0</v>
      </c>
      <c r="AN20" s="7" t="n">
        <f aca="false">Scores!$L$10*VLOOKUP(AL19,Scores!$A$15:$B$18,2)+Scores!$M$10*VLOOKUP(AM19,Scores!$A$15:$B$18,2)+Scores!$N$10*VLOOKUP(AN19,Scores!$A$15:$B$18,2)+Scores!$O$10*VLOOKUP(AO19,Scores!$A$15:$B$18,2)</f>
        <v>0</v>
      </c>
      <c r="AO20" s="8"/>
    </row>
  </sheetData>
  <mergeCells count="8">
    <mergeCell ref="C2:F2"/>
    <mergeCell ref="H2:K2"/>
    <mergeCell ref="M2:P2"/>
    <mergeCell ref="R2:U2"/>
    <mergeCell ref="W2:Z2"/>
    <mergeCell ref="AB2:AE2"/>
    <mergeCell ref="AG2:AJ2"/>
    <mergeCell ref="AL2:A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Q7" activeCellId="0" sqref="AQ7"/>
    </sheetView>
  </sheetViews>
  <sheetFormatPr defaultRowHeight="15"/>
  <cols>
    <col collapsed="false" hidden="false" max="1" min="1" style="0" width="21.2793522267206"/>
    <col collapsed="false" hidden="false" max="2" min="2" style="0" width="8.5748987854251"/>
    <col collapsed="false" hidden="false" max="6" min="3" style="0" width="2.71255060728745"/>
    <col collapsed="false" hidden="false" max="7" min="7" style="0" width="1.71255060728745"/>
    <col collapsed="false" hidden="false" max="11" min="8" style="0" width="2.71255060728745"/>
    <col collapsed="false" hidden="false" max="12" min="12" style="0" width="1.71255060728745"/>
    <col collapsed="false" hidden="false" max="16" min="13" style="0" width="2.71255060728745"/>
    <col collapsed="false" hidden="false" max="17" min="17" style="0" width="1.71255060728745"/>
    <col collapsed="false" hidden="false" max="21" min="18" style="0" width="2.71255060728745"/>
    <col collapsed="false" hidden="false" max="22" min="22" style="0" width="1.71255060728745"/>
    <col collapsed="false" hidden="false" max="26" min="23" style="0" width="2.71255060728745"/>
    <col collapsed="false" hidden="false" max="27" min="27" style="0" width="1.71255060728745"/>
    <col collapsed="false" hidden="false" max="31" min="28" style="0" width="2.71255060728745"/>
    <col collapsed="false" hidden="false" max="32" min="32" style="0" width="1.71255060728745"/>
    <col collapsed="false" hidden="false" max="36" min="33" style="0" width="2.71255060728745"/>
    <col collapsed="false" hidden="false" max="37" min="37" style="0" width="1.71255060728745"/>
    <col collapsed="false" hidden="false" max="41" min="38" style="0" width="2.71255060728745"/>
    <col collapsed="false" hidden="false" max="1025" min="42" style="0" width="8.5748987854251"/>
  </cols>
  <sheetData>
    <row r="1" customFormat="false" ht="15" hidden="false" customHeight="false" outlineLevel="0" collapsed="false">
      <c r="A1" s="1"/>
      <c r="C1" s="1" t="s">
        <v>0</v>
      </c>
      <c r="D1" s="1"/>
      <c r="E1" s="1"/>
      <c r="F1" s="1"/>
      <c r="G1" s="1"/>
      <c r="AQ1" s="1" t="s">
        <v>1</v>
      </c>
      <c r="AU1" s="1" t="s">
        <v>2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n">
        <v>1</v>
      </c>
      <c r="D2" s="2"/>
      <c r="E2" s="2"/>
      <c r="F2" s="2"/>
      <c r="G2" s="3"/>
      <c r="H2" s="2" t="n">
        <v>2</v>
      </c>
      <c r="I2" s="2"/>
      <c r="J2" s="2"/>
      <c r="K2" s="2"/>
      <c r="L2" s="3"/>
      <c r="M2" s="2" t="n">
        <v>3</v>
      </c>
      <c r="N2" s="2"/>
      <c r="O2" s="2"/>
      <c r="P2" s="2"/>
      <c r="Q2" s="3"/>
      <c r="R2" s="2" t="n">
        <v>4</v>
      </c>
      <c r="S2" s="2"/>
      <c r="T2" s="2"/>
      <c r="U2" s="2"/>
      <c r="V2" s="3"/>
      <c r="W2" s="2" t="n">
        <v>5</v>
      </c>
      <c r="X2" s="2"/>
      <c r="Y2" s="2"/>
      <c r="Z2" s="2"/>
      <c r="AA2" s="3"/>
      <c r="AB2" s="2" t="n">
        <v>6</v>
      </c>
      <c r="AC2" s="2"/>
      <c r="AD2" s="2"/>
      <c r="AE2" s="2"/>
      <c r="AF2" s="3"/>
      <c r="AG2" s="2" t="n">
        <v>7</v>
      </c>
      <c r="AH2" s="2"/>
      <c r="AI2" s="2"/>
      <c r="AJ2" s="2"/>
      <c r="AK2" s="3"/>
      <c r="AL2" s="2" t="n">
        <v>8</v>
      </c>
      <c r="AM2" s="2"/>
      <c r="AN2" s="2"/>
      <c r="AO2" s="2"/>
      <c r="AQ2" s="1" t="s">
        <v>6</v>
      </c>
      <c r="AR2" s="1" t="s">
        <v>7</v>
      </c>
      <c r="AS2" s="1" t="s">
        <v>8</v>
      </c>
      <c r="AT2" s="1"/>
      <c r="AU2" s="1" t="s">
        <v>6</v>
      </c>
      <c r="AV2" s="1" t="s">
        <v>7</v>
      </c>
      <c r="AW2" s="1" t="s">
        <v>8</v>
      </c>
    </row>
    <row r="3" customFormat="false" ht="15" hidden="false" customHeight="false" outlineLevel="0" collapsed="false">
      <c r="A3" s="0" t="s">
        <v>29</v>
      </c>
      <c r="B3" s="0" t="s">
        <v>10</v>
      </c>
      <c r="C3" s="0" t="n">
        <v>1</v>
      </c>
      <c r="D3" s="0" t="n">
        <v>4</v>
      </c>
      <c r="E3" s="0" t="n">
        <v>3</v>
      </c>
      <c r="F3" s="0" t="n">
        <v>2</v>
      </c>
      <c r="H3" s="0" t="n">
        <v>2</v>
      </c>
      <c r="I3" s="0" t="n">
        <v>3</v>
      </c>
      <c r="J3" s="0" t="n">
        <v>4</v>
      </c>
      <c r="K3" s="0" t="n">
        <v>1</v>
      </c>
      <c r="M3" s="0" t="n">
        <v>3</v>
      </c>
      <c r="N3" s="0" t="n">
        <v>1</v>
      </c>
      <c r="O3" s="0" t="n">
        <v>4</v>
      </c>
      <c r="P3" s="0" t="n">
        <v>2</v>
      </c>
      <c r="R3" s="0" t="n">
        <v>2</v>
      </c>
      <c r="S3" s="0" t="n">
        <v>4</v>
      </c>
      <c r="T3" s="0" t="n">
        <v>3</v>
      </c>
      <c r="U3" s="0" t="n">
        <v>1</v>
      </c>
      <c r="W3" s="0" t="n">
        <v>2</v>
      </c>
      <c r="X3" s="0" t="n">
        <v>3</v>
      </c>
      <c r="Y3" s="0" t="n">
        <v>1</v>
      </c>
      <c r="Z3" s="0" t="n">
        <v>4</v>
      </c>
      <c r="AB3" s="0" t="n">
        <v>1</v>
      </c>
      <c r="AC3" s="0" t="n">
        <v>3</v>
      </c>
      <c r="AD3" s="0" t="n">
        <v>4</v>
      </c>
      <c r="AE3" s="0" t="n">
        <v>2</v>
      </c>
      <c r="AG3" s="0" t="n">
        <v>2</v>
      </c>
      <c r="AH3" s="0" t="n">
        <v>3</v>
      </c>
      <c r="AI3" s="0" t="n">
        <v>4</v>
      </c>
      <c r="AJ3" s="0" t="n">
        <v>1</v>
      </c>
      <c r="AL3" s="0" t="n">
        <v>1</v>
      </c>
      <c r="AM3" s="0" t="n">
        <v>2</v>
      </c>
      <c r="AN3" s="0" t="n">
        <v>3</v>
      </c>
      <c r="AO3" s="0" t="n">
        <v>4</v>
      </c>
      <c r="AQ3" s="4" t="n">
        <f aca="false">((C4+H4+M4+R4+W4)-Scores!$E$15)/(Scores!$I$15-Scores!$E$15)</f>
        <v>0.810344827586207</v>
      </c>
      <c r="AR3" s="4" t="n">
        <f aca="false">((D4+I4+N4+S4+X4)-Scores!$E$16)/(Scores!$I$16-Scores!$E$16)</f>
        <v>0.758620689655172</v>
      </c>
      <c r="AS3" s="4" t="n">
        <f aca="false">((E4+J4+O4+T4+Y4)-Scores!$E$17)/(Scores!$I$17-Scores!$E$17)</f>
        <v>0.551724137931034</v>
      </c>
      <c r="AT3" s="4"/>
      <c r="AU3" s="4" t="n">
        <f aca="false">((AB4+AG4+AL4)-Scores!$F$15)/(Scores!$J$15-Scores!$F$15)</f>
        <v>0.931034482758621</v>
      </c>
      <c r="AV3" s="4" t="n">
        <f aca="false">((AC4+AH4+AM4)-Scores!$F$16)/(Scores!$J$16-Scores!$F$16)</f>
        <v>0.896551724137931</v>
      </c>
      <c r="AW3" s="4" t="n">
        <f aca="false">((AD4+AI4+AN4)-Scores!$F$17)/(Scores!$J$17-Scores!$F$17)</f>
        <v>0.586206896551724</v>
      </c>
    </row>
    <row r="4" s="6" customFormat="true" ht="11.25" hidden="false" customHeight="false" outlineLevel="0" collapsed="false">
      <c r="C4" s="7" t="n">
        <f aca="false">Scores!$B$3*VLOOKUP(C3,Scores!$A$15:$B$18,2)+Scores!$C$3*VLOOKUP(D3,Scores!$A$15:$B$18,2)+Scores!$D$3*VLOOKUP(E3,Scores!$A$15:$B$18,2)+Scores!$E$3*VLOOKUP(F3,Scores!$A$15:$B$18,2)</f>
        <v>0</v>
      </c>
      <c r="D4" s="7" t="n">
        <f aca="false">Scores!$G$3*VLOOKUP(C3,Scores!$A$15:$B$18,2)+Scores!$H$3*VLOOKUP(D3,Scores!$A$15:$B$18,2)+Scores!$I$3*VLOOKUP(E3,Scores!$A$15:$B$18,2)+Scores!$J$3*VLOOKUP(F3,Scores!$A$15:$B$18,2)</f>
        <v>62</v>
      </c>
      <c r="E4" s="7" t="n">
        <f aca="false">Scores!$L$3*VLOOKUP(C3,Scores!$A$15:$B$18,2)+Scores!$M$3*VLOOKUP(D3,Scores!$A$15:$B$18,2)+Scores!$N$3*VLOOKUP(E3,Scores!$A$15:$B$18,2)+Scores!$O$3*VLOOKUP(F3,Scores!$A$15:$B$18,2)</f>
        <v>0</v>
      </c>
      <c r="F4" s="8"/>
      <c r="G4" s="8"/>
      <c r="H4" s="7" t="n">
        <f aca="false">Scores!$B$4*VLOOKUP(H3,Scores!$A$15:$B$18,2)+Scores!$C$4*VLOOKUP(I3,Scores!$A$15:$B$18,2)+Scores!$D$4*VLOOKUP(J3,Scores!$A$15:$B$18,2)+Scores!$E$4*VLOOKUP(K3,Scores!$A$15:$B$18,2)</f>
        <v>40</v>
      </c>
      <c r="I4" s="7" t="n">
        <f aca="false">Scores!$G$4*VLOOKUP(H3,Scores!$A$15:$B$18,2)+Scores!$H$4*VLOOKUP(I3,Scores!$A$15:$B$18,2)+Scores!$I$4*VLOOKUP(J3,Scores!$A$15:$B$18,2)+Scores!$J$4*VLOOKUP(K3,Scores!$A$15:$B$18,2)</f>
        <v>55</v>
      </c>
      <c r="J4" s="7" t="n">
        <f aca="false">Scores!$L$4*VLOOKUP(H3,Scores!$A$15:$B$18,2)+Scores!$M$4*VLOOKUP(I3,Scores!$A$15:$B$18,2)+Scores!$N$4*VLOOKUP(J3,Scores!$A$15:$B$18,2)+Scores!$O$4*VLOOKUP(K3,Scores!$A$15:$B$18,2)</f>
        <v>0</v>
      </c>
      <c r="K4" s="8"/>
      <c r="L4" s="8"/>
      <c r="M4" s="7" t="n">
        <f aca="false">Scores!$B$5*VLOOKUP(M3,Scores!$A$15:$B$18,2)+Scores!$C$5*VLOOKUP(N3,Scores!$A$15:$B$18,2)+Scores!$D$5*VLOOKUP(O3,Scores!$A$15:$B$18,2)+Scores!$E$5*VLOOKUP(P3,Scores!$A$15:$B$18,2)</f>
        <v>62</v>
      </c>
      <c r="N4" s="7" t="n">
        <f aca="false">Scores!$G$5*VLOOKUP(M3,Scores!$A$15:$B$18,2)+Scores!$H$5*VLOOKUP(N3,Scores!$A$15:$B$18,2)+Scores!$I$5*VLOOKUP(O3,Scores!$A$15:$B$18,2)+Scores!$J$5*VLOOKUP(P3,Scores!$A$15:$B$18,2)</f>
        <v>39</v>
      </c>
      <c r="O4" s="7" t="n">
        <f aca="false">Scores!$L$5*VLOOKUP(M3,Scores!$A$15:$B$18,2)+Scores!$M$5*VLOOKUP(N3,Scores!$A$15:$B$18,2)+Scores!$N$5*VLOOKUP(O3,Scores!$A$15:$B$18,2)+Scores!$O$5*VLOOKUP(P3,Scores!$A$15:$B$18,2)</f>
        <v>0</v>
      </c>
      <c r="P4" s="8"/>
      <c r="Q4" s="8"/>
      <c r="R4" s="7" t="n">
        <f aca="false">Scores!$B$6*VLOOKUP(R3,Scores!$A$15:$B$18,2)+Scores!$C$6*VLOOKUP(S3,Scores!$A$15:$B$18,2)+Scores!$D$6*VLOOKUP(T3,Scores!$A$15:$B$18,2)+Scores!$E$6*VLOOKUP(U3,Scores!$A$15:$B$18,2)</f>
        <v>62</v>
      </c>
      <c r="S4" s="7" t="n">
        <f aca="false">Scores!$G$6*VLOOKUP(R3,Scores!$A$15:$B$18,2)+Scores!$H$6*VLOOKUP(S3,Scores!$A$15:$B$18,2)+Scores!$I$6*VLOOKUP(T3,Scores!$A$15:$B$18,2)+Scores!$J$6*VLOOKUP(U3,Scores!$A$15:$B$18,2)</f>
        <v>57</v>
      </c>
      <c r="T4" s="7" t="n">
        <f aca="false">Scores!$L$6*VLOOKUP(R3,Scores!$A$15:$B$18,2)+Scores!$M$6*VLOOKUP(S3,Scores!$A$15:$B$18,2)+Scores!$N$6*VLOOKUP(T3,Scores!$A$15:$B$18,2)+Scores!$O$6*VLOOKUP(U3,Scores!$A$15:$B$18,2)</f>
        <v>48</v>
      </c>
      <c r="U4" s="8"/>
      <c r="V4" s="8"/>
      <c r="W4" s="7" t="n">
        <f aca="false">Scores!$B$7*VLOOKUP(W3,Scores!$A$15:$B$18,2)+Scores!$C$7*VLOOKUP(X3,Scores!$A$15:$B$18,2)+Scores!$D$7*VLOOKUP(Y3,Scores!$A$15:$B$18,2)+Scores!$E$7*VLOOKUP(Z3,Scores!$A$15:$B$18,2)</f>
        <v>62</v>
      </c>
      <c r="X4" s="7" t="n">
        <f aca="false">Scores!$G$7*VLOOKUP(W3,Scores!$A$15:$B$18,2)+Scores!$H$7*VLOOKUP(X3,Scores!$A$15:$B$18,2)+Scores!$I$7*VLOOKUP(Y3,Scores!$A$15:$B$18,2)+Scores!$J$7*VLOOKUP(Z3,Scores!$A$15:$B$18,2)</f>
        <v>62</v>
      </c>
      <c r="Y4" s="7" t="n">
        <f aca="false">Scores!$L$7*VLOOKUP(W3,Scores!$A$15:$B$18,2)+Scores!$M$7*VLOOKUP(X3,Scores!$A$15:$B$18,2)+Scores!$N$7*VLOOKUP(Y3,Scores!$A$15:$B$18,2)+Scores!$O$7*VLOOKUP(Z3,Scores!$A$15:$B$18,2)</f>
        <v>50</v>
      </c>
      <c r="Z4" s="8"/>
      <c r="AA4" s="8"/>
      <c r="AB4" s="7" t="n">
        <f aca="false">Scores!$B$8*VLOOKUP(AB3,Scores!$A$15:$B$18,2)+Scores!$C$8*VLOOKUP(AC3,Scores!$A$15:$B$18,2)+Scores!$D$8*VLOOKUP(AD3,Scores!$A$15:$B$18,2)+Scores!$E$8*VLOOKUP(AE3,Scores!$A$15:$B$18,2)</f>
        <v>60</v>
      </c>
      <c r="AC4" s="7" t="n">
        <f aca="false">Scores!$G$8*VLOOKUP(AB3,Scores!$A$15:$B$18,2)+Scores!$H$8*VLOOKUP(AC3,Scores!$A$15:$B$18,2)+Scores!$I$8*VLOOKUP(AD3,Scores!$A$15:$B$18,2)+Scores!$J$8*VLOOKUP(AE3,Scores!$A$15:$B$18,2)</f>
        <v>62</v>
      </c>
      <c r="AD4" s="7" t="n">
        <f aca="false">Scores!$L$8*VLOOKUP(AB3,Scores!$A$15:$B$18,2)+Scores!$M$8*VLOOKUP(AC3,Scores!$A$15:$B$18,2)+Scores!$N$8*VLOOKUP(AD3,Scores!$A$15:$B$18,2)+Scores!$O$8*VLOOKUP(AE3,Scores!$A$15:$B$18,2)</f>
        <v>50</v>
      </c>
      <c r="AE4" s="8"/>
      <c r="AF4" s="8"/>
      <c r="AG4" s="7" t="n">
        <f aca="false">Scores!$B$9*VLOOKUP(AG3,Scores!$A$15:$B$18,2)+Scores!$C$9*VLOOKUP(AH3,Scores!$A$15:$B$18,2)+Scores!$D$9*VLOOKUP(AI3,Scores!$A$15:$B$18,2)+Scores!$E$9*VLOOKUP(AJ3,Scores!$A$15:$B$18,2)</f>
        <v>0</v>
      </c>
      <c r="AH4" s="7" t="n">
        <f aca="false">Scores!$G$9*VLOOKUP(AG3,Scores!$A$15:$B$18,2)+Scores!$H$9*VLOOKUP(AH3,Scores!$A$15:$B$18,2)+Scores!$I$9*VLOOKUP(AI3,Scores!$A$15:$B$18,2)+Scores!$J$9*VLOOKUP(AJ3,Scores!$A$15:$B$18,2)</f>
        <v>56</v>
      </c>
      <c r="AI4" s="7" t="n">
        <f aca="false">Scores!$L$9*VLOOKUP(AG3,Scores!$A$15:$B$18,2)+Scores!$M$9*VLOOKUP(AH3,Scores!$A$15:$B$18,2)+Scores!$N$9*VLOOKUP(AI3,Scores!$A$15:$B$18,2)+Scores!$O$9*VLOOKUP(AJ3,Scores!$A$15:$B$18,2)</f>
        <v>0</v>
      </c>
      <c r="AJ4" s="8"/>
      <c r="AK4" s="8"/>
      <c r="AL4" s="7" t="n">
        <f aca="false">Scores!$B$10*VLOOKUP(AL3,Scores!$A$15:$B$18,2)+Scores!$C$10*VLOOKUP(AM3,Scores!$A$15:$B$18,2)+Scores!$D$10*VLOOKUP(AN3,Scores!$A$15:$B$18,2)+Scores!$E$10*VLOOKUP(AO3,Scores!$A$15:$B$18,2)</f>
        <v>0</v>
      </c>
      <c r="AM4" s="7" t="n">
        <f aca="false">Scores!$G$10*VLOOKUP(AL3,Scores!$A$15:$B$18,2)+Scores!$H$10*VLOOKUP(AM3,Scores!$A$15:$B$18,2)+Scores!$I$10*VLOOKUP(AN3,Scores!$A$15:$B$18,2)+Scores!$J$10*VLOOKUP(AO3,Scores!$A$15:$B$18,2)</f>
        <v>0</v>
      </c>
      <c r="AN4" s="7" t="n">
        <f aca="false">Scores!$L$10*VLOOKUP(AL3,Scores!$A$15:$B$18,2)+Scores!$M$10*VLOOKUP(AM3,Scores!$A$15:$B$18,2)+Scores!$N$10*VLOOKUP(AN3,Scores!$A$15:$B$18,2)+Scores!$O$10*VLOOKUP(AO3,Scores!$A$15:$B$18,2)</f>
        <v>0</v>
      </c>
      <c r="AO4" s="8"/>
    </row>
    <row r="5" customFormat="false" ht="15" hidden="false" customHeight="false" outlineLevel="0" collapsed="false">
      <c r="A5" s="0" t="s">
        <v>30</v>
      </c>
      <c r="B5" s="0" t="s">
        <v>10</v>
      </c>
      <c r="C5" s="0" t="n">
        <v>1</v>
      </c>
      <c r="D5" s="0" t="n">
        <v>4</v>
      </c>
      <c r="E5" s="0" t="n">
        <v>3</v>
      </c>
      <c r="F5" s="0" t="n">
        <v>2</v>
      </c>
      <c r="H5" s="0" t="n">
        <v>4</v>
      </c>
      <c r="I5" s="0" t="n">
        <v>1</v>
      </c>
      <c r="J5" s="0" t="n">
        <v>3</v>
      </c>
      <c r="K5" s="0" t="n">
        <v>2</v>
      </c>
      <c r="M5" s="0" t="n">
        <v>3</v>
      </c>
      <c r="N5" s="0" t="n">
        <v>1</v>
      </c>
      <c r="O5" s="0" t="n">
        <v>4</v>
      </c>
      <c r="P5" s="0" t="n">
        <v>2</v>
      </c>
      <c r="R5" s="0" t="n">
        <v>3</v>
      </c>
      <c r="S5" s="0" t="n">
        <v>1</v>
      </c>
      <c r="T5" s="0" t="n">
        <v>4</v>
      </c>
      <c r="U5" s="0" t="n">
        <v>2</v>
      </c>
      <c r="W5" s="0" t="n">
        <v>1</v>
      </c>
      <c r="X5" s="0" t="n">
        <v>3</v>
      </c>
      <c r="Y5" s="0" t="n">
        <v>2</v>
      </c>
      <c r="Z5" s="0" t="n">
        <v>4</v>
      </c>
      <c r="AB5" s="0" t="n">
        <v>1</v>
      </c>
      <c r="AC5" s="0" t="n">
        <v>2</v>
      </c>
      <c r="AD5" s="0" t="n">
        <v>4</v>
      </c>
      <c r="AE5" s="0" t="n">
        <v>3</v>
      </c>
      <c r="AG5" s="0" t="n">
        <v>3</v>
      </c>
      <c r="AH5" s="0" t="n">
        <v>4</v>
      </c>
      <c r="AI5" s="0" t="n">
        <v>2</v>
      </c>
      <c r="AJ5" s="0" t="n">
        <v>1</v>
      </c>
      <c r="AL5" s="0" t="n">
        <v>3</v>
      </c>
      <c r="AM5" s="0" t="n">
        <v>1</v>
      </c>
      <c r="AN5" s="0" t="n">
        <v>2</v>
      </c>
      <c r="AO5" s="0" t="n">
        <v>4</v>
      </c>
      <c r="AQ5" s="4" t="n">
        <f aca="false">((C6+H6+M6+R6+W6)-Scores!$E$15)/(Scores!$I$15-Scores!$E$15)</f>
        <v>0.758620689655172</v>
      </c>
      <c r="AR5" s="4" t="n">
        <f aca="false">((D6+I6+N6+S6+X6)-Scores!$E$16)/(Scores!$I$16-Scores!$E$16)</f>
        <v>0.462068965517241</v>
      </c>
      <c r="AS5" s="4" t="n">
        <f aca="false">((E6+J6+O6+T6+Y6)-Scores!$E$17)/(Scores!$I$17-Scores!$E$17)</f>
        <v>0.46551724137931</v>
      </c>
      <c r="AT5" s="4"/>
      <c r="AU5" s="4" t="n">
        <f aca="false">((AB6+AG6+AL6)-Scores!$F$15)/(Scores!$J$15-Scores!$F$15)</f>
        <v>1</v>
      </c>
      <c r="AV5" s="4" t="n">
        <f aca="false">((AC6+AH6+AM6)-Scores!$F$16)/(Scores!$J$16-Scores!$F$16)</f>
        <v>0.965517241379311</v>
      </c>
      <c r="AW5" s="4" t="n">
        <f aca="false">((AD6+AI6+AN6)-Scores!$F$17)/(Scores!$J$17-Scores!$F$17)</f>
        <v>0.517241379310345</v>
      </c>
    </row>
    <row r="6" s="6" customFormat="true" ht="11.25" hidden="false" customHeight="false" outlineLevel="0" collapsed="false">
      <c r="C6" s="7" t="n">
        <f aca="false">Scores!$B$3*VLOOKUP(C5,Scores!$A$15:$B$18,2)+Scores!$C$3*VLOOKUP(D5,Scores!$A$15:$B$18,2)+Scores!$D$3*VLOOKUP(E5,Scores!$A$15:$B$18,2)+Scores!$E$3*VLOOKUP(F5,Scores!$A$15:$B$18,2)</f>
        <v>0</v>
      </c>
      <c r="D6" s="7" t="n">
        <f aca="false">Scores!$G$3*VLOOKUP(C5,Scores!$A$15:$B$18,2)+Scores!$H$3*VLOOKUP(D5,Scores!$A$15:$B$18,2)+Scores!$I$3*VLOOKUP(E5,Scores!$A$15:$B$18,2)+Scores!$J$3*VLOOKUP(F5,Scores!$A$15:$B$18,2)</f>
        <v>62</v>
      </c>
      <c r="E6" s="7" t="n">
        <f aca="false">Scores!$L$3*VLOOKUP(C5,Scores!$A$15:$B$18,2)+Scores!$M$3*VLOOKUP(D5,Scores!$A$15:$B$18,2)+Scores!$N$3*VLOOKUP(E5,Scores!$A$15:$B$18,2)+Scores!$O$3*VLOOKUP(F5,Scores!$A$15:$B$18,2)</f>
        <v>0</v>
      </c>
      <c r="F6" s="8"/>
      <c r="G6" s="8"/>
      <c r="H6" s="7" t="n">
        <f aca="false">Scores!$B$4*VLOOKUP(H5,Scores!$A$15:$B$18,2)+Scores!$C$4*VLOOKUP(I5,Scores!$A$15:$B$18,2)+Scores!$D$4*VLOOKUP(J5,Scores!$A$15:$B$18,2)+Scores!$E$4*VLOOKUP(K5,Scores!$A$15:$B$18,2)</f>
        <v>60</v>
      </c>
      <c r="I6" s="7" t="n">
        <f aca="false">Scores!$G$4*VLOOKUP(H5,Scores!$A$15:$B$18,2)+Scores!$H$4*VLOOKUP(I5,Scores!$A$15:$B$18,2)+Scores!$I$4*VLOOKUP(J5,Scores!$A$15:$B$18,2)+Scores!$J$4*VLOOKUP(K5,Scores!$A$15:$B$18,2)</f>
        <v>35</v>
      </c>
      <c r="J6" s="7" t="n">
        <f aca="false">Scores!$L$4*VLOOKUP(H5,Scores!$A$15:$B$18,2)+Scores!$M$4*VLOOKUP(I5,Scores!$A$15:$B$18,2)+Scores!$N$4*VLOOKUP(J5,Scores!$A$15:$B$18,2)+Scores!$O$4*VLOOKUP(K5,Scores!$A$15:$B$18,2)</f>
        <v>0</v>
      </c>
      <c r="K6" s="8"/>
      <c r="L6" s="8"/>
      <c r="M6" s="7" t="n">
        <f aca="false">Scores!$B$5*VLOOKUP(M5,Scores!$A$15:$B$18,2)+Scores!$C$5*VLOOKUP(N5,Scores!$A$15:$B$18,2)+Scores!$D$5*VLOOKUP(O5,Scores!$A$15:$B$18,2)+Scores!$E$5*VLOOKUP(P5,Scores!$A$15:$B$18,2)</f>
        <v>62</v>
      </c>
      <c r="N6" s="7" t="n">
        <f aca="false">Scores!$G$5*VLOOKUP(M5,Scores!$A$15:$B$18,2)+Scores!$H$5*VLOOKUP(N5,Scores!$A$15:$B$18,2)+Scores!$I$5*VLOOKUP(O5,Scores!$A$15:$B$18,2)+Scores!$J$5*VLOOKUP(P5,Scores!$A$15:$B$18,2)</f>
        <v>39</v>
      </c>
      <c r="O6" s="7" t="n">
        <f aca="false">Scores!$L$5*VLOOKUP(M5,Scores!$A$15:$B$18,2)+Scores!$M$5*VLOOKUP(N5,Scores!$A$15:$B$18,2)+Scores!$N$5*VLOOKUP(O5,Scores!$A$15:$B$18,2)+Scores!$O$5*VLOOKUP(P5,Scores!$A$15:$B$18,2)</f>
        <v>0</v>
      </c>
      <c r="P6" s="8"/>
      <c r="Q6" s="8"/>
      <c r="R6" s="7" t="n">
        <f aca="false">Scores!$B$6*VLOOKUP(R5,Scores!$A$15:$B$18,2)+Scores!$C$6*VLOOKUP(S5,Scores!$A$15:$B$18,2)+Scores!$D$6*VLOOKUP(T5,Scores!$A$15:$B$18,2)+Scores!$E$6*VLOOKUP(U5,Scores!$A$15:$B$18,2)</f>
        <v>41</v>
      </c>
      <c r="S6" s="7" t="n">
        <f aca="false">Scores!$G$6*VLOOKUP(R5,Scores!$A$15:$B$18,2)+Scores!$H$6*VLOOKUP(S5,Scores!$A$15:$B$18,2)+Scores!$I$6*VLOOKUP(T5,Scores!$A$15:$B$18,2)+Scores!$J$6*VLOOKUP(U5,Scores!$A$15:$B$18,2)</f>
        <v>39</v>
      </c>
      <c r="T6" s="7" t="n">
        <f aca="false">Scores!$L$6*VLOOKUP(R5,Scores!$A$15:$B$18,2)+Scores!$M$6*VLOOKUP(S5,Scores!$A$15:$B$18,2)+Scores!$N$6*VLOOKUP(T5,Scores!$A$15:$B$18,2)+Scores!$O$6*VLOOKUP(U5,Scores!$A$15:$B$18,2)</f>
        <v>33</v>
      </c>
      <c r="U6" s="8"/>
      <c r="V6" s="8"/>
      <c r="W6" s="7" t="n">
        <f aca="false">Scores!$B$7*VLOOKUP(W5,Scores!$A$15:$B$18,2)+Scores!$C$7*VLOOKUP(X5,Scores!$A$15:$B$18,2)+Scores!$D$7*VLOOKUP(Y5,Scores!$A$15:$B$18,2)+Scores!$E$7*VLOOKUP(Z5,Scores!$A$15:$B$18,2)</f>
        <v>57</v>
      </c>
      <c r="X6" s="7" t="n">
        <f aca="false">Scores!$G$7*VLOOKUP(W5,Scores!$A$15:$B$18,2)+Scores!$H$7*VLOOKUP(X5,Scores!$A$15:$B$18,2)+Scores!$I$7*VLOOKUP(Y5,Scores!$A$15:$B$18,2)+Scores!$J$7*VLOOKUP(Z5,Scores!$A$15:$B$18,2)</f>
        <v>57</v>
      </c>
      <c r="Y6" s="7" t="n">
        <f aca="false">Scores!$L$7*VLOOKUP(W5,Scores!$A$15:$B$18,2)+Scores!$M$7*VLOOKUP(X5,Scores!$A$15:$B$18,2)+Scores!$N$7*VLOOKUP(Y5,Scores!$A$15:$B$18,2)+Scores!$O$7*VLOOKUP(Z5,Scores!$A$15:$B$18,2)</f>
        <v>60</v>
      </c>
      <c r="Z6" s="8"/>
      <c r="AA6" s="8"/>
      <c r="AB6" s="7" t="n">
        <f aca="false">Scores!$B$8*VLOOKUP(AB5,Scores!$A$15:$B$18,2)+Scores!$C$8*VLOOKUP(AC5,Scores!$A$15:$B$18,2)+Scores!$D$8*VLOOKUP(AD5,Scores!$A$15:$B$18,2)+Scores!$E$8*VLOOKUP(AE5,Scores!$A$15:$B$18,2)</f>
        <v>62</v>
      </c>
      <c r="AC6" s="7" t="n">
        <f aca="false">Scores!$G$8*VLOOKUP(AB5,Scores!$A$15:$B$18,2)+Scores!$H$8*VLOOKUP(AC5,Scores!$A$15:$B$18,2)+Scores!$I$8*VLOOKUP(AD5,Scores!$A$15:$B$18,2)+Scores!$J$8*VLOOKUP(AE5,Scores!$A$15:$B$18,2)</f>
        <v>60</v>
      </c>
      <c r="AD6" s="7" t="n">
        <f aca="false">Scores!$L$8*VLOOKUP(AB5,Scores!$A$15:$B$18,2)+Scores!$M$8*VLOOKUP(AC5,Scores!$A$15:$B$18,2)+Scores!$N$8*VLOOKUP(AD5,Scores!$A$15:$B$18,2)+Scores!$O$8*VLOOKUP(AE5,Scores!$A$15:$B$18,2)</f>
        <v>48</v>
      </c>
      <c r="AE6" s="8"/>
      <c r="AF6" s="8"/>
      <c r="AG6" s="7" t="n">
        <f aca="false">Scores!$B$9*VLOOKUP(AG5,Scores!$A$15:$B$18,2)+Scores!$C$9*VLOOKUP(AH5,Scores!$A$15:$B$18,2)+Scores!$D$9*VLOOKUP(AI5,Scores!$A$15:$B$18,2)+Scores!$E$9*VLOOKUP(AJ5,Scores!$A$15:$B$18,2)</f>
        <v>0</v>
      </c>
      <c r="AH6" s="7" t="n">
        <f aca="false">Scores!$G$9*VLOOKUP(AG5,Scores!$A$15:$B$18,2)+Scores!$H$9*VLOOKUP(AH5,Scores!$A$15:$B$18,2)+Scores!$I$9*VLOOKUP(AI5,Scores!$A$15:$B$18,2)+Scores!$J$9*VLOOKUP(AJ5,Scores!$A$15:$B$18,2)</f>
        <v>62</v>
      </c>
      <c r="AI6" s="7" t="n">
        <f aca="false">Scores!$L$9*VLOOKUP(AG5,Scores!$A$15:$B$18,2)+Scores!$M$9*VLOOKUP(AH5,Scores!$A$15:$B$18,2)+Scores!$N$9*VLOOKUP(AI5,Scores!$A$15:$B$18,2)+Scores!$O$9*VLOOKUP(AJ5,Scores!$A$15:$B$18,2)</f>
        <v>0</v>
      </c>
      <c r="AJ6" s="8"/>
      <c r="AK6" s="8"/>
      <c r="AL6" s="7" t="n">
        <f aca="false">Scores!$B$10*VLOOKUP(AL5,Scores!$A$15:$B$18,2)+Scores!$C$10*VLOOKUP(AM5,Scores!$A$15:$B$18,2)+Scores!$D$10*VLOOKUP(AN5,Scores!$A$15:$B$18,2)+Scores!$E$10*VLOOKUP(AO5,Scores!$A$15:$B$18,2)</f>
        <v>0</v>
      </c>
      <c r="AM6" s="7" t="n">
        <f aca="false">Scores!$G$10*VLOOKUP(AL5,Scores!$A$15:$B$18,2)+Scores!$H$10*VLOOKUP(AM5,Scores!$A$15:$B$18,2)+Scores!$I$10*VLOOKUP(AN5,Scores!$A$15:$B$18,2)+Scores!$J$10*VLOOKUP(AO5,Scores!$A$15:$B$18,2)</f>
        <v>0</v>
      </c>
      <c r="AN6" s="7" t="n">
        <f aca="false">Scores!$L$10*VLOOKUP(AL5,Scores!$A$15:$B$18,2)+Scores!$M$10*VLOOKUP(AM5,Scores!$A$15:$B$18,2)+Scores!$N$10*VLOOKUP(AN5,Scores!$A$15:$B$18,2)+Scores!$O$10*VLOOKUP(AO5,Scores!$A$15:$B$18,2)</f>
        <v>0</v>
      </c>
      <c r="AO6" s="8"/>
    </row>
    <row r="7" customFormat="false" ht="15" hidden="false" customHeight="false" outlineLevel="0" collapsed="false">
      <c r="A7" s="0" t="s">
        <v>31</v>
      </c>
      <c r="B7" s="0" t="s">
        <v>10</v>
      </c>
      <c r="C7" s="0" t="n">
        <v>1</v>
      </c>
      <c r="D7" s="0" t="n">
        <v>3</v>
      </c>
      <c r="E7" s="0" t="n">
        <v>2</v>
      </c>
      <c r="F7" s="0" t="n">
        <v>4</v>
      </c>
      <c r="H7" s="0" t="n">
        <v>2</v>
      </c>
      <c r="I7" s="0" t="n">
        <v>3</v>
      </c>
      <c r="J7" s="0" t="n">
        <v>4</v>
      </c>
      <c r="K7" s="0" t="n">
        <v>1</v>
      </c>
      <c r="M7" s="0" t="n">
        <v>3</v>
      </c>
      <c r="N7" s="0" t="n">
        <v>2</v>
      </c>
      <c r="O7" s="0" t="n">
        <v>4</v>
      </c>
      <c r="P7" s="0" t="n">
        <v>1</v>
      </c>
      <c r="R7" s="0" t="n">
        <v>4</v>
      </c>
      <c r="S7" s="0" t="n">
        <v>3</v>
      </c>
      <c r="T7" s="0" t="n">
        <v>2</v>
      </c>
      <c r="U7" s="0" t="n">
        <v>1</v>
      </c>
      <c r="W7" s="0" t="n">
        <v>2</v>
      </c>
      <c r="X7" s="0" t="n">
        <v>3</v>
      </c>
      <c r="Y7" s="0" t="n">
        <v>1</v>
      </c>
      <c r="Z7" s="0" t="n">
        <v>4</v>
      </c>
      <c r="AB7" s="0" t="n">
        <v>2</v>
      </c>
      <c r="AC7" s="0" t="n">
        <v>3</v>
      </c>
      <c r="AD7" s="0" t="n">
        <v>4</v>
      </c>
      <c r="AE7" s="0" t="n">
        <v>1</v>
      </c>
      <c r="AG7" s="0" t="n">
        <v>2</v>
      </c>
      <c r="AH7" s="0" t="n">
        <v>3</v>
      </c>
      <c r="AI7" s="0" t="n">
        <v>4</v>
      </c>
      <c r="AJ7" s="0" t="n">
        <v>1</v>
      </c>
      <c r="AL7" s="0" t="n">
        <v>2</v>
      </c>
      <c r="AM7" s="0" t="n">
        <v>1</v>
      </c>
      <c r="AN7" s="0" t="n">
        <v>4</v>
      </c>
      <c r="AO7" s="0" t="n">
        <v>3</v>
      </c>
      <c r="AQ7" s="4" t="n">
        <f aca="false">((C8+H8+M8+R8+W8)-Scores!$E$15)/(Scores!$I$15-Scores!$E$15)</f>
        <v>0.715517241379311</v>
      </c>
      <c r="AR7" s="4" t="n">
        <f aca="false">((D8+I8+N8+S8+X8)-Scores!$E$16)/(Scores!$I$16-Scores!$E$16)</f>
        <v>0.717241379310345</v>
      </c>
      <c r="AS7" s="4" t="n">
        <f aca="false">((E8+J8+O8+T8+Y8)-Scores!$E$17)/(Scores!$I$17-Scores!$E$17)</f>
        <v>0.517241379310345</v>
      </c>
      <c r="AT7" s="4"/>
      <c r="AU7" s="4" t="n">
        <f aca="false">((AB8+AG8+AL8)-Scores!$F$15)/(Scores!$J$15-Scores!$F$15)</f>
        <v>0.586206896551724</v>
      </c>
      <c r="AV7" s="4" t="n">
        <f aca="false">((AC8+AH8+AM8)-Scores!$F$16)/(Scores!$J$16-Scores!$F$16)</f>
        <v>0.810344827586207</v>
      </c>
      <c r="AW7" s="4" t="n">
        <f aca="false">((AD8+AI8+AN8)-Scores!$F$17)/(Scores!$J$17-Scores!$F$17)</f>
        <v>0.931034482758621</v>
      </c>
    </row>
    <row r="8" s="6" customFormat="true" ht="11.25" hidden="false" customHeight="false" outlineLevel="0" collapsed="false">
      <c r="C8" s="7" t="n">
        <f aca="false">Scores!$B$3*VLOOKUP(C7,Scores!$A$15:$B$18,2)+Scores!$C$3*VLOOKUP(D7,Scores!$A$15:$B$18,2)+Scores!$D$3*VLOOKUP(E7,Scores!$A$15:$B$18,2)+Scores!$E$3*VLOOKUP(F7,Scores!$A$15:$B$18,2)</f>
        <v>0</v>
      </c>
      <c r="D8" s="7" t="n">
        <f aca="false">Scores!$G$3*VLOOKUP(C7,Scores!$A$15:$B$18,2)+Scores!$H$3*VLOOKUP(D7,Scores!$A$15:$B$18,2)+Scores!$I$3*VLOOKUP(E7,Scores!$A$15:$B$18,2)+Scores!$J$3*VLOOKUP(F7,Scores!$A$15:$B$18,2)</f>
        <v>56</v>
      </c>
      <c r="E8" s="7" t="n">
        <f aca="false">Scores!$L$3*VLOOKUP(C7,Scores!$A$15:$B$18,2)+Scores!$M$3*VLOOKUP(D7,Scores!$A$15:$B$18,2)+Scores!$N$3*VLOOKUP(E7,Scores!$A$15:$B$18,2)+Scores!$O$3*VLOOKUP(F7,Scores!$A$15:$B$18,2)</f>
        <v>0</v>
      </c>
      <c r="F8" s="8"/>
      <c r="G8" s="8"/>
      <c r="H8" s="7" t="n">
        <f aca="false">Scores!$B$4*VLOOKUP(H7,Scores!$A$15:$B$18,2)+Scores!$C$4*VLOOKUP(I7,Scores!$A$15:$B$18,2)+Scores!$D$4*VLOOKUP(J7,Scores!$A$15:$B$18,2)+Scores!$E$4*VLOOKUP(K7,Scores!$A$15:$B$18,2)</f>
        <v>40</v>
      </c>
      <c r="I8" s="7" t="n">
        <f aca="false">Scores!$G$4*VLOOKUP(H7,Scores!$A$15:$B$18,2)+Scores!$H$4*VLOOKUP(I7,Scores!$A$15:$B$18,2)+Scores!$I$4*VLOOKUP(J7,Scores!$A$15:$B$18,2)+Scores!$J$4*VLOOKUP(K7,Scores!$A$15:$B$18,2)</f>
        <v>55</v>
      </c>
      <c r="J8" s="7" t="n">
        <f aca="false">Scores!$L$4*VLOOKUP(H7,Scores!$A$15:$B$18,2)+Scores!$M$4*VLOOKUP(I7,Scores!$A$15:$B$18,2)+Scores!$N$4*VLOOKUP(J7,Scores!$A$15:$B$18,2)+Scores!$O$4*VLOOKUP(K7,Scores!$A$15:$B$18,2)</f>
        <v>0</v>
      </c>
      <c r="K8" s="8"/>
      <c r="L8" s="8"/>
      <c r="M8" s="7" t="n">
        <f aca="false">Scores!$B$5*VLOOKUP(M7,Scores!$A$15:$B$18,2)+Scores!$C$5*VLOOKUP(N7,Scores!$A$15:$B$18,2)+Scores!$D$5*VLOOKUP(O7,Scores!$A$15:$B$18,2)+Scores!$E$5*VLOOKUP(P7,Scores!$A$15:$B$18,2)</f>
        <v>57</v>
      </c>
      <c r="N8" s="7" t="n">
        <f aca="false">Scores!$G$5*VLOOKUP(M7,Scores!$A$15:$B$18,2)+Scores!$H$5*VLOOKUP(N7,Scores!$A$15:$B$18,2)+Scores!$I$5*VLOOKUP(O7,Scores!$A$15:$B$18,2)+Scores!$J$5*VLOOKUP(P7,Scores!$A$15:$B$18,2)</f>
        <v>49</v>
      </c>
      <c r="O8" s="7" t="n">
        <f aca="false">Scores!$L$5*VLOOKUP(M7,Scores!$A$15:$B$18,2)+Scores!$M$5*VLOOKUP(N7,Scores!$A$15:$B$18,2)+Scores!$N$5*VLOOKUP(O7,Scores!$A$15:$B$18,2)+Scores!$O$5*VLOOKUP(P7,Scores!$A$15:$B$18,2)</f>
        <v>0</v>
      </c>
      <c r="P8" s="8"/>
      <c r="Q8" s="8"/>
      <c r="R8" s="7" t="n">
        <f aca="false">Scores!$B$6*VLOOKUP(R7,Scores!$A$15:$B$18,2)+Scores!$C$6*VLOOKUP(S7,Scores!$A$15:$B$18,2)+Scores!$D$6*VLOOKUP(T7,Scores!$A$15:$B$18,2)+Scores!$E$6*VLOOKUP(U7,Scores!$A$15:$B$18,2)</f>
        <v>56</v>
      </c>
      <c r="S8" s="7" t="n">
        <f aca="false">Scores!$G$6*VLOOKUP(R7,Scores!$A$15:$B$18,2)+Scores!$H$6*VLOOKUP(S7,Scores!$A$15:$B$18,2)+Scores!$I$6*VLOOKUP(T7,Scores!$A$15:$B$18,2)+Scores!$J$6*VLOOKUP(U7,Scores!$A$15:$B$18,2)</f>
        <v>47</v>
      </c>
      <c r="T8" s="7" t="n">
        <f aca="false">Scores!$L$6*VLOOKUP(R7,Scores!$A$15:$B$18,2)+Scores!$M$6*VLOOKUP(S7,Scores!$A$15:$B$18,2)+Scores!$N$6*VLOOKUP(T7,Scores!$A$15:$B$18,2)+Scores!$O$6*VLOOKUP(U7,Scores!$A$15:$B$18,2)</f>
        <v>46</v>
      </c>
      <c r="U8" s="8"/>
      <c r="V8" s="8"/>
      <c r="W8" s="7" t="n">
        <f aca="false">Scores!$B$7*VLOOKUP(W7,Scores!$A$15:$B$18,2)+Scores!$C$7*VLOOKUP(X7,Scores!$A$15:$B$18,2)+Scores!$D$7*VLOOKUP(Y7,Scores!$A$15:$B$18,2)+Scores!$E$7*VLOOKUP(Z7,Scores!$A$15:$B$18,2)</f>
        <v>62</v>
      </c>
      <c r="X8" s="7" t="n">
        <f aca="false">Scores!$G$7*VLOOKUP(W7,Scores!$A$15:$B$18,2)+Scores!$H$7*VLOOKUP(X7,Scores!$A$15:$B$18,2)+Scores!$I$7*VLOOKUP(Y7,Scores!$A$15:$B$18,2)+Scores!$J$7*VLOOKUP(Z7,Scores!$A$15:$B$18,2)</f>
        <v>62</v>
      </c>
      <c r="Y8" s="7" t="n">
        <f aca="false">Scores!$L$7*VLOOKUP(W7,Scores!$A$15:$B$18,2)+Scores!$M$7*VLOOKUP(X7,Scores!$A$15:$B$18,2)+Scores!$N$7*VLOOKUP(Y7,Scores!$A$15:$B$18,2)+Scores!$O$7*VLOOKUP(Z7,Scores!$A$15:$B$18,2)</f>
        <v>50</v>
      </c>
      <c r="Z8" s="8"/>
      <c r="AA8" s="8"/>
      <c r="AB8" s="7" t="n">
        <f aca="false">Scores!$B$8*VLOOKUP(AB7,Scores!$A$15:$B$18,2)+Scores!$C$8*VLOOKUP(AC7,Scores!$A$15:$B$18,2)+Scores!$D$8*VLOOKUP(AD7,Scores!$A$15:$B$18,2)+Scores!$E$8*VLOOKUP(AE7,Scores!$A$15:$B$18,2)</f>
        <v>50</v>
      </c>
      <c r="AC8" s="7" t="n">
        <f aca="false">Scores!$G$8*VLOOKUP(AB7,Scores!$A$15:$B$18,2)+Scores!$H$8*VLOOKUP(AC7,Scores!$A$15:$B$18,2)+Scores!$I$8*VLOOKUP(AD7,Scores!$A$15:$B$18,2)+Scores!$J$8*VLOOKUP(AE7,Scores!$A$15:$B$18,2)</f>
        <v>57</v>
      </c>
      <c r="AD8" s="7" t="n">
        <f aca="false">Scores!$L$8*VLOOKUP(AB7,Scores!$A$15:$B$18,2)+Scores!$M$8*VLOOKUP(AC7,Scores!$A$15:$B$18,2)+Scores!$N$8*VLOOKUP(AD7,Scores!$A$15:$B$18,2)+Scores!$O$8*VLOOKUP(AE7,Scores!$A$15:$B$18,2)</f>
        <v>60</v>
      </c>
      <c r="AE8" s="8"/>
      <c r="AF8" s="8"/>
      <c r="AG8" s="7" t="n">
        <f aca="false">Scores!$B$9*VLOOKUP(AG7,Scores!$A$15:$B$18,2)+Scores!$C$9*VLOOKUP(AH7,Scores!$A$15:$B$18,2)+Scores!$D$9*VLOOKUP(AI7,Scores!$A$15:$B$18,2)+Scores!$E$9*VLOOKUP(AJ7,Scores!$A$15:$B$18,2)</f>
        <v>0</v>
      </c>
      <c r="AH8" s="7" t="n">
        <f aca="false">Scores!$G$9*VLOOKUP(AG7,Scores!$A$15:$B$18,2)+Scores!$H$9*VLOOKUP(AH7,Scores!$A$15:$B$18,2)+Scores!$I$9*VLOOKUP(AI7,Scores!$A$15:$B$18,2)+Scores!$J$9*VLOOKUP(AJ7,Scores!$A$15:$B$18,2)</f>
        <v>56</v>
      </c>
      <c r="AI8" s="7" t="n">
        <f aca="false">Scores!$L$9*VLOOKUP(AG7,Scores!$A$15:$B$18,2)+Scores!$M$9*VLOOKUP(AH7,Scores!$A$15:$B$18,2)+Scores!$N$9*VLOOKUP(AI7,Scores!$A$15:$B$18,2)+Scores!$O$9*VLOOKUP(AJ7,Scores!$A$15:$B$18,2)</f>
        <v>0</v>
      </c>
      <c r="AJ8" s="8"/>
      <c r="AK8" s="8"/>
      <c r="AL8" s="7" t="n">
        <f aca="false">Scores!$B$10*VLOOKUP(AL7,Scores!$A$15:$B$18,2)+Scores!$C$10*VLOOKUP(AM7,Scores!$A$15:$B$18,2)+Scores!$D$10*VLOOKUP(AN7,Scores!$A$15:$B$18,2)+Scores!$E$10*VLOOKUP(AO7,Scores!$A$15:$B$18,2)</f>
        <v>0</v>
      </c>
      <c r="AM8" s="7" t="n">
        <f aca="false">Scores!$G$10*VLOOKUP(AL7,Scores!$A$15:$B$18,2)+Scores!$H$10*VLOOKUP(AM7,Scores!$A$15:$B$18,2)+Scores!$I$10*VLOOKUP(AN7,Scores!$A$15:$B$18,2)+Scores!$J$10*VLOOKUP(AO7,Scores!$A$15:$B$18,2)</f>
        <v>0</v>
      </c>
      <c r="AN8" s="7" t="n">
        <f aca="false">Scores!$L$10*VLOOKUP(AL7,Scores!$A$15:$B$18,2)+Scores!$M$10*VLOOKUP(AM7,Scores!$A$15:$B$18,2)+Scores!$N$10*VLOOKUP(AN7,Scores!$A$15:$B$18,2)+Scores!$O$10*VLOOKUP(AO7,Scores!$A$15:$B$18,2)</f>
        <v>0</v>
      </c>
      <c r="AO8" s="8"/>
    </row>
  </sheetData>
  <mergeCells count="8">
    <mergeCell ref="C2:F2"/>
    <mergeCell ref="H2:K2"/>
    <mergeCell ref="M2:P2"/>
    <mergeCell ref="R2:U2"/>
    <mergeCell ref="W2:Z2"/>
    <mergeCell ref="AB2:AE2"/>
    <mergeCell ref="AG2:AJ2"/>
    <mergeCell ref="AL2:A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Q33" activeCellId="0" sqref="AQ33"/>
    </sheetView>
  </sheetViews>
  <sheetFormatPr defaultRowHeight="15"/>
  <cols>
    <col collapsed="false" hidden="false" max="1" min="1" style="0" width="23.7165991902834"/>
    <col collapsed="false" hidden="false" max="2" min="2" style="0" width="8.5748987854251"/>
    <col collapsed="false" hidden="false" max="6" min="3" style="0" width="2.71255060728745"/>
    <col collapsed="false" hidden="false" max="7" min="7" style="0" width="1.71255060728745"/>
    <col collapsed="false" hidden="false" max="11" min="8" style="0" width="2.71255060728745"/>
    <col collapsed="false" hidden="false" max="12" min="12" style="0" width="1.71255060728745"/>
    <col collapsed="false" hidden="false" max="16" min="13" style="0" width="2.71255060728745"/>
    <col collapsed="false" hidden="false" max="17" min="17" style="0" width="1.71255060728745"/>
    <col collapsed="false" hidden="false" max="21" min="18" style="0" width="2.71255060728745"/>
    <col collapsed="false" hidden="false" max="22" min="22" style="0" width="1.71255060728745"/>
    <col collapsed="false" hidden="false" max="26" min="23" style="0" width="2.71255060728745"/>
    <col collapsed="false" hidden="false" max="27" min="27" style="0" width="1.71255060728745"/>
    <col collapsed="false" hidden="false" max="31" min="28" style="0" width="2.71255060728745"/>
    <col collapsed="false" hidden="false" max="32" min="32" style="0" width="1.71255060728745"/>
    <col collapsed="false" hidden="false" max="36" min="33" style="0" width="2.71255060728745"/>
    <col collapsed="false" hidden="false" max="37" min="37" style="0" width="1.71255060728745"/>
    <col collapsed="false" hidden="false" max="41" min="38" style="0" width="2.71255060728745"/>
    <col collapsed="false" hidden="false" max="1025" min="42" style="0" width="8.5748987854251"/>
  </cols>
  <sheetData>
    <row r="1" customFormat="false" ht="15" hidden="false" customHeight="false" outlineLevel="0" collapsed="false">
      <c r="A1" s="1"/>
      <c r="C1" s="1" t="s">
        <v>0</v>
      </c>
      <c r="D1" s="1"/>
      <c r="E1" s="1"/>
      <c r="F1" s="1"/>
      <c r="G1" s="1"/>
      <c r="AQ1" s="1" t="s">
        <v>1</v>
      </c>
      <c r="AU1" s="1" t="s">
        <v>2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n">
        <v>1</v>
      </c>
      <c r="D2" s="2"/>
      <c r="E2" s="2"/>
      <c r="F2" s="2"/>
      <c r="G2" s="3"/>
      <c r="H2" s="2" t="n">
        <v>2</v>
      </c>
      <c r="I2" s="2"/>
      <c r="J2" s="2"/>
      <c r="K2" s="2"/>
      <c r="L2" s="3"/>
      <c r="M2" s="2" t="n">
        <v>3</v>
      </c>
      <c r="N2" s="2"/>
      <c r="O2" s="2"/>
      <c r="P2" s="2"/>
      <c r="Q2" s="3"/>
      <c r="R2" s="2" t="n">
        <v>4</v>
      </c>
      <c r="S2" s="2"/>
      <c r="T2" s="2"/>
      <c r="U2" s="2"/>
      <c r="V2" s="3"/>
      <c r="W2" s="2" t="n">
        <v>5</v>
      </c>
      <c r="X2" s="2"/>
      <c r="Y2" s="2"/>
      <c r="Z2" s="2"/>
      <c r="AA2" s="3"/>
      <c r="AB2" s="2" t="n">
        <v>6</v>
      </c>
      <c r="AC2" s="2"/>
      <c r="AD2" s="2"/>
      <c r="AE2" s="2"/>
      <c r="AF2" s="3"/>
      <c r="AG2" s="2" t="n">
        <v>7</v>
      </c>
      <c r="AH2" s="2"/>
      <c r="AI2" s="2"/>
      <c r="AJ2" s="2"/>
      <c r="AK2" s="3"/>
      <c r="AL2" s="2" t="n">
        <v>8</v>
      </c>
      <c r="AM2" s="2"/>
      <c r="AN2" s="2"/>
      <c r="AO2" s="2"/>
      <c r="AQ2" s="1" t="s">
        <v>6</v>
      </c>
      <c r="AR2" s="1" t="s">
        <v>7</v>
      </c>
      <c r="AS2" s="1" t="s">
        <v>8</v>
      </c>
      <c r="AT2" s="1"/>
      <c r="AU2" s="1" t="s">
        <v>6</v>
      </c>
      <c r="AV2" s="1" t="s">
        <v>7</v>
      </c>
      <c r="AW2" s="1" t="s">
        <v>8</v>
      </c>
    </row>
    <row r="3" customFormat="false" ht="15" hidden="false" customHeight="false" outlineLevel="0" collapsed="false">
      <c r="A3" s="0" t="s">
        <v>32</v>
      </c>
      <c r="B3" s="0" t="s">
        <v>33</v>
      </c>
      <c r="C3" s="0" t="n">
        <v>1</v>
      </c>
      <c r="D3" s="0" t="n">
        <v>4</v>
      </c>
      <c r="E3" s="0" t="n">
        <v>3</v>
      </c>
      <c r="F3" s="0" t="n">
        <v>2</v>
      </c>
      <c r="H3" s="0" t="n">
        <v>2</v>
      </c>
      <c r="I3" s="0" t="n">
        <v>3</v>
      </c>
      <c r="J3" s="0" t="n">
        <v>4</v>
      </c>
      <c r="K3" s="0" t="n">
        <v>1</v>
      </c>
      <c r="M3" s="0" t="n">
        <v>2</v>
      </c>
      <c r="N3" s="0" t="n">
        <v>3</v>
      </c>
      <c r="O3" s="0" t="n">
        <v>4</v>
      </c>
      <c r="P3" s="0" t="n">
        <v>1</v>
      </c>
      <c r="R3" s="0" t="n">
        <v>3</v>
      </c>
      <c r="S3" s="0" t="n">
        <v>4</v>
      </c>
      <c r="T3" s="0" t="n">
        <v>2</v>
      </c>
      <c r="U3" s="0" t="n">
        <v>1</v>
      </c>
      <c r="W3" s="0" t="n">
        <v>1</v>
      </c>
      <c r="X3" s="0" t="n">
        <v>2</v>
      </c>
      <c r="Y3" s="0" t="n">
        <v>3</v>
      </c>
      <c r="Z3" s="0" t="n">
        <v>4</v>
      </c>
      <c r="AB3" s="0" t="n">
        <v>2</v>
      </c>
      <c r="AC3" s="0" t="n">
        <v>3</v>
      </c>
      <c r="AD3" s="0" t="n">
        <v>4</v>
      </c>
      <c r="AE3" s="0" t="n">
        <v>1</v>
      </c>
      <c r="AG3" s="0" t="n">
        <v>2</v>
      </c>
      <c r="AH3" s="0" t="n">
        <v>4</v>
      </c>
      <c r="AI3" s="0" t="n">
        <v>3</v>
      </c>
      <c r="AJ3" s="0" t="n">
        <v>1</v>
      </c>
      <c r="AL3" s="0" t="n">
        <v>3</v>
      </c>
      <c r="AM3" s="0" t="n">
        <v>2</v>
      </c>
      <c r="AN3" s="0" t="n">
        <v>1</v>
      </c>
      <c r="AO3" s="0" t="n">
        <v>4</v>
      </c>
      <c r="AQ3" s="4" t="n">
        <f aca="false">((C4+H4+M4+R4+W4)-Scores!$E$15)/(Scores!$I$15-Scores!$E$15)</f>
        <v>0.637931034482759</v>
      </c>
      <c r="AR3" s="4" t="n">
        <f aca="false">((D4+I4+N4+S4+X4)-Scores!$E$16)/(Scores!$I$16-Scores!$E$16)</f>
        <v>0.779310344827586</v>
      </c>
      <c r="AS3" s="4" t="n">
        <f aca="false">((E4+J4+O4+T4+Y4)-Scores!$E$17)/(Scores!$I$17-Scores!$E$17)</f>
        <v>0.793103448275862</v>
      </c>
      <c r="AT3" s="4"/>
      <c r="AU3" s="4" t="n">
        <f aca="false">((AB4+AG4+AL4)-Scores!$F$15)/(Scores!$J$15-Scores!$F$15)</f>
        <v>0.586206896551724</v>
      </c>
      <c r="AV3" s="4" t="n">
        <f aca="false">((AC4+AH4+AM4)-Scores!$F$16)/(Scores!$J$16-Scores!$F$16)</f>
        <v>0.879310344827586</v>
      </c>
      <c r="AW3" s="4" t="n">
        <f aca="false">((AD4+AI4+AN4)-Scores!$F$17)/(Scores!$J$17-Scores!$F$17)</f>
        <v>0.931034482758621</v>
      </c>
    </row>
    <row r="4" s="6" customFormat="true" ht="11.25" hidden="false" customHeight="false" outlineLevel="0" collapsed="false">
      <c r="C4" s="7" t="n">
        <f aca="false">Scores!$B$3*VLOOKUP(C3,Scores!$A$15:$B$18,2)+Scores!$C$3*VLOOKUP(D3,Scores!$A$15:$B$18,2)+Scores!$D$3*VLOOKUP(E3,Scores!$A$15:$B$18,2)+Scores!$E$3*VLOOKUP(F3,Scores!$A$15:$B$18,2)</f>
        <v>0</v>
      </c>
      <c r="D4" s="7" t="n">
        <f aca="false">Scores!$G$3*VLOOKUP(C3,Scores!$A$15:$B$18,2)+Scores!$H$3*VLOOKUP(D3,Scores!$A$15:$B$18,2)+Scores!$I$3*VLOOKUP(E3,Scores!$A$15:$B$18,2)+Scores!$J$3*VLOOKUP(F3,Scores!$A$15:$B$18,2)</f>
        <v>62</v>
      </c>
      <c r="E4" s="7" t="n">
        <f aca="false">Scores!$L$3*VLOOKUP(C3,Scores!$A$15:$B$18,2)+Scores!$M$3*VLOOKUP(D3,Scores!$A$15:$B$18,2)+Scores!$N$3*VLOOKUP(E3,Scores!$A$15:$B$18,2)+Scores!$O$3*VLOOKUP(F3,Scores!$A$15:$B$18,2)</f>
        <v>0</v>
      </c>
      <c r="F4" s="8"/>
      <c r="G4" s="8"/>
      <c r="H4" s="7" t="n">
        <f aca="false">Scores!$B$4*VLOOKUP(H3,Scores!$A$15:$B$18,2)+Scores!$C$4*VLOOKUP(I3,Scores!$A$15:$B$18,2)+Scores!$D$4*VLOOKUP(J3,Scores!$A$15:$B$18,2)+Scores!$E$4*VLOOKUP(K3,Scores!$A$15:$B$18,2)</f>
        <v>40</v>
      </c>
      <c r="I4" s="7" t="n">
        <f aca="false">Scores!$G$4*VLOOKUP(H3,Scores!$A$15:$B$18,2)+Scores!$H$4*VLOOKUP(I3,Scores!$A$15:$B$18,2)+Scores!$I$4*VLOOKUP(J3,Scores!$A$15:$B$18,2)+Scores!$J$4*VLOOKUP(K3,Scores!$A$15:$B$18,2)</f>
        <v>55</v>
      </c>
      <c r="J4" s="7" t="n">
        <f aca="false">Scores!$L$4*VLOOKUP(H3,Scores!$A$15:$B$18,2)+Scores!$M$4*VLOOKUP(I3,Scores!$A$15:$B$18,2)+Scores!$N$4*VLOOKUP(J3,Scores!$A$15:$B$18,2)+Scores!$O$4*VLOOKUP(K3,Scores!$A$15:$B$18,2)</f>
        <v>0</v>
      </c>
      <c r="K4" s="8"/>
      <c r="L4" s="8"/>
      <c r="M4" s="7" t="n">
        <f aca="false">Scores!$B$5*VLOOKUP(M3,Scores!$A$15:$B$18,2)+Scores!$C$5*VLOOKUP(N3,Scores!$A$15:$B$18,2)+Scores!$D$5*VLOOKUP(O3,Scores!$A$15:$B$18,2)+Scores!$E$5*VLOOKUP(P3,Scores!$A$15:$B$18,2)</f>
        <v>53</v>
      </c>
      <c r="N4" s="7" t="n">
        <f aca="false">Scores!$G$5*VLOOKUP(M3,Scores!$A$15:$B$18,2)+Scores!$H$5*VLOOKUP(N3,Scores!$A$15:$B$18,2)+Scores!$I$5*VLOOKUP(O3,Scores!$A$15:$B$18,2)+Scores!$J$5*VLOOKUP(P3,Scores!$A$15:$B$18,2)</f>
        <v>55</v>
      </c>
      <c r="O4" s="7" t="n">
        <f aca="false">Scores!$L$5*VLOOKUP(M3,Scores!$A$15:$B$18,2)+Scores!$M$5*VLOOKUP(N3,Scores!$A$15:$B$18,2)+Scores!$N$5*VLOOKUP(O3,Scores!$A$15:$B$18,2)+Scores!$O$5*VLOOKUP(P3,Scores!$A$15:$B$18,2)</f>
        <v>0</v>
      </c>
      <c r="P4" s="8"/>
      <c r="Q4" s="8"/>
      <c r="R4" s="7" t="n">
        <f aca="false">Scores!$B$6*VLOOKUP(R3,Scores!$A$15:$B$18,2)+Scores!$C$6*VLOOKUP(S3,Scores!$A$15:$B$18,2)+Scores!$D$6*VLOOKUP(T3,Scores!$A$15:$B$18,2)+Scores!$E$6*VLOOKUP(U3,Scores!$A$15:$B$18,2)</f>
        <v>60</v>
      </c>
      <c r="S4" s="7" t="n">
        <f aca="false">Scores!$G$6*VLOOKUP(R3,Scores!$A$15:$B$18,2)+Scores!$H$6*VLOOKUP(S3,Scores!$A$15:$B$18,2)+Scores!$I$6*VLOOKUP(T3,Scores!$A$15:$B$18,2)+Scores!$J$6*VLOOKUP(U3,Scores!$A$15:$B$18,2)</f>
        <v>53</v>
      </c>
      <c r="T4" s="7" t="n">
        <f aca="false">Scores!$L$6*VLOOKUP(R3,Scores!$A$15:$B$18,2)+Scores!$M$6*VLOOKUP(S3,Scores!$A$15:$B$18,2)+Scores!$N$6*VLOOKUP(T3,Scores!$A$15:$B$18,2)+Scores!$O$6*VLOOKUP(U3,Scores!$A$15:$B$18,2)</f>
        <v>50</v>
      </c>
      <c r="U4" s="8"/>
      <c r="V4" s="8"/>
      <c r="W4" s="7" t="n">
        <f aca="false">Scores!$B$7*VLOOKUP(W3,Scores!$A$15:$B$18,2)+Scores!$C$7*VLOOKUP(X3,Scores!$A$15:$B$18,2)+Scores!$D$7*VLOOKUP(Y3,Scores!$A$15:$B$18,2)+Scores!$E$7*VLOOKUP(Z3,Scores!$A$15:$B$18,2)</f>
        <v>53</v>
      </c>
      <c r="X4" s="7" t="n">
        <f aca="false">Scores!$G$7*VLOOKUP(W3,Scores!$A$15:$B$18,2)+Scores!$H$7*VLOOKUP(X3,Scores!$A$15:$B$18,2)+Scores!$I$7*VLOOKUP(Y3,Scores!$A$15:$B$18,2)+Scores!$J$7*VLOOKUP(Z3,Scores!$A$15:$B$18,2)</f>
        <v>53</v>
      </c>
      <c r="Y4" s="7" t="n">
        <f aca="false">Scores!$L$7*VLOOKUP(W3,Scores!$A$15:$B$18,2)+Scores!$M$7*VLOOKUP(X3,Scores!$A$15:$B$18,2)+Scores!$N$7*VLOOKUP(Y3,Scores!$A$15:$B$18,2)+Scores!$O$7*VLOOKUP(Z3,Scores!$A$15:$B$18,2)</f>
        <v>62</v>
      </c>
      <c r="Z4" s="8"/>
      <c r="AA4" s="8"/>
      <c r="AB4" s="7" t="n">
        <f aca="false">Scores!$B$8*VLOOKUP(AB3,Scores!$A$15:$B$18,2)+Scores!$C$8*VLOOKUP(AC3,Scores!$A$15:$B$18,2)+Scores!$D$8*VLOOKUP(AD3,Scores!$A$15:$B$18,2)+Scores!$E$8*VLOOKUP(AE3,Scores!$A$15:$B$18,2)</f>
        <v>50</v>
      </c>
      <c r="AC4" s="7" t="n">
        <f aca="false">Scores!$G$8*VLOOKUP(AB3,Scores!$A$15:$B$18,2)+Scores!$H$8*VLOOKUP(AC3,Scores!$A$15:$B$18,2)+Scores!$I$8*VLOOKUP(AD3,Scores!$A$15:$B$18,2)+Scores!$J$8*VLOOKUP(AE3,Scores!$A$15:$B$18,2)</f>
        <v>57</v>
      </c>
      <c r="AD4" s="7" t="n">
        <f aca="false">Scores!$L$8*VLOOKUP(AB3,Scores!$A$15:$B$18,2)+Scores!$M$8*VLOOKUP(AC3,Scores!$A$15:$B$18,2)+Scores!$N$8*VLOOKUP(AD3,Scores!$A$15:$B$18,2)+Scores!$O$8*VLOOKUP(AE3,Scores!$A$15:$B$18,2)</f>
        <v>60</v>
      </c>
      <c r="AE4" s="8"/>
      <c r="AF4" s="8"/>
      <c r="AG4" s="7" t="n">
        <f aca="false">Scores!$B$9*VLOOKUP(AG3,Scores!$A$15:$B$18,2)+Scores!$C$9*VLOOKUP(AH3,Scores!$A$15:$B$18,2)+Scores!$D$9*VLOOKUP(AI3,Scores!$A$15:$B$18,2)+Scores!$E$9*VLOOKUP(AJ3,Scores!$A$15:$B$18,2)</f>
        <v>0</v>
      </c>
      <c r="AH4" s="7" t="n">
        <f aca="false">Scores!$G$9*VLOOKUP(AG3,Scores!$A$15:$B$18,2)+Scores!$H$9*VLOOKUP(AH3,Scores!$A$15:$B$18,2)+Scores!$I$9*VLOOKUP(AI3,Scores!$A$15:$B$18,2)+Scores!$J$9*VLOOKUP(AJ3,Scores!$A$15:$B$18,2)</f>
        <v>60</v>
      </c>
      <c r="AI4" s="7" t="n">
        <f aca="false">Scores!$L$9*VLOOKUP(AG3,Scores!$A$15:$B$18,2)+Scores!$M$9*VLOOKUP(AH3,Scores!$A$15:$B$18,2)+Scores!$N$9*VLOOKUP(AI3,Scores!$A$15:$B$18,2)+Scores!$O$9*VLOOKUP(AJ3,Scores!$A$15:$B$18,2)</f>
        <v>0</v>
      </c>
      <c r="AJ4" s="8"/>
      <c r="AK4" s="8"/>
      <c r="AL4" s="7" t="n">
        <f aca="false">Scores!$B$10*VLOOKUP(AL3,Scores!$A$15:$B$18,2)+Scores!$C$10*VLOOKUP(AM3,Scores!$A$15:$B$18,2)+Scores!$D$10*VLOOKUP(AN3,Scores!$A$15:$B$18,2)+Scores!$E$10*VLOOKUP(AO3,Scores!$A$15:$B$18,2)</f>
        <v>0</v>
      </c>
      <c r="AM4" s="7" t="n">
        <f aca="false">Scores!$G$10*VLOOKUP(AL3,Scores!$A$15:$B$18,2)+Scores!$H$10*VLOOKUP(AM3,Scores!$A$15:$B$18,2)+Scores!$I$10*VLOOKUP(AN3,Scores!$A$15:$B$18,2)+Scores!$J$10*VLOOKUP(AO3,Scores!$A$15:$B$18,2)</f>
        <v>0</v>
      </c>
      <c r="AN4" s="7" t="n">
        <f aca="false">Scores!$L$10*VLOOKUP(AL3,Scores!$A$15:$B$18,2)+Scores!$M$10*VLOOKUP(AM3,Scores!$A$15:$B$18,2)+Scores!$N$10*VLOOKUP(AN3,Scores!$A$15:$B$18,2)+Scores!$O$10*VLOOKUP(AO3,Scores!$A$15:$B$18,2)</f>
        <v>0</v>
      </c>
      <c r="AO4" s="8"/>
    </row>
    <row r="5" customFormat="false" ht="15" hidden="false" customHeight="false" outlineLevel="0" collapsed="false">
      <c r="A5" s="0" t="s">
        <v>34</v>
      </c>
      <c r="B5" s="0" t="s">
        <v>12</v>
      </c>
      <c r="C5" s="0" t="n">
        <v>2</v>
      </c>
      <c r="D5" s="0" t="n">
        <v>4</v>
      </c>
      <c r="E5" s="0" t="n">
        <v>3</v>
      </c>
      <c r="F5" s="0" t="n">
        <v>1</v>
      </c>
      <c r="H5" s="0" t="n">
        <v>2</v>
      </c>
      <c r="I5" s="0" t="n">
        <v>4</v>
      </c>
      <c r="J5" s="0" t="n">
        <v>3</v>
      </c>
      <c r="K5" s="0" t="n">
        <v>1</v>
      </c>
      <c r="M5" s="0" t="n">
        <v>3</v>
      </c>
      <c r="N5" s="0" t="n">
        <v>2</v>
      </c>
      <c r="O5" s="0" t="n">
        <v>4</v>
      </c>
      <c r="P5" s="0" t="n">
        <v>1</v>
      </c>
      <c r="R5" s="0" t="n">
        <v>3</v>
      </c>
      <c r="S5" s="0" t="n">
        <v>4</v>
      </c>
      <c r="T5" s="0" t="n">
        <v>1</v>
      </c>
      <c r="U5" s="0" t="n">
        <v>2</v>
      </c>
      <c r="W5" s="0" t="n">
        <v>3</v>
      </c>
      <c r="X5" s="0" t="n">
        <v>2</v>
      </c>
      <c r="Y5" s="0" t="n">
        <v>1</v>
      </c>
      <c r="Z5" s="0" t="n">
        <v>4</v>
      </c>
      <c r="AB5" s="0" t="n">
        <v>5</v>
      </c>
      <c r="AC5" s="0" t="n">
        <v>5</v>
      </c>
      <c r="AD5" s="0" t="n">
        <v>5</v>
      </c>
      <c r="AE5" s="0" t="n">
        <v>5</v>
      </c>
      <c r="AG5" s="0" t="n">
        <v>5</v>
      </c>
      <c r="AH5" s="0" t="n">
        <v>5</v>
      </c>
      <c r="AI5" s="0" t="n">
        <v>5</v>
      </c>
      <c r="AJ5" s="0" t="n">
        <v>5</v>
      </c>
      <c r="AL5" s="0" t="n">
        <v>5</v>
      </c>
      <c r="AM5" s="0" t="n">
        <v>5</v>
      </c>
      <c r="AN5" s="0" t="n">
        <v>5</v>
      </c>
      <c r="AO5" s="0" t="n">
        <v>5</v>
      </c>
      <c r="AQ5" s="4" t="n">
        <f aca="false">((C6+H6+M6+R6+W6)-Scores!$E$15)/(Scores!$I$15-Scores!$E$15)</f>
        <v>0.629310344827586</v>
      </c>
      <c r="AR5" s="4" t="n">
        <f aca="false">((D6+I6+N6+S6+X6)-Scores!$E$16)/(Scores!$I$16-Scores!$E$16)</f>
        <v>0.731034482758621</v>
      </c>
      <c r="AS5" s="4" t="n">
        <f aca="false">((E6+J6+O6+T6+Y6)-Scores!$E$17)/(Scores!$I$17-Scores!$E$17)</f>
        <v>0.724137931034483</v>
      </c>
      <c r="AT5" s="4"/>
      <c r="AU5" s="4" t="n">
        <f aca="false">((AB6+AG6+AL6)-Scores!$F$15)/(Scores!$J$15-Scores!$F$15)</f>
        <v>-0.793103448275862</v>
      </c>
      <c r="AV5" s="4" t="n">
        <f aca="false">((AC6+AH6+AM6)-Scores!$F$16)/(Scores!$J$16-Scores!$F$16)</f>
        <v>-0.793103448275862</v>
      </c>
      <c r="AW5" s="4" t="n">
        <f aca="false">((AD6+AI6+AN6)-Scores!$F$17)/(Scores!$J$17-Scores!$F$17)</f>
        <v>-0.793103448275862</v>
      </c>
    </row>
    <row r="6" s="6" customFormat="true" ht="11.25" hidden="false" customHeight="false" outlineLevel="0" collapsed="false">
      <c r="C6" s="7" t="n">
        <f aca="false">Scores!$B$3*VLOOKUP(C5,Scores!$A$15:$B$18,2)+Scores!$C$3*VLOOKUP(D5,Scores!$A$15:$B$18,2)+Scores!$D$3*VLOOKUP(E5,Scores!$A$15:$B$18,2)+Scores!$E$3*VLOOKUP(F5,Scores!$A$15:$B$18,2)</f>
        <v>0</v>
      </c>
      <c r="D6" s="7" t="n">
        <f aca="false">Scores!$G$3*VLOOKUP(C5,Scores!$A$15:$B$18,2)+Scores!$H$3*VLOOKUP(D5,Scores!$A$15:$B$18,2)+Scores!$I$3*VLOOKUP(E5,Scores!$A$15:$B$18,2)+Scores!$J$3*VLOOKUP(F5,Scores!$A$15:$B$18,2)</f>
        <v>57</v>
      </c>
      <c r="E6" s="7" t="n">
        <f aca="false">Scores!$L$3*VLOOKUP(C5,Scores!$A$15:$B$18,2)+Scores!$M$3*VLOOKUP(D5,Scores!$A$15:$B$18,2)+Scores!$N$3*VLOOKUP(E5,Scores!$A$15:$B$18,2)+Scores!$O$3*VLOOKUP(F5,Scores!$A$15:$B$18,2)</f>
        <v>0</v>
      </c>
      <c r="F6" s="8"/>
      <c r="G6" s="8"/>
      <c r="H6" s="7" t="n">
        <f aca="false">Scores!$B$4*VLOOKUP(H5,Scores!$A$15:$B$18,2)+Scores!$C$4*VLOOKUP(I5,Scores!$A$15:$B$18,2)+Scores!$D$4*VLOOKUP(J5,Scores!$A$15:$B$18,2)+Scores!$E$4*VLOOKUP(K5,Scores!$A$15:$B$18,2)</f>
        <v>38</v>
      </c>
      <c r="I6" s="7" t="n">
        <f aca="false">Scores!$G$4*VLOOKUP(H5,Scores!$A$15:$B$18,2)+Scores!$H$4*VLOOKUP(I5,Scores!$A$15:$B$18,2)+Scores!$I$4*VLOOKUP(J5,Scores!$A$15:$B$18,2)+Scores!$J$4*VLOOKUP(K5,Scores!$A$15:$B$18,2)</f>
        <v>57</v>
      </c>
      <c r="J6" s="7" t="n">
        <f aca="false">Scores!$L$4*VLOOKUP(H5,Scores!$A$15:$B$18,2)+Scores!$M$4*VLOOKUP(I5,Scores!$A$15:$B$18,2)+Scores!$N$4*VLOOKUP(J5,Scores!$A$15:$B$18,2)+Scores!$O$4*VLOOKUP(K5,Scores!$A$15:$B$18,2)</f>
        <v>0</v>
      </c>
      <c r="K6" s="8"/>
      <c r="L6" s="8"/>
      <c r="M6" s="7" t="n">
        <f aca="false">Scores!$B$5*VLOOKUP(M5,Scores!$A$15:$B$18,2)+Scores!$C$5*VLOOKUP(N5,Scores!$A$15:$B$18,2)+Scores!$D$5*VLOOKUP(O5,Scores!$A$15:$B$18,2)+Scores!$E$5*VLOOKUP(P5,Scores!$A$15:$B$18,2)</f>
        <v>57</v>
      </c>
      <c r="N6" s="7" t="n">
        <f aca="false">Scores!$G$5*VLOOKUP(M5,Scores!$A$15:$B$18,2)+Scores!$H$5*VLOOKUP(N5,Scores!$A$15:$B$18,2)+Scores!$I$5*VLOOKUP(O5,Scores!$A$15:$B$18,2)+Scores!$J$5*VLOOKUP(P5,Scores!$A$15:$B$18,2)</f>
        <v>49</v>
      </c>
      <c r="O6" s="7" t="n">
        <f aca="false">Scores!$L$5*VLOOKUP(M5,Scores!$A$15:$B$18,2)+Scores!$M$5*VLOOKUP(N5,Scores!$A$15:$B$18,2)+Scores!$N$5*VLOOKUP(O5,Scores!$A$15:$B$18,2)+Scores!$O$5*VLOOKUP(P5,Scores!$A$15:$B$18,2)</f>
        <v>0</v>
      </c>
      <c r="P6" s="8"/>
      <c r="Q6" s="8"/>
      <c r="R6" s="7" t="n">
        <f aca="false">Scores!$B$6*VLOOKUP(R5,Scores!$A$15:$B$18,2)+Scores!$C$6*VLOOKUP(S5,Scores!$A$15:$B$18,2)+Scores!$D$6*VLOOKUP(T5,Scores!$A$15:$B$18,2)+Scores!$E$6*VLOOKUP(U5,Scores!$A$15:$B$18,2)</f>
        <v>50</v>
      </c>
      <c r="S6" s="7" t="n">
        <f aca="false">Scores!$G$6*VLOOKUP(R5,Scores!$A$15:$B$18,2)+Scores!$H$6*VLOOKUP(S5,Scores!$A$15:$B$18,2)+Scores!$I$6*VLOOKUP(T5,Scores!$A$15:$B$18,2)+Scores!$J$6*VLOOKUP(U5,Scores!$A$15:$B$18,2)</f>
        <v>48</v>
      </c>
      <c r="T6" s="7" t="n">
        <f aca="false">Scores!$L$6*VLOOKUP(R5,Scores!$A$15:$B$18,2)+Scores!$M$6*VLOOKUP(S5,Scores!$A$15:$B$18,2)+Scores!$N$6*VLOOKUP(T5,Scores!$A$15:$B$18,2)+Scores!$O$6*VLOOKUP(U5,Scores!$A$15:$B$18,2)</f>
        <v>60</v>
      </c>
      <c r="U6" s="8"/>
      <c r="V6" s="8"/>
      <c r="W6" s="7" t="n">
        <f aca="false">Scores!$B$7*VLOOKUP(W5,Scores!$A$15:$B$18,2)+Scores!$C$7*VLOOKUP(X5,Scores!$A$15:$B$18,2)+Scores!$D$7*VLOOKUP(Y5,Scores!$A$15:$B$18,2)+Scores!$E$7*VLOOKUP(Z5,Scores!$A$15:$B$18,2)</f>
        <v>60</v>
      </c>
      <c r="X6" s="7" t="n">
        <f aca="false">Scores!$G$7*VLOOKUP(W5,Scores!$A$15:$B$18,2)+Scores!$H$7*VLOOKUP(X5,Scores!$A$15:$B$18,2)+Scores!$I$7*VLOOKUP(Y5,Scores!$A$15:$B$18,2)+Scores!$J$7*VLOOKUP(Z5,Scores!$A$15:$B$18,2)</f>
        <v>60</v>
      </c>
      <c r="Y6" s="7" t="n">
        <f aca="false">Scores!$L$7*VLOOKUP(W5,Scores!$A$15:$B$18,2)+Scores!$M$7*VLOOKUP(X5,Scores!$A$15:$B$18,2)+Scores!$N$7*VLOOKUP(Y5,Scores!$A$15:$B$18,2)+Scores!$O$7*VLOOKUP(Z5,Scores!$A$15:$B$18,2)</f>
        <v>48</v>
      </c>
      <c r="Z6" s="8"/>
      <c r="AA6" s="8"/>
      <c r="AB6" s="7" t="n">
        <f aca="false">Scores!$B$8*VLOOKUP(AB5,Scores!$A$15:$B$18,2)+Scores!$C$8*VLOOKUP(AC5,Scores!$A$15:$B$18,2)+Scores!$D$8*VLOOKUP(AD5,Scores!$A$15:$B$18,2)+Scores!$E$8*VLOOKUP(AE5,Scores!$A$15:$B$18,2)</f>
        <v>10</v>
      </c>
      <c r="AC6" s="7" t="n">
        <f aca="false">Scores!$G$8*VLOOKUP(AB5,Scores!$A$15:$B$18,2)+Scores!$H$8*VLOOKUP(AC5,Scores!$A$15:$B$18,2)+Scores!$I$8*VLOOKUP(AD5,Scores!$A$15:$B$18,2)+Scores!$J$8*VLOOKUP(AE5,Scores!$A$15:$B$18,2)</f>
        <v>10</v>
      </c>
      <c r="AD6" s="7" t="n">
        <f aca="false">Scores!$L$8*VLOOKUP(AB5,Scores!$A$15:$B$18,2)+Scores!$M$8*VLOOKUP(AC5,Scores!$A$15:$B$18,2)+Scores!$N$8*VLOOKUP(AD5,Scores!$A$15:$B$18,2)+Scores!$O$8*VLOOKUP(AE5,Scores!$A$15:$B$18,2)</f>
        <v>10</v>
      </c>
      <c r="AE6" s="8"/>
      <c r="AF6" s="8"/>
      <c r="AG6" s="7" t="n">
        <f aca="false">Scores!$B$9*VLOOKUP(AG5,Scores!$A$15:$B$18,2)+Scores!$C$9*VLOOKUP(AH5,Scores!$A$15:$B$18,2)+Scores!$D$9*VLOOKUP(AI5,Scores!$A$15:$B$18,2)+Scores!$E$9*VLOOKUP(AJ5,Scores!$A$15:$B$18,2)</f>
        <v>0</v>
      </c>
      <c r="AH6" s="7" t="n">
        <f aca="false">Scores!$G$9*VLOOKUP(AG5,Scores!$A$15:$B$18,2)+Scores!$H$9*VLOOKUP(AH5,Scores!$A$15:$B$18,2)+Scores!$I$9*VLOOKUP(AI5,Scores!$A$15:$B$18,2)+Scores!$J$9*VLOOKUP(AJ5,Scores!$A$15:$B$18,2)</f>
        <v>10</v>
      </c>
      <c r="AI6" s="7" t="n">
        <f aca="false">Scores!$L$9*VLOOKUP(AG5,Scores!$A$15:$B$18,2)+Scores!$M$9*VLOOKUP(AH5,Scores!$A$15:$B$18,2)+Scores!$N$9*VLOOKUP(AI5,Scores!$A$15:$B$18,2)+Scores!$O$9*VLOOKUP(AJ5,Scores!$A$15:$B$18,2)</f>
        <v>0</v>
      </c>
      <c r="AJ6" s="8"/>
      <c r="AK6" s="8"/>
      <c r="AL6" s="7" t="n">
        <f aca="false">Scores!$B$10*VLOOKUP(AL5,Scores!$A$15:$B$18,2)+Scores!$C$10*VLOOKUP(AM5,Scores!$A$15:$B$18,2)+Scores!$D$10*VLOOKUP(AN5,Scores!$A$15:$B$18,2)+Scores!$E$10*VLOOKUP(AO5,Scores!$A$15:$B$18,2)</f>
        <v>0</v>
      </c>
      <c r="AM6" s="7" t="n">
        <f aca="false">Scores!$G$10*VLOOKUP(AL5,Scores!$A$15:$B$18,2)+Scores!$H$10*VLOOKUP(AM5,Scores!$A$15:$B$18,2)+Scores!$I$10*VLOOKUP(AN5,Scores!$A$15:$B$18,2)+Scores!$J$10*VLOOKUP(AO5,Scores!$A$15:$B$18,2)</f>
        <v>0</v>
      </c>
      <c r="AN6" s="7" t="n">
        <f aca="false">Scores!$L$10*VLOOKUP(AL5,Scores!$A$15:$B$18,2)+Scores!$M$10*VLOOKUP(AM5,Scores!$A$15:$B$18,2)+Scores!$N$10*VLOOKUP(AN5,Scores!$A$15:$B$18,2)+Scores!$O$10*VLOOKUP(AO5,Scores!$A$15:$B$18,2)</f>
        <v>0</v>
      </c>
      <c r="AO6" s="8"/>
    </row>
    <row r="7" customFormat="false" ht="15" hidden="false" customHeight="false" outlineLevel="0" collapsed="false">
      <c r="A7" s="0" t="s">
        <v>35</v>
      </c>
      <c r="B7" s="0" t="s">
        <v>12</v>
      </c>
      <c r="C7" s="0" t="n">
        <v>1</v>
      </c>
      <c r="D7" s="0" t="n">
        <v>4</v>
      </c>
      <c r="E7" s="0" t="n">
        <v>3</v>
      </c>
      <c r="F7" s="0" t="n">
        <v>2</v>
      </c>
      <c r="H7" s="0" t="n">
        <v>4</v>
      </c>
      <c r="I7" s="0" t="n">
        <v>1</v>
      </c>
      <c r="J7" s="0" t="n">
        <v>3</v>
      </c>
      <c r="K7" s="0" t="n">
        <v>2</v>
      </c>
      <c r="M7" s="0" t="n">
        <v>3</v>
      </c>
      <c r="N7" s="0" t="n">
        <v>1</v>
      </c>
      <c r="O7" s="0" t="n">
        <v>4</v>
      </c>
      <c r="P7" s="0" t="n">
        <v>2</v>
      </c>
      <c r="R7" s="0" t="n">
        <v>4</v>
      </c>
      <c r="S7" s="0" t="n">
        <v>1</v>
      </c>
      <c r="T7" s="0" t="n">
        <v>3</v>
      </c>
      <c r="U7" s="0" t="n">
        <v>2</v>
      </c>
      <c r="W7" s="0" t="n">
        <v>2</v>
      </c>
      <c r="X7" s="0" t="n">
        <v>3</v>
      </c>
      <c r="Y7" s="0" t="n">
        <v>1</v>
      </c>
      <c r="Z7" s="0" t="n">
        <v>4</v>
      </c>
      <c r="AB7" s="0" t="n">
        <v>1</v>
      </c>
      <c r="AC7" s="0" t="n">
        <v>2</v>
      </c>
      <c r="AD7" s="0" t="n">
        <v>4</v>
      </c>
      <c r="AE7" s="0" t="n">
        <v>3</v>
      </c>
      <c r="AG7" s="0" t="n">
        <v>3</v>
      </c>
      <c r="AH7" s="0" t="n">
        <v>4</v>
      </c>
      <c r="AI7" s="0" t="n">
        <v>2</v>
      </c>
      <c r="AJ7" s="0" t="n">
        <v>1</v>
      </c>
      <c r="AL7" s="0" t="n">
        <v>2</v>
      </c>
      <c r="AM7" s="0" t="n">
        <v>1</v>
      </c>
      <c r="AN7" s="0" t="n">
        <v>3</v>
      </c>
      <c r="AO7" s="0" t="n">
        <v>4</v>
      </c>
      <c r="AQ7" s="4" t="n">
        <f aca="false">((C8+H8+M8+R8+W8)-Scores!$E$15)/(Scores!$I$15-Scores!$E$15)</f>
        <v>0.78448275862069</v>
      </c>
      <c r="AR7" s="4" t="n">
        <f aca="false">((D8+I8+N8+S8+X8)-Scores!$E$16)/(Scores!$I$16-Scores!$E$16)</f>
        <v>0.468965517241379</v>
      </c>
      <c r="AS7" s="4" t="n">
        <f aca="false">((E8+J8+O8+T8+Y8)-Scores!$E$17)/(Scores!$I$17-Scores!$E$17)</f>
        <v>0.327586206896552</v>
      </c>
      <c r="AT7" s="4"/>
      <c r="AU7" s="4" t="n">
        <f aca="false">((AB8+AG8+AL8)-Scores!$F$15)/(Scores!$J$15-Scores!$F$15)</f>
        <v>1</v>
      </c>
      <c r="AV7" s="4" t="n">
        <f aca="false">((AC8+AH8+AM8)-Scores!$F$16)/(Scores!$J$16-Scores!$F$16)</f>
        <v>0.965517241379311</v>
      </c>
      <c r="AW7" s="4" t="n">
        <f aca="false">((AD8+AI8+AN8)-Scores!$F$17)/(Scores!$J$17-Scores!$F$17)</f>
        <v>0.517241379310345</v>
      </c>
    </row>
    <row r="8" s="6" customFormat="true" ht="11.25" hidden="false" customHeight="false" outlineLevel="0" collapsed="false">
      <c r="C8" s="7" t="n">
        <f aca="false">Scores!$B$3*VLOOKUP(C7,Scores!$A$15:$B$18,2)+Scores!$C$3*VLOOKUP(D7,Scores!$A$15:$B$18,2)+Scores!$D$3*VLOOKUP(E7,Scores!$A$15:$B$18,2)+Scores!$E$3*VLOOKUP(F7,Scores!$A$15:$B$18,2)</f>
        <v>0</v>
      </c>
      <c r="D8" s="7" t="n">
        <f aca="false">Scores!$G$3*VLOOKUP(C7,Scores!$A$15:$B$18,2)+Scores!$H$3*VLOOKUP(D7,Scores!$A$15:$B$18,2)+Scores!$I$3*VLOOKUP(E7,Scores!$A$15:$B$18,2)+Scores!$J$3*VLOOKUP(F7,Scores!$A$15:$B$18,2)</f>
        <v>62</v>
      </c>
      <c r="E8" s="7" t="n">
        <f aca="false">Scores!$L$3*VLOOKUP(C7,Scores!$A$15:$B$18,2)+Scores!$M$3*VLOOKUP(D7,Scores!$A$15:$B$18,2)+Scores!$N$3*VLOOKUP(E7,Scores!$A$15:$B$18,2)+Scores!$O$3*VLOOKUP(F7,Scores!$A$15:$B$18,2)</f>
        <v>0</v>
      </c>
      <c r="F8" s="8"/>
      <c r="G8" s="8"/>
      <c r="H8" s="7" t="n">
        <f aca="false">Scores!$B$4*VLOOKUP(H7,Scores!$A$15:$B$18,2)+Scores!$C$4*VLOOKUP(I7,Scores!$A$15:$B$18,2)+Scores!$D$4*VLOOKUP(J7,Scores!$A$15:$B$18,2)+Scores!$E$4*VLOOKUP(K7,Scores!$A$15:$B$18,2)</f>
        <v>60</v>
      </c>
      <c r="I8" s="7" t="n">
        <f aca="false">Scores!$G$4*VLOOKUP(H7,Scores!$A$15:$B$18,2)+Scores!$H$4*VLOOKUP(I7,Scores!$A$15:$B$18,2)+Scores!$I$4*VLOOKUP(J7,Scores!$A$15:$B$18,2)+Scores!$J$4*VLOOKUP(K7,Scores!$A$15:$B$18,2)</f>
        <v>35</v>
      </c>
      <c r="J8" s="7" t="n">
        <f aca="false">Scores!$L$4*VLOOKUP(H7,Scores!$A$15:$B$18,2)+Scores!$M$4*VLOOKUP(I7,Scores!$A$15:$B$18,2)+Scores!$N$4*VLOOKUP(J7,Scores!$A$15:$B$18,2)+Scores!$O$4*VLOOKUP(K7,Scores!$A$15:$B$18,2)</f>
        <v>0</v>
      </c>
      <c r="K8" s="8"/>
      <c r="L8" s="8"/>
      <c r="M8" s="7" t="n">
        <f aca="false">Scores!$B$5*VLOOKUP(M7,Scores!$A$15:$B$18,2)+Scores!$C$5*VLOOKUP(N7,Scores!$A$15:$B$18,2)+Scores!$D$5*VLOOKUP(O7,Scores!$A$15:$B$18,2)+Scores!$E$5*VLOOKUP(P7,Scores!$A$15:$B$18,2)</f>
        <v>62</v>
      </c>
      <c r="N8" s="7" t="n">
        <f aca="false">Scores!$G$5*VLOOKUP(M7,Scores!$A$15:$B$18,2)+Scores!$H$5*VLOOKUP(N7,Scores!$A$15:$B$18,2)+Scores!$I$5*VLOOKUP(O7,Scores!$A$15:$B$18,2)+Scores!$J$5*VLOOKUP(P7,Scores!$A$15:$B$18,2)</f>
        <v>39</v>
      </c>
      <c r="O8" s="7" t="n">
        <f aca="false">Scores!$L$5*VLOOKUP(M7,Scores!$A$15:$B$18,2)+Scores!$M$5*VLOOKUP(N7,Scores!$A$15:$B$18,2)+Scores!$N$5*VLOOKUP(O7,Scores!$A$15:$B$18,2)+Scores!$O$5*VLOOKUP(P7,Scores!$A$15:$B$18,2)</f>
        <v>0</v>
      </c>
      <c r="P8" s="8"/>
      <c r="Q8" s="8"/>
      <c r="R8" s="7" t="n">
        <f aca="false">Scores!$B$6*VLOOKUP(R7,Scores!$A$15:$B$18,2)+Scores!$C$6*VLOOKUP(S7,Scores!$A$15:$B$18,2)+Scores!$D$6*VLOOKUP(T7,Scores!$A$15:$B$18,2)+Scores!$E$6*VLOOKUP(U7,Scores!$A$15:$B$18,2)</f>
        <v>39</v>
      </c>
      <c r="S8" s="7" t="n">
        <f aca="false">Scores!$G$6*VLOOKUP(R7,Scores!$A$15:$B$18,2)+Scores!$H$6*VLOOKUP(S7,Scores!$A$15:$B$18,2)+Scores!$I$6*VLOOKUP(T7,Scores!$A$15:$B$18,2)+Scores!$J$6*VLOOKUP(U7,Scores!$A$15:$B$18,2)</f>
        <v>35</v>
      </c>
      <c r="T8" s="7" t="n">
        <f aca="false">Scores!$L$6*VLOOKUP(R7,Scores!$A$15:$B$18,2)+Scores!$M$6*VLOOKUP(S7,Scores!$A$15:$B$18,2)+Scores!$N$6*VLOOKUP(T7,Scores!$A$15:$B$18,2)+Scores!$O$6*VLOOKUP(U7,Scores!$A$15:$B$18,2)</f>
        <v>35</v>
      </c>
      <c r="U8" s="8"/>
      <c r="V8" s="8"/>
      <c r="W8" s="7" t="n">
        <f aca="false">Scores!$B$7*VLOOKUP(W7,Scores!$A$15:$B$18,2)+Scores!$C$7*VLOOKUP(X7,Scores!$A$15:$B$18,2)+Scores!$D$7*VLOOKUP(Y7,Scores!$A$15:$B$18,2)+Scores!$E$7*VLOOKUP(Z7,Scores!$A$15:$B$18,2)</f>
        <v>62</v>
      </c>
      <c r="X8" s="7" t="n">
        <f aca="false">Scores!$G$7*VLOOKUP(W7,Scores!$A$15:$B$18,2)+Scores!$H$7*VLOOKUP(X7,Scores!$A$15:$B$18,2)+Scores!$I$7*VLOOKUP(Y7,Scores!$A$15:$B$18,2)+Scores!$J$7*VLOOKUP(Z7,Scores!$A$15:$B$18,2)</f>
        <v>62</v>
      </c>
      <c r="Y8" s="7" t="n">
        <f aca="false">Scores!$L$7*VLOOKUP(W7,Scores!$A$15:$B$18,2)+Scores!$M$7*VLOOKUP(X7,Scores!$A$15:$B$18,2)+Scores!$N$7*VLOOKUP(Y7,Scores!$A$15:$B$18,2)+Scores!$O$7*VLOOKUP(Z7,Scores!$A$15:$B$18,2)</f>
        <v>50</v>
      </c>
      <c r="Z8" s="8"/>
      <c r="AA8" s="8"/>
      <c r="AB8" s="7" t="n">
        <f aca="false">Scores!$B$8*VLOOKUP(AB7,Scores!$A$15:$B$18,2)+Scores!$C$8*VLOOKUP(AC7,Scores!$A$15:$B$18,2)+Scores!$D$8*VLOOKUP(AD7,Scores!$A$15:$B$18,2)+Scores!$E$8*VLOOKUP(AE7,Scores!$A$15:$B$18,2)</f>
        <v>62</v>
      </c>
      <c r="AC8" s="7" t="n">
        <f aca="false">Scores!$G$8*VLOOKUP(AB7,Scores!$A$15:$B$18,2)+Scores!$H$8*VLOOKUP(AC7,Scores!$A$15:$B$18,2)+Scores!$I$8*VLOOKUP(AD7,Scores!$A$15:$B$18,2)+Scores!$J$8*VLOOKUP(AE7,Scores!$A$15:$B$18,2)</f>
        <v>60</v>
      </c>
      <c r="AD8" s="7" t="n">
        <f aca="false">Scores!$L$8*VLOOKUP(AB7,Scores!$A$15:$B$18,2)+Scores!$M$8*VLOOKUP(AC7,Scores!$A$15:$B$18,2)+Scores!$N$8*VLOOKUP(AD7,Scores!$A$15:$B$18,2)+Scores!$O$8*VLOOKUP(AE7,Scores!$A$15:$B$18,2)</f>
        <v>48</v>
      </c>
      <c r="AE8" s="8"/>
      <c r="AF8" s="8"/>
      <c r="AG8" s="7" t="n">
        <f aca="false">Scores!$B$9*VLOOKUP(AG7,Scores!$A$15:$B$18,2)+Scores!$C$9*VLOOKUP(AH7,Scores!$A$15:$B$18,2)+Scores!$D$9*VLOOKUP(AI7,Scores!$A$15:$B$18,2)+Scores!$E$9*VLOOKUP(AJ7,Scores!$A$15:$B$18,2)</f>
        <v>0</v>
      </c>
      <c r="AH8" s="7" t="n">
        <f aca="false">Scores!$G$9*VLOOKUP(AG7,Scores!$A$15:$B$18,2)+Scores!$H$9*VLOOKUP(AH7,Scores!$A$15:$B$18,2)+Scores!$I$9*VLOOKUP(AI7,Scores!$A$15:$B$18,2)+Scores!$J$9*VLOOKUP(AJ7,Scores!$A$15:$B$18,2)</f>
        <v>62</v>
      </c>
      <c r="AI8" s="7" t="n">
        <f aca="false">Scores!$L$9*VLOOKUP(AG7,Scores!$A$15:$B$18,2)+Scores!$M$9*VLOOKUP(AH7,Scores!$A$15:$B$18,2)+Scores!$N$9*VLOOKUP(AI7,Scores!$A$15:$B$18,2)+Scores!$O$9*VLOOKUP(AJ7,Scores!$A$15:$B$18,2)</f>
        <v>0</v>
      </c>
      <c r="AJ8" s="8"/>
      <c r="AK8" s="8"/>
      <c r="AL8" s="7" t="n">
        <f aca="false">Scores!$B$10*VLOOKUP(AL7,Scores!$A$15:$B$18,2)+Scores!$C$10*VLOOKUP(AM7,Scores!$A$15:$B$18,2)+Scores!$D$10*VLOOKUP(AN7,Scores!$A$15:$B$18,2)+Scores!$E$10*VLOOKUP(AO7,Scores!$A$15:$B$18,2)</f>
        <v>0</v>
      </c>
      <c r="AM8" s="7" t="n">
        <f aca="false">Scores!$G$10*VLOOKUP(AL7,Scores!$A$15:$B$18,2)+Scores!$H$10*VLOOKUP(AM7,Scores!$A$15:$B$18,2)+Scores!$I$10*VLOOKUP(AN7,Scores!$A$15:$B$18,2)+Scores!$J$10*VLOOKUP(AO7,Scores!$A$15:$B$18,2)</f>
        <v>0</v>
      </c>
      <c r="AN8" s="7" t="n">
        <f aca="false">Scores!$L$10*VLOOKUP(AL7,Scores!$A$15:$B$18,2)+Scores!$M$10*VLOOKUP(AM7,Scores!$A$15:$B$18,2)+Scores!$N$10*VLOOKUP(AN7,Scores!$A$15:$B$18,2)+Scores!$O$10*VLOOKUP(AO7,Scores!$A$15:$B$18,2)</f>
        <v>0</v>
      </c>
      <c r="AO8" s="8"/>
    </row>
    <row r="9" customFormat="false" ht="15" hidden="false" customHeight="false" outlineLevel="0" collapsed="false">
      <c r="A9" s="0" t="s">
        <v>36</v>
      </c>
      <c r="B9" s="0" t="s">
        <v>37</v>
      </c>
      <c r="C9" s="0" t="n">
        <v>1</v>
      </c>
      <c r="D9" s="0" t="n">
        <v>4</v>
      </c>
      <c r="E9" s="0" t="n">
        <v>3</v>
      </c>
      <c r="F9" s="0" t="n">
        <v>2</v>
      </c>
      <c r="H9" s="0" t="n">
        <v>4</v>
      </c>
      <c r="I9" s="0" t="n">
        <v>1</v>
      </c>
      <c r="J9" s="0" t="n">
        <v>3</v>
      </c>
      <c r="K9" s="0" t="n">
        <v>2</v>
      </c>
      <c r="M9" s="0" t="n">
        <v>3</v>
      </c>
      <c r="N9" s="0" t="n">
        <v>1</v>
      </c>
      <c r="O9" s="0" t="n">
        <v>4</v>
      </c>
      <c r="P9" s="0" t="n">
        <v>2</v>
      </c>
      <c r="R9" s="0" t="n">
        <v>3</v>
      </c>
      <c r="S9" s="0" t="n">
        <v>1</v>
      </c>
      <c r="T9" s="0" t="n">
        <v>4</v>
      </c>
      <c r="U9" s="0" t="n">
        <v>2</v>
      </c>
      <c r="W9" s="0" t="n">
        <v>2</v>
      </c>
      <c r="X9" s="0" t="n">
        <v>3</v>
      </c>
      <c r="Y9" s="0" t="n">
        <v>1</v>
      </c>
      <c r="Z9" s="0" t="n">
        <v>4</v>
      </c>
      <c r="AB9" s="0" t="n">
        <v>1</v>
      </c>
      <c r="AC9" s="0" t="n">
        <v>2</v>
      </c>
      <c r="AD9" s="0" t="n">
        <v>4</v>
      </c>
      <c r="AE9" s="0" t="n">
        <v>3</v>
      </c>
      <c r="AG9" s="0" t="n">
        <v>3</v>
      </c>
      <c r="AH9" s="0" t="n">
        <v>4</v>
      </c>
      <c r="AI9" s="0" t="n">
        <v>2</v>
      </c>
      <c r="AJ9" s="0" t="n">
        <v>1</v>
      </c>
      <c r="AL9" s="0" t="n">
        <v>2</v>
      </c>
      <c r="AM9" s="0" t="n">
        <v>1</v>
      </c>
      <c r="AN9" s="0" t="n">
        <v>4</v>
      </c>
      <c r="AO9" s="0" t="n">
        <v>3</v>
      </c>
      <c r="AQ9" s="4" t="n">
        <f aca="false">((C10+H10+M10+R10+W10)-Scores!$E$15)/(Scores!$I$15-Scores!$E$15)</f>
        <v>0.801724137931035</v>
      </c>
      <c r="AR9" s="4" t="n">
        <f aca="false">((D10+I10+N10+S10+X10)-Scores!$E$16)/(Scores!$I$16-Scores!$E$16)</f>
        <v>0.496551724137931</v>
      </c>
      <c r="AS9" s="4" t="n">
        <f aca="false">((E10+J10+O10+T10+Y10)-Scores!$E$17)/(Scores!$I$17-Scores!$E$17)</f>
        <v>0.293103448275862</v>
      </c>
      <c r="AT9" s="4"/>
      <c r="AU9" s="4" t="n">
        <f aca="false">((AB10+AG10+AL10)-Scores!$F$15)/(Scores!$J$15-Scores!$F$15)</f>
        <v>1</v>
      </c>
      <c r="AV9" s="4" t="n">
        <f aca="false">((AC10+AH10+AM10)-Scores!$F$16)/(Scores!$J$16-Scores!$F$16)</f>
        <v>0.965517241379311</v>
      </c>
      <c r="AW9" s="4" t="n">
        <f aca="false">((AD10+AI10+AN10)-Scores!$F$17)/(Scores!$J$17-Scores!$F$17)</f>
        <v>0.517241379310345</v>
      </c>
    </row>
    <row r="10" s="6" customFormat="true" ht="11.25" hidden="false" customHeight="false" outlineLevel="0" collapsed="false">
      <c r="C10" s="7" t="n">
        <f aca="false">Scores!$B$3*VLOOKUP(C9,Scores!$A$15:$B$18,2)+Scores!$C$3*VLOOKUP(D9,Scores!$A$15:$B$18,2)+Scores!$D$3*VLOOKUP(E9,Scores!$A$15:$B$18,2)+Scores!$E$3*VLOOKUP(F9,Scores!$A$15:$B$18,2)</f>
        <v>0</v>
      </c>
      <c r="D10" s="7" t="n">
        <f aca="false">Scores!$G$3*VLOOKUP(C9,Scores!$A$15:$B$18,2)+Scores!$H$3*VLOOKUP(D9,Scores!$A$15:$B$18,2)+Scores!$I$3*VLOOKUP(E9,Scores!$A$15:$B$18,2)+Scores!$J$3*VLOOKUP(F9,Scores!$A$15:$B$18,2)</f>
        <v>62</v>
      </c>
      <c r="E10" s="7" t="n">
        <f aca="false">Scores!$L$3*VLOOKUP(C9,Scores!$A$15:$B$18,2)+Scores!$M$3*VLOOKUP(D9,Scores!$A$15:$B$18,2)+Scores!$N$3*VLOOKUP(E9,Scores!$A$15:$B$18,2)+Scores!$O$3*VLOOKUP(F9,Scores!$A$15:$B$18,2)</f>
        <v>0</v>
      </c>
      <c r="F10" s="8"/>
      <c r="G10" s="8"/>
      <c r="H10" s="7" t="n">
        <f aca="false">Scores!$B$4*VLOOKUP(H9,Scores!$A$15:$B$18,2)+Scores!$C$4*VLOOKUP(I9,Scores!$A$15:$B$18,2)+Scores!$D$4*VLOOKUP(J9,Scores!$A$15:$B$18,2)+Scores!$E$4*VLOOKUP(K9,Scores!$A$15:$B$18,2)</f>
        <v>60</v>
      </c>
      <c r="I10" s="7" t="n">
        <f aca="false">Scores!$G$4*VLOOKUP(H9,Scores!$A$15:$B$18,2)+Scores!$H$4*VLOOKUP(I9,Scores!$A$15:$B$18,2)+Scores!$I$4*VLOOKUP(J9,Scores!$A$15:$B$18,2)+Scores!$J$4*VLOOKUP(K9,Scores!$A$15:$B$18,2)</f>
        <v>35</v>
      </c>
      <c r="J10" s="7" t="n">
        <f aca="false">Scores!$L$4*VLOOKUP(H9,Scores!$A$15:$B$18,2)+Scores!$M$4*VLOOKUP(I9,Scores!$A$15:$B$18,2)+Scores!$N$4*VLOOKUP(J9,Scores!$A$15:$B$18,2)+Scores!$O$4*VLOOKUP(K9,Scores!$A$15:$B$18,2)</f>
        <v>0</v>
      </c>
      <c r="K10" s="8"/>
      <c r="L10" s="8"/>
      <c r="M10" s="7" t="n">
        <f aca="false">Scores!$B$5*VLOOKUP(M9,Scores!$A$15:$B$18,2)+Scores!$C$5*VLOOKUP(N9,Scores!$A$15:$B$18,2)+Scores!$D$5*VLOOKUP(O9,Scores!$A$15:$B$18,2)+Scores!$E$5*VLOOKUP(P9,Scores!$A$15:$B$18,2)</f>
        <v>62</v>
      </c>
      <c r="N10" s="7" t="n">
        <f aca="false">Scores!$G$5*VLOOKUP(M9,Scores!$A$15:$B$18,2)+Scores!$H$5*VLOOKUP(N9,Scores!$A$15:$B$18,2)+Scores!$I$5*VLOOKUP(O9,Scores!$A$15:$B$18,2)+Scores!$J$5*VLOOKUP(P9,Scores!$A$15:$B$18,2)</f>
        <v>39</v>
      </c>
      <c r="O10" s="7" t="n">
        <f aca="false">Scores!$L$5*VLOOKUP(M9,Scores!$A$15:$B$18,2)+Scores!$M$5*VLOOKUP(N9,Scores!$A$15:$B$18,2)+Scores!$N$5*VLOOKUP(O9,Scores!$A$15:$B$18,2)+Scores!$O$5*VLOOKUP(P9,Scores!$A$15:$B$18,2)</f>
        <v>0</v>
      </c>
      <c r="P10" s="8"/>
      <c r="Q10" s="8"/>
      <c r="R10" s="7" t="n">
        <f aca="false">Scores!$B$6*VLOOKUP(R9,Scores!$A$15:$B$18,2)+Scores!$C$6*VLOOKUP(S9,Scores!$A$15:$B$18,2)+Scores!$D$6*VLOOKUP(T9,Scores!$A$15:$B$18,2)+Scores!$E$6*VLOOKUP(U9,Scores!$A$15:$B$18,2)</f>
        <v>41</v>
      </c>
      <c r="S10" s="7" t="n">
        <f aca="false">Scores!$G$6*VLOOKUP(R9,Scores!$A$15:$B$18,2)+Scores!$H$6*VLOOKUP(S9,Scores!$A$15:$B$18,2)+Scores!$I$6*VLOOKUP(T9,Scores!$A$15:$B$18,2)+Scores!$J$6*VLOOKUP(U9,Scores!$A$15:$B$18,2)</f>
        <v>39</v>
      </c>
      <c r="T10" s="7" t="n">
        <f aca="false">Scores!$L$6*VLOOKUP(R9,Scores!$A$15:$B$18,2)+Scores!$M$6*VLOOKUP(S9,Scores!$A$15:$B$18,2)+Scores!$N$6*VLOOKUP(T9,Scores!$A$15:$B$18,2)+Scores!$O$6*VLOOKUP(U9,Scores!$A$15:$B$18,2)</f>
        <v>33</v>
      </c>
      <c r="U10" s="8"/>
      <c r="V10" s="8"/>
      <c r="W10" s="7" t="n">
        <f aca="false">Scores!$B$7*VLOOKUP(W9,Scores!$A$15:$B$18,2)+Scores!$C$7*VLOOKUP(X9,Scores!$A$15:$B$18,2)+Scores!$D$7*VLOOKUP(Y9,Scores!$A$15:$B$18,2)+Scores!$E$7*VLOOKUP(Z9,Scores!$A$15:$B$18,2)</f>
        <v>62</v>
      </c>
      <c r="X10" s="7" t="n">
        <f aca="false">Scores!$G$7*VLOOKUP(W9,Scores!$A$15:$B$18,2)+Scores!$H$7*VLOOKUP(X9,Scores!$A$15:$B$18,2)+Scores!$I$7*VLOOKUP(Y9,Scores!$A$15:$B$18,2)+Scores!$J$7*VLOOKUP(Z9,Scores!$A$15:$B$18,2)</f>
        <v>62</v>
      </c>
      <c r="Y10" s="7" t="n">
        <f aca="false">Scores!$L$7*VLOOKUP(W9,Scores!$A$15:$B$18,2)+Scores!$M$7*VLOOKUP(X9,Scores!$A$15:$B$18,2)+Scores!$N$7*VLOOKUP(Y9,Scores!$A$15:$B$18,2)+Scores!$O$7*VLOOKUP(Z9,Scores!$A$15:$B$18,2)</f>
        <v>50</v>
      </c>
      <c r="Z10" s="8"/>
      <c r="AA10" s="8"/>
      <c r="AB10" s="7" t="n">
        <f aca="false">Scores!$B$8*VLOOKUP(AB9,Scores!$A$15:$B$18,2)+Scores!$C$8*VLOOKUP(AC9,Scores!$A$15:$B$18,2)+Scores!$D$8*VLOOKUP(AD9,Scores!$A$15:$B$18,2)+Scores!$E$8*VLOOKUP(AE9,Scores!$A$15:$B$18,2)</f>
        <v>62</v>
      </c>
      <c r="AC10" s="7" t="n">
        <f aca="false">Scores!$G$8*VLOOKUP(AB9,Scores!$A$15:$B$18,2)+Scores!$H$8*VLOOKUP(AC9,Scores!$A$15:$B$18,2)+Scores!$I$8*VLOOKUP(AD9,Scores!$A$15:$B$18,2)+Scores!$J$8*VLOOKUP(AE9,Scores!$A$15:$B$18,2)</f>
        <v>60</v>
      </c>
      <c r="AD10" s="7" t="n">
        <f aca="false">Scores!$L$8*VLOOKUP(AB9,Scores!$A$15:$B$18,2)+Scores!$M$8*VLOOKUP(AC9,Scores!$A$15:$B$18,2)+Scores!$N$8*VLOOKUP(AD9,Scores!$A$15:$B$18,2)+Scores!$O$8*VLOOKUP(AE9,Scores!$A$15:$B$18,2)</f>
        <v>48</v>
      </c>
      <c r="AE10" s="8"/>
      <c r="AF10" s="8"/>
      <c r="AG10" s="7" t="n">
        <f aca="false">Scores!$B$9*VLOOKUP(AG9,Scores!$A$15:$B$18,2)+Scores!$C$9*VLOOKUP(AH9,Scores!$A$15:$B$18,2)+Scores!$D$9*VLOOKUP(AI9,Scores!$A$15:$B$18,2)+Scores!$E$9*VLOOKUP(AJ9,Scores!$A$15:$B$18,2)</f>
        <v>0</v>
      </c>
      <c r="AH10" s="7" t="n">
        <f aca="false">Scores!$G$9*VLOOKUP(AG9,Scores!$A$15:$B$18,2)+Scores!$H$9*VLOOKUP(AH9,Scores!$A$15:$B$18,2)+Scores!$I$9*VLOOKUP(AI9,Scores!$A$15:$B$18,2)+Scores!$J$9*VLOOKUP(AJ9,Scores!$A$15:$B$18,2)</f>
        <v>62</v>
      </c>
      <c r="AI10" s="7" t="n">
        <f aca="false">Scores!$L$9*VLOOKUP(AG9,Scores!$A$15:$B$18,2)+Scores!$M$9*VLOOKUP(AH9,Scores!$A$15:$B$18,2)+Scores!$N$9*VLOOKUP(AI9,Scores!$A$15:$B$18,2)+Scores!$O$9*VLOOKUP(AJ9,Scores!$A$15:$B$18,2)</f>
        <v>0</v>
      </c>
      <c r="AJ10" s="8"/>
      <c r="AK10" s="8"/>
      <c r="AL10" s="7" t="n">
        <f aca="false">Scores!$B$10*VLOOKUP(AL9,Scores!$A$15:$B$18,2)+Scores!$C$10*VLOOKUP(AM9,Scores!$A$15:$B$18,2)+Scores!$D$10*VLOOKUP(AN9,Scores!$A$15:$B$18,2)+Scores!$E$10*VLOOKUP(AO9,Scores!$A$15:$B$18,2)</f>
        <v>0</v>
      </c>
      <c r="AM10" s="7" t="n">
        <f aca="false">Scores!$G$10*VLOOKUP(AL9,Scores!$A$15:$B$18,2)+Scores!$H$10*VLOOKUP(AM9,Scores!$A$15:$B$18,2)+Scores!$I$10*VLOOKUP(AN9,Scores!$A$15:$B$18,2)+Scores!$J$10*VLOOKUP(AO9,Scores!$A$15:$B$18,2)</f>
        <v>0</v>
      </c>
      <c r="AN10" s="7" t="n">
        <f aca="false">Scores!$L$10*VLOOKUP(AL9,Scores!$A$15:$B$18,2)+Scores!$M$10*VLOOKUP(AM9,Scores!$A$15:$B$18,2)+Scores!$N$10*VLOOKUP(AN9,Scores!$A$15:$B$18,2)+Scores!$O$10*VLOOKUP(AO9,Scores!$A$15:$B$18,2)</f>
        <v>0</v>
      </c>
      <c r="AO10" s="8"/>
    </row>
    <row r="11" customFormat="false" ht="15" hidden="false" customHeight="false" outlineLevel="0" collapsed="false">
      <c r="A11" s="0" t="s">
        <v>38</v>
      </c>
      <c r="B11" s="0" t="s">
        <v>33</v>
      </c>
      <c r="C11" s="0" t="n">
        <v>1</v>
      </c>
      <c r="D11" s="0" t="n">
        <v>4</v>
      </c>
      <c r="E11" s="0" t="n">
        <v>3</v>
      </c>
      <c r="F11" s="0" t="n">
        <v>2</v>
      </c>
      <c r="H11" s="0" t="n">
        <v>3</v>
      </c>
      <c r="I11" s="0" t="n">
        <v>1</v>
      </c>
      <c r="J11" s="0" t="n">
        <v>4</v>
      </c>
      <c r="K11" s="0" t="n">
        <v>2</v>
      </c>
      <c r="M11" s="0" t="n">
        <v>3</v>
      </c>
      <c r="N11" s="0" t="n">
        <v>2</v>
      </c>
      <c r="O11" s="0" t="n">
        <v>4</v>
      </c>
      <c r="P11" s="0" t="n">
        <v>1</v>
      </c>
      <c r="R11" s="0" t="n">
        <v>3</v>
      </c>
      <c r="S11" s="0" t="n">
        <v>2</v>
      </c>
      <c r="T11" s="0" t="n">
        <v>4</v>
      </c>
      <c r="U11" s="0" t="n">
        <v>1</v>
      </c>
      <c r="W11" s="0" t="n">
        <v>2</v>
      </c>
      <c r="X11" s="0" t="n">
        <v>3</v>
      </c>
      <c r="Y11" s="0" t="n">
        <v>1</v>
      </c>
      <c r="Z11" s="0" t="n">
        <v>4</v>
      </c>
      <c r="AB11" s="0" t="n">
        <v>1</v>
      </c>
      <c r="AC11" s="0" t="n">
        <v>3</v>
      </c>
      <c r="AD11" s="0" t="n">
        <v>4</v>
      </c>
      <c r="AE11" s="0" t="n">
        <v>2</v>
      </c>
      <c r="AG11" s="0" t="n">
        <v>2</v>
      </c>
      <c r="AH11" s="0" t="n">
        <v>3</v>
      </c>
      <c r="AI11" s="0" t="n">
        <v>4</v>
      </c>
      <c r="AJ11" s="0" t="n">
        <v>1</v>
      </c>
      <c r="AL11" s="0" t="n">
        <v>3</v>
      </c>
      <c r="AM11" s="0" t="n">
        <v>1</v>
      </c>
      <c r="AN11" s="0" t="n">
        <v>2</v>
      </c>
      <c r="AO11" s="0" t="n">
        <v>4</v>
      </c>
      <c r="AQ11" s="4" t="n">
        <f aca="false">((C12+H12+M12+R12+W12)-Scores!$E$15)/(Scores!$I$15-Scores!$E$15)</f>
        <v>0.853448275862069</v>
      </c>
      <c r="AR11" s="4" t="n">
        <f aca="false">((D12+I12+N12+S12+X12)-Scores!$E$16)/(Scores!$I$16-Scores!$E$16)</f>
        <v>0.662068965517241</v>
      </c>
      <c r="AS11" s="4" t="n">
        <f aca="false">((E12+J12+O12+T12+Y12)-Scores!$E$17)/(Scores!$I$17-Scores!$E$17)</f>
        <v>0.379310344827586</v>
      </c>
      <c r="AT11" s="4"/>
      <c r="AU11" s="4" t="n">
        <f aca="false">((AB12+AG12+AL12)-Scores!$F$15)/(Scores!$J$15-Scores!$F$15)</f>
        <v>0.931034482758621</v>
      </c>
      <c r="AV11" s="4" t="n">
        <f aca="false">((AC12+AH12+AM12)-Scores!$F$16)/(Scores!$J$16-Scores!$F$16)</f>
        <v>0.896551724137931</v>
      </c>
      <c r="AW11" s="4" t="n">
        <f aca="false">((AD12+AI12+AN12)-Scores!$F$17)/(Scores!$J$17-Scores!$F$17)</f>
        <v>0.586206896551724</v>
      </c>
    </row>
    <row r="12" s="6" customFormat="true" ht="11.25" hidden="false" customHeight="false" outlineLevel="0" collapsed="false">
      <c r="C12" s="7" t="n">
        <f aca="false">Scores!$B$3*VLOOKUP(C11,Scores!$A$15:$B$18,2)+Scores!$C$3*VLOOKUP(D11,Scores!$A$15:$B$18,2)+Scores!$D$3*VLOOKUP(E11,Scores!$A$15:$B$18,2)+Scores!$E$3*VLOOKUP(F11,Scores!$A$15:$B$18,2)</f>
        <v>0</v>
      </c>
      <c r="D12" s="7" t="n">
        <f aca="false">Scores!$G$3*VLOOKUP(C11,Scores!$A$15:$B$18,2)+Scores!$H$3*VLOOKUP(D11,Scores!$A$15:$B$18,2)+Scores!$I$3*VLOOKUP(E11,Scores!$A$15:$B$18,2)+Scores!$J$3*VLOOKUP(F11,Scores!$A$15:$B$18,2)</f>
        <v>62</v>
      </c>
      <c r="E12" s="7" t="n">
        <f aca="false">Scores!$L$3*VLOOKUP(C11,Scores!$A$15:$B$18,2)+Scores!$M$3*VLOOKUP(D11,Scores!$A$15:$B$18,2)+Scores!$N$3*VLOOKUP(E11,Scores!$A$15:$B$18,2)+Scores!$O$3*VLOOKUP(F11,Scores!$A$15:$B$18,2)</f>
        <v>0</v>
      </c>
      <c r="F12" s="8"/>
      <c r="G12" s="8"/>
      <c r="H12" s="7" t="n">
        <f aca="false">Scores!$B$4*VLOOKUP(H11,Scores!$A$15:$B$18,2)+Scores!$C$4*VLOOKUP(I11,Scores!$A$15:$B$18,2)+Scores!$D$4*VLOOKUP(J11,Scores!$A$15:$B$18,2)+Scores!$E$4*VLOOKUP(K11,Scores!$A$15:$B$18,2)</f>
        <v>56</v>
      </c>
      <c r="I12" s="7" t="n">
        <f aca="false">Scores!$G$4*VLOOKUP(H11,Scores!$A$15:$B$18,2)+Scores!$H$4*VLOOKUP(I11,Scores!$A$15:$B$18,2)+Scores!$I$4*VLOOKUP(J11,Scores!$A$15:$B$18,2)+Scores!$J$4*VLOOKUP(K11,Scores!$A$15:$B$18,2)</f>
        <v>39</v>
      </c>
      <c r="J12" s="7" t="n">
        <f aca="false">Scores!$L$4*VLOOKUP(H11,Scores!$A$15:$B$18,2)+Scores!$M$4*VLOOKUP(I11,Scores!$A$15:$B$18,2)+Scores!$N$4*VLOOKUP(J11,Scores!$A$15:$B$18,2)+Scores!$O$4*VLOOKUP(K11,Scores!$A$15:$B$18,2)</f>
        <v>0</v>
      </c>
      <c r="K12" s="8"/>
      <c r="L12" s="8"/>
      <c r="M12" s="7" t="n">
        <f aca="false">Scores!$B$5*VLOOKUP(M11,Scores!$A$15:$B$18,2)+Scores!$C$5*VLOOKUP(N11,Scores!$A$15:$B$18,2)+Scores!$D$5*VLOOKUP(O11,Scores!$A$15:$B$18,2)+Scores!$E$5*VLOOKUP(P11,Scores!$A$15:$B$18,2)</f>
        <v>57</v>
      </c>
      <c r="N12" s="7" t="n">
        <f aca="false">Scores!$G$5*VLOOKUP(M11,Scores!$A$15:$B$18,2)+Scores!$H$5*VLOOKUP(N11,Scores!$A$15:$B$18,2)+Scores!$I$5*VLOOKUP(O11,Scores!$A$15:$B$18,2)+Scores!$J$5*VLOOKUP(P11,Scores!$A$15:$B$18,2)</f>
        <v>49</v>
      </c>
      <c r="O12" s="7" t="n">
        <f aca="false">Scores!$L$5*VLOOKUP(M11,Scores!$A$15:$B$18,2)+Scores!$M$5*VLOOKUP(N11,Scores!$A$15:$B$18,2)+Scores!$N$5*VLOOKUP(O11,Scores!$A$15:$B$18,2)+Scores!$O$5*VLOOKUP(P11,Scores!$A$15:$B$18,2)</f>
        <v>0</v>
      </c>
      <c r="P12" s="8"/>
      <c r="Q12" s="8"/>
      <c r="R12" s="7" t="n">
        <f aca="false">Scores!$B$6*VLOOKUP(R11,Scores!$A$15:$B$18,2)+Scores!$C$6*VLOOKUP(S11,Scores!$A$15:$B$18,2)+Scores!$D$6*VLOOKUP(T11,Scores!$A$15:$B$18,2)+Scores!$E$6*VLOOKUP(U11,Scores!$A$15:$B$18,2)</f>
        <v>56</v>
      </c>
      <c r="S12" s="7" t="n">
        <f aca="false">Scores!$G$6*VLOOKUP(R11,Scores!$A$15:$B$18,2)+Scores!$H$6*VLOOKUP(S11,Scores!$A$15:$B$18,2)+Scores!$I$6*VLOOKUP(T11,Scores!$A$15:$B$18,2)+Scores!$J$6*VLOOKUP(U11,Scores!$A$15:$B$18,2)</f>
        <v>49</v>
      </c>
      <c r="T12" s="7" t="n">
        <f aca="false">Scores!$L$6*VLOOKUP(R11,Scores!$A$15:$B$18,2)+Scores!$M$6*VLOOKUP(S11,Scores!$A$15:$B$18,2)+Scores!$N$6*VLOOKUP(T11,Scores!$A$15:$B$18,2)+Scores!$O$6*VLOOKUP(U11,Scores!$A$15:$B$18,2)</f>
        <v>38</v>
      </c>
      <c r="U12" s="8"/>
      <c r="V12" s="8"/>
      <c r="W12" s="7" t="n">
        <f aca="false">Scores!$B$7*VLOOKUP(W11,Scores!$A$15:$B$18,2)+Scores!$C$7*VLOOKUP(X11,Scores!$A$15:$B$18,2)+Scores!$D$7*VLOOKUP(Y11,Scores!$A$15:$B$18,2)+Scores!$E$7*VLOOKUP(Z11,Scores!$A$15:$B$18,2)</f>
        <v>62</v>
      </c>
      <c r="X12" s="7" t="n">
        <f aca="false">Scores!$G$7*VLOOKUP(W11,Scores!$A$15:$B$18,2)+Scores!$H$7*VLOOKUP(X11,Scores!$A$15:$B$18,2)+Scores!$I$7*VLOOKUP(Y11,Scores!$A$15:$B$18,2)+Scores!$J$7*VLOOKUP(Z11,Scores!$A$15:$B$18,2)</f>
        <v>62</v>
      </c>
      <c r="Y12" s="7" t="n">
        <f aca="false">Scores!$L$7*VLOOKUP(W11,Scores!$A$15:$B$18,2)+Scores!$M$7*VLOOKUP(X11,Scores!$A$15:$B$18,2)+Scores!$N$7*VLOOKUP(Y11,Scores!$A$15:$B$18,2)+Scores!$O$7*VLOOKUP(Z11,Scores!$A$15:$B$18,2)</f>
        <v>50</v>
      </c>
      <c r="Z12" s="8"/>
      <c r="AA12" s="8"/>
      <c r="AB12" s="7" t="n">
        <f aca="false">Scores!$B$8*VLOOKUP(AB11,Scores!$A$15:$B$18,2)+Scores!$C$8*VLOOKUP(AC11,Scores!$A$15:$B$18,2)+Scores!$D$8*VLOOKUP(AD11,Scores!$A$15:$B$18,2)+Scores!$E$8*VLOOKUP(AE11,Scores!$A$15:$B$18,2)</f>
        <v>60</v>
      </c>
      <c r="AC12" s="7" t="n">
        <f aca="false">Scores!$G$8*VLOOKUP(AB11,Scores!$A$15:$B$18,2)+Scores!$H$8*VLOOKUP(AC11,Scores!$A$15:$B$18,2)+Scores!$I$8*VLOOKUP(AD11,Scores!$A$15:$B$18,2)+Scores!$J$8*VLOOKUP(AE11,Scores!$A$15:$B$18,2)</f>
        <v>62</v>
      </c>
      <c r="AD12" s="7" t="n">
        <f aca="false">Scores!$L$8*VLOOKUP(AB11,Scores!$A$15:$B$18,2)+Scores!$M$8*VLOOKUP(AC11,Scores!$A$15:$B$18,2)+Scores!$N$8*VLOOKUP(AD11,Scores!$A$15:$B$18,2)+Scores!$O$8*VLOOKUP(AE11,Scores!$A$15:$B$18,2)</f>
        <v>50</v>
      </c>
      <c r="AE12" s="8"/>
      <c r="AF12" s="8"/>
      <c r="AG12" s="7" t="n">
        <f aca="false">Scores!$B$9*VLOOKUP(AG11,Scores!$A$15:$B$18,2)+Scores!$C$9*VLOOKUP(AH11,Scores!$A$15:$B$18,2)+Scores!$D$9*VLOOKUP(AI11,Scores!$A$15:$B$18,2)+Scores!$E$9*VLOOKUP(AJ11,Scores!$A$15:$B$18,2)</f>
        <v>0</v>
      </c>
      <c r="AH12" s="7" t="n">
        <f aca="false">Scores!$G$9*VLOOKUP(AG11,Scores!$A$15:$B$18,2)+Scores!$H$9*VLOOKUP(AH11,Scores!$A$15:$B$18,2)+Scores!$I$9*VLOOKUP(AI11,Scores!$A$15:$B$18,2)+Scores!$J$9*VLOOKUP(AJ11,Scores!$A$15:$B$18,2)</f>
        <v>56</v>
      </c>
      <c r="AI12" s="7" t="n">
        <f aca="false">Scores!$L$9*VLOOKUP(AG11,Scores!$A$15:$B$18,2)+Scores!$M$9*VLOOKUP(AH11,Scores!$A$15:$B$18,2)+Scores!$N$9*VLOOKUP(AI11,Scores!$A$15:$B$18,2)+Scores!$O$9*VLOOKUP(AJ11,Scores!$A$15:$B$18,2)</f>
        <v>0</v>
      </c>
      <c r="AJ12" s="8"/>
      <c r="AK12" s="8"/>
      <c r="AL12" s="7" t="n">
        <f aca="false">Scores!$B$10*VLOOKUP(AL11,Scores!$A$15:$B$18,2)+Scores!$C$10*VLOOKUP(AM11,Scores!$A$15:$B$18,2)+Scores!$D$10*VLOOKUP(AN11,Scores!$A$15:$B$18,2)+Scores!$E$10*VLOOKUP(AO11,Scores!$A$15:$B$18,2)</f>
        <v>0</v>
      </c>
      <c r="AM12" s="7" t="n">
        <f aca="false">Scores!$G$10*VLOOKUP(AL11,Scores!$A$15:$B$18,2)+Scores!$H$10*VLOOKUP(AM11,Scores!$A$15:$B$18,2)+Scores!$I$10*VLOOKUP(AN11,Scores!$A$15:$B$18,2)+Scores!$J$10*VLOOKUP(AO11,Scores!$A$15:$B$18,2)</f>
        <v>0</v>
      </c>
      <c r="AN12" s="7" t="n">
        <f aca="false">Scores!$L$10*VLOOKUP(AL11,Scores!$A$15:$B$18,2)+Scores!$M$10*VLOOKUP(AM11,Scores!$A$15:$B$18,2)+Scores!$N$10*VLOOKUP(AN11,Scores!$A$15:$B$18,2)+Scores!$O$10*VLOOKUP(AO11,Scores!$A$15:$B$18,2)</f>
        <v>0</v>
      </c>
      <c r="AO12" s="8"/>
    </row>
    <row r="13" customFormat="false" ht="15" hidden="false" customHeight="false" outlineLevel="0" collapsed="false">
      <c r="A13" s="0" t="s">
        <v>39</v>
      </c>
      <c r="B13" s="0" t="s">
        <v>37</v>
      </c>
      <c r="C13" s="0" t="n">
        <v>1</v>
      </c>
      <c r="D13" s="0" t="n">
        <v>4</v>
      </c>
      <c r="E13" s="0" t="n">
        <v>3</v>
      </c>
      <c r="F13" s="0" t="n">
        <v>2</v>
      </c>
      <c r="H13" s="0" t="n">
        <v>4</v>
      </c>
      <c r="I13" s="0" t="n">
        <v>2</v>
      </c>
      <c r="J13" s="0" t="n">
        <v>3</v>
      </c>
      <c r="K13" s="0" t="n">
        <v>1</v>
      </c>
      <c r="M13" s="0" t="n">
        <v>3</v>
      </c>
      <c r="N13" s="0" t="n">
        <v>2</v>
      </c>
      <c r="O13" s="0" t="n">
        <v>4</v>
      </c>
      <c r="P13" s="0" t="n">
        <v>1</v>
      </c>
      <c r="R13" s="0" t="n">
        <v>4</v>
      </c>
      <c r="S13" s="0" t="n">
        <v>2</v>
      </c>
      <c r="T13" s="0" t="n">
        <v>3</v>
      </c>
      <c r="U13" s="0" t="n">
        <v>1</v>
      </c>
      <c r="W13" s="0" t="n">
        <v>2</v>
      </c>
      <c r="X13" s="0" t="n">
        <v>3</v>
      </c>
      <c r="Y13" s="0" t="n">
        <v>1</v>
      </c>
      <c r="Z13" s="0" t="n">
        <v>4</v>
      </c>
      <c r="AB13" s="0" t="n">
        <v>1</v>
      </c>
      <c r="AC13" s="0" t="n">
        <v>3</v>
      </c>
      <c r="AD13" s="0" t="n">
        <v>4</v>
      </c>
      <c r="AE13" s="0" t="n">
        <v>2</v>
      </c>
      <c r="AG13" s="0" t="n">
        <v>3</v>
      </c>
      <c r="AH13" s="0" t="n">
        <v>4</v>
      </c>
      <c r="AI13" s="0" t="n">
        <v>2</v>
      </c>
      <c r="AJ13" s="0" t="n">
        <v>1</v>
      </c>
      <c r="AL13" s="0" t="n">
        <v>1</v>
      </c>
      <c r="AM13" s="0" t="n">
        <v>2</v>
      </c>
      <c r="AN13" s="0" t="n">
        <v>3</v>
      </c>
      <c r="AO13" s="0" t="n">
        <v>4</v>
      </c>
      <c r="AQ13" s="4" t="n">
        <f aca="false">((C14+H14+M14+R14+W14)-Scores!$E$15)/(Scores!$I$15-Scores!$E$15)</f>
        <v>0.78448275862069</v>
      </c>
      <c r="AR13" s="4" t="n">
        <f aca="false">((D14+I14+N14+S14+X14)-Scores!$E$16)/(Scores!$I$16-Scores!$E$16)</f>
        <v>0.675862068965517</v>
      </c>
      <c r="AS13" s="4" t="n">
        <f aca="false">((E14+J14+O14+T14+Y14)-Scores!$E$17)/(Scores!$I$17-Scores!$E$17)</f>
        <v>0.413793103448276</v>
      </c>
      <c r="AT13" s="4"/>
      <c r="AU13" s="4" t="n">
        <f aca="false">((AB14+AG14+AL14)-Scores!$F$15)/(Scores!$J$15-Scores!$F$15)</f>
        <v>0.931034482758621</v>
      </c>
      <c r="AV13" s="4" t="n">
        <f aca="false">((AC14+AH14+AM14)-Scores!$F$16)/(Scores!$J$16-Scores!$F$16)</f>
        <v>1</v>
      </c>
      <c r="AW13" s="4" t="n">
        <f aca="false">((AD14+AI14+AN14)-Scores!$F$17)/(Scores!$J$17-Scores!$F$17)</f>
        <v>0.586206896551724</v>
      </c>
    </row>
    <row r="14" s="6" customFormat="true" ht="11.25" hidden="false" customHeight="false" outlineLevel="0" collapsed="false">
      <c r="C14" s="7" t="n">
        <f aca="false">Scores!$B$3*VLOOKUP(C13,Scores!$A$15:$B$18,2)+Scores!$C$3*VLOOKUP(D13,Scores!$A$15:$B$18,2)+Scores!$D$3*VLOOKUP(E13,Scores!$A$15:$B$18,2)+Scores!$E$3*VLOOKUP(F13,Scores!$A$15:$B$18,2)</f>
        <v>0</v>
      </c>
      <c r="D14" s="7" t="n">
        <f aca="false">Scores!$G$3*VLOOKUP(C13,Scores!$A$15:$B$18,2)+Scores!$H$3*VLOOKUP(D13,Scores!$A$15:$B$18,2)+Scores!$I$3*VLOOKUP(E13,Scores!$A$15:$B$18,2)+Scores!$J$3*VLOOKUP(F13,Scores!$A$15:$B$18,2)</f>
        <v>62</v>
      </c>
      <c r="E14" s="7" t="n">
        <f aca="false">Scores!$L$3*VLOOKUP(C13,Scores!$A$15:$B$18,2)+Scores!$M$3*VLOOKUP(D13,Scores!$A$15:$B$18,2)+Scores!$N$3*VLOOKUP(E13,Scores!$A$15:$B$18,2)+Scores!$O$3*VLOOKUP(F13,Scores!$A$15:$B$18,2)</f>
        <v>0</v>
      </c>
      <c r="F14" s="8"/>
      <c r="G14" s="8"/>
      <c r="H14" s="7" t="n">
        <f aca="false">Scores!$B$4*VLOOKUP(H13,Scores!$A$15:$B$18,2)+Scores!$C$4*VLOOKUP(I13,Scores!$A$15:$B$18,2)+Scores!$D$4*VLOOKUP(J13,Scores!$A$15:$B$18,2)+Scores!$E$4*VLOOKUP(K13,Scores!$A$15:$B$18,2)</f>
        <v>50</v>
      </c>
      <c r="I14" s="7" t="n">
        <f aca="false">Scores!$G$4*VLOOKUP(H13,Scores!$A$15:$B$18,2)+Scores!$H$4*VLOOKUP(I13,Scores!$A$15:$B$18,2)+Scores!$I$4*VLOOKUP(J13,Scores!$A$15:$B$18,2)+Scores!$J$4*VLOOKUP(K13,Scores!$A$15:$B$18,2)</f>
        <v>45</v>
      </c>
      <c r="J14" s="7" t="n">
        <f aca="false">Scores!$L$4*VLOOKUP(H13,Scores!$A$15:$B$18,2)+Scores!$M$4*VLOOKUP(I13,Scores!$A$15:$B$18,2)+Scores!$N$4*VLOOKUP(J13,Scores!$A$15:$B$18,2)+Scores!$O$4*VLOOKUP(K13,Scores!$A$15:$B$18,2)</f>
        <v>0</v>
      </c>
      <c r="K14" s="8"/>
      <c r="L14" s="8"/>
      <c r="M14" s="7" t="n">
        <f aca="false">Scores!$B$5*VLOOKUP(M13,Scores!$A$15:$B$18,2)+Scores!$C$5*VLOOKUP(N13,Scores!$A$15:$B$18,2)+Scores!$D$5*VLOOKUP(O13,Scores!$A$15:$B$18,2)+Scores!$E$5*VLOOKUP(P13,Scores!$A$15:$B$18,2)</f>
        <v>57</v>
      </c>
      <c r="N14" s="7" t="n">
        <f aca="false">Scores!$G$5*VLOOKUP(M13,Scores!$A$15:$B$18,2)+Scores!$H$5*VLOOKUP(N13,Scores!$A$15:$B$18,2)+Scores!$I$5*VLOOKUP(O13,Scores!$A$15:$B$18,2)+Scores!$J$5*VLOOKUP(P13,Scores!$A$15:$B$18,2)</f>
        <v>49</v>
      </c>
      <c r="O14" s="7" t="n">
        <f aca="false">Scores!$L$5*VLOOKUP(M13,Scores!$A$15:$B$18,2)+Scores!$M$5*VLOOKUP(N13,Scores!$A$15:$B$18,2)+Scores!$N$5*VLOOKUP(O13,Scores!$A$15:$B$18,2)+Scores!$O$5*VLOOKUP(P13,Scores!$A$15:$B$18,2)</f>
        <v>0</v>
      </c>
      <c r="P14" s="8"/>
      <c r="Q14" s="8"/>
      <c r="R14" s="7" t="n">
        <f aca="false">Scores!$B$6*VLOOKUP(R13,Scores!$A$15:$B$18,2)+Scores!$C$6*VLOOKUP(S13,Scores!$A$15:$B$18,2)+Scores!$D$6*VLOOKUP(T13,Scores!$A$15:$B$18,2)+Scores!$E$6*VLOOKUP(U13,Scores!$A$15:$B$18,2)</f>
        <v>54</v>
      </c>
      <c r="S14" s="7" t="n">
        <f aca="false">Scores!$G$6*VLOOKUP(R13,Scores!$A$15:$B$18,2)+Scores!$H$6*VLOOKUP(S13,Scores!$A$15:$B$18,2)+Scores!$I$6*VLOOKUP(T13,Scores!$A$15:$B$18,2)+Scores!$J$6*VLOOKUP(U13,Scores!$A$15:$B$18,2)</f>
        <v>45</v>
      </c>
      <c r="T14" s="7" t="n">
        <f aca="false">Scores!$L$6*VLOOKUP(R13,Scores!$A$15:$B$18,2)+Scores!$M$6*VLOOKUP(S13,Scores!$A$15:$B$18,2)+Scores!$N$6*VLOOKUP(T13,Scores!$A$15:$B$18,2)+Scores!$O$6*VLOOKUP(U13,Scores!$A$15:$B$18,2)</f>
        <v>40</v>
      </c>
      <c r="U14" s="8"/>
      <c r="V14" s="8"/>
      <c r="W14" s="7" t="n">
        <f aca="false">Scores!$B$7*VLOOKUP(W13,Scores!$A$15:$B$18,2)+Scores!$C$7*VLOOKUP(X13,Scores!$A$15:$B$18,2)+Scores!$D$7*VLOOKUP(Y13,Scores!$A$15:$B$18,2)+Scores!$E$7*VLOOKUP(Z13,Scores!$A$15:$B$18,2)</f>
        <v>62</v>
      </c>
      <c r="X14" s="7" t="n">
        <f aca="false">Scores!$G$7*VLOOKUP(W13,Scores!$A$15:$B$18,2)+Scores!$H$7*VLOOKUP(X13,Scores!$A$15:$B$18,2)+Scores!$I$7*VLOOKUP(Y13,Scores!$A$15:$B$18,2)+Scores!$J$7*VLOOKUP(Z13,Scores!$A$15:$B$18,2)</f>
        <v>62</v>
      </c>
      <c r="Y14" s="7" t="n">
        <f aca="false">Scores!$L$7*VLOOKUP(W13,Scores!$A$15:$B$18,2)+Scores!$M$7*VLOOKUP(X13,Scores!$A$15:$B$18,2)+Scores!$N$7*VLOOKUP(Y13,Scores!$A$15:$B$18,2)+Scores!$O$7*VLOOKUP(Z13,Scores!$A$15:$B$18,2)</f>
        <v>50</v>
      </c>
      <c r="Z14" s="8"/>
      <c r="AA14" s="8"/>
      <c r="AB14" s="7" t="n">
        <f aca="false">Scores!$B$8*VLOOKUP(AB13,Scores!$A$15:$B$18,2)+Scores!$C$8*VLOOKUP(AC13,Scores!$A$15:$B$18,2)+Scores!$D$8*VLOOKUP(AD13,Scores!$A$15:$B$18,2)+Scores!$E$8*VLOOKUP(AE13,Scores!$A$15:$B$18,2)</f>
        <v>60</v>
      </c>
      <c r="AC14" s="7" t="n">
        <f aca="false">Scores!$G$8*VLOOKUP(AB13,Scores!$A$15:$B$18,2)+Scores!$H$8*VLOOKUP(AC13,Scores!$A$15:$B$18,2)+Scores!$I$8*VLOOKUP(AD13,Scores!$A$15:$B$18,2)+Scores!$J$8*VLOOKUP(AE13,Scores!$A$15:$B$18,2)</f>
        <v>62</v>
      </c>
      <c r="AD14" s="7" t="n">
        <f aca="false">Scores!$L$8*VLOOKUP(AB13,Scores!$A$15:$B$18,2)+Scores!$M$8*VLOOKUP(AC13,Scores!$A$15:$B$18,2)+Scores!$N$8*VLOOKUP(AD13,Scores!$A$15:$B$18,2)+Scores!$O$8*VLOOKUP(AE13,Scores!$A$15:$B$18,2)</f>
        <v>50</v>
      </c>
      <c r="AE14" s="8"/>
      <c r="AF14" s="8"/>
      <c r="AG14" s="7" t="n">
        <f aca="false">Scores!$B$9*VLOOKUP(AG13,Scores!$A$15:$B$18,2)+Scores!$C$9*VLOOKUP(AH13,Scores!$A$15:$B$18,2)+Scores!$D$9*VLOOKUP(AI13,Scores!$A$15:$B$18,2)+Scores!$E$9*VLOOKUP(AJ13,Scores!$A$15:$B$18,2)</f>
        <v>0</v>
      </c>
      <c r="AH14" s="7" t="n">
        <f aca="false">Scores!$G$9*VLOOKUP(AG13,Scores!$A$15:$B$18,2)+Scores!$H$9*VLOOKUP(AH13,Scores!$A$15:$B$18,2)+Scores!$I$9*VLOOKUP(AI13,Scores!$A$15:$B$18,2)+Scores!$J$9*VLOOKUP(AJ13,Scores!$A$15:$B$18,2)</f>
        <v>62</v>
      </c>
      <c r="AI14" s="7" t="n">
        <f aca="false">Scores!$L$9*VLOOKUP(AG13,Scores!$A$15:$B$18,2)+Scores!$M$9*VLOOKUP(AH13,Scores!$A$15:$B$18,2)+Scores!$N$9*VLOOKUP(AI13,Scores!$A$15:$B$18,2)+Scores!$O$9*VLOOKUP(AJ13,Scores!$A$15:$B$18,2)</f>
        <v>0</v>
      </c>
      <c r="AJ14" s="8"/>
      <c r="AK14" s="8"/>
      <c r="AL14" s="7" t="n">
        <f aca="false">Scores!$B$10*VLOOKUP(AL13,Scores!$A$15:$B$18,2)+Scores!$C$10*VLOOKUP(AM13,Scores!$A$15:$B$18,2)+Scores!$D$10*VLOOKUP(AN13,Scores!$A$15:$B$18,2)+Scores!$E$10*VLOOKUP(AO13,Scores!$A$15:$B$18,2)</f>
        <v>0</v>
      </c>
      <c r="AM14" s="7" t="n">
        <f aca="false">Scores!$G$10*VLOOKUP(AL13,Scores!$A$15:$B$18,2)+Scores!$H$10*VLOOKUP(AM13,Scores!$A$15:$B$18,2)+Scores!$I$10*VLOOKUP(AN13,Scores!$A$15:$B$18,2)+Scores!$J$10*VLOOKUP(AO13,Scores!$A$15:$B$18,2)</f>
        <v>0</v>
      </c>
      <c r="AN14" s="7" t="n">
        <f aca="false">Scores!$L$10*VLOOKUP(AL13,Scores!$A$15:$B$18,2)+Scores!$M$10*VLOOKUP(AM13,Scores!$A$15:$B$18,2)+Scores!$N$10*VLOOKUP(AN13,Scores!$A$15:$B$18,2)+Scores!$O$10*VLOOKUP(AO13,Scores!$A$15:$B$18,2)</f>
        <v>0</v>
      </c>
      <c r="AO14" s="8"/>
    </row>
    <row r="15" customFormat="false" ht="15" hidden="false" customHeight="false" outlineLevel="0" collapsed="false">
      <c r="A15" s="0" t="s">
        <v>40</v>
      </c>
      <c r="B15" s="0" t="s">
        <v>37</v>
      </c>
      <c r="C15" s="0" t="n">
        <v>1</v>
      </c>
      <c r="D15" s="0" t="n">
        <v>4</v>
      </c>
      <c r="E15" s="0" t="n">
        <v>3</v>
      </c>
      <c r="F15" s="0" t="n">
        <v>2</v>
      </c>
      <c r="H15" s="0" t="n">
        <v>2</v>
      </c>
      <c r="I15" s="0" t="n">
        <v>3</v>
      </c>
      <c r="J15" s="0" t="n">
        <v>4</v>
      </c>
      <c r="K15" s="0" t="n">
        <v>1</v>
      </c>
      <c r="M15" s="0" t="n">
        <v>2</v>
      </c>
      <c r="N15" s="0" t="n">
        <v>3</v>
      </c>
      <c r="O15" s="0" t="n">
        <v>4</v>
      </c>
      <c r="P15" s="0" t="n">
        <v>1</v>
      </c>
      <c r="R15" s="0" t="n">
        <v>2</v>
      </c>
      <c r="S15" s="0" t="n">
        <v>3</v>
      </c>
      <c r="T15" s="0" t="n">
        <v>4</v>
      </c>
      <c r="U15" s="0" t="n">
        <v>1</v>
      </c>
      <c r="W15" s="0" t="n">
        <v>2</v>
      </c>
      <c r="X15" s="0" t="n">
        <v>3</v>
      </c>
      <c r="Y15" s="0" t="n">
        <v>1</v>
      </c>
      <c r="Z15" s="0" t="n">
        <v>4</v>
      </c>
      <c r="AB15" s="0" t="n">
        <v>1</v>
      </c>
      <c r="AC15" s="0" t="n">
        <v>3</v>
      </c>
      <c r="AD15" s="0" t="n">
        <v>4</v>
      </c>
      <c r="AE15" s="0" t="n">
        <v>2</v>
      </c>
      <c r="AG15" s="0" t="n">
        <v>2</v>
      </c>
      <c r="AH15" s="0" t="n">
        <v>4</v>
      </c>
      <c r="AI15" s="0" t="n">
        <v>3</v>
      </c>
      <c r="AJ15" s="0" t="n">
        <v>1</v>
      </c>
      <c r="AL15" s="0" t="n">
        <v>3</v>
      </c>
      <c r="AM15" s="0" t="n">
        <v>1</v>
      </c>
      <c r="AN15" s="0" t="n">
        <v>2</v>
      </c>
      <c r="AO15" s="0" t="n">
        <v>4</v>
      </c>
      <c r="AQ15" s="4" t="n">
        <f aca="false">((C16+H16+M16+R16+W16)-Scores!$E$15)/(Scores!$I$15-Scores!$E$15)</f>
        <v>0.715517241379311</v>
      </c>
      <c r="AR15" s="4" t="n">
        <f aca="false">((D16+I16+N16+S16+X16)-Scores!$E$16)/(Scores!$I$16-Scores!$E$16)</f>
        <v>0.855172413793104</v>
      </c>
      <c r="AS15" s="4" t="n">
        <f aca="false">((E16+J16+O16+T16+Y16)-Scores!$E$17)/(Scores!$I$17-Scores!$E$17)</f>
        <v>0.448275862068966</v>
      </c>
      <c r="AT15" s="4"/>
      <c r="AU15" s="4" t="n">
        <f aca="false">((AB16+AG16+AL16)-Scores!$F$15)/(Scores!$J$15-Scores!$F$15)</f>
        <v>0.931034482758621</v>
      </c>
      <c r="AV15" s="4" t="n">
        <f aca="false">((AC16+AH16+AM16)-Scores!$F$16)/(Scores!$J$16-Scores!$F$16)</f>
        <v>0.965517241379311</v>
      </c>
      <c r="AW15" s="4" t="n">
        <f aca="false">((AD16+AI16+AN16)-Scores!$F$17)/(Scores!$J$17-Scores!$F$17)</f>
        <v>0.586206896551724</v>
      </c>
    </row>
    <row r="16" s="6" customFormat="true" ht="11.25" hidden="false" customHeight="false" outlineLevel="0" collapsed="false">
      <c r="C16" s="7" t="n">
        <f aca="false">Scores!$B$3*VLOOKUP(C15,Scores!$A$15:$B$18,2)+Scores!$C$3*VLOOKUP(D15,Scores!$A$15:$B$18,2)+Scores!$D$3*VLOOKUP(E15,Scores!$A$15:$B$18,2)+Scores!$E$3*VLOOKUP(F15,Scores!$A$15:$B$18,2)</f>
        <v>0</v>
      </c>
      <c r="D16" s="7" t="n">
        <f aca="false">Scores!$G$3*VLOOKUP(C15,Scores!$A$15:$B$18,2)+Scores!$H$3*VLOOKUP(D15,Scores!$A$15:$B$18,2)+Scores!$I$3*VLOOKUP(E15,Scores!$A$15:$B$18,2)+Scores!$J$3*VLOOKUP(F15,Scores!$A$15:$B$18,2)</f>
        <v>62</v>
      </c>
      <c r="E16" s="7" t="n">
        <f aca="false">Scores!$L$3*VLOOKUP(C15,Scores!$A$15:$B$18,2)+Scores!$M$3*VLOOKUP(D15,Scores!$A$15:$B$18,2)+Scores!$N$3*VLOOKUP(E15,Scores!$A$15:$B$18,2)+Scores!$O$3*VLOOKUP(F15,Scores!$A$15:$B$18,2)</f>
        <v>0</v>
      </c>
      <c r="F16" s="8"/>
      <c r="G16" s="8"/>
      <c r="H16" s="7" t="n">
        <f aca="false">Scores!$B$4*VLOOKUP(H15,Scores!$A$15:$B$18,2)+Scores!$C$4*VLOOKUP(I15,Scores!$A$15:$B$18,2)+Scores!$D$4*VLOOKUP(J15,Scores!$A$15:$B$18,2)+Scores!$E$4*VLOOKUP(K15,Scores!$A$15:$B$18,2)</f>
        <v>40</v>
      </c>
      <c r="I16" s="7" t="n">
        <f aca="false">Scores!$G$4*VLOOKUP(H15,Scores!$A$15:$B$18,2)+Scores!$H$4*VLOOKUP(I15,Scores!$A$15:$B$18,2)+Scores!$I$4*VLOOKUP(J15,Scores!$A$15:$B$18,2)+Scores!$J$4*VLOOKUP(K15,Scores!$A$15:$B$18,2)</f>
        <v>55</v>
      </c>
      <c r="J16" s="7" t="n">
        <f aca="false">Scores!$L$4*VLOOKUP(H15,Scores!$A$15:$B$18,2)+Scores!$M$4*VLOOKUP(I15,Scores!$A$15:$B$18,2)+Scores!$N$4*VLOOKUP(J15,Scores!$A$15:$B$18,2)+Scores!$O$4*VLOOKUP(K15,Scores!$A$15:$B$18,2)</f>
        <v>0</v>
      </c>
      <c r="K16" s="8"/>
      <c r="L16" s="8"/>
      <c r="M16" s="7" t="n">
        <f aca="false">Scores!$B$5*VLOOKUP(M15,Scores!$A$15:$B$18,2)+Scores!$C$5*VLOOKUP(N15,Scores!$A$15:$B$18,2)+Scores!$D$5*VLOOKUP(O15,Scores!$A$15:$B$18,2)+Scores!$E$5*VLOOKUP(P15,Scores!$A$15:$B$18,2)</f>
        <v>53</v>
      </c>
      <c r="N16" s="7" t="n">
        <f aca="false">Scores!$G$5*VLOOKUP(M15,Scores!$A$15:$B$18,2)+Scores!$H$5*VLOOKUP(N15,Scores!$A$15:$B$18,2)+Scores!$I$5*VLOOKUP(O15,Scores!$A$15:$B$18,2)+Scores!$J$5*VLOOKUP(P15,Scores!$A$15:$B$18,2)</f>
        <v>55</v>
      </c>
      <c r="O16" s="7" t="n">
        <f aca="false">Scores!$L$5*VLOOKUP(M15,Scores!$A$15:$B$18,2)+Scores!$M$5*VLOOKUP(N15,Scores!$A$15:$B$18,2)+Scores!$N$5*VLOOKUP(O15,Scores!$A$15:$B$18,2)+Scores!$O$5*VLOOKUP(P15,Scores!$A$15:$B$18,2)</f>
        <v>0</v>
      </c>
      <c r="P16" s="8"/>
      <c r="Q16" s="8"/>
      <c r="R16" s="7" t="n">
        <f aca="false">Scores!$B$6*VLOOKUP(R15,Scores!$A$15:$B$18,2)+Scores!$C$6*VLOOKUP(S15,Scores!$A$15:$B$18,2)+Scores!$D$6*VLOOKUP(T15,Scores!$A$15:$B$18,2)+Scores!$E$6*VLOOKUP(U15,Scores!$A$15:$B$18,2)</f>
        <v>60</v>
      </c>
      <c r="S16" s="7" t="n">
        <f aca="false">Scores!$G$6*VLOOKUP(R15,Scores!$A$15:$B$18,2)+Scores!$H$6*VLOOKUP(S15,Scores!$A$15:$B$18,2)+Scores!$I$6*VLOOKUP(T15,Scores!$A$15:$B$18,2)+Scores!$J$6*VLOOKUP(U15,Scores!$A$15:$B$18,2)</f>
        <v>55</v>
      </c>
      <c r="T16" s="7" t="n">
        <f aca="false">Scores!$L$6*VLOOKUP(R15,Scores!$A$15:$B$18,2)+Scores!$M$6*VLOOKUP(S15,Scores!$A$15:$B$18,2)+Scores!$N$6*VLOOKUP(T15,Scores!$A$15:$B$18,2)+Scores!$O$6*VLOOKUP(U15,Scores!$A$15:$B$18,2)</f>
        <v>42</v>
      </c>
      <c r="U16" s="8"/>
      <c r="V16" s="8"/>
      <c r="W16" s="7" t="n">
        <f aca="false">Scores!$B$7*VLOOKUP(W15,Scores!$A$15:$B$18,2)+Scores!$C$7*VLOOKUP(X15,Scores!$A$15:$B$18,2)+Scores!$D$7*VLOOKUP(Y15,Scores!$A$15:$B$18,2)+Scores!$E$7*VLOOKUP(Z15,Scores!$A$15:$B$18,2)</f>
        <v>62</v>
      </c>
      <c r="X16" s="7" t="n">
        <f aca="false">Scores!$G$7*VLOOKUP(W15,Scores!$A$15:$B$18,2)+Scores!$H$7*VLOOKUP(X15,Scores!$A$15:$B$18,2)+Scores!$I$7*VLOOKUP(Y15,Scores!$A$15:$B$18,2)+Scores!$J$7*VLOOKUP(Z15,Scores!$A$15:$B$18,2)</f>
        <v>62</v>
      </c>
      <c r="Y16" s="7" t="n">
        <f aca="false">Scores!$L$7*VLOOKUP(W15,Scores!$A$15:$B$18,2)+Scores!$M$7*VLOOKUP(X15,Scores!$A$15:$B$18,2)+Scores!$N$7*VLOOKUP(Y15,Scores!$A$15:$B$18,2)+Scores!$O$7*VLOOKUP(Z15,Scores!$A$15:$B$18,2)</f>
        <v>50</v>
      </c>
      <c r="Z16" s="8"/>
      <c r="AA16" s="8"/>
      <c r="AB16" s="7" t="n">
        <f aca="false">Scores!$B$8*VLOOKUP(AB15,Scores!$A$15:$B$18,2)+Scores!$C$8*VLOOKUP(AC15,Scores!$A$15:$B$18,2)+Scores!$D$8*VLOOKUP(AD15,Scores!$A$15:$B$18,2)+Scores!$E$8*VLOOKUP(AE15,Scores!$A$15:$B$18,2)</f>
        <v>60</v>
      </c>
      <c r="AC16" s="7" t="n">
        <f aca="false">Scores!$G$8*VLOOKUP(AB15,Scores!$A$15:$B$18,2)+Scores!$H$8*VLOOKUP(AC15,Scores!$A$15:$B$18,2)+Scores!$I$8*VLOOKUP(AD15,Scores!$A$15:$B$18,2)+Scores!$J$8*VLOOKUP(AE15,Scores!$A$15:$B$18,2)</f>
        <v>62</v>
      </c>
      <c r="AD16" s="7" t="n">
        <f aca="false">Scores!$L$8*VLOOKUP(AB15,Scores!$A$15:$B$18,2)+Scores!$M$8*VLOOKUP(AC15,Scores!$A$15:$B$18,2)+Scores!$N$8*VLOOKUP(AD15,Scores!$A$15:$B$18,2)+Scores!$O$8*VLOOKUP(AE15,Scores!$A$15:$B$18,2)</f>
        <v>50</v>
      </c>
      <c r="AE16" s="8"/>
      <c r="AF16" s="8"/>
      <c r="AG16" s="7" t="n">
        <f aca="false">Scores!$B$9*VLOOKUP(AG15,Scores!$A$15:$B$18,2)+Scores!$C$9*VLOOKUP(AH15,Scores!$A$15:$B$18,2)+Scores!$D$9*VLOOKUP(AI15,Scores!$A$15:$B$18,2)+Scores!$E$9*VLOOKUP(AJ15,Scores!$A$15:$B$18,2)</f>
        <v>0</v>
      </c>
      <c r="AH16" s="7" t="n">
        <f aca="false">Scores!$G$9*VLOOKUP(AG15,Scores!$A$15:$B$18,2)+Scores!$H$9*VLOOKUP(AH15,Scores!$A$15:$B$18,2)+Scores!$I$9*VLOOKUP(AI15,Scores!$A$15:$B$18,2)+Scores!$J$9*VLOOKUP(AJ15,Scores!$A$15:$B$18,2)</f>
        <v>60</v>
      </c>
      <c r="AI16" s="7" t="n">
        <f aca="false">Scores!$L$9*VLOOKUP(AG15,Scores!$A$15:$B$18,2)+Scores!$M$9*VLOOKUP(AH15,Scores!$A$15:$B$18,2)+Scores!$N$9*VLOOKUP(AI15,Scores!$A$15:$B$18,2)+Scores!$O$9*VLOOKUP(AJ15,Scores!$A$15:$B$18,2)</f>
        <v>0</v>
      </c>
      <c r="AJ16" s="8"/>
      <c r="AK16" s="8"/>
      <c r="AL16" s="7" t="n">
        <f aca="false">Scores!$B$10*VLOOKUP(AL15,Scores!$A$15:$B$18,2)+Scores!$C$10*VLOOKUP(AM15,Scores!$A$15:$B$18,2)+Scores!$D$10*VLOOKUP(AN15,Scores!$A$15:$B$18,2)+Scores!$E$10*VLOOKUP(AO15,Scores!$A$15:$B$18,2)</f>
        <v>0</v>
      </c>
      <c r="AM16" s="7" t="n">
        <f aca="false">Scores!$G$10*VLOOKUP(AL15,Scores!$A$15:$B$18,2)+Scores!$H$10*VLOOKUP(AM15,Scores!$A$15:$B$18,2)+Scores!$I$10*VLOOKUP(AN15,Scores!$A$15:$B$18,2)+Scores!$J$10*VLOOKUP(AO15,Scores!$A$15:$B$18,2)</f>
        <v>0</v>
      </c>
      <c r="AN16" s="7" t="n">
        <f aca="false">Scores!$L$10*VLOOKUP(AL15,Scores!$A$15:$B$18,2)+Scores!$M$10*VLOOKUP(AM15,Scores!$A$15:$B$18,2)+Scores!$N$10*VLOOKUP(AN15,Scores!$A$15:$B$18,2)+Scores!$O$10*VLOOKUP(AO15,Scores!$A$15:$B$18,2)</f>
        <v>0</v>
      </c>
      <c r="AO16" s="8"/>
    </row>
    <row r="17" customFormat="false" ht="15" hidden="false" customHeight="false" outlineLevel="0" collapsed="false">
      <c r="A17" s="0" t="s">
        <v>41</v>
      </c>
      <c r="B17" s="0" t="s">
        <v>42</v>
      </c>
      <c r="C17" s="0" t="n">
        <v>1</v>
      </c>
      <c r="D17" s="0" t="n">
        <v>4</v>
      </c>
      <c r="E17" s="0" t="n">
        <v>3</v>
      </c>
      <c r="F17" s="0" t="n">
        <v>2</v>
      </c>
      <c r="H17" s="0" t="n">
        <v>2</v>
      </c>
      <c r="I17" s="0" t="n">
        <v>4</v>
      </c>
      <c r="J17" s="0" t="n">
        <v>3</v>
      </c>
      <c r="K17" s="0" t="n">
        <v>1</v>
      </c>
      <c r="M17" s="0" t="n">
        <v>2</v>
      </c>
      <c r="N17" s="0" t="n">
        <v>3</v>
      </c>
      <c r="O17" s="0" t="n">
        <v>4</v>
      </c>
      <c r="P17" s="0" t="n">
        <v>1</v>
      </c>
      <c r="R17" s="0" t="n">
        <v>2</v>
      </c>
      <c r="S17" s="0" t="n">
        <v>4</v>
      </c>
      <c r="T17" s="0" t="n">
        <v>3</v>
      </c>
      <c r="U17" s="0" t="n">
        <v>1</v>
      </c>
      <c r="W17" s="0" t="n">
        <v>1</v>
      </c>
      <c r="X17" s="0" t="n">
        <v>3</v>
      </c>
      <c r="Y17" s="0" t="n">
        <v>4</v>
      </c>
      <c r="Z17" s="0" t="n">
        <v>2</v>
      </c>
      <c r="AB17" s="0" t="n">
        <v>1</v>
      </c>
      <c r="AC17" s="0" t="n">
        <v>2</v>
      </c>
      <c r="AD17" s="0" t="n">
        <v>4</v>
      </c>
      <c r="AE17" s="0" t="n">
        <v>3</v>
      </c>
      <c r="AG17" s="0" t="n">
        <v>2</v>
      </c>
      <c r="AH17" s="0" t="n">
        <v>3</v>
      </c>
      <c r="AI17" s="0" t="n">
        <v>1</v>
      </c>
      <c r="AJ17" s="0" t="n">
        <v>4</v>
      </c>
      <c r="AL17" s="0" t="n">
        <v>1</v>
      </c>
      <c r="AM17" s="0" t="n">
        <v>3</v>
      </c>
      <c r="AN17" s="0" t="n">
        <v>2</v>
      </c>
      <c r="AO17" s="0" t="n">
        <v>4</v>
      </c>
      <c r="AQ17" s="4" t="n">
        <f aca="false">((C18+H18+M18+R18+W18)-Scores!$E$15)/(Scores!$I$15-Scores!$E$15)</f>
        <v>0.568965517241379</v>
      </c>
      <c r="AR17" s="4" t="n">
        <f aca="false">((D18+I18+N18+S18+X18)-Scores!$E$16)/(Scores!$I$16-Scores!$E$16)</f>
        <v>0.76551724137931</v>
      </c>
      <c r="AS17" s="4" t="n">
        <f aca="false">((E18+J18+O18+T18+Y18)-Scores!$E$17)/(Scores!$I$17-Scores!$E$17)</f>
        <v>0.655172413793103</v>
      </c>
      <c r="AT17" s="4"/>
      <c r="AU17" s="4" t="n">
        <f aca="false">((AB18+AG18+AL18)-Scores!$F$15)/(Scores!$J$15-Scores!$F$15)</f>
        <v>1</v>
      </c>
      <c r="AV17" s="4" t="n">
        <f aca="false">((AC18+AH18+AM18)-Scores!$F$16)/(Scores!$J$16-Scores!$F$16)</f>
        <v>0.706896551724138</v>
      </c>
      <c r="AW17" s="4" t="n">
        <f aca="false">((AD18+AI18+AN18)-Scores!$F$17)/(Scores!$J$17-Scores!$F$17)</f>
        <v>0.517241379310345</v>
      </c>
    </row>
    <row r="18" s="6" customFormat="true" ht="11.25" hidden="false" customHeight="false" outlineLevel="0" collapsed="false">
      <c r="C18" s="7" t="n">
        <f aca="false">Scores!$B$3*VLOOKUP(C17,Scores!$A$15:$B$18,2)+Scores!$C$3*VLOOKUP(D17,Scores!$A$15:$B$18,2)+Scores!$D$3*VLOOKUP(E17,Scores!$A$15:$B$18,2)+Scores!$E$3*VLOOKUP(F17,Scores!$A$15:$B$18,2)</f>
        <v>0</v>
      </c>
      <c r="D18" s="7" t="n">
        <f aca="false">Scores!$G$3*VLOOKUP(C17,Scores!$A$15:$B$18,2)+Scores!$H$3*VLOOKUP(D17,Scores!$A$15:$B$18,2)+Scores!$I$3*VLOOKUP(E17,Scores!$A$15:$B$18,2)+Scores!$J$3*VLOOKUP(F17,Scores!$A$15:$B$18,2)</f>
        <v>62</v>
      </c>
      <c r="E18" s="7" t="n">
        <f aca="false">Scores!$L$3*VLOOKUP(C17,Scores!$A$15:$B$18,2)+Scores!$M$3*VLOOKUP(D17,Scores!$A$15:$B$18,2)+Scores!$N$3*VLOOKUP(E17,Scores!$A$15:$B$18,2)+Scores!$O$3*VLOOKUP(F17,Scores!$A$15:$B$18,2)</f>
        <v>0</v>
      </c>
      <c r="F18" s="8"/>
      <c r="G18" s="8"/>
      <c r="H18" s="7" t="n">
        <f aca="false">Scores!$B$4*VLOOKUP(H17,Scores!$A$15:$B$18,2)+Scores!$C$4*VLOOKUP(I17,Scores!$A$15:$B$18,2)+Scores!$D$4*VLOOKUP(J17,Scores!$A$15:$B$18,2)+Scores!$E$4*VLOOKUP(K17,Scores!$A$15:$B$18,2)</f>
        <v>38</v>
      </c>
      <c r="I18" s="7" t="n">
        <f aca="false">Scores!$G$4*VLOOKUP(H17,Scores!$A$15:$B$18,2)+Scores!$H$4*VLOOKUP(I17,Scores!$A$15:$B$18,2)+Scores!$I$4*VLOOKUP(J17,Scores!$A$15:$B$18,2)+Scores!$J$4*VLOOKUP(K17,Scores!$A$15:$B$18,2)</f>
        <v>57</v>
      </c>
      <c r="J18" s="7" t="n">
        <f aca="false">Scores!$L$4*VLOOKUP(H17,Scores!$A$15:$B$18,2)+Scores!$M$4*VLOOKUP(I17,Scores!$A$15:$B$18,2)+Scores!$N$4*VLOOKUP(J17,Scores!$A$15:$B$18,2)+Scores!$O$4*VLOOKUP(K17,Scores!$A$15:$B$18,2)</f>
        <v>0</v>
      </c>
      <c r="K18" s="8"/>
      <c r="L18" s="8"/>
      <c r="M18" s="7" t="n">
        <f aca="false">Scores!$B$5*VLOOKUP(M17,Scores!$A$15:$B$18,2)+Scores!$C$5*VLOOKUP(N17,Scores!$A$15:$B$18,2)+Scores!$D$5*VLOOKUP(O17,Scores!$A$15:$B$18,2)+Scores!$E$5*VLOOKUP(P17,Scores!$A$15:$B$18,2)</f>
        <v>53</v>
      </c>
      <c r="N18" s="7" t="n">
        <f aca="false">Scores!$G$5*VLOOKUP(M17,Scores!$A$15:$B$18,2)+Scores!$H$5*VLOOKUP(N17,Scores!$A$15:$B$18,2)+Scores!$I$5*VLOOKUP(O17,Scores!$A$15:$B$18,2)+Scores!$J$5*VLOOKUP(P17,Scores!$A$15:$B$18,2)</f>
        <v>55</v>
      </c>
      <c r="O18" s="7" t="n">
        <f aca="false">Scores!$L$5*VLOOKUP(M17,Scores!$A$15:$B$18,2)+Scores!$M$5*VLOOKUP(N17,Scores!$A$15:$B$18,2)+Scores!$N$5*VLOOKUP(O17,Scores!$A$15:$B$18,2)+Scores!$O$5*VLOOKUP(P17,Scores!$A$15:$B$18,2)</f>
        <v>0</v>
      </c>
      <c r="P18" s="8"/>
      <c r="Q18" s="8"/>
      <c r="R18" s="7" t="n">
        <f aca="false">Scores!$B$6*VLOOKUP(R17,Scores!$A$15:$B$18,2)+Scores!$C$6*VLOOKUP(S17,Scores!$A$15:$B$18,2)+Scores!$D$6*VLOOKUP(T17,Scores!$A$15:$B$18,2)+Scores!$E$6*VLOOKUP(U17,Scores!$A$15:$B$18,2)</f>
        <v>62</v>
      </c>
      <c r="S18" s="7" t="n">
        <f aca="false">Scores!$G$6*VLOOKUP(R17,Scores!$A$15:$B$18,2)+Scores!$H$6*VLOOKUP(S17,Scores!$A$15:$B$18,2)+Scores!$I$6*VLOOKUP(T17,Scores!$A$15:$B$18,2)+Scores!$J$6*VLOOKUP(U17,Scores!$A$15:$B$18,2)</f>
        <v>57</v>
      </c>
      <c r="T18" s="7" t="n">
        <f aca="false">Scores!$L$6*VLOOKUP(R17,Scores!$A$15:$B$18,2)+Scores!$M$6*VLOOKUP(S17,Scores!$A$15:$B$18,2)+Scores!$N$6*VLOOKUP(T17,Scores!$A$15:$B$18,2)+Scores!$O$6*VLOOKUP(U17,Scores!$A$15:$B$18,2)</f>
        <v>48</v>
      </c>
      <c r="U18" s="8"/>
      <c r="V18" s="8"/>
      <c r="W18" s="7" t="n">
        <f aca="false">Scores!$B$7*VLOOKUP(W17,Scores!$A$15:$B$18,2)+Scores!$C$7*VLOOKUP(X17,Scores!$A$15:$B$18,2)+Scores!$D$7*VLOOKUP(Y17,Scores!$A$15:$B$18,2)+Scores!$E$7*VLOOKUP(Z17,Scores!$A$15:$B$18,2)</f>
        <v>45</v>
      </c>
      <c r="X18" s="7" t="n">
        <f aca="false">Scores!$G$7*VLOOKUP(W17,Scores!$A$15:$B$18,2)+Scores!$H$7*VLOOKUP(X17,Scores!$A$15:$B$18,2)+Scores!$I$7*VLOOKUP(Y17,Scores!$A$15:$B$18,2)+Scores!$J$7*VLOOKUP(Z17,Scores!$A$15:$B$18,2)</f>
        <v>45</v>
      </c>
      <c r="Y18" s="7" t="n">
        <f aca="false">Scores!$L$7*VLOOKUP(W17,Scores!$A$15:$B$18,2)+Scores!$M$7*VLOOKUP(X17,Scores!$A$15:$B$18,2)+Scores!$N$7*VLOOKUP(Y17,Scores!$A$15:$B$18,2)+Scores!$O$7*VLOOKUP(Z17,Scores!$A$15:$B$18,2)</f>
        <v>56</v>
      </c>
      <c r="Z18" s="8"/>
      <c r="AA18" s="8"/>
      <c r="AB18" s="7" t="n">
        <f aca="false">Scores!$B$8*VLOOKUP(AB17,Scores!$A$15:$B$18,2)+Scores!$C$8*VLOOKUP(AC17,Scores!$A$15:$B$18,2)+Scores!$D$8*VLOOKUP(AD17,Scores!$A$15:$B$18,2)+Scores!$E$8*VLOOKUP(AE17,Scores!$A$15:$B$18,2)</f>
        <v>62</v>
      </c>
      <c r="AC18" s="7" t="n">
        <f aca="false">Scores!$G$8*VLOOKUP(AB17,Scores!$A$15:$B$18,2)+Scores!$H$8*VLOOKUP(AC17,Scores!$A$15:$B$18,2)+Scores!$I$8*VLOOKUP(AD17,Scores!$A$15:$B$18,2)+Scores!$J$8*VLOOKUP(AE17,Scores!$A$15:$B$18,2)</f>
        <v>60</v>
      </c>
      <c r="AD18" s="7" t="n">
        <f aca="false">Scores!$L$8*VLOOKUP(AB17,Scores!$A$15:$B$18,2)+Scores!$M$8*VLOOKUP(AC17,Scores!$A$15:$B$18,2)+Scores!$N$8*VLOOKUP(AD17,Scores!$A$15:$B$18,2)+Scores!$O$8*VLOOKUP(AE17,Scores!$A$15:$B$18,2)</f>
        <v>48</v>
      </c>
      <c r="AE18" s="8"/>
      <c r="AF18" s="8"/>
      <c r="AG18" s="7" t="n">
        <f aca="false">Scores!$B$9*VLOOKUP(AG17,Scores!$A$15:$B$18,2)+Scores!$C$9*VLOOKUP(AH17,Scores!$A$15:$B$18,2)+Scores!$D$9*VLOOKUP(AI17,Scores!$A$15:$B$18,2)+Scores!$E$9*VLOOKUP(AJ17,Scores!$A$15:$B$18,2)</f>
        <v>0</v>
      </c>
      <c r="AH18" s="7" t="n">
        <f aca="false">Scores!$G$9*VLOOKUP(AG17,Scores!$A$15:$B$18,2)+Scores!$H$9*VLOOKUP(AH17,Scores!$A$15:$B$18,2)+Scores!$I$9*VLOOKUP(AI17,Scores!$A$15:$B$18,2)+Scores!$J$9*VLOOKUP(AJ17,Scores!$A$15:$B$18,2)</f>
        <v>47</v>
      </c>
      <c r="AI18" s="7" t="n">
        <f aca="false">Scores!$L$9*VLOOKUP(AG17,Scores!$A$15:$B$18,2)+Scores!$M$9*VLOOKUP(AH17,Scores!$A$15:$B$18,2)+Scores!$N$9*VLOOKUP(AI17,Scores!$A$15:$B$18,2)+Scores!$O$9*VLOOKUP(AJ17,Scores!$A$15:$B$18,2)</f>
        <v>0</v>
      </c>
      <c r="AJ18" s="8"/>
      <c r="AK18" s="8"/>
      <c r="AL18" s="7" t="n">
        <f aca="false">Scores!$B$10*VLOOKUP(AL17,Scores!$A$15:$B$18,2)+Scores!$C$10*VLOOKUP(AM17,Scores!$A$15:$B$18,2)+Scores!$D$10*VLOOKUP(AN17,Scores!$A$15:$B$18,2)+Scores!$E$10*VLOOKUP(AO17,Scores!$A$15:$B$18,2)</f>
        <v>0</v>
      </c>
      <c r="AM18" s="7" t="n">
        <f aca="false">Scores!$G$10*VLOOKUP(AL17,Scores!$A$15:$B$18,2)+Scores!$H$10*VLOOKUP(AM17,Scores!$A$15:$B$18,2)+Scores!$I$10*VLOOKUP(AN17,Scores!$A$15:$B$18,2)+Scores!$J$10*VLOOKUP(AO17,Scores!$A$15:$B$18,2)</f>
        <v>0</v>
      </c>
      <c r="AN18" s="7" t="n">
        <f aca="false">Scores!$L$10*VLOOKUP(AL17,Scores!$A$15:$B$18,2)+Scores!$M$10*VLOOKUP(AM17,Scores!$A$15:$B$18,2)+Scores!$N$10*VLOOKUP(AN17,Scores!$A$15:$B$18,2)+Scores!$O$10*VLOOKUP(AO17,Scores!$A$15:$B$18,2)</f>
        <v>0</v>
      </c>
      <c r="AO18" s="8"/>
    </row>
    <row r="19" customFormat="false" ht="15" hidden="false" customHeight="false" outlineLevel="0" collapsed="false">
      <c r="A19" s="0" t="s">
        <v>43</v>
      </c>
      <c r="B19" s="0" t="s">
        <v>44</v>
      </c>
      <c r="C19" s="0" t="n">
        <v>1</v>
      </c>
      <c r="D19" s="0" t="n">
        <v>4</v>
      </c>
      <c r="E19" s="0" t="n">
        <v>3</v>
      </c>
      <c r="F19" s="0" t="n">
        <v>2</v>
      </c>
      <c r="H19" s="0" t="n">
        <v>2</v>
      </c>
      <c r="I19" s="0" t="n">
        <v>4</v>
      </c>
      <c r="J19" s="0" t="n">
        <v>3</v>
      </c>
      <c r="K19" s="0" t="n">
        <v>1</v>
      </c>
      <c r="M19" s="0" t="n">
        <v>3</v>
      </c>
      <c r="N19" s="0" t="n">
        <v>2</v>
      </c>
      <c r="O19" s="0" t="n">
        <v>4</v>
      </c>
      <c r="P19" s="0" t="n">
        <v>1</v>
      </c>
      <c r="R19" s="0" t="n">
        <v>4</v>
      </c>
      <c r="S19" s="0" t="n">
        <v>3</v>
      </c>
      <c r="T19" s="0" t="n">
        <v>1</v>
      </c>
      <c r="U19" s="0" t="n">
        <v>2</v>
      </c>
      <c r="W19" s="0" t="n">
        <v>2</v>
      </c>
      <c r="X19" s="0" t="n">
        <v>3</v>
      </c>
      <c r="Y19" s="0" t="n">
        <v>1</v>
      </c>
      <c r="Z19" s="0" t="n">
        <v>4</v>
      </c>
      <c r="AB19" s="0" t="n">
        <v>1</v>
      </c>
      <c r="AC19" s="0" t="n">
        <v>2</v>
      </c>
      <c r="AD19" s="0" t="n">
        <v>4</v>
      </c>
      <c r="AE19" s="0" t="n">
        <v>3</v>
      </c>
      <c r="AG19" s="0" t="n">
        <v>3</v>
      </c>
      <c r="AH19" s="0" t="n">
        <v>4</v>
      </c>
      <c r="AI19" s="0" t="n">
        <v>2</v>
      </c>
      <c r="AJ19" s="0" t="n">
        <v>1</v>
      </c>
      <c r="AL19" s="0" t="n">
        <v>2</v>
      </c>
      <c r="AM19" s="0" t="n">
        <v>1</v>
      </c>
      <c r="AN19" s="0" t="n">
        <v>3</v>
      </c>
      <c r="AO19" s="0" t="n">
        <v>4</v>
      </c>
      <c r="AQ19" s="4" t="n">
        <f aca="false">((C20+H20+M20+R20+W20)-Scores!$E$15)/(Scores!$I$15-Scores!$E$15)</f>
        <v>0.612068965517241</v>
      </c>
      <c r="AR19" s="4" t="n">
        <f aca="false">((D20+I20+N20+S20+X20)-Scores!$E$16)/(Scores!$I$16-Scores!$E$16)</f>
        <v>0.737931034482759</v>
      </c>
      <c r="AS19" s="4" t="n">
        <f aca="false">((E20+J20+O20+T20+Y20)-Scores!$E$17)/(Scores!$I$17-Scores!$E$17)</f>
        <v>0.689655172413793</v>
      </c>
      <c r="AT19" s="4"/>
      <c r="AU19" s="4" t="n">
        <f aca="false">((AB20+AG20+AL20)-Scores!$F$15)/(Scores!$J$15-Scores!$F$15)</f>
        <v>1</v>
      </c>
      <c r="AV19" s="4" t="n">
        <f aca="false">((AC20+AH20+AM20)-Scores!$F$16)/(Scores!$J$16-Scores!$F$16)</f>
        <v>0.965517241379311</v>
      </c>
      <c r="AW19" s="4" t="n">
        <f aca="false">((AD20+AI20+AN20)-Scores!$F$17)/(Scores!$J$17-Scores!$F$17)</f>
        <v>0.517241379310345</v>
      </c>
    </row>
    <row r="20" s="6" customFormat="true" ht="11.25" hidden="false" customHeight="false" outlineLevel="0" collapsed="false">
      <c r="C20" s="7" t="n">
        <f aca="false">Scores!$B$3*VLOOKUP(C19,Scores!$A$15:$B$18,2)+Scores!$C$3*VLOOKUP(D19,Scores!$A$15:$B$18,2)+Scores!$D$3*VLOOKUP(E19,Scores!$A$15:$B$18,2)+Scores!$E$3*VLOOKUP(F19,Scores!$A$15:$B$18,2)</f>
        <v>0</v>
      </c>
      <c r="D20" s="7" t="n">
        <f aca="false">Scores!$G$3*VLOOKUP(C19,Scores!$A$15:$B$18,2)+Scores!$H$3*VLOOKUP(D19,Scores!$A$15:$B$18,2)+Scores!$I$3*VLOOKUP(E19,Scores!$A$15:$B$18,2)+Scores!$J$3*VLOOKUP(F19,Scores!$A$15:$B$18,2)</f>
        <v>62</v>
      </c>
      <c r="E20" s="7" t="n">
        <f aca="false">Scores!$L$3*VLOOKUP(C19,Scores!$A$15:$B$18,2)+Scores!$M$3*VLOOKUP(D19,Scores!$A$15:$B$18,2)+Scores!$N$3*VLOOKUP(E19,Scores!$A$15:$B$18,2)+Scores!$O$3*VLOOKUP(F19,Scores!$A$15:$B$18,2)</f>
        <v>0</v>
      </c>
      <c r="F20" s="8"/>
      <c r="G20" s="8"/>
      <c r="H20" s="7" t="n">
        <f aca="false">Scores!$B$4*VLOOKUP(H19,Scores!$A$15:$B$18,2)+Scores!$C$4*VLOOKUP(I19,Scores!$A$15:$B$18,2)+Scores!$D$4*VLOOKUP(J19,Scores!$A$15:$B$18,2)+Scores!$E$4*VLOOKUP(K19,Scores!$A$15:$B$18,2)</f>
        <v>38</v>
      </c>
      <c r="I20" s="7" t="n">
        <f aca="false">Scores!$G$4*VLOOKUP(H19,Scores!$A$15:$B$18,2)+Scores!$H$4*VLOOKUP(I19,Scores!$A$15:$B$18,2)+Scores!$I$4*VLOOKUP(J19,Scores!$A$15:$B$18,2)+Scores!$J$4*VLOOKUP(K19,Scores!$A$15:$B$18,2)</f>
        <v>57</v>
      </c>
      <c r="J20" s="7" t="n">
        <f aca="false">Scores!$L$4*VLOOKUP(H19,Scores!$A$15:$B$18,2)+Scores!$M$4*VLOOKUP(I19,Scores!$A$15:$B$18,2)+Scores!$N$4*VLOOKUP(J19,Scores!$A$15:$B$18,2)+Scores!$O$4*VLOOKUP(K19,Scores!$A$15:$B$18,2)</f>
        <v>0</v>
      </c>
      <c r="K20" s="8"/>
      <c r="L20" s="8"/>
      <c r="M20" s="7" t="n">
        <f aca="false">Scores!$B$5*VLOOKUP(M19,Scores!$A$15:$B$18,2)+Scores!$C$5*VLOOKUP(N19,Scores!$A$15:$B$18,2)+Scores!$D$5*VLOOKUP(O19,Scores!$A$15:$B$18,2)+Scores!$E$5*VLOOKUP(P19,Scores!$A$15:$B$18,2)</f>
        <v>57</v>
      </c>
      <c r="N20" s="7" t="n">
        <f aca="false">Scores!$G$5*VLOOKUP(M19,Scores!$A$15:$B$18,2)+Scores!$H$5*VLOOKUP(N19,Scores!$A$15:$B$18,2)+Scores!$I$5*VLOOKUP(O19,Scores!$A$15:$B$18,2)+Scores!$J$5*VLOOKUP(P19,Scores!$A$15:$B$18,2)</f>
        <v>49</v>
      </c>
      <c r="O20" s="7" t="n">
        <f aca="false">Scores!$L$5*VLOOKUP(M19,Scores!$A$15:$B$18,2)+Scores!$M$5*VLOOKUP(N19,Scores!$A$15:$B$18,2)+Scores!$N$5*VLOOKUP(O19,Scores!$A$15:$B$18,2)+Scores!$O$5*VLOOKUP(P19,Scores!$A$15:$B$18,2)</f>
        <v>0</v>
      </c>
      <c r="P20" s="8"/>
      <c r="Q20" s="8"/>
      <c r="R20" s="7" t="n">
        <f aca="false">Scores!$B$6*VLOOKUP(R19,Scores!$A$15:$B$18,2)+Scores!$C$6*VLOOKUP(S19,Scores!$A$15:$B$18,2)+Scores!$D$6*VLOOKUP(T19,Scores!$A$15:$B$18,2)+Scores!$E$6*VLOOKUP(U19,Scores!$A$15:$B$18,2)</f>
        <v>46</v>
      </c>
      <c r="S20" s="7" t="n">
        <f aca="false">Scores!$G$6*VLOOKUP(R19,Scores!$A$15:$B$18,2)+Scores!$H$6*VLOOKUP(S19,Scores!$A$15:$B$18,2)+Scores!$I$6*VLOOKUP(T19,Scores!$A$15:$B$18,2)+Scores!$J$6*VLOOKUP(U19,Scores!$A$15:$B$18,2)</f>
        <v>42</v>
      </c>
      <c r="T20" s="7" t="n">
        <f aca="false">Scores!$L$6*VLOOKUP(R19,Scores!$A$15:$B$18,2)+Scores!$M$6*VLOOKUP(S19,Scores!$A$15:$B$18,2)+Scores!$N$6*VLOOKUP(T19,Scores!$A$15:$B$18,2)+Scores!$O$6*VLOOKUP(U19,Scores!$A$15:$B$18,2)</f>
        <v>56</v>
      </c>
      <c r="U20" s="8"/>
      <c r="V20" s="8"/>
      <c r="W20" s="7" t="n">
        <f aca="false">Scores!$B$7*VLOOKUP(W19,Scores!$A$15:$B$18,2)+Scores!$C$7*VLOOKUP(X19,Scores!$A$15:$B$18,2)+Scores!$D$7*VLOOKUP(Y19,Scores!$A$15:$B$18,2)+Scores!$E$7*VLOOKUP(Z19,Scores!$A$15:$B$18,2)</f>
        <v>62</v>
      </c>
      <c r="X20" s="7" t="n">
        <f aca="false">Scores!$G$7*VLOOKUP(W19,Scores!$A$15:$B$18,2)+Scores!$H$7*VLOOKUP(X19,Scores!$A$15:$B$18,2)+Scores!$I$7*VLOOKUP(Y19,Scores!$A$15:$B$18,2)+Scores!$J$7*VLOOKUP(Z19,Scores!$A$15:$B$18,2)</f>
        <v>62</v>
      </c>
      <c r="Y20" s="7" t="n">
        <f aca="false">Scores!$L$7*VLOOKUP(W19,Scores!$A$15:$B$18,2)+Scores!$M$7*VLOOKUP(X19,Scores!$A$15:$B$18,2)+Scores!$N$7*VLOOKUP(Y19,Scores!$A$15:$B$18,2)+Scores!$O$7*VLOOKUP(Z19,Scores!$A$15:$B$18,2)</f>
        <v>50</v>
      </c>
      <c r="Z20" s="8"/>
      <c r="AA20" s="8"/>
      <c r="AB20" s="7" t="n">
        <f aca="false">Scores!$B$8*VLOOKUP(AB19,Scores!$A$15:$B$18,2)+Scores!$C$8*VLOOKUP(AC19,Scores!$A$15:$B$18,2)+Scores!$D$8*VLOOKUP(AD19,Scores!$A$15:$B$18,2)+Scores!$E$8*VLOOKUP(AE19,Scores!$A$15:$B$18,2)</f>
        <v>62</v>
      </c>
      <c r="AC20" s="7" t="n">
        <f aca="false">Scores!$G$8*VLOOKUP(AB19,Scores!$A$15:$B$18,2)+Scores!$H$8*VLOOKUP(AC19,Scores!$A$15:$B$18,2)+Scores!$I$8*VLOOKUP(AD19,Scores!$A$15:$B$18,2)+Scores!$J$8*VLOOKUP(AE19,Scores!$A$15:$B$18,2)</f>
        <v>60</v>
      </c>
      <c r="AD20" s="7" t="n">
        <f aca="false">Scores!$L$8*VLOOKUP(AB19,Scores!$A$15:$B$18,2)+Scores!$M$8*VLOOKUP(AC19,Scores!$A$15:$B$18,2)+Scores!$N$8*VLOOKUP(AD19,Scores!$A$15:$B$18,2)+Scores!$O$8*VLOOKUP(AE19,Scores!$A$15:$B$18,2)</f>
        <v>48</v>
      </c>
      <c r="AE20" s="8"/>
      <c r="AF20" s="8"/>
      <c r="AG20" s="7" t="n">
        <f aca="false">Scores!$B$9*VLOOKUP(AG19,Scores!$A$15:$B$18,2)+Scores!$C$9*VLOOKUP(AH19,Scores!$A$15:$B$18,2)+Scores!$D$9*VLOOKUP(AI19,Scores!$A$15:$B$18,2)+Scores!$E$9*VLOOKUP(AJ19,Scores!$A$15:$B$18,2)</f>
        <v>0</v>
      </c>
      <c r="AH20" s="7" t="n">
        <f aca="false">Scores!$G$9*VLOOKUP(AG19,Scores!$A$15:$B$18,2)+Scores!$H$9*VLOOKUP(AH19,Scores!$A$15:$B$18,2)+Scores!$I$9*VLOOKUP(AI19,Scores!$A$15:$B$18,2)+Scores!$J$9*VLOOKUP(AJ19,Scores!$A$15:$B$18,2)</f>
        <v>62</v>
      </c>
      <c r="AI20" s="7" t="n">
        <f aca="false">Scores!$L$9*VLOOKUP(AG19,Scores!$A$15:$B$18,2)+Scores!$M$9*VLOOKUP(AH19,Scores!$A$15:$B$18,2)+Scores!$N$9*VLOOKUP(AI19,Scores!$A$15:$B$18,2)+Scores!$O$9*VLOOKUP(AJ19,Scores!$A$15:$B$18,2)</f>
        <v>0</v>
      </c>
      <c r="AJ20" s="8"/>
      <c r="AK20" s="8"/>
      <c r="AL20" s="7" t="n">
        <f aca="false">Scores!$B$10*VLOOKUP(AL19,Scores!$A$15:$B$18,2)+Scores!$C$10*VLOOKUP(AM19,Scores!$A$15:$B$18,2)+Scores!$D$10*VLOOKUP(AN19,Scores!$A$15:$B$18,2)+Scores!$E$10*VLOOKUP(AO19,Scores!$A$15:$B$18,2)</f>
        <v>0</v>
      </c>
      <c r="AM20" s="7" t="n">
        <f aca="false">Scores!$G$10*VLOOKUP(AL19,Scores!$A$15:$B$18,2)+Scores!$H$10*VLOOKUP(AM19,Scores!$A$15:$B$18,2)+Scores!$I$10*VLOOKUP(AN19,Scores!$A$15:$B$18,2)+Scores!$J$10*VLOOKUP(AO19,Scores!$A$15:$B$18,2)</f>
        <v>0</v>
      </c>
      <c r="AN20" s="7" t="n">
        <f aca="false">Scores!$L$10*VLOOKUP(AL19,Scores!$A$15:$B$18,2)+Scores!$M$10*VLOOKUP(AM19,Scores!$A$15:$B$18,2)+Scores!$N$10*VLOOKUP(AN19,Scores!$A$15:$B$18,2)+Scores!$O$10*VLOOKUP(AO19,Scores!$A$15:$B$18,2)</f>
        <v>0</v>
      </c>
      <c r="AO20" s="8"/>
    </row>
    <row r="21" customFormat="false" ht="15" hidden="false" customHeight="false" outlineLevel="0" collapsed="false">
      <c r="A21" s="0" t="s">
        <v>45</v>
      </c>
      <c r="B21" s="0" t="s">
        <v>33</v>
      </c>
      <c r="C21" s="0" t="n">
        <v>1</v>
      </c>
      <c r="D21" s="0" t="n">
        <v>4</v>
      </c>
      <c r="E21" s="0" t="n">
        <v>3</v>
      </c>
      <c r="F21" s="0" t="n">
        <v>2</v>
      </c>
      <c r="H21" s="0" t="n">
        <v>2</v>
      </c>
      <c r="I21" s="0" t="n">
        <v>3</v>
      </c>
      <c r="J21" s="0" t="n">
        <v>4</v>
      </c>
      <c r="K21" s="0" t="n">
        <v>1</v>
      </c>
      <c r="M21" s="0" t="n">
        <v>2</v>
      </c>
      <c r="N21" s="0" t="n">
        <v>3</v>
      </c>
      <c r="O21" s="0" t="n">
        <v>4</v>
      </c>
      <c r="P21" s="0" t="n">
        <v>1</v>
      </c>
      <c r="R21" s="0" t="n">
        <v>2</v>
      </c>
      <c r="S21" s="0" t="n">
        <v>3</v>
      </c>
      <c r="T21" s="0" t="n">
        <v>4</v>
      </c>
      <c r="U21" s="0" t="n">
        <v>1</v>
      </c>
      <c r="W21" s="0" t="n">
        <v>2</v>
      </c>
      <c r="X21" s="0" t="n">
        <v>3</v>
      </c>
      <c r="Y21" s="0" t="n">
        <v>1</v>
      </c>
      <c r="Z21" s="0" t="n">
        <v>4</v>
      </c>
      <c r="AB21" s="0" t="n">
        <v>1</v>
      </c>
      <c r="AC21" s="0" t="n">
        <v>2</v>
      </c>
      <c r="AD21" s="0" t="n">
        <v>4</v>
      </c>
      <c r="AE21" s="0" t="n">
        <v>3</v>
      </c>
      <c r="AG21" s="0" t="n">
        <v>1</v>
      </c>
      <c r="AH21" s="0" t="n">
        <v>2</v>
      </c>
      <c r="AI21" s="0" t="n">
        <v>3</v>
      </c>
      <c r="AJ21" s="0" t="n">
        <v>4</v>
      </c>
      <c r="AL21" s="0" t="n">
        <v>1</v>
      </c>
      <c r="AM21" s="0" t="n">
        <v>2</v>
      </c>
      <c r="AN21" s="0" t="n">
        <v>3</v>
      </c>
      <c r="AO21" s="0" t="n">
        <v>4</v>
      </c>
      <c r="AQ21" s="4" t="n">
        <f aca="false">((C22+H22+M22+R22+W22)-Scores!$E$15)/(Scores!$I$15-Scores!$E$15)</f>
        <v>0.715517241379311</v>
      </c>
      <c r="AR21" s="4" t="n">
        <f aca="false">((D22+I22+N22+S22+X22)-Scores!$E$16)/(Scores!$I$16-Scores!$E$16)</f>
        <v>0.855172413793104</v>
      </c>
      <c r="AS21" s="4" t="n">
        <f aca="false">((E22+J22+O22+T22+Y22)-Scores!$E$17)/(Scores!$I$17-Scores!$E$17)</f>
        <v>0.448275862068966</v>
      </c>
      <c r="AT21" s="4"/>
      <c r="AU21" s="4" t="n">
        <f aca="false">((AB22+AG22+AL22)-Scores!$F$15)/(Scores!$J$15-Scores!$F$15)</f>
        <v>1</v>
      </c>
      <c r="AV21" s="4" t="n">
        <f aca="false">((AC22+AH22+AM22)-Scores!$F$16)/(Scores!$J$16-Scores!$F$16)</f>
        <v>0.551724137931034</v>
      </c>
      <c r="AW21" s="4" t="n">
        <f aca="false">((AD22+AI22+AN22)-Scores!$F$17)/(Scores!$J$17-Scores!$F$17)</f>
        <v>0.517241379310345</v>
      </c>
    </row>
    <row r="22" s="6" customFormat="true" ht="11.25" hidden="false" customHeight="false" outlineLevel="0" collapsed="false">
      <c r="C22" s="7" t="n">
        <f aca="false">Scores!$B$3*VLOOKUP(C21,Scores!$A$15:$B$18,2)+Scores!$C$3*VLOOKUP(D21,Scores!$A$15:$B$18,2)+Scores!$D$3*VLOOKUP(E21,Scores!$A$15:$B$18,2)+Scores!$E$3*VLOOKUP(F21,Scores!$A$15:$B$18,2)</f>
        <v>0</v>
      </c>
      <c r="D22" s="7" t="n">
        <f aca="false">Scores!$G$3*VLOOKUP(C21,Scores!$A$15:$B$18,2)+Scores!$H$3*VLOOKUP(D21,Scores!$A$15:$B$18,2)+Scores!$I$3*VLOOKUP(E21,Scores!$A$15:$B$18,2)+Scores!$J$3*VLOOKUP(F21,Scores!$A$15:$B$18,2)</f>
        <v>62</v>
      </c>
      <c r="E22" s="7" t="n">
        <f aca="false">Scores!$L$3*VLOOKUP(C21,Scores!$A$15:$B$18,2)+Scores!$M$3*VLOOKUP(D21,Scores!$A$15:$B$18,2)+Scores!$N$3*VLOOKUP(E21,Scores!$A$15:$B$18,2)+Scores!$O$3*VLOOKUP(F21,Scores!$A$15:$B$18,2)</f>
        <v>0</v>
      </c>
      <c r="F22" s="8"/>
      <c r="G22" s="8"/>
      <c r="H22" s="7" t="n">
        <f aca="false">Scores!$B$4*VLOOKUP(H21,Scores!$A$15:$B$18,2)+Scores!$C$4*VLOOKUP(I21,Scores!$A$15:$B$18,2)+Scores!$D$4*VLOOKUP(J21,Scores!$A$15:$B$18,2)+Scores!$E$4*VLOOKUP(K21,Scores!$A$15:$B$18,2)</f>
        <v>40</v>
      </c>
      <c r="I22" s="7" t="n">
        <f aca="false">Scores!$G$4*VLOOKUP(H21,Scores!$A$15:$B$18,2)+Scores!$H$4*VLOOKUP(I21,Scores!$A$15:$B$18,2)+Scores!$I$4*VLOOKUP(J21,Scores!$A$15:$B$18,2)+Scores!$J$4*VLOOKUP(K21,Scores!$A$15:$B$18,2)</f>
        <v>55</v>
      </c>
      <c r="J22" s="7" t="n">
        <f aca="false">Scores!$L$4*VLOOKUP(H21,Scores!$A$15:$B$18,2)+Scores!$M$4*VLOOKUP(I21,Scores!$A$15:$B$18,2)+Scores!$N$4*VLOOKUP(J21,Scores!$A$15:$B$18,2)+Scores!$O$4*VLOOKUP(K21,Scores!$A$15:$B$18,2)</f>
        <v>0</v>
      </c>
      <c r="K22" s="8"/>
      <c r="L22" s="8"/>
      <c r="M22" s="7" t="n">
        <f aca="false">Scores!$B$5*VLOOKUP(M21,Scores!$A$15:$B$18,2)+Scores!$C$5*VLOOKUP(N21,Scores!$A$15:$B$18,2)+Scores!$D$5*VLOOKUP(O21,Scores!$A$15:$B$18,2)+Scores!$E$5*VLOOKUP(P21,Scores!$A$15:$B$18,2)</f>
        <v>53</v>
      </c>
      <c r="N22" s="7" t="n">
        <f aca="false">Scores!$G$5*VLOOKUP(M21,Scores!$A$15:$B$18,2)+Scores!$H$5*VLOOKUP(N21,Scores!$A$15:$B$18,2)+Scores!$I$5*VLOOKUP(O21,Scores!$A$15:$B$18,2)+Scores!$J$5*VLOOKUP(P21,Scores!$A$15:$B$18,2)</f>
        <v>55</v>
      </c>
      <c r="O22" s="7" t="n">
        <f aca="false">Scores!$L$5*VLOOKUP(M21,Scores!$A$15:$B$18,2)+Scores!$M$5*VLOOKUP(N21,Scores!$A$15:$B$18,2)+Scores!$N$5*VLOOKUP(O21,Scores!$A$15:$B$18,2)+Scores!$O$5*VLOOKUP(P21,Scores!$A$15:$B$18,2)</f>
        <v>0</v>
      </c>
      <c r="P22" s="8"/>
      <c r="Q22" s="8"/>
      <c r="R22" s="7" t="n">
        <f aca="false">Scores!$B$6*VLOOKUP(R21,Scores!$A$15:$B$18,2)+Scores!$C$6*VLOOKUP(S21,Scores!$A$15:$B$18,2)+Scores!$D$6*VLOOKUP(T21,Scores!$A$15:$B$18,2)+Scores!$E$6*VLOOKUP(U21,Scores!$A$15:$B$18,2)</f>
        <v>60</v>
      </c>
      <c r="S22" s="7" t="n">
        <f aca="false">Scores!$G$6*VLOOKUP(R21,Scores!$A$15:$B$18,2)+Scores!$H$6*VLOOKUP(S21,Scores!$A$15:$B$18,2)+Scores!$I$6*VLOOKUP(T21,Scores!$A$15:$B$18,2)+Scores!$J$6*VLOOKUP(U21,Scores!$A$15:$B$18,2)</f>
        <v>55</v>
      </c>
      <c r="T22" s="7" t="n">
        <f aca="false">Scores!$L$6*VLOOKUP(R21,Scores!$A$15:$B$18,2)+Scores!$M$6*VLOOKUP(S21,Scores!$A$15:$B$18,2)+Scores!$N$6*VLOOKUP(T21,Scores!$A$15:$B$18,2)+Scores!$O$6*VLOOKUP(U21,Scores!$A$15:$B$18,2)</f>
        <v>42</v>
      </c>
      <c r="U22" s="8"/>
      <c r="V22" s="8"/>
      <c r="W22" s="7" t="n">
        <f aca="false">Scores!$B$7*VLOOKUP(W21,Scores!$A$15:$B$18,2)+Scores!$C$7*VLOOKUP(X21,Scores!$A$15:$B$18,2)+Scores!$D$7*VLOOKUP(Y21,Scores!$A$15:$B$18,2)+Scores!$E$7*VLOOKUP(Z21,Scores!$A$15:$B$18,2)</f>
        <v>62</v>
      </c>
      <c r="X22" s="7" t="n">
        <f aca="false">Scores!$G$7*VLOOKUP(W21,Scores!$A$15:$B$18,2)+Scores!$H$7*VLOOKUP(X21,Scores!$A$15:$B$18,2)+Scores!$I$7*VLOOKUP(Y21,Scores!$A$15:$B$18,2)+Scores!$J$7*VLOOKUP(Z21,Scores!$A$15:$B$18,2)</f>
        <v>62</v>
      </c>
      <c r="Y22" s="7" t="n">
        <f aca="false">Scores!$L$7*VLOOKUP(W21,Scores!$A$15:$B$18,2)+Scores!$M$7*VLOOKUP(X21,Scores!$A$15:$B$18,2)+Scores!$N$7*VLOOKUP(Y21,Scores!$A$15:$B$18,2)+Scores!$O$7*VLOOKUP(Z21,Scores!$A$15:$B$18,2)</f>
        <v>50</v>
      </c>
      <c r="Z22" s="8"/>
      <c r="AA22" s="8"/>
      <c r="AB22" s="7" t="n">
        <f aca="false">Scores!$B$8*VLOOKUP(AB21,Scores!$A$15:$B$18,2)+Scores!$C$8*VLOOKUP(AC21,Scores!$A$15:$B$18,2)+Scores!$D$8*VLOOKUP(AD21,Scores!$A$15:$B$18,2)+Scores!$E$8*VLOOKUP(AE21,Scores!$A$15:$B$18,2)</f>
        <v>62</v>
      </c>
      <c r="AC22" s="7" t="n">
        <f aca="false">Scores!$G$8*VLOOKUP(AB21,Scores!$A$15:$B$18,2)+Scores!$H$8*VLOOKUP(AC21,Scores!$A$15:$B$18,2)+Scores!$I$8*VLOOKUP(AD21,Scores!$A$15:$B$18,2)+Scores!$J$8*VLOOKUP(AE21,Scores!$A$15:$B$18,2)</f>
        <v>60</v>
      </c>
      <c r="AD22" s="7" t="n">
        <f aca="false">Scores!$L$8*VLOOKUP(AB21,Scores!$A$15:$B$18,2)+Scores!$M$8*VLOOKUP(AC21,Scores!$A$15:$B$18,2)+Scores!$N$8*VLOOKUP(AD21,Scores!$A$15:$B$18,2)+Scores!$O$8*VLOOKUP(AE21,Scores!$A$15:$B$18,2)</f>
        <v>48</v>
      </c>
      <c r="AE22" s="8"/>
      <c r="AF22" s="8"/>
      <c r="AG22" s="7" t="n">
        <f aca="false">Scores!$B$9*VLOOKUP(AG21,Scores!$A$15:$B$18,2)+Scores!$C$9*VLOOKUP(AH21,Scores!$A$15:$B$18,2)+Scores!$D$9*VLOOKUP(AI21,Scores!$A$15:$B$18,2)+Scores!$E$9*VLOOKUP(AJ21,Scores!$A$15:$B$18,2)</f>
        <v>0</v>
      </c>
      <c r="AH22" s="7" t="n">
        <f aca="false">Scores!$G$9*VLOOKUP(AG21,Scores!$A$15:$B$18,2)+Scores!$H$9*VLOOKUP(AH21,Scores!$A$15:$B$18,2)+Scores!$I$9*VLOOKUP(AI21,Scores!$A$15:$B$18,2)+Scores!$J$9*VLOOKUP(AJ21,Scores!$A$15:$B$18,2)</f>
        <v>38</v>
      </c>
      <c r="AI22" s="7" t="n">
        <f aca="false">Scores!$L$9*VLOOKUP(AG21,Scores!$A$15:$B$18,2)+Scores!$M$9*VLOOKUP(AH21,Scores!$A$15:$B$18,2)+Scores!$N$9*VLOOKUP(AI21,Scores!$A$15:$B$18,2)+Scores!$O$9*VLOOKUP(AJ21,Scores!$A$15:$B$18,2)</f>
        <v>0</v>
      </c>
      <c r="AJ22" s="8"/>
      <c r="AK22" s="8"/>
      <c r="AL22" s="7" t="n">
        <f aca="false">Scores!$B$10*VLOOKUP(AL21,Scores!$A$15:$B$18,2)+Scores!$C$10*VLOOKUP(AM21,Scores!$A$15:$B$18,2)+Scores!$D$10*VLOOKUP(AN21,Scores!$A$15:$B$18,2)+Scores!$E$10*VLOOKUP(AO21,Scores!$A$15:$B$18,2)</f>
        <v>0</v>
      </c>
      <c r="AM22" s="7" t="n">
        <f aca="false">Scores!$G$10*VLOOKUP(AL21,Scores!$A$15:$B$18,2)+Scores!$H$10*VLOOKUP(AM21,Scores!$A$15:$B$18,2)+Scores!$I$10*VLOOKUP(AN21,Scores!$A$15:$B$18,2)+Scores!$J$10*VLOOKUP(AO21,Scores!$A$15:$B$18,2)</f>
        <v>0</v>
      </c>
      <c r="AN22" s="7" t="n">
        <f aca="false">Scores!$L$10*VLOOKUP(AL21,Scores!$A$15:$B$18,2)+Scores!$M$10*VLOOKUP(AM21,Scores!$A$15:$B$18,2)+Scores!$N$10*VLOOKUP(AN21,Scores!$A$15:$B$18,2)+Scores!$O$10*VLOOKUP(AO21,Scores!$A$15:$B$18,2)</f>
        <v>0</v>
      </c>
      <c r="AO22" s="8"/>
    </row>
    <row r="23" customFormat="false" ht="15" hidden="false" customHeight="false" outlineLevel="0" collapsed="false">
      <c r="A23" s="0" t="s">
        <v>46</v>
      </c>
      <c r="B23" s="0" t="s">
        <v>44</v>
      </c>
      <c r="C23" s="0" t="n">
        <v>1</v>
      </c>
      <c r="D23" s="0" t="n">
        <v>4</v>
      </c>
      <c r="E23" s="0" t="n">
        <v>3</v>
      </c>
      <c r="F23" s="0" t="n">
        <v>2</v>
      </c>
      <c r="H23" s="0" t="n">
        <v>3</v>
      </c>
      <c r="I23" s="0" t="n">
        <v>1</v>
      </c>
      <c r="J23" s="0" t="n">
        <v>4</v>
      </c>
      <c r="K23" s="0" t="n">
        <v>2</v>
      </c>
      <c r="M23" s="0" t="n">
        <v>3</v>
      </c>
      <c r="N23" s="0" t="n">
        <v>1</v>
      </c>
      <c r="O23" s="0" t="n">
        <v>2</v>
      </c>
      <c r="P23" s="0" t="n">
        <v>4</v>
      </c>
      <c r="R23" s="0" t="n">
        <v>3</v>
      </c>
      <c r="S23" s="0" t="n">
        <v>2</v>
      </c>
      <c r="T23" s="0" t="n">
        <v>4</v>
      </c>
      <c r="U23" s="0" t="n">
        <v>1</v>
      </c>
      <c r="W23" s="0" t="n">
        <v>2</v>
      </c>
      <c r="X23" s="0" t="n">
        <v>3</v>
      </c>
      <c r="Y23" s="0" t="n">
        <v>1</v>
      </c>
      <c r="Z23" s="0" t="n">
        <v>4</v>
      </c>
      <c r="AB23" s="0" t="n">
        <v>1</v>
      </c>
      <c r="AC23" s="0" t="n">
        <v>3</v>
      </c>
      <c r="AD23" s="0" t="n">
        <v>4</v>
      </c>
      <c r="AE23" s="0" t="n">
        <v>2</v>
      </c>
      <c r="AG23" s="0" t="n">
        <v>2</v>
      </c>
      <c r="AH23" s="0" t="n">
        <v>4</v>
      </c>
      <c r="AI23" s="0" t="n">
        <v>3</v>
      </c>
      <c r="AJ23" s="0" t="n">
        <v>1</v>
      </c>
      <c r="AL23" s="0" t="n">
        <v>1</v>
      </c>
      <c r="AM23" s="0" t="n">
        <v>2</v>
      </c>
      <c r="AN23" s="0" t="n">
        <v>3</v>
      </c>
      <c r="AO23" s="0" t="n">
        <v>4</v>
      </c>
      <c r="AQ23" s="4" t="n">
        <f aca="false">((C24+H24+M24+R24+W24)-Scores!$E$15)/(Scores!$I$15-Scores!$E$15)</f>
        <v>0.827586206896552</v>
      </c>
      <c r="AR23" s="4" t="n">
        <f aca="false">((D24+I24+N24+S24+X24)-Scores!$E$16)/(Scores!$I$16-Scores!$E$16)</f>
        <v>0.56551724137931</v>
      </c>
      <c r="AS23" s="4" t="n">
        <f aca="false">((E24+J24+O24+T24+Y24)-Scores!$E$17)/(Scores!$I$17-Scores!$E$17)</f>
        <v>0.379310344827586</v>
      </c>
      <c r="AT23" s="4"/>
      <c r="AU23" s="4" t="n">
        <f aca="false">((AB24+AG24+AL24)-Scores!$F$15)/(Scores!$J$15-Scores!$F$15)</f>
        <v>0.931034482758621</v>
      </c>
      <c r="AV23" s="4" t="n">
        <f aca="false">((AC24+AH24+AM24)-Scores!$F$16)/(Scores!$J$16-Scores!$F$16)</f>
        <v>0.965517241379311</v>
      </c>
      <c r="AW23" s="4" t="n">
        <f aca="false">((AD24+AI24+AN24)-Scores!$F$17)/(Scores!$J$17-Scores!$F$17)</f>
        <v>0.586206896551724</v>
      </c>
    </row>
    <row r="24" s="6" customFormat="true" ht="11.25" hidden="false" customHeight="false" outlineLevel="0" collapsed="false">
      <c r="C24" s="7" t="n">
        <f aca="false">Scores!$B$3*VLOOKUP(C23,Scores!$A$15:$B$18,2)+Scores!$C$3*VLOOKUP(D23,Scores!$A$15:$B$18,2)+Scores!$D$3*VLOOKUP(E23,Scores!$A$15:$B$18,2)+Scores!$E$3*VLOOKUP(F23,Scores!$A$15:$B$18,2)</f>
        <v>0</v>
      </c>
      <c r="D24" s="7" t="n">
        <f aca="false">Scores!$G$3*VLOOKUP(C23,Scores!$A$15:$B$18,2)+Scores!$H$3*VLOOKUP(D23,Scores!$A$15:$B$18,2)+Scores!$I$3*VLOOKUP(E23,Scores!$A$15:$B$18,2)+Scores!$J$3*VLOOKUP(F23,Scores!$A$15:$B$18,2)</f>
        <v>62</v>
      </c>
      <c r="E24" s="7" t="n">
        <f aca="false">Scores!$L$3*VLOOKUP(C23,Scores!$A$15:$B$18,2)+Scores!$M$3*VLOOKUP(D23,Scores!$A$15:$B$18,2)+Scores!$N$3*VLOOKUP(E23,Scores!$A$15:$B$18,2)+Scores!$O$3*VLOOKUP(F23,Scores!$A$15:$B$18,2)</f>
        <v>0</v>
      </c>
      <c r="F24" s="8"/>
      <c r="G24" s="8"/>
      <c r="H24" s="7" t="n">
        <f aca="false">Scores!$B$4*VLOOKUP(H23,Scores!$A$15:$B$18,2)+Scores!$C$4*VLOOKUP(I23,Scores!$A$15:$B$18,2)+Scores!$D$4*VLOOKUP(J23,Scores!$A$15:$B$18,2)+Scores!$E$4*VLOOKUP(K23,Scores!$A$15:$B$18,2)</f>
        <v>56</v>
      </c>
      <c r="I24" s="7" t="n">
        <f aca="false">Scores!$G$4*VLOOKUP(H23,Scores!$A$15:$B$18,2)+Scores!$H$4*VLOOKUP(I23,Scores!$A$15:$B$18,2)+Scores!$I$4*VLOOKUP(J23,Scores!$A$15:$B$18,2)+Scores!$J$4*VLOOKUP(K23,Scores!$A$15:$B$18,2)</f>
        <v>39</v>
      </c>
      <c r="J24" s="7" t="n">
        <f aca="false">Scores!$L$4*VLOOKUP(H23,Scores!$A$15:$B$18,2)+Scores!$M$4*VLOOKUP(I23,Scores!$A$15:$B$18,2)+Scores!$N$4*VLOOKUP(J23,Scores!$A$15:$B$18,2)+Scores!$O$4*VLOOKUP(K23,Scores!$A$15:$B$18,2)</f>
        <v>0</v>
      </c>
      <c r="K24" s="8"/>
      <c r="L24" s="8"/>
      <c r="M24" s="7" t="n">
        <f aca="false">Scores!$B$5*VLOOKUP(M23,Scores!$A$15:$B$18,2)+Scores!$C$5*VLOOKUP(N23,Scores!$A$15:$B$18,2)+Scores!$D$5*VLOOKUP(O23,Scores!$A$15:$B$18,2)+Scores!$E$5*VLOOKUP(P23,Scores!$A$15:$B$18,2)</f>
        <v>54</v>
      </c>
      <c r="N24" s="7" t="n">
        <f aca="false">Scores!$G$5*VLOOKUP(M23,Scores!$A$15:$B$18,2)+Scores!$H$5*VLOOKUP(N23,Scores!$A$15:$B$18,2)+Scores!$I$5*VLOOKUP(O23,Scores!$A$15:$B$18,2)+Scores!$J$5*VLOOKUP(P23,Scores!$A$15:$B$18,2)</f>
        <v>35</v>
      </c>
      <c r="O24" s="7" t="n">
        <f aca="false">Scores!$L$5*VLOOKUP(M23,Scores!$A$15:$B$18,2)+Scores!$M$5*VLOOKUP(N23,Scores!$A$15:$B$18,2)+Scores!$N$5*VLOOKUP(O23,Scores!$A$15:$B$18,2)+Scores!$O$5*VLOOKUP(P23,Scores!$A$15:$B$18,2)</f>
        <v>0</v>
      </c>
      <c r="P24" s="8"/>
      <c r="Q24" s="8"/>
      <c r="R24" s="7" t="n">
        <f aca="false">Scores!$B$6*VLOOKUP(R23,Scores!$A$15:$B$18,2)+Scores!$C$6*VLOOKUP(S23,Scores!$A$15:$B$18,2)+Scores!$D$6*VLOOKUP(T23,Scores!$A$15:$B$18,2)+Scores!$E$6*VLOOKUP(U23,Scores!$A$15:$B$18,2)</f>
        <v>56</v>
      </c>
      <c r="S24" s="7" t="n">
        <f aca="false">Scores!$G$6*VLOOKUP(R23,Scores!$A$15:$B$18,2)+Scores!$H$6*VLOOKUP(S23,Scores!$A$15:$B$18,2)+Scores!$I$6*VLOOKUP(T23,Scores!$A$15:$B$18,2)+Scores!$J$6*VLOOKUP(U23,Scores!$A$15:$B$18,2)</f>
        <v>49</v>
      </c>
      <c r="T24" s="7" t="n">
        <f aca="false">Scores!$L$6*VLOOKUP(R23,Scores!$A$15:$B$18,2)+Scores!$M$6*VLOOKUP(S23,Scores!$A$15:$B$18,2)+Scores!$N$6*VLOOKUP(T23,Scores!$A$15:$B$18,2)+Scores!$O$6*VLOOKUP(U23,Scores!$A$15:$B$18,2)</f>
        <v>38</v>
      </c>
      <c r="U24" s="8"/>
      <c r="V24" s="8"/>
      <c r="W24" s="7" t="n">
        <f aca="false">Scores!$B$7*VLOOKUP(W23,Scores!$A$15:$B$18,2)+Scores!$C$7*VLOOKUP(X23,Scores!$A$15:$B$18,2)+Scores!$D$7*VLOOKUP(Y23,Scores!$A$15:$B$18,2)+Scores!$E$7*VLOOKUP(Z23,Scores!$A$15:$B$18,2)</f>
        <v>62</v>
      </c>
      <c r="X24" s="7" t="n">
        <f aca="false">Scores!$G$7*VLOOKUP(W23,Scores!$A$15:$B$18,2)+Scores!$H$7*VLOOKUP(X23,Scores!$A$15:$B$18,2)+Scores!$I$7*VLOOKUP(Y23,Scores!$A$15:$B$18,2)+Scores!$J$7*VLOOKUP(Z23,Scores!$A$15:$B$18,2)</f>
        <v>62</v>
      </c>
      <c r="Y24" s="7" t="n">
        <f aca="false">Scores!$L$7*VLOOKUP(W23,Scores!$A$15:$B$18,2)+Scores!$M$7*VLOOKUP(X23,Scores!$A$15:$B$18,2)+Scores!$N$7*VLOOKUP(Y23,Scores!$A$15:$B$18,2)+Scores!$O$7*VLOOKUP(Z23,Scores!$A$15:$B$18,2)</f>
        <v>50</v>
      </c>
      <c r="Z24" s="8"/>
      <c r="AA24" s="8"/>
      <c r="AB24" s="7" t="n">
        <f aca="false">Scores!$B$8*VLOOKUP(AB23,Scores!$A$15:$B$18,2)+Scores!$C$8*VLOOKUP(AC23,Scores!$A$15:$B$18,2)+Scores!$D$8*VLOOKUP(AD23,Scores!$A$15:$B$18,2)+Scores!$E$8*VLOOKUP(AE23,Scores!$A$15:$B$18,2)</f>
        <v>60</v>
      </c>
      <c r="AC24" s="7" t="n">
        <f aca="false">Scores!$G$8*VLOOKUP(AB23,Scores!$A$15:$B$18,2)+Scores!$H$8*VLOOKUP(AC23,Scores!$A$15:$B$18,2)+Scores!$I$8*VLOOKUP(AD23,Scores!$A$15:$B$18,2)+Scores!$J$8*VLOOKUP(AE23,Scores!$A$15:$B$18,2)</f>
        <v>62</v>
      </c>
      <c r="AD24" s="7" t="n">
        <f aca="false">Scores!$L$8*VLOOKUP(AB23,Scores!$A$15:$B$18,2)+Scores!$M$8*VLOOKUP(AC23,Scores!$A$15:$B$18,2)+Scores!$N$8*VLOOKUP(AD23,Scores!$A$15:$B$18,2)+Scores!$O$8*VLOOKUP(AE23,Scores!$A$15:$B$18,2)</f>
        <v>50</v>
      </c>
      <c r="AE24" s="8"/>
      <c r="AF24" s="8"/>
      <c r="AG24" s="7" t="n">
        <f aca="false">Scores!$B$9*VLOOKUP(AG23,Scores!$A$15:$B$18,2)+Scores!$C$9*VLOOKUP(AH23,Scores!$A$15:$B$18,2)+Scores!$D$9*VLOOKUP(AI23,Scores!$A$15:$B$18,2)+Scores!$E$9*VLOOKUP(AJ23,Scores!$A$15:$B$18,2)</f>
        <v>0</v>
      </c>
      <c r="AH24" s="7" t="n">
        <f aca="false">Scores!$G$9*VLOOKUP(AG23,Scores!$A$15:$B$18,2)+Scores!$H$9*VLOOKUP(AH23,Scores!$A$15:$B$18,2)+Scores!$I$9*VLOOKUP(AI23,Scores!$A$15:$B$18,2)+Scores!$J$9*VLOOKUP(AJ23,Scores!$A$15:$B$18,2)</f>
        <v>60</v>
      </c>
      <c r="AI24" s="7" t="n">
        <f aca="false">Scores!$L$9*VLOOKUP(AG23,Scores!$A$15:$B$18,2)+Scores!$M$9*VLOOKUP(AH23,Scores!$A$15:$B$18,2)+Scores!$N$9*VLOOKUP(AI23,Scores!$A$15:$B$18,2)+Scores!$O$9*VLOOKUP(AJ23,Scores!$A$15:$B$18,2)</f>
        <v>0</v>
      </c>
      <c r="AJ24" s="8"/>
      <c r="AK24" s="8"/>
      <c r="AL24" s="7" t="n">
        <f aca="false">Scores!$B$10*VLOOKUP(AL23,Scores!$A$15:$B$18,2)+Scores!$C$10*VLOOKUP(AM23,Scores!$A$15:$B$18,2)+Scores!$D$10*VLOOKUP(AN23,Scores!$A$15:$B$18,2)+Scores!$E$10*VLOOKUP(AO23,Scores!$A$15:$B$18,2)</f>
        <v>0</v>
      </c>
      <c r="AM24" s="7" t="n">
        <f aca="false">Scores!$G$10*VLOOKUP(AL23,Scores!$A$15:$B$18,2)+Scores!$H$10*VLOOKUP(AM23,Scores!$A$15:$B$18,2)+Scores!$I$10*VLOOKUP(AN23,Scores!$A$15:$B$18,2)+Scores!$J$10*VLOOKUP(AO23,Scores!$A$15:$B$18,2)</f>
        <v>0</v>
      </c>
      <c r="AN24" s="7" t="n">
        <f aca="false">Scores!$L$10*VLOOKUP(AL23,Scores!$A$15:$B$18,2)+Scores!$M$10*VLOOKUP(AM23,Scores!$A$15:$B$18,2)+Scores!$N$10*VLOOKUP(AN23,Scores!$A$15:$B$18,2)+Scores!$O$10*VLOOKUP(AO23,Scores!$A$15:$B$18,2)</f>
        <v>0</v>
      </c>
      <c r="AO24" s="8"/>
    </row>
    <row r="25" customFormat="false" ht="15" hidden="false" customHeight="false" outlineLevel="0" collapsed="false">
      <c r="A25" s="0" t="s">
        <v>47</v>
      </c>
      <c r="B25" s="0" t="s">
        <v>12</v>
      </c>
      <c r="C25" s="0" t="n">
        <v>1</v>
      </c>
      <c r="D25" s="0" t="n">
        <v>4</v>
      </c>
      <c r="E25" s="0" t="n">
        <v>3</v>
      </c>
      <c r="F25" s="0" t="n">
        <v>2</v>
      </c>
      <c r="H25" s="0" t="n">
        <v>4</v>
      </c>
      <c r="I25" s="0" t="n">
        <v>3</v>
      </c>
      <c r="J25" s="0" t="n">
        <v>2</v>
      </c>
      <c r="K25" s="0" t="n">
        <v>1</v>
      </c>
      <c r="M25" s="0" t="n">
        <v>2</v>
      </c>
      <c r="N25" s="0" t="n">
        <v>4</v>
      </c>
      <c r="O25" s="0" t="n">
        <v>1</v>
      </c>
      <c r="P25" s="0" t="n">
        <v>3</v>
      </c>
      <c r="R25" s="0" t="n">
        <v>3</v>
      </c>
      <c r="S25" s="0" t="n">
        <v>1</v>
      </c>
      <c r="T25" s="0" t="n">
        <v>4</v>
      </c>
      <c r="U25" s="0" t="n">
        <v>2</v>
      </c>
      <c r="W25" s="0" t="n">
        <v>2</v>
      </c>
      <c r="X25" s="0" t="n">
        <v>3</v>
      </c>
      <c r="Y25" s="0" t="n">
        <v>1</v>
      </c>
      <c r="Z25" s="0" t="n">
        <v>4</v>
      </c>
      <c r="AB25" s="0" t="n">
        <v>1</v>
      </c>
      <c r="AC25" s="0" t="n">
        <v>2</v>
      </c>
      <c r="AD25" s="0" t="n">
        <v>4</v>
      </c>
      <c r="AE25" s="0" t="n">
        <v>3</v>
      </c>
      <c r="AG25" s="0" t="n">
        <v>3</v>
      </c>
      <c r="AH25" s="0" t="n">
        <v>4</v>
      </c>
      <c r="AI25" s="0" t="n">
        <v>2</v>
      </c>
      <c r="AJ25" s="0" t="n">
        <v>1</v>
      </c>
      <c r="AL25" s="0" t="n">
        <v>4</v>
      </c>
      <c r="AM25" s="0" t="n">
        <v>1</v>
      </c>
      <c r="AN25" s="0" t="n">
        <v>3</v>
      </c>
      <c r="AO25" s="0" t="n">
        <v>2</v>
      </c>
      <c r="AQ25" s="4" t="n">
        <f aca="false">((C26+H26+M26+R26+W26)-Scores!$E$15)/(Scores!$I$15-Scores!$E$15)</f>
        <v>0.448275862068966</v>
      </c>
      <c r="AR25" s="4" t="n">
        <f aca="false">((D26+I26+N26+S26+X26)-Scores!$E$16)/(Scores!$I$16-Scores!$E$16)</f>
        <v>0.655172413793103</v>
      </c>
      <c r="AS25" s="4" t="n">
        <f aca="false">((E26+J26+O26+T26+Y26)-Scores!$E$17)/(Scores!$I$17-Scores!$E$17)</f>
        <v>0.293103448275862</v>
      </c>
      <c r="AT25" s="4"/>
      <c r="AU25" s="4" t="n">
        <f aca="false">((AB26+AG26+AL26)-Scores!$F$15)/(Scores!$J$15-Scores!$F$15)</f>
        <v>1</v>
      </c>
      <c r="AV25" s="4" t="n">
        <f aca="false">((AC26+AH26+AM26)-Scores!$F$16)/(Scores!$J$16-Scores!$F$16)</f>
        <v>0.965517241379311</v>
      </c>
      <c r="AW25" s="4" t="n">
        <f aca="false">((AD26+AI26+AN26)-Scores!$F$17)/(Scores!$J$17-Scores!$F$17)</f>
        <v>0.517241379310345</v>
      </c>
    </row>
    <row r="26" s="6" customFormat="true" ht="11.25" hidden="false" customHeight="false" outlineLevel="0" collapsed="false">
      <c r="C26" s="7" t="n">
        <f aca="false">Scores!$B$3*VLOOKUP(C25,Scores!$A$15:$B$18,2)+Scores!$C$3*VLOOKUP(D25,Scores!$A$15:$B$18,2)+Scores!$D$3*VLOOKUP(E25,Scores!$A$15:$B$18,2)+Scores!$E$3*VLOOKUP(F25,Scores!$A$15:$B$18,2)</f>
        <v>0</v>
      </c>
      <c r="D26" s="7" t="n">
        <f aca="false">Scores!$G$3*VLOOKUP(C25,Scores!$A$15:$B$18,2)+Scores!$H$3*VLOOKUP(D25,Scores!$A$15:$B$18,2)+Scores!$I$3*VLOOKUP(E25,Scores!$A$15:$B$18,2)+Scores!$J$3*VLOOKUP(F25,Scores!$A$15:$B$18,2)</f>
        <v>62</v>
      </c>
      <c r="E26" s="7" t="n">
        <f aca="false">Scores!$L$3*VLOOKUP(C25,Scores!$A$15:$B$18,2)+Scores!$M$3*VLOOKUP(D25,Scores!$A$15:$B$18,2)+Scores!$N$3*VLOOKUP(E25,Scores!$A$15:$B$18,2)+Scores!$O$3*VLOOKUP(F25,Scores!$A$15:$B$18,2)</f>
        <v>0</v>
      </c>
      <c r="F26" s="8"/>
      <c r="G26" s="8"/>
      <c r="H26" s="7" t="n">
        <f aca="false">Scores!$B$4*VLOOKUP(H25,Scores!$A$15:$B$18,2)+Scores!$C$4*VLOOKUP(I25,Scores!$A$15:$B$18,2)+Scores!$D$4*VLOOKUP(J25,Scores!$A$15:$B$18,2)+Scores!$E$4*VLOOKUP(K25,Scores!$A$15:$B$18,2)</f>
        <v>48</v>
      </c>
      <c r="I26" s="7" t="n">
        <f aca="false">Scores!$G$4*VLOOKUP(H25,Scores!$A$15:$B$18,2)+Scores!$H$4*VLOOKUP(I25,Scores!$A$15:$B$18,2)+Scores!$I$4*VLOOKUP(J25,Scores!$A$15:$B$18,2)+Scores!$J$4*VLOOKUP(K25,Scores!$A$15:$B$18,2)</f>
        <v>47</v>
      </c>
      <c r="J26" s="7" t="n">
        <f aca="false">Scores!$L$4*VLOOKUP(H25,Scores!$A$15:$B$18,2)+Scores!$M$4*VLOOKUP(I25,Scores!$A$15:$B$18,2)+Scores!$N$4*VLOOKUP(J25,Scores!$A$15:$B$18,2)+Scores!$O$4*VLOOKUP(K25,Scores!$A$15:$B$18,2)</f>
        <v>0</v>
      </c>
      <c r="K26" s="8"/>
      <c r="L26" s="8"/>
      <c r="M26" s="7" t="n">
        <f aca="false">Scores!$B$5*VLOOKUP(M25,Scores!$A$15:$B$18,2)+Scores!$C$5*VLOOKUP(N25,Scores!$A$15:$B$18,2)+Scores!$D$5*VLOOKUP(O25,Scores!$A$15:$B$18,2)+Scores!$E$5*VLOOKUP(P25,Scores!$A$15:$B$18,2)</f>
        <v>33</v>
      </c>
      <c r="N26" s="7" t="n">
        <f aca="false">Scores!$G$5*VLOOKUP(M25,Scores!$A$15:$B$18,2)+Scores!$H$5*VLOOKUP(N25,Scores!$A$15:$B$18,2)+Scores!$I$5*VLOOKUP(O25,Scores!$A$15:$B$18,2)+Scores!$J$5*VLOOKUP(P25,Scores!$A$15:$B$18,2)</f>
        <v>50</v>
      </c>
      <c r="O26" s="7" t="n">
        <f aca="false">Scores!$L$5*VLOOKUP(M25,Scores!$A$15:$B$18,2)+Scores!$M$5*VLOOKUP(N25,Scores!$A$15:$B$18,2)+Scores!$N$5*VLOOKUP(O25,Scores!$A$15:$B$18,2)+Scores!$O$5*VLOOKUP(P25,Scores!$A$15:$B$18,2)</f>
        <v>0</v>
      </c>
      <c r="P26" s="8"/>
      <c r="Q26" s="8"/>
      <c r="R26" s="7" t="n">
        <f aca="false">Scores!$B$6*VLOOKUP(R25,Scores!$A$15:$B$18,2)+Scores!$C$6*VLOOKUP(S25,Scores!$A$15:$B$18,2)+Scores!$D$6*VLOOKUP(T25,Scores!$A$15:$B$18,2)+Scores!$E$6*VLOOKUP(U25,Scores!$A$15:$B$18,2)</f>
        <v>41</v>
      </c>
      <c r="S26" s="7" t="n">
        <f aca="false">Scores!$G$6*VLOOKUP(R25,Scores!$A$15:$B$18,2)+Scores!$H$6*VLOOKUP(S25,Scores!$A$15:$B$18,2)+Scores!$I$6*VLOOKUP(T25,Scores!$A$15:$B$18,2)+Scores!$J$6*VLOOKUP(U25,Scores!$A$15:$B$18,2)</f>
        <v>39</v>
      </c>
      <c r="T26" s="7" t="n">
        <f aca="false">Scores!$L$6*VLOOKUP(R25,Scores!$A$15:$B$18,2)+Scores!$M$6*VLOOKUP(S25,Scores!$A$15:$B$18,2)+Scores!$N$6*VLOOKUP(T25,Scores!$A$15:$B$18,2)+Scores!$O$6*VLOOKUP(U25,Scores!$A$15:$B$18,2)</f>
        <v>33</v>
      </c>
      <c r="U26" s="8"/>
      <c r="V26" s="8"/>
      <c r="W26" s="7" t="n">
        <f aca="false">Scores!$B$7*VLOOKUP(W25,Scores!$A$15:$B$18,2)+Scores!$C$7*VLOOKUP(X25,Scores!$A$15:$B$18,2)+Scores!$D$7*VLOOKUP(Y25,Scores!$A$15:$B$18,2)+Scores!$E$7*VLOOKUP(Z25,Scores!$A$15:$B$18,2)</f>
        <v>62</v>
      </c>
      <c r="X26" s="7" t="n">
        <f aca="false">Scores!$G$7*VLOOKUP(W25,Scores!$A$15:$B$18,2)+Scores!$H$7*VLOOKUP(X25,Scores!$A$15:$B$18,2)+Scores!$I$7*VLOOKUP(Y25,Scores!$A$15:$B$18,2)+Scores!$J$7*VLOOKUP(Z25,Scores!$A$15:$B$18,2)</f>
        <v>62</v>
      </c>
      <c r="Y26" s="7" t="n">
        <f aca="false">Scores!$L$7*VLOOKUP(W25,Scores!$A$15:$B$18,2)+Scores!$M$7*VLOOKUP(X25,Scores!$A$15:$B$18,2)+Scores!$N$7*VLOOKUP(Y25,Scores!$A$15:$B$18,2)+Scores!$O$7*VLOOKUP(Z25,Scores!$A$15:$B$18,2)</f>
        <v>50</v>
      </c>
      <c r="Z26" s="8"/>
      <c r="AA26" s="8"/>
      <c r="AB26" s="7" t="n">
        <f aca="false">Scores!$B$8*VLOOKUP(AB25,Scores!$A$15:$B$18,2)+Scores!$C$8*VLOOKUP(AC25,Scores!$A$15:$B$18,2)+Scores!$D$8*VLOOKUP(AD25,Scores!$A$15:$B$18,2)+Scores!$E$8*VLOOKUP(AE25,Scores!$A$15:$B$18,2)</f>
        <v>62</v>
      </c>
      <c r="AC26" s="7" t="n">
        <f aca="false">Scores!$G$8*VLOOKUP(AB25,Scores!$A$15:$B$18,2)+Scores!$H$8*VLOOKUP(AC25,Scores!$A$15:$B$18,2)+Scores!$I$8*VLOOKUP(AD25,Scores!$A$15:$B$18,2)+Scores!$J$8*VLOOKUP(AE25,Scores!$A$15:$B$18,2)</f>
        <v>60</v>
      </c>
      <c r="AD26" s="7" t="n">
        <f aca="false">Scores!$L$8*VLOOKUP(AB25,Scores!$A$15:$B$18,2)+Scores!$M$8*VLOOKUP(AC25,Scores!$A$15:$B$18,2)+Scores!$N$8*VLOOKUP(AD25,Scores!$A$15:$B$18,2)+Scores!$O$8*VLOOKUP(AE25,Scores!$A$15:$B$18,2)</f>
        <v>48</v>
      </c>
      <c r="AE26" s="8"/>
      <c r="AF26" s="8"/>
      <c r="AG26" s="7" t="n">
        <f aca="false">Scores!$B$9*VLOOKUP(AG25,Scores!$A$15:$B$18,2)+Scores!$C$9*VLOOKUP(AH25,Scores!$A$15:$B$18,2)+Scores!$D$9*VLOOKUP(AI25,Scores!$A$15:$B$18,2)+Scores!$E$9*VLOOKUP(AJ25,Scores!$A$15:$B$18,2)</f>
        <v>0</v>
      </c>
      <c r="AH26" s="7" t="n">
        <f aca="false">Scores!$G$9*VLOOKUP(AG25,Scores!$A$15:$B$18,2)+Scores!$H$9*VLOOKUP(AH25,Scores!$A$15:$B$18,2)+Scores!$I$9*VLOOKUP(AI25,Scores!$A$15:$B$18,2)+Scores!$J$9*VLOOKUP(AJ25,Scores!$A$15:$B$18,2)</f>
        <v>62</v>
      </c>
      <c r="AI26" s="7" t="n">
        <f aca="false">Scores!$L$9*VLOOKUP(AG25,Scores!$A$15:$B$18,2)+Scores!$M$9*VLOOKUP(AH25,Scores!$A$15:$B$18,2)+Scores!$N$9*VLOOKUP(AI25,Scores!$A$15:$B$18,2)+Scores!$O$9*VLOOKUP(AJ25,Scores!$A$15:$B$18,2)</f>
        <v>0</v>
      </c>
      <c r="AJ26" s="8"/>
      <c r="AK26" s="8"/>
      <c r="AL26" s="7" t="n">
        <f aca="false">Scores!$B$10*VLOOKUP(AL25,Scores!$A$15:$B$18,2)+Scores!$C$10*VLOOKUP(AM25,Scores!$A$15:$B$18,2)+Scores!$D$10*VLOOKUP(AN25,Scores!$A$15:$B$18,2)+Scores!$E$10*VLOOKUP(AO25,Scores!$A$15:$B$18,2)</f>
        <v>0</v>
      </c>
      <c r="AM26" s="7" t="n">
        <f aca="false">Scores!$G$10*VLOOKUP(AL25,Scores!$A$15:$B$18,2)+Scores!$H$10*VLOOKUP(AM25,Scores!$A$15:$B$18,2)+Scores!$I$10*VLOOKUP(AN25,Scores!$A$15:$B$18,2)+Scores!$J$10*VLOOKUP(AO25,Scores!$A$15:$B$18,2)</f>
        <v>0</v>
      </c>
      <c r="AN26" s="7" t="n">
        <f aca="false">Scores!$L$10*VLOOKUP(AL25,Scores!$A$15:$B$18,2)+Scores!$M$10*VLOOKUP(AM25,Scores!$A$15:$B$18,2)+Scores!$N$10*VLOOKUP(AN25,Scores!$A$15:$B$18,2)+Scores!$O$10*VLOOKUP(AO25,Scores!$A$15:$B$18,2)</f>
        <v>0</v>
      </c>
      <c r="AO26" s="8"/>
    </row>
    <row r="27" customFormat="false" ht="15" hidden="false" customHeight="false" outlineLevel="0" collapsed="false">
      <c r="A27" s="0" t="s">
        <v>48</v>
      </c>
      <c r="B27" s="0" t="s">
        <v>42</v>
      </c>
      <c r="C27" s="0" t="n">
        <v>2</v>
      </c>
      <c r="D27" s="0" t="n">
        <v>4</v>
      </c>
      <c r="E27" s="0" t="n">
        <v>1</v>
      </c>
      <c r="F27" s="0" t="n">
        <v>3</v>
      </c>
      <c r="H27" s="0" t="n">
        <v>3</v>
      </c>
      <c r="I27" s="0" t="n">
        <v>4</v>
      </c>
      <c r="J27" s="0" t="n">
        <v>1</v>
      </c>
      <c r="K27" s="0" t="n">
        <v>2</v>
      </c>
      <c r="M27" s="0" t="n">
        <v>3</v>
      </c>
      <c r="N27" s="0" t="n">
        <v>4</v>
      </c>
      <c r="O27" s="0" t="n">
        <v>1</v>
      </c>
      <c r="P27" s="0" t="n">
        <v>2</v>
      </c>
      <c r="R27" s="0" t="n">
        <v>2</v>
      </c>
      <c r="S27" s="0" t="n">
        <v>4</v>
      </c>
      <c r="T27" s="0" t="n">
        <v>1</v>
      </c>
      <c r="U27" s="0" t="n">
        <v>3</v>
      </c>
      <c r="W27" s="0" t="n">
        <v>3</v>
      </c>
      <c r="X27" s="0" t="n">
        <v>2</v>
      </c>
      <c r="Y27" s="0" t="n">
        <v>1</v>
      </c>
      <c r="Z27" s="0" t="n">
        <v>4</v>
      </c>
      <c r="AB27" s="0" t="n">
        <v>2</v>
      </c>
      <c r="AC27" s="0" t="n">
        <v>3</v>
      </c>
      <c r="AD27" s="0" t="n">
        <v>4</v>
      </c>
      <c r="AE27" s="0" t="n">
        <v>1</v>
      </c>
      <c r="AG27" s="0" t="n">
        <v>3</v>
      </c>
      <c r="AH27" s="0" t="n">
        <v>2</v>
      </c>
      <c r="AI27" s="0" t="n">
        <v>1</v>
      </c>
      <c r="AJ27" s="0" t="n">
        <v>4</v>
      </c>
      <c r="AL27" s="0" t="n">
        <v>3</v>
      </c>
      <c r="AM27" s="0" t="n">
        <v>4</v>
      </c>
      <c r="AN27" s="0" t="n">
        <v>2</v>
      </c>
      <c r="AO27" s="0" t="n">
        <v>1</v>
      </c>
      <c r="AQ27" s="4" t="n">
        <f aca="false">((C28+H28+M28+R28+W28)-Scores!$E$15)/(Scores!$I$15-Scores!$E$15)</f>
        <v>0.5</v>
      </c>
      <c r="AR27" s="4" t="n">
        <f aca="false">((D28+I28+N28+S28+X28)-Scores!$E$16)/(Scores!$I$16-Scores!$E$16)</f>
        <v>0.627586206896552</v>
      </c>
      <c r="AS27" s="4" t="n">
        <f aca="false">((E28+J28+O28+T28+Y28)-Scores!$E$17)/(Scores!$I$17-Scores!$E$17)</f>
        <v>0.758620689655172</v>
      </c>
      <c r="AT27" s="4"/>
      <c r="AU27" s="4" t="n">
        <f aca="false">((AB28+AG28+AL28)-Scores!$F$15)/(Scores!$J$15-Scores!$F$15)</f>
        <v>0.586206896551724</v>
      </c>
      <c r="AV27" s="4" t="n">
        <f aca="false">((AC28+AH28+AM28)-Scores!$F$16)/(Scores!$J$16-Scores!$F$16)</f>
        <v>0.620689655172414</v>
      </c>
      <c r="AW27" s="4" t="n">
        <f aca="false">((AD28+AI28+AN28)-Scores!$F$17)/(Scores!$J$17-Scores!$F$17)</f>
        <v>0.931034482758621</v>
      </c>
    </row>
    <row r="28" s="6" customFormat="true" ht="11.25" hidden="false" customHeight="false" outlineLevel="0" collapsed="false">
      <c r="C28" s="7" t="n">
        <f aca="false">Scores!$B$3*VLOOKUP(C27,Scores!$A$15:$B$18,2)+Scores!$C$3*VLOOKUP(D27,Scores!$A$15:$B$18,2)+Scores!$D$3*VLOOKUP(E27,Scores!$A$15:$B$18,2)+Scores!$E$3*VLOOKUP(F27,Scores!$A$15:$B$18,2)</f>
        <v>0</v>
      </c>
      <c r="D28" s="7" t="n">
        <f aca="false">Scores!$G$3*VLOOKUP(C27,Scores!$A$15:$B$18,2)+Scores!$H$3*VLOOKUP(D27,Scores!$A$15:$B$18,2)+Scores!$I$3*VLOOKUP(E27,Scores!$A$15:$B$18,2)+Scores!$J$3*VLOOKUP(F27,Scores!$A$15:$B$18,2)</f>
        <v>50</v>
      </c>
      <c r="E28" s="7" t="n">
        <f aca="false">Scores!$L$3*VLOOKUP(C27,Scores!$A$15:$B$18,2)+Scores!$M$3*VLOOKUP(D27,Scores!$A$15:$B$18,2)+Scores!$N$3*VLOOKUP(E27,Scores!$A$15:$B$18,2)+Scores!$O$3*VLOOKUP(F27,Scores!$A$15:$B$18,2)</f>
        <v>0</v>
      </c>
      <c r="F28" s="8"/>
      <c r="G28" s="8"/>
      <c r="H28" s="7" t="n">
        <f aca="false">Scores!$B$4*VLOOKUP(H27,Scores!$A$15:$B$18,2)+Scores!$C$4*VLOOKUP(I27,Scores!$A$15:$B$18,2)+Scores!$D$4*VLOOKUP(J27,Scores!$A$15:$B$18,2)+Scores!$E$4*VLOOKUP(K27,Scores!$A$15:$B$18,2)</f>
        <v>47</v>
      </c>
      <c r="I28" s="7" t="n">
        <f aca="false">Scores!$G$4*VLOOKUP(H27,Scores!$A$15:$B$18,2)+Scores!$H$4*VLOOKUP(I27,Scores!$A$15:$B$18,2)+Scores!$I$4*VLOOKUP(J27,Scores!$A$15:$B$18,2)+Scores!$J$4*VLOOKUP(K27,Scores!$A$15:$B$18,2)</f>
        <v>48</v>
      </c>
      <c r="J28" s="7" t="n">
        <f aca="false">Scores!$L$4*VLOOKUP(H27,Scores!$A$15:$B$18,2)+Scores!$M$4*VLOOKUP(I27,Scores!$A$15:$B$18,2)+Scores!$N$4*VLOOKUP(J27,Scores!$A$15:$B$18,2)+Scores!$O$4*VLOOKUP(K27,Scores!$A$15:$B$18,2)</f>
        <v>0</v>
      </c>
      <c r="K28" s="8"/>
      <c r="L28" s="8"/>
      <c r="M28" s="7" t="n">
        <f aca="false">Scores!$B$5*VLOOKUP(M27,Scores!$A$15:$B$18,2)+Scores!$C$5*VLOOKUP(N27,Scores!$A$15:$B$18,2)+Scores!$D$5*VLOOKUP(O27,Scores!$A$15:$B$18,2)+Scores!$E$5*VLOOKUP(P27,Scores!$A$15:$B$18,2)</f>
        <v>35</v>
      </c>
      <c r="N28" s="7" t="n">
        <f aca="false">Scores!$G$5*VLOOKUP(M27,Scores!$A$15:$B$18,2)+Scores!$H$5*VLOOKUP(N27,Scores!$A$15:$B$18,2)+Scores!$I$5*VLOOKUP(O27,Scores!$A$15:$B$18,2)+Scores!$J$5*VLOOKUP(P27,Scores!$A$15:$B$18,2)</f>
        <v>48</v>
      </c>
      <c r="O28" s="7" t="n">
        <f aca="false">Scores!$L$5*VLOOKUP(M27,Scores!$A$15:$B$18,2)+Scores!$M$5*VLOOKUP(N27,Scores!$A$15:$B$18,2)+Scores!$N$5*VLOOKUP(O27,Scores!$A$15:$B$18,2)+Scores!$O$5*VLOOKUP(P27,Scores!$A$15:$B$18,2)</f>
        <v>0</v>
      </c>
      <c r="P28" s="8"/>
      <c r="Q28" s="8"/>
      <c r="R28" s="7" t="n">
        <f aca="false">Scores!$B$6*VLOOKUP(R27,Scores!$A$15:$B$18,2)+Scores!$C$6*VLOOKUP(S27,Scores!$A$15:$B$18,2)+Scores!$D$6*VLOOKUP(T27,Scores!$A$15:$B$18,2)+Scores!$E$6*VLOOKUP(U27,Scores!$A$15:$B$18,2)</f>
        <v>48</v>
      </c>
      <c r="S28" s="7" t="n">
        <f aca="false">Scores!$G$6*VLOOKUP(R27,Scores!$A$15:$B$18,2)+Scores!$H$6*VLOOKUP(S27,Scores!$A$15:$B$18,2)+Scores!$I$6*VLOOKUP(T27,Scores!$A$15:$B$18,2)+Scores!$J$6*VLOOKUP(U27,Scores!$A$15:$B$18,2)</f>
        <v>50</v>
      </c>
      <c r="T28" s="7" t="n">
        <f aca="false">Scores!$L$6*VLOOKUP(R27,Scores!$A$15:$B$18,2)+Scores!$M$6*VLOOKUP(S27,Scores!$A$15:$B$18,2)+Scores!$N$6*VLOOKUP(T27,Scores!$A$15:$B$18,2)+Scores!$O$6*VLOOKUP(U27,Scores!$A$15:$B$18,2)</f>
        <v>62</v>
      </c>
      <c r="U28" s="8"/>
      <c r="V28" s="8"/>
      <c r="W28" s="7" t="n">
        <f aca="false">Scores!$B$7*VLOOKUP(W27,Scores!$A$15:$B$18,2)+Scores!$C$7*VLOOKUP(X27,Scores!$A$15:$B$18,2)+Scores!$D$7*VLOOKUP(Y27,Scores!$A$15:$B$18,2)+Scores!$E$7*VLOOKUP(Z27,Scores!$A$15:$B$18,2)</f>
        <v>60</v>
      </c>
      <c r="X28" s="7" t="n">
        <f aca="false">Scores!$G$7*VLOOKUP(W27,Scores!$A$15:$B$18,2)+Scores!$H$7*VLOOKUP(X27,Scores!$A$15:$B$18,2)+Scores!$I$7*VLOOKUP(Y27,Scores!$A$15:$B$18,2)+Scores!$J$7*VLOOKUP(Z27,Scores!$A$15:$B$18,2)</f>
        <v>60</v>
      </c>
      <c r="Y28" s="7" t="n">
        <f aca="false">Scores!$L$7*VLOOKUP(W27,Scores!$A$15:$B$18,2)+Scores!$M$7*VLOOKUP(X27,Scores!$A$15:$B$18,2)+Scores!$N$7*VLOOKUP(Y27,Scores!$A$15:$B$18,2)+Scores!$O$7*VLOOKUP(Z27,Scores!$A$15:$B$18,2)</f>
        <v>48</v>
      </c>
      <c r="Z28" s="8"/>
      <c r="AA28" s="8"/>
      <c r="AB28" s="7" t="n">
        <f aca="false">Scores!$B$8*VLOOKUP(AB27,Scores!$A$15:$B$18,2)+Scores!$C$8*VLOOKUP(AC27,Scores!$A$15:$B$18,2)+Scores!$D$8*VLOOKUP(AD27,Scores!$A$15:$B$18,2)+Scores!$E$8*VLOOKUP(AE27,Scores!$A$15:$B$18,2)</f>
        <v>50</v>
      </c>
      <c r="AC28" s="7" t="n">
        <f aca="false">Scores!$G$8*VLOOKUP(AB27,Scores!$A$15:$B$18,2)+Scores!$H$8*VLOOKUP(AC27,Scores!$A$15:$B$18,2)+Scores!$I$8*VLOOKUP(AD27,Scores!$A$15:$B$18,2)+Scores!$J$8*VLOOKUP(AE27,Scores!$A$15:$B$18,2)</f>
        <v>57</v>
      </c>
      <c r="AD28" s="7" t="n">
        <f aca="false">Scores!$L$8*VLOOKUP(AB27,Scores!$A$15:$B$18,2)+Scores!$M$8*VLOOKUP(AC27,Scores!$A$15:$B$18,2)+Scores!$N$8*VLOOKUP(AD27,Scores!$A$15:$B$18,2)+Scores!$O$8*VLOOKUP(AE27,Scores!$A$15:$B$18,2)</f>
        <v>60</v>
      </c>
      <c r="AE28" s="8"/>
      <c r="AF28" s="8"/>
      <c r="AG28" s="7" t="n">
        <f aca="false">Scores!$B$9*VLOOKUP(AG27,Scores!$A$15:$B$18,2)+Scores!$C$9*VLOOKUP(AH27,Scores!$A$15:$B$18,2)+Scores!$D$9*VLOOKUP(AI27,Scores!$A$15:$B$18,2)+Scores!$E$9*VLOOKUP(AJ27,Scores!$A$15:$B$18,2)</f>
        <v>0</v>
      </c>
      <c r="AH28" s="7" t="n">
        <f aca="false">Scores!$G$9*VLOOKUP(AG27,Scores!$A$15:$B$18,2)+Scores!$H$9*VLOOKUP(AH27,Scores!$A$15:$B$18,2)+Scores!$I$9*VLOOKUP(AI27,Scores!$A$15:$B$18,2)+Scores!$J$9*VLOOKUP(AJ27,Scores!$A$15:$B$18,2)</f>
        <v>45</v>
      </c>
      <c r="AI28" s="7" t="n">
        <f aca="false">Scores!$L$9*VLOOKUP(AG27,Scores!$A$15:$B$18,2)+Scores!$M$9*VLOOKUP(AH27,Scores!$A$15:$B$18,2)+Scores!$N$9*VLOOKUP(AI27,Scores!$A$15:$B$18,2)+Scores!$O$9*VLOOKUP(AJ27,Scores!$A$15:$B$18,2)</f>
        <v>0</v>
      </c>
      <c r="AJ28" s="8"/>
      <c r="AK28" s="8"/>
      <c r="AL28" s="7" t="n">
        <f aca="false">Scores!$B$10*VLOOKUP(AL27,Scores!$A$15:$B$18,2)+Scores!$C$10*VLOOKUP(AM27,Scores!$A$15:$B$18,2)+Scores!$D$10*VLOOKUP(AN27,Scores!$A$15:$B$18,2)+Scores!$E$10*VLOOKUP(AO27,Scores!$A$15:$B$18,2)</f>
        <v>0</v>
      </c>
      <c r="AM28" s="7" t="n">
        <f aca="false">Scores!$G$10*VLOOKUP(AL27,Scores!$A$15:$B$18,2)+Scores!$H$10*VLOOKUP(AM27,Scores!$A$15:$B$18,2)+Scores!$I$10*VLOOKUP(AN27,Scores!$A$15:$B$18,2)+Scores!$J$10*VLOOKUP(AO27,Scores!$A$15:$B$18,2)</f>
        <v>0</v>
      </c>
      <c r="AN28" s="7" t="n">
        <f aca="false">Scores!$L$10*VLOOKUP(AL27,Scores!$A$15:$B$18,2)+Scores!$M$10*VLOOKUP(AM27,Scores!$A$15:$B$18,2)+Scores!$N$10*VLOOKUP(AN27,Scores!$A$15:$B$18,2)+Scores!$O$10*VLOOKUP(AO27,Scores!$A$15:$B$18,2)</f>
        <v>0</v>
      </c>
      <c r="AO28" s="8"/>
    </row>
    <row r="29" customFormat="false" ht="15" hidden="false" customHeight="false" outlineLevel="0" collapsed="false">
      <c r="A29" s="0" t="s">
        <v>49</v>
      </c>
      <c r="B29" s="0" t="s">
        <v>33</v>
      </c>
      <c r="C29" s="0" t="n">
        <v>2</v>
      </c>
      <c r="D29" s="0" t="n">
        <v>4</v>
      </c>
      <c r="E29" s="0" t="n">
        <v>3</v>
      </c>
      <c r="F29" s="0" t="n">
        <v>1</v>
      </c>
      <c r="H29" s="0" t="n">
        <v>2</v>
      </c>
      <c r="I29" s="0" t="n">
        <v>3</v>
      </c>
      <c r="J29" s="0" t="n">
        <v>4</v>
      </c>
      <c r="K29" s="0" t="n">
        <v>1</v>
      </c>
      <c r="M29" s="0" t="n">
        <v>2</v>
      </c>
      <c r="N29" s="0" t="n">
        <v>3</v>
      </c>
      <c r="O29" s="0" t="n">
        <v>4</v>
      </c>
      <c r="P29" s="0" t="n">
        <v>1</v>
      </c>
      <c r="R29" s="0" t="n">
        <v>2</v>
      </c>
      <c r="S29" s="0" t="n">
        <v>4</v>
      </c>
      <c r="T29" s="0" t="n">
        <v>3</v>
      </c>
      <c r="U29" s="0" t="n">
        <v>1</v>
      </c>
      <c r="W29" s="0" t="n">
        <v>2</v>
      </c>
      <c r="X29" s="0" t="n">
        <v>3</v>
      </c>
      <c r="Y29" s="0" t="n">
        <v>1</v>
      </c>
      <c r="Z29" s="0" t="n">
        <v>4</v>
      </c>
      <c r="AB29" s="0" t="n">
        <v>1</v>
      </c>
      <c r="AC29" s="0" t="n">
        <v>3</v>
      </c>
      <c r="AD29" s="0" t="n">
        <v>4</v>
      </c>
      <c r="AE29" s="0" t="n">
        <v>2</v>
      </c>
      <c r="AG29" s="0" t="n">
        <v>2</v>
      </c>
      <c r="AH29" s="0" t="n">
        <v>4</v>
      </c>
      <c r="AI29" s="0" t="n">
        <v>3</v>
      </c>
      <c r="AJ29" s="0" t="n">
        <v>1</v>
      </c>
      <c r="AL29" s="0" t="n">
        <v>2</v>
      </c>
      <c r="AM29" s="0" t="n">
        <v>1</v>
      </c>
      <c r="AN29" s="0" t="n">
        <v>3</v>
      </c>
      <c r="AO29" s="0" t="n">
        <v>4</v>
      </c>
      <c r="AQ29" s="4" t="n">
        <f aca="false">((C30+H30+M30+R30+W30)-Scores!$E$15)/(Scores!$I$15-Scores!$E$15)</f>
        <v>0.732758620689655</v>
      </c>
      <c r="AR29" s="4" t="n">
        <f aca="false">((D30+I30+N30+S30+X30)-Scores!$E$16)/(Scores!$I$16-Scores!$E$16)</f>
        <v>0.83448275862069</v>
      </c>
      <c r="AS29" s="4" t="n">
        <f aca="false">((E30+J30+O30+T30+Y30)-Scores!$E$17)/(Scores!$I$17-Scores!$E$17)</f>
        <v>0.551724137931034</v>
      </c>
      <c r="AT29" s="4"/>
      <c r="AU29" s="4" t="n">
        <f aca="false">((AB30+AG30+AL30)-Scores!$F$15)/(Scores!$J$15-Scores!$F$15)</f>
        <v>0.931034482758621</v>
      </c>
      <c r="AV29" s="4" t="n">
        <f aca="false">((AC30+AH30+AM30)-Scores!$F$16)/(Scores!$J$16-Scores!$F$16)</f>
        <v>0.965517241379311</v>
      </c>
      <c r="AW29" s="4" t="n">
        <f aca="false">((AD30+AI30+AN30)-Scores!$F$17)/(Scores!$J$17-Scores!$F$17)</f>
        <v>0.586206896551724</v>
      </c>
    </row>
    <row r="30" s="6" customFormat="true" ht="11.25" hidden="false" customHeight="false" outlineLevel="0" collapsed="false">
      <c r="C30" s="7" t="n">
        <f aca="false">Scores!$B$3*VLOOKUP(C29,Scores!$A$15:$B$18,2)+Scores!$C$3*VLOOKUP(D29,Scores!$A$15:$B$18,2)+Scores!$D$3*VLOOKUP(E29,Scores!$A$15:$B$18,2)+Scores!$E$3*VLOOKUP(F29,Scores!$A$15:$B$18,2)</f>
        <v>0</v>
      </c>
      <c r="D30" s="7" t="n">
        <f aca="false">Scores!$G$3*VLOOKUP(C29,Scores!$A$15:$B$18,2)+Scores!$H$3*VLOOKUP(D29,Scores!$A$15:$B$18,2)+Scores!$I$3*VLOOKUP(E29,Scores!$A$15:$B$18,2)+Scores!$J$3*VLOOKUP(F29,Scores!$A$15:$B$18,2)</f>
        <v>57</v>
      </c>
      <c r="E30" s="7" t="n">
        <f aca="false">Scores!$L$3*VLOOKUP(C29,Scores!$A$15:$B$18,2)+Scores!$M$3*VLOOKUP(D29,Scores!$A$15:$B$18,2)+Scores!$N$3*VLOOKUP(E29,Scores!$A$15:$B$18,2)+Scores!$O$3*VLOOKUP(F29,Scores!$A$15:$B$18,2)</f>
        <v>0</v>
      </c>
      <c r="F30" s="8"/>
      <c r="G30" s="8"/>
      <c r="H30" s="7" t="n">
        <f aca="false">Scores!$B$4*VLOOKUP(H29,Scores!$A$15:$B$18,2)+Scores!$C$4*VLOOKUP(I29,Scores!$A$15:$B$18,2)+Scores!$D$4*VLOOKUP(J29,Scores!$A$15:$B$18,2)+Scores!$E$4*VLOOKUP(K29,Scores!$A$15:$B$18,2)</f>
        <v>40</v>
      </c>
      <c r="I30" s="7" t="n">
        <f aca="false">Scores!$G$4*VLOOKUP(H29,Scores!$A$15:$B$18,2)+Scores!$H$4*VLOOKUP(I29,Scores!$A$15:$B$18,2)+Scores!$I$4*VLOOKUP(J29,Scores!$A$15:$B$18,2)+Scores!$J$4*VLOOKUP(K29,Scores!$A$15:$B$18,2)</f>
        <v>55</v>
      </c>
      <c r="J30" s="7" t="n">
        <f aca="false">Scores!$L$4*VLOOKUP(H29,Scores!$A$15:$B$18,2)+Scores!$M$4*VLOOKUP(I29,Scores!$A$15:$B$18,2)+Scores!$N$4*VLOOKUP(J29,Scores!$A$15:$B$18,2)+Scores!$O$4*VLOOKUP(K29,Scores!$A$15:$B$18,2)</f>
        <v>0</v>
      </c>
      <c r="K30" s="8"/>
      <c r="L30" s="8"/>
      <c r="M30" s="7" t="n">
        <f aca="false">Scores!$B$5*VLOOKUP(M29,Scores!$A$15:$B$18,2)+Scores!$C$5*VLOOKUP(N29,Scores!$A$15:$B$18,2)+Scores!$D$5*VLOOKUP(O29,Scores!$A$15:$B$18,2)+Scores!$E$5*VLOOKUP(P29,Scores!$A$15:$B$18,2)</f>
        <v>53</v>
      </c>
      <c r="N30" s="7" t="n">
        <f aca="false">Scores!$G$5*VLOOKUP(M29,Scores!$A$15:$B$18,2)+Scores!$H$5*VLOOKUP(N29,Scores!$A$15:$B$18,2)+Scores!$I$5*VLOOKUP(O29,Scores!$A$15:$B$18,2)+Scores!$J$5*VLOOKUP(P29,Scores!$A$15:$B$18,2)</f>
        <v>55</v>
      </c>
      <c r="O30" s="7" t="n">
        <f aca="false">Scores!$L$5*VLOOKUP(M29,Scores!$A$15:$B$18,2)+Scores!$M$5*VLOOKUP(N29,Scores!$A$15:$B$18,2)+Scores!$N$5*VLOOKUP(O29,Scores!$A$15:$B$18,2)+Scores!$O$5*VLOOKUP(P29,Scores!$A$15:$B$18,2)</f>
        <v>0</v>
      </c>
      <c r="P30" s="8"/>
      <c r="Q30" s="8"/>
      <c r="R30" s="7" t="n">
        <f aca="false">Scores!$B$6*VLOOKUP(R29,Scores!$A$15:$B$18,2)+Scores!$C$6*VLOOKUP(S29,Scores!$A$15:$B$18,2)+Scores!$D$6*VLOOKUP(T29,Scores!$A$15:$B$18,2)+Scores!$E$6*VLOOKUP(U29,Scores!$A$15:$B$18,2)</f>
        <v>62</v>
      </c>
      <c r="S30" s="7" t="n">
        <f aca="false">Scores!$G$6*VLOOKUP(R29,Scores!$A$15:$B$18,2)+Scores!$H$6*VLOOKUP(S29,Scores!$A$15:$B$18,2)+Scores!$I$6*VLOOKUP(T29,Scores!$A$15:$B$18,2)+Scores!$J$6*VLOOKUP(U29,Scores!$A$15:$B$18,2)</f>
        <v>57</v>
      </c>
      <c r="T30" s="7" t="n">
        <f aca="false">Scores!$L$6*VLOOKUP(R29,Scores!$A$15:$B$18,2)+Scores!$M$6*VLOOKUP(S29,Scores!$A$15:$B$18,2)+Scores!$N$6*VLOOKUP(T29,Scores!$A$15:$B$18,2)+Scores!$O$6*VLOOKUP(U29,Scores!$A$15:$B$18,2)</f>
        <v>48</v>
      </c>
      <c r="U30" s="8"/>
      <c r="V30" s="8"/>
      <c r="W30" s="7" t="n">
        <f aca="false">Scores!$B$7*VLOOKUP(W29,Scores!$A$15:$B$18,2)+Scores!$C$7*VLOOKUP(X29,Scores!$A$15:$B$18,2)+Scores!$D$7*VLOOKUP(Y29,Scores!$A$15:$B$18,2)+Scores!$E$7*VLOOKUP(Z29,Scores!$A$15:$B$18,2)</f>
        <v>62</v>
      </c>
      <c r="X30" s="7" t="n">
        <f aca="false">Scores!$G$7*VLOOKUP(W29,Scores!$A$15:$B$18,2)+Scores!$H$7*VLOOKUP(X29,Scores!$A$15:$B$18,2)+Scores!$I$7*VLOOKUP(Y29,Scores!$A$15:$B$18,2)+Scores!$J$7*VLOOKUP(Z29,Scores!$A$15:$B$18,2)</f>
        <v>62</v>
      </c>
      <c r="Y30" s="7" t="n">
        <f aca="false">Scores!$L$7*VLOOKUP(W29,Scores!$A$15:$B$18,2)+Scores!$M$7*VLOOKUP(X29,Scores!$A$15:$B$18,2)+Scores!$N$7*VLOOKUP(Y29,Scores!$A$15:$B$18,2)+Scores!$O$7*VLOOKUP(Z29,Scores!$A$15:$B$18,2)</f>
        <v>50</v>
      </c>
      <c r="Z30" s="8"/>
      <c r="AA30" s="8"/>
      <c r="AB30" s="7" t="n">
        <f aca="false">Scores!$B$8*VLOOKUP(AB29,Scores!$A$15:$B$18,2)+Scores!$C$8*VLOOKUP(AC29,Scores!$A$15:$B$18,2)+Scores!$D$8*VLOOKUP(AD29,Scores!$A$15:$B$18,2)+Scores!$E$8*VLOOKUP(AE29,Scores!$A$15:$B$18,2)</f>
        <v>60</v>
      </c>
      <c r="AC30" s="7" t="n">
        <f aca="false">Scores!$G$8*VLOOKUP(AB29,Scores!$A$15:$B$18,2)+Scores!$H$8*VLOOKUP(AC29,Scores!$A$15:$B$18,2)+Scores!$I$8*VLOOKUP(AD29,Scores!$A$15:$B$18,2)+Scores!$J$8*VLOOKUP(AE29,Scores!$A$15:$B$18,2)</f>
        <v>62</v>
      </c>
      <c r="AD30" s="7" t="n">
        <f aca="false">Scores!$L$8*VLOOKUP(AB29,Scores!$A$15:$B$18,2)+Scores!$M$8*VLOOKUP(AC29,Scores!$A$15:$B$18,2)+Scores!$N$8*VLOOKUP(AD29,Scores!$A$15:$B$18,2)+Scores!$O$8*VLOOKUP(AE29,Scores!$A$15:$B$18,2)</f>
        <v>50</v>
      </c>
      <c r="AE30" s="8"/>
      <c r="AF30" s="8"/>
      <c r="AG30" s="7" t="n">
        <f aca="false">Scores!$B$9*VLOOKUP(AG29,Scores!$A$15:$B$18,2)+Scores!$C$9*VLOOKUP(AH29,Scores!$A$15:$B$18,2)+Scores!$D$9*VLOOKUP(AI29,Scores!$A$15:$B$18,2)+Scores!$E$9*VLOOKUP(AJ29,Scores!$A$15:$B$18,2)</f>
        <v>0</v>
      </c>
      <c r="AH30" s="7" t="n">
        <f aca="false">Scores!$G$9*VLOOKUP(AG29,Scores!$A$15:$B$18,2)+Scores!$H$9*VLOOKUP(AH29,Scores!$A$15:$B$18,2)+Scores!$I$9*VLOOKUP(AI29,Scores!$A$15:$B$18,2)+Scores!$J$9*VLOOKUP(AJ29,Scores!$A$15:$B$18,2)</f>
        <v>60</v>
      </c>
      <c r="AI30" s="7" t="n">
        <f aca="false">Scores!$L$9*VLOOKUP(AG29,Scores!$A$15:$B$18,2)+Scores!$M$9*VLOOKUP(AH29,Scores!$A$15:$B$18,2)+Scores!$N$9*VLOOKUP(AI29,Scores!$A$15:$B$18,2)+Scores!$O$9*VLOOKUP(AJ29,Scores!$A$15:$B$18,2)</f>
        <v>0</v>
      </c>
      <c r="AJ30" s="8"/>
      <c r="AK30" s="8"/>
      <c r="AL30" s="7" t="n">
        <f aca="false">Scores!$B$10*VLOOKUP(AL29,Scores!$A$15:$B$18,2)+Scores!$C$10*VLOOKUP(AM29,Scores!$A$15:$B$18,2)+Scores!$D$10*VLOOKUP(AN29,Scores!$A$15:$B$18,2)+Scores!$E$10*VLOOKUP(AO29,Scores!$A$15:$B$18,2)</f>
        <v>0</v>
      </c>
      <c r="AM30" s="7" t="n">
        <f aca="false">Scores!$G$10*VLOOKUP(AL29,Scores!$A$15:$B$18,2)+Scores!$H$10*VLOOKUP(AM29,Scores!$A$15:$B$18,2)+Scores!$I$10*VLOOKUP(AN29,Scores!$A$15:$B$18,2)+Scores!$J$10*VLOOKUP(AO29,Scores!$A$15:$B$18,2)</f>
        <v>0</v>
      </c>
      <c r="AN30" s="7" t="n">
        <f aca="false">Scores!$L$10*VLOOKUP(AL29,Scores!$A$15:$B$18,2)+Scores!$M$10*VLOOKUP(AM29,Scores!$A$15:$B$18,2)+Scores!$N$10*VLOOKUP(AN29,Scores!$A$15:$B$18,2)+Scores!$O$10*VLOOKUP(AO29,Scores!$A$15:$B$18,2)</f>
        <v>0</v>
      </c>
      <c r="AO30" s="8"/>
    </row>
    <row r="31" customFormat="false" ht="15" hidden="false" customHeight="false" outlineLevel="0" collapsed="false">
      <c r="A31" s="0" t="s">
        <v>50</v>
      </c>
      <c r="B31" s="0" t="s">
        <v>44</v>
      </c>
      <c r="C31" s="0" t="n">
        <v>1</v>
      </c>
      <c r="D31" s="0" t="n">
        <v>4</v>
      </c>
      <c r="E31" s="0" t="n">
        <v>3</v>
      </c>
      <c r="F31" s="0" t="n">
        <v>2</v>
      </c>
      <c r="H31" s="0" t="n">
        <v>2</v>
      </c>
      <c r="I31" s="0" t="n">
        <v>4</v>
      </c>
      <c r="J31" s="0" t="n">
        <v>3</v>
      </c>
      <c r="K31" s="0" t="n">
        <v>1</v>
      </c>
      <c r="M31" s="0" t="n">
        <v>2</v>
      </c>
      <c r="N31" s="0" t="n">
        <v>4</v>
      </c>
      <c r="O31" s="0" t="n">
        <v>3</v>
      </c>
      <c r="P31" s="0" t="n">
        <v>1</v>
      </c>
      <c r="R31" s="0" t="n">
        <v>2</v>
      </c>
      <c r="S31" s="0" t="n">
        <v>4</v>
      </c>
      <c r="T31" s="0" t="n">
        <v>3</v>
      </c>
      <c r="U31" s="0" t="n">
        <v>1</v>
      </c>
      <c r="W31" s="0" t="n">
        <v>2</v>
      </c>
      <c r="X31" s="0" t="n">
        <v>3</v>
      </c>
      <c r="Y31" s="0" t="n">
        <v>1</v>
      </c>
      <c r="Z31" s="0" t="n">
        <v>4</v>
      </c>
      <c r="AB31" s="0" t="n">
        <v>1</v>
      </c>
      <c r="AC31" s="0" t="n">
        <v>3</v>
      </c>
      <c r="AD31" s="0" t="n">
        <v>4</v>
      </c>
      <c r="AE31" s="0" t="n">
        <v>2</v>
      </c>
      <c r="AG31" s="0" t="n">
        <v>4</v>
      </c>
      <c r="AH31" s="0" t="n">
        <v>2</v>
      </c>
      <c r="AI31" s="0" t="n">
        <v>1</v>
      </c>
      <c r="AJ31" s="0" t="n">
        <v>3</v>
      </c>
      <c r="AL31" s="0" t="n">
        <v>1</v>
      </c>
      <c r="AM31" s="0" t="n">
        <v>2</v>
      </c>
      <c r="AN31" s="0" t="n">
        <v>4</v>
      </c>
      <c r="AO31" s="0" t="n">
        <v>3</v>
      </c>
      <c r="AQ31" s="4" t="n">
        <f aca="false">((C32+H32+M32+R32+W32)-Scores!$E$15)/(Scores!$I$15-Scores!$E$15)</f>
        <v>0.663793103448276</v>
      </c>
      <c r="AR31" s="4" t="n">
        <f aca="false">((D32+I32+N32+S32+X32)-Scores!$E$16)/(Scores!$I$16-Scores!$E$16)</f>
        <v>0.896551724137931</v>
      </c>
      <c r="AS31" s="4" t="n">
        <f aca="false">((E32+J32+O32+T32+Y32)-Scores!$E$17)/(Scores!$I$17-Scores!$E$17)</f>
        <v>0.551724137931034</v>
      </c>
      <c r="AT31" s="4"/>
      <c r="AU31" s="4" t="n">
        <f aca="false">((AB32+AG32+AL32)-Scores!$F$15)/(Scores!$J$15-Scores!$F$15)</f>
        <v>0.931034482758621</v>
      </c>
      <c r="AV31" s="4" t="n">
        <f aca="false">((AC32+AH32+AM32)-Scores!$F$16)/(Scores!$J$16-Scores!$F$16)</f>
        <v>0.775862068965517</v>
      </c>
      <c r="AW31" s="4" t="n">
        <f aca="false">((AD32+AI32+AN32)-Scores!$F$17)/(Scores!$J$17-Scores!$F$17)</f>
        <v>0.586206896551724</v>
      </c>
    </row>
    <row r="32" s="6" customFormat="true" ht="11.25" hidden="false" customHeight="false" outlineLevel="0" collapsed="false">
      <c r="C32" s="7" t="n">
        <f aca="false">Scores!$B$3*VLOOKUP(C31,Scores!$A$15:$B$18,2)+Scores!$C$3*VLOOKUP(D31,Scores!$A$15:$B$18,2)+Scores!$D$3*VLOOKUP(E31,Scores!$A$15:$B$18,2)+Scores!$E$3*VLOOKUP(F31,Scores!$A$15:$B$18,2)</f>
        <v>0</v>
      </c>
      <c r="D32" s="7" t="n">
        <f aca="false">Scores!$G$3*VLOOKUP(C31,Scores!$A$15:$B$18,2)+Scores!$H$3*VLOOKUP(D31,Scores!$A$15:$B$18,2)+Scores!$I$3*VLOOKUP(E31,Scores!$A$15:$B$18,2)+Scores!$J$3*VLOOKUP(F31,Scores!$A$15:$B$18,2)</f>
        <v>62</v>
      </c>
      <c r="E32" s="7" t="n">
        <f aca="false">Scores!$L$3*VLOOKUP(C31,Scores!$A$15:$B$18,2)+Scores!$M$3*VLOOKUP(D31,Scores!$A$15:$B$18,2)+Scores!$N$3*VLOOKUP(E31,Scores!$A$15:$B$18,2)+Scores!$O$3*VLOOKUP(F31,Scores!$A$15:$B$18,2)</f>
        <v>0</v>
      </c>
      <c r="F32" s="8"/>
      <c r="G32" s="8"/>
      <c r="H32" s="7" t="n">
        <f aca="false">Scores!$B$4*VLOOKUP(H31,Scores!$A$15:$B$18,2)+Scores!$C$4*VLOOKUP(I31,Scores!$A$15:$B$18,2)+Scores!$D$4*VLOOKUP(J31,Scores!$A$15:$B$18,2)+Scores!$E$4*VLOOKUP(K31,Scores!$A$15:$B$18,2)</f>
        <v>38</v>
      </c>
      <c r="I32" s="7" t="n">
        <f aca="false">Scores!$G$4*VLOOKUP(H31,Scores!$A$15:$B$18,2)+Scores!$H$4*VLOOKUP(I31,Scores!$A$15:$B$18,2)+Scores!$I$4*VLOOKUP(J31,Scores!$A$15:$B$18,2)+Scores!$J$4*VLOOKUP(K31,Scores!$A$15:$B$18,2)</f>
        <v>57</v>
      </c>
      <c r="J32" s="7" t="n">
        <f aca="false">Scores!$L$4*VLOOKUP(H31,Scores!$A$15:$B$18,2)+Scores!$M$4*VLOOKUP(I31,Scores!$A$15:$B$18,2)+Scores!$N$4*VLOOKUP(J31,Scores!$A$15:$B$18,2)+Scores!$O$4*VLOOKUP(K31,Scores!$A$15:$B$18,2)</f>
        <v>0</v>
      </c>
      <c r="K32" s="8"/>
      <c r="L32" s="8"/>
      <c r="M32" s="7" t="n">
        <f aca="false">Scores!$B$5*VLOOKUP(M31,Scores!$A$15:$B$18,2)+Scores!$C$5*VLOOKUP(N31,Scores!$A$15:$B$18,2)+Scores!$D$5*VLOOKUP(O31,Scores!$A$15:$B$18,2)+Scores!$E$5*VLOOKUP(P31,Scores!$A$15:$B$18,2)</f>
        <v>47</v>
      </c>
      <c r="N32" s="7" t="n">
        <f aca="false">Scores!$G$5*VLOOKUP(M31,Scores!$A$15:$B$18,2)+Scores!$H$5*VLOOKUP(N31,Scores!$A$15:$B$18,2)+Scores!$I$5*VLOOKUP(O31,Scores!$A$15:$B$18,2)+Scores!$J$5*VLOOKUP(P31,Scores!$A$15:$B$18,2)</f>
        <v>57</v>
      </c>
      <c r="O32" s="7" t="n">
        <f aca="false">Scores!$L$5*VLOOKUP(M31,Scores!$A$15:$B$18,2)+Scores!$M$5*VLOOKUP(N31,Scores!$A$15:$B$18,2)+Scores!$N$5*VLOOKUP(O31,Scores!$A$15:$B$18,2)+Scores!$O$5*VLOOKUP(P31,Scores!$A$15:$B$18,2)</f>
        <v>0</v>
      </c>
      <c r="P32" s="8"/>
      <c r="Q32" s="8"/>
      <c r="R32" s="7" t="n">
        <f aca="false">Scores!$B$6*VLOOKUP(R31,Scores!$A$15:$B$18,2)+Scores!$C$6*VLOOKUP(S31,Scores!$A$15:$B$18,2)+Scores!$D$6*VLOOKUP(T31,Scores!$A$15:$B$18,2)+Scores!$E$6*VLOOKUP(U31,Scores!$A$15:$B$18,2)</f>
        <v>62</v>
      </c>
      <c r="S32" s="7" t="n">
        <f aca="false">Scores!$G$6*VLOOKUP(R31,Scores!$A$15:$B$18,2)+Scores!$H$6*VLOOKUP(S31,Scores!$A$15:$B$18,2)+Scores!$I$6*VLOOKUP(T31,Scores!$A$15:$B$18,2)+Scores!$J$6*VLOOKUP(U31,Scores!$A$15:$B$18,2)</f>
        <v>57</v>
      </c>
      <c r="T32" s="7" t="n">
        <f aca="false">Scores!$L$6*VLOOKUP(R31,Scores!$A$15:$B$18,2)+Scores!$M$6*VLOOKUP(S31,Scores!$A$15:$B$18,2)+Scores!$N$6*VLOOKUP(T31,Scores!$A$15:$B$18,2)+Scores!$O$6*VLOOKUP(U31,Scores!$A$15:$B$18,2)</f>
        <v>48</v>
      </c>
      <c r="U32" s="8"/>
      <c r="V32" s="8"/>
      <c r="W32" s="7" t="n">
        <f aca="false">Scores!$B$7*VLOOKUP(W31,Scores!$A$15:$B$18,2)+Scores!$C$7*VLOOKUP(X31,Scores!$A$15:$B$18,2)+Scores!$D$7*VLOOKUP(Y31,Scores!$A$15:$B$18,2)+Scores!$E$7*VLOOKUP(Z31,Scores!$A$15:$B$18,2)</f>
        <v>62</v>
      </c>
      <c r="X32" s="7" t="n">
        <f aca="false">Scores!$G$7*VLOOKUP(W31,Scores!$A$15:$B$18,2)+Scores!$H$7*VLOOKUP(X31,Scores!$A$15:$B$18,2)+Scores!$I$7*VLOOKUP(Y31,Scores!$A$15:$B$18,2)+Scores!$J$7*VLOOKUP(Z31,Scores!$A$15:$B$18,2)</f>
        <v>62</v>
      </c>
      <c r="Y32" s="7" t="n">
        <f aca="false">Scores!$L$7*VLOOKUP(W31,Scores!$A$15:$B$18,2)+Scores!$M$7*VLOOKUP(X31,Scores!$A$15:$B$18,2)+Scores!$N$7*VLOOKUP(Y31,Scores!$A$15:$B$18,2)+Scores!$O$7*VLOOKUP(Z31,Scores!$A$15:$B$18,2)</f>
        <v>50</v>
      </c>
      <c r="Z32" s="8"/>
      <c r="AA32" s="8"/>
      <c r="AB32" s="7" t="n">
        <f aca="false">Scores!$B$8*VLOOKUP(AB31,Scores!$A$15:$B$18,2)+Scores!$C$8*VLOOKUP(AC31,Scores!$A$15:$B$18,2)+Scores!$D$8*VLOOKUP(AD31,Scores!$A$15:$B$18,2)+Scores!$E$8*VLOOKUP(AE31,Scores!$A$15:$B$18,2)</f>
        <v>60</v>
      </c>
      <c r="AC32" s="7" t="n">
        <f aca="false">Scores!$G$8*VLOOKUP(AB31,Scores!$A$15:$B$18,2)+Scores!$H$8*VLOOKUP(AC31,Scores!$A$15:$B$18,2)+Scores!$I$8*VLOOKUP(AD31,Scores!$A$15:$B$18,2)+Scores!$J$8*VLOOKUP(AE31,Scores!$A$15:$B$18,2)</f>
        <v>62</v>
      </c>
      <c r="AD32" s="7" t="n">
        <f aca="false">Scores!$L$8*VLOOKUP(AB31,Scores!$A$15:$B$18,2)+Scores!$M$8*VLOOKUP(AC31,Scores!$A$15:$B$18,2)+Scores!$N$8*VLOOKUP(AD31,Scores!$A$15:$B$18,2)+Scores!$O$8*VLOOKUP(AE31,Scores!$A$15:$B$18,2)</f>
        <v>50</v>
      </c>
      <c r="AE32" s="8"/>
      <c r="AF32" s="8"/>
      <c r="AG32" s="7" t="n">
        <f aca="false">Scores!$B$9*VLOOKUP(AG31,Scores!$A$15:$B$18,2)+Scores!$C$9*VLOOKUP(AH31,Scores!$A$15:$B$18,2)+Scores!$D$9*VLOOKUP(AI31,Scores!$A$15:$B$18,2)+Scores!$E$9*VLOOKUP(AJ31,Scores!$A$15:$B$18,2)</f>
        <v>0</v>
      </c>
      <c r="AH32" s="7" t="n">
        <f aca="false">Scores!$G$9*VLOOKUP(AG31,Scores!$A$15:$B$18,2)+Scores!$H$9*VLOOKUP(AH31,Scores!$A$15:$B$18,2)+Scores!$I$9*VLOOKUP(AI31,Scores!$A$15:$B$18,2)+Scores!$J$9*VLOOKUP(AJ31,Scores!$A$15:$B$18,2)</f>
        <v>49</v>
      </c>
      <c r="AI32" s="7" t="n">
        <f aca="false">Scores!$L$9*VLOOKUP(AG31,Scores!$A$15:$B$18,2)+Scores!$M$9*VLOOKUP(AH31,Scores!$A$15:$B$18,2)+Scores!$N$9*VLOOKUP(AI31,Scores!$A$15:$B$18,2)+Scores!$O$9*VLOOKUP(AJ31,Scores!$A$15:$B$18,2)</f>
        <v>0</v>
      </c>
      <c r="AJ32" s="8"/>
      <c r="AK32" s="8"/>
      <c r="AL32" s="7" t="n">
        <f aca="false">Scores!$B$10*VLOOKUP(AL31,Scores!$A$15:$B$18,2)+Scores!$C$10*VLOOKUP(AM31,Scores!$A$15:$B$18,2)+Scores!$D$10*VLOOKUP(AN31,Scores!$A$15:$B$18,2)+Scores!$E$10*VLOOKUP(AO31,Scores!$A$15:$B$18,2)</f>
        <v>0</v>
      </c>
      <c r="AM32" s="7" t="n">
        <f aca="false">Scores!$G$10*VLOOKUP(AL31,Scores!$A$15:$B$18,2)+Scores!$H$10*VLOOKUP(AM31,Scores!$A$15:$B$18,2)+Scores!$I$10*VLOOKUP(AN31,Scores!$A$15:$B$18,2)+Scores!$J$10*VLOOKUP(AO31,Scores!$A$15:$B$18,2)</f>
        <v>0</v>
      </c>
      <c r="AN32" s="7" t="n">
        <f aca="false">Scores!$L$10*VLOOKUP(AL31,Scores!$A$15:$B$18,2)+Scores!$M$10*VLOOKUP(AM31,Scores!$A$15:$B$18,2)+Scores!$N$10*VLOOKUP(AN31,Scores!$A$15:$B$18,2)+Scores!$O$10*VLOOKUP(AO31,Scores!$A$15:$B$18,2)</f>
        <v>0</v>
      </c>
      <c r="AO32" s="8"/>
    </row>
    <row r="33" customFormat="false" ht="15" hidden="false" customHeight="false" outlineLevel="0" collapsed="false">
      <c r="A33" s="0" t="s">
        <v>51</v>
      </c>
      <c r="B33" s="0" t="s">
        <v>44</v>
      </c>
      <c r="C33" s="0" t="n">
        <v>1</v>
      </c>
      <c r="D33" s="0" t="n">
        <v>4</v>
      </c>
      <c r="E33" s="0" t="n">
        <v>3</v>
      </c>
      <c r="F33" s="0" t="n">
        <v>2</v>
      </c>
      <c r="H33" s="0" t="n">
        <v>3</v>
      </c>
      <c r="I33" s="0" t="n">
        <v>1</v>
      </c>
      <c r="J33" s="0" t="n">
        <v>4</v>
      </c>
      <c r="K33" s="0" t="n">
        <v>2</v>
      </c>
      <c r="M33" s="0" t="n">
        <v>3</v>
      </c>
      <c r="N33" s="0" t="n">
        <v>1</v>
      </c>
      <c r="O33" s="0" t="n">
        <v>4</v>
      </c>
      <c r="P33" s="0" t="n">
        <v>2</v>
      </c>
      <c r="R33" s="0" t="n">
        <v>2</v>
      </c>
      <c r="S33" s="0" t="n">
        <v>4</v>
      </c>
      <c r="T33" s="0" t="n">
        <v>1</v>
      </c>
      <c r="U33" s="0" t="n">
        <v>3</v>
      </c>
      <c r="W33" s="0" t="n">
        <v>1</v>
      </c>
      <c r="X33" s="0" t="n">
        <v>2</v>
      </c>
      <c r="Y33" s="0" t="n">
        <v>3</v>
      </c>
      <c r="Z33" s="0" t="n">
        <v>4</v>
      </c>
      <c r="AB33" s="0" t="n">
        <v>1</v>
      </c>
      <c r="AC33" s="0" t="n">
        <v>3</v>
      </c>
      <c r="AD33" s="0" t="n">
        <v>4</v>
      </c>
      <c r="AE33" s="0" t="n">
        <v>2</v>
      </c>
      <c r="AG33" s="0" t="n">
        <v>1</v>
      </c>
      <c r="AH33" s="0" t="n">
        <v>3</v>
      </c>
      <c r="AI33" s="0" t="n">
        <v>4</v>
      </c>
      <c r="AJ33" s="0" t="n">
        <v>2</v>
      </c>
      <c r="AL33" s="0" t="n">
        <v>1</v>
      </c>
      <c r="AM33" s="0" t="n">
        <v>2</v>
      </c>
      <c r="AN33" s="0" t="n">
        <v>3</v>
      </c>
      <c r="AO33" s="0" t="n">
        <v>4</v>
      </c>
      <c r="AQ33" s="4" t="n">
        <f aca="false">((C34+H34+M34+R34+W34)-Scores!$E$15)/(Scores!$I$15-Scores!$E$15)</f>
        <v>0.75</v>
      </c>
      <c r="AR33" s="4" t="n">
        <f aca="false">((D34+I34+N34+S34+X34)-Scores!$E$16)/(Scores!$I$16-Scores!$E$16)</f>
        <v>0.537931034482759</v>
      </c>
      <c r="AS33" s="4" t="n">
        <f aca="false">((E34+J34+O34+T34+Y34)-Scores!$E$17)/(Scores!$I$17-Scores!$E$17)</f>
        <v>1</v>
      </c>
      <c r="AT33" s="4"/>
      <c r="AU33" s="4" t="n">
        <f aca="false">((AB34+AG34+AL34)-Scores!$F$15)/(Scores!$J$15-Scores!$F$15)</f>
        <v>0.931034482758621</v>
      </c>
      <c r="AV33" s="4" t="n">
        <f aca="false">((AC34+AH34+AM34)-Scores!$F$16)/(Scores!$J$16-Scores!$F$16)</f>
        <v>0.724137931034483</v>
      </c>
      <c r="AW33" s="4" t="n">
        <f aca="false">((AD34+AI34+AN34)-Scores!$F$17)/(Scores!$J$17-Scores!$F$17)</f>
        <v>0.586206896551724</v>
      </c>
    </row>
    <row r="34" s="6" customFormat="true" ht="11.25" hidden="false" customHeight="false" outlineLevel="0" collapsed="false">
      <c r="C34" s="7" t="n">
        <f aca="false">Scores!$B$3*VLOOKUP(C33,Scores!$A$15:$B$18,2)+Scores!$C$3*VLOOKUP(D33,Scores!$A$15:$B$18,2)+Scores!$D$3*VLOOKUP(E33,Scores!$A$15:$B$18,2)+Scores!$E$3*VLOOKUP(F33,Scores!$A$15:$B$18,2)</f>
        <v>0</v>
      </c>
      <c r="D34" s="7" t="n">
        <f aca="false">Scores!$G$3*VLOOKUP(C33,Scores!$A$15:$B$18,2)+Scores!$H$3*VLOOKUP(D33,Scores!$A$15:$B$18,2)+Scores!$I$3*VLOOKUP(E33,Scores!$A$15:$B$18,2)+Scores!$J$3*VLOOKUP(F33,Scores!$A$15:$B$18,2)</f>
        <v>62</v>
      </c>
      <c r="E34" s="7" t="n">
        <f aca="false">Scores!$L$3*VLOOKUP(C33,Scores!$A$15:$B$18,2)+Scores!$M$3*VLOOKUP(D33,Scores!$A$15:$B$18,2)+Scores!$N$3*VLOOKUP(E33,Scores!$A$15:$B$18,2)+Scores!$O$3*VLOOKUP(F33,Scores!$A$15:$B$18,2)</f>
        <v>0</v>
      </c>
      <c r="F34" s="8"/>
      <c r="G34" s="8"/>
      <c r="H34" s="7" t="n">
        <f aca="false">Scores!$B$4*VLOOKUP(H33,Scores!$A$15:$B$18,2)+Scores!$C$4*VLOOKUP(I33,Scores!$A$15:$B$18,2)+Scores!$D$4*VLOOKUP(J33,Scores!$A$15:$B$18,2)+Scores!$E$4*VLOOKUP(K33,Scores!$A$15:$B$18,2)</f>
        <v>56</v>
      </c>
      <c r="I34" s="7" t="n">
        <f aca="false">Scores!$G$4*VLOOKUP(H33,Scores!$A$15:$B$18,2)+Scores!$H$4*VLOOKUP(I33,Scores!$A$15:$B$18,2)+Scores!$I$4*VLOOKUP(J33,Scores!$A$15:$B$18,2)+Scores!$J$4*VLOOKUP(K33,Scores!$A$15:$B$18,2)</f>
        <v>39</v>
      </c>
      <c r="J34" s="7" t="n">
        <f aca="false">Scores!$L$4*VLOOKUP(H33,Scores!$A$15:$B$18,2)+Scores!$M$4*VLOOKUP(I33,Scores!$A$15:$B$18,2)+Scores!$N$4*VLOOKUP(J33,Scores!$A$15:$B$18,2)+Scores!$O$4*VLOOKUP(K33,Scores!$A$15:$B$18,2)</f>
        <v>0</v>
      </c>
      <c r="K34" s="8"/>
      <c r="L34" s="8"/>
      <c r="M34" s="7" t="n">
        <f aca="false">Scores!$B$5*VLOOKUP(M33,Scores!$A$15:$B$18,2)+Scores!$C$5*VLOOKUP(N33,Scores!$A$15:$B$18,2)+Scores!$D$5*VLOOKUP(O33,Scores!$A$15:$B$18,2)+Scores!$E$5*VLOOKUP(P33,Scores!$A$15:$B$18,2)</f>
        <v>62</v>
      </c>
      <c r="N34" s="7" t="n">
        <f aca="false">Scores!$G$5*VLOOKUP(M33,Scores!$A$15:$B$18,2)+Scores!$H$5*VLOOKUP(N33,Scores!$A$15:$B$18,2)+Scores!$I$5*VLOOKUP(O33,Scores!$A$15:$B$18,2)+Scores!$J$5*VLOOKUP(P33,Scores!$A$15:$B$18,2)</f>
        <v>39</v>
      </c>
      <c r="O34" s="7" t="n">
        <f aca="false">Scores!$L$5*VLOOKUP(M33,Scores!$A$15:$B$18,2)+Scores!$M$5*VLOOKUP(N33,Scores!$A$15:$B$18,2)+Scores!$N$5*VLOOKUP(O33,Scores!$A$15:$B$18,2)+Scores!$O$5*VLOOKUP(P33,Scores!$A$15:$B$18,2)</f>
        <v>0</v>
      </c>
      <c r="P34" s="8"/>
      <c r="Q34" s="8"/>
      <c r="R34" s="7" t="n">
        <f aca="false">Scores!$B$6*VLOOKUP(R33,Scores!$A$15:$B$18,2)+Scores!$C$6*VLOOKUP(S33,Scores!$A$15:$B$18,2)+Scores!$D$6*VLOOKUP(T33,Scores!$A$15:$B$18,2)+Scores!$E$6*VLOOKUP(U33,Scores!$A$15:$B$18,2)</f>
        <v>48</v>
      </c>
      <c r="S34" s="7" t="n">
        <f aca="false">Scores!$G$6*VLOOKUP(R33,Scores!$A$15:$B$18,2)+Scores!$H$6*VLOOKUP(S33,Scores!$A$15:$B$18,2)+Scores!$I$6*VLOOKUP(T33,Scores!$A$15:$B$18,2)+Scores!$J$6*VLOOKUP(U33,Scores!$A$15:$B$18,2)</f>
        <v>50</v>
      </c>
      <c r="T34" s="7" t="n">
        <f aca="false">Scores!$L$6*VLOOKUP(R33,Scores!$A$15:$B$18,2)+Scores!$M$6*VLOOKUP(S33,Scores!$A$15:$B$18,2)+Scores!$N$6*VLOOKUP(T33,Scores!$A$15:$B$18,2)+Scores!$O$6*VLOOKUP(U33,Scores!$A$15:$B$18,2)</f>
        <v>62</v>
      </c>
      <c r="U34" s="8"/>
      <c r="V34" s="8"/>
      <c r="W34" s="7" t="n">
        <f aca="false">Scores!$B$7*VLOOKUP(W33,Scores!$A$15:$B$18,2)+Scores!$C$7*VLOOKUP(X33,Scores!$A$15:$B$18,2)+Scores!$D$7*VLOOKUP(Y33,Scores!$A$15:$B$18,2)+Scores!$E$7*VLOOKUP(Z33,Scores!$A$15:$B$18,2)</f>
        <v>53</v>
      </c>
      <c r="X34" s="7" t="n">
        <f aca="false">Scores!$G$7*VLOOKUP(W33,Scores!$A$15:$B$18,2)+Scores!$H$7*VLOOKUP(X33,Scores!$A$15:$B$18,2)+Scores!$I$7*VLOOKUP(Y33,Scores!$A$15:$B$18,2)+Scores!$J$7*VLOOKUP(Z33,Scores!$A$15:$B$18,2)</f>
        <v>53</v>
      </c>
      <c r="Y34" s="7" t="n">
        <f aca="false">Scores!$L$7*VLOOKUP(W33,Scores!$A$15:$B$18,2)+Scores!$M$7*VLOOKUP(X33,Scores!$A$15:$B$18,2)+Scores!$N$7*VLOOKUP(Y33,Scores!$A$15:$B$18,2)+Scores!$O$7*VLOOKUP(Z33,Scores!$A$15:$B$18,2)</f>
        <v>62</v>
      </c>
      <c r="Z34" s="8"/>
      <c r="AA34" s="8"/>
      <c r="AB34" s="7" t="n">
        <f aca="false">Scores!$B$8*VLOOKUP(AB33,Scores!$A$15:$B$18,2)+Scores!$C$8*VLOOKUP(AC33,Scores!$A$15:$B$18,2)+Scores!$D$8*VLOOKUP(AD33,Scores!$A$15:$B$18,2)+Scores!$E$8*VLOOKUP(AE33,Scores!$A$15:$B$18,2)</f>
        <v>60</v>
      </c>
      <c r="AC34" s="7" t="n">
        <f aca="false">Scores!$G$8*VLOOKUP(AB33,Scores!$A$15:$B$18,2)+Scores!$H$8*VLOOKUP(AC33,Scores!$A$15:$B$18,2)+Scores!$I$8*VLOOKUP(AD33,Scores!$A$15:$B$18,2)+Scores!$J$8*VLOOKUP(AE33,Scores!$A$15:$B$18,2)</f>
        <v>62</v>
      </c>
      <c r="AD34" s="7" t="n">
        <f aca="false">Scores!$L$8*VLOOKUP(AB33,Scores!$A$15:$B$18,2)+Scores!$M$8*VLOOKUP(AC33,Scores!$A$15:$B$18,2)+Scores!$N$8*VLOOKUP(AD33,Scores!$A$15:$B$18,2)+Scores!$O$8*VLOOKUP(AE33,Scores!$A$15:$B$18,2)</f>
        <v>50</v>
      </c>
      <c r="AE34" s="8"/>
      <c r="AF34" s="8"/>
      <c r="AG34" s="7" t="n">
        <f aca="false">Scores!$B$9*VLOOKUP(AG33,Scores!$A$15:$B$18,2)+Scores!$C$9*VLOOKUP(AH33,Scores!$A$15:$B$18,2)+Scores!$D$9*VLOOKUP(AI33,Scores!$A$15:$B$18,2)+Scores!$E$9*VLOOKUP(AJ33,Scores!$A$15:$B$18,2)</f>
        <v>0</v>
      </c>
      <c r="AH34" s="7" t="n">
        <f aca="false">Scores!$G$9*VLOOKUP(AG33,Scores!$A$15:$B$18,2)+Scores!$H$9*VLOOKUP(AH33,Scores!$A$15:$B$18,2)+Scores!$I$9*VLOOKUP(AI33,Scores!$A$15:$B$18,2)+Scores!$J$9*VLOOKUP(AJ33,Scores!$A$15:$B$18,2)</f>
        <v>46</v>
      </c>
      <c r="AI34" s="7" t="n">
        <f aca="false">Scores!$L$9*VLOOKUP(AG33,Scores!$A$15:$B$18,2)+Scores!$M$9*VLOOKUP(AH33,Scores!$A$15:$B$18,2)+Scores!$N$9*VLOOKUP(AI33,Scores!$A$15:$B$18,2)+Scores!$O$9*VLOOKUP(AJ33,Scores!$A$15:$B$18,2)</f>
        <v>0</v>
      </c>
      <c r="AJ34" s="8"/>
      <c r="AK34" s="8"/>
      <c r="AL34" s="7" t="n">
        <f aca="false">Scores!$B$10*VLOOKUP(AL33,Scores!$A$15:$B$18,2)+Scores!$C$10*VLOOKUP(AM33,Scores!$A$15:$B$18,2)+Scores!$D$10*VLOOKUP(AN33,Scores!$A$15:$B$18,2)+Scores!$E$10*VLOOKUP(AO33,Scores!$A$15:$B$18,2)</f>
        <v>0</v>
      </c>
      <c r="AM34" s="7" t="n">
        <f aca="false">Scores!$G$10*VLOOKUP(AL33,Scores!$A$15:$B$18,2)+Scores!$H$10*VLOOKUP(AM33,Scores!$A$15:$B$18,2)+Scores!$I$10*VLOOKUP(AN33,Scores!$A$15:$B$18,2)+Scores!$J$10*VLOOKUP(AO33,Scores!$A$15:$B$18,2)</f>
        <v>0</v>
      </c>
      <c r="AN34" s="7" t="n">
        <f aca="false">Scores!$L$10*VLOOKUP(AL33,Scores!$A$15:$B$18,2)+Scores!$M$10*VLOOKUP(AM33,Scores!$A$15:$B$18,2)+Scores!$N$10*VLOOKUP(AN33,Scores!$A$15:$B$18,2)+Scores!$O$10*VLOOKUP(AO33,Scores!$A$15:$B$18,2)</f>
        <v>0</v>
      </c>
      <c r="AO34" s="8"/>
    </row>
  </sheetData>
  <mergeCells count="8">
    <mergeCell ref="C2:F2"/>
    <mergeCell ref="H2:K2"/>
    <mergeCell ref="M2:P2"/>
    <mergeCell ref="R2:U2"/>
    <mergeCell ref="W2:Z2"/>
    <mergeCell ref="AB2:AE2"/>
    <mergeCell ref="AG2:AJ2"/>
    <mergeCell ref="AL2:A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R13" activeCellId="0" sqref="AR13"/>
    </sheetView>
  </sheetViews>
  <sheetFormatPr defaultRowHeight="15"/>
  <cols>
    <col collapsed="false" hidden="false" max="1" min="1" style="0" width="21.2793522267206"/>
    <col collapsed="false" hidden="false" max="2" min="2" style="0" width="8.5748987854251"/>
    <col collapsed="false" hidden="false" max="6" min="3" style="0" width="2.71255060728745"/>
    <col collapsed="false" hidden="false" max="7" min="7" style="0" width="1.71255060728745"/>
    <col collapsed="false" hidden="false" max="11" min="8" style="0" width="2.71255060728745"/>
    <col collapsed="false" hidden="false" max="12" min="12" style="0" width="1.71255060728745"/>
    <col collapsed="false" hidden="false" max="16" min="13" style="0" width="2.71255060728745"/>
    <col collapsed="false" hidden="false" max="17" min="17" style="0" width="1.71255060728745"/>
    <col collapsed="false" hidden="false" max="21" min="18" style="0" width="2.71255060728745"/>
    <col collapsed="false" hidden="false" max="22" min="22" style="0" width="1.71255060728745"/>
    <col collapsed="false" hidden="false" max="26" min="23" style="0" width="2.71255060728745"/>
    <col collapsed="false" hidden="false" max="27" min="27" style="0" width="1.71255060728745"/>
    <col collapsed="false" hidden="false" max="31" min="28" style="0" width="2.71255060728745"/>
    <col collapsed="false" hidden="false" max="32" min="32" style="0" width="1.71255060728745"/>
    <col collapsed="false" hidden="false" max="36" min="33" style="0" width="2.71255060728745"/>
    <col collapsed="false" hidden="false" max="37" min="37" style="0" width="1.71255060728745"/>
    <col collapsed="false" hidden="false" max="41" min="38" style="0" width="2.71255060728745"/>
    <col collapsed="false" hidden="false" max="1025" min="42" style="0" width="8.5748987854251"/>
  </cols>
  <sheetData>
    <row r="1" customFormat="false" ht="15" hidden="false" customHeight="false" outlineLevel="0" collapsed="false">
      <c r="A1" s="1"/>
      <c r="C1" s="1" t="s">
        <v>0</v>
      </c>
      <c r="D1" s="1"/>
      <c r="E1" s="1"/>
      <c r="F1" s="1"/>
      <c r="G1" s="1"/>
      <c r="AQ1" s="1" t="s">
        <v>1</v>
      </c>
      <c r="AU1" s="1" t="s">
        <v>2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n">
        <v>1</v>
      </c>
      <c r="D2" s="2"/>
      <c r="E2" s="2"/>
      <c r="F2" s="2"/>
      <c r="G2" s="3"/>
      <c r="H2" s="2" t="n">
        <v>2</v>
      </c>
      <c r="I2" s="2"/>
      <c r="J2" s="2"/>
      <c r="K2" s="2"/>
      <c r="L2" s="3"/>
      <c r="M2" s="2" t="n">
        <v>3</v>
      </c>
      <c r="N2" s="2"/>
      <c r="O2" s="2"/>
      <c r="P2" s="2"/>
      <c r="Q2" s="3"/>
      <c r="R2" s="2" t="n">
        <v>4</v>
      </c>
      <c r="S2" s="2"/>
      <c r="T2" s="2"/>
      <c r="U2" s="2"/>
      <c r="V2" s="3"/>
      <c r="W2" s="2" t="n">
        <v>5</v>
      </c>
      <c r="X2" s="2"/>
      <c r="Y2" s="2"/>
      <c r="Z2" s="2"/>
      <c r="AA2" s="3"/>
      <c r="AB2" s="2" t="n">
        <v>6</v>
      </c>
      <c r="AC2" s="2"/>
      <c r="AD2" s="2"/>
      <c r="AE2" s="2"/>
      <c r="AF2" s="3"/>
      <c r="AG2" s="2" t="n">
        <v>7</v>
      </c>
      <c r="AH2" s="2"/>
      <c r="AI2" s="2"/>
      <c r="AJ2" s="2"/>
      <c r="AK2" s="3"/>
      <c r="AL2" s="2" t="n">
        <v>8</v>
      </c>
      <c r="AM2" s="2"/>
      <c r="AN2" s="2"/>
      <c r="AO2" s="2"/>
      <c r="AQ2" s="1" t="s">
        <v>6</v>
      </c>
      <c r="AR2" s="1" t="s">
        <v>7</v>
      </c>
      <c r="AS2" s="1" t="s">
        <v>8</v>
      </c>
      <c r="AT2" s="1"/>
      <c r="AU2" s="1" t="s">
        <v>6</v>
      </c>
      <c r="AV2" s="1" t="s">
        <v>7</v>
      </c>
      <c r="AW2" s="1" t="s">
        <v>8</v>
      </c>
    </row>
    <row r="3" customFormat="false" ht="15" hidden="false" customHeight="false" outlineLevel="0" collapsed="false">
      <c r="A3" s="0" t="s">
        <v>52</v>
      </c>
      <c r="B3" s="0" t="s">
        <v>37</v>
      </c>
      <c r="C3" s="0" t="n">
        <v>1</v>
      </c>
      <c r="D3" s="0" t="n">
        <v>4</v>
      </c>
      <c r="E3" s="0" t="n">
        <v>3</v>
      </c>
      <c r="F3" s="0" t="n">
        <v>2</v>
      </c>
      <c r="H3" s="0" t="n">
        <v>4</v>
      </c>
      <c r="I3" s="0" t="n">
        <v>2</v>
      </c>
      <c r="J3" s="0" t="n">
        <v>3</v>
      </c>
      <c r="K3" s="0" t="n">
        <v>1</v>
      </c>
      <c r="M3" s="0" t="n">
        <v>3</v>
      </c>
      <c r="N3" s="0" t="n">
        <v>2</v>
      </c>
      <c r="O3" s="0" t="n">
        <v>4</v>
      </c>
      <c r="P3" s="0" t="n">
        <v>1</v>
      </c>
      <c r="R3" s="0" t="n">
        <v>4</v>
      </c>
      <c r="S3" s="0" t="n">
        <v>3</v>
      </c>
      <c r="T3" s="0" t="n">
        <v>2</v>
      </c>
      <c r="U3" s="0" t="n">
        <v>1</v>
      </c>
      <c r="W3" s="0" t="n">
        <v>2</v>
      </c>
      <c r="X3" s="0" t="n">
        <v>3</v>
      </c>
      <c r="Y3" s="0" t="n">
        <v>1</v>
      </c>
      <c r="Z3" s="0" t="n">
        <v>4</v>
      </c>
      <c r="AB3" s="0" t="n">
        <v>2</v>
      </c>
      <c r="AC3" s="0" t="n">
        <v>1</v>
      </c>
      <c r="AD3" s="0" t="n">
        <v>4</v>
      </c>
      <c r="AE3" s="0" t="n">
        <v>3</v>
      </c>
      <c r="AG3" s="0" t="n">
        <v>3</v>
      </c>
      <c r="AH3" s="0" t="n">
        <v>4</v>
      </c>
      <c r="AI3" s="0" t="n">
        <v>2</v>
      </c>
      <c r="AJ3" s="0" t="n">
        <v>1</v>
      </c>
      <c r="AL3" s="0" t="n">
        <v>2</v>
      </c>
      <c r="AM3" s="0" t="n">
        <v>1</v>
      </c>
      <c r="AN3" s="0" t="n">
        <v>3</v>
      </c>
      <c r="AO3" s="0" t="n">
        <v>4</v>
      </c>
      <c r="AQ3" s="4" t="n">
        <f aca="false">((C4+H4+M4+R4+W4)-Scores!$E$15)/(Scores!$I$15-Scores!$E$15)</f>
        <v>0.801724137931035</v>
      </c>
      <c r="AR3" s="4" t="n">
        <f aca="false">((D4+I4+N4+S4+X4)-Scores!$E$16)/(Scores!$I$16-Scores!$E$16)</f>
        <v>0.689655172413793</v>
      </c>
      <c r="AS3" s="4" t="n">
        <f aca="false">((E4+J4+O4+T4+Y4)-Scores!$E$17)/(Scores!$I$17-Scores!$E$17)</f>
        <v>0.517241379310345</v>
      </c>
      <c r="AT3" s="4"/>
      <c r="AU3" s="4" t="n">
        <f aca="false">((AB4+AG4+AL4)-Scores!$F$15)/(Scores!$J$15-Scores!$F$15)</f>
        <v>0.827586206896552</v>
      </c>
      <c r="AV3" s="4" t="n">
        <f aca="false">((AC4+AH4+AM4)-Scores!$F$16)/(Scores!$J$16-Scores!$F$16)</f>
        <v>0.793103448275862</v>
      </c>
      <c r="AW3" s="4" t="n">
        <f aca="false">((AD4+AI4+AN4)-Scores!$F$17)/(Scores!$J$17-Scores!$F$17)</f>
        <v>0.689655172413793</v>
      </c>
    </row>
    <row r="4" s="6" customFormat="true" ht="11.25" hidden="false" customHeight="false" outlineLevel="0" collapsed="false">
      <c r="C4" s="7" t="n">
        <f aca="false">Scores!$B$3*VLOOKUP(C3,Scores!$A$15:$B$18,2)+Scores!$C$3*VLOOKUP(D3,Scores!$A$15:$B$18,2)+Scores!$D$3*VLOOKUP(E3,Scores!$A$15:$B$18,2)+Scores!$E$3*VLOOKUP(F3,Scores!$A$15:$B$18,2)</f>
        <v>0</v>
      </c>
      <c r="D4" s="7" t="n">
        <f aca="false">Scores!$G$3*VLOOKUP(C3,Scores!$A$15:$B$18,2)+Scores!$H$3*VLOOKUP(D3,Scores!$A$15:$B$18,2)+Scores!$I$3*VLOOKUP(E3,Scores!$A$15:$B$18,2)+Scores!$J$3*VLOOKUP(F3,Scores!$A$15:$B$18,2)</f>
        <v>62</v>
      </c>
      <c r="E4" s="7" t="n">
        <f aca="false">Scores!$L$3*VLOOKUP(C3,Scores!$A$15:$B$18,2)+Scores!$M$3*VLOOKUP(D3,Scores!$A$15:$B$18,2)+Scores!$N$3*VLOOKUP(E3,Scores!$A$15:$B$18,2)+Scores!$O$3*VLOOKUP(F3,Scores!$A$15:$B$18,2)</f>
        <v>0</v>
      </c>
      <c r="F4" s="8"/>
      <c r="G4" s="8"/>
      <c r="H4" s="7" t="n">
        <f aca="false">Scores!$B$4*VLOOKUP(H3,Scores!$A$15:$B$18,2)+Scores!$C$4*VLOOKUP(I3,Scores!$A$15:$B$18,2)+Scores!$D$4*VLOOKUP(J3,Scores!$A$15:$B$18,2)+Scores!$E$4*VLOOKUP(K3,Scores!$A$15:$B$18,2)</f>
        <v>50</v>
      </c>
      <c r="I4" s="7" t="n">
        <f aca="false">Scores!$G$4*VLOOKUP(H3,Scores!$A$15:$B$18,2)+Scores!$H$4*VLOOKUP(I3,Scores!$A$15:$B$18,2)+Scores!$I$4*VLOOKUP(J3,Scores!$A$15:$B$18,2)+Scores!$J$4*VLOOKUP(K3,Scores!$A$15:$B$18,2)</f>
        <v>45</v>
      </c>
      <c r="J4" s="7" t="n">
        <f aca="false">Scores!$L$4*VLOOKUP(H3,Scores!$A$15:$B$18,2)+Scores!$M$4*VLOOKUP(I3,Scores!$A$15:$B$18,2)+Scores!$N$4*VLOOKUP(J3,Scores!$A$15:$B$18,2)+Scores!$O$4*VLOOKUP(K3,Scores!$A$15:$B$18,2)</f>
        <v>0</v>
      </c>
      <c r="K4" s="8"/>
      <c r="L4" s="8"/>
      <c r="M4" s="7" t="n">
        <f aca="false">Scores!$B$5*VLOOKUP(M3,Scores!$A$15:$B$18,2)+Scores!$C$5*VLOOKUP(N3,Scores!$A$15:$B$18,2)+Scores!$D$5*VLOOKUP(O3,Scores!$A$15:$B$18,2)+Scores!$E$5*VLOOKUP(P3,Scores!$A$15:$B$18,2)</f>
        <v>57</v>
      </c>
      <c r="N4" s="7" t="n">
        <f aca="false">Scores!$G$5*VLOOKUP(M3,Scores!$A$15:$B$18,2)+Scores!$H$5*VLOOKUP(N3,Scores!$A$15:$B$18,2)+Scores!$I$5*VLOOKUP(O3,Scores!$A$15:$B$18,2)+Scores!$J$5*VLOOKUP(P3,Scores!$A$15:$B$18,2)</f>
        <v>49</v>
      </c>
      <c r="O4" s="7" t="n">
        <f aca="false">Scores!$L$5*VLOOKUP(M3,Scores!$A$15:$B$18,2)+Scores!$M$5*VLOOKUP(N3,Scores!$A$15:$B$18,2)+Scores!$N$5*VLOOKUP(O3,Scores!$A$15:$B$18,2)+Scores!$O$5*VLOOKUP(P3,Scores!$A$15:$B$18,2)</f>
        <v>0</v>
      </c>
      <c r="P4" s="8"/>
      <c r="Q4" s="8"/>
      <c r="R4" s="7" t="n">
        <f aca="false">Scores!$B$6*VLOOKUP(R3,Scores!$A$15:$B$18,2)+Scores!$C$6*VLOOKUP(S3,Scores!$A$15:$B$18,2)+Scores!$D$6*VLOOKUP(T3,Scores!$A$15:$B$18,2)+Scores!$E$6*VLOOKUP(U3,Scores!$A$15:$B$18,2)</f>
        <v>56</v>
      </c>
      <c r="S4" s="7" t="n">
        <f aca="false">Scores!$G$6*VLOOKUP(R3,Scores!$A$15:$B$18,2)+Scores!$H$6*VLOOKUP(S3,Scores!$A$15:$B$18,2)+Scores!$I$6*VLOOKUP(T3,Scores!$A$15:$B$18,2)+Scores!$J$6*VLOOKUP(U3,Scores!$A$15:$B$18,2)</f>
        <v>47</v>
      </c>
      <c r="T4" s="7" t="n">
        <f aca="false">Scores!$L$6*VLOOKUP(R3,Scores!$A$15:$B$18,2)+Scores!$M$6*VLOOKUP(S3,Scores!$A$15:$B$18,2)+Scores!$N$6*VLOOKUP(T3,Scores!$A$15:$B$18,2)+Scores!$O$6*VLOOKUP(U3,Scores!$A$15:$B$18,2)</f>
        <v>46</v>
      </c>
      <c r="U4" s="8"/>
      <c r="V4" s="8"/>
      <c r="W4" s="7" t="n">
        <f aca="false">Scores!$B$7*VLOOKUP(W3,Scores!$A$15:$B$18,2)+Scores!$C$7*VLOOKUP(X3,Scores!$A$15:$B$18,2)+Scores!$D$7*VLOOKUP(Y3,Scores!$A$15:$B$18,2)+Scores!$E$7*VLOOKUP(Z3,Scores!$A$15:$B$18,2)</f>
        <v>62</v>
      </c>
      <c r="X4" s="7" t="n">
        <f aca="false">Scores!$G$7*VLOOKUP(W3,Scores!$A$15:$B$18,2)+Scores!$H$7*VLOOKUP(X3,Scores!$A$15:$B$18,2)+Scores!$I$7*VLOOKUP(Y3,Scores!$A$15:$B$18,2)+Scores!$J$7*VLOOKUP(Z3,Scores!$A$15:$B$18,2)</f>
        <v>62</v>
      </c>
      <c r="Y4" s="7" t="n">
        <f aca="false">Scores!$L$7*VLOOKUP(W3,Scores!$A$15:$B$18,2)+Scores!$M$7*VLOOKUP(X3,Scores!$A$15:$B$18,2)+Scores!$N$7*VLOOKUP(Y3,Scores!$A$15:$B$18,2)+Scores!$O$7*VLOOKUP(Z3,Scores!$A$15:$B$18,2)</f>
        <v>50</v>
      </c>
      <c r="Z4" s="8"/>
      <c r="AA4" s="8"/>
      <c r="AB4" s="7" t="n">
        <f aca="false">Scores!$B$8*VLOOKUP(AB3,Scores!$A$15:$B$18,2)+Scores!$C$8*VLOOKUP(AC3,Scores!$A$15:$B$18,2)+Scores!$D$8*VLOOKUP(AD3,Scores!$A$15:$B$18,2)+Scores!$E$8*VLOOKUP(AE3,Scores!$A$15:$B$18,2)</f>
        <v>57</v>
      </c>
      <c r="AC4" s="7" t="n">
        <f aca="false">Scores!$G$8*VLOOKUP(AB3,Scores!$A$15:$B$18,2)+Scores!$H$8*VLOOKUP(AC3,Scores!$A$15:$B$18,2)+Scores!$I$8*VLOOKUP(AD3,Scores!$A$15:$B$18,2)+Scores!$J$8*VLOOKUP(AE3,Scores!$A$15:$B$18,2)</f>
        <v>50</v>
      </c>
      <c r="AD4" s="7" t="n">
        <f aca="false">Scores!$L$8*VLOOKUP(AB3,Scores!$A$15:$B$18,2)+Scores!$M$8*VLOOKUP(AC3,Scores!$A$15:$B$18,2)+Scores!$N$8*VLOOKUP(AD3,Scores!$A$15:$B$18,2)+Scores!$O$8*VLOOKUP(AE3,Scores!$A$15:$B$18,2)</f>
        <v>53</v>
      </c>
      <c r="AE4" s="8"/>
      <c r="AF4" s="8"/>
      <c r="AG4" s="7" t="n">
        <f aca="false">Scores!$B$9*VLOOKUP(AG3,Scores!$A$15:$B$18,2)+Scores!$C$9*VLOOKUP(AH3,Scores!$A$15:$B$18,2)+Scores!$D$9*VLOOKUP(AI3,Scores!$A$15:$B$18,2)+Scores!$E$9*VLOOKUP(AJ3,Scores!$A$15:$B$18,2)</f>
        <v>0</v>
      </c>
      <c r="AH4" s="7" t="n">
        <f aca="false">Scores!$G$9*VLOOKUP(AG3,Scores!$A$15:$B$18,2)+Scores!$H$9*VLOOKUP(AH3,Scores!$A$15:$B$18,2)+Scores!$I$9*VLOOKUP(AI3,Scores!$A$15:$B$18,2)+Scores!$J$9*VLOOKUP(AJ3,Scores!$A$15:$B$18,2)</f>
        <v>62</v>
      </c>
      <c r="AI4" s="7" t="n">
        <f aca="false">Scores!$L$9*VLOOKUP(AG3,Scores!$A$15:$B$18,2)+Scores!$M$9*VLOOKUP(AH3,Scores!$A$15:$B$18,2)+Scores!$N$9*VLOOKUP(AI3,Scores!$A$15:$B$18,2)+Scores!$O$9*VLOOKUP(AJ3,Scores!$A$15:$B$18,2)</f>
        <v>0</v>
      </c>
      <c r="AJ4" s="8"/>
      <c r="AK4" s="8"/>
      <c r="AL4" s="7" t="n">
        <f aca="false">Scores!$B$10*VLOOKUP(AL3,Scores!$A$15:$B$18,2)+Scores!$C$10*VLOOKUP(AM3,Scores!$A$15:$B$18,2)+Scores!$D$10*VLOOKUP(AN3,Scores!$A$15:$B$18,2)+Scores!$E$10*VLOOKUP(AO3,Scores!$A$15:$B$18,2)</f>
        <v>0</v>
      </c>
      <c r="AM4" s="7" t="n">
        <f aca="false">Scores!$G$10*VLOOKUP(AL3,Scores!$A$15:$B$18,2)+Scores!$H$10*VLOOKUP(AM3,Scores!$A$15:$B$18,2)+Scores!$I$10*VLOOKUP(AN3,Scores!$A$15:$B$18,2)+Scores!$J$10*VLOOKUP(AO3,Scores!$A$15:$B$18,2)</f>
        <v>0</v>
      </c>
      <c r="AN4" s="7" t="n">
        <f aca="false">Scores!$L$10*VLOOKUP(AL3,Scores!$A$15:$B$18,2)+Scores!$M$10*VLOOKUP(AM3,Scores!$A$15:$B$18,2)+Scores!$N$10*VLOOKUP(AN3,Scores!$A$15:$B$18,2)+Scores!$O$10*VLOOKUP(AO3,Scores!$A$15:$B$18,2)</f>
        <v>0</v>
      </c>
      <c r="AO4" s="8"/>
    </row>
    <row r="5" customFormat="false" ht="15" hidden="false" customHeight="false" outlineLevel="0" collapsed="false">
      <c r="A5" s="0" t="s">
        <v>53</v>
      </c>
      <c r="B5" s="0" t="s">
        <v>42</v>
      </c>
      <c r="C5" s="0" t="n">
        <v>1</v>
      </c>
      <c r="D5" s="0" t="n">
        <v>4</v>
      </c>
      <c r="E5" s="0" t="n">
        <v>3</v>
      </c>
      <c r="F5" s="0" t="n">
        <v>2</v>
      </c>
      <c r="H5" s="0" t="n">
        <v>2</v>
      </c>
      <c r="I5" s="0" t="n">
        <v>3</v>
      </c>
      <c r="J5" s="0" t="n">
        <v>4</v>
      </c>
      <c r="K5" s="0" t="n">
        <v>1</v>
      </c>
      <c r="M5" s="0" t="n">
        <v>3</v>
      </c>
      <c r="N5" s="0" t="n">
        <v>1</v>
      </c>
      <c r="O5" s="0" t="n">
        <v>4</v>
      </c>
      <c r="P5" s="0" t="n">
        <v>2</v>
      </c>
      <c r="R5" s="0" t="n">
        <v>2</v>
      </c>
      <c r="S5" s="0" t="n">
        <v>4</v>
      </c>
      <c r="T5" s="0" t="n">
        <v>3</v>
      </c>
      <c r="U5" s="0" t="n">
        <v>1</v>
      </c>
      <c r="W5" s="0" t="n">
        <v>2</v>
      </c>
      <c r="X5" s="0" t="n">
        <v>3</v>
      </c>
      <c r="Y5" s="0" t="n">
        <v>1</v>
      </c>
      <c r="Z5" s="0" t="n">
        <v>4</v>
      </c>
      <c r="AB5" s="0" t="n">
        <v>1</v>
      </c>
      <c r="AC5" s="0" t="n">
        <v>3</v>
      </c>
      <c r="AD5" s="0" t="n">
        <v>4</v>
      </c>
      <c r="AE5" s="0" t="n">
        <v>2</v>
      </c>
      <c r="AG5" s="0" t="n">
        <v>2</v>
      </c>
      <c r="AH5" s="0" t="n">
        <v>3</v>
      </c>
      <c r="AI5" s="0" t="n">
        <v>4</v>
      </c>
      <c r="AJ5" s="0" t="n">
        <v>1</v>
      </c>
      <c r="AL5" s="0" t="n">
        <v>2</v>
      </c>
      <c r="AM5" s="0" t="n">
        <v>1</v>
      </c>
      <c r="AN5" s="0" t="n">
        <v>4</v>
      </c>
      <c r="AO5" s="0" t="n">
        <v>3</v>
      </c>
      <c r="AQ5" s="4" t="n">
        <f aca="false">((C6+H6+M6+R6+W6)-Scores!$E$15)/(Scores!$I$15-Scores!$E$15)</f>
        <v>0.810344827586207</v>
      </c>
      <c r="AR5" s="4" t="n">
        <f aca="false">((D6+I6+N6+S6+X6)-Scores!$E$16)/(Scores!$I$16-Scores!$E$16)</f>
        <v>0.758620689655172</v>
      </c>
      <c r="AS5" s="4" t="n">
        <f aca="false">((E6+J6+O6+T6+Y6)-Scores!$E$17)/(Scores!$I$17-Scores!$E$17)</f>
        <v>0.551724137931034</v>
      </c>
      <c r="AT5" s="4"/>
      <c r="AU5" s="4" t="n">
        <f aca="false">((AB6+AG6+AL6)-Scores!$F$15)/(Scores!$J$15-Scores!$F$15)</f>
        <v>0.931034482758621</v>
      </c>
      <c r="AV5" s="4" t="n">
        <f aca="false">((AC6+AH6+AM6)-Scores!$F$16)/(Scores!$J$16-Scores!$F$16)</f>
        <v>0.896551724137931</v>
      </c>
      <c r="AW5" s="4" t="n">
        <f aca="false">((AD6+AI6+AN6)-Scores!$F$17)/(Scores!$J$17-Scores!$F$17)</f>
        <v>0.586206896551724</v>
      </c>
    </row>
    <row r="6" s="6" customFormat="true" ht="11.25" hidden="false" customHeight="false" outlineLevel="0" collapsed="false">
      <c r="C6" s="7" t="n">
        <f aca="false">Scores!$B$3*VLOOKUP(C5,Scores!$A$15:$B$18,2)+Scores!$C$3*VLOOKUP(D5,Scores!$A$15:$B$18,2)+Scores!$D$3*VLOOKUP(E5,Scores!$A$15:$B$18,2)+Scores!$E$3*VLOOKUP(F5,Scores!$A$15:$B$18,2)</f>
        <v>0</v>
      </c>
      <c r="D6" s="7" t="n">
        <f aca="false">Scores!$G$3*VLOOKUP(C5,Scores!$A$15:$B$18,2)+Scores!$H$3*VLOOKUP(D5,Scores!$A$15:$B$18,2)+Scores!$I$3*VLOOKUP(E5,Scores!$A$15:$B$18,2)+Scores!$J$3*VLOOKUP(F5,Scores!$A$15:$B$18,2)</f>
        <v>62</v>
      </c>
      <c r="E6" s="7" t="n">
        <f aca="false">Scores!$L$3*VLOOKUP(C5,Scores!$A$15:$B$18,2)+Scores!$M$3*VLOOKUP(D5,Scores!$A$15:$B$18,2)+Scores!$N$3*VLOOKUP(E5,Scores!$A$15:$B$18,2)+Scores!$O$3*VLOOKUP(F5,Scores!$A$15:$B$18,2)</f>
        <v>0</v>
      </c>
      <c r="F6" s="8"/>
      <c r="G6" s="8"/>
      <c r="H6" s="7" t="n">
        <f aca="false">Scores!$B$4*VLOOKUP(H5,Scores!$A$15:$B$18,2)+Scores!$C$4*VLOOKUP(I5,Scores!$A$15:$B$18,2)+Scores!$D$4*VLOOKUP(J5,Scores!$A$15:$B$18,2)+Scores!$E$4*VLOOKUP(K5,Scores!$A$15:$B$18,2)</f>
        <v>40</v>
      </c>
      <c r="I6" s="7" t="n">
        <f aca="false">Scores!$G$4*VLOOKUP(H5,Scores!$A$15:$B$18,2)+Scores!$H$4*VLOOKUP(I5,Scores!$A$15:$B$18,2)+Scores!$I$4*VLOOKUP(J5,Scores!$A$15:$B$18,2)+Scores!$J$4*VLOOKUP(K5,Scores!$A$15:$B$18,2)</f>
        <v>55</v>
      </c>
      <c r="J6" s="7" t="n">
        <f aca="false">Scores!$L$4*VLOOKUP(H5,Scores!$A$15:$B$18,2)+Scores!$M$4*VLOOKUP(I5,Scores!$A$15:$B$18,2)+Scores!$N$4*VLOOKUP(J5,Scores!$A$15:$B$18,2)+Scores!$O$4*VLOOKUP(K5,Scores!$A$15:$B$18,2)</f>
        <v>0</v>
      </c>
      <c r="K6" s="8"/>
      <c r="L6" s="8"/>
      <c r="M6" s="7" t="n">
        <f aca="false">Scores!$B$5*VLOOKUP(M5,Scores!$A$15:$B$18,2)+Scores!$C$5*VLOOKUP(N5,Scores!$A$15:$B$18,2)+Scores!$D$5*VLOOKUP(O5,Scores!$A$15:$B$18,2)+Scores!$E$5*VLOOKUP(P5,Scores!$A$15:$B$18,2)</f>
        <v>62</v>
      </c>
      <c r="N6" s="7" t="n">
        <f aca="false">Scores!$G$5*VLOOKUP(M5,Scores!$A$15:$B$18,2)+Scores!$H$5*VLOOKUP(N5,Scores!$A$15:$B$18,2)+Scores!$I$5*VLOOKUP(O5,Scores!$A$15:$B$18,2)+Scores!$J$5*VLOOKUP(P5,Scores!$A$15:$B$18,2)</f>
        <v>39</v>
      </c>
      <c r="O6" s="7" t="n">
        <f aca="false">Scores!$L$5*VLOOKUP(M5,Scores!$A$15:$B$18,2)+Scores!$M$5*VLOOKUP(N5,Scores!$A$15:$B$18,2)+Scores!$N$5*VLOOKUP(O5,Scores!$A$15:$B$18,2)+Scores!$O$5*VLOOKUP(P5,Scores!$A$15:$B$18,2)</f>
        <v>0</v>
      </c>
      <c r="P6" s="8"/>
      <c r="Q6" s="8"/>
      <c r="R6" s="7" t="n">
        <f aca="false">Scores!$B$6*VLOOKUP(R5,Scores!$A$15:$B$18,2)+Scores!$C$6*VLOOKUP(S5,Scores!$A$15:$B$18,2)+Scores!$D$6*VLOOKUP(T5,Scores!$A$15:$B$18,2)+Scores!$E$6*VLOOKUP(U5,Scores!$A$15:$B$18,2)</f>
        <v>62</v>
      </c>
      <c r="S6" s="7" t="n">
        <f aca="false">Scores!$G$6*VLOOKUP(R5,Scores!$A$15:$B$18,2)+Scores!$H$6*VLOOKUP(S5,Scores!$A$15:$B$18,2)+Scores!$I$6*VLOOKUP(T5,Scores!$A$15:$B$18,2)+Scores!$J$6*VLOOKUP(U5,Scores!$A$15:$B$18,2)</f>
        <v>57</v>
      </c>
      <c r="T6" s="7" t="n">
        <f aca="false">Scores!$L$6*VLOOKUP(R5,Scores!$A$15:$B$18,2)+Scores!$M$6*VLOOKUP(S5,Scores!$A$15:$B$18,2)+Scores!$N$6*VLOOKUP(T5,Scores!$A$15:$B$18,2)+Scores!$O$6*VLOOKUP(U5,Scores!$A$15:$B$18,2)</f>
        <v>48</v>
      </c>
      <c r="U6" s="8"/>
      <c r="V6" s="8"/>
      <c r="W6" s="7" t="n">
        <f aca="false">Scores!$B$7*VLOOKUP(W5,Scores!$A$15:$B$18,2)+Scores!$C$7*VLOOKUP(X5,Scores!$A$15:$B$18,2)+Scores!$D$7*VLOOKUP(Y5,Scores!$A$15:$B$18,2)+Scores!$E$7*VLOOKUP(Z5,Scores!$A$15:$B$18,2)</f>
        <v>62</v>
      </c>
      <c r="X6" s="7" t="n">
        <f aca="false">Scores!$G$7*VLOOKUP(W5,Scores!$A$15:$B$18,2)+Scores!$H$7*VLOOKUP(X5,Scores!$A$15:$B$18,2)+Scores!$I$7*VLOOKUP(Y5,Scores!$A$15:$B$18,2)+Scores!$J$7*VLOOKUP(Z5,Scores!$A$15:$B$18,2)</f>
        <v>62</v>
      </c>
      <c r="Y6" s="7" t="n">
        <f aca="false">Scores!$L$7*VLOOKUP(W5,Scores!$A$15:$B$18,2)+Scores!$M$7*VLOOKUP(X5,Scores!$A$15:$B$18,2)+Scores!$N$7*VLOOKUP(Y5,Scores!$A$15:$B$18,2)+Scores!$O$7*VLOOKUP(Z5,Scores!$A$15:$B$18,2)</f>
        <v>50</v>
      </c>
      <c r="Z6" s="8"/>
      <c r="AA6" s="8"/>
      <c r="AB6" s="7" t="n">
        <f aca="false">Scores!$B$8*VLOOKUP(AB5,Scores!$A$15:$B$18,2)+Scores!$C$8*VLOOKUP(AC5,Scores!$A$15:$B$18,2)+Scores!$D$8*VLOOKUP(AD5,Scores!$A$15:$B$18,2)+Scores!$E$8*VLOOKUP(AE5,Scores!$A$15:$B$18,2)</f>
        <v>60</v>
      </c>
      <c r="AC6" s="7" t="n">
        <f aca="false">Scores!$G$8*VLOOKUP(AB5,Scores!$A$15:$B$18,2)+Scores!$H$8*VLOOKUP(AC5,Scores!$A$15:$B$18,2)+Scores!$I$8*VLOOKUP(AD5,Scores!$A$15:$B$18,2)+Scores!$J$8*VLOOKUP(AE5,Scores!$A$15:$B$18,2)</f>
        <v>62</v>
      </c>
      <c r="AD6" s="7" t="n">
        <f aca="false">Scores!$L$8*VLOOKUP(AB5,Scores!$A$15:$B$18,2)+Scores!$M$8*VLOOKUP(AC5,Scores!$A$15:$B$18,2)+Scores!$N$8*VLOOKUP(AD5,Scores!$A$15:$B$18,2)+Scores!$O$8*VLOOKUP(AE5,Scores!$A$15:$B$18,2)</f>
        <v>50</v>
      </c>
      <c r="AE6" s="8"/>
      <c r="AF6" s="8"/>
      <c r="AG6" s="7" t="n">
        <f aca="false">Scores!$B$9*VLOOKUP(AG5,Scores!$A$15:$B$18,2)+Scores!$C$9*VLOOKUP(AH5,Scores!$A$15:$B$18,2)+Scores!$D$9*VLOOKUP(AI5,Scores!$A$15:$B$18,2)+Scores!$E$9*VLOOKUP(AJ5,Scores!$A$15:$B$18,2)</f>
        <v>0</v>
      </c>
      <c r="AH6" s="7" t="n">
        <f aca="false">Scores!$G$9*VLOOKUP(AG5,Scores!$A$15:$B$18,2)+Scores!$H$9*VLOOKUP(AH5,Scores!$A$15:$B$18,2)+Scores!$I$9*VLOOKUP(AI5,Scores!$A$15:$B$18,2)+Scores!$J$9*VLOOKUP(AJ5,Scores!$A$15:$B$18,2)</f>
        <v>56</v>
      </c>
      <c r="AI6" s="7" t="n">
        <f aca="false">Scores!$L$9*VLOOKUP(AG5,Scores!$A$15:$B$18,2)+Scores!$M$9*VLOOKUP(AH5,Scores!$A$15:$B$18,2)+Scores!$N$9*VLOOKUP(AI5,Scores!$A$15:$B$18,2)+Scores!$O$9*VLOOKUP(AJ5,Scores!$A$15:$B$18,2)</f>
        <v>0</v>
      </c>
      <c r="AJ6" s="8"/>
      <c r="AK6" s="8"/>
      <c r="AL6" s="7" t="n">
        <f aca="false">Scores!$B$10*VLOOKUP(AL5,Scores!$A$15:$B$18,2)+Scores!$C$10*VLOOKUP(AM5,Scores!$A$15:$B$18,2)+Scores!$D$10*VLOOKUP(AN5,Scores!$A$15:$B$18,2)+Scores!$E$10*VLOOKUP(AO5,Scores!$A$15:$B$18,2)</f>
        <v>0</v>
      </c>
      <c r="AM6" s="7" t="n">
        <f aca="false">Scores!$G$10*VLOOKUP(AL5,Scores!$A$15:$B$18,2)+Scores!$H$10*VLOOKUP(AM5,Scores!$A$15:$B$18,2)+Scores!$I$10*VLOOKUP(AN5,Scores!$A$15:$B$18,2)+Scores!$J$10*VLOOKUP(AO5,Scores!$A$15:$B$18,2)</f>
        <v>0</v>
      </c>
      <c r="AN6" s="7" t="n">
        <f aca="false">Scores!$L$10*VLOOKUP(AL5,Scores!$A$15:$B$18,2)+Scores!$M$10*VLOOKUP(AM5,Scores!$A$15:$B$18,2)+Scores!$N$10*VLOOKUP(AN5,Scores!$A$15:$B$18,2)+Scores!$O$10*VLOOKUP(AO5,Scores!$A$15:$B$18,2)</f>
        <v>0</v>
      </c>
      <c r="AO6" s="8"/>
    </row>
    <row r="7" customFormat="false" ht="15" hidden="false" customHeight="false" outlineLevel="0" collapsed="false">
      <c r="A7" s="0" t="s">
        <v>54</v>
      </c>
      <c r="B7" s="0" t="s">
        <v>42</v>
      </c>
      <c r="C7" s="0" t="n">
        <v>1</v>
      </c>
      <c r="D7" s="0" t="n">
        <v>4</v>
      </c>
      <c r="E7" s="0" t="n">
        <v>3</v>
      </c>
      <c r="F7" s="0" t="n">
        <v>2</v>
      </c>
      <c r="H7" s="0" t="n">
        <v>3</v>
      </c>
      <c r="I7" s="0" t="n">
        <v>1</v>
      </c>
      <c r="J7" s="0" t="n">
        <v>4</v>
      </c>
      <c r="K7" s="0" t="n">
        <v>2</v>
      </c>
      <c r="M7" s="0" t="n">
        <v>3</v>
      </c>
      <c r="N7" s="0" t="n">
        <v>1</v>
      </c>
      <c r="O7" s="0" t="n">
        <v>4</v>
      </c>
      <c r="P7" s="0" t="n">
        <v>2</v>
      </c>
      <c r="R7" s="0" t="n">
        <v>4</v>
      </c>
      <c r="S7" s="0" t="n">
        <v>1</v>
      </c>
      <c r="T7" s="0" t="n">
        <v>3</v>
      </c>
      <c r="U7" s="0" t="n">
        <v>2</v>
      </c>
      <c r="W7" s="0" t="n">
        <v>1</v>
      </c>
      <c r="X7" s="0" t="n">
        <v>3</v>
      </c>
      <c r="Y7" s="0" t="n">
        <v>2</v>
      </c>
      <c r="Z7" s="0" t="n">
        <v>4</v>
      </c>
      <c r="AB7" s="0" t="n">
        <v>1</v>
      </c>
      <c r="AC7" s="0" t="n">
        <v>2</v>
      </c>
      <c r="AD7" s="0" t="n">
        <v>4</v>
      </c>
      <c r="AE7" s="0" t="n">
        <v>3</v>
      </c>
      <c r="AG7" s="0" t="n">
        <v>2</v>
      </c>
      <c r="AH7" s="0" t="n">
        <v>3</v>
      </c>
      <c r="AI7" s="0" t="n">
        <v>4</v>
      </c>
      <c r="AJ7" s="0" t="n">
        <v>1</v>
      </c>
      <c r="AL7" s="0" t="n">
        <v>1</v>
      </c>
      <c r="AM7" s="0" t="n">
        <v>2</v>
      </c>
      <c r="AN7" s="0" t="n">
        <v>4</v>
      </c>
      <c r="AO7" s="0" t="n">
        <v>3</v>
      </c>
      <c r="AQ7" s="4" t="n">
        <f aca="false">((C8+H8+M8+R8+W8)-Scores!$E$15)/(Scores!$I$15-Scores!$E$15)</f>
        <v>0.706896551724138</v>
      </c>
      <c r="AR7" s="4" t="n">
        <f aca="false">((D8+I8+N8+S8+X8)-Scores!$E$16)/(Scores!$I$16-Scores!$E$16)</f>
        <v>0.462068965517241</v>
      </c>
      <c r="AS7" s="4" t="n">
        <f aca="false">((E8+J8+O8+T8+Y8)-Scores!$E$17)/(Scores!$I$17-Scores!$E$17)</f>
        <v>0.5</v>
      </c>
      <c r="AT7" s="4"/>
      <c r="AU7" s="4" t="n">
        <f aca="false">((AB8+AG8+AL8)-Scores!$F$15)/(Scores!$J$15-Scores!$F$15)</f>
        <v>1</v>
      </c>
      <c r="AV7" s="4" t="n">
        <f aca="false">((AC8+AH8+AM8)-Scores!$F$16)/(Scores!$J$16-Scores!$F$16)</f>
        <v>0.862068965517241</v>
      </c>
      <c r="AW7" s="4" t="n">
        <f aca="false">((AD8+AI8+AN8)-Scores!$F$17)/(Scores!$J$17-Scores!$F$17)</f>
        <v>0.517241379310345</v>
      </c>
    </row>
    <row r="8" s="6" customFormat="true" ht="11.25" hidden="false" customHeight="false" outlineLevel="0" collapsed="false">
      <c r="C8" s="7" t="n">
        <f aca="false">Scores!$B$3*VLOOKUP(C7,Scores!$A$15:$B$18,2)+Scores!$C$3*VLOOKUP(D7,Scores!$A$15:$B$18,2)+Scores!$D$3*VLOOKUP(E7,Scores!$A$15:$B$18,2)+Scores!$E$3*VLOOKUP(F7,Scores!$A$15:$B$18,2)</f>
        <v>0</v>
      </c>
      <c r="D8" s="7" t="n">
        <f aca="false">Scores!$G$3*VLOOKUP(C7,Scores!$A$15:$B$18,2)+Scores!$H$3*VLOOKUP(D7,Scores!$A$15:$B$18,2)+Scores!$I$3*VLOOKUP(E7,Scores!$A$15:$B$18,2)+Scores!$J$3*VLOOKUP(F7,Scores!$A$15:$B$18,2)</f>
        <v>62</v>
      </c>
      <c r="E8" s="7" t="n">
        <f aca="false">Scores!$L$3*VLOOKUP(C7,Scores!$A$15:$B$18,2)+Scores!$M$3*VLOOKUP(D7,Scores!$A$15:$B$18,2)+Scores!$N$3*VLOOKUP(E7,Scores!$A$15:$B$18,2)+Scores!$O$3*VLOOKUP(F7,Scores!$A$15:$B$18,2)</f>
        <v>0</v>
      </c>
      <c r="F8" s="8"/>
      <c r="G8" s="8"/>
      <c r="H8" s="7" t="n">
        <f aca="false">Scores!$B$4*VLOOKUP(H7,Scores!$A$15:$B$18,2)+Scores!$C$4*VLOOKUP(I7,Scores!$A$15:$B$18,2)+Scores!$D$4*VLOOKUP(J7,Scores!$A$15:$B$18,2)+Scores!$E$4*VLOOKUP(K7,Scores!$A$15:$B$18,2)</f>
        <v>56</v>
      </c>
      <c r="I8" s="7" t="n">
        <f aca="false">Scores!$G$4*VLOOKUP(H7,Scores!$A$15:$B$18,2)+Scores!$H$4*VLOOKUP(I7,Scores!$A$15:$B$18,2)+Scores!$I$4*VLOOKUP(J7,Scores!$A$15:$B$18,2)+Scores!$J$4*VLOOKUP(K7,Scores!$A$15:$B$18,2)</f>
        <v>39</v>
      </c>
      <c r="J8" s="7" t="n">
        <f aca="false">Scores!$L$4*VLOOKUP(H7,Scores!$A$15:$B$18,2)+Scores!$M$4*VLOOKUP(I7,Scores!$A$15:$B$18,2)+Scores!$N$4*VLOOKUP(J7,Scores!$A$15:$B$18,2)+Scores!$O$4*VLOOKUP(K7,Scores!$A$15:$B$18,2)</f>
        <v>0</v>
      </c>
      <c r="K8" s="8"/>
      <c r="L8" s="8"/>
      <c r="M8" s="7" t="n">
        <f aca="false">Scores!$B$5*VLOOKUP(M7,Scores!$A$15:$B$18,2)+Scores!$C$5*VLOOKUP(N7,Scores!$A$15:$B$18,2)+Scores!$D$5*VLOOKUP(O7,Scores!$A$15:$B$18,2)+Scores!$E$5*VLOOKUP(P7,Scores!$A$15:$B$18,2)</f>
        <v>62</v>
      </c>
      <c r="N8" s="7" t="n">
        <f aca="false">Scores!$G$5*VLOOKUP(M7,Scores!$A$15:$B$18,2)+Scores!$H$5*VLOOKUP(N7,Scores!$A$15:$B$18,2)+Scores!$I$5*VLOOKUP(O7,Scores!$A$15:$B$18,2)+Scores!$J$5*VLOOKUP(P7,Scores!$A$15:$B$18,2)</f>
        <v>39</v>
      </c>
      <c r="O8" s="7" t="n">
        <f aca="false">Scores!$L$5*VLOOKUP(M7,Scores!$A$15:$B$18,2)+Scores!$M$5*VLOOKUP(N7,Scores!$A$15:$B$18,2)+Scores!$N$5*VLOOKUP(O7,Scores!$A$15:$B$18,2)+Scores!$O$5*VLOOKUP(P7,Scores!$A$15:$B$18,2)</f>
        <v>0</v>
      </c>
      <c r="P8" s="8"/>
      <c r="Q8" s="8"/>
      <c r="R8" s="7" t="n">
        <f aca="false">Scores!$B$6*VLOOKUP(R7,Scores!$A$15:$B$18,2)+Scores!$C$6*VLOOKUP(S7,Scores!$A$15:$B$18,2)+Scores!$D$6*VLOOKUP(T7,Scores!$A$15:$B$18,2)+Scores!$E$6*VLOOKUP(U7,Scores!$A$15:$B$18,2)</f>
        <v>39</v>
      </c>
      <c r="S8" s="7" t="n">
        <f aca="false">Scores!$G$6*VLOOKUP(R7,Scores!$A$15:$B$18,2)+Scores!$H$6*VLOOKUP(S7,Scores!$A$15:$B$18,2)+Scores!$I$6*VLOOKUP(T7,Scores!$A$15:$B$18,2)+Scores!$J$6*VLOOKUP(U7,Scores!$A$15:$B$18,2)</f>
        <v>35</v>
      </c>
      <c r="T8" s="7" t="n">
        <f aca="false">Scores!$L$6*VLOOKUP(R7,Scores!$A$15:$B$18,2)+Scores!$M$6*VLOOKUP(S7,Scores!$A$15:$B$18,2)+Scores!$N$6*VLOOKUP(T7,Scores!$A$15:$B$18,2)+Scores!$O$6*VLOOKUP(U7,Scores!$A$15:$B$18,2)</f>
        <v>35</v>
      </c>
      <c r="U8" s="8"/>
      <c r="V8" s="8"/>
      <c r="W8" s="7" t="n">
        <f aca="false">Scores!$B$7*VLOOKUP(W7,Scores!$A$15:$B$18,2)+Scores!$C$7*VLOOKUP(X7,Scores!$A$15:$B$18,2)+Scores!$D$7*VLOOKUP(Y7,Scores!$A$15:$B$18,2)+Scores!$E$7*VLOOKUP(Z7,Scores!$A$15:$B$18,2)</f>
        <v>57</v>
      </c>
      <c r="X8" s="7" t="n">
        <f aca="false">Scores!$G$7*VLOOKUP(W7,Scores!$A$15:$B$18,2)+Scores!$H$7*VLOOKUP(X7,Scores!$A$15:$B$18,2)+Scores!$I$7*VLOOKUP(Y7,Scores!$A$15:$B$18,2)+Scores!$J$7*VLOOKUP(Z7,Scores!$A$15:$B$18,2)</f>
        <v>57</v>
      </c>
      <c r="Y8" s="7" t="n">
        <f aca="false">Scores!$L$7*VLOOKUP(W7,Scores!$A$15:$B$18,2)+Scores!$M$7*VLOOKUP(X7,Scores!$A$15:$B$18,2)+Scores!$N$7*VLOOKUP(Y7,Scores!$A$15:$B$18,2)+Scores!$O$7*VLOOKUP(Z7,Scores!$A$15:$B$18,2)</f>
        <v>60</v>
      </c>
      <c r="Z8" s="8"/>
      <c r="AA8" s="8"/>
      <c r="AB8" s="7" t="n">
        <f aca="false">Scores!$B$8*VLOOKUP(AB7,Scores!$A$15:$B$18,2)+Scores!$C$8*VLOOKUP(AC7,Scores!$A$15:$B$18,2)+Scores!$D$8*VLOOKUP(AD7,Scores!$A$15:$B$18,2)+Scores!$E$8*VLOOKUP(AE7,Scores!$A$15:$B$18,2)</f>
        <v>62</v>
      </c>
      <c r="AC8" s="7" t="n">
        <f aca="false">Scores!$G$8*VLOOKUP(AB7,Scores!$A$15:$B$18,2)+Scores!$H$8*VLOOKUP(AC7,Scores!$A$15:$B$18,2)+Scores!$I$8*VLOOKUP(AD7,Scores!$A$15:$B$18,2)+Scores!$J$8*VLOOKUP(AE7,Scores!$A$15:$B$18,2)</f>
        <v>60</v>
      </c>
      <c r="AD8" s="7" t="n">
        <f aca="false">Scores!$L$8*VLOOKUP(AB7,Scores!$A$15:$B$18,2)+Scores!$M$8*VLOOKUP(AC7,Scores!$A$15:$B$18,2)+Scores!$N$8*VLOOKUP(AD7,Scores!$A$15:$B$18,2)+Scores!$O$8*VLOOKUP(AE7,Scores!$A$15:$B$18,2)</f>
        <v>48</v>
      </c>
      <c r="AE8" s="8"/>
      <c r="AF8" s="8"/>
      <c r="AG8" s="7" t="n">
        <f aca="false">Scores!$B$9*VLOOKUP(AG7,Scores!$A$15:$B$18,2)+Scores!$C$9*VLOOKUP(AH7,Scores!$A$15:$B$18,2)+Scores!$D$9*VLOOKUP(AI7,Scores!$A$15:$B$18,2)+Scores!$E$9*VLOOKUP(AJ7,Scores!$A$15:$B$18,2)</f>
        <v>0</v>
      </c>
      <c r="AH8" s="7" t="n">
        <f aca="false">Scores!$G$9*VLOOKUP(AG7,Scores!$A$15:$B$18,2)+Scores!$H$9*VLOOKUP(AH7,Scores!$A$15:$B$18,2)+Scores!$I$9*VLOOKUP(AI7,Scores!$A$15:$B$18,2)+Scores!$J$9*VLOOKUP(AJ7,Scores!$A$15:$B$18,2)</f>
        <v>56</v>
      </c>
      <c r="AI8" s="7" t="n">
        <f aca="false">Scores!$L$9*VLOOKUP(AG7,Scores!$A$15:$B$18,2)+Scores!$M$9*VLOOKUP(AH7,Scores!$A$15:$B$18,2)+Scores!$N$9*VLOOKUP(AI7,Scores!$A$15:$B$18,2)+Scores!$O$9*VLOOKUP(AJ7,Scores!$A$15:$B$18,2)</f>
        <v>0</v>
      </c>
      <c r="AJ8" s="8"/>
      <c r="AK8" s="8"/>
      <c r="AL8" s="7" t="n">
        <f aca="false">Scores!$B$10*VLOOKUP(AL7,Scores!$A$15:$B$18,2)+Scores!$C$10*VLOOKUP(AM7,Scores!$A$15:$B$18,2)+Scores!$D$10*VLOOKUP(AN7,Scores!$A$15:$B$18,2)+Scores!$E$10*VLOOKUP(AO7,Scores!$A$15:$B$18,2)</f>
        <v>0</v>
      </c>
      <c r="AM8" s="7" t="n">
        <f aca="false">Scores!$G$10*VLOOKUP(AL7,Scores!$A$15:$B$18,2)+Scores!$H$10*VLOOKUP(AM7,Scores!$A$15:$B$18,2)+Scores!$I$10*VLOOKUP(AN7,Scores!$A$15:$B$18,2)+Scores!$J$10*VLOOKUP(AO7,Scores!$A$15:$B$18,2)</f>
        <v>0</v>
      </c>
      <c r="AN8" s="7" t="n">
        <f aca="false">Scores!$L$10*VLOOKUP(AL7,Scores!$A$15:$B$18,2)+Scores!$M$10*VLOOKUP(AM7,Scores!$A$15:$B$18,2)+Scores!$N$10*VLOOKUP(AN7,Scores!$A$15:$B$18,2)+Scores!$O$10*VLOOKUP(AO7,Scores!$A$15:$B$18,2)</f>
        <v>0</v>
      </c>
      <c r="AO8" s="8"/>
    </row>
    <row r="9" customFormat="false" ht="15" hidden="false" customHeight="false" outlineLevel="0" collapsed="false">
      <c r="A9" s="0" t="s">
        <v>55</v>
      </c>
      <c r="B9" s="0" t="s">
        <v>33</v>
      </c>
      <c r="C9" s="0" t="n">
        <v>1</v>
      </c>
      <c r="D9" s="0" t="n">
        <v>4</v>
      </c>
      <c r="E9" s="0" t="n">
        <v>3</v>
      </c>
      <c r="F9" s="0" t="n">
        <v>2</v>
      </c>
      <c r="H9" s="0" t="n">
        <v>4</v>
      </c>
      <c r="I9" s="0" t="n">
        <v>1</v>
      </c>
      <c r="J9" s="0" t="n">
        <v>3</v>
      </c>
      <c r="K9" s="0" t="n">
        <v>2</v>
      </c>
      <c r="M9" s="0" t="n">
        <v>3</v>
      </c>
      <c r="N9" s="0" t="n">
        <v>1</v>
      </c>
      <c r="O9" s="0" t="n">
        <v>4</v>
      </c>
      <c r="P9" s="0" t="n">
        <v>2</v>
      </c>
      <c r="R9" s="0" t="n">
        <v>4</v>
      </c>
      <c r="S9" s="0" t="n">
        <v>2</v>
      </c>
      <c r="T9" s="0" t="n">
        <v>3</v>
      </c>
      <c r="U9" s="0" t="n">
        <v>1</v>
      </c>
      <c r="W9" s="0" t="n">
        <v>3</v>
      </c>
      <c r="X9" s="0" t="n">
        <v>2</v>
      </c>
      <c r="Y9" s="0" t="n">
        <v>1</v>
      </c>
      <c r="Z9" s="0" t="n">
        <v>4</v>
      </c>
      <c r="AB9" s="0" t="n">
        <v>1</v>
      </c>
      <c r="AC9" s="0" t="n">
        <v>2</v>
      </c>
      <c r="AD9" s="0" t="n">
        <v>4</v>
      </c>
      <c r="AE9" s="0" t="n">
        <v>3</v>
      </c>
      <c r="AG9" s="0" t="n">
        <v>3</v>
      </c>
      <c r="AH9" s="0" t="n">
        <v>2</v>
      </c>
      <c r="AI9" s="0" t="n">
        <v>4</v>
      </c>
      <c r="AJ9" s="0" t="n">
        <v>1</v>
      </c>
      <c r="AL9" s="0" t="n">
        <v>4</v>
      </c>
      <c r="AM9" s="0" t="n">
        <v>3</v>
      </c>
      <c r="AN9" s="0" t="n">
        <v>1</v>
      </c>
      <c r="AO9" s="0" t="n">
        <v>2</v>
      </c>
      <c r="AQ9" s="4" t="n">
        <f aca="false">((C10+H10+M10+R10+W10)-Scores!$E$15)/(Scores!$I$15-Scores!$E$15)</f>
        <v>0.896551724137931</v>
      </c>
      <c r="AR9" s="4" t="n">
        <f aca="false">((D10+I10+N10+S10+X10)-Scores!$E$16)/(Scores!$I$16-Scores!$E$16)</f>
        <v>0.524137931034483</v>
      </c>
      <c r="AS9" s="4" t="n">
        <f aca="false">((E10+J10+O10+T10+Y10)-Scores!$E$17)/(Scores!$I$17-Scores!$E$17)</f>
        <v>0.379310344827586</v>
      </c>
      <c r="AT9" s="4"/>
      <c r="AU9" s="4" t="n">
        <f aca="false">((AB10+AG10+AL10)-Scores!$F$15)/(Scores!$J$15-Scores!$F$15)</f>
        <v>1</v>
      </c>
      <c r="AV9" s="4" t="n">
        <f aca="false">((AC10+AH10+AM10)-Scores!$F$16)/(Scores!$J$16-Scores!$F$16)</f>
        <v>0.827586206896552</v>
      </c>
      <c r="AW9" s="4" t="n">
        <f aca="false">((AD10+AI10+AN10)-Scores!$F$17)/(Scores!$J$17-Scores!$F$17)</f>
        <v>0.517241379310345</v>
      </c>
    </row>
    <row r="10" s="6" customFormat="true" ht="11.25" hidden="false" customHeight="false" outlineLevel="0" collapsed="false">
      <c r="C10" s="7" t="n">
        <f aca="false">Scores!$B$3*VLOOKUP(C9,Scores!$A$15:$B$18,2)+Scores!$C$3*VLOOKUP(D9,Scores!$A$15:$B$18,2)+Scores!$D$3*VLOOKUP(E9,Scores!$A$15:$B$18,2)+Scores!$E$3*VLOOKUP(F9,Scores!$A$15:$B$18,2)</f>
        <v>0</v>
      </c>
      <c r="D10" s="7" t="n">
        <f aca="false">Scores!$G$3*VLOOKUP(C9,Scores!$A$15:$B$18,2)+Scores!$H$3*VLOOKUP(D9,Scores!$A$15:$B$18,2)+Scores!$I$3*VLOOKUP(E9,Scores!$A$15:$B$18,2)+Scores!$J$3*VLOOKUP(F9,Scores!$A$15:$B$18,2)</f>
        <v>62</v>
      </c>
      <c r="E10" s="7" t="n">
        <f aca="false">Scores!$L$3*VLOOKUP(C9,Scores!$A$15:$B$18,2)+Scores!$M$3*VLOOKUP(D9,Scores!$A$15:$B$18,2)+Scores!$N$3*VLOOKUP(E9,Scores!$A$15:$B$18,2)+Scores!$O$3*VLOOKUP(F9,Scores!$A$15:$B$18,2)</f>
        <v>0</v>
      </c>
      <c r="F10" s="8"/>
      <c r="G10" s="8"/>
      <c r="H10" s="7" t="n">
        <f aca="false">Scores!$B$4*VLOOKUP(H9,Scores!$A$15:$B$18,2)+Scores!$C$4*VLOOKUP(I9,Scores!$A$15:$B$18,2)+Scores!$D$4*VLOOKUP(J9,Scores!$A$15:$B$18,2)+Scores!$E$4*VLOOKUP(K9,Scores!$A$15:$B$18,2)</f>
        <v>60</v>
      </c>
      <c r="I10" s="7" t="n">
        <f aca="false">Scores!$G$4*VLOOKUP(H9,Scores!$A$15:$B$18,2)+Scores!$H$4*VLOOKUP(I9,Scores!$A$15:$B$18,2)+Scores!$I$4*VLOOKUP(J9,Scores!$A$15:$B$18,2)+Scores!$J$4*VLOOKUP(K9,Scores!$A$15:$B$18,2)</f>
        <v>35</v>
      </c>
      <c r="J10" s="7" t="n">
        <f aca="false">Scores!$L$4*VLOOKUP(H9,Scores!$A$15:$B$18,2)+Scores!$M$4*VLOOKUP(I9,Scores!$A$15:$B$18,2)+Scores!$N$4*VLOOKUP(J9,Scores!$A$15:$B$18,2)+Scores!$O$4*VLOOKUP(K9,Scores!$A$15:$B$18,2)</f>
        <v>0</v>
      </c>
      <c r="K10" s="8"/>
      <c r="L10" s="8"/>
      <c r="M10" s="7" t="n">
        <f aca="false">Scores!$B$5*VLOOKUP(M9,Scores!$A$15:$B$18,2)+Scores!$C$5*VLOOKUP(N9,Scores!$A$15:$B$18,2)+Scores!$D$5*VLOOKUP(O9,Scores!$A$15:$B$18,2)+Scores!$E$5*VLOOKUP(P9,Scores!$A$15:$B$18,2)</f>
        <v>62</v>
      </c>
      <c r="N10" s="7" t="n">
        <f aca="false">Scores!$G$5*VLOOKUP(M9,Scores!$A$15:$B$18,2)+Scores!$H$5*VLOOKUP(N9,Scores!$A$15:$B$18,2)+Scores!$I$5*VLOOKUP(O9,Scores!$A$15:$B$18,2)+Scores!$J$5*VLOOKUP(P9,Scores!$A$15:$B$18,2)</f>
        <v>39</v>
      </c>
      <c r="O10" s="7" t="n">
        <f aca="false">Scores!$L$5*VLOOKUP(M9,Scores!$A$15:$B$18,2)+Scores!$M$5*VLOOKUP(N9,Scores!$A$15:$B$18,2)+Scores!$N$5*VLOOKUP(O9,Scores!$A$15:$B$18,2)+Scores!$O$5*VLOOKUP(P9,Scores!$A$15:$B$18,2)</f>
        <v>0</v>
      </c>
      <c r="P10" s="8"/>
      <c r="Q10" s="8"/>
      <c r="R10" s="7" t="n">
        <f aca="false">Scores!$B$6*VLOOKUP(R9,Scores!$A$15:$B$18,2)+Scores!$C$6*VLOOKUP(S9,Scores!$A$15:$B$18,2)+Scores!$D$6*VLOOKUP(T9,Scores!$A$15:$B$18,2)+Scores!$E$6*VLOOKUP(U9,Scores!$A$15:$B$18,2)</f>
        <v>54</v>
      </c>
      <c r="S10" s="7" t="n">
        <f aca="false">Scores!$G$6*VLOOKUP(R9,Scores!$A$15:$B$18,2)+Scores!$H$6*VLOOKUP(S9,Scores!$A$15:$B$18,2)+Scores!$I$6*VLOOKUP(T9,Scores!$A$15:$B$18,2)+Scores!$J$6*VLOOKUP(U9,Scores!$A$15:$B$18,2)</f>
        <v>45</v>
      </c>
      <c r="T10" s="7" t="n">
        <f aca="false">Scores!$L$6*VLOOKUP(R9,Scores!$A$15:$B$18,2)+Scores!$M$6*VLOOKUP(S9,Scores!$A$15:$B$18,2)+Scores!$N$6*VLOOKUP(T9,Scores!$A$15:$B$18,2)+Scores!$O$6*VLOOKUP(U9,Scores!$A$15:$B$18,2)</f>
        <v>40</v>
      </c>
      <c r="U10" s="8"/>
      <c r="V10" s="8"/>
      <c r="W10" s="7" t="n">
        <f aca="false">Scores!$B$7*VLOOKUP(W9,Scores!$A$15:$B$18,2)+Scores!$C$7*VLOOKUP(X9,Scores!$A$15:$B$18,2)+Scores!$D$7*VLOOKUP(Y9,Scores!$A$15:$B$18,2)+Scores!$E$7*VLOOKUP(Z9,Scores!$A$15:$B$18,2)</f>
        <v>60</v>
      </c>
      <c r="X10" s="7" t="n">
        <f aca="false">Scores!$G$7*VLOOKUP(W9,Scores!$A$15:$B$18,2)+Scores!$H$7*VLOOKUP(X9,Scores!$A$15:$B$18,2)+Scores!$I$7*VLOOKUP(Y9,Scores!$A$15:$B$18,2)+Scores!$J$7*VLOOKUP(Z9,Scores!$A$15:$B$18,2)</f>
        <v>60</v>
      </c>
      <c r="Y10" s="7" t="n">
        <f aca="false">Scores!$L$7*VLOOKUP(W9,Scores!$A$15:$B$18,2)+Scores!$M$7*VLOOKUP(X9,Scores!$A$15:$B$18,2)+Scores!$N$7*VLOOKUP(Y9,Scores!$A$15:$B$18,2)+Scores!$O$7*VLOOKUP(Z9,Scores!$A$15:$B$18,2)</f>
        <v>48</v>
      </c>
      <c r="Z10" s="8"/>
      <c r="AA10" s="8"/>
      <c r="AB10" s="7" t="n">
        <f aca="false">Scores!$B$8*VLOOKUP(AB9,Scores!$A$15:$B$18,2)+Scores!$C$8*VLOOKUP(AC9,Scores!$A$15:$B$18,2)+Scores!$D$8*VLOOKUP(AD9,Scores!$A$15:$B$18,2)+Scores!$E$8*VLOOKUP(AE9,Scores!$A$15:$B$18,2)</f>
        <v>62</v>
      </c>
      <c r="AC10" s="7" t="n">
        <f aca="false">Scores!$G$8*VLOOKUP(AB9,Scores!$A$15:$B$18,2)+Scores!$H$8*VLOOKUP(AC9,Scores!$A$15:$B$18,2)+Scores!$I$8*VLOOKUP(AD9,Scores!$A$15:$B$18,2)+Scores!$J$8*VLOOKUP(AE9,Scores!$A$15:$B$18,2)</f>
        <v>60</v>
      </c>
      <c r="AD10" s="7" t="n">
        <f aca="false">Scores!$L$8*VLOOKUP(AB9,Scores!$A$15:$B$18,2)+Scores!$M$8*VLOOKUP(AC9,Scores!$A$15:$B$18,2)+Scores!$N$8*VLOOKUP(AD9,Scores!$A$15:$B$18,2)+Scores!$O$8*VLOOKUP(AE9,Scores!$A$15:$B$18,2)</f>
        <v>48</v>
      </c>
      <c r="AE10" s="8"/>
      <c r="AF10" s="8"/>
      <c r="AG10" s="7" t="n">
        <f aca="false">Scores!$B$9*VLOOKUP(AG9,Scores!$A$15:$B$18,2)+Scores!$C$9*VLOOKUP(AH9,Scores!$A$15:$B$18,2)+Scores!$D$9*VLOOKUP(AI9,Scores!$A$15:$B$18,2)+Scores!$E$9*VLOOKUP(AJ9,Scores!$A$15:$B$18,2)</f>
        <v>0</v>
      </c>
      <c r="AH10" s="7" t="n">
        <f aca="false">Scores!$G$9*VLOOKUP(AG9,Scores!$A$15:$B$18,2)+Scores!$H$9*VLOOKUP(AH9,Scores!$A$15:$B$18,2)+Scores!$I$9*VLOOKUP(AI9,Scores!$A$15:$B$18,2)+Scores!$J$9*VLOOKUP(AJ9,Scores!$A$15:$B$18,2)</f>
        <v>54</v>
      </c>
      <c r="AI10" s="7" t="n">
        <f aca="false">Scores!$L$9*VLOOKUP(AG9,Scores!$A$15:$B$18,2)+Scores!$M$9*VLOOKUP(AH9,Scores!$A$15:$B$18,2)+Scores!$N$9*VLOOKUP(AI9,Scores!$A$15:$B$18,2)+Scores!$O$9*VLOOKUP(AJ9,Scores!$A$15:$B$18,2)</f>
        <v>0</v>
      </c>
      <c r="AJ10" s="8"/>
      <c r="AK10" s="8"/>
      <c r="AL10" s="7" t="n">
        <f aca="false">Scores!$B$10*VLOOKUP(AL9,Scores!$A$15:$B$18,2)+Scores!$C$10*VLOOKUP(AM9,Scores!$A$15:$B$18,2)+Scores!$D$10*VLOOKUP(AN9,Scores!$A$15:$B$18,2)+Scores!$E$10*VLOOKUP(AO9,Scores!$A$15:$B$18,2)</f>
        <v>0</v>
      </c>
      <c r="AM10" s="7" t="n">
        <f aca="false">Scores!$G$10*VLOOKUP(AL9,Scores!$A$15:$B$18,2)+Scores!$H$10*VLOOKUP(AM9,Scores!$A$15:$B$18,2)+Scores!$I$10*VLOOKUP(AN9,Scores!$A$15:$B$18,2)+Scores!$J$10*VLOOKUP(AO9,Scores!$A$15:$B$18,2)</f>
        <v>0</v>
      </c>
      <c r="AN10" s="7" t="n">
        <f aca="false">Scores!$L$10*VLOOKUP(AL9,Scores!$A$15:$B$18,2)+Scores!$M$10*VLOOKUP(AM9,Scores!$A$15:$B$18,2)+Scores!$N$10*VLOOKUP(AN9,Scores!$A$15:$B$18,2)+Scores!$O$10*VLOOKUP(AO9,Scores!$A$15:$B$18,2)</f>
        <v>0</v>
      </c>
      <c r="AO10" s="8"/>
    </row>
    <row r="11" customFormat="false" ht="15" hidden="false" customHeight="false" outlineLevel="0" collapsed="false">
      <c r="A11" s="0" t="s">
        <v>56</v>
      </c>
      <c r="B11" s="0" t="s">
        <v>33</v>
      </c>
      <c r="C11" s="0" t="n">
        <v>1</v>
      </c>
      <c r="D11" s="0" t="n">
        <v>4</v>
      </c>
      <c r="E11" s="0" t="n">
        <v>3</v>
      </c>
      <c r="F11" s="0" t="n">
        <v>2</v>
      </c>
      <c r="H11" s="0" t="n">
        <v>4</v>
      </c>
      <c r="I11" s="0" t="n">
        <v>1</v>
      </c>
      <c r="J11" s="0" t="n">
        <v>3</v>
      </c>
      <c r="K11" s="0" t="n">
        <v>2</v>
      </c>
      <c r="M11" s="0" t="n">
        <v>3</v>
      </c>
      <c r="N11" s="0" t="n">
        <v>1</v>
      </c>
      <c r="O11" s="0" t="n">
        <v>4</v>
      </c>
      <c r="P11" s="0" t="n">
        <v>2</v>
      </c>
      <c r="R11" s="0" t="n">
        <v>3</v>
      </c>
      <c r="S11" s="0" t="n">
        <v>2</v>
      </c>
      <c r="T11" s="0" t="n">
        <v>4</v>
      </c>
      <c r="U11" s="0" t="n">
        <v>1</v>
      </c>
      <c r="W11" s="0" t="n">
        <v>2</v>
      </c>
      <c r="X11" s="0" t="n">
        <v>3</v>
      </c>
      <c r="Y11" s="0" t="n">
        <v>1</v>
      </c>
      <c r="Z11" s="0" t="n">
        <v>4</v>
      </c>
      <c r="AB11" s="0" t="n">
        <v>1</v>
      </c>
      <c r="AC11" s="0" t="n">
        <v>3</v>
      </c>
      <c r="AD11" s="0" t="n">
        <v>4</v>
      </c>
      <c r="AE11" s="0" t="n">
        <v>2</v>
      </c>
      <c r="AG11" s="0" t="n">
        <v>1</v>
      </c>
      <c r="AH11" s="0" t="n">
        <v>4</v>
      </c>
      <c r="AI11" s="0" t="n">
        <v>3</v>
      </c>
      <c r="AJ11" s="0" t="n">
        <v>2</v>
      </c>
      <c r="AL11" s="0" t="n">
        <v>5</v>
      </c>
      <c r="AM11" s="0" t="n">
        <v>5</v>
      </c>
      <c r="AN11" s="0" t="n">
        <v>5</v>
      </c>
      <c r="AO11" s="0" t="n">
        <v>5</v>
      </c>
      <c r="AQ11" s="4" t="n">
        <f aca="false">((C12+H12+M12+R12+W12)-Scores!$E$15)/(Scores!$I$15-Scores!$E$15)</f>
        <v>0.931034482758621</v>
      </c>
      <c r="AR11" s="4" t="n">
        <f aca="false">((D12+I12+N12+S12+X12)-Scores!$E$16)/(Scores!$I$16-Scores!$E$16)</f>
        <v>0.56551724137931</v>
      </c>
      <c r="AS11" s="4" t="n">
        <f aca="false">((E12+J12+O12+T12+Y12)-Scores!$E$17)/(Scores!$I$17-Scores!$E$17)</f>
        <v>0.379310344827586</v>
      </c>
      <c r="AT11" s="4"/>
      <c r="AU11" s="4" t="n">
        <f aca="false">((AB12+AG12+AL12)-Scores!$F$15)/(Scores!$J$15-Scores!$F$15)</f>
        <v>0.931034482758621</v>
      </c>
      <c r="AV11" s="4" t="n">
        <f aca="false">((AC12+AH12+AM12)-Scores!$F$16)/(Scores!$J$16-Scores!$F$16)</f>
        <v>0.793103448275862</v>
      </c>
      <c r="AW11" s="4" t="n">
        <f aca="false">((AD12+AI12+AN12)-Scores!$F$17)/(Scores!$J$17-Scores!$F$17)</f>
        <v>0.586206896551724</v>
      </c>
    </row>
    <row r="12" s="6" customFormat="true" ht="11.25" hidden="false" customHeight="false" outlineLevel="0" collapsed="false">
      <c r="C12" s="7" t="n">
        <f aca="false">Scores!$B$3*VLOOKUP(C11,Scores!$A$15:$B$18,2)+Scores!$C$3*VLOOKUP(D11,Scores!$A$15:$B$18,2)+Scores!$D$3*VLOOKUP(E11,Scores!$A$15:$B$18,2)+Scores!$E$3*VLOOKUP(F11,Scores!$A$15:$B$18,2)</f>
        <v>0</v>
      </c>
      <c r="D12" s="7" t="n">
        <f aca="false">Scores!$G$3*VLOOKUP(C11,Scores!$A$15:$B$18,2)+Scores!$H$3*VLOOKUP(D11,Scores!$A$15:$B$18,2)+Scores!$I$3*VLOOKUP(E11,Scores!$A$15:$B$18,2)+Scores!$J$3*VLOOKUP(F11,Scores!$A$15:$B$18,2)</f>
        <v>62</v>
      </c>
      <c r="E12" s="7" t="n">
        <f aca="false">Scores!$L$3*VLOOKUP(C11,Scores!$A$15:$B$18,2)+Scores!$M$3*VLOOKUP(D11,Scores!$A$15:$B$18,2)+Scores!$N$3*VLOOKUP(E11,Scores!$A$15:$B$18,2)+Scores!$O$3*VLOOKUP(F11,Scores!$A$15:$B$18,2)</f>
        <v>0</v>
      </c>
      <c r="F12" s="8"/>
      <c r="G12" s="8"/>
      <c r="H12" s="7" t="n">
        <f aca="false">Scores!$B$4*VLOOKUP(H11,Scores!$A$15:$B$18,2)+Scores!$C$4*VLOOKUP(I11,Scores!$A$15:$B$18,2)+Scores!$D$4*VLOOKUP(J11,Scores!$A$15:$B$18,2)+Scores!$E$4*VLOOKUP(K11,Scores!$A$15:$B$18,2)</f>
        <v>60</v>
      </c>
      <c r="I12" s="7" t="n">
        <f aca="false">Scores!$G$4*VLOOKUP(H11,Scores!$A$15:$B$18,2)+Scores!$H$4*VLOOKUP(I11,Scores!$A$15:$B$18,2)+Scores!$I$4*VLOOKUP(J11,Scores!$A$15:$B$18,2)+Scores!$J$4*VLOOKUP(K11,Scores!$A$15:$B$18,2)</f>
        <v>35</v>
      </c>
      <c r="J12" s="7" t="n">
        <f aca="false">Scores!$L$4*VLOOKUP(H11,Scores!$A$15:$B$18,2)+Scores!$M$4*VLOOKUP(I11,Scores!$A$15:$B$18,2)+Scores!$N$4*VLOOKUP(J11,Scores!$A$15:$B$18,2)+Scores!$O$4*VLOOKUP(K11,Scores!$A$15:$B$18,2)</f>
        <v>0</v>
      </c>
      <c r="K12" s="8"/>
      <c r="L12" s="8"/>
      <c r="M12" s="7" t="n">
        <f aca="false">Scores!$B$5*VLOOKUP(M11,Scores!$A$15:$B$18,2)+Scores!$C$5*VLOOKUP(N11,Scores!$A$15:$B$18,2)+Scores!$D$5*VLOOKUP(O11,Scores!$A$15:$B$18,2)+Scores!$E$5*VLOOKUP(P11,Scores!$A$15:$B$18,2)</f>
        <v>62</v>
      </c>
      <c r="N12" s="7" t="n">
        <f aca="false">Scores!$G$5*VLOOKUP(M11,Scores!$A$15:$B$18,2)+Scores!$H$5*VLOOKUP(N11,Scores!$A$15:$B$18,2)+Scores!$I$5*VLOOKUP(O11,Scores!$A$15:$B$18,2)+Scores!$J$5*VLOOKUP(P11,Scores!$A$15:$B$18,2)</f>
        <v>39</v>
      </c>
      <c r="O12" s="7" t="n">
        <f aca="false">Scores!$L$5*VLOOKUP(M11,Scores!$A$15:$B$18,2)+Scores!$M$5*VLOOKUP(N11,Scores!$A$15:$B$18,2)+Scores!$N$5*VLOOKUP(O11,Scores!$A$15:$B$18,2)+Scores!$O$5*VLOOKUP(P11,Scores!$A$15:$B$18,2)</f>
        <v>0</v>
      </c>
      <c r="P12" s="8"/>
      <c r="Q12" s="8"/>
      <c r="R12" s="7" t="n">
        <f aca="false">Scores!$B$6*VLOOKUP(R11,Scores!$A$15:$B$18,2)+Scores!$C$6*VLOOKUP(S11,Scores!$A$15:$B$18,2)+Scores!$D$6*VLOOKUP(T11,Scores!$A$15:$B$18,2)+Scores!$E$6*VLOOKUP(U11,Scores!$A$15:$B$18,2)</f>
        <v>56</v>
      </c>
      <c r="S12" s="7" t="n">
        <f aca="false">Scores!$G$6*VLOOKUP(R11,Scores!$A$15:$B$18,2)+Scores!$H$6*VLOOKUP(S11,Scores!$A$15:$B$18,2)+Scores!$I$6*VLOOKUP(T11,Scores!$A$15:$B$18,2)+Scores!$J$6*VLOOKUP(U11,Scores!$A$15:$B$18,2)</f>
        <v>49</v>
      </c>
      <c r="T12" s="7" t="n">
        <f aca="false">Scores!$L$6*VLOOKUP(R11,Scores!$A$15:$B$18,2)+Scores!$M$6*VLOOKUP(S11,Scores!$A$15:$B$18,2)+Scores!$N$6*VLOOKUP(T11,Scores!$A$15:$B$18,2)+Scores!$O$6*VLOOKUP(U11,Scores!$A$15:$B$18,2)</f>
        <v>38</v>
      </c>
      <c r="U12" s="8"/>
      <c r="V12" s="8"/>
      <c r="W12" s="7" t="n">
        <f aca="false">Scores!$B$7*VLOOKUP(W11,Scores!$A$15:$B$18,2)+Scores!$C$7*VLOOKUP(X11,Scores!$A$15:$B$18,2)+Scores!$D$7*VLOOKUP(Y11,Scores!$A$15:$B$18,2)+Scores!$E$7*VLOOKUP(Z11,Scores!$A$15:$B$18,2)</f>
        <v>62</v>
      </c>
      <c r="X12" s="7" t="n">
        <f aca="false">Scores!$G$7*VLOOKUP(W11,Scores!$A$15:$B$18,2)+Scores!$H$7*VLOOKUP(X11,Scores!$A$15:$B$18,2)+Scores!$I$7*VLOOKUP(Y11,Scores!$A$15:$B$18,2)+Scores!$J$7*VLOOKUP(Z11,Scores!$A$15:$B$18,2)</f>
        <v>62</v>
      </c>
      <c r="Y12" s="7" t="n">
        <f aca="false">Scores!$L$7*VLOOKUP(W11,Scores!$A$15:$B$18,2)+Scores!$M$7*VLOOKUP(X11,Scores!$A$15:$B$18,2)+Scores!$N$7*VLOOKUP(Y11,Scores!$A$15:$B$18,2)+Scores!$O$7*VLOOKUP(Z11,Scores!$A$15:$B$18,2)</f>
        <v>50</v>
      </c>
      <c r="Z12" s="8"/>
      <c r="AA12" s="8"/>
      <c r="AB12" s="7" t="n">
        <f aca="false">Scores!$B$8*VLOOKUP(AB11,Scores!$A$15:$B$18,2)+Scores!$C$8*VLOOKUP(AC11,Scores!$A$15:$B$18,2)+Scores!$D$8*VLOOKUP(AD11,Scores!$A$15:$B$18,2)+Scores!$E$8*VLOOKUP(AE11,Scores!$A$15:$B$18,2)</f>
        <v>60</v>
      </c>
      <c r="AC12" s="7" t="n">
        <f aca="false">Scores!$G$8*VLOOKUP(AB11,Scores!$A$15:$B$18,2)+Scores!$H$8*VLOOKUP(AC11,Scores!$A$15:$B$18,2)+Scores!$I$8*VLOOKUP(AD11,Scores!$A$15:$B$18,2)+Scores!$J$8*VLOOKUP(AE11,Scores!$A$15:$B$18,2)</f>
        <v>62</v>
      </c>
      <c r="AD12" s="7" t="n">
        <f aca="false">Scores!$L$8*VLOOKUP(AB11,Scores!$A$15:$B$18,2)+Scores!$M$8*VLOOKUP(AC11,Scores!$A$15:$B$18,2)+Scores!$N$8*VLOOKUP(AD11,Scores!$A$15:$B$18,2)+Scores!$O$8*VLOOKUP(AE11,Scores!$A$15:$B$18,2)</f>
        <v>50</v>
      </c>
      <c r="AE12" s="8"/>
      <c r="AF12" s="8"/>
      <c r="AG12" s="7" t="n">
        <f aca="false">Scores!$B$9*VLOOKUP(AG11,Scores!$A$15:$B$18,2)+Scores!$C$9*VLOOKUP(AH11,Scores!$A$15:$B$18,2)+Scores!$D$9*VLOOKUP(AI11,Scores!$A$15:$B$18,2)+Scores!$E$9*VLOOKUP(AJ11,Scores!$A$15:$B$18,2)</f>
        <v>0</v>
      </c>
      <c r="AH12" s="7" t="n">
        <f aca="false">Scores!$G$9*VLOOKUP(AG11,Scores!$A$15:$B$18,2)+Scores!$H$9*VLOOKUP(AH11,Scores!$A$15:$B$18,2)+Scores!$I$9*VLOOKUP(AI11,Scores!$A$15:$B$18,2)+Scores!$J$9*VLOOKUP(AJ11,Scores!$A$15:$B$18,2)</f>
        <v>50</v>
      </c>
      <c r="AI12" s="7" t="n">
        <f aca="false">Scores!$L$9*VLOOKUP(AG11,Scores!$A$15:$B$18,2)+Scores!$M$9*VLOOKUP(AH11,Scores!$A$15:$B$18,2)+Scores!$N$9*VLOOKUP(AI11,Scores!$A$15:$B$18,2)+Scores!$O$9*VLOOKUP(AJ11,Scores!$A$15:$B$18,2)</f>
        <v>0</v>
      </c>
      <c r="AJ12" s="8"/>
      <c r="AK12" s="8"/>
      <c r="AL12" s="7" t="n">
        <f aca="false">Scores!$B$10*VLOOKUP(AL11,Scores!$A$15:$B$18,2)+Scores!$C$10*VLOOKUP(AM11,Scores!$A$15:$B$18,2)+Scores!$D$10*VLOOKUP(AN11,Scores!$A$15:$B$18,2)+Scores!$E$10*VLOOKUP(AO11,Scores!$A$15:$B$18,2)</f>
        <v>0</v>
      </c>
      <c r="AM12" s="7" t="n">
        <f aca="false">Scores!$G$10*VLOOKUP(AL11,Scores!$A$15:$B$18,2)+Scores!$H$10*VLOOKUP(AM11,Scores!$A$15:$B$18,2)+Scores!$I$10*VLOOKUP(AN11,Scores!$A$15:$B$18,2)+Scores!$J$10*VLOOKUP(AO11,Scores!$A$15:$B$18,2)</f>
        <v>0</v>
      </c>
      <c r="AN12" s="7" t="n">
        <f aca="false">Scores!$L$10*VLOOKUP(AL11,Scores!$A$15:$B$18,2)+Scores!$M$10*VLOOKUP(AM11,Scores!$A$15:$B$18,2)+Scores!$N$10*VLOOKUP(AN11,Scores!$A$15:$B$18,2)+Scores!$O$10*VLOOKUP(AO11,Scores!$A$15:$B$18,2)</f>
        <v>0</v>
      </c>
      <c r="AO12" s="8"/>
    </row>
  </sheetData>
  <mergeCells count="8">
    <mergeCell ref="C2:F2"/>
    <mergeCell ref="H2:K2"/>
    <mergeCell ref="M2:P2"/>
    <mergeCell ref="R2:U2"/>
    <mergeCell ref="W2:Z2"/>
    <mergeCell ref="AB2:AE2"/>
    <mergeCell ref="AG2:AJ2"/>
    <mergeCell ref="AL2:A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R11" activeCellId="0" sqref="AR11"/>
    </sheetView>
  </sheetViews>
  <sheetFormatPr defaultRowHeight="15"/>
  <cols>
    <col collapsed="false" hidden="false" max="1" min="1" style="0" width="21.2793522267206"/>
    <col collapsed="false" hidden="false" max="2" min="2" style="0" width="8.5748987854251"/>
    <col collapsed="false" hidden="false" max="6" min="3" style="0" width="2.71255060728745"/>
    <col collapsed="false" hidden="false" max="7" min="7" style="0" width="1.71255060728745"/>
    <col collapsed="false" hidden="false" max="11" min="8" style="0" width="2.71255060728745"/>
    <col collapsed="false" hidden="false" max="12" min="12" style="0" width="1.71255060728745"/>
    <col collapsed="false" hidden="false" max="16" min="13" style="0" width="2.71255060728745"/>
    <col collapsed="false" hidden="false" max="17" min="17" style="0" width="1.71255060728745"/>
    <col collapsed="false" hidden="false" max="21" min="18" style="0" width="2.71255060728745"/>
    <col collapsed="false" hidden="false" max="22" min="22" style="0" width="1.71255060728745"/>
    <col collapsed="false" hidden="false" max="26" min="23" style="0" width="2.71255060728745"/>
    <col collapsed="false" hidden="false" max="27" min="27" style="0" width="1.71255060728745"/>
    <col collapsed="false" hidden="false" max="31" min="28" style="0" width="2.71255060728745"/>
    <col collapsed="false" hidden="false" max="32" min="32" style="0" width="1.71255060728745"/>
    <col collapsed="false" hidden="false" max="36" min="33" style="0" width="2.71255060728745"/>
    <col collapsed="false" hidden="false" max="37" min="37" style="0" width="1.71255060728745"/>
    <col collapsed="false" hidden="false" max="41" min="38" style="0" width="2.71255060728745"/>
    <col collapsed="false" hidden="false" max="1025" min="42" style="0" width="8.5748987854251"/>
  </cols>
  <sheetData>
    <row r="1" customFormat="false" ht="15" hidden="false" customHeight="false" outlineLevel="0" collapsed="false">
      <c r="A1" s="1"/>
      <c r="C1" s="1" t="s">
        <v>0</v>
      </c>
      <c r="D1" s="1"/>
      <c r="E1" s="1"/>
      <c r="F1" s="1"/>
      <c r="G1" s="1"/>
      <c r="AQ1" s="1" t="s">
        <v>1</v>
      </c>
      <c r="AU1" s="1" t="s">
        <v>2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n">
        <v>1</v>
      </c>
      <c r="D2" s="2"/>
      <c r="E2" s="2"/>
      <c r="F2" s="2"/>
      <c r="G2" s="3"/>
      <c r="H2" s="2" t="n">
        <v>2</v>
      </c>
      <c r="I2" s="2"/>
      <c r="J2" s="2"/>
      <c r="K2" s="2"/>
      <c r="L2" s="3"/>
      <c r="M2" s="2" t="n">
        <v>3</v>
      </c>
      <c r="N2" s="2"/>
      <c r="O2" s="2"/>
      <c r="P2" s="2"/>
      <c r="Q2" s="3"/>
      <c r="R2" s="2" t="n">
        <v>4</v>
      </c>
      <c r="S2" s="2"/>
      <c r="T2" s="2"/>
      <c r="U2" s="2"/>
      <c r="V2" s="3"/>
      <c r="W2" s="2" t="n">
        <v>5</v>
      </c>
      <c r="X2" s="2"/>
      <c r="Y2" s="2"/>
      <c r="Z2" s="2"/>
      <c r="AA2" s="3"/>
      <c r="AB2" s="2" t="n">
        <v>6</v>
      </c>
      <c r="AC2" s="2"/>
      <c r="AD2" s="2"/>
      <c r="AE2" s="2"/>
      <c r="AF2" s="3"/>
      <c r="AG2" s="2" t="n">
        <v>7</v>
      </c>
      <c r="AH2" s="2"/>
      <c r="AI2" s="2"/>
      <c r="AJ2" s="2"/>
      <c r="AK2" s="3"/>
      <c r="AL2" s="2" t="n">
        <v>8</v>
      </c>
      <c r="AM2" s="2"/>
      <c r="AN2" s="2"/>
      <c r="AO2" s="2"/>
      <c r="AQ2" s="1" t="s">
        <v>6</v>
      </c>
      <c r="AR2" s="1" t="s">
        <v>7</v>
      </c>
      <c r="AS2" s="1" t="s">
        <v>8</v>
      </c>
      <c r="AT2" s="1"/>
      <c r="AU2" s="1" t="s">
        <v>6</v>
      </c>
      <c r="AV2" s="1" t="s">
        <v>7</v>
      </c>
      <c r="AW2" s="1" t="s">
        <v>8</v>
      </c>
    </row>
    <row r="3" customFormat="false" ht="15" hidden="false" customHeight="false" outlineLevel="0" collapsed="false">
      <c r="A3" s="0" t="s">
        <v>57</v>
      </c>
      <c r="B3" s="0" t="s">
        <v>37</v>
      </c>
      <c r="C3" s="0" t="n">
        <v>1</v>
      </c>
      <c r="D3" s="0" t="n">
        <v>4</v>
      </c>
      <c r="E3" s="0" t="n">
        <v>3</v>
      </c>
      <c r="F3" s="0" t="n">
        <v>2</v>
      </c>
      <c r="H3" s="0" t="n">
        <v>1</v>
      </c>
      <c r="I3" s="0" t="n">
        <v>4</v>
      </c>
      <c r="J3" s="0" t="n">
        <v>3</v>
      </c>
      <c r="K3" s="0" t="n">
        <v>2</v>
      </c>
      <c r="M3" s="0" t="n">
        <v>2</v>
      </c>
      <c r="N3" s="0" t="n">
        <v>4</v>
      </c>
      <c r="O3" s="0" t="n">
        <v>3</v>
      </c>
      <c r="P3" s="0" t="n">
        <v>1</v>
      </c>
      <c r="R3" s="0" t="n">
        <v>3</v>
      </c>
      <c r="S3" s="0" t="n">
        <v>4</v>
      </c>
      <c r="T3" s="0" t="n">
        <v>2</v>
      </c>
      <c r="U3" s="0" t="n">
        <v>1</v>
      </c>
      <c r="W3" s="0" t="n">
        <v>3</v>
      </c>
      <c r="X3" s="0" t="n">
        <v>2</v>
      </c>
      <c r="Y3" s="0" t="n">
        <v>1</v>
      </c>
      <c r="Z3" s="0" t="n">
        <v>4</v>
      </c>
      <c r="AB3" s="0" t="n">
        <v>3</v>
      </c>
      <c r="AC3" s="0" t="n">
        <v>2</v>
      </c>
      <c r="AD3" s="0" t="n">
        <v>1</v>
      </c>
      <c r="AE3" s="0" t="n">
        <v>4</v>
      </c>
      <c r="AG3" s="0" t="n">
        <v>2</v>
      </c>
      <c r="AH3" s="0" t="n">
        <v>3</v>
      </c>
      <c r="AI3" s="0" t="n">
        <v>4</v>
      </c>
      <c r="AJ3" s="0" t="n">
        <v>1</v>
      </c>
      <c r="AL3" s="0" t="n">
        <v>1</v>
      </c>
      <c r="AM3" s="0" t="n">
        <v>2</v>
      </c>
      <c r="AN3" s="0" t="n">
        <v>3</v>
      </c>
      <c r="AO3" s="0" t="n">
        <v>4</v>
      </c>
      <c r="AQ3" s="4" t="n">
        <f aca="false">((C4+H4+M4+R4+W4)-Scores!$E$15)/(Scores!$I$15-Scores!$E$15)</f>
        <v>0.586206896551724</v>
      </c>
      <c r="AR3" s="4" t="n">
        <f aca="false">((D4+I4+N4+S4+X4)-Scores!$E$16)/(Scores!$I$16-Scores!$E$16)</f>
        <v>0.889655172413793</v>
      </c>
      <c r="AS3" s="4" t="n">
        <f aca="false">((E4+J4+O4+T4+Y4)-Scores!$E$17)/(Scores!$I$17-Scores!$E$17)</f>
        <v>0.551724137931034</v>
      </c>
      <c r="AT3" s="4"/>
      <c r="AU3" s="4" t="n">
        <f aca="false">((AB4+AG4+AL4)-Scores!$F$15)/(Scores!$J$15-Scores!$F$15)</f>
        <v>0.206896551724138</v>
      </c>
      <c r="AV3" s="4" t="n">
        <f aca="false">((AC4+AH4+AM4)-Scores!$F$16)/(Scores!$J$16-Scores!$F$16)</f>
        <v>0.431034482758621</v>
      </c>
      <c r="AW3" s="4" t="n">
        <f aca="false">((AD4+AI4+AN4)-Scores!$F$17)/(Scores!$J$17-Scores!$F$17)</f>
        <v>0.0689655172413793</v>
      </c>
    </row>
    <row r="4" s="6" customFormat="true" ht="11.25" hidden="false" customHeight="false" outlineLevel="0" collapsed="false">
      <c r="C4" s="7" t="n">
        <f aca="false">Scores!$B$3*VLOOKUP(C3,Scores!$A$15:$B$18,2)+Scores!$C$3*VLOOKUP(D3,Scores!$A$15:$B$18,2)+Scores!$D$3*VLOOKUP(E3,Scores!$A$15:$B$18,2)+Scores!$E$3*VLOOKUP(F3,Scores!$A$15:$B$18,2)</f>
        <v>0</v>
      </c>
      <c r="D4" s="7" t="n">
        <f aca="false">Scores!$G$3*VLOOKUP(C3,Scores!$A$15:$B$18,2)+Scores!$H$3*VLOOKUP(D3,Scores!$A$15:$B$18,2)+Scores!$I$3*VLOOKUP(E3,Scores!$A$15:$B$18,2)+Scores!$J$3*VLOOKUP(F3,Scores!$A$15:$B$18,2)</f>
        <v>62</v>
      </c>
      <c r="E4" s="7" t="n">
        <f aca="false">Scores!$L$3*VLOOKUP(C3,Scores!$A$15:$B$18,2)+Scores!$M$3*VLOOKUP(D3,Scores!$A$15:$B$18,2)+Scores!$N$3*VLOOKUP(E3,Scores!$A$15:$B$18,2)+Scores!$O$3*VLOOKUP(F3,Scores!$A$15:$B$18,2)</f>
        <v>0</v>
      </c>
      <c r="F4" s="8"/>
      <c r="G4" s="8"/>
      <c r="H4" s="7" t="n">
        <f aca="false">Scores!$B$4*VLOOKUP(H3,Scores!$A$15:$B$18,2)+Scores!$C$4*VLOOKUP(I3,Scores!$A$15:$B$18,2)+Scores!$D$4*VLOOKUP(J3,Scores!$A$15:$B$18,2)+Scores!$E$4*VLOOKUP(K3,Scores!$A$15:$B$18,2)</f>
        <v>33</v>
      </c>
      <c r="I4" s="7" t="n">
        <f aca="false">Scores!$G$4*VLOOKUP(H3,Scores!$A$15:$B$18,2)+Scores!$H$4*VLOOKUP(I3,Scores!$A$15:$B$18,2)+Scores!$I$4*VLOOKUP(J3,Scores!$A$15:$B$18,2)+Scores!$J$4*VLOOKUP(K3,Scores!$A$15:$B$18,2)</f>
        <v>62</v>
      </c>
      <c r="J4" s="7" t="n">
        <f aca="false">Scores!$L$4*VLOOKUP(H3,Scores!$A$15:$B$18,2)+Scores!$M$4*VLOOKUP(I3,Scores!$A$15:$B$18,2)+Scores!$N$4*VLOOKUP(J3,Scores!$A$15:$B$18,2)+Scores!$O$4*VLOOKUP(K3,Scores!$A$15:$B$18,2)</f>
        <v>0</v>
      </c>
      <c r="K4" s="8"/>
      <c r="L4" s="8"/>
      <c r="M4" s="7" t="n">
        <f aca="false">Scores!$B$5*VLOOKUP(M3,Scores!$A$15:$B$18,2)+Scores!$C$5*VLOOKUP(N3,Scores!$A$15:$B$18,2)+Scores!$D$5*VLOOKUP(O3,Scores!$A$15:$B$18,2)+Scores!$E$5*VLOOKUP(P3,Scores!$A$15:$B$18,2)</f>
        <v>47</v>
      </c>
      <c r="N4" s="7" t="n">
        <f aca="false">Scores!$G$5*VLOOKUP(M3,Scores!$A$15:$B$18,2)+Scores!$H$5*VLOOKUP(N3,Scores!$A$15:$B$18,2)+Scores!$I$5*VLOOKUP(O3,Scores!$A$15:$B$18,2)+Scores!$J$5*VLOOKUP(P3,Scores!$A$15:$B$18,2)</f>
        <v>57</v>
      </c>
      <c r="O4" s="7" t="n">
        <f aca="false">Scores!$L$5*VLOOKUP(M3,Scores!$A$15:$B$18,2)+Scores!$M$5*VLOOKUP(N3,Scores!$A$15:$B$18,2)+Scores!$N$5*VLOOKUP(O3,Scores!$A$15:$B$18,2)+Scores!$O$5*VLOOKUP(P3,Scores!$A$15:$B$18,2)</f>
        <v>0</v>
      </c>
      <c r="P4" s="8"/>
      <c r="Q4" s="8"/>
      <c r="R4" s="7" t="n">
        <f aca="false">Scores!$B$6*VLOOKUP(R3,Scores!$A$15:$B$18,2)+Scores!$C$6*VLOOKUP(S3,Scores!$A$15:$B$18,2)+Scores!$D$6*VLOOKUP(T3,Scores!$A$15:$B$18,2)+Scores!$E$6*VLOOKUP(U3,Scores!$A$15:$B$18,2)</f>
        <v>60</v>
      </c>
      <c r="S4" s="7" t="n">
        <f aca="false">Scores!$G$6*VLOOKUP(R3,Scores!$A$15:$B$18,2)+Scores!$H$6*VLOOKUP(S3,Scores!$A$15:$B$18,2)+Scores!$I$6*VLOOKUP(T3,Scores!$A$15:$B$18,2)+Scores!$J$6*VLOOKUP(U3,Scores!$A$15:$B$18,2)</f>
        <v>53</v>
      </c>
      <c r="T4" s="7" t="n">
        <f aca="false">Scores!$L$6*VLOOKUP(R3,Scores!$A$15:$B$18,2)+Scores!$M$6*VLOOKUP(S3,Scores!$A$15:$B$18,2)+Scores!$N$6*VLOOKUP(T3,Scores!$A$15:$B$18,2)+Scores!$O$6*VLOOKUP(U3,Scores!$A$15:$B$18,2)</f>
        <v>50</v>
      </c>
      <c r="U4" s="8"/>
      <c r="V4" s="8"/>
      <c r="W4" s="7" t="n">
        <f aca="false">Scores!$B$7*VLOOKUP(W3,Scores!$A$15:$B$18,2)+Scores!$C$7*VLOOKUP(X3,Scores!$A$15:$B$18,2)+Scores!$D$7*VLOOKUP(Y3,Scores!$A$15:$B$18,2)+Scores!$E$7*VLOOKUP(Z3,Scores!$A$15:$B$18,2)</f>
        <v>60</v>
      </c>
      <c r="X4" s="7" t="n">
        <f aca="false">Scores!$G$7*VLOOKUP(W3,Scores!$A$15:$B$18,2)+Scores!$H$7*VLOOKUP(X3,Scores!$A$15:$B$18,2)+Scores!$I$7*VLOOKUP(Y3,Scores!$A$15:$B$18,2)+Scores!$J$7*VLOOKUP(Z3,Scores!$A$15:$B$18,2)</f>
        <v>60</v>
      </c>
      <c r="Y4" s="7" t="n">
        <f aca="false">Scores!$L$7*VLOOKUP(W3,Scores!$A$15:$B$18,2)+Scores!$M$7*VLOOKUP(X3,Scores!$A$15:$B$18,2)+Scores!$N$7*VLOOKUP(Y3,Scores!$A$15:$B$18,2)+Scores!$O$7*VLOOKUP(Z3,Scores!$A$15:$B$18,2)</f>
        <v>48</v>
      </c>
      <c r="Z4" s="8"/>
      <c r="AA4" s="8"/>
      <c r="AB4" s="7" t="n">
        <f aca="false">Scores!$B$8*VLOOKUP(AB3,Scores!$A$15:$B$18,2)+Scores!$C$8*VLOOKUP(AC3,Scores!$A$15:$B$18,2)+Scores!$D$8*VLOOKUP(AD3,Scores!$A$15:$B$18,2)+Scores!$E$8*VLOOKUP(AE3,Scores!$A$15:$B$18,2)</f>
        <v>39</v>
      </c>
      <c r="AC4" s="7" t="n">
        <f aca="false">Scores!$G$8*VLOOKUP(AB3,Scores!$A$15:$B$18,2)+Scores!$H$8*VLOOKUP(AC3,Scores!$A$15:$B$18,2)+Scores!$I$8*VLOOKUP(AD3,Scores!$A$15:$B$18,2)+Scores!$J$8*VLOOKUP(AE3,Scores!$A$15:$B$18,2)</f>
        <v>35</v>
      </c>
      <c r="AD4" s="7" t="n">
        <f aca="false">Scores!$L$8*VLOOKUP(AB3,Scores!$A$15:$B$18,2)+Scores!$M$8*VLOOKUP(AC3,Scores!$A$15:$B$18,2)+Scores!$N$8*VLOOKUP(AD3,Scores!$A$15:$B$18,2)+Scores!$O$8*VLOOKUP(AE3,Scores!$A$15:$B$18,2)</f>
        <v>35</v>
      </c>
      <c r="AE4" s="8"/>
      <c r="AF4" s="8"/>
      <c r="AG4" s="7" t="n">
        <f aca="false">Scores!$B$9*VLOOKUP(AG3,Scores!$A$15:$B$18,2)+Scores!$C$9*VLOOKUP(AH3,Scores!$A$15:$B$18,2)+Scores!$D$9*VLOOKUP(AI3,Scores!$A$15:$B$18,2)+Scores!$E$9*VLOOKUP(AJ3,Scores!$A$15:$B$18,2)</f>
        <v>0</v>
      </c>
      <c r="AH4" s="7" t="n">
        <f aca="false">Scores!$G$9*VLOOKUP(AG3,Scores!$A$15:$B$18,2)+Scores!$H$9*VLOOKUP(AH3,Scores!$A$15:$B$18,2)+Scores!$I$9*VLOOKUP(AI3,Scores!$A$15:$B$18,2)+Scores!$J$9*VLOOKUP(AJ3,Scores!$A$15:$B$18,2)</f>
        <v>56</v>
      </c>
      <c r="AI4" s="7" t="n">
        <f aca="false">Scores!$L$9*VLOOKUP(AG3,Scores!$A$15:$B$18,2)+Scores!$M$9*VLOOKUP(AH3,Scores!$A$15:$B$18,2)+Scores!$N$9*VLOOKUP(AI3,Scores!$A$15:$B$18,2)+Scores!$O$9*VLOOKUP(AJ3,Scores!$A$15:$B$18,2)</f>
        <v>0</v>
      </c>
      <c r="AJ4" s="8"/>
      <c r="AK4" s="8"/>
      <c r="AL4" s="7" t="n">
        <f aca="false">Scores!$B$10*VLOOKUP(AL3,Scores!$A$15:$B$18,2)+Scores!$C$10*VLOOKUP(AM3,Scores!$A$15:$B$18,2)+Scores!$D$10*VLOOKUP(AN3,Scores!$A$15:$B$18,2)+Scores!$E$10*VLOOKUP(AO3,Scores!$A$15:$B$18,2)</f>
        <v>0</v>
      </c>
      <c r="AM4" s="7" t="n">
        <f aca="false">Scores!$G$10*VLOOKUP(AL3,Scores!$A$15:$B$18,2)+Scores!$H$10*VLOOKUP(AM3,Scores!$A$15:$B$18,2)+Scores!$I$10*VLOOKUP(AN3,Scores!$A$15:$B$18,2)+Scores!$J$10*VLOOKUP(AO3,Scores!$A$15:$B$18,2)</f>
        <v>0</v>
      </c>
      <c r="AN4" s="7" t="n">
        <f aca="false">Scores!$L$10*VLOOKUP(AL3,Scores!$A$15:$B$18,2)+Scores!$M$10*VLOOKUP(AM3,Scores!$A$15:$B$18,2)+Scores!$N$10*VLOOKUP(AN3,Scores!$A$15:$B$18,2)+Scores!$O$10*VLOOKUP(AO3,Scores!$A$15:$B$18,2)</f>
        <v>0</v>
      </c>
      <c r="AO4" s="8"/>
    </row>
    <row r="5" customFormat="false" ht="15" hidden="false" customHeight="false" outlineLevel="0" collapsed="false">
      <c r="A5" s="0" t="s">
        <v>58</v>
      </c>
      <c r="B5" s="0" t="s">
        <v>44</v>
      </c>
      <c r="C5" s="0" t="n">
        <v>1</v>
      </c>
      <c r="D5" s="0" t="n">
        <v>4</v>
      </c>
      <c r="E5" s="0" t="n">
        <v>3</v>
      </c>
      <c r="F5" s="0" t="n">
        <v>2</v>
      </c>
      <c r="H5" s="0" t="n">
        <v>4</v>
      </c>
      <c r="I5" s="0" t="n">
        <v>1</v>
      </c>
      <c r="J5" s="0" t="n">
        <v>3</v>
      </c>
      <c r="K5" s="0" t="n">
        <v>2</v>
      </c>
      <c r="M5" s="0" t="n">
        <v>3</v>
      </c>
      <c r="N5" s="0" t="n">
        <v>1</v>
      </c>
      <c r="O5" s="0" t="n">
        <v>4</v>
      </c>
      <c r="P5" s="0" t="n">
        <v>2</v>
      </c>
      <c r="R5" s="0" t="n">
        <v>4</v>
      </c>
      <c r="S5" s="0" t="n">
        <v>2</v>
      </c>
      <c r="T5" s="0" t="n">
        <v>3</v>
      </c>
      <c r="U5" s="0" t="n">
        <v>1</v>
      </c>
      <c r="W5" s="0" t="n">
        <v>1</v>
      </c>
      <c r="X5" s="0" t="n">
        <v>2</v>
      </c>
      <c r="Y5" s="0" t="n">
        <v>3</v>
      </c>
      <c r="Z5" s="0" t="n">
        <v>4</v>
      </c>
      <c r="AB5" s="0" t="n">
        <v>1</v>
      </c>
      <c r="AC5" s="0" t="n">
        <v>3</v>
      </c>
      <c r="AD5" s="0" t="n">
        <v>4</v>
      </c>
      <c r="AE5" s="0" t="n">
        <v>2</v>
      </c>
      <c r="AG5" s="0" t="n">
        <v>4</v>
      </c>
      <c r="AH5" s="0" t="n">
        <v>1</v>
      </c>
      <c r="AI5" s="0" t="n">
        <v>2</v>
      </c>
      <c r="AJ5" s="0" t="n">
        <v>3</v>
      </c>
      <c r="AL5" s="0" t="n">
        <v>4</v>
      </c>
      <c r="AM5" s="0" t="n">
        <v>1</v>
      </c>
      <c r="AN5" s="0" t="n">
        <v>2</v>
      </c>
      <c r="AO5" s="0" t="n">
        <v>3</v>
      </c>
      <c r="AQ5" s="4" t="n">
        <f aca="false">((C6+H6+M6+R6+W6)-Scores!$E$15)/(Scores!$I$15-Scores!$E$15)</f>
        <v>0.836206896551724</v>
      </c>
      <c r="AR5" s="4" t="n">
        <f aca="false">((D6+I6+N6+S6+X6)-Scores!$E$16)/(Scores!$I$16-Scores!$E$16)</f>
        <v>0.475862068965517</v>
      </c>
      <c r="AS5" s="4" t="n">
        <f aca="false">((E6+J6+O6+T6+Y6)-Scores!$E$17)/(Scores!$I$17-Scores!$E$17)</f>
        <v>0.620689655172414</v>
      </c>
      <c r="AT5" s="4"/>
      <c r="AU5" s="4" t="n">
        <f aca="false">((AB6+AG6+AL6)-Scores!$F$15)/(Scores!$J$15-Scores!$F$15)</f>
        <v>0.931034482758621</v>
      </c>
      <c r="AV5" s="4" t="n">
        <f aca="false">((AC6+AH6+AM6)-Scores!$F$16)/(Scores!$J$16-Scores!$F$16)</f>
        <v>0.603448275862069</v>
      </c>
      <c r="AW5" s="4" t="n">
        <f aca="false">((AD6+AI6+AN6)-Scores!$F$17)/(Scores!$J$17-Scores!$F$17)</f>
        <v>0.586206896551724</v>
      </c>
    </row>
    <row r="6" s="6" customFormat="true" ht="11.25" hidden="false" customHeight="false" outlineLevel="0" collapsed="false">
      <c r="C6" s="7" t="n">
        <f aca="false">Scores!$B$3*VLOOKUP(C5,Scores!$A$15:$B$18,2)+Scores!$C$3*VLOOKUP(D5,Scores!$A$15:$B$18,2)+Scores!$D$3*VLOOKUP(E5,Scores!$A$15:$B$18,2)+Scores!$E$3*VLOOKUP(F5,Scores!$A$15:$B$18,2)</f>
        <v>0</v>
      </c>
      <c r="D6" s="7" t="n">
        <f aca="false">Scores!$G$3*VLOOKUP(C5,Scores!$A$15:$B$18,2)+Scores!$H$3*VLOOKUP(D5,Scores!$A$15:$B$18,2)+Scores!$I$3*VLOOKUP(E5,Scores!$A$15:$B$18,2)+Scores!$J$3*VLOOKUP(F5,Scores!$A$15:$B$18,2)</f>
        <v>62</v>
      </c>
      <c r="E6" s="7" t="n">
        <f aca="false">Scores!$L$3*VLOOKUP(C5,Scores!$A$15:$B$18,2)+Scores!$M$3*VLOOKUP(D5,Scores!$A$15:$B$18,2)+Scores!$N$3*VLOOKUP(E5,Scores!$A$15:$B$18,2)+Scores!$O$3*VLOOKUP(F5,Scores!$A$15:$B$18,2)</f>
        <v>0</v>
      </c>
      <c r="F6" s="8"/>
      <c r="G6" s="8"/>
      <c r="H6" s="7" t="n">
        <f aca="false">Scores!$B$4*VLOOKUP(H5,Scores!$A$15:$B$18,2)+Scores!$C$4*VLOOKUP(I5,Scores!$A$15:$B$18,2)+Scores!$D$4*VLOOKUP(J5,Scores!$A$15:$B$18,2)+Scores!$E$4*VLOOKUP(K5,Scores!$A$15:$B$18,2)</f>
        <v>60</v>
      </c>
      <c r="I6" s="7" t="n">
        <f aca="false">Scores!$G$4*VLOOKUP(H5,Scores!$A$15:$B$18,2)+Scores!$H$4*VLOOKUP(I5,Scores!$A$15:$B$18,2)+Scores!$I$4*VLOOKUP(J5,Scores!$A$15:$B$18,2)+Scores!$J$4*VLOOKUP(K5,Scores!$A$15:$B$18,2)</f>
        <v>35</v>
      </c>
      <c r="J6" s="7" t="n">
        <f aca="false">Scores!$L$4*VLOOKUP(H5,Scores!$A$15:$B$18,2)+Scores!$M$4*VLOOKUP(I5,Scores!$A$15:$B$18,2)+Scores!$N$4*VLOOKUP(J5,Scores!$A$15:$B$18,2)+Scores!$O$4*VLOOKUP(K5,Scores!$A$15:$B$18,2)</f>
        <v>0</v>
      </c>
      <c r="K6" s="8"/>
      <c r="L6" s="8"/>
      <c r="M6" s="7" t="n">
        <f aca="false">Scores!$B$5*VLOOKUP(M5,Scores!$A$15:$B$18,2)+Scores!$C$5*VLOOKUP(N5,Scores!$A$15:$B$18,2)+Scores!$D$5*VLOOKUP(O5,Scores!$A$15:$B$18,2)+Scores!$E$5*VLOOKUP(P5,Scores!$A$15:$B$18,2)</f>
        <v>62</v>
      </c>
      <c r="N6" s="7" t="n">
        <f aca="false">Scores!$G$5*VLOOKUP(M5,Scores!$A$15:$B$18,2)+Scores!$H$5*VLOOKUP(N5,Scores!$A$15:$B$18,2)+Scores!$I$5*VLOOKUP(O5,Scores!$A$15:$B$18,2)+Scores!$J$5*VLOOKUP(P5,Scores!$A$15:$B$18,2)</f>
        <v>39</v>
      </c>
      <c r="O6" s="7" t="n">
        <f aca="false">Scores!$L$5*VLOOKUP(M5,Scores!$A$15:$B$18,2)+Scores!$M$5*VLOOKUP(N5,Scores!$A$15:$B$18,2)+Scores!$N$5*VLOOKUP(O5,Scores!$A$15:$B$18,2)+Scores!$O$5*VLOOKUP(P5,Scores!$A$15:$B$18,2)</f>
        <v>0</v>
      </c>
      <c r="P6" s="8"/>
      <c r="Q6" s="8"/>
      <c r="R6" s="7" t="n">
        <f aca="false">Scores!$B$6*VLOOKUP(R5,Scores!$A$15:$B$18,2)+Scores!$C$6*VLOOKUP(S5,Scores!$A$15:$B$18,2)+Scores!$D$6*VLOOKUP(T5,Scores!$A$15:$B$18,2)+Scores!$E$6*VLOOKUP(U5,Scores!$A$15:$B$18,2)</f>
        <v>54</v>
      </c>
      <c r="S6" s="7" t="n">
        <f aca="false">Scores!$G$6*VLOOKUP(R5,Scores!$A$15:$B$18,2)+Scores!$H$6*VLOOKUP(S5,Scores!$A$15:$B$18,2)+Scores!$I$6*VLOOKUP(T5,Scores!$A$15:$B$18,2)+Scores!$J$6*VLOOKUP(U5,Scores!$A$15:$B$18,2)</f>
        <v>45</v>
      </c>
      <c r="T6" s="7" t="n">
        <f aca="false">Scores!$L$6*VLOOKUP(R5,Scores!$A$15:$B$18,2)+Scores!$M$6*VLOOKUP(S5,Scores!$A$15:$B$18,2)+Scores!$N$6*VLOOKUP(T5,Scores!$A$15:$B$18,2)+Scores!$O$6*VLOOKUP(U5,Scores!$A$15:$B$18,2)</f>
        <v>40</v>
      </c>
      <c r="U6" s="8"/>
      <c r="V6" s="8"/>
      <c r="W6" s="7" t="n">
        <f aca="false">Scores!$B$7*VLOOKUP(W5,Scores!$A$15:$B$18,2)+Scores!$C$7*VLOOKUP(X5,Scores!$A$15:$B$18,2)+Scores!$D$7*VLOOKUP(Y5,Scores!$A$15:$B$18,2)+Scores!$E$7*VLOOKUP(Z5,Scores!$A$15:$B$18,2)</f>
        <v>53</v>
      </c>
      <c r="X6" s="7" t="n">
        <f aca="false">Scores!$G$7*VLOOKUP(W5,Scores!$A$15:$B$18,2)+Scores!$H$7*VLOOKUP(X5,Scores!$A$15:$B$18,2)+Scores!$I$7*VLOOKUP(Y5,Scores!$A$15:$B$18,2)+Scores!$J$7*VLOOKUP(Z5,Scores!$A$15:$B$18,2)</f>
        <v>53</v>
      </c>
      <c r="Y6" s="7" t="n">
        <f aca="false">Scores!$L$7*VLOOKUP(W5,Scores!$A$15:$B$18,2)+Scores!$M$7*VLOOKUP(X5,Scores!$A$15:$B$18,2)+Scores!$N$7*VLOOKUP(Y5,Scores!$A$15:$B$18,2)+Scores!$O$7*VLOOKUP(Z5,Scores!$A$15:$B$18,2)</f>
        <v>62</v>
      </c>
      <c r="Z6" s="8"/>
      <c r="AA6" s="8"/>
      <c r="AB6" s="7" t="n">
        <f aca="false">Scores!$B$8*VLOOKUP(AB5,Scores!$A$15:$B$18,2)+Scores!$C$8*VLOOKUP(AC5,Scores!$A$15:$B$18,2)+Scores!$D$8*VLOOKUP(AD5,Scores!$A$15:$B$18,2)+Scores!$E$8*VLOOKUP(AE5,Scores!$A$15:$B$18,2)</f>
        <v>60</v>
      </c>
      <c r="AC6" s="7" t="n">
        <f aca="false">Scores!$G$8*VLOOKUP(AB5,Scores!$A$15:$B$18,2)+Scores!$H$8*VLOOKUP(AC5,Scores!$A$15:$B$18,2)+Scores!$I$8*VLOOKUP(AD5,Scores!$A$15:$B$18,2)+Scores!$J$8*VLOOKUP(AE5,Scores!$A$15:$B$18,2)</f>
        <v>62</v>
      </c>
      <c r="AD6" s="7" t="n">
        <f aca="false">Scores!$L$8*VLOOKUP(AB5,Scores!$A$15:$B$18,2)+Scores!$M$8*VLOOKUP(AC5,Scores!$A$15:$B$18,2)+Scores!$N$8*VLOOKUP(AD5,Scores!$A$15:$B$18,2)+Scores!$O$8*VLOOKUP(AE5,Scores!$A$15:$B$18,2)</f>
        <v>50</v>
      </c>
      <c r="AE6" s="8"/>
      <c r="AF6" s="8"/>
      <c r="AG6" s="7" t="n">
        <f aca="false">Scores!$B$9*VLOOKUP(AG5,Scores!$A$15:$B$18,2)+Scores!$C$9*VLOOKUP(AH5,Scores!$A$15:$B$18,2)+Scores!$D$9*VLOOKUP(AI5,Scores!$A$15:$B$18,2)+Scores!$E$9*VLOOKUP(AJ5,Scores!$A$15:$B$18,2)</f>
        <v>0</v>
      </c>
      <c r="AH6" s="7" t="n">
        <f aca="false">Scores!$G$9*VLOOKUP(AG5,Scores!$A$15:$B$18,2)+Scores!$H$9*VLOOKUP(AH5,Scores!$A$15:$B$18,2)+Scores!$I$9*VLOOKUP(AI5,Scores!$A$15:$B$18,2)+Scores!$J$9*VLOOKUP(AJ5,Scores!$A$15:$B$18,2)</f>
        <v>39</v>
      </c>
      <c r="AI6" s="7" t="n">
        <f aca="false">Scores!$L$9*VLOOKUP(AG5,Scores!$A$15:$B$18,2)+Scores!$M$9*VLOOKUP(AH5,Scores!$A$15:$B$18,2)+Scores!$N$9*VLOOKUP(AI5,Scores!$A$15:$B$18,2)+Scores!$O$9*VLOOKUP(AJ5,Scores!$A$15:$B$18,2)</f>
        <v>0</v>
      </c>
      <c r="AJ6" s="8"/>
      <c r="AK6" s="8"/>
      <c r="AL6" s="7" t="n">
        <f aca="false">Scores!$B$10*VLOOKUP(AL5,Scores!$A$15:$B$18,2)+Scores!$C$10*VLOOKUP(AM5,Scores!$A$15:$B$18,2)+Scores!$D$10*VLOOKUP(AN5,Scores!$A$15:$B$18,2)+Scores!$E$10*VLOOKUP(AO5,Scores!$A$15:$B$18,2)</f>
        <v>0</v>
      </c>
      <c r="AM6" s="7" t="n">
        <f aca="false">Scores!$G$10*VLOOKUP(AL5,Scores!$A$15:$B$18,2)+Scores!$H$10*VLOOKUP(AM5,Scores!$A$15:$B$18,2)+Scores!$I$10*VLOOKUP(AN5,Scores!$A$15:$B$18,2)+Scores!$J$10*VLOOKUP(AO5,Scores!$A$15:$B$18,2)</f>
        <v>0</v>
      </c>
      <c r="AN6" s="7" t="n">
        <f aca="false">Scores!$L$10*VLOOKUP(AL5,Scores!$A$15:$B$18,2)+Scores!$M$10*VLOOKUP(AM5,Scores!$A$15:$B$18,2)+Scores!$N$10*VLOOKUP(AN5,Scores!$A$15:$B$18,2)+Scores!$O$10*VLOOKUP(AO5,Scores!$A$15:$B$18,2)</f>
        <v>0</v>
      </c>
      <c r="AO6" s="8"/>
    </row>
    <row r="7" customFormat="false" ht="15" hidden="false" customHeight="false" outlineLevel="0" collapsed="false">
      <c r="A7" s="0" t="s">
        <v>59</v>
      </c>
      <c r="B7" s="0" t="s">
        <v>60</v>
      </c>
      <c r="C7" s="0" t="n">
        <v>1</v>
      </c>
      <c r="D7" s="0" t="n">
        <v>4</v>
      </c>
      <c r="E7" s="0" t="n">
        <v>3</v>
      </c>
      <c r="F7" s="0" t="n">
        <v>2</v>
      </c>
      <c r="H7" s="0" t="n">
        <v>4</v>
      </c>
      <c r="I7" s="0" t="n">
        <v>1</v>
      </c>
      <c r="J7" s="0" t="n">
        <v>3</v>
      </c>
      <c r="K7" s="0" t="n">
        <v>2</v>
      </c>
      <c r="M7" s="0" t="n">
        <v>3</v>
      </c>
      <c r="N7" s="0" t="n">
        <v>1</v>
      </c>
      <c r="O7" s="0" t="n">
        <v>4</v>
      </c>
      <c r="P7" s="0" t="n">
        <v>2</v>
      </c>
      <c r="R7" s="0" t="n">
        <v>3</v>
      </c>
      <c r="S7" s="0" t="n">
        <v>1</v>
      </c>
      <c r="T7" s="0" t="n">
        <v>4</v>
      </c>
      <c r="U7" s="0" t="n">
        <v>2</v>
      </c>
      <c r="W7" s="0" t="n">
        <v>2</v>
      </c>
      <c r="X7" s="0" t="n">
        <v>3</v>
      </c>
      <c r="Y7" s="0" t="n">
        <v>1</v>
      </c>
      <c r="Z7" s="0" t="n">
        <v>4</v>
      </c>
      <c r="AB7" s="0" t="n">
        <v>1</v>
      </c>
      <c r="AC7" s="0" t="n">
        <v>2</v>
      </c>
      <c r="AD7" s="0" t="n">
        <v>3</v>
      </c>
      <c r="AE7" s="0" t="n">
        <v>4</v>
      </c>
      <c r="AG7" s="0" t="n">
        <v>4</v>
      </c>
      <c r="AH7" s="0" t="n">
        <v>3</v>
      </c>
      <c r="AI7" s="0" t="n">
        <v>1</v>
      </c>
      <c r="AJ7" s="0" t="n">
        <v>2</v>
      </c>
      <c r="AL7" s="0" t="n">
        <v>4</v>
      </c>
      <c r="AM7" s="0" t="n">
        <v>1</v>
      </c>
      <c r="AN7" s="0" t="n">
        <v>2</v>
      </c>
      <c r="AO7" s="0" t="n">
        <v>3</v>
      </c>
      <c r="AQ7" s="4" t="n">
        <f aca="false">((C8+H8+M8+R8+W8)-Scores!$E$15)/(Scores!$I$15-Scores!$E$15)</f>
        <v>0.801724137931035</v>
      </c>
      <c r="AR7" s="4" t="n">
        <f aca="false">((D8+I8+N8+S8+X8)-Scores!$E$16)/(Scores!$I$16-Scores!$E$16)</f>
        <v>0.496551724137931</v>
      </c>
      <c r="AS7" s="4" t="n">
        <f aca="false">((E8+J8+O8+T8+Y8)-Scores!$E$17)/(Scores!$I$17-Scores!$E$17)</f>
        <v>0.293103448275862</v>
      </c>
      <c r="AT7" s="4"/>
      <c r="AU7" s="4" t="n">
        <f aca="false">((AB8+AG8+AL8)-Scores!$F$15)/(Scores!$J$15-Scores!$F$15)</f>
        <v>0.931034482758621</v>
      </c>
      <c r="AV7" s="4" t="n">
        <f aca="false">((AC8+AH8+AM8)-Scores!$F$16)/(Scores!$J$16-Scores!$F$16)</f>
        <v>0.775862068965517</v>
      </c>
      <c r="AW7" s="4" t="n">
        <f aca="false">((AD8+AI8+AN8)-Scores!$F$17)/(Scores!$J$17-Scores!$F$17)</f>
        <v>0.310344827586207</v>
      </c>
    </row>
    <row r="8" s="6" customFormat="true" ht="11.25" hidden="false" customHeight="false" outlineLevel="0" collapsed="false">
      <c r="C8" s="7" t="n">
        <f aca="false">Scores!$B$3*VLOOKUP(C7,Scores!$A$15:$B$18,2)+Scores!$C$3*VLOOKUP(D7,Scores!$A$15:$B$18,2)+Scores!$D$3*VLOOKUP(E7,Scores!$A$15:$B$18,2)+Scores!$E$3*VLOOKUP(F7,Scores!$A$15:$B$18,2)</f>
        <v>0</v>
      </c>
      <c r="D8" s="7" t="n">
        <f aca="false">Scores!$G$3*VLOOKUP(C7,Scores!$A$15:$B$18,2)+Scores!$H$3*VLOOKUP(D7,Scores!$A$15:$B$18,2)+Scores!$I$3*VLOOKUP(E7,Scores!$A$15:$B$18,2)+Scores!$J$3*VLOOKUP(F7,Scores!$A$15:$B$18,2)</f>
        <v>62</v>
      </c>
      <c r="E8" s="7" t="n">
        <f aca="false">Scores!$L$3*VLOOKUP(C7,Scores!$A$15:$B$18,2)+Scores!$M$3*VLOOKUP(D7,Scores!$A$15:$B$18,2)+Scores!$N$3*VLOOKUP(E7,Scores!$A$15:$B$18,2)+Scores!$O$3*VLOOKUP(F7,Scores!$A$15:$B$18,2)</f>
        <v>0</v>
      </c>
      <c r="F8" s="8"/>
      <c r="G8" s="8"/>
      <c r="H8" s="7" t="n">
        <f aca="false">Scores!$B$4*VLOOKUP(H7,Scores!$A$15:$B$18,2)+Scores!$C$4*VLOOKUP(I7,Scores!$A$15:$B$18,2)+Scores!$D$4*VLOOKUP(J7,Scores!$A$15:$B$18,2)+Scores!$E$4*VLOOKUP(K7,Scores!$A$15:$B$18,2)</f>
        <v>60</v>
      </c>
      <c r="I8" s="7" t="n">
        <f aca="false">Scores!$G$4*VLOOKUP(H7,Scores!$A$15:$B$18,2)+Scores!$H$4*VLOOKUP(I7,Scores!$A$15:$B$18,2)+Scores!$I$4*VLOOKUP(J7,Scores!$A$15:$B$18,2)+Scores!$J$4*VLOOKUP(K7,Scores!$A$15:$B$18,2)</f>
        <v>35</v>
      </c>
      <c r="J8" s="7" t="n">
        <f aca="false">Scores!$L$4*VLOOKUP(H7,Scores!$A$15:$B$18,2)+Scores!$M$4*VLOOKUP(I7,Scores!$A$15:$B$18,2)+Scores!$N$4*VLOOKUP(J7,Scores!$A$15:$B$18,2)+Scores!$O$4*VLOOKUP(K7,Scores!$A$15:$B$18,2)</f>
        <v>0</v>
      </c>
      <c r="K8" s="8"/>
      <c r="L8" s="8"/>
      <c r="M8" s="7" t="n">
        <f aca="false">Scores!$B$5*VLOOKUP(M7,Scores!$A$15:$B$18,2)+Scores!$C$5*VLOOKUP(N7,Scores!$A$15:$B$18,2)+Scores!$D$5*VLOOKUP(O7,Scores!$A$15:$B$18,2)+Scores!$E$5*VLOOKUP(P7,Scores!$A$15:$B$18,2)</f>
        <v>62</v>
      </c>
      <c r="N8" s="7" t="n">
        <f aca="false">Scores!$G$5*VLOOKUP(M7,Scores!$A$15:$B$18,2)+Scores!$H$5*VLOOKUP(N7,Scores!$A$15:$B$18,2)+Scores!$I$5*VLOOKUP(O7,Scores!$A$15:$B$18,2)+Scores!$J$5*VLOOKUP(P7,Scores!$A$15:$B$18,2)</f>
        <v>39</v>
      </c>
      <c r="O8" s="7" t="n">
        <f aca="false">Scores!$L$5*VLOOKUP(M7,Scores!$A$15:$B$18,2)+Scores!$M$5*VLOOKUP(N7,Scores!$A$15:$B$18,2)+Scores!$N$5*VLOOKUP(O7,Scores!$A$15:$B$18,2)+Scores!$O$5*VLOOKUP(P7,Scores!$A$15:$B$18,2)</f>
        <v>0</v>
      </c>
      <c r="P8" s="8"/>
      <c r="Q8" s="8"/>
      <c r="R8" s="7" t="n">
        <f aca="false">Scores!$B$6*VLOOKUP(R7,Scores!$A$15:$B$18,2)+Scores!$C$6*VLOOKUP(S7,Scores!$A$15:$B$18,2)+Scores!$D$6*VLOOKUP(T7,Scores!$A$15:$B$18,2)+Scores!$E$6*VLOOKUP(U7,Scores!$A$15:$B$18,2)</f>
        <v>41</v>
      </c>
      <c r="S8" s="7" t="n">
        <f aca="false">Scores!$G$6*VLOOKUP(R7,Scores!$A$15:$B$18,2)+Scores!$H$6*VLOOKUP(S7,Scores!$A$15:$B$18,2)+Scores!$I$6*VLOOKUP(T7,Scores!$A$15:$B$18,2)+Scores!$J$6*VLOOKUP(U7,Scores!$A$15:$B$18,2)</f>
        <v>39</v>
      </c>
      <c r="T8" s="7" t="n">
        <f aca="false">Scores!$L$6*VLOOKUP(R7,Scores!$A$15:$B$18,2)+Scores!$M$6*VLOOKUP(S7,Scores!$A$15:$B$18,2)+Scores!$N$6*VLOOKUP(T7,Scores!$A$15:$B$18,2)+Scores!$O$6*VLOOKUP(U7,Scores!$A$15:$B$18,2)</f>
        <v>33</v>
      </c>
      <c r="U8" s="8"/>
      <c r="V8" s="8"/>
      <c r="W8" s="7" t="n">
        <f aca="false">Scores!$B$7*VLOOKUP(W7,Scores!$A$15:$B$18,2)+Scores!$C$7*VLOOKUP(X7,Scores!$A$15:$B$18,2)+Scores!$D$7*VLOOKUP(Y7,Scores!$A$15:$B$18,2)+Scores!$E$7*VLOOKUP(Z7,Scores!$A$15:$B$18,2)</f>
        <v>62</v>
      </c>
      <c r="X8" s="7" t="n">
        <f aca="false">Scores!$G$7*VLOOKUP(W7,Scores!$A$15:$B$18,2)+Scores!$H$7*VLOOKUP(X7,Scores!$A$15:$B$18,2)+Scores!$I$7*VLOOKUP(Y7,Scores!$A$15:$B$18,2)+Scores!$J$7*VLOOKUP(Z7,Scores!$A$15:$B$18,2)</f>
        <v>62</v>
      </c>
      <c r="Y8" s="7" t="n">
        <f aca="false">Scores!$L$7*VLOOKUP(W7,Scores!$A$15:$B$18,2)+Scores!$M$7*VLOOKUP(X7,Scores!$A$15:$B$18,2)+Scores!$N$7*VLOOKUP(Y7,Scores!$A$15:$B$18,2)+Scores!$O$7*VLOOKUP(Z7,Scores!$A$15:$B$18,2)</f>
        <v>50</v>
      </c>
      <c r="Z8" s="8"/>
      <c r="AA8" s="8"/>
      <c r="AB8" s="7" t="n">
        <f aca="false">Scores!$B$8*VLOOKUP(AB7,Scores!$A$15:$B$18,2)+Scores!$C$8*VLOOKUP(AC7,Scores!$A$15:$B$18,2)+Scores!$D$8*VLOOKUP(AD7,Scores!$A$15:$B$18,2)+Scores!$E$8*VLOOKUP(AE7,Scores!$A$15:$B$18,2)</f>
        <v>60</v>
      </c>
      <c r="AC8" s="7" t="n">
        <f aca="false">Scores!$G$8*VLOOKUP(AB7,Scores!$A$15:$B$18,2)+Scores!$H$8*VLOOKUP(AC7,Scores!$A$15:$B$18,2)+Scores!$I$8*VLOOKUP(AD7,Scores!$A$15:$B$18,2)+Scores!$J$8*VLOOKUP(AE7,Scores!$A$15:$B$18,2)</f>
        <v>56</v>
      </c>
      <c r="AD8" s="7" t="n">
        <f aca="false">Scores!$L$8*VLOOKUP(AB7,Scores!$A$15:$B$18,2)+Scores!$M$8*VLOOKUP(AC7,Scores!$A$15:$B$18,2)+Scores!$N$8*VLOOKUP(AD7,Scores!$A$15:$B$18,2)+Scores!$O$8*VLOOKUP(AE7,Scores!$A$15:$B$18,2)</f>
        <v>42</v>
      </c>
      <c r="AE8" s="8"/>
      <c r="AF8" s="8"/>
      <c r="AG8" s="7" t="n">
        <f aca="false">Scores!$B$9*VLOOKUP(AG7,Scores!$A$15:$B$18,2)+Scores!$C$9*VLOOKUP(AH7,Scores!$A$15:$B$18,2)+Scores!$D$9*VLOOKUP(AI7,Scores!$A$15:$B$18,2)+Scores!$E$9*VLOOKUP(AJ7,Scores!$A$15:$B$18,2)</f>
        <v>0</v>
      </c>
      <c r="AH8" s="7" t="n">
        <f aca="false">Scores!$G$9*VLOOKUP(AG7,Scores!$A$15:$B$18,2)+Scores!$H$9*VLOOKUP(AH7,Scores!$A$15:$B$18,2)+Scores!$I$9*VLOOKUP(AI7,Scores!$A$15:$B$18,2)+Scores!$J$9*VLOOKUP(AJ7,Scores!$A$15:$B$18,2)</f>
        <v>55</v>
      </c>
      <c r="AI8" s="7" t="n">
        <f aca="false">Scores!$L$9*VLOOKUP(AG7,Scores!$A$15:$B$18,2)+Scores!$M$9*VLOOKUP(AH7,Scores!$A$15:$B$18,2)+Scores!$N$9*VLOOKUP(AI7,Scores!$A$15:$B$18,2)+Scores!$O$9*VLOOKUP(AJ7,Scores!$A$15:$B$18,2)</f>
        <v>0</v>
      </c>
      <c r="AJ8" s="8"/>
      <c r="AK8" s="8"/>
      <c r="AL8" s="7" t="n">
        <f aca="false">Scores!$B$10*VLOOKUP(AL7,Scores!$A$15:$B$18,2)+Scores!$C$10*VLOOKUP(AM7,Scores!$A$15:$B$18,2)+Scores!$D$10*VLOOKUP(AN7,Scores!$A$15:$B$18,2)+Scores!$E$10*VLOOKUP(AO7,Scores!$A$15:$B$18,2)</f>
        <v>0</v>
      </c>
      <c r="AM8" s="7" t="n">
        <f aca="false">Scores!$G$10*VLOOKUP(AL7,Scores!$A$15:$B$18,2)+Scores!$H$10*VLOOKUP(AM7,Scores!$A$15:$B$18,2)+Scores!$I$10*VLOOKUP(AN7,Scores!$A$15:$B$18,2)+Scores!$J$10*VLOOKUP(AO7,Scores!$A$15:$B$18,2)</f>
        <v>0</v>
      </c>
      <c r="AN8" s="7" t="n">
        <f aca="false">Scores!$L$10*VLOOKUP(AL7,Scores!$A$15:$B$18,2)+Scores!$M$10*VLOOKUP(AM7,Scores!$A$15:$B$18,2)+Scores!$N$10*VLOOKUP(AN7,Scores!$A$15:$B$18,2)+Scores!$O$10*VLOOKUP(AO7,Scores!$A$15:$B$18,2)</f>
        <v>0</v>
      </c>
      <c r="AO8" s="8"/>
    </row>
    <row r="9" customFormat="false" ht="15" hidden="false" customHeight="false" outlineLevel="0" collapsed="false">
      <c r="A9" s="0" t="s">
        <v>61</v>
      </c>
      <c r="B9" s="0" t="s">
        <v>37</v>
      </c>
      <c r="C9" s="0" t="n">
        <v>1</v>
      </c>
      <c r="D9" s="0" t="n">
        <v>4</v>
      </c>
      <c r="E9" s="0" t="n">
        <v>3</v>
      </c>
      <c r="F9" s="0" t="n">
        <v>2</v>
      </c>
      <c r="H9" s="0" t="n">
        <v>4</v>
      </c>
      <c r="I9" s="0" t="n">
        <v>1</v>
      </c>
      <c r="J9" s="0" t="n">
        <v>3</v>
      </c>
      <c r="K9" s="0" t="n">
        <v>2</v>
      </c>
      <c r="M9" s="0" t="n">
        <v>3</v>
      </c>
      <c r="N9" s="0" t="n">
        <v>1</v>
      </c>
      <c r="O9" s="0" t="n">
        <v>4</v>
      </c>
      <c r="P9" s="0" t="n">
        <v>2</v>
      </c>
      <c r="R9" s="0" t="n">
        <v>3</v>
      </c>
      <c r="S9" s="0" t="n">
        <v>1</v>
      </c>
      <c r="T9" s="0" t="n">
        <v>4</v>
      </c>
      <c r="U9" s="0" t="n">
        <v>2</v>
      </c>
      <c r="W9" s="0" t="n">
        <v>2</v>
      </c>
      <c r="X9" s="0" t="n">
        <v>3</v>
      </c>
      <c r="Y9" s="0" t="n">
        <v>1</v>
      </c>
      <c r="Z9" s="0" t="n">
        <v>4</v>
      </c>
      <c r="AB9" s="0" t="n">
        <v>1</v>
      </c>
      <c r="AC9" s="0" t="n">
        <v>2</v>
      </c>
      <c r="AD9" s="0" t="n">
        <v>4</v>
      </c>
      <c r="AE9" s="0" t="n">
        <v>3</v>
      </c>
      <c r="AG9" s="0" t="n">
        <v>3</v>
      </c>
      <c r="AH9" s="0" t="n">
        <v>4</v>
      </c>
      <c r="AI9" s="0" t="n">
        <v>2</v>
      </c>
      <c r="AJ9" s="0" t="n">
        <v>1</v>
      </c>
      <c r="AL9" s="0" t="n">
        <v>4</v>
      </c>
      <c r="AM9" s="0" t="n">
        <v>1</v>
      </c>
      <c r="AN9" s="0" t="n">
        <v>2</v>
      </c>
      <c r="AO9" s="0" t="n">
        <v>3</v>
      </c>
      <c r="AQ9" s="4" t="n">
        <f aca="false">((C10+H10+M10+R10+W10)-Scores!$E$15)/(Scores!$I$15-Scores!$E$15)</f>
        <v>0.801724137931035</v>
      </c>
      <c r="AR9" s="4" t="n">
        <f aca="false">((D10+I10+N10+S10+X10)-Scores!$E$16)/(Scores!$I$16-Scores!$E$16)</f>
        <v>0.496551724137931</v>
      </c>
      <c r="AS9" s="4" t="n">
        <f aca="false">((E10+J10+O10+T10+Y10)-Scores!$E$17)/(Scores!$I$17-Scores!$E$17)</f>
        <v>0.293103448275862</v>
      </c>
      <c r="AT9" s="4"/>
      <c r="AU9" s="4" t="n">
        <f aca="false">((AB10+AG10+AL10)-Scores!$F$15)/(Scores!$J$15-Scores!$F$15)</f>
        <v>1</v>
      </c>
      <c r="AV9" s="4" t="n">
        <f aca="false">((AC10+AH10+AM10)-Scores!$F$16)/(Scores!$J$16-Scores!$F$16)</f>
        <v>0.965517241379311</v>
      </c>
      <c r="AW9" s="4" t="n">
        <f aca="false">((AD10+AI10+AN10)-Scores!$F$17)/(Scores!$J$17-Scores!$F$17)</f>
        <v>0.517241379310345</v>
      </c>
    </row>
    <row r="10" s="6" customFormat="true" ht="11.25" hidden="false" customHeight="false" outlineLevel="0" collapsed="false">
      <c r="C10" s="7" t="n">
        <f aca="false">Scores!$B$3*VLOOKUP(C9,Scores!$A$15:$B$18,2)+Scores!$C$3*VLOOKUP(D9,Scores!$A$15:$B$18,2)+Scores!$D$3*VLOOKUP(E9,Scores!$A$15:$B$18,2)+Scores!$E$3*VLOOKUP(F9,Scores!$A$15:$B$18,2)</f>
        <v>0</v>
      </c>
      <c r="D10" s="7" t="n">
        <f aca="false">Scores!$G$3*VLOOKUP(C9,Scores!$A$15:$B$18,2)+Scores!$H$3*VLOOKUP(D9,Scores!$A$15:$B$18,2)+Scores!$I$3*VLOOKUP(E9,Scores!$A$15:$B$18,2)+Scores!$J$3*VLOOKUP(F9,Scores!$A$15:$B$18,2)</f>
        <v>62</v>
      </c>
      <c r="E10" s="7" t="n">
        <f aca="false">Scores!$L$3*VLOOKUP(C9,Scores!$A$15:$B$18,2)+Scores!$M$3*VLOOKUP(D9,Scores!$A$15:$B$18,2)+Scores!$N$3*VLOOKUP(E9,Scores!$A$15:$B$18,2)+Scores!$O$3*VLOOKUP(F9,Scores!$A$15:$B$18,2)</f>
        <v>0</v>
      </c>
      <c r="F10" s="8"/>
      <c r="G10" s="8"/>
      <c r="H10" s="7" t="n">
        <f aca="false">Scores!$B$4*VLOOKUP(H9,Scores!$A$15:$B$18,2)+Scores!$C$4*VLOOKUP(I9,Scores!$A$15:$B$18,2)+Scores!$D$4*VLOOKUP(J9,Scores!$A$15:$B$18,2)+Scores!$E$4*VLOOKUP(K9,Scores!$A$15:$B$18,2)</f>
        <v>60</v>
      </c>
      <c r="I10" s="7" t="n">
        <f aca="false">Scores!$G$4*VLOOKUP(H9,Scores!$A$15:$B$18,2)+Scores!$H$4*VLOOKUP(I9,Scores!$A$15:$B$18,2)+Scores!$I$4*VLOOKUP(J9,Scores!$A$15:$B$18,2)+Scores!$J$4*VLOOKUP(K9,Scores!$A$15:$B$18,2)</f>
        <v>35</v>
      </c>
      <c r="J10" s="7" t="n">
        <f aca="false">Scores!$L$4*VLOOKUP(H9,Scores!$A$15:$B$18,2)+Scores!$M$4*VLOOKUP(I9,Scores!$A$15:$B$18,2)+Scores!$N$4*VLOOKUP(J9,Scores!$A$15:$B$18,2)+Scores!$O$4*VLOOKUP(K9,Scores!$A$15:$B$18,2)</f>
        <v>0</v>
      </c>
      <c r="K10" s="8"/>
      <c r="L10" s="8"/>
      <c r="M10" s="7" t="n">
        <f aca="false">Scores!$B$5*VLOOKUP(M9,Scores!$A$15:$B$18,2)+Scores!$C$5*VLOOKUP(N9,Scores!$A$15:$B$18,2)+Scores!$D$5*VLOOKUP(O9,Scores!$A$15:$B$18,2)+Scores!$E$5*VLOOKUP(P9,Scores!$A$15:$B$18,2)</f>
        <v>62</v>
      </c>
      <c r="N10" s="7" t="n">
        <f aca="false">Scores!$G$5*VLOOKUP(M9,Scores!$A$15:$B$18,2)+Scores!$H$5*VLOOKUP(N9,Scores!$A$15:$B$18,2)+Scores!$I$5*VLOOKUP(O9,Scores!$A$15:$B$18,2)+Scores!$J$5*VLOOKUP(P9,Scores!$A$15:$B$18,2)</f>
        <v>39</v>
      </c>
      <c r="O10" s="7" t="n">
        <f aca="false">Scores!$L$5*VLOOKUP(M9,Scores!$A$15:$B$18,2)+Scores!$M$5*VLOOKUP(N9,Scores!$A$15:$B$18,2)+Scores!$N$5*VLOOKUP(O9,Scores!$A$15:$B$18,2)+Scores!$O$5*VLOOKUP(P9,Scores!$A$15:$B$18,2)</f>
        <v>0</v>
      </c>
      <c r="P10" s="8"/>
      <c r="Q10" s="8"/>
      <c r="R10" s="7" t="n">
        <f aca="false">Scores!$B$6*VLOOKUP(R9,Scores!$A$15:$B$18,2)+Scores!$C$6*VLOOKUP(S9,Scores!$A$15:$B$18,2)+Scores!$D$6*VLOOKUP(T9,Scores!$A$15:$B$18,2)+Scores!$E$6*VLOOKUP(U9,Scores!$A$15:$B$18,2)</f>
        <v>41</v>
      </c>
      <c r="S10" s="7" t="n">
        <f aca="false">Scores!$G$6*VLOOKUP(R9,Scores!$A$15:$B$18,2)+Scores!$H$6*VLOOKUP(S9,Scores!$A$15:$B$18,2)+Scores!$I$6*VLOOKUP(T9,Scores!$A$15:$B$18,2)+Scores!$J$6*VLOOKUP(U9,Scores!$A$15:$B$18,2)</f>
        <v>39</v>
      </c>
      <c r="T10" s="7" t="n">
        <f aca="false">Scores!$L$6*VLOOKUP(R9,Scores!$A$15:$B$18,2)+Scores!$M$6*VLOOKUP(S9,Scores!$A$15:$B$18,2)+Scores!$N$6*VLOOKUP(T9,Scores!$A$15:$B$18,2)+Scores!$O$6*VLOOKUP(U9,Scores!$A$15:$B$18,2)</f>
        <v>33</v>
      </c>
      <c r="U10" s="8"/>
      <c r="V10" s="8"/>
      <c r="W10" s="7" t="n">
        <f aca="false">Scores!$B$7*VLOOKUP(W9,Scores!$A$15:$B$18,2)+Scores!$C$7*VLOOKUP(X9,Scores!$A$15:$B$18,2)+Scores!$D$7*VLOOKUP(Y9,Scores!$A$15:$B$18,2)+Scores!$E$7*VLOOKUP(Z9,Scores!$A$15:$B$18,2)</f>
        <v>62</v>
      </c>
      <c r="X10" s="7" t="n">
        <f aca="false">Scores!$G$7*VLOOKUP(W9,Scores!$A$15:$B$18,2)+Scores!$H$7*VLOOKUP(X9,Scores!$A$15:$B$18,2)+Scores!$I$7*VLOOKUP(Y9,Scores!$A$15:$B$18,2)+Scores!$J$7*VLOOKUP(Z9,Scores!$A$15:$B$18,2)</f>
        <v>62</v>
      </c>
      <c r="Y10" s="7" t="n">
        <f aca="false">Scores!$L$7*VLOOKUP(W9,Scores!$A$15:$B$18,2)+Scores!$M$7*VLOOKUP(X9,Scores!$A$15:$B$18,2)+Scores!$N$7*VLOOKUP(Y9,Scores!$A$15:$B$18,2)+Scores!$O$7*VLOOKUP(Z9,Scores!$A$15:$B$18,2)</f>
        <v>50</v>
      </c>
      <c r="Z10" s="8"/>
      <c r="AA10" s="8"/>
      <c r="AB10" s="7" t="n">
        <f aca="false">Scores!$B$8*VLOOKUP(AB9,Scores!$A$15:$B$18,2)+Scores!$C$8*VLOOKUP(AC9,Scores!$A$15:$B$18,2)+Scores!$D$8*VLOOKUP(AD9,Scores!$A$15:$B$18,2)+Scores!$E$8*VLOOKUP(AE9,Scores!$A$15:$B$18,2)</f>
        <v>62</v>
      </c>
      <c r="AC10" s="7" t="n">
        <f aca="false">Scores!$G$8*VLOOKUP(AB9,Scores!$A$15:$B$18,2)+Scores!$H$8*VLOOKUP(AC9,Scores!$A$15:$B$18,2)+Scores!$I$8*VLOOKUP(AD9,Scores!$A$15:$B$18,2)+Scores!$J$8*VLOOKUP(AE9,Scores!$A$15:$B$18,2)</f>
        <v>60</v>
      </c>
      <c r="AD10" s="7" t="n">
        <f aca="false">Scores!$L$8*VLOOKUP(AB9,Scores!$A$15:$B$18,2)+Scores!$M$8*VLOOKUP(AC9,Scores!$A$15:$B$18,2)+Scores!$N$8*VLOOKUP(AD9,Scores!$A$15:$B$18,2)+Scores!$O$8*VLOOKUP(AE9,Scores!$A$15:$B$18,2)</f>
        <v>48</v>
      </c>
      <c r="AE10" s="8"/>
      <c r="AF10" s="8"/>
      <c r="AG10" s="7" t="n">
        <f aca="false">Scores!$B$9*VLOOKUP(AG9,Scores!$A$15:$B$18,2)+Scores!$C$9*VLOOKUP(AH9,Scores!$A$15:$B$18,2)+Scores!$D$9*VLOOKUP(AI9,Scores!$A$15:$B$18,2)+Scores!$E$9*VLOOKUP(AJ9,Scores!$A$15:$B$18,2)</f>
        <v>0</v>
      </c>
      <c r="AH10" s="7" t="n">
        <f aca="false">Scores!$G$9*VLOOKUP(AG9,Scores!$A$15:$B$18,2)+Scores!$H$9*VLOOKUP(AH9,Scores!$A$15:$B$18,2)+Scores!$I$9*VLOOKUP(AI9,Scores!$A$15:$B$18,2)+Scores!$J$9*VLOOKUP(AJ9,Scores!$A$15:$B$18,2)</f>
        <v>62</v>
      </c>
      <c r="AI10" s="7" t="n">
        <f aca="false">Scores!$L$9*VLOOKUP(AG9,Scores!$A$15:$B$18,2)+Scores!$M$9*VLOOKUP(AH9,Scores!$A$15:$B$18,2)+Scores!$N$9*VLOOKUP(AI9,Scores!$A$15:$B$18,2)+Scores!$O$9*VLOOKUP(AJ9,Scores!$A$15:$B$18,2)</f>
        <v>0</v>
      </c>
      <c r="AJ10" s="8"/>
      <c r="AK10" s="8"/>
      <c r="AL10" s="7" t="n">
        <f aca="false">Scores!$B$10*VLOOKUP(AL9,Scores!$A$15:$B$18,2)+Scores!$C$10*VLOOKUP(AM9,Scores!$A$15:$B$18,2)+Scores!$D$10*VLOOKUP(AN9,Scores!$A$15:$B$18,2)+Scores!$E$10*VLOOKUP(AO9,Scores!$A$15:$B$18,2)</f>
        <v>0</v>
      </c>
      <c r="AM10" s="7" t="n">
        <f aca="false">Scores!$G$10*VLOOKUP(AL9,Scores!$A$15:$B$18,2)+Scores!$H$10*VLOOKUP(AM9,Scores!$A$15:$B$18,2)+Scores!$I$10*VLOOKUP(AN9,Scores!$A$15:$B$18,2)+Scores!$J$10*VLOOKUP(AO9,Scores!$A$15:$B$18,2)</f>
        <v>0</v>
      </c>
      <c r="AN10" s="7" t="n">
        <f aca="false">Scores!$L$10*VLOOKUP(AL9,Scores!$A$15:$B$18,2)+Scores!$M$10*VLOOKUP(AM9,Scores!$A$15:$B$18,2)+Scores!$N$10*VLOOKUP(AN9,Scores!$A$15:$B$18,2)+Scores!$O$10*VLOOKUP(AO9,Scores!$A$15:$B$18,2)</f>
        <v>0</v>
      </c>
      <c r="AO10" s="8"/>
    </row>
    <row r="11" customFormat="false" ht="15" hidden="false" customHeight="false" outlineLevel="0" collapsed="false">
      <c r="A11" s="0" t="s">
        <v>62</v>
      </c>
      <c r="B11" s="0" t="s">
        <v>33</v>
      </c>
      <c r="C11" s="0" t="n">
        <v>1</v>
      </c>
      <c r="D11" s="0" t="n">
        <v>4</v>
      </c>
      <c r="E11" s="0" t="n">
        <v>3</v>
      </c>
      <c r="F11" s="0" t="n">
        <v>2</v>
      </c>
      <c r="H11" s="0" t="n">
        <v>1</v>
      </c>
      <c r="I11" s="0" t="n">
        <v>4</v>
      </c>
      <c r="J11" s="0" t="n">
        <v>2</v>
      </c>
      <c r="K11" s="0" t="n">
        <v>3</v>
      </c>
      <c r="M11" s="0" t="n">
        <v>1</v>
      </c>
      <c r="N11" s="0" t="n">
        <v>4</v>
      </c>
      <c r="O11" s="0" t="n">
        <v>2</v>
      </c>
      <c r="P11" s="0" t="n">
        <v>3</v>
      </c>
      <c r="R11" s="0" t="n">
        <v>1</v>
      </c>
      <c r="S11" s="0" t="n">
        <v>4</v>
      </c>
      <c r="T11" s="0" t="n">
        <v>2</v>
      </c>
      <c r="U11" s="0" t="n">
        <v>3</v>
      </c>
      <c r="W11" s="0" t="n">
        <v>3</v>
      </c>
      <c r="X11" s="0" t="n">
        <v>1</v>
      </c>
      <c r="Y11" s="0" t="n">
        <v>4</v>
      </c>
      <c r="Z11" s="0" t="n">
        <v>2</v>
      </c>
      <c r="AB11" s="0" t="n">
        <v>5</v>
      </c>
      <c r="AC11" s="0" t="n">
        <v>5</v>
      </c>
      <c r="AD11" s="0" t="n">
        <v>5</v>
      </c>
      <c r="AE11" s="0" t="n">
        <v>5</v>
      </c>
      <c r="AG11" s="0" t="n">
        <v>2</v>
      </c>
      <c r="AH11" s="0" t="n">
        <v>4</v>
      </c>
      <c r="AI11" s="0" t="n">
        <v>3</v>
      </c>
      <c r="AJ11" s="0" t="n">
        <v>1</v>
      </c>
      <c r="AL11" s="0" t="n">
        <v>5</v>
      </c>
      <c r="AM11" s="0" t="n">
        <v>5</v>
      </c>
      <c r="AN11" s="0" t="n">
        <v>5</v>
      </c>
      <c r="AO11" s="0" t="n">
        <v>5</v>
      </c>
      <c r="AQ11" s="4" t="n">
        <f aca="false">((C12+H12+M12+R12+W12)-Scores!$E$15)/(Scores!$I$15-Scores!$E$15)</f>
        <v>0.275862068965517</v>
      </c>
      <c r="AR11" s="4" t="n">
        <f aca="false">((D12+I12+N12+S12+X12)-Scores!$E$16)/(Scores!$I$16-Scores!$E$16)</f>
        <v>0.793103448275862</v>
      </c>
      <c r="AS11" s="4" t="n">
        <f aca="false">((E12+J12+O12+T12+Y12)-Scores!$E$17)/(Scores!$I$17-Scores!$E$17)</f>
        <v>0.689655172413793</v>
      </c>
      <c r="AT11" s="4"/>
      <c r="AU11" s="4" t="n">
        <f aca="false">((AB12+AG12+AL12)-Scores!$F$15)/(Scores!$J$15-Scores!$F$15)</f>
        <v>-0.793103448275862</v>
      </c>
      <c r="AV11" s="4" t="n">
        <f aca="false">((AC12+AH12+AM12)-Scores!$F$16)/(Scores!$J$16-Scores!$F$16)</f>
        <v>0.0689655172413793</v>
      </c>
      <c r="AW11" s="4" t="n">
        <f aca="false">((AD12+AI12+AN12)-Scores!$F$17)/(Scores!$J$17-Scores!$F$17)</f>
        <v>-0.793103448275862</v>
      </c>
    </row>
    <row r="12" s="6" customFormat="true" ht="11.25" hidden="false" customHeight="false" outlineLevel="0" collapsed="false">
      <c r="C12" s="7" t="n">
        <f aca="false">Scores!$B$3*VLOOKUP(C11,Scores!$A$15:$B$18,2)+Scores!$C$3*VLOOKUP(D11,Scores!$A$15:$B$18,2)+Scores!$D$3*VLOOKUP(E11,Scores!$A$15:$B$18,2)+Scores!$E$3*VLOOKUP(F11,Scores!$A$15:$B$18,2)</f>
        <v>0</v>
      </c>
      <c r="D12" s="7" t="n">
        <f aca="false">Scores!$G$3*VLOOKUP(C11,Scores!$A$15:$B$18,2)+Scores!$H$3*VLOOKUP(D11,Scores!$A$15:$B$18,2)+Scores!$I$3*VLOOKUP(E11,Scores!$A$15:$B$18,2)+Scores!$J$3*VLOOKUP(F11,Scores!$A$15:$B$18,2)</f>
        <v>62</v>
      </c>
      <c r="E12" s="7" t="n">
        <f aca="false">Scores!$L$3*VLOOKUP(C11,Scores!$A$15:$B$18,2)+Scores!$M$3*VLOOKUP(D11,Scores!$A$15:$B$18,2)+Scores!$N$3*VLOOKUP(E11,Scores!$A$15:$B$18,2)+Scores!$O$3*VLOOKUP(F11,Scores!$A$15:$B$18,2)</f>
        <v>0</v>
      </c>
      <c r="F12" s="8"/>
      <c r="G12" s="8"/>
      <c r="H12" s="7" t="n">
        <f aca="false">Scores!$B$4*VLOOKUP(H11,Scores!$A$15:$B$18,2)+Scores!$C$4*VLOOKUP(I11,Scores!$A$15:$B$18,2)+Scores!$D$4*VLOOKUP(J11,Scores!$A$15:$B$18,2)+Scores!$E$4*VLOOKUP(K11,Scores!$A$15:$B$18,2)</f>
        <v>35</v>
      </c>
      <c r="I12" s="7" t="n">
        <f aca="false">Scores!$G$4*VLOOKUP(H11,Scores!$A$15:$B$18,2)+Scores!$H$4*VLOOKUP(I11,Scores!$A$15:$B$18,2)+Scores!$I$4*VLOOKUP(J11,Scores!$A$15:$B$18,2)+Scores!$J$4*VLOOKUP(K11,Scores!$A$15:$B$18,2)</f>
        <v>60</v>
      </c>
      <c r="J12" s="7" t="n">
        <f aca="false">Scores!$L$4*VLOOKUP(H11,Scores!$A$15:$B$18,2)+Scores!$M$4*VLOOKUP(I11,Scores!$A$15:$B$18,2)+Scores!$N$4*VLOOKUP(J11,Scores!$A$15:$B$18,2)+Scores!$O$4*VLOOKUP(K11,Scores!$A$15:$B$18,2)</f>
        <v>0</v>
      </c>
      <c r="K12" s="8"/>
      <c r="L12" s="8"/>
      <c r="M12" s="7" t="n">
        <f aca="false">Scores!$B$5*VLOOKUP(M11,Scores!$A$15:$B$18,2)+Scores!$C$5*VLOOKUP(N11,Scores!$A$15:$B$18,2)+Scores!$D$5*VLOOKUP(O11,Scores!$A$15:$B$18,2)+Scores!$E$5*VLOOKUP(P11,Scores!$A$15:$B$18,2)</f>
        <v>38</v>
      </c>
      <c r="N12" s="7" t="n">
        <f aca="false">Scores!$G$5*VLOOKUP(M11,Scores!$A$15:$B$18,2)+Scores!$H$5*VLOOKUP(N11,Scores!$A$15:$B$18,2)+Scores!$I$5*VLOOKUP(O11,Scores!$A$15:$B$18,2)+Scores!$J$5*VLOOKUP(P11,Scores!$A$15:$B$18,2)</f>
        <v>60</v>
      </c>
      <c r="O12" s="7" t="n">
        <f aca="false">Scores!$L$5*VLOOKUP(M11,Scores!$A$15:$B$18,2)+Scores!$M$5*VLOOKUP(N11,Scores!$A$15:$B$18,2)+Scores!$N$5*VLOOKUP(O11,Scores!$A$15:$B$18,2)+Scores!$O$5*VLOOKUP(P11,Scores!$A$15:$B$18,2)</f>
        <v>0</v>
      </c>
      <c r="P12" s="8"/>
      <c r="Q12" s="8"/>
      <c r="R12" s="7" t="n">
        <f aca="false">Scores!$B$6*VLOOKUP(R11,Scores!$A$15:$B$18,2)+Scores!$C$6*VLOOKUP(S11,Scores!$A$15:$B$18,2)+Scores!$D$6*VLOOKUP(T11,Scores!$A$15:$B$18,2)+Scores!$E$6*VLOOKUP(U11,Scores!$A$15:$B$18,2)</f>
        <v>53</v>
      </c>
      <c r="S12" s="7" t="n">
        <f aca="false">Scores!$G$6*VLOOKUP(R11,Scores!$A$15:$B$18,2)+Scores!$H$6*VLOOKUP(S11,Scores!$A$15:$B$18,2)+Scores!$I$6*VLOOKUP(T11,Scores!$A$15:$B$18,2)+Scores!$J$6*VLOOKUP(U11,Scores!$A$15:$B$18,2)</f>
        <v>60</v>
      </c>
      <c r="T12" s="7" t="n">
        <f aca="false">Scores!$L$6*VLOOKUP(R11,Scores!$A$15:$B$18,2)+Scores!$M$6*VLOOKUP(S11,Scores!$A$15:$B$18,2)+Scores!$N$6*VLOOKUP(T11,Scores!$A$15:$B$18,2)+Scores!$O$6*VLOOKUP(U11,Scores!$A$15:$B$18,2)</f>
        <v>57</v>
      </c>
      <c r="U12" s="8"/>
      <c r="V12" s="8"/>
      <c r="W12" s="7" t="n">
        <f aca="false">Scores!$B$7*VLOOKUP(W11,Scores!$A$15:$B$18,2)+Scores!$C$7*VLOOKUP(X11,Scores!$A$15:$B$18,2)+Scores!$D$7*VLOOKUP(Y11,Scores!$A$15:$B$18,2)+Scores!$E$7*VLOOKUP(Z11,Scores!$A$15:$B$18,2)</f>
        <v>38</v>
      </c>
      <c r="X12" s="7" t="n">
        <f aca="false">Scores!$G$7*VLOOKUP(W11,Scores!$A$15:$B$18,2)+Scores!$H$7*VLOOKUP(X11,Scores!$A$15:$B$18,2)+Scores!$I$7*VLOOKUP(Y11,Scores!$A$15:$B$18,2)+Scores!$J$7*VLOOKUP(Z11,Scores!$A$15:$B$18,2)</f>
        <v>38</v>
      </c>
      <c r="Y12" s="7" t="n">
        <f aca="false">Scores!$L$7*VLOOKUP(W11,Scores!$A$15:$B$18,2)+Scores!$M$7*VLOOKUP(X11,Scores!$A$15:$B$18,2)+Scores!$N$7*VLOOKUP(Y11,Scores!$A$15:$B$18,2)+Scores!$O$7*VLOOKUP(Z11,Scores!$A$15:$B$18,2)</f>
        <v>49</v>
      </c>
      <c r="Z12" s="8"/>
      <c r="AA12" s="8"/>
      <c r="AB12" s="7" t="n">
        <f aca="false">Scores!$B$8*VLOOKUP(AB11,Scores!$A$15:$B$18,2)+Scores!$C$8*VLOOKUP(AC11,Scores!$A$15:$B$18,2)+Scores!$D$8*VLOOKUP(AD11,Scores!$A$15:$B$18,2)+Scores!$E$8*VLOOKUP(AE11,Scores!$A$15:$B$18,2)</f>
        <v>10</v>
      </c>
      <c r="AC12" s="7" t="n">
        <f aca="false">Scores!$G$8*VLOOKUP(AB11,Scores!$A$15:$B$18,2)+Scores!$H$8*VLOOKUP(AC11,Scores!$A$15:$B$18,2)+Scores!$I$8*VLOOKUP(AD11,Scores!$A$15:$B$18,2)+Scores!$J$8*VLOOKUP(AE11,Scores!$A$15:$B$18,2)</f>
        <v>10</v>
      </c>
      <c r="AD12" s="7" t="n">
        <f aca="false">Scores!$L$8*VLOOKUP(AB11,Scores!$A$15:$B$18,2)+Scores!$M$8*VLOOKUP(AC11,Scores!$A$15:$B$18,2)+Scores!$N$8*VLOOKUP(AD11,Scores!$A$15:$B$18,2)+Scores!$O$8*VLOOKUP(AE11,Scores!$A$15:$B$18,2)</f>
        <v>10</v>
      </c>
      <c r="AE12" s="8"/>
      <c r="AF12" s="8"/>
      <c r="AG12" s="7" t="n">
        <f aca="false">Scores!$B$9*VLOOKUP(AG11,Scores!$A$15:$B$18,2)+Scores!$C$9*VLOOKUP(AH11,Scores!$A$15:$B$18,2)+Scores!$D$9*VLOOKUP(AI11,Scores!$A$15:$B$18,2)+Scores!$E$9*VLOOKUP(AJ11,Scores!$A$15:$B$18,2)</f>
        <v>0</v>
      </c>
      <c r="AH12" s="7" t="n">
        <f aca="false">Scores!$G$9*VLOOKUP(AG11,Scores!$A$15:$B$18,2)+Scores!$H$9*VLOOKUP(AH11,Scores!$A$15:$B$18,2)+Scores!$I$9*VLOOKUP(AI11,Scores!$A$15:$B$18,2)+Scores!$J$9*VLOOKUP(AJ11,Scores!$A$15:$B$18,2)</f>
        <v>60</v>
      </c>
      <c r="AI12" s="7" t="n">
        <f aca="false">Scores!$L$9*VLOOKUP(AG11,Scores!$A$15:$B$18,2)+Scores!$M$9*VLOOKUP(AH11,Scores!$A$15:$B$18,2)+Scores!$N$9*VLOOKUP(AI11,Scores!$A$15:$B$18,2)+Scores!$O$9*VLOOKUP(AJ11,Scores!$A$15:$B$18,2)</f>
        <v>0</v>
      </c>
      <c r="AJ12" s="8"/>
      <c r="AK12" s="8"/>
      <c r="AL12" s="7" t="n">
        <f aca="false">Scores!$B$10*VLOOKUP(AL11,Scores!$A$15:$B$18,2)+Scores!$C$10*VLOOKUP(AM11,Scores!$A$15:$B$18,2)+Scores!$D$10*VLOOKUP(AN11,Scores!$A$15:$B$18,2)+Scores!$E$10*VLOOKUP(AO11,Scores!$A$15:$B$18,2)</f>
        <v>0</v>
      </c>
      <c r="AM12" s="7" t="n">
        <f aca="false">Scores!$G$10*VLOOKUP(AL11,Scores!$A$15:$B$18,2)+Scores!$H$10*VLOOKUP(AM11,Scores!$A$15:$B$18,2)+Scores!$I$10*VLOOKUP(AN11,Scores!$A$15:$B$18,2)+Scores!$J$10*VLOOKUP(AO11,Scores!$A$15:$B$18,2)</f>
        <v>0</v>
      </c>
      <c r="AN12" s="7" t="n">
        <f aca="false">Scores!$L$10*VLOOKUP(AL11,Scores!$A$15:$B$18,2)+Scores!$M$10*VLOOKUP(AM11,Scores!$A$15:$B$18,2)+Scores!$N$10*VLOOKUP(AN11,Scores!$A$15:$B$18,2)+Scores!$O$10*VLOOKUP(AO11,Scores!$A$15:$B$18,2)</f>
        <v>0</v>
      </c>
      <c r="AO12" s="8"/>
    </row>
    <row r="13" customFormat="false" ht="15" hidden="false" customHeight="false" outlineLevel="0" collapsed="false">
      <c r="A13" s="0" t="s">
        <v>63</v>
      </c>
      <c r="B13" s="0" t="s">
        <v>44</v>
      </c>
      <c r="C13" s="0" t="n">
        <v>1</v>
      </c>
      <c r="D13" s="0" t="n">
        <v>4</v>
      </c>
      <c r="E13" s="0" t="n">
        <v>3</v>
      </c>
      <c r="F13" s="0" t="n">
        <v>2</v>
      </c>
      <c r="H13" s="0" t="n">
        <v>2</v>
      </c>
      <c r="I13" s="0" t="n">
        <v>4</v>
      </c>
      <c r="J13" s="0" t="n">
        <v>3</v>
      </c>
      <c r="K13" s="0" t="n">
        <v>1</v>
      </c>
      <c r="M13" s="0" t="n">
        <v>2</v>
      </c>
      <c r="N13" s="0" t="n">
        <v>4</v>
      </c>
      <c r="O13" s="0" t="n">
        <v>3</v>
      </c>
      <c r="P13" s="0" t="n">
        <v>1</v>
      </c>
      <c r="R13" s="0" t="n">
        <v>2</v>
      </c>
      <c r="S13" s="0" t="n">
        <v>4</v>
      </c>
      <c r="T13" s="0" t="n">
        <v>3</v>
      </c>
      <c r="U13" s="0" t="n">
        <v>1</v>
      </c>
      <c r="W13" s="0" t="n">
        <v>2</v>
      </c>
      <c r="X13" s="0" t="n">
        <v>3</v>
      </c>
      <c r="Y13" s="0" t="n">
        <v>1</v>
      </c>
      <c r="Z13" s="0" t="n">
        <v>4</v>
      </c>
      <c r="AB13" s="0" t="n">
        <v>1</v>
      </c>
      <c r="AC13" s="0" t="n">
        <v>4</v>
      </c>
      <c r="AD13" s="0" t="n">
        <v>3</v>
      </c>
      <c r="AE13" s="0" t="n">
        <v>2</v>
      </c>
      <c r="AG13" s="0" t="n">
        <v>3</v>
      </c>
      <c r="AH13" s="0" t="n">
        <v>4</v>
      </c>
      <c r="AI13" s="0" t="n">
        <v>2</v>
      </c>
      <c r="AJ13" s="0" t="n">
        <v>1</v>
      </c>
      <c r="AL13" s="0" t="n">
        <v>2</v>
      </c>
      <c r="AM13" s="0" t="n">
        <v>1</v>
      </c>
      <c r="AN13" s="0" t="n">
        <v>3</v>
      </c>
      <c r="AO13" s="0" t="n">
        <v>4</v>
      </c>
      <c r="AQ13" s="4" t="n">
        <f aca="false">((C14+H14+M14+R14+W14)-Scores!$E$15)/(Scores!$I$15-Scores!$E$15)</f>
        <v>0.663793103448276</v>
      </c>
      <c r="AR13" s="4" t="n">
        <f aca="false">((D14+I14+N14+S14+X14)-Scores!$E$16)/(Scores!$I$16-Scores!$E$16)</f>
        <v>0.896551724137931</v>
      </c>
      <c r="AS13" s="4" t="n">
        <f aca="false">((E14+J14+O14+T14+Y14)-Scores!$E$17)/(Scores!$I$17-Scores!$E$17)</f>
        <v>0.551724137931034</v>
      </c>
      <c r="AT13" s="4"/>
      <c r="AU13" s="4" t="n">
        <f aca="false">((AB14+AG14+AL14)-Scores!$F$15)/(Scores!$J$15-Scores!$F$15)</f>
        <v>0.793103448275862</v>
      </c>
      <c r="AV13" s="4" t="n">
        <f aca="false">((AC14+AH14+AM14)-Scores!$F$16)/(Scores!$J$16-Scores!$F$16)</f>
        <v>0.965517241379311</v>
      </c>
      <c r="AW13" s="4" t="n">
        <f aca="false">((AD14+AI14+AN14)-Scores!$F$17)/(Scores!$J$17-Scores!$F$17)</f>
        <v>0.448275862068966</v>
      </c>
    </row>
    <row r="14" s="6" customFormat="true" ht="11.25" hidden="false" customHeight="false" outlineLevel="0" collapsed="false">
      <c r="C14" s="7" t="n">
        <f aca="false">Scores!$B$3*VLOOKUP(C13,Scores!$A$15:$B$18,2)+Scores!$C$3*VLOOKUP(D13,Scores!$A$15:$B$18,2)+Scores!$D$3*VLOOKUP(E13,Scores!$A$15:$B$18,2)+Scores!$E$3*VLOOKUP(F13,Scores!$A$15:$B$18,2)</f>
        <v>0</v>
      </c>
      <c r="D14" s="7" t="n">
        <f aca="false">Scores!$G$3*VLOOKUP(C13,Scores!$A$15:$B$18,2)+Scores!$H$3*VLOOKUP(D13,Scores!$A$15:$B$18,2)+Scores!$I$3*VLOOKUP(E13,Scores!$A$15:$B$18,2)+Scores!$J$3*VLOOKUP(F13,Scores!$A$15:$B$18,2)</f>
        <v>62</v>
      </c>
      <c r="E14" s="7" t="n">
        <f aca="false">Scores!$L$3*VLOOKUP(C13,Scores!$A$15:$B$18,2)+Scores!$M$3*VLOOKUP(D13,Scores!$A$15:$B$18,2)+Scores!$N$3*VLOOKUP(E13,Scores!$A$15:$B$18,2)+Scores!$O$3*VLOOKUP(F13,Scores!$A$15:$B$18,2)</f>
        <v>0</v>
      </c>
      <c r="F14" s="8"/>
      <c r="G14" s="8"/>
      <c r="H14" s="7" t="n">
        <f aca="false">Scores!$B$4*VLOOKUP(H13,Scores!$A$15:$B$18,2)+Scores!$C$4*VLOOKUP(I13,Scores!$A$15:$B$18,2)+Scores!$D$4*VLOOKUP(J13,Scores!$A$15:$B$18,2)+Scores!$E$4*VLOOKUP(K13,Scores!$A$15:$B$18,2)</f>
        <v>38</v>
      </c>
      <c r="I14" s="7" t="n">
        <f aca="false">Scores!$G$4*VLOOKUP(H13,Scores!$A$15:$B$18,2)+Scores!$H$4*VLOOKUP(I13,Scores!$A$15:$B$18,2)+Scores!$I$4*VLOOKUP(J13,Scores!$A$15:$B$18,2)+Scores!$J$4*VLOOKUP(K13,Scores!$A$15:$B$18,2)</f>
        <v>57</v>
      </c>
      <c r="J14" s="7" t="n">
        <f aca="false">Scores!$L$4*VLOOKUP(H13,Scores!$A$15:$B$18,2)+Scores!$M$4*VLOOKUP(I13,Scores!$A$15:$B$18,2)+Scores!$N$4*VLOOKUP(J13,Scores!$A$15:$B$18,2)+Scores!$O$4*VLOOKUP(K13,Scores!$A$15:$B$18,2)</f>
        <v>0</v>
      </c>
      <c r="K14" s="8"/>
      <c r="L14" s="8"/>
      <c r="M14" s="7" t="n">
        <f aca="false">Scores!$B$5*VLOOKUP(M13,Scores!$A$15:$B$18,2)+Scores!$C$5*VLOOKUP(N13,Scores!$A$15:$B$18,2)+Scores!$D$5*VLOOKUP(O13,Scores!$A$15:$B$18,2)+Scores!$E$5*VLOOKUP(P13,Scores!$A$15:$B$18,2)</f>
        <v>47</v>
      </c>
      <c r="N14" s="7" t="n">
        <f aca="false">Scores!$G$5*VLOOKUP(M13,Scores!$A$15:$B$18,2)+Scores!$H$5*VLOOKUP(N13,Scores!$A$15:$B$18,2)+Scores!$I$5*VLOOKUP(O13,Scores!$A$15:$B$18,2)+Scores!$J$5*VLOOKUP(P13,Scores!$A$15:$B$18,2)</f>
        <v>57</v>
      </c>
      <c r="O14" s="7" t="n">
        <f aca="false">Scores!$L$5*VLOOKUP(M13,Scores!$A$15:$B$18,2)+Scores!$M$5*VLOOKUP(N13,Scores!$A$15:$B$18,2)+Scores!$N$5*VLOOKUP(O13,Scores!$A$15:$B$18,2)+Scores!$O$5*VLOOKUP(P13,Scores!$A$15:$B$18,2)</f>
        <v>0</v>
      </c>
      <c r="P14" s="8"/>
      <c r="Q14" s="8"/>
      <c r="R14" s="7" t="n">
        <f aca="false">Scores!$B$6*VLOOKUP(R13,Scores!$A$15:$B$18,2)+Scores!$C$6*VLOOKUP(S13,Scores!$A$15:$B$18,2)+Scores!$D$6*VLOOKUP(T13,Scores!$A$15:$B$18,2)+Scores!$E$6*VLOOKUP(U13,Scores!$A$15:$B$18,2)</f>
        <v>62</v>
      </c>
      <c r="S14" s="7" t="n">
        <f aca="false">Scores!$G$6*VLOOKUP(R13,Scores!$A$15:$B$18,2)+Scores!$H$6*VLOOKUP(S13,Scores!$A$15:$B$18,2)+Scores!$I$6*VLOOKUP(T13,Scores!$A$15:$B$18,2)+Scores!$J$6*VLOOKUP(U13,Scores!$A$15:$B$18,2)</f>
        <v>57</v>
      </c>
      <c r="T14" s="7" t="n">
        <f aca="false">Scores!$L$6*VLOOKUP(R13,Scores!$A$15:$B$18,2)+Scores!$M$6*VLOOKUP(S13,Scores!$A$15:$B$18,2)+Scores!$N$6*VLOOKUP(T13,Scores!$A$15:$B$18,2)+Scores!$O$6*VLOOKUP(U13,Scores!$A$15:$B$18,2)</f>
        <v>48</v>
      </c>
      <c r="U14" s="8"/>
      <c r="V14" s="8"/>
      <c r="W14" s="7" t="n">
        <f aca="false">Scores!$B$7*VLOOKUP(W13,Scores!$A$15:$B$18,2)+Scores!$C$7*VLOOKUP(X13,Scores!$A$15:$B$18,2)+Scores!$D$7*VLOOKUP(Y13,Scores!$A$15:$B$18,2)+Scores!$E$7*VLOOKUP(Z13,Scores!$A$15:$B$18,2)</f>
        <v>62</v>
      </c>
      <c r="X14" s="7" t="n">
        <f aca="false">Scores!$G$7*VLOOKUP(W13,Scores!$A$15:$B$18,2)+Scores!$H$7*VLOOKUP(X13,Scores!$A$15:$B$18,2)+Scores!$I$7*VLOOKUP(Y13,Scores!$A$15:$B$18,2)+Scores!$J$7*VLOOKUP(Z13,Scores!$A$15:$B$18,2)</f>
        <v>62</v>
      </c>
      <c r="Y14" s="7" t="n">
        <f aca="false">Scores!$L$7*VLOOKUP(W13,Scores!$A$15:$B$18,2)+Scores!$M$7*VLOOKUP(X13,Scores!$A$15:$B$18,2)+Scores!$N$7*VLOOKUP(Y13,Scores!$A$15:$B$18,2)+Scores!$O$7*VLOOKUP(Z13,Scores!$A$15:$B$18,2)</f>
        <v>50</v>
      </c>
      <c r="Z14" s="8"/>
      <c r="AA14" s="8"/>
      <c r="AB14" s="7" t="n">
        <f aca="false">Scores!$B$8*VLOOKUP(AB13,Scores!$A$15:$B$18,2)+Scores!$C$8*VLOOKUP(AC13,Scores!$A$15:$B$18,2)+Scores!$D$8*VLOOKUP(AD13,Scores!$A$15:$B$18,2)+Scores!$E$8*VLOOKUP(AE13,Scores!$A$15:$B$18,2)</f>
        <v>56</v>
      </c>
      <c r="AC14" s="7" t="n">
        <f aca="false">Scores!$G$8*VLOOKUP(AB13,Scores!$A$15:$B$18,2)+Scores!$H$8*VLOOKUP(AC13,Scores!$A$15:$B$18,2)+Scores!$I$8*VLOOKUP(AD13,Scores!$A$15:$B$18,2)+Scores!$J$8*VLOOKUP(AE13,Scores!$A$15:$B$18,2)</f>
        <v>60</v>
      </c>
      <c r="AD14" s="7" t="n">
        <f aca="false">Scores!$L$8*VLOOKUP(AB13,Scores!$A$15:$B$18,2)+Scores!$M$8*VLOOKUP(AC13,Scores!$A$15:$B$18,2)+Scores!$N$8*VLOOKUP(AD13,Scores!$A$15:$B$18,2)+Scores!$O$8*VLOOKUP(AE13,Scores!$A$15:$B$18,2)</f>
        <v>46</v>
      </c>
      <c r="AE14" s="8"/>
      <c r="AF14" s="8"/>
      <c r="AG14" s="7" t="n">
        <f aca="false">Scores!$B$9*VLOOKUP(AG13,Scores!$A$15:$B$18,2)+Scores!$C$9*VLOOKUP(AH13,Scores!$A$15:$B$18,2)+Scores!$D$9*VLOOKUP(AI13,Scores!$A$15:$B$18,2)+Scores!$E$9*VLOOKUP(AJ13,Scores!$A$15:$B$18,2)</f>
        <v>0</v>
      </c>
      <c r="AH14" s="7" t="n">
        <f aca="false">Scores!$G$9*VLOOKUP(AG13,Scores!$A$15:$B$18,2)+Scores!$H$9*VLOOKUP(AH13,Scores!$A$15:$B$18,2)+Scores!$I$9*VLOOKUP(AI13,Scores!$A$15:$B$18,2)+Scores!$J$9*VLOOKUP(AJ13,Scores!$A$15:$B$18,2)</f>
        <v>62</v>
      </c>
      <c r="AI14" s="7" t="n">
        <f aca="false">Scores!$L$9*VLOOKUP(AG13,Scores!$A$15:$B$18,2)+Scores!$M$9*VLOOKUP(AH13,Scores!$A$15:$B$18,2)+Scores!$N$9*VLOOKUP(AI13,Scores!$A$15:$B$18,2)+Scores!$O$9*VLOOKUP(AJ13,Scores!$A$15:$B$18,2)</f>
        <v>0</v>
      </c>
      <c r="AJ14" s="8"/>
      <c r="AK14" s="8"/>
      <c r="AL14" s="7" t="n">
        <f aca="false">Scores!$B$10*VLOOKUP(AL13,Scores!$A$15:$B$18,2)+Scores!$C$10*VLOOKUP(AM13,Scores!$A$15:$B$18,2)+Scores!$D$10*VLOOKUP(AN13,Scores!$A$15:$B$18,2)+Scores!$E$10*VLOOKUP(AO13,Scores!$A$15:$B$18,2)</f>
        <v>0</v>
      </c>
      <c r="AM14" s="7" t="n">
        <f aca="false">Scores!$G$10*VLOOKUP(AL13,Scores!$A$15:$B$18,2)+Scores!$H$10*VLOOKUP(AM13,Scores!$A$15:$B$18,2)+Scores!$I$10*VLOOKUP(AN13,Scores!$A$15:$B$18,2)+Scores!$J$10*VLOOKUP(AO13,Scores!$A$15:$B$18,2)</f>
        <v>0</v>
      </c>
      <c r="AN14" s="7" t="n">
        <f aca="false">Scores!$L$10*VLOOKUP(AL13,Scores!$A$15:$B$18,2)+Scores!$M$10*VLOOKUP(AM13,Scores!$A$15:$B$18,2)+Scores!$N$10*VLOOKUP(AN13,Scores!$A$15:$B$18,2)+Scores!$O$10*VLOOKUP(AO13,Scores!$A$15:$B$18,2)</f>
        <v>0</v>
      </c>
      <c r="AO14" s="8"/>
    </row>
    <row r="15" customFormat="false" ht="15" hidden="false" customHeight="false" outlineLevel="0" collapsed="false">
      <c r="A15" s="0" t="s">
        <v>64</v>
      </c>
      <c r="B15" s="0" t="s">
        <v>42</v>
      </c>
      <c r="C15" s="0" t="n">
        <v>1</v>
      </c>
      <c r="D15" s="0" t="n">
        <v>4</v>
      </c>
      <c r="E15" s="0" t="n">
        <v>3</v>
      </c>
      <c r="F15" s="0" t="n">
        <v>2</v>
      </c>
      <c r="H15" s="0" t="n">
        <v>4</v>
      </c>
      <c r="I15" s="0" t="n">
        <v>2</v>
      </c>
      <c r="J15" s="0" t="n">
        <v>3</v>
      </c>
      <c r="K15" s="0" t="n">
        <v>1</v>
      </c>
      <c r="M15" s="0" t="n">
        <v>3</v>
      </c>
      <c r="N15" s="0" t="n">
        <v>2</v>
      </c>
      <c r="O15" s="0" t="n">
        <v>4</v>
      </c>
      <c r="P15" s="0" t="n">
        <v>1</v>
      </c>
      <c r="R15" s="0" t="n">
        <v>3</v>
      </c>
      <c r="S15" s="0" t="n">
        <v>4</v>
      </c>
      <c r="T15" s="0" t="n">
        <v>2</v>
      </c>
      <c r="U15" s="0" t="n">
        <v>1</v>
      </c>
      <c r="W15" s="0" t="n">
        <v>2</v>
      </c>
      <c r="X15" s="0" t="n">
        <v>3</v>
      </c>
      <c r="Y15" s="0" t="n">
        <v>1</v>
      </c>
      <c r="Z15" s="0" t="n">
        <v>4</v>
      </c>
      <c r="AB15" s="0" t="n">
        <v>2</v>
      </c>
      <c r="AC15" s="0" t="n">
        <v>1</v>
      </c>
      <c r="AD15" s="0" t="n">
        <v>4</v>
      </c>
      <c r="AE15" s="0" t="n">
        <v>3</v>
      </c>
      <c r="AG15" s="0" t="n">
        <v>2</v>
      </c>
      <c r="AH15" s="0" t="n">
        <v>4</v>
      </c>
      <c r="AI15" s="0" t="n">
        <v>3</v>
      </c>
      <c r="AJ15" s="0" t="n">
        <v>1</v>
      </c>
      <c r="AL15" s="0" t="n">
        <v>4</v>
      </c>
      <c r="AM15" s="0" t="n">
        <v>1</v>
      </c>
      <c r="AN15" s="0" t="n">
        <v>2</v>
      </c>
      <c r="AO15" s="0" t="n">
        <v>3</v>
      </c>
      <c r="AQ15" s="4" t="n">
        <f aca="false">((C16+H16+M16+R16+W16)-Scores!$E$15)/(Scores!$I$15-Scores!$E$15)</f>
        <v>0.836206896551724</v>
      </c>
      <c r="AR15" s="4" t="n">
        <f aca="false">((D16+I16+N16+S16+X16)-Scores!$E$16)/(Scores!$I$16-Scores!$E$16)</f>
        <v>0.731034482758621</v>
      </c>
      <c r="AS15" s="4" t="n">
        <f aca="false">((E16+J16+O16+T16+Y16)-Scores!$E$17)/(Scores!$I$17-Scores!$E$17)</f>
        <v>0.586206896551724</v>
      </c>
      <c r="AT15" s="4"/>
      <c r="AU15" s="4" t="n">
        <f aca="false">((AB16+AG16+AL16)-Scores!$F$15)/(Scores!$J$15-Scores!$F$15)</f>
        <v>0.827586206896552</v>
      </c>
      <c r="AV15" s="4" t="n">
        <f aca="false">((AC16+AH16+AM16)-Scores!$F$16)/(Scores!$J$16-Scores!$F$16)</f>
        <v>0.758620689655172</v>
      </c>
      <c r="AW15" s="4" t="n">
        <f aca="false">((AD16+AI16+AN16)-Scores!$F$17)/(Scores!$J$17-Scores!$F$17)</f>
        <v>0.689655172413793</v>
      </c>
    </row>
    <row r="16" s="6" customFormat="true" ht="11.25" hidden="false" customHeight="false" outlineLevel="0" collapsed="false">
      <c r="C16" s="7" t="n">
        <f aca="false">Scores!$B$3*VLOOKUP(C15,Scores!$A$15:$B$18,2)+Scores!$C$3*VLOOKUP(D15,Scores!$A$15:$B$18,2)+Scores!$D$3*VLOOKUP(E15,Scores!$A$15:$B$18,2)+Scores!$E$3*VLOOKUP(F15,Scores!$A$15:$B$18,2)</f>
        <v>0</v>
      </c>
      <c r="D16" s="7" t="n">
        <f aca="false">Scores!$G$3*VLOOKUP(C15,Scores!$A$15:$B$18,2)+Scores!$H$3*VLOOKUP(D15,Scores!$A$15:$B$18,2)+Scores!$I$3*VLOOKUP(E15,Scores!$A$15:$B$18,2)+Scores!$J$3*VLOOKUP(F15,Scores!$A$15:$B$18,2)</f>
        <v>62</v>
      </c>
      <c r="E16" s="7" t="n">
        <f aca="false">Scores!$L$3*VLOOKUP(C15,Scores!$A$15:$B$18,2)+Scores!$M$3*VLOOKUP(D15,Scores!$A$15:$B$18,2)+Scores!$N$3*VLOOKUP(E15,Scores!$A$15:$B$18,2)+Scores!$O$3*VLOOKUP(F15,Scores!$A$15:$B$18,2)</f>
        <v>0</v>
      </c>
      <c r="F16" s="8"/>
      <c r="G16" s="8"/>
      <c r="H16" s="7" t="n">
        <f aca="false">Scores!$B$4*VLOOKUP(H15,Scores!$A$15:$B$18,2)+Scores!$C$4*VLOOKUP(I15,Scores!$A$15:$B$18,2)+Scores!$D$4*VLOOKUP(J15,Scores!$A$15:$B$18,2)+Scores!$E$4*VLOOKUP(K15,Scores!$A$15:$B$18,2)</f>
        <v>50</v>
      </c>
      <c r="I16" s="7" t="n">
        <f aca="false">Scores!$G$4*VLOOKUP(H15,Scores!$A$15:$B$18,2)+Scores!$H$4*VLOOKUP(I15,Scores!$A$15:$B$18,2)+Scores!$I$4*VLOOKUP(J15,Scores!$A$15:$B$18,2)+Scores!$J$4*VLOOKUP(K15,Scores!$A$15:$B$18,2)</f>
        <v>45</v>
      </c>
      <c r="J16" s="7" t="n">
        <f aca="false">Scores!$L$4*VLOOKUP(H15,Scores!$A$15:$B$18,2)+Scores!$M$4*VLOOKUP(I15,Scores!$A$15:$B$18,2)+Scores!$N$4*VLOOKUP(J15,Scores!$A$15:$B$18,2)+Scores!$O$4*VLOOKUP(K15,Scores!$A$15:$B$18,2)</f>
        <v>0</v>
      </c>
      <c r="K16" s="8"/>
      <c r="L16" s="8"/>
      <c r="M16" s="7" t="n">
        <f aca="false">Scores!$B$5*VLOOKUP(M15,Scores!$A$15:$B$18,2)+Scores!$C$5*VLOOKUP(N15,Scores!$A$15:$B$18,2)+Scores!$D$5*VLOOKUP(O15,Scores!$A$15:$B$18,2)+Scores!$E$5*VLOOKUP(P15,Scores!$A$15:$B$18,2)</f>
        <v>57</v>
      </c>
      <c r="N16" s="7" t="n">
        <f aca="false">Scores!$G$5*VLOOKUP(M15,Scores!$A$15:$B$18,2)+Scores!$H$5*VLOOKUP(N15,Scores!$A$15:$B$18,2)+Scores!$I$5*VLOOKUP(O15,Scores!$A$15:$B$18,2)+Scores!$J$5*VLOOKUP(P15,Scores!$A$15:$B$18,2)</f>
        <v>49</v>
      </c>
      <c r="O16" s="7" t="n">
        <f aca="false">Scores!$L$5*VLOOKUP(M15,Scores!$A$15:$B$18,2)+Scores!$M$5*VLOOKUP(N15,Scores!$A$15:$B$18,2)+Scores!$N$5*VLOOKUP(O15,Scores!$A$15:$B$18,2)+Scores!$O$5*VLOOKUP(P15,Scores!$A$15:$B$18,2)</f>
        <v>0</v>
      </c>
      <c r="P16" s="8"/>
      <c r="Q16" s="8"/>
      <c r="R16" s="7" t="n">
        <f aca="false">Scores!$B$6*VLOOKUP(R15,Scores!$A$15:$B$18,2)+Scores!$C$6*VLOOKUP(S15,Scores!$A$15:$B$18,2)+Scores!$D$6*VLOOKUP(T15,Scores!$A$15:$B$18,2)+Scores!$E$6*VLOOKUP(U15,Scores!$A$15:$B$18,2)</f>
        <v>60</v>
      </c>
      <c r="S16" s="7" t="n">
        <f aca="false">Scores!$G$6*VLOOKUP(R15,Scores!$A$15:$B$18,2)+Scores!$H$6*VLOOKUP(S15,Scores!$A$15:$B$18,2)+Scores!$I$6*VLOOKUP(T15,Scores!$A$15:$B$18,2)+Scores!$J$6*VLOOKUP(U15,Scores!$A$15:$B$18,2)</f>
        <v>53</v>
      </c>
      <c r="T16" s="7" t="n">
        <f aca="false">Scores!$L$6*VLOOKUP(R15,Scores!$A$15:$B$18,2)+Scores!$M$6*VLOOKUP(S15,Scores!$A$15:$B$18,2)+Scores!$N$6*VLOOKUP(T15,Scores!$A$15:$B$18,2)+Scores!$O$6*VLOOKUP(U15,Scores!$A$15:$B$18,2)</f>
        <v>50</v>
      </c>
      <c r="U16" s="8"/>
      <c r="V16" s="8"/>
      <c r="W16" s="7" t="n">
        <f aca="false">Scores!$B$7*VLOOKUP(W15,Scores!$A$15:$B$18,2)+Scores!$C$7*VLOOKUP(X15,Scores!$A$15:$B$18,2)+Scores!$D$7*VLOOKUP(Y15,Scores!$A$15:$B$18,2)+Scores!$E$7*VLOOKUP(Z15,Scores!$A$15:$B$18,2)</f>
        <v>62</v>
      </c>
      <c r="X16" s="7" t="n">
        <f aca="false">Scores!$G$7*VLOOKUP(W15,Scores!$A$15:$B$18,2)+Scores!$H$7*VLOOKUP(X15,Scores!$A$15:$B$18,2)+Scores!$I$7*VLOOKUP(Y15,Scores!$A$15:$B$18,2)+Scores!$J$7*VLOOKUP(Z15,Scores!$A$15:$B$18,2)</f>
        <v>62</v>
      </c>
      <c r="Y16" s="7" t="n">
        <f aca="false">Scores!$L$7*VLOOKUP(W15,Scores!$A$15:$B$18,2)+Scores!$M$7*VLOOKUP(X15,Scores!$A$15:$B$18,2)+Scores!$N$7*VLOOKUP(Y15,Scores!$A$15:$B$18,2)+Scores!$O$7*VLOOKUP(Z15,Scores!$A$15:$B$18,2)</f>
        <v>50</v>
      </c>
      <c r="Z16" s="8"/>
      <c r="AA16" s="8"/>
      <c r="AB16" s="7" t="n">
        <f aca="false">Scores!$B$8*VLOOKUP(AB15,Scores!$A$15:$B$18,2)+Scores!$C$8*VLOOKUP(AC15,Scores!$A$15:$B$18,2)+Scores!$D$8*VLOOKUP(AD15,Scores!$A$15:$B$18,2)+Scores!$E$8*VLOOKUP(AE15,Scores!$A$15:$B$18,2)</f>
        <v>57</v>
      </c>
      <c r="AC16" s="7" t="n">
        <f aca="false">Scores!$G$8*VLOOKUP(AB15,Scores!$A$15:$B$18,2)+Scores!$H$8*VLOOKUP(AC15,Scores!$A$15:$B$18,2)+Scores!$I$8*VLOOKUP(AD15,Scores!$A$15:$B$18,2)+Scores!$J$8*VLOOKUP(AE15,Scores!$A$15:$B$18,2)</f>
        <v>50</v>
      </c>
      <c r="AD16" s="7" t="n">
        <f aca="false">Scores!$L$8*VLOOKUP(AB15,Scores!$A$15:$B$18,2)+Scores!$M$8*VLOOKUP(AC15,Scores!$A$15:$B$18,2)+Scores!$N$8*VLOOKUP(AD15,Scores!$A$15:$B$18,2)+Scores!$O$8*VLOOKUP(AE15,Scores!$A$15:$B$18,2)</f>
        <v>53</v>
      </c>
      <c r="AE16" s="8"/>
      <c r="AF16" s="8"/>
      <c r="AG16" s="7" t="n">
        <f aca="false">Scores!$B$9*VLOOKUP(AG15,Scores!$A$15:$B$18,2)+Scores!$C$9*VLOOKUP(AH15,Scores!$A$15:$B$18,2)+Scores!$D$9*VLOOKUP(AI15,Scores!$A$15:$B$18,2)+Scores!$E$9*VLOOKUP(AJ15,Scores!$A$15:$B$18,2)</f>
        <v>0</v>
      </c>
      <c r="AH16" s="7" t="n">
        <f aca="false">Scores!$G$9*VLOOKUP(AG15,Scores!$A$15:$B$18,2)+Scores!$H$9*VLOOKUP(AH15,Scores!$A$15:$B$18,2)+Scores!$I$9*VLOOKUP(AI15,Scores!$A$15:$B$18,2)+Scores!$J$9*VLOOKUP(AJ15,Scores!$A$15:$B$18,2)</f>
        <v>60</v>
      </c>
      <c r="AI16" s="7" t="n">
        <f aca="false">Scores!$L$9*VLOOKUP(AG15,Scores!$A$15:$B$18,2)+Scores!$M$9*VLOOKUP(AH15,Scores!$A$15:$B$18,2)+Scores!$N$9*VLOOKUP(AI15,Scores!$A$15:$B$18,2)+Scores!$O$9*VLOOKUP(AJ15,Scores!$A$15:$B$18,2)</f>
        <v>0</v>
      </c>
      <c r="AJ16" s="8"/>
      <c r="AK16" s="8"/>
      <c r="AL16" s="7" t="n">
        <f aca="false">Scores!$B$10*VLOOKUP(AL15,Scores!$A$15:$B$18,2)+Scores!$C$10*VLOOKUP(AM15,Scores!$A$15:$B$18,2)+Scores!$D$10*VLOOKUP(AN15,Scores!$A$15:$B$18,2)+Scores!$E$10*VLOOKUP(AO15,Scores!$A$15:$B$18,2)</f>
        <v>0</v>
      </c>
      <c r="AM16" s="7" t="n">
        <f aca="false">Scores!$G$10*VLOOKUP(AL15,Scores!$A$15:$B$18,2)+Scores!$H$10*VLOOKUP(AM15,Scores!$A$15:$B$18,2)+Scores!$I$10*VLOOKUP(AN15,Scores!$A$15:$B$18,2)+Scores!$J$10*VLOOKUP(AO15,Scores!$A$15:$B$18,2)</f>
        <v>0</v>
      </c>
      <c r="AN16" s="7" t="n">
        <f aca="false">Scores!$L$10*VLOOKUP(AL15,Scores!$A$15:$B$18,2)+Scores!$M$10*VLOOKUP(AM15,Scores!$A$15:$B$18,2)+Scores!$N$10*VLOOKUP(AN15,Scores!$A$15:$B$18,2)+Scores!$O$10*VLOOKUP(AO15,Scores!$A$15:$B$18,2)</f>
        <v>0</v>
      </c>
      <c r="AO16" s="8"/>
    </row>
    <row r="17" customFormat="false" ht="15" hidden="false" customHeight="false" outlineLevel="0" collapsed="false">
      <c r="A17" s="0" t="s">
        <v>65</v>
      </c>
      <c r="B17" s="0" t="s">
        <v>42</v>
      </c>
      <c r="C17" s="0" t="n">
        <v>1</v>
      </c>
      <c r="D17" s="0" t="n">
        <v>4</v>
      </c>
      <c r="E17" s="0" t="n">
        <v>3</v>
      </c>
      <c r="F17" s="0" t="n">
        <v>2</v>
      </c>
      <c r="H17" s="0" t="n">
        <v>2</v>
      </c>
      <c r="I17" s="0" t="n">
        <v>3</v>
      </c>
      <c r="J17" s="0" t="n">
        <v>4</v>
      </c>
      <c r="K17" s="0" t="n">
        <v>1</v>
      </c>
      <c r="M17" s="0" t="n">
        <v>3</v>
      </c>
      <c r="N17" s="0" t="n">
        <v>2</v>
      </c>
      <c r="O17" s="0" t="n">
        <v>4</v>
      </c>
      <c r="P17" s="0" t="n">
        <v>1</v>
      </c>
      <c r="R17" s="0" t="n">
        <v>4</v>
      </c>
      <c r="S17" s="0" t="n">
        <v>1</v>
      </c>
      <c r="T17" s="0" t="n">
        <v>3</v>
      </c>
      <c r="U17" s="0" t="n">
        <v>2</v>
      </c>
      <c r="W17" s="0" t="n">
        <v>1</v>
      </c>
      <c r="X17" s="0" t="n">
        <v>3</v>
      </c>
      <c r="Y17" s="0" t="n">
        <v>2</v>
      </c>
      <c r="Z17" s="0" t="n">
        <v>4</v>
      </c>
      <c r="AB17" s="0" t="n">
        <v>1</v>
      </c>
      <c r="AC17" s="0" t="n">
        <v>4</v>
      </c>
      <c r="AD17" s="0" t="n">
        <v>2</v>
      </c>
      <c r="AE17" s="0" t="n">
        <v>3</v>
      </c>
      <c r="AG17" s="0" t="n">
        <v>3</v>
      </c>
      <c r="AH17" s="0" t="n">
        <v>4</v>
      </c>
      <c r="AI17" s="0" t="n">
        <v>2</v>
      </c>
      <c r="AJ17" s="0" t="n">
        <v>1</v>
      </c>
      <c r="AL17" s="0" t="n">
        <v>2</v>
      </c>
      <c r="AM17" s="0" t="n">
        <v>1</v>
      </c>
      <c r="AN17" s="0" t="n">
        <v>3</v>
      </c>
      <c r="AO17" s="0" t="n">
        <v>4</v>
      </c>
      <c r="AQ17" s="4" t="n">
        <f aca="false">((C18+H18+M18+R18+W18)-Scores!$E$15)/(Scores!$I$15-Scores!$E$15)</f>
        <v>0.525862068965517</v>
      </c>
      <c r="AR17" s="4" t="n">
        <f aca="false">((D18+I18+N18+S18+X18)-Scores!$E$16)/(Scores!$I$16-Scores!$E$16)</f>
        <v>0.641379310344828</v>
      </c>
      <c r="AS17" s="4" t="n">
        <f aca="false">((E18+J18+O18+T18+Y18)-Scores!$E$17)/(Scores!$I$17-Scores!$E$17)</f>
        <v>0.5</v>
      </c>
      <c r="AT17" s="4"/>
      <c r="AU17" s="4" t="n">
        <f aca="false">((AB18+AG18+AL18)-Scores!$F$15)/(Scores!$J$15-Scores!$F$15)</f>
        <v>0.724137931034483</v>
      </c>
      <c r="AV17" s="4" t="n">
        <f aca="false">((AC18+AH18+AM18)-Scores!$F$16)/(Scores!$J$16-Scores!$F$16)</f>
        <v>0.896551724137931</v>
      </c>
      <c r="AW17" s="4" t="n">
        <f aca="false">((AD18+AI18+AN18)-Scores!$F$17)/(Scores!$J$17-Scores!$F$17)</f>
        <v>0.241379310344828</v>
      </c>
    </row>
    <row r="18" s="6" customFormat="true" ht="11.25" hidden="false" customHeight="false" outlineLevel="0" collapsed="false">
      <c r="C18" s="7" t="n">
        <f aca="false">Scores!$B$3*VLOOKUP(C17,Scores!$A$15:$B$18,2)+Scores!$C$3*VLOOKUP(D17,Scores!$A$15:$B$18,2)+Scores!$D$3*VLOOKUP(E17,Scores!$A$15:$B$18,2)+Scores!$E$3*VLOOKUP(F17,Scores!$A$15:$B$18,2)</f>
        <v>0</v>
      </c>
      <c r="D18" s="7" t="n">
        <f aca="false">Scores!$G$3*VLOOKUP(C17,Scores!$A$15:$B$18,2)+Scores!$H$3*VLOOKUP(D17,Scores!$A$15:$B$18,2)+Scores!$I$3*VLOOKUP(E17,Scores!$A$15:$B$18,2)+Scores!$J$3*VLOOKUP(F17,Scores!$A$15:$B$18,2)</f>
        <v>62</v>
      </c>
      <c r="E18" s="7" t="n">
        <f aca="false">Scores!$L$3*VLOOKUP(C17,Scores!$A$15:$B$18,2)+Scores!$M$3*VLOOKUP(D17,Scores!$A$15:$B$18,2)+Scores!$N$3*VLOOKUP(E17,Scores!$A$15:$B$18,2)+Scores!$O$3*VLOOKUP(F17,Scores!$A$15:$B$18,2)</f>
        <v>0</v>
      </c>
      <c r="F18" s="8"/>
      <c r="G18" s="8"/>
      <c r="H18" s="7" t="n">
        <f aca="false">Scores!$B$4*VLOOKUP(H17,Scores!$A$15:$B$18,2)+Scores!$C$4*VLOOKUP(I17,Scores!$A$15:$B$18,2)+Scores!$D$4*VLOOKUP(J17,Scores!$A$15:$B$18,2)+Scores!$E$4*VLOOKUP(K17,Scores!$A$15:$B$18,2)</f>
        <v>40</v>
      </c>
      <c r="I18" s="7" t="n">
        <f aca="false">Scores!$G$4*VLOOKUP(H17,Scores!$A$15:$B$18,2)+Scores!$H$4*VLOOKUP(I17,Scores!$A$15:$B$18,2)+Scores!$I$4*VLOOKUP(J17,Scores!$A$15:$B$18,2)+Scores!$J$4*VLOOKUP(K17,Scores!$A$15:$B$18,2)</f>
        <v>55</v>
      </c>
      <c r="J18" s="7" t="n">
        <f aca="false">Scores!$L$4*VLOOKUP(H17,Scores!$A$15:$B$18,2)+Scores!$M$4*VLOOKUP(I17,Scores!$A$15:$B$18,2)+Scores!$N$4*VLOOKUP(J17,Scores!$A$15:$B$18,2)+Scores!$O$4*VLOOKUP(K17,Scores!$A$15:$B$18,2)</f>
        <v>0</v>
      </c>
      <c r="K18" s="8"/>
      <c r="L18" s="8"/>
      <c r="M18" s="7" t="n">
        <f aca="false">Scores!$B$5*VLOOKUP(M17,Scores!$A$15:$B$18,2)+Scores!$C$5*VLOOKUP(N17,Scores!$A$15:$B$18,2)+Scores!$D$5*VLOOKUP(O17,Scores!$A$15:$B$18,2)+Scores!$E$5*VLOOKUP(P17,Scores!$A$15:$B$18,2)</f>
        <v>57</v>
      </c>
      <c r="N18" s="7" t="n">
        <f aca="false">Scores!$G$5*VLOOKUP(M17,Scores!$A$15:$B$18,2)+Scores!$H$5*VLOOKUP(N17,Scores!$A$15:$B$18,2)+Scores!$I$5*VLOOKUP(O17,Scores!$A$15:$B$18,2)+Scores!$J$5*VLOOKUP(P17,Scores!$A$15:$B$18,2)</f>
        <v>49</v>
      </c>
      <c r="O18" s="7" t="n">
        <f aca="false">Scores!$L$5*VLOOKUP(M17,Scores!$A$15:$B$18,2)+Scores!$M$5*VLOOKUP(N17,Scores!$A$15:$B$18,2)+Scores!$N$5*VLOOKUP(O17,Scores!$A$15:$B$18,2)+Scores!$O$5*VLOOKUP(P17,Scores!$A$15:$B$18,2)</f>
        <v>0</v>
      </c>
      <c r="P18" s="8"/>
      <c r="Q18" s="8"/>
      <c r="R18" s="7" t="n">
        <f aca="false">Scores!$B$6*VLOOKUP(R17,Scores!$A$15:$B$18,2)+Scores!$C$6*VLOOKUP(S17,Scores!$A$15:$B$18,2)+Scores!$D$6*VLOOKUP(T17,Scores!$A$15:$B$18,2)+Scores!$E$6*VLOOKUP(U17,Scores!$A$15:$B$18,2)</f>
        <v>39</v>
      </c>
      <c r="S18" s="7" t="n">
        <f aca="false">Scores!$G$6*VLOOKUP(R17,Scores!$A$15:$B$18,2)+Scores!$H$6*VLOOKUP(S17,Scores!$A$15:$B$18,2)+Scores!$I$6*VLOOKUP(T17,Scores!$A$15:$B$18,2)+Scores!$J$6*VLOOKUP(U17,Scores!$A$15:$B$18,2)</f>
        <v>35</v>
      </c>
      <c r="T18" s="7" t="n">
        <f aca="false">Scores!$L$6*VLOOKUP(R17,Scores!$A$15:$B$18,2)+Scores!$M$6*VLOOKUP(S17,Scores!$A$15:$B$18,2)+Scores!$N$6*VLOOKUP(T17,Scores!$A$15:$B$18,2)+Scores!$O$6*VLOOKUP(U17,Scores!$A$15:$B$18,2)</f>
        <v>35</v>
      </c>
      <c r="U18" s="8"/>
      <c r="V18" s="8"/>
      <c r="W18" s="7" t="n">
        <f aca="false">Scores!$B$7*VLOOKUP(W17,Scores!$A$15:$B$18,2)+Scores!$C$7*VLOOKUP(X17,Scores!$A$15:$B$18,2)+Scores!$D$7*VLOOKUP(Y17,Scores!$A$15:$B$18,2)+Scores!$E$7*VLOOKUP(Z17,Scores!$A$15:$B$18,2)</f>
        <v>57</v>
      </c>
      <c r="X18" s="7" t="n">
        <f aca="false">Scores!$G$7*VLOOKUP(W17,Scores!$A$15:$B$18,2)+Scores!$H$7*VLOOKUP(X17,Scores!$A$15:$B$18,2)+Scores!$I$7*VLOOKUP(Y17,Scores!$A$15:$B$18,2)+Scores!$J$7*VLOOKUP(Z17,Scores!$A$15:$B$18,2)</f>
        <v>57</v>
      </c>
      <c r="Y18" s="7" t="n">
        <f aca="false">Scores!$L$7*VLOOKUP(W17,Scores!$A$15:$B$18,2)+Scores!$M$7*VLOOKUP(X17,Scores!$A$15:$B$18,2)+Scores!$N$7*VLOOKUP(Y17,Scores!$A$15:$B$18,2)+Scores!$O$7*VLOOKUP(Z17,Scores!$A$15:$B$18,2)</f>
        <v>60</v>
      </c>
      <c r="Z18" s="8"/>
      <c r="AA18" s="8"/>
      <c r="AB18" s="7" t="n">
        <f aca="false">Scores!$B$8*VLOOKUP(AB17,Scores!$A$15:$B$18,2)+Scores!$C$8*VLOOKUP(AC17,Scores!$A$15:$B$18,2)+Scores!$D$8*VLOOKUP(AD17,Scores!$A$15:$B$18,2)+Scores!$E$8*VLOOKUP(AE17,Scores!$A$15:$B$18,2)</f>
        <v>54</v>
      </c>
      <c r="AC18" s="7" t="n">
        <f aca="false">Scores!$G$8*VLOOKUP(AB17,Scores!$A$15:$B$18,2)+Scores!$H$8*VLOOKUP(AC17,Scores!$A$15:$B$18,2)+Scores!$I$8*VLOOKUP(AD17,Scores!$A$15:$B$18,2)+Scores!$J$8*VLOOKUP(AE17,Scores!$A$15:$B$18,2)</f>
        <v>56</v>
      </c>
      <c r="AD18" s="7" t="n">
        <f aca="false">Scores!$L$8*VLOOKUP(AB17,Scores!$A$15:$B$18,2)+Scores!$M$8*VLOOKUP(AC17,Scores!$A$15:$B$18,2)+Scores!$N$8*VLOOKUP(AD17,Scores!$A$15:$B$18,2)+Scores!$O$8*VLOOKUP(AE17,Scores!$A$15:$B$18,2)</f>
        <v>40</v>
      </c>
      <c r="AE18" s="8"/>
      <c r="AF18" s="8"/>
      <c r="AG18" s="7" t="n">
        <f aca="false">Scores!$B$9*VLOOKUP(AG17,Scores!$A$15:$B$18,2)+Scores!$C$9*VLOOKUP(AH17,Scores!$A$15:$B$18,2)+Scores!$D$9*VLOOKUP(AI17,Scores!$A$15:$B$18,2)+Scores!$E$9*VLOOKUP(AJ17,Scores!$A$15:$B$18,2)</f>
        <v>0</v>
      </c>
      <c r="AH18" s="7" t="n">
        <f aca="false">Scores!$G$9*VLOOKUP(AG17,Scores!$A$15:$B$18,2)+Scores!$H$9*VLOOKUP(AH17,Scores!$A$15:$B$18,2)+Scores!$I$9*VLOOKUP(AI17,Scores!$A$15:$B$18,2)+Scores!$J$9*VLOOKUP(AJ17,Scores!$A$15:$B$18,2)</f>
        <v>62</v>
      </c>
      <c r="AI18" s="7" t="n">
        <f aca="false">Scores!$L$9*VLOOKUP(AG17,Scores!$A$15:$B$18,2)+Scores!$M$9*VLOOKUP(AH17,Scores!$A$15:$B$18,2)+Scores!$N$9*VLOOKUP(AI17,Scores!$A$15:$B$18,2)+Scores!$O$9*VLOOKUP(AJ17,Scores!$A$15:$B$18,2)</f>
        <v>0</v>
      </c>
      <c r="AJ18" s="8"/>
      <c r="AK18" s="8"/>
      <c r="AL18" s="7" t="n">
        <f aca="false">Scores!$B$10*VLOOKUP(AL17,Scores!$A$15:$B$18,2)+Scores!$C$10*VLOOKUP(AM17,Scores!$A$15:$B$18,2)+Scores!$D$10*VLOOKUP(AN17,Scores!$A$15:$B$18,2)+Scores!$E$10*VLOOKUP(AO17,Scores!$A$15:$B$18,2)</f>
        <v>0</v>
      </c>
      <c r="AM18" s="7" t="n">
        <f aca="false">Scores!$G$10*VLOOKUP(AL17,Scores!$A$15:$B$18,2)+Scores!$H$10*VLOOKUP(AM17,Scores!$A$15:$B$18,2)+Scores!$I$10*VLOOKUP(AN17,Scores!$A$15:$B$18,2)+Scores!$J$10*VLOOKUP(AO17,Scores!$A$15:$B$18,2)</f>
        <v>0</v>
      </c>
      <c r="AN18" s="7" t="n">
        <f aca="false">Scores!$L$10*VLOOKUP(AL17,Scores!$A$15:$B$18,2)+Scores!$M$10*VLOOKUP(AM17,Scores!$A$15:$B$18,2)+Scores!$N$10*VLOOKUP(AN17,Scores!$A$15:$B$18,2)+Scores!$O$10*VLOOKUP(AO17,Scores!$A$15:$B$18,2)</f>
        <v>0</v>
      </c>
      <c r="AO18" s="8"/>
    </row>
    <row r="19" customFormat="false" ht="15" hidden="false" customHeight="false" outlineLevel="0" collapsed="false">
      <c r="A19" s="0" t="s">
        <v>66</v>
      </c>
      <c r="B19" s="0" t="s">
        <v>42</v>
      </c>
      <c r="C19" s="0" t="n">
        <v>4</v>
      </c>
      <c r="D19" s="0" t="n">
        <v>3</v>
      </c>
      <c r="E19" s="0" t="n">
        <v>2</v>
      </c>
      <c r="F19" s="0" t="n">
        <v>1</v>
      </c>
      <c r="H19" s="0" t="n">
        <v>4</v>
      </c>
      <c r="I19" s="0" t="n">
        <v>2</v>
      </c>
      <c r="J19" s="0" t="n">
        <v>3</v>
      </c>
      <c r="K19" s="0" t="n">
        <v>1</v>
      </c>
      <c r="M19" s="0" t="n">
        <v>4</v>
      </c>
      <c r="N19" s="0" t="n">
        <v>2</v>
      </c>
      <c r="O19" s="0" t="n">
        <v>3</v>
      </c>
      <c r="P19" s="0" t="n">
        <v>1</v>
      </c>
      <c r="R19" s="0" t="n">
        <v>4</v>
      </c>
      <c r="S19" s="0" t="n">
        <v>2</v>
      </c>
      <c r="T19" s="0" t="n">
        <v>3</v>
      </c>
      <c r="U19" s="0" t="n">
        <v>1</v>
      </c>
      <c r="W19" s="0" t="n">
        <v>2</v>
      </c>
      <c r="X19" s="0" t="n">
        <v>3</v>
      </c>
      <c r="Y19" s="0" t="n">
        <v>1</v>
      </c>
      <c r="Z19" s="0" t="n">
        <v>4</v>
      </c>
      <c r="AB19" s="0" t="n">
        <v>1</v>
      </c>
      <c r="AC19" s="0" t="n">
        <v>3</v>
      </c>
      <c r="AD19" s="0" t="n">
        <v>4</v>
      </c>
      <c r="AE19" s="0" t="n">
        <v>2</v>
      </c>
      <c r="AG19" s="0" t="n">
        <v>1</v>
      </c>
      <c r="AH19" s="0" t="n">
        <v>3</v>
      </c>
      <c r="AI19" s="0" t="n">
        <v>2</v>
      </c>
      <c r="AJ19" s="0" t="n">
        <v>4</v>
      </c>
      <c r="AL19" s="0" t="n">
        <v>4</v>
      </c>
      <c r="AM19" s="0" t="n">
        <v>1</v>
      </c>
      <c r="AN19" s="0" t="n">
        <v>2</v>
      </c>
      <c r="AO19" s="0" t="n">
        <v>3</v>
      </c>
      <c r="AQ19" s="4" t="n">
        <f aca="false">((C20+H20+M20+R20+W20)-Scores!$E$15)/(Scores!$I$15-Scores!$E$15)</f>
        <v>0.767241379310345</v>
      </c>
      <c r="AR19" s="4" t="n">
        <f aca="false">((D20+I20+N20+S20+X20)-Scores!$E$16)/(Scores!$I$16-Scores!$E$16)</f>
        <v>0.544827586206897</v>
      </c>
      <c r="AS19" s="4" t="n">
        <f aca="false">((E20+J20+O20+T20+Y20)-Scores!$E$17)/(Scores!$I$17-Scores!$E$17)</f>
        <v>0.413793103448276</v>
      </c>
      <c r="AT19" s="4"/>
      <c r="AU19" s="4" t="n">
        <f aca="false">((AB20+AG20+AL20)-Scores!$F$15)/(Scores!$J$15-Scores!$F$15)</f>
        <v>0.931034482758621</v>
      </c>
      <c r="AV19" s="4" t="n">
        <f aca="false">((AC20+AH20+AM20)-Scores!$F$16)/(Scores!$J$16-Scores!$F$16)</f>
        <v>0.655172413793103</v>
      </c>
      <c r="AW19" s="4" t="n">
        <f aca="false">((AD20+AI20+AN20)-Scores!$F$17)/(Scores!$J$17-Scores!$F$17)</f>
        <v>0.586206896551724</v>
      </c>
    </row>
    <row r="20" s="6" customFormat="true" ht="11.25" hidden="false" customHeight="false" outlineLevel="0" collapsed="false">
      <c r="C20" s="7" t="n">
        <f aca="false">Scores!$B$3*VLOOKUP(C19,Scores!$A$15:$B$18,2)+Scores!$C$3*VLOOKUP(D19,Scores!$A$15:$B$18,2)+Scores!$D$3*VLOOKUP(E19,Scores!$A$15:$B$18,2)+Scores!$E$3*VLOOKUP(F19,Scores!$A$15:$B$18,2)</f>
        <v>0</v>
      </c>
      <c r="D20" s="7" t="n">
        <f aca="false">Scores!$G$3*VLOOKUP(C19,Scores!$A$15:$B$18,2)+Scores!$H$3*VLOOKUP(D19,Scores!$A$15:$B$18,2)+Scores!$I$3*VLOOKUP(E19,Scores!$A$15:$B$18,2)+Scores!$J$3*VLOOKUP(F19,Scores!$A$15:$B$18,2)</f>
        <v>47</v>
      </c>
      <c r="E20" s="7" t="n">
        <f aca="false">Scores!$L$3*VLOOKUP(C19,Scores!$A$15:$B$18,2)+Scores!$M$3*VLOOKUP(D19,Scores!$A$15:$B$18,2)+Scores!$N$3*VLOOKUP(E19,Scores!$A$15:$B$18,2)+Scores!$O$3*VLOOKUP(F19,Scores!$A$15:$B$18,2)</f>
        <v>0</v>
      </c>
      <c r="F20" s="8"/>
      <c r="G20" s="8"/>
      <c r="H20" s="7" t="n">
        <f aca="false">Scores!$B$4*VLOOKUP(H19,Scores!$A$15:$B$18,2)+Scores!$C$4*VLOOKUP(I19,Scores!$A$15:$B$18,2)+Scores!$D$4*VLOOKUP(J19,Scores!$A$15:$B$18,2)+Scores!$E$4*VLOOKUP(K19,Scores!$A$15:$B$18,2)</f>
        <v>50</v>
      </c>
      <c r="I20" s="7" t="n">
        <f aca="false">Scores!$G$4*VLOOKUP(H19,Scores!$A$15:$B$18,2)+Scores!$H$4*VLOOKUP(I19,Scores!$A$15:$B$18,2)+Scores!$I$4*VLOOKUP(J19,Scores!$A$15:$B$18,2)+Scores!$J$4*VLOOKUP(K19,Scores!$A$15:$B$18,2)</f>
        <v>45</v>
      </c>
      <c r="J20" s="7" t="n">
        <f aca="false">Scores!$L$4*VLOOKUP(H19,Scores!$A$15:$B$18,2)+Scores!$M$4*VLOOKUP(I19,Scores!$A$15:$B$18,2)+Scores!$N$4*VLOOKUP(J19,Scores!$A$15:$B$18,2)+Scores!$O$4*VLOOKUP(K19,Scores!$A$15:$B$18,2)</f>
        <v>0</v>
      </c>
      <c r="K20" s="8"/>
      <c r="L20" s="8"/>
      <c r="M20" s="7" t="n">
        <f aca="false">Scores!$B$5*VLOOKUP(M19,Scores!$A$15:$B$18,2)+Scores!$C$5*VLOOKUP(N19,Scores!$A$15:$B$18,2)+Scores!$D$5*VLOOKUP(O19,Scores!$A$15:$B$18,2)+Scores!$E$5*VLOOKUP(P19,Scores!$A$15:$B$18,2)</f>
        <v>55</v>
      </c>
      <c r="N20" s="7" t="n">
        <f aca="false">Scores!$G$5*VLOOKUP(M19,Scores!$A$15:$B$18,2)+Scores!$H$5*VLOOKUP(N19,Scores!$A$15:$B$18,2)+Scores!$I$5*VLOOKUP(O19,Scores!$A$15:$B$18,2)+Scores!$J$5*VLOOKUP(P19,Scores!$A$15:$B$18,2)</f>
        <v>45</v>
      </c>
      <c r="O20" s="7" t="n">
        <f aca="false">Scores!$L$5*VLOOKUP(M19,Scores!$A$15:$B$18,2)+Scores!$M$5*VLOOKUP(N19,Scores!$A$15:$B$18,2)+Scores!$N$5*VLOOKUP(O19,Scores!$A$15:$B$18,2)+Scores!$O$5*VLOOKUP(P19,Scores!$A$15:$B$18,2)</f>
        <v>0</v>
      </c>
      <c r="P20" s="8"/>
      <c r="Q20" s="8"/>
      <c r="R20" s="7" t="n">
        <f aca="false">Scores!$B$6*VLOOKUP(R19,Scores!$A$15:$B$18,2)+Scores!$C$6*VLOOKUP(S19,Scores!$A$15:$B$18,2)+Scores!$D$6*VLOOKUP(T19,Scores!$A$15:$B$18,2)+Scores!$E$6*VLOOKUP(U19,Scores!$A$15:$B$18,2)</f>
        <v>54</v>
      </c>
      <c r="S20" s="7" t="n">
        <f aca="false">Scores!$G$6*VLOOKUP(R19,Scores!$A$15:$B$18,2)+Scores!$H$6*VLOOKUP(S19,Scores!$A$15:$B$18,2)+Scores!$I$6*VLOOKUP(T19,Scores!$A$15:$B$18,2)+Scores!$J$6*VLOOKUP(U19,Scores!$A$15:$B$18,2)</f>
        <v>45</v>
      </c>
      <c r="T20" s="7" t="n">
        <f aca="false">Scores!$L$6*VLOOKUP(R19,Scores!$A$15:$B$18,2)+Scores!$M$6*VLOOKUP(S19,Scores!$A$15:$B$18,2)+Scores!$N$6*VLOOKUP(T19,Scores!$A$15:$B$18,2)+Scores!$O$6*VLOOKUP(U19,Scores!$A$15:$B$18,2)</f>
        <v>40</v>
      </c>
      <c r="U20" s="8"/>
      <c r="V20" s="8"/>
      <c r="W20" s="7" t="n">
        <f aca="false">Scores!$B$7*VLOOKUP(W19,Scores!$A$15:$B$18,2)+Scores!$C$7*VLOOKUP(X19,Scores!$A$15:$B$18,2)+Scores!$D$7*VLOOKUP(Y19,Scores!$A$15:$B$18,2)+Scores!$E$7*VLOOKUP(Z19,Scores!$A$15:$B$18,2)</f>
        <v>62</v>
      </c>
      <c r="X20" s="7" t="n">
        <f aca="false">Scores!$G$7*VLOOKUP(W19,Scores!$A$15:$B$18,2)+Scores!$H$7*VLOOKUP(X19,Scores!$A$15:$B$18,2)+Scores!$I$7*VLOOKUP(Y19,Scores!$A$15:$B$18,2)+Scores!$J$7*VLOOKUP(Z19,Scores!$A$15:$B$18,2)</f>
        <v>62</v>
      </c>
      <c r="Y20" s="7" t="n">
        <f aca="false">Scores!$L$7*VLOOKUP(W19,Scores!$A$15:$B$18,2)+Scores!$M$7*VLOOKUP(X19,Scores!$A$15:$B$18,2)+Scores!$N$7*VLOOKUP(Y19,Scores!$A$15:$B$18,2)+Scores!$O$7*VLOOKUP(Z19,Scores!$A$15:$B$18,2)</f>
        <v>50</v>
      </c>
      <c r="Z20" s="8"/>
      <c r="AA20" s="8"/>
      <c r="AB20" s="7" t="n">
        <f aca="false">Scores!$B$8*VLOOKUP(AB19,Scores!$A$15:$B$18,2)+Scores!$C$8*VLOOKUP(AC19,Scores!$A$15:$B$18,2)+Scores!$D$8*VLOOKUP(AD19,Scores!$A$15:$B$18,2)+Scores!$E$8*VLOOKUP(AE19,Scores!$A$15:$B$18,2)</f>
        <v>60</v>
      </c>
      <c r="AC20" s="7" t="n">
        <f aca="false">Scores!$G$8*VLOOKUP(AB19,Scores!$A$15:$B$18,2)+Scores!$H$8*VLOOKUP(AC19,Scores!$A$15:$B$18,2)+Scores!$I$8*VLOOKUP(AD19,Scores!$A$15:$B$18,2)+Scores!$J$8*VLOOKUP(AE19,Scores!$A$15:$B$18,2)</f>
        <v>62</v>
      </c>
      <c r="AD20" s="7" t="n">
        <f aca="false">Scores!$L$8*VLOOKUP(AB19,Scores!$A$15:$B$18,2)+Scores!$M$8*VLOOKUP(AC19,Scores!$A$15:$B$18,2)+Scores!$N$8*VLOOKUP(AD19,Scores!$A$15:$B$18,2)+Scores!$O$8*VLOOKUP(AE19,Scores!$A$15:$B$18,2)</f>
        <v>50</v>
      </c>
      <c r="AE20" s="8"/>
      <c r="AF20" s="8"/>
      <c r="AG20" s="7" t="n">
        <f aca="false">Scores!$B$9*VLOOKUP(AG19,Scores!$A$15:$B$18,2)+Scores!$C$9*VLOOKUP(AH19,Scores!$A$15:$B$18,2)+Scores!$D$9*VLOOKUP(AI19,Scores!$A$15:$B$18,2)+Scores!$E$9*VLOOKUP(AJ19,Scores!$A$15:$B$18,2)</f>
        <v>0</v>
      </c>
      <c r="AH20" s="7" t="n">
        <f aca="false">Scores!$G$9*VLOOKUP(AG19,Scores!$A$15:$B$18,2)+Scores!$H$9*VLOOKUP(AH19,Scores!$A$15:$B$18,2)+Scores!$I$9*VLOOKUP(AI19,Scores!$A$15:$B$18,2)+Scores!$J$9*VLOOKUP(AJ19,Scores!$A$15:$B$18,2)</f>
        <v>42</v>
      </c>
      <c r="AI20" s="7" t="n">
        <f aca="false">Scores!$L$9*VLOOKUP(AG19,Scores!$A$15:$B$18,2)+Scores!$M$9*VLOOKUP(AH19,Scores!$A$15:$B$18,2)+Scores!$N$9*VLOOKUP(AI19,Scores!$A$15:$B$18,2)+Scores!$O$9*VLOOKUP(AJ19,Scores!$A$15:$B$18,2)</f>
        <v>0</v>
      </c>
      <c r="AJ20" s="8"/>
      <c r="AK20" s="8"/>
      <c r="AL20" s="7" t="n">
        <f aca="false">Scores!$B$10*VLOOKUP(AL19,Scores!$A$15:$B$18,2)+Scores!$C$10*VLOOKUP(AM19,Scores!$A$15:$B$18,2)+Scores!$D$10*VLOOKUP(AN19,Scores!$A$15:$B$18,2)+Scores!$E$10*VLOOKUP(AO19,Scores!$A$15:$B$18,2)</f>
        <v>0</v>
      </c>
      <c r="AM20" s="7" t="n">
        <f aca="false">Scores!$G$10*VLOOKUP(AL19,Scores!$A$15:$B$18,2)+Scores!$H$10*VLOOKUP(AM19,Scores!$A$15:$B$18,2)+Scores!$I$10*VLOOKUP(AN19,Scores!$A$15:$B$18,2)+Scores!$J$10*VLOOKUP(AO19,Scores!$A$15:$B$18,2)</f>
        <v>0</v>
      </c>
      <c r="AN20" s="7" t="n">
        <f aca="false">Scores!$L$10*VLOOKUP(AL19,Scores!$A$15:$B$18,2)+Scores!$M$10*VLOOKUP(AM19,Scores!$A$15:$B$18,2)+Scores!$N$10*VLOOKUP(AN19,Scores!$A$15:$B$18,2)+Scores!$O$10*VLOOKUP(AO19,Scores!$A$15:$B$18,2)</f>
        <v>0</v>
      </c>
      <c r="AO20" s="8"/>
    </row>
  </sheetData>
  <mergeCells count="8">
    <mergeCell ref="C2:F2"/>
    <mergeCell ref="H2:K2"/>
    <mergeCell ref="M2:P2"/>
    <mergeCell ref="R2:U2"/>
    <mergeCell ref="W2:Z2"/>
    <mergeCell ref="AB2:AE2"/>
    <mergeCell ref="AG2:AJ2"/>
    <mergeCell ref="AL2:A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Q19" activeCellId="0" sqref="AQ19"/>
    </sheetView>
  </sheetViews>
  <sheetFormatPr defaultRowHeight="15"/>
  <cols>
    <col collapsed="false" hidden="false" max="1" min="1" style="0" width="21.2793522267206"/>
    <col collapsed="false" hidden="false" max="2" min="2" style="0" width="8.5748987854251"/>
    <col collapsed="false" hidden="false" max="6" min="3" style="0" width="2.71255060728745"/>
    <col collapsed="false" hidden="false" max="7" min="7" style="0" width="1.71255060728745"/>
    <col collapsed="false" hidden="false" max="11" min="8" style="0" width="2.71255060728745"/>
    <col collapsed="false" hidden="false" max="12" min="12" style="0" width="1.71255060728745"/>
    <col collapsed="false" hidden="false" max="16" min="13" style="0" width="2.71255060728745"/>
    <col collapsed="false" hidden="false" max="17" min="17" style="0" width="1.71255060728745"/>
    <col collapsed="false" hidden="false" max="21" min="18" style="0" width="2.71255060728745"/>
    <col collapsed="false" hidden="false" max="22" min="22" style="0" width="1.71255060728745"/>
    <col collapsed="false" hidden="false" max="26" min="23" style="0" width="2.71255060728745"/>
    <col collapsed="false" hidden="false" max="27" min="27" style="0" width="1.71255060728745"/>
    <col collapsed="false" hidden="false" max="31" min="28" style="0" width="2.71255060728745"/>
    <col collapsed="false" hidden="false" max="32" min="32" style="0" width="1.71255060728745"/>
    <col collapsed="false" hidden="false" max="36" min="33" style="0" width="2.71255060728745"/>
    <col collapsed="false" hidden="false" max="37" min="37" style="0" width="1.71255060728745"/>
    <col collapsed="false" hidden="false" max="41" min="38" style="0" width="2.71255060728745"/>
    <col collapsed="false" hidden="false" max="42" min="42" style="0" width="8.5748987854251"/>
    <col collapsed="false" hidden="false" max="45" min="43" style="0" width="6.71255060728745"/>
    <col collapsed="false" hidden="false" max="46" min="46" style="0" width="4.2834008097166"/>
    <col collapsed="false" hidden="false" max="1025" min="47" style="0" width="8.5748987854251"/>
  </cols>
  <sheetData>
    <row r="1" customFormat="false" ht="15" hidden="false" customHeight="false" outlineLevel="0" collapsed="false">
      <c r="A1" s="1"/>
      <c r="C1" s="1" t="s">
        <v>0</v>
      </c>
      <c r="D1" s="1"/>
      <c r="E1" s="1"/>
      <c r="F1" s="1"/>
      <c r="G1" s="1"/>
      <c r="AQ1" s="1" t="s">
        <v>1</v>
      </c>
      <c r="AU1" s="1" t="s">
        <v>2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n">
        <v>1</v>
      </c>
      <c r="D2" s="2"/>
      <c r="E2" s="2"/>
      <c r="F2" s="2"/>
      <c r="G2" s="3"/>
      <c r="H2" s="2" t="n">
        <v>2</v>
      </c>
      <c r="I2" s="2"/>
      <c r="J2" s="2"/>
      <c r="K2" s="2"/>
      <c r="L2" s="3"/>
      <c r="M2" s="2" t="n">
        <v>3</v>
      </c>
      <c r="N2" s="2"/>
      <c r="O2" s="2"/>
      <c r="P2" s="2"/>
      <c r="Q2" s="3"/>
      <c r="R2" s="2" t="n">
        <v>4</v>
      </c>
      <c r="S2" s="2"/>
      <c r="T2" s="2"/>
      <c r="U2" s="2"/>
      <c r="V2" s="3"/>
      <c r="W2" s="2" t="n">
        <v>5</v>
      </c>
      <c r="X2" s="2"/>
      <c r="Y2" s="2"/>
      <c r="Z2" s="2"/>
      <c r="AA2" s="3"/>
      <c r="AB2" s="2" t="n">
        <v>6</v>
      </c>
      <c r="AC2" s="2"/>
      <c r="AD2" s="2"/>
      <c r="AE2" s="2"/>
      <c r="AF2" s="3"/>
      <c r="AG2" s="2" t="n">
        <v>7</v>
      </c>
      <c r="AH2" s="2"/>
      <c r="AI2" s="2"/>
      <c r="AJ2" s="2"/>
      <c r="AK2" s="3"/>
      <c r="AL2" s="2" t="n">
        <v>8</v>
      </c>
      <c r="AM2" s="2"/>
      <c r="AN2" s="2"/>
      <c r="AO2" s="2"/>
      <c r="AQ2" s="1" t="s">
        <v>6</v>
      </c>
      <c r="AR2" s="1" t="s">
        <v>7</v>
      </c>
      <c r="AS2" s="1" t="s">
        <v>8</v>
      </c>
      <c r="AT2" s="1"/>
      <c r="AU2" s="1" t="s">
        <v>6</v>
      </c>
      <c r="AV2" s="1" t="s">
        <v>7</v>
      </c>
      <c r="AW2" s="1" t="s">
        <v>8</v>
      </c>
    </row>
    <row r="3" customFormat="false" ht="15" hidden="false" customHeight="false" outlineLevel="0" collapsed="false">
      <c r="A3" s="0" t="s">
        <v>67</v>
      </c>
      <c r="B3" s="0" t="s">
        <v>44</v>
      </c>
      <c r="C3" s="0" t="n">
        <v>1</v>
      </c>
      <c r="D3" s="0" t="n">
        <v>4</v>
      </c>
      <c r="E3" s="0" t="n">
        <v>3</v>
      </c>
      <c r="F3" s="0" t="n">
        <v>2</v>
      </c>
      <c r="H3" s="0" t="n">
        <v>2</v>
      </c>
      <c r="I3" s="0" t="n">
        <v>3</v>
      </c>
      <c r="J3" s="0" t="n">
        <v>4</v>
      </c>
      <c r="K3" s="0" t="n">
        <v>1</v>
      </c>
      <c r="M3" s="0" t="n">
        <v>3</v>
      </c>
      <c r="N3" s="0" t="n">
        <v>2</v>
      </c>
      <c r="O3" s="0" t="n">
        <v>4</v>
      </c>
      <c r="P3" s="0" t="n">
        <v>1</v>
      </c>
      <c r="R3" s="0" t="n">
        <v>2</v>
      </c>
      <c r="S3" s="0" t="n">
        <v>4</v>
      </c>
      <c r="T3" s="0" t="n">
        <v>3</v>
      </c>
      <c r="U3" s="0" t="n">
        <v>1</v>
      </c>
      <c r="W3" s="0" t="n">
        <v>2</v>
      </c>
      <c r="X3" s="0" t="n">
        <v>3</v>
      </c>
      <c r="Y3" s="0" t="n">
        <v>1</v>
      </c>
      <c r="Z3" s="0" t="n">
        <v>4</v>
      </c>
      <c r="AB3" s="0" t="n">
        <v>1</v>
      </c>
      <c r="AC3" s="0" t="n">
        <v>3</v>
      </c>
      <c r="AD3" s="0" t="n">
        <v>4</v>
      </c>
      <c r="AE3" s="0" t="n">
        <v>2</v>
      </c>
      <c r="AG3" s="0" t="n">
        <v>2</v>
      </c>
      <c r="AH3" s="0" t="n">
        <v>1</v>
      </c>
      <c r="AI3" s="0" t="n">
        <v>4</v>
      </c>
      <c r="AJ3" s="0" t="n">
        <v>3</v>
      </c>
      <c r="AL3" s="0" t="n">
        <v>2</v>
      </c>
      <c r="AM3" s="0" t="n">
        <v>1</v>
      </c>
      <c r="AN3" s="0" t="n">
        <v>4</v>
      </c>
      <c r="AO3" s="0" t="n">
        <v>3</v>
      </c>
      <c r="AQ3" s="4" t="n">
        <f aca="false">((C4+H4+M4+R4+W4)-Scores!$E$15)/(Scores!$I$15-Scores!$E$15)</f>
        <v>0.767241379310345</v>
      </c>
      <c r="AR3" s="4" t="n">
        <f aca="false">((D4+I4+N4+S4+X4)-Scores!$E$16)/(Scores!$I$16-Scores!$E$16)</f>
        <v>0.827586206896552</v>
      </c>
      <c r="AS3" s="4" t="n">
        <f aca="false">((E4+J4+O4+T4+Y4)-Scores!$E$17)/(Scores!$I$17-Scores!$E$17)</f>
        <v>0.551724137931034</v>
      </c>
      <c r="AT3" s="4"/>
      <c r="AU3" s="4" t="n">
        <f aca="false">((AB4+AG4+AL4)-Scores!$F$15)/(Scores!$J$15-Scores!$F$15)</f>
        <v>0.931034482758621</v>
      </c>
      <c r="AV3" s="4" t="n">
        <f aca="false">((AC4+AH4+AM4)-Scores!$F$16)/(Scores!$J$16-Scores!$F$16)</f>
        <v>0.53448275862069</v>
      </c>
      <c r="AW3" s="4" t="n">
        <f aca="false">((AD4+AI4+AN4)-Scores!$F$17)/(Scores!$J$17-Scores!$F$17)</f>
        <v>0.586206896551724</v>
      </c>
    </row>
    <row r="4" s="6" customFormat="true" ht="11.25" hidden="false" customHeight="false" outlineLevel="0" collapsed="false">
      <c r="C4" s="7" t="n">
        <f aca="false">Scores!$B$3*VLOOKUP(C3,Scores!$A$15:$B$18,2)+Scores!$C$3*VLOOKUP(D3,Scores!$A$15:$B$18,2)+Scores!$D$3*VLOOKUP(E3,Scores!$A$15:$B$18,2)+Scores!$E$3*VLOOKUP(F3,Scores!$A$15:$B$18,2)</f>
        <v>0</v>
      </c>
      <c r="D4" s="7" t="n">
        <f aca="false">Scores!$G$3*VLOOKUP(C3,Scores!$A$15:$B$18,2)+Scores!$H$3*VLOOKUP(D3,Scores!$A$15:$B$18,2)+Scores!$I$3*VLOOKUP(E3,Scores!$A$15:$B$18,2)+Scores!$J$3*VLOOKUP(F3,Scores!$A$15:$B$18,2)</f>
        <v>62</v>
      </c>
      <c r="E4" s="7" t="n">
        <f aca="false">Scores!$L$3*VLOOKUP(C3,Scores!$A$15:$B$18,2)+Scores!$M$3*VLOOKUP(D3,Scores!$A$15:$B$18,2)+Scores!$N$3*VLOOKUP(E3,Scores!$A$15:$B$18,2)+Scores!$O$3*VLOOKUP(F3,Scores!$A$15:$B$18,2)</f>
        <v>0</v>
      </c>
      <c r="F4" s="8"/>
      <c r="G4" s="8"/>
      <c r="H4" s="7" t="n">
        <f aca="false">Scores!$B$4*VLOOKUP(H3,Scores!$A$15:$B$18,2)+Scores!$C$4*VLOOKUP(I3,Scores!$A$15:$B$18,2)+Scores!$D$4*VLOOKUP(J3,Scores!$A$15:$B$18,2)+Scores!$E$4*VLOOKUP(K3,Scores!$A$15:$B$18,2)</f>
        <v>40</v>
      </c>
      <c r="I4" s="7" t="n">
        <f aca="false">Scores!$G$4*VLOOKUP(H3,Scores!$A$15:$B$18,2)+Scores!$H$4*VLOOKUP(I3,Scores!$A$15:$B$18,2)+Scores!$I$4*VLOOKUP(J3,Scores!$A$15:$B$18,2)+Scores!$J$4*VLOOKUP(K3,Scores!$A$15:$B$18,2)</f>
        <v>55</v>
      </c>
      <c r="J4" s="7" t="n">
        <f aca="false">Scores!$L$4*VLOOKUP(H3,Scores!$A$15:$B$18,2)+Scores!$M$4*VLOOKUP(I3,Scores!$A$15:$B$18,2)+Scores!$N$4*VLOOKUP(J3,Scores!$A$15:$B$18,2)+Scores!$O$4*VLOOKUP(K3,Scores!$A$15:$B$18,2)</f>
        <v>0</v>
      </c>
      <c r="K4" s="8"/>
      <c r="L4" s="8"/>
      <c r="M4" s="7" t="n">
        <f aca="false">Scores!$B$5*VLOOKUP(M3,Scores!$A$15:$B$18,2)+Scores!$C$5*VLOOKUP(N3,Scores!$A$15:$B$18,2)+Scores!$D$5*VLOOKUP(O3,Scores!$A$15:$B$18,2)+Scores!$E$5*VLOOKUP(P3,Scores!$A$15:$B$18,2)</f>
        <v>57</v>
      </c>
      <c r="N4" s="7" t="n">
        <f aca="false">Scores!$G$5*VLOOKUP(M3,Scores!$A$15:$B$18,2)+Scores!$H$5*VLOOKUP(N3,Scores!$A$15:$B$18,2)+Scores!$I$5*VLOOKUP(O3,Scores!$A$15:$B$18,2)+Scores!$J$5*VLOOKUP(P3,Scores!$A$15:$B$18,2)</f>
        <v>49</v>
      </c>
      <c r="O4" s="7" t="n">
        <f aca="false">Scores!$L$5*VLOOKUP(M3,Scores!$A$15:$B$18,2)+Scores!$M$5*VLOOKUP(N3,Scores!$A$15:$B$18,2)+Scores!$N$5*VLOOKUP(O3,Scores!$A$15:$B$18,2)+Scores!$O$5*VLOOKUP(P3,Scores!$A$15:$B$18,2)</f>
        <v>0</v>
      </c>
      <c r="P4" s="8"/>
      <c r="Q4" s="8"/>
      <c r="R4" s="7" t="n">
        <f aca="false">Scores!$B$6*VLOOKUP(R3,Scores!$A$15:$B$18,2)+Scores!$C$6*VLOOKUP(S3,Scores!$A$15:$B$18,2)+Scores!$D$6*VLOOKUP(T3,Scores!$A$15:$B$18,2)+Scores!$E$6*VLOOKUP(U3,Scores!$A$15:$B$18,2)</f>
        <v>62</v>
      </c>
      <c r="S4" s="7" t="n">
        <f aca="false">Scores!$G$6*VLOOKUP(R3,Scores!$A$15:$B$18,2)+Scores!$H$6*VLOOKUP(S3,Scores!$A$15:$B$18,2)+Scores!$I$6*VLOOKUP(T3,Scores!$A$15:$B$18,2)+Scores!$J$6*VLOOKUP(U3,Scores!$A$15:$B$18,2)</f>
        <v>57</v>
      </c>
      <c r="T4" s="7" t="n">
        <f aca="false">Scores!$L$6*VLOOKUP(R3,Scores!$A$15:$B$18,2)+Scores!$M$6*VLOOKUP(S3,Scores!$A$15:$B$18,2)+Scores!$N$6*VLOOKUP(T3,Scores!$A$15:$B$18,2)+Scores!$O$6*VLOOKUP(U3,Scores!$A$15:$B$18,2)</f>
        <v>48</v>
      </c>
      <c r="U4" s="8"/>
      <c r="V4" s="8"/>
      <c r="W4" s="7" t="n">
        <f aca="false">Scores!$B$7*VLOOKUP(W3,Scores!$A$15:$B$18,2)+Scores!$C$7*VLOOKUP(X3,Scores!$A$15:$B$18,2)+Scores!$D$7*VLOOKUP(Y3,Scores!$A$15:$B$18,2)+Scores!$E$7*VLOOKUP(Z3,Scores!$A$15:$B$18,2)</f>
        <v>62</v>
      </c>
      <c r="X4" s="7" t="n">
        <f aca="false">Scores!$G$7*VLOOKUP(W3,Scores!$A$15:$B$18,2)+Scores!$H$7*VLOOKUP(X3,Scores!$A$15:$B$18,2)+Scores!$I$7*VLOOKUP(Y3,Scores!$A$15:$B$18,2)+Scores!$J$7*VLOOKUP(Z3,Scores!$A$15:$B$18,2)</f>
        <v>62</v>
      </c>
      <c r="Y4" s="7" t="n">
        <f aca="false">Scores!$L$7*VLOOKUP(W3,Scores!$A$15:$B$18,2)+Scores!$M$7*VLOOKUP(X3,Scores!$A$15:$B$18,2)+Scores!$N$7*VLOOKUP(Y3,Scores!$A$15:$B$18,2)+Scores!$O$7*VLOOKUP(Z3,Scores!$A$15:$B$18,2)</f>
        <v>50</v>
      </c>
      <c r="Z4" s="8"/>
      <c r="AA4" s="8"/>
      <c r="AB4" s="7" t="n">
        <f aca="false">Scores!$B$8*VLOOKUP(AB3,Scores!$A$15:$B$18,2)+Scores!$C$8*VLOOKUP(AC3,Scores!$A$15:$B$18,2)+Scores!$D$8*VLOOKUP(AD3,Scores!$A$15:$B$18,2)+Scores!$E$8*VLOOKUP(AE3,Scores!$A$15:$B$18,2)</f>
        <v>60</v>
      </c>
      <c r="AC4" s="7" t="n">
        <f aca="false">Scores!$G$8*VLOOKUP(AB3,Scores!$A$15:$B$18,2)+Scores!$H$8*VLOOKUP(AC3,Scores!$A$15:$B$18,2)+Scores!$I$8*VLOOKUP(AD3,Scores!$A$15:$B$18,2)+Scores!$J$8*VLOOKUP(AE3,Scores!$A$15:$B$18,2)</f>
        <v>62</v>
      </c>
      <c r="AD4" s="7" t="n">
        <f aca="false">Scores!$L$8*VLOOKUP(AB3,Scores!$A$15:$B$18,2)+Scores!$M$8*VLOOKUP(AC3,Scores!$A$15:$B$18,2)+Scores!$N$8*VLOOKUP(AD3,Scores!$A$15:$B$18,2)+Scores!$O$8*VLOOKUP(AE3,Scores!$A$15:$B$18,2)</f>
        <v>50</v>
      </c>
      <c r="AE4" s="8"/>
      <c r="AF4" s="8"/>
      <c r="AG4" s="7" t="n">
        <f aca="false">Scores!$B$9*VLOOKUP(AG3,Scores!$A$15:$B$18,2)+Scores!$C$9*VLOOKUP(AH3,Scores!$A$15:$B$18,2)+Scores!$D$9*VLOOKUP(AI3,Scores!$A$15:$B$18,2)+Scores!$E$9*VLOOKUP(AJ3,Scores!$A$15:$B$18,2)</f>
        <v>0</v>
      </c>
      <c r="AH4" s="7" t="n">
        <f aca="false">Scores!$G$9*VLOOKUP(AG3,Scores!$A$15:$B$18,2)+Scores!$H$9*VLOOKUP(AH3,Scores!$A$15:$B$18,2)+Scores!$I$9*VLOOKUP(AI3,Scores!$A$15:$B$18,2)+Scores!$J$9*VLOOKUP(AJ3,Scores!$A$15:$B$18,2)</f>
        <v>35</v>
      </c>
      <c r="AI4" s="7" t="n">
        <f aca="false">Scores!$L$9*VLOOKUP(AG3,Scores!$A$15:$B$18,2)+Scores!$M$9*VLOOKUP(AH3,Scores!$A$15:$B$18,2)+Scores!$N$9*VLOOKUP(AI3,Scores!$A$15:$B$18,2)+Scores!$O$9*VLOOKUP(AJ3,Scores!$A$15:$B$18,2)</f>
        <v>0</v>
      </c>
      <c r="AJ4" s="8"/>
      <c r="AK4" s="8"/>
      <c r="AL4" s="7" t="n">
        <f aca="false">Scores!$B$10*VLOOKUP(AL3,Scores!$A$15:$B$18,2)+Scores!$C$10*VLOOKUP(AM3,Scores!$A$15:$B$18,2)+Scores!$D$10*VLOOKUP(AN3,Scores!$A$15:$B$18,2)+Scores!$E$10*VLOOKUP(AO3,Scores!$A$15:$B$18,2)</f>
        <v>0</v>
      </c>
      <c r="AM4" s="7" t="n">
        <f aca="false">Scores!$G$10*VLOOKUP(AL3,Scores!$A$15:$B$18,2)+Scores!$H$10*VLOOKUP(AM3,Scores!$A$15:$B$18,2)+Scores!$I$10*VLOOKUP(AN3,Scores!$A$15:$B$18,2)+Scores!$J$10*VLOOKUP(AO3,Scores!$A$15:$B$18,2)</f>
        <v>0</v>
      </c>
      <c r="AN4" s="7" t="n">
        <f aca="false">Scores!$L$10*VLOOKUP(AL3,Scores!$A$15:$B$18,2)+Scores!$M$10*VLOOKUP(AM3,Scores!$A$15:$B$18,2)+Scores!$N$10*VLOOKUP(AN3,Scores!$A$15:$B$18,2)+Scores!$O$10*VLOOKUP(AO3,Scores!$A$15:$B$18,2)</f>
        <v>0</v>
      </c>
      <c r="AO4" s="8"/>
    </row>
    <row r="5" customFormat="false" ht="15" hidden="false" customHeight="false" outlineLevel="0" collapsed="false">
      <c r="A5" s="0" t="s">
        <v>68</v>
      </c>
      <c r="B5" s="0" t="s">
        <v>33</v>
      </c>
      <c r="C5" s="0" t="n">
        <v>1</v>
      </c>
      <c r="D5" s="0" t="n">
        <v>4</v>
      </c>
      <c r="E5" s="0" t="n">
        <v>3</v>
      </c>
      <c r="F5" s="0" t="n">
        <v>2</v>
      </c>
      <c r="H5" s="0" t="n">
        <v>2</v>
      </c>
      <c r="I5" s="0" t="n">
        <v>3</v>
      </c>
      <c r="J5" s="0" t="n">
        <v>4</v>
      </c>
      <c r="K5" s="0" t="n">
        <v>1</v>
      </c>
      <c r="M5" s="0" t="n">
        <v>2</v>
      </c>
      <c r="N5" s="0" t="n">
        <v>3</v>
      </c>
      <c r="O5" s="0" t="n">
        <v>4</v>
      </c>
      <c r="P5" s="0" t="n">
        <v>1</v>
      </c>
      <c r="R5" s="0" t="n">
        <v>3</v>
      </c>
      <c r="S5" s="0" t="n">
        <v>4</v>
      </c>
      <c r="T5" s="0" t="n">
        <v>2</v>
      </c>
      <c r="U5" s="0" t="n">
        <v>1</v>
      </c>
      <c r="W5" s="0" t="n">
        <v>2</v>
      </c>
      <c r="X5" s="0" t="n">
        <v>3</v>
      </c>
      <c r="Y5" s="0" t="n">
        <v>1</v>
      </c>
      <c r="Z5" s="0" t="n">
        <v>4</v>
      </c>
      <c r="AB5" s="0" t="n">
        <v>1</v>
      </c>
      <c r="AC5" s="0" t="n">
        <v>3</v>
      </c>
      <c r="AD5" s="0" t="n">
        <v>4</v>
      </c>
      <c r="AE5" s="0" t="n">
        <v>2</v>
      </c>
      <c r="AG5" s="0" t="n">
        <v>2</v>
      </c>
      <c r="AH5" s="0" t="n">
        <v>3</v>
      </c>
      <c r="AI5" s="0" t="n">
        <v>4</v>
      </c>
      <c r="AJ5" s="0" t="n">
        <v>1</v>
      </c>
      <c r="AL5" s="0" t="n">
        <v>2</v>
      </c>
      <c r="AM5" s="0" t="n">
        <v>1</v>
      </c>
      <c r="AN5" s="0" t="n">
        <v>3</v>
      </c>
      <c r="AO5" s="0" t="n">
        <v>4</v>
      </c>
      <c r="AQ5" s="4" t="n">
        <f aca="false">((C6+H6+M6+R6+W6)-Scores!$E$15)/(Scores!$I$15-Scores!$E$15)</f>
        <v>0.715517241379311</v>
      </c>
      <c r="AR5" s="4" t="n">
        <f aca="false">((D6+I6+N6+S6+X6)-Scores!$E$16)/(Scores!$I$16-Scores!$E$16)</f>
        <v>0.841379310344828</v>
      </c>
      <c r="AS5" s="4" t="n">
        <f aca="false">((E6+J6+O6+T6+Y6)-Scores!$E$17)/(Scores!$I$17-Scores!$E$17)</f>
        <v>0.586206896551724</v>
      </c>
      <c r="AT5" s="4"/>
      <c r="AU5" s="4" t="n">
        <f aca="false">((AB6+AG6+AL6)-Scores!$F$15)/(Scores!$J$15-Scores!$F$15)</f>
        <v>0.931034482758621</v>
      </c>
      <c r="AV5" s="4" t="n">
        <f aca="false">((AC6+AH6+AM6)-Scores!$F$16)/(Scores!$J$16-Scores!$F$16)</f>
        <v>0.896551724137931</v>
      </c>
      <c r="AW5" s="4" t="n">
        <f aca="false">((AD6+AI6+AN6)-Scores!$F$17)/(Scores!$J$17-Scores!$F$17)</f>
        <v>0.586206896551724</v>
      </c>
    </row>
    <row r="6" s="6" customFormat="true" ht="11.25" hidden="false" customHeight="false" outlineLevel="0" collapsed="false">
      <c r="C6" s="7" t="n">
        <f aca="false">Scores!$B$3*VLOOKUP(C5,Scores!$A$15:$B$18,2)+Scores!$C$3*VLOOKUP(D5,Scores!$A$15:$B$18,2)+Scores!$D$3*VLOOKUP(E5,Scores!$A$15:$B$18,2)+Scores!$E$3*VLOOKUP(F5,Scores!$A$15:$B$18,2)</f>
        <v>0</v>
      </c>
      <c r="D6" s="7" t="n">
        <f aca="false">Scores!$G$3*VLOOKUP(C5,Scores!$A$15:$B$18,2)+Scores!$H$3*VLOOKUP(D5,Scores!$A$15:$B$18,2)+Scores!$I$3*VLOOKUP(E5,Scores!$A$15:$B$18,2)+Scores!$J$3*VLOOKUP(F5,Scores!$A$15:$B$18,2)</f>
        <v>62</v>
      </c>
      <c r="E6" s="7" t="n">
        <f aca="false">Scores!$L$3*VLOOKUP(C5,Scores!$A$15:$B$18,2)+Scores!$M$3*VLOOKUP(D5,Scores!$A$15:$B$18,2)+Scores!$N$3*VLOOKUP(E5,Scores!$A$15:$B$18,2)+Scores!$O$3*VLOOKUP(F5,Scores!$A$15:$B$18,2)</f>
        <v>0</v>
      </c>
      <c r="F6" s="8"/>
      <c r="G6" s="8"/>
      <c r="H6" s="7" t="n">
        <f aca="false">Scores!$B$4*VLOOKUP(H5,Scores!$A$15:$B$18,2)+Scores!$C$4*VLOOKUP(I5,Scores!$A$15:$B$18,2)+Scores!$D$4*VLOOKUP(J5,Scores!$A$15:$B$18,2)+Scores!$E$4*VLOOKUP(K5,Scores!$A$15:$B$18,2)</f>
        <v>40</v>
      </c>
      <c r="I6" s="7" t="n">
        <f aca="false">Scores!$G$4*VLOOKUP(H5,Scores!$A$15:$B$18,2)+Scores!$H$4*VLOOKUP(I5,Scores!$A$15:$B$18,2)+Scores!$I$4*VLOOKUP(J5,Scores!$A$15:$B$18,2)+Scores!$J$4*VLOOKUP(K5,Scores!$A$15:$B$18,2)</f>
        <v>55</v>
      </c>
      <c r="J6" s="7" t="n">
        <f aca="false">Scores!$L$4*VLOOKUP(H5,Scores!$A$15:$B$18,2)+Scores!$M$4*VLOOKUP(I5,Scores!$A$15:$B$18,2)+Scores!$N$4*VLOOKUP(J5,Scores!$A$15:$B$18,2)+Scores!$O$4*VLOOKUP(K5,Scores!$A$15:$B$18,2)</f>
        <v>0</v>
      </c>
      <c r="K6" s="8"/>
      <c r="L6" s="8"/>
      <c r="M6" s="7" t="n">
        <f aca="false">Scores!$B$5*VLOOKUP(M5,Scores!$A$15:$B$18,2)+Scores!$C$5*VLOOKUP(N5,Scores!$A$15:$B$18,2)+Scores!$D$5*VLOOKUP(O5,Scores!$A$15:$B$18,2)+Scores!$E$5*VLOOKUP(P5,Scores!$A$15:$B$18,2)</f>
        <v>53</v>
      </c>
      <c r="N6" s="7" t="n">
        <f aca="false">Scores!$G$5*VLOOKUP(M5,Scores!$A$15:$B$18,2)+Scores!$H$5*VLOOKUP(N5,Scores!$A$15:$B$18,2)+Scores!$I$5*VLOOKUP(O5,Scores!$A$15:$B$18,2)+Scores!$J$5*VLOOKUP(P5,Scores!$A$15:$B$18,2)</f>
        <v>55</v>
      </c>
      <c r="O6" s="7" t="n">
        <f aca="false">Scores!$L$5*VLOOKUP(M5,Scores!$A$15:$B$18,2)+Scores!$M$5*VLOOKUP(N5,Scores!$A$15:$B$18,2)+Scores!$N$5*VLOOKUP(O5,Scores!$A$15:$B$18,2)+Scores!$O$5*VLOOKUP(P5,Scores!$A$15:$B$18,2)</f>
        <v>0</v>
      </c>
      <c r="P6" s="8"/>
      <c r="Q6" s="8"/>
      <c r="R6" s="7" t="n">
        <f aca="false">Scores!$B$6*VLOOKUP(R5,Scores!$A$15:$B$18,2)+Scores!$C$6*VLOOKUP(S5,Scores!$A$15:$B$18,2)+Scores!$D$6*VLOOKUP(T5,Scores!$A$15:$B$18,2)+Scores!$E$6*VLOOKUP(U5,Scores!$A$15:$B$18,2)</f>
        <v>60</v>
      </c>
      <c r="S6" s="7" t="n">
        <f aca="false">Scores!$G$6*VLOOKUP(R5,Scores!$A$15:$B$18,2)+Scores!$H$6*VLOOKUP(S5,Scores!$A$15:$B$18,2)+Scores!$I$6*VLOOKUP(T5,Scores!$A$15:$B$18,2)+Scores!$J$6*VLOOKUP(U5,Scores!$A$15:$B$18,2)</f>
        <v>53</v>
      </c>
      <c r="T6" s="7" t="n">
        <f aca="false">Scores!$L$6*VLOOKUP(R5,Scores!$A$15:$B$18,2)+Scores!$M$6*VLOOKUP(S5,Scores!$A$15:$B$18,2)+Scores!$N$6*VLOOKUP(T5,Scores!$A$15:$B$18,2)+Scores!$O$6*VLOOKUP(U5,Scores!$A$15:$B$18,2)</f>
        <v>50</v>
      </c>
      <c r="U6" s="8"/>
      <c r="V6" s="8"/>
      <c r="W6" s="7" t="n">
        <f aca="false">Scores!$B$7*VLOOKUP(W5,Scores!$A$15:$B$18,2)+Scores!$C$7*VLOOKUP(X5,Scores!$A$15:$B$18,2)+Scores!$D$7*VLOOKUP(Y5,Scores!$A$15:$B$18,2)+Scores!$E$7*VLOOKUP(Z5,Scores!$A$15:$B$18,2)</f>
        <v>62</v>
      </c>
      <c r="X6" s="7" t="n">
        <f aca="false">Scores!$G$7*VLOOKUP(W5,Scores!$A$15:$B$18,2)+Scores!$H$7*VLOOKUP(X5,Scores!$A$15:$B$18,2)+Scores!$I$7*VLOOKUP(Y5,Scores!$A$15:$B$18,2)+Scores!$J$7*VLOOKUP(Z5,Scores!$A$15:$B$18,2)</f>
        <v>62</v>
      </c>
      <c r="Y6" s="7" t="n">
        <f aca="false">Scores!$L$7*VLOOKUP(W5,Scores!$A$15:$B$18,2)+Scores!$M$7*VLOOKUP(X5,Scores!$A$15:$B$18,2)+Scores!$N$7*VLOOKUP(Y5,Scores!$A$15:$B$18,2)+Scores!$O$7*VLOOKUP(Z5,Scores!$A$15:$B$18,2)</f>
        <v>50</v>
      </c>
      <c r="Z6" s="8"/>
      <c r="AA6" s="8"/>
      <c r="AB6" s="7" t="n">
        <f aca="false">Scores!$B$8*VLOOKUP(AB5,Scores!$A$15:$B$18,2)+Scores!$C$8*VLOOKUP(AC5,Scores!$A$15:$B$18,2)+Scores!$D$8*VLOOKUP(AD5,Scores!$A$15:$B$18,2)+Scores!$E$8*VLOOKUP(AE5,Scores!$A$15:$B$18,2)</f>
        <v>60</v>
      </c>
      <c r="AC6" s="7" t="n">
        <f aca="false">Scores!$G$8*VLOOKUP(AB5,Scores!$A$15:$B$18,2)+Scores!$H$8*VLOOKUP(AC5,Scores!$A$15:$B$18,2)+Scores!$I$8*VLOOKUP(AD5,Scores!$A$15:$B$18,2)+Scores!$J$8*VLOOKUP(AE5,Scores!$A$15:$B$18,2)</f>
        <v>62</v>
      </c>
      <c r="AD6" s="7" t="n">
        <f aca="false">Scores!$L$8*VLOOKUP(AB5,Scores!$A$15:$B$18,2)+Scores!$M$8*VLOOKUP(AC5,Scores!$A$15:$B$18,2)+Scores!$N$8*VLOOKUP(AD5,Scores!$A$15:$B$18,2)+Scores!$O$8*VLOOKUP(AE5,Scores!$A$15:$B$18,2)</f>
        <v>50</v>
      </c>
      <c r="AE6" s="8"/>
      <c r="AF6" s="8"/>
      <c r="AG6" s="7" t="n">
        <f aca="false">Scores!$B$9*VLOOKUP(AG5,Scores!$A$15:$B$18,2)+Scores!$C$9*VLOOKUP(AH5,Scores!$A$15:$B$18,2)+Scores!$D$9*VLOOKUP(AI5,Scores!$A$15:$B$18,2)+Scores!$E$9*VLOOKUP(AJ5,Scores!$A$15:$B$18,2)</f>
        <v>0</v>
      </c>
      <c r="AH6" s="7" t="n">
        <f aca="false">Scores!$G$9*VLOOKUP(AG5,Scores!$A$15:$B$18,2)+Scores!$H$9*VLOOKUP(AH5,Scores!$A$15:$B$18,2)+Scores!$I$9*VLOOKUP(AI5,Scores!$A$15:$B$18,2)+Scores!$J$9*VLOOKUP(AJ5,Scores!$A$15:$B$18,2)</f>
        <v>56</v>
      </c>
      <c r="AI6" s="7" t="n">
        <f aca="false">Scores!$L$9*VLOOKUP(AG5,Scores!$A$15:$B$18,2)+Scores!$M$9*VLOOKUP(AH5,Scores!$A$15:$B$18,2)+Scores!$N$9*VLOOKUP(AI5,Scores!$A$15:$B$18,2)+Scores!$O$9*VLOOKUP(AJ5,Scores!$A$15:$B$18,2)</f>
        <v>0</v>
      </c>
      <c r="AJ6" s="8"/>
      <c r="AK6" s="8"/>
      <c r="AL6" s="7" t="n">
        <f aca="false">Scores!$B$10*VLOOKUP(AL5,Scores!$A$15:$B$18,2)+Scores!$C$10*VLOOKUP(AM5,Scores!$A$15:$B$18,2)+Scores!$D$10*VLOOKUP(AN5,Scores!$A$15:$B$18,2)+Scores!$E$10*VLOOKUP(AO5,Scores!$A$15:$B$18,2)</f>
        <v>0</v>
      </c>
      <c r="AM6" s="7" t="n">
        <f aca="false">Scores!$G$10*VLOOKUP(AL5,Scores!$A$15:$B$18,2)+Scores!$H$10*VLOOKUP(AM5,Scores!$A$15:$B$18,2)+Scores!$I$10*VLOOKUP(AN5,Scores!$A$15:$B$18,2)+Scores!$J$10*VLOOKUP(AO5,Scores!$A$15:$B$18,2)</f>
        <v>0</v>
      </c>
      <c r="AN6" s="7" t="n">
        <f aca="false">Scores!$L$10*VLOOKUP(AL5,Scores!$A$15:$B$18,2)+Scores!$M$10*VLOOKUP(AM5,Scores!$A$15:$B$18,2)+Scores!$N$10*VLOOKUP(AN5,Scores!$A$15:$B$18,2)+Scores!$O$10*VLOOKUP(AO5,Scores!$A$15:$B$18,2)</f>
        <v>0</v>
      </c>
      <c r="AO6" s="8"/>
    </row>
    <row r="7" customFormat="false" ht="15" hidden="false" customHeight="false" outlineLevel="0" collapsed="false">
      <c r="A7" s="0" t="s">
        <v>69</v>
      </c>
      <c r="B7" s="0" t="s">
        <v>33</v>
      </c>
      <c r="C7" s="0" t="n">
        <v>1</v>
      </c>
      <c r="D7" s="0" t="n">
        <v>4</v>
      </c>
      <c r="E7" s="0" t="n">
        <v>3</v>
      </c>
      <c r="F7" s="0" t="n">
        <v>2</v>
      </c>
      <c r="H7" s="0" t="n">
        <v>4</v>
      </c>
      <c r="I7" s="0" t="n">
        <v>1</v>
      </c>
      <c r="J7" s="0" t="n">
        <v>2</v>
      </c>
      <c r="K7" s="0" t="n">
        <v>3</v>
      </c>
      <c r="M7" s="0" t="n">
        <v>3</v>
      </c>
      <c r="N7" s="0" t="n">
        <v>1</v>
      </c>
      <c r="O7" s="0" t="n">
        <v>4</v>
      </c>
      <c r="P7" s="0" t="n">
        <v>2</v>
      </c>
      <c r="R7" s="0" t="n">
        <v>3</v>
      </c>
      <c r="S7" s="0" t="n">
        <v>1</v>
      </c>
      <c r="T7" s="0" t="n">
        <v>4</v>
      </c>
      <c r="U7" s="0" t="n">
        <v>2</v>
      </c>
      <c r="W7" s="0" t="n">
        <v>2</v>
      </c>
      <c r="X7" s="0" t="n">
        <v>3</v>
      </c>
      <c r="Y7" s="0" t="n">
        <v>1</v>
      </c>
      <c r="Z7" s="0" t="n">
        <v>4</v>
      </c>
      <c r="AB7" s="0" t="n">
        <v>1</v>
      </c>
      <c r="AC7" s="0" t="n">
        <v>2</v>
      </c>
      <c r="AD7" s="0" t="n">
        <v>4</v>
      </c>
      <c r="AE7" s="0" t="n">
        <v>3</v>
      </c>
      <c r="AG7" s="0" t="n">
        <v>3</v>
      </c>
      <c r="AH7" s="0" t="n">
        <v>4</v>
      </c>
      <c r="AI7" s="0" t="n">
        <v>2</v>
      </c>
      <c r="AJ7" s="0" t="n">
        <v>1</v>
      </c>
      <c r="AL7" s="0" t="n">
        <v>1</v>
      </c>
      <c r="AM7" s="0" t="n">
        <v>2</v>
      </c>
      <c r="AN7" s="0" t="n">
        <v>3</v>
      </c>
      <c r="AO7" s="0" t="n">
        <v>4</v>
      </c>
      <c r="AQ7" s="4" t="n">
        <f aca="false">((C8+H8+M8+R8+W8)-Scores!$E$15)/(Scores!$I$15-Scores!$E$15)</f>
        <v>0.818965517241379</v>
      </c>
      <c r="AR7" s="4" t="n">
        <f aca="false">((D8+I8+N8+S8+X8)-Scores!$E$16)/(Scores!$I$16-Scores!$E$16)</f>
        <v>0.482758620689655</v>
      </c>
      <c r="AS7" s="4" t="n">
        <f aca="false">((E8+J8+O8+T8+Y8)-Scores!$E$17)/(Scores!$I$17-Scores!$E$17)</f>
        <v>0.293103448275862</v>
      </c>
      <c r="AT7" s="4"/>
      <c r="AU7" s="4" t="n">
        <f aca="false">((AB8+AG8+AL8)-Scores!$F$15)/(Scores!$J$15-Scores!$F$15)</f>
        <v>1</v>
      </c>
      <c r="AV7" s="4" t="n">
        <f aca="false">((AC8+AH8+AM8)-Scores!$F$16)/(Scores!$J$16-Scores!$F$16)</f>
        <v>0.965517241379311</v>
      </c>
      <c r="AW7" s="4" t="n">
        <f aca="false">((AD8+AI8+AN8)-Scores!$F$17)/(Scores!$J$17-Scores!$F$17)</f>
        <v>0.517241379310345</v>
      </c>
    </row>
    <row r="8" s="6" customFormat="true" ht="11.25" hidden="false" customHeight="false" outlineLevel="0" collapsed="false">
      <c r="C8" s="7" t="n">
        <f aca="false">Scores!$B$3*VLOOKUP(C7,Scores!$A$15:$B$18,2)+Scores!$C$3*VLOOKUP(D7,Scores!$A$15:$B$18,2)+Scores!$D$3*VLOOKUP(E7,Scores!$A$15:$B$18,2)+Scores!$E$3*VLOOKUP(F7,Scores!$A$15:$B$18,2)</f>
        <v>0</v>
      </c>
      <c r="D8" s="7" t="n">
        <f aca="false">Scores!$G$3*VLOOKUP(C7,Scores!$A$15:$B$18,2)+Scores!$H$3*VLOOKUP(D7,Scores!$A$15:$B$18,2)+Scores!$I$3*VLOOKUP(E7,Scores!$A$15:$B$18,2)+Scores!$J$3*VLOOKUP(F7,Scores!$A$15:$B$18,2)</f>
        <v>62</v>
      </c>
      <c r="E8" s="7" t="n">
        <f aca="false">Scores!$L$3*VLOOKUP(C7,Scores!$A$15:$B$18,2)+Scores!$M$3*VLOOKUP(D7,Scores!$A$15:$B$18,2)+Scores!$N$3*VLOOKUP(E7,Scores!$A$15:$B$18,2)+Scores!$O$3*VLOOKUP(F7,Scores!$A$15:$B$18,2)</f>
        <v>0</v>
      </c>
      <c r="F8" s="8"/>
      <c r="G8" s="8"/>
      <c r="H8" s="7" t="n">
        <f aca="false">Scores!$B$4*VLOOKUP(H7,Scores!$A$15:$B$18,2)+Scores!$C$4*VLOOKUP(I7,Scores!$A$15:$B$18,2)+Scores!$D$4*VLOOKUP(J7,Scores!$A$15:$B$18,2)+Scores!$E$4*VLOOKUP(K7,Scores!$A$15:$B$18,2)</f>
        <v>62</v>
      </c>
      <c r="I8" s="7" t="n">
        <f aca="false">Scores!$G$4*VLOOKUP(H7,Scores!$A$15:$B$18,2)+Scores!$H$4*VLOOKUP(I7,Scores!$A$15:$B$18,2)+Scores!$I$4*VLOOKUP(J7,Scores!$A$15:$B$18,2)+Scores!$J$4*VLOOKUP(K7,Scores!$A$15:$B$18,2)</f>
        <v>33</v>
      </c>
      <c r="J8" s="7" t="n">
        <f aca="false">Scores!$L$4*VLOOKUP(H7,Scores!$A$15:$B$18,2)+Scores!$M$4*VLOOKUP(I7,Scores!$A$15:$B$18,2)+Scores!$N$4*VLOOKUP(J7,Scores!$A$15:$B$18,2)+Scores!$O$4*VLOOKUP(K7,Scores!$A$15:$B$18,2)</f>
        <v>0</v>
      </c>
      <c r="K8" s="8"/>
      <c r="L8" s="8"/>
      <c r="M8" s="7" t="n">
        <f aca="false">Scores!$B$5*VLOOKUP(M7,Scores!$A$15:$B$18,2)+Scores!$C$5*VLOOKUP(N7,Scores!$A$15:$B$18,2)+Scores!$D$5*VLOOKUP(O7,Scores!$A$15:$B$18,2)+Scores!$E$5*VLOOKUP(P7,Scores!$A$15:$B$18,2)</f>
        <v>62</v>
      </c>
      <c r="N8" s="7" t="n">
        <f aca="false">Scores!$G$5*VLOOKUP(M7,Scores!$A$15:$B$18,2)+Scores!$H$5*VLOOKUP(N7,Scores!$A$15:$B$18,2)+Scores!$I$5*VLOOKUP(O7,Scores!$A$15:$B$18,2)+Scores!$J$5*VLOOKUP(P7,Scores!$A$15:$B$18,2)</f>
        <v>39</v>
      </c>
      <c r="O8" s="7" t="n">
        <f aca="false">Scores!$L$5*VLOOKUP(M7,Scores!$A$15:$B$18,2)+Scores!$M$5*VLOOKUP(N7,Scores!$A$15:$B$18,2)+Scores!$N$5*VLOOKUP(O7,Scores!$A$15:$B$18,2)+Scores!$O$5*VLOOKUP(P7,Scores!$A$15:$B$18,2)</f>
        <v>0</v>
      </c>
      <c r="P8" s="8"/>
      <c r="Q8" s="8"/>
      <c r="R8" s="7" t="n">
        <f aca="false">Scores!$B$6*VLOOKUP(R7,Scores!$A$15:$B$18,2)+Scores!$C$6*VLOOKUP(S7,Scores!$A$15:$B$18,2)+Scores!$D$6*VLOOKUP(T7,Scores!$A$15:$B$18,2)+Scores!$E$6*VLOOKUP(U7,Scores!$A$15:$B$18,2)</f>
        <v>41</v>
      </c>
      <c r="S8" s="7" t="n">
        <f aca="false">Scores!$G$6*VLOOKUP(R7,Scores!$A$15:$B$18,2)+Scores!$H$6*VLOOKUP(S7,Scores!$A$15:$B$18,2)+Scores!$I$6*VLOOKUP(T7,Scores!$A$15:$B$18,2)+Scores!$J$6*VLOOKUP(U7,Scores!$A$15:$B$18,2)</f>
        <v>39</v>
      </c>
      <c r="T8" s="7" t="n">
        <f aca="false">Scores!$L$6*VLOOKUP(R7,Scores!$A$15:$B$18,2)+Scores!$M$6*VLOOKUP(S7,Scores!$A$15:$B$18,2)+Scores!$N$6*VLOOKUP(T7,Scores!$A$15:$B$18,2)+Scores!$O$6*VLOOKUP(U7,Scores!$A$15:$B$18,2)</f>
        <v>33</v>
      </c>
      <c r="U8" s="8"/>
      <c r="V8" s="8"/>
      <c r="W8" s="7" t="n">
        <f aca="false">Scores!$B$7*VLOOKUP(W7,Scores!$A$15:$B$18,2)+Scores!$C$7*VLOOKUP(X7,Scores!$A$15:$B$18,2)+Scores!$D$7*VLOOKUP(Y7,Scores!$A$15:$B$18,2)+Scores!$E$7*VLOOKUP(Z7,Scores!$A$15:$B$18,2)</f>
        <v>62</v>
      </c>
      <c r="X8" s="7" t="n">
        <f aca="false">Scores!$G$7*VLOOKUP(W7,Scores!$A$15:$B$18,2)+Scores!$H$7*VLOOKUP(X7,Scores!$A$15:$B$18,2)+Scores!$I$7*VLOOKUP(Y7,Scores!$A$15:$B$18,2)+Scores!$J$7*VLOOKUP(Z7,Scores!$A$15:$B$18,2)</f>
        <v>62</v>
      </c>
      <c r="Y8" s="7" t="n">
        <f aca="false">Scores!$L$7*VLOOKUP(W7,Scores!$A$15:$B$18,2)+Scores!$M$7*VLOOKUP(X7,Scores!$A$15:$B$18,2)+Scores!$N$7*VLOOKUP(Y7,Scores!$A$15:$B$18,2)+Scores!$O$7*VLOOKUP(Z7,Scores!$A$15:$B$18,2)</f>
        <v>50</v>
      </c>
      <c r="Z8" s="8"/>
      <c r="AA8" s="8"/>
      <c r="AB8" s="7" t="n">
        <f aca="false">Scores!$B$8*VLOOKUP(AB7,Scores!$A$15:$B$18,2)+Scores!$C$8*VLOOKUP(AC7,Scores!$A$15:$B$18,2)+Scores!$D$8*VLOOKUP(AD7,Scores!$A$15:$B$18,2)+Scores!$E$8*VLOOKUP(AE7,Scores!$A$15:$B$18,2)</f>
        <v>62</v>
      </c>
      <c r="AC8" s="7" t="n">
        <f aca="false">Scores!$G$8*VLOOKUP(AB7,Scores!$A$15:$B$18,2)+Scores!$H$8*VLOOKUP(AC7,Scores!$A$15:$B$18,2)+Scores!$I$8*VLOOKUP(AD7,Scores!$A$15:$B$18,2)+Scores!$J$8*VLOOKUP(AE7,Scores!$A$15:$B$18,2)</f>
        <v>60</v>
      </c>
      <c r="AD8" s="7" t="n">
        <f aca="false">Scores!$L$8*VLOOKUP(AB7,Scores!$A$15:$B$18,2)+Scores!$M$8*VLOOKUP(AC7,Scores!$A$15:$B$18,2)+Scores!$N$8*VLOOKUP(AD7,Scores!$A$15:$B$18,2)+Scores!$O$8*VLOOKUP(AE7,Scores!$A$15:$B$18,2)</f>
        <v>48</v>
      </c>
      <c r="AE8" s="8"/>
      <c r="AF8" s="8"/>
      <c r="AG8" s="7" t="n">
        <f aca="false">Scores!$B$9*VLOOKUP(AG7,Scores!$A$15:$B$18,2)+Scores!$C$9*VLOOKUP(AH7,Scores!$A$15:$B$18,2)+Scores!$D$9*VLOOKUP(AI7,Scores!$A$15:$B$18,2)+Scores!$E$9*VLOOKUP(AJ7,Scores!$A$15:$B$18,2)</f>
        <v>0</v>
      </c>
      <c r="AH8" s="7" t="n">
        <f aca="false">Scores!$G$9*VLOOKUP(AG7,Scores!$A$15:$B$18,2)+Scores!$H$9*VLOOKUP(AH7,Scores!$A$15:$B$18,2)+Scores!$I$9*VLOOKUP(AI7,Scores!$A$15:$B$18,2)+Scores!$J$9*VLOOKUP(AJ7,Scores!$A$15:$B$18,2)</f>
        <v>62</v>
      </c>
      <c r="AI8" s="7" t="n">
        <f aca="false">Scores!$L$9*VLOOKUP(AG7,Scores!$A$15:$B$18,2)+Scores!$M$9*VLOOKUP(AH7,Scores!$A$15:$B$18,2)+Scores!$N$9*VLOOKUP(AI7,Scores!$A$15:$B$18,2)+Scores!$O$9*VLOOKUP(AJ7,Scores!$A$15:$B$18,2)</f>
        <v>0</v>
      </c>
      <c r="AJ8" s="8"/>
      <c r="AK8" s="8"/>
      <c r="AL8" s="7" t="n">
        <f aca="false">Scores!$B$10*VLOOKUP(AL7,Scores!$A$15:$B$18,2)+Scores!$C$10*VLOOKUP(AM7,Scores!$A$15:$B$18,2)+Scores!$D$10*VLOOKUP(AN7,Scores!$A$15:$B$18,2)+Scores!$E$10*VLOOKUP(AO7,Scores!$A$15:$B$18,2)</f>
        <v>0</v>
      </c>
      <c r="AM8" s="7" t="n">
        <f aca="false">Scores!$G$10*VLOOKUP(AL7,Scores!$A$15:$B$18,2)+Scores!$H$10*VLOOKUP(AM7,Scores!$A$15:$B$18,2)+Scores!$I$10*VLOOKUP(AN7,Scores!$A$15:$B$18,2)+Scores!$J$10*VLOOKUP(AO7,Scores!$A$15:$B$18,2)</f>
        <v>0</v>
      </c>
      <c r="AN8" s="7" t="n">
        <f aca="false">Scores!$L$10*VLOOKUP(AL7,Scores!$A$15:$B$18,2)+Scores!$M$10*VLOOKUP(AM7,Scores!$A$15:$B$18,2)+Scores!$N$10*VLOOKUP(AN7,Scores!$A$15:$B$18,2)+Scores!$O$10*VLOOKUP(AO7,Scores!$A$15:$B$18,2)</f>
        <v>0</v>
      </c>
      <c r="AO8" s="8"/>
    </row>
    <row r="9" customFormat="false" ht="15" hidden="false" customHeight="false" outlineLevel="0" collapsed="false">
      <c r="A9" s="0" t="s">
        <v>70</v>
      </c>
      <c r="B9" s="0" t="s">
        <v>12</v>
      </c>
      <c r="C9" s="0" t="n">
        <v>1</v>
      </c>
      <c r="D9" s="0" t="n">
        <v>4</v>
      </c>
      <c r="E9" s="0" t="n">
        <v>3</v>
      </c>
      <c r="F9" s="0" t="n">
        <v>2</v>
      </c>
      <c r="H9" s="0" t="n">
        <v>2</v>
      </c>
      <c r="I9" s="0" t="n">
        <v>3</v>
      </c>
      <c r="J9" s="0" t="n">
        <v>4</v>
      </c>
      <c r="K9" s="0" t="n">
        <v>1</v>
      </c>
      <c r="M9" s="0" t="n">
        <v>2</v>
      </c>
      <c r="N9" s="0" t="n">
        <v>4</v>
      </c>
      <c r="O9" s="0" t="n">
        <v>3</v>
      </c>
      <c r="P9" s="0" t="n">
        <v>1</v>
      </c>
      <c r="R9" s="0" t="n">
        <v>2</v>
      </c>
      <c r="S9" s="0" t="n">
        <v>4</v>
      </c>
      <c r="T9" s="0" t="n">
        <v>3</v>
      </c>
      <c r="U9" s="0" t="n">
        <v>1</v>
      </c>
      <c r="W9" s="0" t="n">
        <v>2</v>
      </c>
      <c r="X9" s="0" t="n">
        <v>3</v>
      </c>
      <c r="Y9" s="0" t="n">
        <v>1</v>
      </c>
      <c r="Z9" s="0" t="n">
        <v>4</v>
      </c>
      <c r="AB9" s="0" t="n">
        <v>1</v>
      </c>
      <c r="AC9" s="0" t="n">
        <v>3</v>
      </c>
      <c r="AD9" s="0" t="n">
        <v>4</v>
      </c>
      <c r="AE9" s="0" t="n">
        <v>2</v>
      </c>
      <c r="AG9" s="0" t="n">
        <v>2</v>
      </c>
      <c r="AH9" s="0" t="n">
        <v>1</v>
      </c>
      <c r="AI9" s="0" t="n">
        <v>3</v>
      </c>
      <c r="AJ9" s="0" t="n">
        <v>4</v>
      </c>
      <c r="AL9" s="0" t="n">
        <v>5</v>
      </c>
      <c r="AM9" s="0" t="n">
        <v>5</v>
      </c>
      <c r="AN9" s="0" t="n">
        <v>5</v>
      </c>
      <c r="AO9" s="0" t="n">
        <v>5</v>
      </c>
      <c r="AQ9" s="4" t="n">
        <f aca="false">((C10+H10+M10+R10+W10)-Scores!$E$15)/(Scores!$I$15-Scores!$E$15)</f>
        <v>0.681034482758621</v>
      </c>
      <c r="AR9" s="4" t="n">
        <f aca="false">((D10+I10+N10+S10+X10)-Scores!$E$16)/(Scores!$I$16-Scores!$E$16)</f>
        <v>0.882758620689655</v>
      </c>
      <c r="AS9" s="4" t="n">
        <f aca="false">((E10+J10+O10+T10+Y10)-Scores!$E$17)/(Scores!$I$17-Scores!$E$17)</f>
        <v>0.551724137931034</v>
      </c>
      <c r="AT9" s="4"/>
      <c r="AU9" s="4" t="n">
        <f aca="false">((AB10+AG10+AL10)-Scores!$F$15)/(Scores!$J$15-Scores!$F$15)</f>
        <v>0.931034482758621</v>
      </c>
      <c r="AV9" s="4" t="n">
        <f aca="false">((AC10+AH10+AM10)-Scores!$F$16)/(Scores!$J$16-Scores!$F$16)</f>
        <v>0.5</v>
      </c>
      <c r="AW9" s="4" t="n">
        <f aca="false">((AD10+AI10+AN10)-Scores!$F$17)/(Scores!$J$17-Scores!$F$17)</f>
        <v>0.586206896551724</v>
      </c>
    </row>
    <row r="10" s="6" customFormat="true" ht="11.25" hidden="false" customHeight="false" outlineLevel="0" collapsed="false">
      <c r="C10" s="7" t="n">
        <f aca="false">Scores!$B$3*VLOOKUP(C9,Scores!$A$15:$B$18,2)+Scores!$C$3*VLOOKUP(D9,Scores!$A$15:$B$18,2)+Scores!$D$3*VLOOKUP(E9,Scores!$A$15:$B$18,2)+Scores!$E$3*VLOOKUP(F9,Scores!$A$15:$B$18,2)</f>
        <v>0</v>
      </c>
      <c r="D10" s="7" t="n">
        <f aca="false">Scores!$G$3*VLOOKUP(C9,Scores!$A$15:$B$18,2)+Scores!$H$3*VLOOKUP(D9,Scores!$A$15:$B$18,2)+Scores!$I$3*VLOOKUP(E9,Scores!$A$15:$B$18,2)+Scores!$J$3*VLOOKUP(F9,Scores!$A$15:$B$18,2)</f>
        <v>62</v>
      </c>
      <c r="E10" s="7" t="n">
        <f aca="false">Scores!$L$3*VLOOKUP(C9,Scores!$A$15:$B$18,2)+Scores!$M$3*VLOOKUP(D9,Scores!$A$15:$B$18,2)+Scores!$N$3*VLOOKUP(E9,Scores!$A$15:$B$18,2)+Scores!$O$3*VLOOKUP(F9,Scores!$A$15:$B$18,2)</f>
        <v>0</v>
      </c>
      <c r="F10" s="8"/>
      <c r="G10" s="8"/>
      <c r="H10" s="7" t="n">
        <f aca="false">Scores!$B$4*VLOOKUP(H9,Scores!$A$15:$B$18,2)+Scores!$C$4*VLOOKUP(I9,Scores!$A$15:$B$18,2)+Scores!$D$4*VLOOKUP(J9,Scores!$A$15:$B$18,2)+Scores!$E$4*VLOOKUP(K9,Scores!$A$15:$B$18,2)</f>
        <v>40</v>
      </c>
      <c r="I10" s="7" t="n">
        <f aca="false">Scores!$G$4*VLOOKUP(H9,Scores!$A$15:$B$18,2)+Scores!$H$4*VLOOKUP(I9,Scores!$A$15:$B$18,2)+Scores!$I$4*VLOOKUP(J9,Scores!$A$15:$B$18,2)+Scores!$J$4*VLOOKUP(K9,Scores!$A$15:$B$18,2)</f>
        <v>55</v>
      </c>
      <c r="J10" s="7" t="n">
        <f aca="false">Scores!$L$4*VLOOKUP(H9,Scores!$A$15:$B$18,2)+Scores!$M$4*VLOOKUP(I9,Scores!$A$15:$B$18,2)+Scores!$N$4*VLOOKUP(J9,Scores!$A$15:$B$18,2)+Scores!$O$4*VLOOKUP(K9,Scores!$A$15:$B$18,2)</f>
        <v>0</v>
      </c>
      <c r="K10" s="8"/>
      <c r="L10" s="8"/>
      <c r="M10" s="7" t="n">
        <f aca="false">Scores!$B$5*VLOOKUP(M9,Scores!$A$15:$B$18,2)+Scores!$C$5*VLOOKUP(N9,Scores!$A$15:$B$18,2)+Scores!$D$5*VLOOKUP(O9,Scores!$A$15:$B$18,2)+Scores!$E$5*VLOOKUP(P9,Scores!$A$15:$B$18,2)</f>
        <v>47</v>
      </c>
      <c r="N10" s="7" t="n">
        <f aca="false">Scores!$G$5*VLOOKUP(M9,Scores!$A$15:$B$18,2)+Scores!$H$5*VLOOKUP(N9,Scores!$A$15:$B$18,2)+Scores!$I$5*VLOOKUP(O9,Scores!$A$15:$B$18,2)+Scores!$J$5*VLOOKUP(P9,Scores!$A$15:$B$18,2)</f>
        <v>57</v>
      </c>
      <c r="O10" s="7" t="n">
        <f aca="false">Scores!$L$5*VLOOKUP(M9,Scores!$A$15:$B$18,2)+Scores!$M$5*VLOOKUP(N9,Scores!$A$15:$B$18,2)+Scores!$N$5*VLOOKUP(O9,Scores!$A$15:$B$18,2)+Scores!$O$5*VLOOKUP(P9,Scores!$A$15:$B$18,2)</f>
        <v>0</v>
      </c>
      <c r="P10" s="8"/>
      <c r="Q10" s="8"/>
      <c r="R10" s="7" t="n">
        <f aca="false">Scores!$B$6*VLOOKUP(R9,Scores!$A$15:$B$18,2)+Scores!$C$6*VLOOKUP(S9,Scores!$A$15:$B$18,2)+Scores!$D$6*VLOOKUP(T9,Scores!$A$15:$B$18,2)+Scores!$E$6*VLOOKUP(U9,Scores!$A$15:$B$18,2)</f>
        <v>62</v>
      </c>
      <c r="S10" s="7" t="n">
        <f aca="false">Scores!$G$6*VLOOKUP(R9,Scores!$A$15:$B$18,2)+Scores!$H$6*VLOOKUP(S9,Scores!$A$15:$B$18,2)+Scores!$I$6*VLOOKUP(T9,Scores!$A$15:$B$18,2)+Scores!$J$6*VLOOKUP(U9,Scores!$A$15:$B$18,2)</f>
        <v>57</v>
      </c>
      <c r="T10" s="7" t="n">
        <f aca="false">Scores!$L$6*VLOOKUP(R9,Scores!$A$15:$B$18,2)+Scores!$M$6*VLOOKUP(S9,Scores!$A$15:$B$18,2)+Scores!$N$6*VLOOKUP(T9,Scores!$A$15:$B$18,2)+Scores!$O$6*VLOOKUP(U9,Scores!$A$15:$B$18,2)</f>
        <v>48</v>
      </c>
      <c r="U10" s="8"/>
      <c r="V10" s="8"/>
      <c r="W10" s="7" t="n">
        <f aca="false">Scores!$B$7*VLOOKUP(W9,Scores!$A$15:$B$18,2)+Scores!$C$7*VLOOKUP(X9,Scores!$A$15:$B$18,2)+Scores!$D$7*VLOOKUP(Y9,Scores!$A$15:$B$18,2)+Scores!$E$7*VLOOKUP(Z9,Scores!$A$15:$B$18,2)</f>
        <v>62</v>
      </c>
      <c r="X10" s="7" t="n">
        <f aca="false">Scores!$G$7*VLOOKUP(W9,Scores!$A$15:$B$18,2)+Scores!$H$7*VLOOKUP(X9,Scores!$A$15:$B$18,2)+Scores!$I$7*VLOOKUP(Y9,Scores!$A$15:$B$18,2)+Scores!$J$7*VLOOKUP(Z9,Scores!$A$15:$B$18,2)</f>
        <v>62</v>
      </c>
      <c r="Y10" s="7" t="n">
        <f aca="false">Scores!$L$7*VLOOKUP(W9,Scores!$A$15:$B$18,2)+Scores!$M$7*VLOOKUP(X9,Scores!$A$15:$B$18,2)+Scores!$N$7*VLOOKUP(Y9,Scores!$A$15:$B$18,2)+Scores!$O$7*VLOOKUP(Z9,Scores!$A$15:$B$18,2)</f>
        <v>50</v>
      </c>
      <c r="Z10" s="8"/>
      <c r="AA10" s="8"/>
      <c r="AB10" s="7" t="n">
        <f aca="false">Scores!$B$8*VLOOKUP(AB9,Scores!$A$15:$B$18,2)+Scores!$C$8*VLOOKUP(AC9,Scores!$A$15:$B$18,2)+Scores!$D$8*VLOOKUP(AD9,Scores!$A$15:$B$18,2)+Scores!$E$8*VLOOKUP(AE9,Scores!$A$15:$B$18,2)</f>
        <v>60</v>
      </c>
      <c r="AC10" s="7" t="n">
        <f aca="false">Scores!$G$8*VLOOKUP(AB9,Scores!$A$15:$B$18,2)+Scores!$H$8*VLOOKUP(AC9,Scores!$A$15:$B$18,2)+Scores!$I$8*VLOOKUP(AD9,Scores!$A$15:$B$18,2)+Scores!$J$8*VLOOKUP(AE9,Scores!$A$15:$B$18,2)</f>
        <v>62</v>
      </c>
      <c r="AD10" s="7" t="n">
        <f aca="false">Scores!$L$8*VLOOKUP(AB9,Scores!$A$15:$B$18,2)+Scores!$M$8*VLOOKUP(AC9,Scores!$A$15:$B$18,2)+Scores!$N$8*VLOOKUP(AD9,Scores!$A$15:$B$18,2)+Scores!$O$8*VLOOKUP(AE9,Scores!$A$15:$B$18,2)</f>
        <v>50</v>
      </c>
      <c r="AE10" s="8"/>
      <c r="AF10" s="8"/>
      <c r="AG10" s="7" t="n">
        <f aca="false">Scores!$B$9*VLOOKUP(AG9,Scores!$A$15:$B$18,2)+Scores!$C$9*VLOOKUP(AH9,Scores!$A$15:$B$18,2)+Scores!$D$9*VLOOKUP(AI9,Scores!$A$15:$B$18,2)+Scores!$E$9*VLOOKUP(AJ9,Scores!$A$15:$B$18,2)</f>
        <v>0</v>
      </c>
      <c r="AH10" s="7" t="n">
        <f aca="false">Scores!$G$9*VLOOKUP(AG9,Scores!$A$15:$B$18,2)+Scores!$H$9*VLOOKUP(AH9,Scores!$A$15:$B$18,2)+Scores!$I$9*VLOOKUP(AI9,Scores!$A$15:$B$18,2)+Scores!$J$9*VLOOKUP(AJ9,Scores!$A$15:$B$18,2)</f>
        <v>33</v>
      </c>
      <c r="AI10" s="7" t="n">
        <f aca="false">Scores!$L$9*VLOOKUP(AG9,Scores!$A$15:$B$18,2)+Scores!$M$9*VLOOKUP(AH9,Scores!$A$15:$B$18,2)+Scores!$N$9*VLOOKUP(AI9,Scores!$A$15:$B$18,2)+Scores!$O$9*VLOOKUP(AJ9,Scores!$A$15:$B$18,2)</f>
        <v>0</v>
      </c>
      <c r="AJ10" s="8"/>
      <c r="AK10" s="8"/>
      <c r="AL10" s="7" t="n">
        <f aca="false">Scores!$B$10*VLOOKUP(AL9,Scores!$A$15:$B$18,2)+Scores!$C$10*VLOOKUP(AM9,Scores!$A$15:$B$18,2)+Scores!$D$10*VLOOKUP(AN9,Scores!$A$15:$B$18,2)+Scores!$E$10*VLOOKUP(AO9,Scores!$A$15:$B$18,2)</f>
        <v>0</v>
      </c>
      <c r="AM10" s="7" t="n">
        <f aca="false">Scores!$G$10*VLOOKUP(AL9,Scores!$A$15:$B$18,2)+Scores!$H$10*VLOOKUP(AM9,Scores!$A$15:$B$18,2)+Scores!$I$10*VLOOKUP(AN9,Scores!$A$15:$B$18,2)+Scores!$J$10*VLOOKUP(AO9,Scores!$A$15:$B$18,2)</f>
        <v>0</v>
      </c>
      <c r="AN10" s="7" t="n">
        <f aca="false">Scores!$L$10*VLOOKUP(AL9,Scores!$A$15:$B$18,2)+Scores!$M$10*VLOOKUP(AM9,Scores!$A$15:$B$18,2)+Scores!$N$10*VLOOKUP(AN9,Scores!$A$15:$B$18,2)+Scores!$O$10*VLOOKUP(AO9,Scores!$A$15:$B$18,2)</f>
        <v>0</v>
      </c>
      <c r="AO10" s="8"/>
    </row>
    <row r="11" customFormat="false" ht="15" hidden="false" customHeight="false" outlineLevel="0" collapsed="false">
      <c r="A11" s="0" t="s">
        <v>71</v>
      </c>
      <c r="B11" s="0" t="s">
        <v>12</v>
      </c>
      <c r="C11" s="0" t="n">
        <v>1</v>
      </c>
      <c r="D11" s="0" t="n">
        <v>4</v>
      </c>
      <c r="E11" s="0" t="n">
        <v>3</v>
      </c>
      <c r="F11" s="0" t="n">
        <v>2</v>
      </c>
      <c r="H11" s="0" t="n">
        <v>2</v>
      </c>
      <c r="I11" s="0" t="n">
        <v>4</v>
      </c>
      <c r="J11" s="0" t="n">
        <v>3</v>
      </c>
      <c r="K11" s="0" t="n">
        <v>1</v>
      </c>
      <c r="M11" s="0" t="n">
        <v>2</v>
      </c>
      <c r="N11" s="0" t="n">
        <v>4</v>
      </c>
      <c r="O11" s="0" t="n">
        <v>1</v>
      </c>
      <c r="P11" s="0" t="n">
        <v>3</v>
      </c>
      <c r="R11" s="0" t="n">
        <v>2</v>
      </c>
      <c r="S11" s="0" t="n">
        <v>4</v>
      </c>
      <c r="T11" s="0" t="n">
        <v>3</v>
      </c>
      <c r="U11" s="0" t="n">
        <v>1</v>
      </c>
      <c r="W11" s="0" t="n">
        <v>3</v>
      </c>
      <c r="X11" s="0" t="n">
        <v>2</v>
      </c>
      <c r="Y11" s="0" t="n">
        <v>1</v>
      </c>
      <c r="Z11" s="0" t="n">
        <v>4</v>
      </c>
      <c r="AB11" s="0" t="n">
        <v>1</v>
      </c>
      <c r="AC11" s="0" t="n">
        <v>2</v>
      </c>
      <c r="AD11" s="0" t="n">
        <v>4</v>
      </c>
      <c r="AE11" s="0" t="n">
        <v>3</v>
      </c>
      <c r="AG11" s="0" t="n">
        <v>3</v>
      </c>
      <c r="AH11" s="0" t="n">
        <v>4</v>
      </c>
      <c r="AI11" s="0" t="n">
        <v>2</v>
      </c>
      <c r="AJ11" s="0" t="n">
        <v>1</v>
      </c>
      <c r="AL11" s="0" t="n">
        <v>5</v>
      </c>
      <c r="AM11" s="0" t="n">
        <v>5</v>
      </c>
      <c r="AN11" s="0" t="n">
        <v>5</v>
      </c>
      <c r="AO11" s="0" t="n">
        <v>5</v>
      </c>
      <c r="AQ11" s="4" t="n">
        <f aca="false">((C12+H12+M12+R12+W12)-Scores!$E$15)/(Scores!$I$15-Scores!$E$15)</f>
        <v>0.525862068965517</v>
      </c>
      <c r="AR11" s="4" t="n">
        <f aca="false">((D12+I12+N12+S12+X12)-Scores!$E$16)/(Scores!$I$16-Scores!$E$16)</f>
        <v>0.83448275862069</v>
      </c>
      <c r="AS11" s="4" t="n">
        <f aca="false">((E12+J12+O12+T12+Y12)-Scores!$E$17)/(Scores!$I$17-Scores!$E$17)</f>
        <v>0.517241379310345</v>
      </c>
      <c r="AT11" s="4"/>
      <c r="AU11" s="4" t="n">
        <f aca="false">((AB12+AG12+AL12)-Scores!$F$15)/(Scores!$J$15-Scores!$F$15)</f>
        <v>1</v>
      </c>
      <c r="AV11" s="4" t="n">
        <f aca="false">((AC12+AH12+AM12)-Scores!$F$16)/(Scores!$J$16-Scores!$F$16)</f>
        <v>0.965517241379311</v>
      </c>
      <c r="AW11" s="4" t="n">
        <f aca="false">((AD12+AI12+AN12)-Scores!$F$17)/(Scores!$J$17-Scores!$F$17)</f>
        <v>0.517241379310345</v>
      </c>
    </row>
    <row r="12" s="6" customFormat="true" ht="11.25" hidden="false" customHeight="false" outlineLevel="0" collapsed="false">
      <c r="C12" s="7" t="n">
        <f aca="false">Scores!$B$3*VLOOKUP(C11,Scores!$A$15:$B$18,2)+Scores!$C$3*VLOOKUP(D11,Scores!$A$15:$B$18,2)+Scores!$D$3*VLOOKUP(E11,Scores!$A$15:$B$18,2)+Scores!$E$3*VLOOKUP(F11,Scores!$A$15:$B$18,2)</f>
        <v>0</v>
      </c>
      <c r="D12" s="7" t="n">
        <f aca="false">Scores!$G$3*VLOOKUP(C11,Scores!$A$15:$B$18,2)+Scores!$H$3*VLOOKUP(D11,Scores!$A$15:$B$18,2)+Scores!$I$3*VLOOKUP(E11,Scores!$A$15:$B$18,2)+Scores!$J$3*VLOOKUP(F11,Scores!$A$15:$B$18,2)</f>
        <v>62</v>
      </c>
      <c r="E12" s="7" t="n">
        <f aca="false">Scores!$L$3*VLOOKUP(C11,Scores!$A$15:$B$18,2)+Scores!$M$3*VLOOKUP(D11,Scores!$A$15:$B$18,2)+Scores!$N$3*VLOOKUP(E11,Scores!$A$15:$B$18,2)+Scores!$O$3*VLOOKUP(F11,Scores!$A$15:$B$18,2)</f>
        <v>0</v>
      </c>
      <c r="F12" s="8"/>
      <c r="G12" s="8"/>
      <c r="H12" s="7" t="n">
        <f aca="false">Scores!$B$4*VLOOKUP(H11,Scores!$A$15:$B$18,2)+Scores!$C$4*VLOOKUP(I11,Scores!$A$15:$B$18,2)+Scores!$D$4*VLOOKUP(J11,Scores!$A$15:$B$18,2)+Scores!$E$4*VLOOKUP(K11,Scores!$A$15:$B$18,2)</f>
        <v>38</v>
      </c>
      <c r="I12" s="7" t="n">
        <f aca="false">Scores!$G$4*VLOOKUP(H11,Scores!$A$15:$B$18,2)+Scores!$H$4*VLOOKUP(I11,Scores!$A$15:$B$18,2)+Scores!$I$4*VLOOKUP(J11,Scores!$A$15:$B$18,2)+Scores!$J$4*VLOOKUP(K11,Scores!$A$15:$B$18,2)</f>
        <v>57</v>
      </c>
      <c r="J12" s="7" t="n">
        <f aca="false">Scores!$L$4*VLOOKUP(H11,Scores!$A$15:$B$18,2)+Scores!$M$4*VLOOKUP(I11,Scores!$A$15:$B$18,2)+Scores!$N$4*VLOOKUP(J11,Scores!$A$15:$B$18,2)+Scores!$O$4*VLOOKUP(K11,Scores!$A$15:$B$18,2)</f>
        <v>0</v>
      </c>
      <c r="K12" s="8"/>
      <c r="L12" s="8"/>
      <c r="M12" s="7" t="n">
        <f aca="false">Scores!$B$5*VLOOKUP(M11,Scores!$A$15:$B$18,2)+Scores!$C$5*VLOOKUP(N11,Scores!$A$15:$B$18,2)+Scores!$D$5*VLOOKUP(O11,Scores!$A$15:$B$18,2)+Scores!$E$5*VLOOKUP(P11,Scores!$A$15:$B$18,2)</f>
        <v>33</v>
      </c>
      <c r="N12" s="7" t="n">
        <f aca="false">Scores!$G$5*VLOOKUP(M11,Scores!$A$15:$B$18,2)+Scores!$H$5*VLOOKUP(N11,Scores!$A$15:$B$18,2)+Scores!$I$5*VLOOKUP(O11,Scores!$A$15:$B$18,2)+Scores!$J$5*VLOOKUP(P11,Scores!$A$15:$B$18,2)</f>
        <v>50</v>
      </c>
      <c r="O12" s="7" t="n">
        <f aca="false">Scores!$L$5*VLOOKUP(M11,Scores!$A$15:$B$18,2)+Scores!$M$5*VLOOKUP(N11,Scores!$A$15:$B$18,2)+Scores!$N$5*VLOOKUP(O11,Scores!$A$15:$B$18,2)+Scores!$O$5*VLOOKUP(P11,Scores!$A$15:$B$18,2)</f>
        <v>0</v>
      </c>
      <c r="P12" s="8"/>
      <c r="Q12" s="8"/>
      <c r="R12" s="7" t="n">
        <f aca="false">Scores!$B$6*VLOOKUP(R11,Scores!$A$15:$B$18,2)+Scores!$C$6*VLOOKUP(S11,Scores!$A$15:$B$18,2)+Scores!$D$6*VLOOKUP(T11,Scores!$A$15:$B$18,2)+Scores!$E$6*VLOOKUP(U11,Scores!$A$15:$B$18,2)</f>
        <v>62</v>
      </c>
      <c r="S12" s="7" t="n">
        <f aca="false">Scores!$G$6*VLOOKUP(R11,Scores!$A$15:$B$18,2)+Scores!$H$6*VLOOKUP(S11,Scores!$A$15:$B$18,2)+Scores!$I$6*VLOOKUP(T11,Scores!$A$15:$B$18,2)+Scores!$J$6*VLOOKUP(U11,Scores!$A$15:$B$18,2)</f>
        <v>57</v>
      </c>
      <c r="T12" s="7" t="n">
        <f aca="false">Scores!$L$6*VLOOKUP(R11,Scores!$A$15:$B$18,2)+Scores!$M$6*VLOOKUP(S11,Scores!$A$15:$B$18,2)+Scores!$N$6*VLOOKUP(T11,Scores!$A$15:$B$18,2)+Scores!$O$6*VLOOKUP(U11,Scores!$A$15:$B$18,2)</f>
        <v>48</v>
      </c>
      <c r="U12" s="8"/>
      <c r="V12" s="8"/>
      <c r="W12" s="7" t="n">
        <f aca="false">Scores!$B$7*VLOOKUP(W11,Scores!$A$15:$B$18,2)+Scores!$C$7*VLOOKUP(X11,Scores!$A$15:$B$18,2)+Scores!$D$7*VLOOKUP(Y11,Scores!$A$15:$B$18,2)+Scores!$E$7*VLOOKUP(Z11,Scores!$A$15:$B$18,2)</f>
        <v>60</v>
      </c>
      <c r="X12" s="7" t="n">
        <f aca="false">Scores!$G$7*VLOOKUP(W11,Scores!$A$15:$B$18,2)+Scores!$H$7*VLOOKUP(X11,Scores!$A$15:$B$18,2)+Scores!$I$7*VLOOKUP(Y11,Scores!$A$15:$B$18,2)+Scores!$J$7*VLOOKUP(Z11,Scores!$A$15:$B$18,2)</f>
        <v>60</v>
      </c>
      <c r="Y12" s="7" t="n">
        <f aca="false">Scores!$L$7*VLOOKUP(W11,Scores!$A$15:$B$18,2)+Scores!$M$7*VLOOKUP(X11,Scores!$A$15:$B$18,2)+Scores!$N$7*VLOOKUP(Y11,Scores!$A$15:$B$18,2)+Scores!$O$7*VLOOKUP(Z11,Scores!$A$15:$B$18,2)</f>
        <v>48</v>
      </c>
      <c r="Z12" s="8"/>
      <c r="AA12" s="8"/>
      <c r="AB12" s="7" t="n">
        <f aca="false">Scores!$B$8*VLOOKUP(AB11,Scores!$A$15:$B$18,2)+Scores!$C$8*VLOOKUP(AC11,Scores!$A$15:$B$18,2)+Scores!$D$8*VLOOKUP(AD11,Scores!$A$15:$B$18,2)+Scores!$E$8*VLOOKUP(AE11,Scores!$A$15:$B$18,2)</f>
        <v>62</v>
      </c>
      <c r="AC12" s="7" t="n">
        <f aca="false">Scores!$G$8*VLOOKUP(AB11,Scores!$A$15:$B$18,2)+Scores!$H$8*VLOOKUP(AC11,Scores!$A$15:$B$18,2)+Scores!$I$8*VLOOKUP(AD11,Scores!$A$15:$B$18,2)+Scores!$J$8*VLOOKUP(AE11,Scores!$A$15:$B$18,2)</f>
        <v>60</v>
      </c>
      <c r="AD12" s="7" t="n">
        <f aca="false">Scores!$L$8*VLOOKUP(AB11,Scores!$A$15:$B$18,2)+Scores!$M$8*VLOOKUP(AC11,Scores!$A$15:$B$18,2)+Scores!$N$8*VLOOKUP(AD11,Scores!$A$15:$B$18,2)+Scores!$O$8*VLOOKUP(AE11,Scores!$A$15:$B$18,2)</f>
        <v>48</v>
      </c>
      <c r="AE12" s="8"/>
      <c r="AF12" s="8"/>
      <c r="AG12" s="7" t="n">
        <f aca="false">Scores!$B$9*VLOOKUP(AG11,Scores!$A$15:$B$18,2)+Scores!$C$9*VLOOKUP(AH11,Scores!$A$15:$B$18,2)+Scores!$D$9*VLOOKUP(AI11,Scores!$A$15:$B$18,2)+Scores!$E$9*VLOOKUP(AJ11,Scores!$A$15:$B$18,2)</f>
        <v>0</v>
      </c>
      <c r="AH12" s="7" t="n">
        <f aca="false">Scores!$G$9*VLOOKUP(AG11,Scores!$A$15:$B$18,2)+Scores!$H$9*VLOOKUP(AH11,Scores!$A$15:$B$18,2)+Scores!$I$9*VLOOKUP(AI11,Scores!$A$15:$B$18,2)+Scores!$J$9*VLOOKUP(AJ11,Scores!$A$15:$B$18,2)</f>
        <v>62</v>
      </c>
      <c r="AI12" s="7" t="n">
        <f aca="false">Scores!$L$9*VLOOKUP(AG11,Scores!$A$15:$B$18,2)+Scores!$M$9*VLOOKUP(AH11,Scores!$A$15:$B$18,2)+Scores!$N$9*VLOOKUP(AI11,Scores!$A$15:$B$18,2)+Scores!$O$9*VLOOKUP(AJ11,Scores!$A$15:$B$18,2)</f>
        <v>0</v>
      </c>
      <c r="AJ12" s="8"/>
      <c r="AK12" s="8"/>
      <c r="AL12" s="7" t="n">
        <f aca="false">Scores!$B$10*VLOOKUP(AL11,Scores!$A$15:$B$18,2)+Scores!$C$10*VLOOKUP(AM11,Scores!$A$15:$B$18,2)+Scores!$D$10*VLOOKUP(AN11,Scores!$A$15:$B$18,2)+Scores!$E$10*VLOOKUP(AO11,Scores!$A$15:$B$18,2)</f>
        <v>0</v>
      </c>
      <c r="AM12" s="7" t="n">
        <f aca="false">Scores!$G$10*VLOOKUP(AL11,Scores!$A$15:$B$18,2)+Scores!$H$10*VLOOKUP(AM11,Scores!$A$15:$B$18,2)+Scores!$I$10*VLOOKUP(AN11,Scores!$A$15:$B$18,2)+Scores!$J$10*VLOOKUP(AO11,Scores!$A$15:$B$18,2)</f>
        <v>0</v>
      </c>
      <c r="AN12" s="7" t="n">
        <f aca="false">Scores!$L$10*VLOOKUP(AL11,Scores!$A$15:$B$18,2)+Scores!$M$10*VLOOKUP(AM11,Scores!$A$15:$B$18,2)+Scores!$N$10*VLOOKUP(AN11,Scores!$A$15:$B$18,2)+Scores!$O$10*VLOOKUP(AO11,Scores!$A$15:$B$18,2)</f>
        <v>0</v>
      </c>
      <c r="AO12" s="8"/>
    </row>
    <row r="13" customFormat="false" ht="15" hidden="false" customHeight="false" outlineLevel="0" collapsed="false">
      <c r="A13" s="0" t="s">
        <v>72</v>
      </c>
      <c r="B13" s="0" t="s">
        <v>12</v>
      </c>
      <c r="C13" s="0" t="n">
        <v>1</v>
      </c>
      <c r="D13" s="0" t="n">
        <v>4</v>
      </c>
      <c r="E13" s="0" t="n">
        <v>3</v>
      </c>
      <c r="F13" s="0" t="n">
        <v>2</v>
      </c>
      <c r="H13" s="0" t="n">
        <v>4</v>
      </c>
      <c r="I13" s="0" t="n">
        <v>1</v>
      </c>
      <c r="J13" s="0" t="n">
        <v>3</v>
      </c>
      <c r="K13" s="0" t="n">
        <v>2</v>
      </c>
      <c r="M13" s="0" t="n">
        <v>2</v>
      </c>
      <c r="N13" s="0" t="n">
        <v>4</v>
      </c>
      <c r="O13" s="0" t="n">
        <v>3</v>
      </c>
      <c r="P13" s="0" t="n">
        <v>1</v>
      </c>
      <c r="R13" s="0" t="n">
        <v>2</v>
      </c>
      <c r="S13" s="0" t="n">
        <v>4</v>
      </c>
      <c r="T13" s="0" t="n">
        <v>1</v>
      </c>
      <c r="U13" s="0" t="n">
        <v>3</v>
      </c>
      <c r="W13" s="0" t="n">
        <v>2</v>
      </c>
      <c r="X13" s="0" t="n">
        <v>3</v>
      </c>
      <c r="Y13" s="0" t="n">
        <v>1</v>
      </c>
      <c r="Z13" s="0" t="n">
        <v>4</v>
      </c>
      <c r="AB13" s="0" t="n">
        <v>1</v>
      </c>
      <c r="AC13" s="0" t="n">
        <v>2</v>
      </c>
      <c r="AD13" s="0" t="n">
        <v>4</v>
      </c>
      <c r="AE13" s="0" t="n">
        <v>3</v>
      </c>
      <c r="AG13" s="0" t="n">
        <v>2</v>
      </c>
      <c r="AH13" s="0" t="n">
        <v>4</v>
      </c>
      <c r="AI13" s="0" t="n">
        <v>3</v>
      </c>
      <c r="AJ13" s="0" t="n">
        <v>1</v>
      </c>
      <c r="AL13" s="0" t="n">
        <v>5</v>
      </c>
      <c r="AM13" s="0" t="n">
        <v>5</v>
      </c>
      <c r="AN13" s="0" t="n">
        <v>5</v>
      </c>
      <c r="AO13" s="0" t="n">
        <v>5</v>
      </c>
      <c r="AQ13" s="4" t="n">
        <f aca="false">((C14+H14+M14+R14+W14)-Scores!$E$15)/(Scores!$I$15-Scores!$E$15)</f>
        <v>0.732758620689655</v>
      </c>
      <c r="AR13" s="4" t="n">
        <f aca="false">((D14+I14+N14+S14+X14)-Scores!$E$16)/(Scores!$I$16-Scores!$E$16)</f>
        <v>0.696551724137931</v>
      </c>
      <c r="AS13" s="4" t="n">
        <f aca="false">((E14+J14+O14+T14+Y14)-Scores!$E$17)/(Scores!$I$17-Scores!$E$17)</f>
        <v>0.793103448275862</v>
      </c>
      <c r="AT13" s="4"/>
      <c r="AU13" s="4" t="n">
        <f aca="false">((AB14+AG14+AL14)-Scores!$F$15)/(Scores!$J$15-Scores!$F$15)</f>
        <v>1</v>
      </c>
      <c r="AV13" s="4" t="n">
        <f aca="false">((AC14+AH14+AM14)-Scores!$F$16)/(Scores!$J$16-Scores!$F$16)</f>
        <v>0.931034482758621</v>
      </c>
      <c r="AW13" s="4" t="n">
        <f aca="false">((AD14+AI14+AN14)-Scores!$F$17)/(Scores!$J$17-Scores!$F$17)</f>
        <v>0.517241379310345</v>
      </c>
    </row>
    <row r="14" s="6" customFormat="true" ht="11.25" hidden="false" customHeight="false" outlineLevel="0" collapsed="false">
      <c r="C14" s="7" t="n">
        <f aca="false">Scores!$B$3*VLOOKUP(C13,Scores!$A$15:$B$18,2)+Scores!$C$3*VLOOKUP(D13,Scores!$A$15:$B$18,2)+Scores!$D$3*VLOOKUP(E13,Scores!$A$15:$B$18,2)+Scores!$E$3*VLOOKUP(F13,Scores!$A$15:$B$18,2)</f>
        <v>0</v>
      </c>
      <c r="D14" s="7" t="n">
        <f aca="false">Scores!$G$3*VLOOKUP(C13,Scores!$A$15:$B$18,2)+Scores!$H$3*VLOOKUP(D13,Scores!$A$15:$B$18,2)+Scores!$I$3*VLOOKUP(E13,Scores!$A$15:$B$18,2)+Scores!$J$3*VLOOKUP(F13,Scores!$A$15:$B$18,2)</f>
        <v>62</v>
      </c>
      <c r="E14" s="7" t="n">
        <f aca="false">Scores!$L$3*VLOOKUP(C13,Scores!$A$15:$B$18,2)+Scores!$M$3*VLOOKUP(D13,Scores!$A$15:$B$18,2)+Scores!$N$3*VLOOKUP(E13,Scores!$A$15:$B$18,2)+Scores!$O$3*VLOOKUP(F13,Scores!$A$15:$B$18,2)</f>
        <v>0</v>
      </c>
      <c r="F14" s="8"/>
      <c r="G14" s="8"/>
      <c r="H14" s="7" t="n">
        <f aca="false">Scores!$B$4*VLOOKUP(H13,Scores!$A$15:$B$18,2)+Scores!$C$4*VLOOKUP(I13,Scores!$A$15:$B$18,2)+Scores!$D$4*VLOOKUP(J13,Scores!$A$15:$B$18,2)+Scores!$E$4*VLOOKUP(K13,Scores!$A$15:$B$18,2)</f>
        <v>60</v>
      </c>
      <c r="I14" s="7" t="n">
        <f aca="false">Scores!$G$4*VLOOKUP(H13,Scores!$A$15:$B$18,2)+Scores!$H$4*VLOOKUP(I13,Scores!$A$15:$B$18,2)+Scores!$I$4*VLOOKUP(J13,Scores!$A$15:$B$18,2)+Scores!$J$4*VLOOKUP(K13,Scores!$A$15:$B$18,2)</f>
        <v>35</v>
      </c>
      <c r="J14" s="7" t="n">
        <f aca="false">Scores!$L$4*VLOOKUP(H13,Scores!$A$15:$B$18,2)+Scores!$M$4*VLOOKUP(I13,Scores!$A$15:$B$18,2)+Scores!$N$4*VLOOKUP(J13,Scores!$A$15:$B$18,2)+Scores!$O$4*VLOOKUP(K13,Scores!$A$15:$B$18,2)</f>
        <v>0</v>
      </c>
      <c r="K14" s="8"/>
      <c r="L14" s="8"/>
      <c r="M14" s="7" t="n">
        <f aca="false">Scores!$B$5*VLOOKUP(M13,Scores!$A$15:$B$18,2)+Scores!$C$5*VLOOKUP(N13,Scores!$A$15:$B$18,2)+Scores!$D$5*VLOOKUP(O13,Scores!$A$15:$B$18,2)+Scores!$E$5*VLOOKUP(P13,Scores!$A$15:$B$18,2)</f>
        <v>47</v>
      </c>
      <c r="N14" s="7" t="n">
        <f aca="false">Scores!$G$5*VLOOKUP(M13,Scores!$A$15:$B$18,2)+Scores!$H$5*VLOOKUP(N13,Scores!$A$15:$B$18,2)+Scores!$I$5*VLOOKUP(O13,Scores!$A$15:$B$18,2)+Scores!$J$5*VLOOKUP(P13,Scores!$A$15:$B$18,2)</f>
        <v>57</v>
      </c>
      <c r="O14" s="7" t="n">
        <f aca="false">Scores!$L$5*VLOOKUP(M13,Scores!$A$15:$B$18,2)+Scores!$M$5*VLOOKUP(N13,Scores!$A$15:$B$18,2)+Scores!$N$5*VLOOKUP(O13,Scores!$A$15:$B$18,2)+Scores!$O$5*VLOOKUP(P13,Scores!$A$15:$B$18,2)</f>
        <v>0</v>
      </c>
      <c r="P14" s="8"/>
      <c r="Q14" s="8"/>
      <c r="R14" s="7" t="n">
        <f aca="false">Scores!$B$6*VLOOKUP(R13,Scores!$A$15:$B$18,2)+Scores!$C$6*VLOOKUP(S13,Scores!$A$15:$B$18,2)+Scores!$D$6*VLOOKUP(T13,Scores!$A$15:$B$18,2)+Scores!$E$6*VLOOKUP(U13,Scores!$A$15:$B$18,2)</f>
        <v>48</v>
      </c>
      <c r="S14" s="7" t="n">
        <f aca="false">Scores!$G$6*VLOOKUP(R13,Scores!$A$15:$B$18,2)+Scores!$H$6*VLOOKUP(S13,Scores!$A$15:$B$18,2)+Scores!$I$6*VLOOKUP(T13,Scores!$A$15:$B$18,2)+Scores!$J$6*VLOOKUP(U13,Scores!$A$15:$B$18,2)</f>
        <v>50</v>
      </c>
      <c r="T14" s="7" t="n">
        <f aca="false">Scores!$L$6*VLOOKUP(R13,Scores!$A$15:$B$18,2)+Scores!$M$6*VLOOKUP(S13,Scores!$A$15:$B$18,2)+Scores!$N$6*VLOOKUP(T13,Scores!$A$15:$B$18,2)+Scores!$O$6*VLOOKUP(U13,Scores!$A$15:$B$18,2)</f>
        <v>62</v>
      </c>
      <c r="U14" s="8"/>
      <c r="V14" s="8"/>
      <c r="W14" s="7" t="n">
        <f aca="false">Scores!$B$7*VLOOKUP(W13,Scores!$A$15:$B$18,2)+Scores!$C$7*VLOOKUP(X13,Scores!$A$15:$B$18,2)+Scores!$D$7*VLOOKUP(Y13,Scores!$A$15:$B$18,2)+Scores!$E$7*VLOOKUP(Z13,Scores!$A$15:$B$18,2)</f>
        <v>62</v>
      </c>
      <c r="X14" s="7" t="n">
        <f aca="false">Scores!$G$7*VLOOKUP(W13,Scores!$A$15:$B$18,2)+Scores!$H$7*VLOOKUP(X13,Scores!$A$15:$B$18,2)+Scores!$I$7*VLOOKUP(Y13,Scores!$A$15:$B$18,2)+Scores!$J$7*VLOOKUP(Z13,Scores!$A$15:$B$18,2)</f>
        <v>62</v>
      </c>
      <c r="Y14" s="7" t="n">
        <f aca="false">Scores!$L$7*VLOOKUP(W13,Scores!$A$15:$B$18,2)+Scores!$M$7*VLOOKUP(X13,Scores!$A$15:$B$18,2)+Scores!$N$7*VLOOKUP(Y13,Scores!$A$15:$B$18,2)+Scores!$O$7*VLOOKUP(Z13,Scores!$A$15:$B$18,2)</f>
        <v>50</v>
      </c>
      <c r="Z14" s="8"/>
      <c r="AA14" s="8"/>
      <c r="AB14" s="7" t="n">
        <f aca="false">Scores!$B$8*VLOOKUP(AB13,Scores!$A$15:$B$18,2)+Scores!$C$8*VLOOKUP(AC13,Scores!$A$15:$B$18,2)+Scores!$D$8*VLOOKUP(AD13,Scores!$A$15:$B$18,2)+Scores!$E$8*VLOOKUP(AE13,Scores!$A$15:$B$18,2)</f>
        <v>62</v>
      </c>
      <c r="AC14" s="7" t="n">
        <f aca="false">Scores!$G$8*VLOOKUP(AB13,Scores!$A$15:$B$18,2)+Scores!$H$8*VLOOKUP(AC13,Scores!$A$15:$B$18,2)+Scores!$I$8*VLOOKUP(AD13,Scores!$A$15:$B$18,2)+Scores!$J$8*VLOOKUP(AE13,Scores!$A$15:$B$18,2)</f>
        <v>60</v>
      </c>
      <c r="AD14" s="7" t="n">
        <f aca="false">Scores!$L$8*VLOOKUP(AB13,Scores!$A$15:$B$18,2)+Scores!$M$8*VLOOKUP(AC13,Scores!$A$15:$B$18,2)+Scores!$N$8*VLOOKUP(AD13,Scores!$A$15:$B$18,2)+Scores!$O$8*VLOOKUP(AE13,Scores!$A$15:$B$18,2)</f>
        <v>48</v>
      </c>
      <c r="AE14" s="8"/>
      <c r="AF14" s="8"/>
      <c r="AG14" s="7" t="n">
        <f aca="false">Scores!$B$9*VLOOKUP(AG13,Scores!$A$15:$B$18,2)+Scores!$C$9*VLOOKUP(AH13,Scores!$A$15:$B$18,2)+Scores!$D$9*VLOOKUP(AI13,Scores!$A$15:$B$18,2)+Scores!$E$9*VLOOKUP(AJ13,Scores!$A$15:$B$18,2)</f>
        <v>0</v>
      </c>
      <c r="AH14" s="7" t="n">
        <f aca="false">Scores!$G$9*VLOOKUP(AG13,Scores!$A$15:$B$18,2)+Scores!$H$9*VLOOKUP(AH13,Scores!$A$15:$B$18,2)+Scores!$I$9*VLOOKUP(AI13,Scores!$A$15:$B$18,2)+Scores!$J$9*VLOOKUP(AJ13,Scores!$A$15:$B$18,2)</f>
        <v>60</v>
      </c>
      <c r="AI14" s="7" t="n">
        <f aca="false">Scores!$L$9*VLOOKUP(AG13,Scores!$A$15:$B$18,2)+Scores!$M$9*VLOOKUP(AH13,Scores!$A$15:$B$18,2)+Scores!$N$9*VLOOKUP(AI13,Scores!$A$15:$B$18,2)+Scores!$O$9*VLOOKUP(AJ13,Scores!$A$15:$B$18,2)</f>
        <v>0</v>
      </c>
      <c r="AJ14" s="8"/>
      <c r="AK14" s="8"/>
      <c r="AL14" s="7" t="n">
        <f aca="false">Scores!$B$10*VLOOKUP(AL13,Scores!$A$15:$B$18,2)+Scores!$C$10*VLOOKUP(AM13,Scores!$A$15:$B$18,2)+Scores!$D$10*VLOOKUP(AN13,Scores!$A$15:$B$18,2)+Scores!$E$10*VLOOKUP(AO13,Scores!$A$15:$B$18,2)</f>
        <v>0</v>
      </c>
      <c r="AM14" s="7" t="n">
        <f aca="false">Scores!$G$10*VLOOKUP(AL13,Scores!$A$15:$B$18,2)+Scores!$H$10*VLOOKUP(AM13,Scores!$A$15:$B$18,2)+Scores!$I$10*VLOOKUP(AN13,Scores!$A$15:$B$18,2)+Scores!$J$10*VLOOKUP(AO13,Scores!$A$15:$B$18,2)</f>
        <v>0</v>
      </c>
      <c r="AN14" s="7" t="n">
        <f aca="false">Scores!$L$10*VLOOKUP(AL13,Scores!$A$15:$B$18,2)+Scores!$M$10*VLOOKUP(AM13,Scores!$A$15:$B$18,2)+Scores!$N$10*VLOOKUP(AN13,Scores!$A$15:$B$18,2)+Scores!$O$10*VLOOKUP(AO13,Scores!$A$15:$B$18,2)</f>
        <v>0</v>
      </c>
      <c r="AO14" s="8"/>
    </row>
    <row r="15" customFormat="false" ht="15" hidden="false" customHeight="false" outlineLevel="0" collapsed="false">
      <c r="A15" s="0" t="s">
        <v>73</v>
      </c>
      <c r="B15" s="0" t="s">
        <v>37</v>
      </c>
      <c r="C15" s="0" t="n">
        <v>1</v>
      </c>
      <c r="D15" s="0" t="n">
        <v>4</v>
      </c>
      <c r="E15" s="0" t="n">
        <v>3</v>
      </c>
      <c r="F15" s="0" t="n">
        <v>2</v>
      </c>
      <c r="H15" s="0" t="n">
        <v>2</v>
      </c>
      <c r="I15" s="0" t="n">
        <v>3</v>
      </c>
      <c r="J15" s="0" t="n">
        <v>4</v>
      </c>
      <c r="K15" s="0" t="n">
        <v>1</v>
      </c>
      <c r="M15" s="0" t="n">
        <v>2</v>
      </c>
      <c r="N15" s="0" t="n">
        <v>3</v>
      </c>
      <c r="O15" s="0" t="n">
        <v>4</v>
      </c>
      <c r="P15" s="0" t="n">
        <v>1</v>
      </c>
      <c r="R15" s="0" t="n">
        <v>2</v>
      </c>
      <c r="S15" s="0" t="n">
        <v>3</v>
      </c>
      <c r="T15" s="0" t="n">
        <v>1</v>
      </c>
      <c r="U15" s="0" t="n">
        <v>4</v>
      </c>
      <c r="W15" s="0" t="n">
        <v>2</v>
      </c>
      <c r="X15" s="0" t="n">
        <v>3</v>
      </c>
      <c r="Y15" s="0" t="n">
        <v>1</v>
      </c>
      <c r="Z15" s="0" t="n">
        <v>4</v>
      </c>
      <c r="AB15" s="0" t="n">
        <v>2</v>
      </c>
      <c r="AC15" s="0" t="n">
        <v>3</v>
      </c>
      <c r="AD15" s="0" t="n">
        <v>4</v>
      </c>
      <c r="AE15" s="0" t="n">
        <v>1</v>
      </c>
      <c r="AG15" s="0" t="n">
        <v>3</v>
      </c>
      <c r="AH15" s="0" t="n">
        <v>4</v>
      </c>
      <c r="AI15" s="0" t="n">
        <v>2</v>
      </c>
      <c r="AJ15" s="0" t="n">
        <v>1</v>
      </c>
      <c r="AL15" s="0" t="n">
        <v>2</v>
      </c>
      <c r="AM15" s="0" t="n">
        <v>1</v>
      </c>
      <c r="AN15" s="0" t="n">
        <v>3</v>
      </c>
      <c r="AO15" s="0" t="n">
        <v>4</v>
      </c>
      <c r="AQ15" s="4" t="n">
        <f aca="false">((C16+H16+M16+R16+W16)-Scores!$E$15)/(Scores!$I$15-Scores!$E$15)</f>
        <v>0.560344827586207</v>
      </c>
      <c r="AR15" s="4" t="n">
        <f aca="false">((D16+I16+N16+S16+X16)-Scores!$E$16)/(Scores!$I$16-Scores!$E$16)</f>
        <v>0.793103448275862</v>
      </c>
      <c r="AS15" s="4" t="n">
        <f aca="false">((E16+J16+O16+T16+Y16)-Scores!$E$17)/(Scores!$I$17-Scores!$E$17)</f>
        <v>0.758620689655172</v>
      </c>
      <c r="AT15" s="4"/>
      <c r="AU15" s="4" t="n">
        <f aca="false">((AB16+AG16+AL16)-Scores!$F$15)/(Scores!$J$15-Scores!$F$15)</f>
        <v>0.586206896551724</v>
      </c>
      <c r="AV15" s="4" t="n">
        <f aca="false">((AC16+AH16+AM16)-Scores!$F$16)/(Scores!$J$16-Scores!$F$16)</f>
        <v>0.913793103448276</v>
      </c>
      <c r="AW15" s="4" t="n">
        <f aca="false">((AD16+AI16+AN16)-Scores!$F$17)/(Scores!$J$17-Scores!$F$17)</f>
        <v>0.931034482758621</v>
      </c>
    </row>
    <row r="16" s="6" customFormat="true" ht="11.25" hidden="false" customHeight="false" outlineLevel="0" collapsed="false">
      <c r="C16" s="7" t="n">
        <f aca="false">Scores!$B$3*VLOOKUP(C15,Scores!$A$15:$B$18,2)+Scores!$C$3*VLOOKUP(D15,Scores!$A$15:$B$18,2)+Scores!$D$3*VLOOKUP(E15,Scores!$A$15:$B$18,2)+Scores!$E$3*VLOOKUP(F15,Scores!$A$15:$B$18,2)</f>
        <v>0</v>
      </c>
      <c r="D16" s="7" t="n">
        <f aca="false">Scores!$G$3*VLOOKUP(C15,Scores!$A$15:$B$18,2)+Scores!$H$3*VLOOKUP(D15,Scores!$A$15:$B$18,2)+Scores!$I$3*VLOOKUP(E15,Scores!$A$15:$B$18,2)+Scores!$J$3*VLOOKUP(F15,Scores!$A$15:$B$18,2)</f>
        <v>62</v>
      </c>
      <c r="E16" s="7" t="n">
        <f aca="false">Scores!$L$3*VLOOKUP(C15,Scores!$A$15:$B$18,2)+Scores!$M$3*VLOOKUP(D15,Scores!$A$15:$B$18,2)+Scores!$N$3*VLOOKUP(E15,Scores!$A$15:$B$18,2)+Scores!$O$3*VLOOKUP(F15,Scores!$A$15:$B$18,2)</f>
        <v>0</v>
      </c>
      <c r="F16" s="8"/>
      <c r="G16" s="8"/>
      <c r="H16" s="7" t="n">
        <f aca="false">Scores!$B$4*VLOOKUP(H15,Scores!$A$15:$B$18,2)+Scores!$C$4*VLOOKUP(I15,Scores!$A$15:$B$18,2)+Scores!$D$4*VLOOKUP(J15,Scores!$A$15:$B$18,2)+Scores!$E$4*VLOOKUP(K15,Scores!$A$15:$B$18,2)</f>
        <v>40</v>
      </c>
      <c r="I16" s="7" t="n">
        <f aca="false">Scores!$G$4*VLOOKUP(H15,Scores!$A$15:$B$18,2)+Scores!$H$4*VLOOKUP(I15,Scores!$A$15:$B$18,2)+Scores!$I$4*VLOOKUP(J15,Scores!$A$15:$B$18,2)+Scores!$J$4*VLOOKUP(K15,Scores!$A$15:$B$18,2)</f>
        <v>55</v>
      </c>
      <c r="J16" s="7" t="n">
        <f aca="false">Scores!$L$4*VLOOKUP(H15,Scores!$A$15:$B$18,2)+Scores!$M$4*VLOOKUP(I15,Scores!$A$15:$B$18,2)+Scores!$N$4*VLOOKUP(J15,Scores!$A$15:$B$18,2)+Scores!$O$4*VLOOKUP(K15,Scores!$A$15:$B$18,2)</f>
        <v>0</v>
      </c>
      <c r="K16" s="8"/>
      <c r="L16" s="8"/>
      <c r="M16" s="7" t="n">
        <f aca="false">Scores!$B$5*VLOOKUP(M15,Scores!$A$15:$B$18,2)+Scores!$C$5*VLOOKUP(N15,Scores!$A$15:$B$18,2)+Scores!$D$5*VLOOKUP(O15,Scores!$A$15:$B$18,2)+Scores!$E$5*VLOOKUP(P15,Scores!$A$15:$B$18,2)</f>
        <v>53</v>
      </c>
      <c r="N16" s="7" t="n">
        <f aca="false">Scores!$G$5*VLOOKUP(M15,Scores!$A$15:$B$18,2)+Scores!$H$5*VLOOKUP(N15,Scores!$A$15:$B$18,2)+Scores!$I$5*VLOOKUP(O15,Scores!$A$15:$B$18,2)+Scores!$J$5*VLOOKUP(P15,Scores!$A$15:$B$18,2)</f>
        <v>55</v>
      </c>
      <c r="O16" s="7" t="n">
        <f aca="false">Scores!$L$5*VLOOKUP(M15,Scores!$A$15:$B$18,2)+Scores!$M$5*VLOOKUP(N15,Scores!$A$15:$B$18,2)+Scores!$N$5*VLOOKUP(O15,Scores!$A$15:$B$18,2)+Scores!$O$5*VLOOKUP(P15,Scores!$A$15:$B$18,2)</f>
        <v>0</v>
      </c>
      <c r="P16" s="8"/>
      <c r="Q16" s="8"/>
      <c r="R16" s="7" t="n">
        <f aca="false">Scores!$B$6*VLOOKUP(R15,Scores!$A$15:$B$18,2)+Scores!$C$6*VLOOKUP(S15,Scores!$A$15:$B$18,2)+Scores!$D$6*VLOOKUP(T15,Scores!$A$15:$B$18,2)+Scores!$E$6*VLOOKUP(U15,Scores!$A$15:$B$18,2)</f>
        <v>42</v>
      </c>
      <c r="S16" s="7" t="n">
        <f aca="false">Scores!$G$6*VLOOKUP(R15,Scores!$A$15:$B$18,2)+Scores!$H$6*VLOOKUP(S15,Scores!$A$15:$B$18,2)+Scores!$I$6*VLOOKUP(T15,Scores!$A$15:$B$18,2)+Scores!$J$6*VLOOKUP(U15,Scores!$A$15:$B$18,2)</f>
        <v>46</v>
      </c>
      <c r="T16" s="7" t="n">
        <f aca="false">Scores!$L$6*VLOOKUP(R15,Scores!$A$15:$B$18,2)+Scores!$M$6*VLOOKUP(S15,Scores!$A$15:$B$18,2)+Scores!$N$6*VLOOKUP(T15,Scores!$A$15:$B$18,2)+Scores!$O$6*VLOOKUP(U15,Scores!$A$15:$B$18,2)</f>
        <v>60</v>
      </c>
      <c r="U16" s="8"/>
      <c r="V16" s="8"/>
      <c r="W16" s="7" t="n">
        <f aca="false">Scores!$B$7*VLOOKUP(W15,Scores!$A$15:$B$18,2)+Scores!$C$7*VLOOKUP(X15,Scores!$A$15:$B$18,2)+Scores!$D$7*VLOOKUP(Y15,Scores!$A$15:$B$18,2)+Scores!$E$7*VLOOKUP(Z15,Scores!$A$15:$B$18,2)</f>
        <v>62</v>
      </c>
      <c r="X16" s="7" t="n">
        <f aca="false">Scores!$G$7*VLOOKUP(W15,Scores!$A$15:$B$18,2)+Scores!$H$7*VLOOKUP(X15,Scores!$A$15:$B$18,2)+Scores!$I$7*VLOOKUP(Y15,Scores!$A$15:$B$18,2)+Scores!$J$7*VLOOKUP(Z15,Scores!$A$15:$B$18,2)</f>
        <v>62</v>
      </c>
      <c r="Y16" s="7" t="n">
        <f aca="false">Scores!$L$7*VLOOKUP(W15,Scores!$A$15:$B$18,2)+Scores!$M$7*VLOOKUP(X15,Scores!$A$15:$B$18,2)+Scores!$N$7*VLOOKUP(Y15,Scores!$A$15:$B$18,2)+Scores!$O$7*VLOOKUP(Z15,Scores!$A$15:$B$18,2)</f>
        <v>50</v>
      </c>
      <c r="Z16" s="8"/>
      <c r="AA16" s="8"/>
      <c r="AB16" s="7" t="n">
        <f aca="false">Scores!$B$8*VLOOKUP(AB15,Scores!$A$15:$B$18,2)+Scores!$C$8*VLOOKUP(AC15,Scores!$A$15:$B$18,2)+Scores!$D$8*VLOOKUP(AD15,Scores!$A$15:$B$18,2)+Scores!$E$8*VLOOKUP(AE15,Scores!$A$15:$B$18,2)</f>
        <v>50</v>
      </c>
      <c r="AC16" s="7" t="n">
        <f aca="false">Scores!$G$8*VLOOKUP(AB15,Scores!$A$15:$B$18,2)+Scores!$H$8*VLOOKUP(AC15,Scores!$A$15:$B$18,2)+Scores!$I$8*VLOOKUP(AD15,Scores!$A$15:$B$18,2)+Scores!$J$8*VLOOKUP(AE15,Scores!$A$15:$B$18,2)</f>
        <v>57</v>
      </c>
      <c r="AD16" s="7" t="n">
        <f aca="false">Scores!$L$8*VLOOKUP(AB15,Scores!$A$15:$B$18,2)+Scores!$M$8*VLOOKUP(AC15,Scores!$A$15:$B$18,2)+Scores!$N$8*VLOOKUP(AD15,Scores!$A$15:$B$18,2)+Scores!$O$8*VLOOKUP(AE15,Scores!$A$15:$B$18,2)</f>
        <v>60</v>
      </c>
      <c r="AE16" s="8"/>
      <c r="AF16" s="8"/>
      <c r="AG16" s="7" t="n">
        <f aca="false">Scores!$B$9*VLOOKUP(AG15,Scores!$A$15:$B$18,2)+Scores!$C$9*VLOOKUP(AH15,Scores!$A$15:$B$18,2)+Scores!$D$9*VLOOKUP(AI15,Scores!$A$15:$B$18,2)+Scores!$E$9*VLOOKUP(AJ15,Scores!$A$15:$B$18,2)</f>
        <v>0</v>
      </c>
      <c r="AH16" s="7" t="n">
        <f aca="false">Scores!$G$9*VLOOKUP(AG15,Scores!$A$15:$B$18,2)+Scores!$H$9*VLOOKUP(AH15,Scores!$A$15:$B$18,2)+Scores!$I$9*VLOOKUP(AI15,Scores!$A$15:$B$18,2)+Scores!$J$9*VLOOKUP(AJ15,Scores!$A$15:$B$18,2)</f>
        <v>62</v>
      </c>
      <c r="AI16" s="7" t="n">
        <f aca="false">Scores!$L$9*VLOOKUP(AG15,Scores!$A$15:$B$18,2)+Scores!$M$9*VLOOKUP(AH15,Scores!$A$15:$B$18,2)+Scores!$N$9*VLOOKUP(AI15,Scores!$A$15:$B$18,2)+Scores!$O$9*VLOOKUP(AJ15,Scores!$A$15:$B$18,2)</f>
        <v>0</v>
      </c>
      <c r="AJ16" s="8"/>
      <c r="AK16" s="8"/>
      <c r="AL16" s="7" t="n">
        <f aca="false">Scores!$B$10*VLOOKUP(AL15,Scores!$A$15:$B$18,2)+Scores!$C$10*VLOOKUP(AM15,Scores!$A$15:$B$18,2)+Scores!$D$10*VLOOKUP(AN15,Scores!$A$15:$B$18,2)+Scores!$E$10*VLOOKUP(AO15,Scores!$A$15:$B$18,2)</f>
        <v>0</v>
      </c>
      <c r="AM16" s="7" t="n">
        <f aca="false">Scores!$G$10*VLOOKUP(AL15,Scores!$A$15:$B$18,2)+Scores!$H$10*VLOOKUP(AM15,Scores!$A$15:$B$18,2)+Scores!$I$10*VLOOKUP(AN15,Scores!$A$15:$B$18,2)+Scores!$J$10*VLOOKUP(AO15,Scores!$A$15:$B$18,2)</f>
        <v>0</v>
      </c>
      <c r="AN16" s="7" t="n">
        <f aca="false">Scores!$L$10*VLOOKUP(AL15,Scores!$A$15:$B$18,2)+Scores!$M$10*VLOOKUP(AM15,Scores!$A$15:$B$18,2)+Scores!$N$10*VLOOKUP(AN15,Scores!$A$15:$B$18,2)+Scores!$O$10*VLOOKUP(AO15,Scores!$A$15:$B$18,2)</f>
        <v>0</v>
      </c>
      <c r="AO16" s="8"/>
    </row>
    <row r="17" customFormat="false" ht="15" hidden="false" customHeight="false" outlineLevel="0" collapsed="false">
      <c r="A17" s="0" t="s">
        <v>74</v>
      </c>
      <c r="B17" s="0" t="s">
        <v>42</v>
      </c>
      <c r="C17" s="0" t="n">
        <v>1</v>
      </c>
      <c r="D17" s="0" t="n">
        <v>4</v>
      </c>
      <c r="E17" s="0" t="n">
        <v>3</v>
      </c>
      <c r="F17" s="0" t="n">
        <v>2</v>
      </c>
      <c r="H17" s="0" t="n">
        <v>1</v>
      </c>
      <c r="I17" s="0" t="n">
        <v>4</v>
      </c>
      <c r="J17" s="0" t="n">
        <v>3</v>
      </c>
      <c r="K17" s="0" t="n">
        <v>2</v>
      </c>
      <c r="M17" s="0" t="n">
        <v>1</v>
      </c>
      <c r="N17" s="0" t="n">
        <v>4</v>
      </c>
      <c r="O17" s="0" t="n">
        <v>3</v>
      </c>
      <c r="P17" s="0" t="n">
        <v>2</v>
      </c>
      <c r="R17" s="0" t="n">
        <v>1</v>
      </c>
      <c r="S17" s="0" t="n">
        <v>4</v>
      </c>
      <c r="T17" s="0" t="n">
        <v>3</v>
      </c>
      <c r="U17" s="0" t="n">
        <v>2</v>
      </c>
      <c r="W17" s="0" t="n">
        <v>2</v>
      </c>
      <c r="X17" s="0" t="n">
        <v>3</v>
      </c>
      <c r="Y17" s="0" t="n">
        <v>1</v>
      </c>
      <c r="Z17" s="0" t="n">
        <v>4</v>
      </c>
      <c r="AB17" s="0" t="n">
        <v>1</v>
      </c>
      <c r="AC17" s="0" t="n">
        <v>3</v>
      </c>
      <c r="AD17" s="0" t="n">
        <v>4</v>
      </c>
      <c r="AE17" s="0" t="n">
        <v>2</v>
      </c>
      <c r="AG17" s="0" t="n">
        <v>2</v>
      </c>
      <c r="AH17" s="0" t="n">
        <v>4</v>
      </c>
      <c r="AI17" s="0" t="n">
        <v>3</v>
      </c>
      <c r="AJ17" s="0" t="n">
        <v>1</v>
      </c>
      <c r="AL17" s="0" t="n">
        <v>2</v>
      </c>
      <c r="AM17" s="0" t="n">
        <v>1</v>
      </c>
      <c r="AN17" s="0" t="n">
        <v>3</v>
      </c>
      <c r="AO17" s="0" t="n">
        <v>4</v>
      </c>
      <c r="AQ17" s="4" t="n">
        <f aca="false">((C18+H18+M18+R18+W18)-Scores!$E$15)/(Scores!$I$15-Scores!$E$15)</f>
        <v>0.53448275862069</v>
      </c>
      <c r="AR17" s="4" t="n">
        <f aca="false">((D18+I18+N18+S18+X18)-Scores!$E$16)/(Scores!$I$16-Scores!$E$16)</f>
        <v>1</v>
      </c>
      <c r="AS17" s="4" t="n">
        <f aca="false">((E18+J18+O18+T18+Y18)-Scores!$E$17)/(Scores!$I$17-Scores!$E$17)</f>
        <v>0.637931034482759</v>
      </c>
      <c r="AT17" s="4"/>
      <c r="AU17" s="4" t="n">
        <f aca="false">((AB18+AG18+AL18)-Scores!$F$15)/(Scores!$J$15-Scores!$F$15)</f>
        <v>0.931034482758621</v>
      </c>
      <c r="AV17" s="4" t="n">
        <f aca="false">((AC18+AH18+AM18)-Scores!$F$16)/(Scores!$J$16-Scores!$F$16)</f>
        <v>0.965517241379311</v>
      </c>
      <c r="AW17" s="4" t="n">
        <f aca="false">((AD18+AI18+AN18)-Scores!$F$17)/(Scores!$J$17-Scores!$F$17)</f>
        <v>0.586206896551724</v>
      </c>
    </row>
    <row r="18" s="6" customFormat="true" ht="11.25" hidden="false" customHeight="false" outlineLevel="0" collapsed="false">
      <c r="C18" s="7" t="n">
        <f aca="false">Scores!$B$3*VLOOKUP(C17,Scores!$A$15:$B$18,2)+Scores!$C$3*VLOOKUP(D17,Scores!$A$15:$B$18,2)+Scores!$D$3*VLOOKUP(E17,Scores!$A$15:$B$18,2)+Scores!$E$3*VLOOKUP(F17,Scores!$A$15:$B$18,2)</f>
        <v>0</v>
      </c>
      <c r="D18" s="7" t="n">
        <f aca="false">Scores!$G$3*VLOOKUP(C17,Scores!$A$15:$B$18,2)+Scores!$H$3*VLOOKUP(D17,Scores!$A$15:$B$18,2)+Scores!$I$3*VLOOKUP(E17,Scores!$A$15:$B$18,2)+Scores!$J$3*VLOOKUP(F17,Scores!$A$15:$B$18,2)</f>
        <v>62</v>
      </c>
      <c r="E18" s="7" t="n">
        <f aca="false">Scores!$L$3*VLOOKUP(C17,Scores!$A$15:$B$18,2)+Scores!$M$3*VLOOKUP(D17,Scores!$A$15:$B$18,2)+Scores!$N$3*VLOOKUP(E17,Scores!$A$15:$B$18,2)+Scores!$O$3*VLOOKUP(F17,Scores!$A$15:$B$18,2)</f>
        <v>0</v>
      </c>
      <c r="F18" s="8"/>
      <c r="G18" s="8"/>
      <c r="H18" s="7" t="n">
        <f aca="false">Scores!$B$4*VLOOKUP(H17,Scores!$A$15:$B$18,2)+Scores!$C$4*VLOOKUP(I17,Scores!$A$15:$B$18,2)+Scores!$D$4*VLOOKUP(J17,Scores!$A$15:$B$18,2)+Scores!$E$4*VLOOKUP(K17,Scores!$A$15:$B$18,2)</f>
        <v>33</v>
      </c>
      <c r="I18" s="7" t="n">
        <f aca="false">Scores!$G$4*VLOOKUP(H17,Scores!$A$15:$B$18,2)+Scores!$H$4*VLOOKUP(I17,Scores!$A$15:$B$18,2)+Scores!$I$4*VLOOKUP(J17,Scores!$A$15:$B$18,2)+Scores!$J$4*VLOOKUP(K17,Scores!$A$15:$B$18,2)</f>
        <v>62</v>
      </c>
      <c r="J18" s="7" t="n">
        <f aca="false">Scores!$L$4*VLOOKUP(H17,Scores!$A$15:$B$18,2)+Scores!$M$4*VLOOKUP(I17,Scores!$A$15:$B$18,2)+Scores!$N$4*VLOOKUP(J17,Scores!$A$15:$B$18,2)+Scores!$O$4*VLOOKUP(K17,Scores!$A$15:$B$18,2)</f>
        <v>0</v>
      </c>
      <c r="K18" s="8"/>
      <c r="L18" s="8"/>
      <c r="M18" s="7" t="n">
        <f aca="false">Scores!$B$5*VLOOKUP(M17,Scores!$A$15:$B$18,2)+Scores!$C$5*VLOOKUP(N17,Scores!$A$15:$B$18,2)+Scores!$D$5*VLOOKUP(O17,Scores!$A$15:$B$18,2)+Scores!$E$5*VLOOKUP(P17,Scores!$A$15:$B$18,2)</f>
        <v>42</v>
      </c>
      <c r="N18" s="7" t="n">
        <f aca="false">Scores!$G$5*VLOOKUP(M17,Scores!$A$15:$B$18,2)+Scores!$H$5*VLOOKUP(N17,Scores!$A$15:$B$18,2)+Scores!$I$5*VLOOKUP(O17,Scores!$A$15:$B$18,2)+Scores!$J$5*VLOOKUP(P17,Scores!$A$15:$B$18,2)</f>
        <v>62</v>
      </c>
      <c r="O18" s="7" t="n">
        <f aca="false">Scores!$L$5*VLOOKUP(M17,Scores!$A$15:$B$18,2)+Scores!$M$5*VLOOKUP(N17,Scores!$A$15:$B$18,2)+Scores!$N$5*VLOOKUP(O17,Scores!$A$15:$B$18,2)+Scores!$O$5*VLOOKUP(P17,Scores!$A$15:$B$18,2)</f>
        <v>0</v>
      </c>
      <c r="P18" s="8"/>
      <c r="Q18" s="8"/>
      <c r="R18" s="7" t="n">
        <f aca="false">Scores!$B$6*VLOOKUP(R17,Scores!$A$15:$B$18,2)+Scores!$C$6*VLOOKUP(S17,Scores!$A$15:$B$18,2)+Scores!$D$6*VLOOKUP(T17,Scores!$A$15:$B$18,2)+Scores!$E$6*VLOOKUP(U17,Scores!$A$15:$B$18,2)</f>
        <v>57</v>
      </c>
      <c r="S18" s="7" t="n">
        <f aca="false">Scores!$G$6*VLOOKUP(R17,Scores!$A$15:$B$18,2)+Scores!$H$6*VLOOKUP(S17,Scores!$A$15:$B$18,2)+Scores!$I$6*VLOOKUP(T17,Scores!$A$15:$B$18,2)+Scores!$J$6*VLOOKUP(U17,Scores!$A$15:$B$18,2)</f>
        <v>62</v>
      </c>
      <c r="T18" s="7" t="n">
        <f aca="false">Scores!$L$6*VLOOKUP(R17,Scores!$A$15:$B$18,2)+Scores!$M$6*VLOOKUP(S17,Scores!$A$15:$B$18,2)+Scores!$N$6*VLOOKUP(T17,Scores!$A$15:$B$18,2)+Scores!$O$6*VLOOKUP(U17,Scores!$A$15:$B$18,2)</f>
        <v>53</v>
      </c>
      <c r="U18" s="8"/>
      <c r="V18" s="8"/>
      <c r="W18" s="7" t="n">
        <f aca="false">Scores!$B$7*VLOOKUP(W17,Scores!$A$15:$B$18,2)+Scores!$C$7*VLOOKUP(X17,Scores!$A$15:$B$18,2)+Scores!$D$7*VLOOKUP(Y17,Scores!$A$15:$B$18,2)+Scores!$E$7*VLOOKUP(Z17,Scores!$A$15:$B$18,2)</f>
        <v>62</v>
      </c>
      <c r="X18" s="7" t="n">
        <f aca="false">Scores!$G$7*VLOOKUP(W17,Scores!$A$15:$B$18,2)+Scores!$H$7*VLOOKUP(X17,Scores!$A$15:$B$18,2)+Scores!$I$7*VLOOKUP(Y17,Scores!$A$15:$B$18,2)+Scores!$J$7*VLOOKUP(Z17,Scores!$A$15:$B$18,2)</f>
        <v>62</v>
      </c>
      <c r="Y18" s="7" t="n">
        <f aca="false">Scores!$L$7*VLOOKUP(W17,Scores!$A$15:$B$18,2)+Scores!$M$7*VLOOKUP(X17,Scores!$A$15:$B$18,2)+Scores!$N$7*VLOOKUP(Y17,Scores!$A$15:$B$18,2)+Scores!$O$7*VLOOKUP(Z17,Scores!$A$15:$B$18,2)</f>
        <v>50</v>
      </c>
      <c r="Z18" s="8"/>
      <c r="AA18" s="8"/>
      <c r="AB18" s="7" t="n">
        <f aca="false">Scores!$B$8*VLOOKUP(AB17,Scores!$A$15:$B$18,2)+Scores!$C$8*VLOOKUP(AC17,Scores!$A$15:$B$18,2)+Scores!$D$8*VLOOKUP(AD17,Scores!$A$15:$B$18,2)+Scores!$E$8*VLOOKUP(AE17,Scores!$A$15:$B$18,2)</f>
        <v>60</v>
      </c>
      <c r="AC18" s="7" t="n">
        <f aca="false">Scores!$G$8*VLOOKUP(AB17,Scores!$A$15:$B$18,2)+Scores!$H$8*VLOOKUP(AC17,Scores!$A$15:$B$18,2)+Scores!$I$8*VLOOKUP(AD17,Scores!$A$15:$B$18,2)+Scores!$J$8*VLOOKUP(AE17,Scores!$A$15:$B$18,2)</f>
        <v>62</v>
      </c>
      <c r="AD18" s="7" t="n">
        <f aca="false">Scores!$L$8*VLOOKUP(AB17,Scores!$A$15:$B$18,2)+Scores!$M$8*VLOOKUP(AC17,Scores!$A$15:$B$18,2)+Scores!$N$8*VLOOKUP(AD17,Scores!$A$15:$B$18,2)+Scores!$O$8*VLOOKUP(AE17,Scores!$A$15:$B$18,2)</f>
        <v>50</v>
      </c>
      <c r="AE18" s="8"/>
      <c r="AF18" s="8"/>
      <c r="AG18" s="7" t="n">
        <f aca="false">Scores!$B$9*VLOOKUP(AG17,Scores!$A$15:$B$18,2)+Scores!$C$9*VLOOKUP(AH17,Scores!$A$15:$B$18,2)+Scores!$D$9*VLOOKUP(AI17,Scores!$A$15:$B$18,2)+Scores!$E$9*VLOOKUP(AJ17,Scores!$A$15:$B$18,2)</f>
        <v>0</v>
      </c>
      <c r="AH18" s="7" t="n">
        <f aca="false">Scores!$G$9*VLOOKUP(AG17,Scores!$A$15:$B$18,2)+Scores!$H$9*VLOOKUP(AH17,Scores!$A$15:$B$18,2)+Scores!$I$9*VLOOKUP(AI17,Scores!$A$15:$B$18,2)+Scores!$J$9*VLOOKUP(AJ17,Scores!$A$15:$B$18,2)</f>
        <v>60</v>
      </c>
      <c r="AI18" s="7" t="n">
        <f aca="false">Scores!$L$9*VLOOKUP(AG17,Scores!$A$15:$B$18,2)+Scores!$M$9*VLOOKUP(AH17,Scores!$A$15:$B$18,2)+Scores!$N$9*VLOOKUP(AI17,Scores!$A$15:$B$18,2)+Scores!$O$9*VLOOKUP(AJ17,Scores!$A$15:$B$18,2)</f>
        <v>0</v>
      </c>
      <c r="AJ18" s="8"/>
      <c r="AK18" s="8"/>
      <c r="AL18" s="7" t="n">
        <f aca="false">Scores!$B$10*VLOOKUP(AL17,Scores!$A$15:$B$18,2)+Scores!$C$10*VLOOKUP(AM17,Scores!$A$15:$B$18,2)+Scores!$D$10*VLOOKUP(AN17,Scores!$A$15:$B$18,2)+Scores!$E$10*VLOOKUP(AO17,Scores!$A$15:$B$18,2)</f>
        <v>0</v>
      </c>
      <c r="AM18" s="7" t="n">
        <f aca="false">Scores!$G$10*VLOOKUP(AL17,Scores!$A$15:$B$18,2)+Scores!$H$10*VLOOKUP(AM17,Scores!$A$15:$B$18,2)+Scores!$I$10*VLOOKUP(AN17,Scores!$A$15:$B$18,2)+Scores!$J$10*VLOOKUP(AO17,Scores!$A$15:$B$18,2)</f>
        <v>0</v>
      </c>
      <c r="AN18" s="7" t="n">
        <f aca="false">Scores!$L$10*VLOOKUP(AL17,Scores!$A$15:$B$18,2)+Scores!$M$10*VLOOKUP(AM17,Scores!$A$15:$B$18,2)+Scores!$N$10*VLOOKUP(AN17,Scores!$A$15:$B$18,2)+Scores!$O$10*VLOOKUP(AO17,Scores!$A$15:$B$18,2)</f>
        <v>0</v>
      </c>
      <c r="AO18" s="8"/>
    </row>
    <row r="19" customFormat="false" ht="15" hidden="false" customHeight="false" outlineLevel="0" collapsed="false">
      <c r="A19" s="0" t="s">
        <v>75</v>
      </c>
      <c r="B19" s="0" t="s">
        <v>42</v>
      </c>
      <c r="C19" s="0" t="n">
        <v>1</v>
      </c>
      <c r="D19" s="0" t="n">
        <v>4</v>
      </c>
      <c r="E19" s="0" t="n">
        <v>3</v>
      </c>
      <c r="F19" s="0" t="n">
        <v>2</v>
      </c>
      <c r="H19" s="0" t="n">
        <v>4</v>
      </c>
      <c r="I19" s="0" t="n">
        <v>1</v>
      </c>
      <c r="J19" s="0" t="n">
        <v>3</v>
      </c>
      <c r="K19" s="0" t="n">
        <v>2</v>
      </c>
      <c r="M19" s="0" t="n">
        <v>2</v>
      </c>
      <c r="N19" s="0" t="n">
        <v>3</v>
      </c>
      <c r="O19" s="0" t="n">
        <v>4</v>
      </c>
      <c r="P19" s="0" t="n">
        <v>1</v>
      </c>
      <c r="R19" s="0" t="n">
        <v>3</v>
      </c>
      <c r="S19" s="0" t="n">
        <v>4</v>
      </c>
      <c r="T19" s="0" t="n">
        <v>2</v>
      </c>
      <c r="U19" s="0" t="n">
        <v>1</v>
      </c>
      <c r="W19" s="0" t="n">
        <v>2</v>
      </c>
      <c r="X19" s="0" t="n">
        <v>3</v>
      </c>
      <c r="Y19" s="0" t="n">
        <v>1</v>
      </c>
      <c r="Z19" s="0" t="n">
        <v>4</v>
      </c>
      <c r="AB19" s="0" t="n">
        <v>1</v>
      </c>
      <c r="AC19" s="0" t="n">
        <v>3</v>
      </c>
      <c r="AD19" s="0" t="n">
        <v>4</v>
      </c>
      <c r="AE19" s="0" t="n">
        <v>2</v>
      </c>
      <c r="AG19" s="0" t="n">
        <v>2</v>
      </c>
      <c r="AH19" s="0" t="n">
        <v>4</v>
      </c>
      <c r="AI19" s="0" t="n">
        <v>3</v>
      </c>
      <c r="AJ19" s="0" t="n">
        <v>1</v>
      </c>
      <c r="AL19" s="0" t="n">
        <v>1</v>
      </c>
      <c r="AM19" s="0" t="n">
        <v>2</v>
      </c>
      <c r="AN19" s="0" t="n">
        <v>3</v>
      </c>
      <c r="AO19" s="0" t="n">
        <v>4</v>
      </c>
      <c r="AQ19" s="4" t="n">
        <f aca="false">((C20+H20+M20+R20+W20)-Scores!$E$15)/(Scores!$I$15-Scores!$E$15)</f>
        <v>0.887931034482759</v>
      </c>
      <c r="AR19" s="4" t="n">
        <f aca="false">((D20+I20+N20+S20+X20)-Scores!$E$16)/(Scores!$I$16-Scores!$E$16)</f>
        <v>0.703448275862069</v>
      </c>
      <c r="AS19" s="4" t="n">
        <f aca="false">((E20+J20+O20+T20+Y20)-Scores!$E$17)/(Scores!$I$17-Scores!$E$17)</f>
        <v>0.586206896551724</v>
      </c>
      <c r="AT19" s="4"/>
      <c r="AU19" s="4" t="n">
        <f aca="false">((AB20+AG20+AL20)-Scores!$F$15)/(Scores!$J$15-Scores!$F$15)</f>
        <v>0.931034482758621</v>
      </c>
      <c r="AV19" s="4" t="n">
        <f aca="false">((AC20+AH20+AM20)-Scores!$F$16)/(Scores!$J$16-Scores!$F$16)</f>
        <v>0.965517241379311</v>
      </c>
      <c r="AW19" s="4" t="n">
        <f aca="false">((AD20+AI20+AN20)-Scores!$F$17)/(Scores!$J$17-Scores!$F$17)</f>
        <v>0.586206896551724</v>
      </c>
    </row>
    <row r="20" s="6" customFormat="true" ht="11.25" hidden="false" customHeight="false" outlineLevel="0" collapsed="false">
      <c r="C20" s="7" t="n">
        <f aca="false">Scores!$B$3*VLOOKUP(C19,Scores!$A$15:$B$18,2)+Scores!$C$3*VLOOKUP(D19,Scores!$A$15:$B$18,2)+Scores!$D$3*VLOOKUP(E19,Scores!$A$15:$B$18,2)+Scores!$E$3*VLOOKUP(F19,Scores!$A$15:$B$18,2)</f>
        <v>0</v>
      </c>
      <c r="D20" s="7" t="n">
        <f aca="false">Scores!$G$3*VLOOKUP(C19,Scores!$A$15:$B$18,2)+Scores!$H$3*VLOOKUP(D19,Scores!$A$15:$B$18,2)+Scores!$I$3*VLOOKUP(E19,Scores!$A$15:$B$18,2)+Scores!$J$3*VLOOKUP(F19,Scores!$A$15:$B$18,2)</f>
        <v>62</v>
      </c>
      <c r="E20" s="7" t="n">
        <f aca="false">Scores!$L$3*VLOOKUP(C19,Scores!$A$15:$B$18,2)+Scores!$M$3*VLOOKUP(D19,Scores!$A$15:$B$18,2)+Scores!$N$3*VLOOKUP(E19,Scores!$A$15:$B$18,2)+Scores!$O$3*VLOOKUP(F19,Scores!$A$15:$B$18,2)</f>
        <v>0</v>
      </c>
      <c r="F20" s="8"/>
      <c r="G20" s="8"/>
      <c r="H20" s="7" t="n">
        <f aca="false">Scores!$B$4*VLOOKUP(H19,Scores!$A$15:$B$18,2)+Scores!$C$4*VLOOKUP(I19,Scores!$A$15:$B$18,2)+Scores!$D$4*VLOOKUP(J19,Scores!$A$15:$B$18,2)+Scores!$E$4*VLOOKUP(K19,Scores!$A$15:$B$18,2)</f>
        <v>60</v>
      </c>
      <c r="I20" s="7" t="n">
        <f aca="false">Scores!$G$4*VLOOKUP(H19,Scores!$A$15:$B$18,2)+Scores!$H$4*VLOOKUP(I19,Scores!$A$15:$B$18,2)+Scores!$I$4*VLOOKUP(J19,Scores!$A$15:$B$18,2)+Scores!$J$4*VLOOKUP(K19,Scores!$A$15:$B$18,2)</f>
        <v>35</v>
      </c>
      <c r="J20" s="7" t="n">
        <f aca="false">Scores!$L$4*VLOOKUP(H19,Scores!$A$15:$B$18,2)+Scores!$M$4*VLOOKUP(I19,Scores!$A$15:$B$18,2)+Scores!$N$4*VLOOKUP(J19,Scores!$A$15:$B$18,2)+Scores!$O$4*VLOOKUP(K19,Scores!$A$15:$B$18,2)</f>
        <v>0</v>
      </c>
      <c r="K20" s="8"/>
      <c r="L20" s="8"/>
      <c r="M20" s="7" t="n">
        <f aca="false">Scores!$B$5*VLOOKUP(M19,Scores!$A$15:$B$18,2)+Scores!$C$5*VLOOKUP(N19,Scores!$A$15:$B$18,2)+Scores!$D$5*VLOOKUP(O19,Scores!$A$15:$B$18,2)+Scores!$E$5*VLOOKUP(P19,Scores!$A$15:$B$18,2)</f>
        <v>53</v>
      </c>
      <c r="N20" s="7" t="n">
        <f aca="false">Scores!$G$5*VLOOKUP(M19,Scores!$A$15:$B$18,2)+Scores!$H$5*VLOOKUP(N19,Scores!$A$15:$B$18,2)+Scores!$I$5*VLOOKUP(O19,Scores!$A$15:$B$18,2)+Scores!$J$5*VLOOKUP(P19,Scores!$A$15:$B$18,2)</f>
        <v>55</v>
      </c>
      <c r="O20" s="7" t="n">
        <f aca="false">Scores!$L$5*VLOOKUP(M19,Scores!$A$15:$B$18,2)+Scores!$M$5*VLOOKUP(N19,Scores!$A$15:$B$18,2)+Scores!$N$5*VLOOKUP(O19,Scores!$A$15:$B$18,2)+Scores!$O$5*VLOOKUP(P19,Scores!$A$15:$B$18,2)</f>
        <v>0</v>
      </c>
      <c r="P20" s="8"/>
      <c r="Q20" s="8"/>
      <c r="R20" s="7" t="n">
        <f aca="false">Scores!$B$6*VLOOKUP(R19,Scores!$A$15:$B$18,2)+Scores!$C$6*VLOOKUP(S19,Scores!$A$15:$B$18,2)+Scores!$D$6*VLOOKUP(T19,Scores!$A$15:$B$18,2)+Scores!$E$6*VLOOKUP(U19,Scores!$A$15:$B$18,2)</f>
        <v>60</v>
      </c>
      <c r="S20" s="7" t="n">
        <f aca="false">Scores!$G$6*VLOOKUP(R19,Scores!$A$15:$B$18,2)+Scores!$H$6*VLOOKUP(S19,Scores!$A$15:$B$18,2)+Scores!$I$6*VLOOKUP(T19,Scores!$A$15:$B$18,2)+Scores!$J$6*VLOOKUP(U19,Scores!$A$15:$B$18,2)</f>
        <v>53</v>
      </c>
      <c r="T20" s="7" t="n">
        <f aca="false">Scores!$L$6*VLOOKUP(R19,Scores!$A$15:$B$18,2)+Scores!$M$6*VLOOKUP(S19,Scores!$A$15:$B$18,2)+Scores!$N$6*VLOOKUP(T19,Scores!$A$15:$B$18,2)+Scores!$O$6*VLOOKUP(U19,Scores!$A$15:$B$18,2)</f>
        <v>50</v>
      </c>
      <c r="U20" s="8"/>
      <c r="V20" s="8"/>
      <c r="W20" s="7" t="n">
        <f aca="false">Scores!$B$7*VLOOKUP(W19,Scores!$A$15:$B$18,2)+Scores!$C$7*VLOOKUP(X19,Scores!$A$15:$B$18,2)+Scores!$D$7*VLOOKUP(Y19,Scores!$A$15:$B$18,2)+Scores!$E$7*VLOOKUP(Z19,Scores!$A$15:$B$18,2)</f>
        <v>62</v>
      </c>
      <c r="X20" s="7" t="n">
        <f aca="false">Scores!$G$7*VLOOKUP(W19,Scores!$A$15:$B$18,2)+Scores!$H$7*VLOOKUP(X19,Scores!$A$15:$B$18,2)+Scores!$I$7*VLOOKUP(Y19,Scores!$A$15:$B$18,2)+Scores!$J$7*VLOOKUP(Z19,Scores!$A$15:$B$18,2)</f>
        <v>62</v>
      </c>
      <c r="Y20" s="7" t="n">
        <f aca="false">Scores!$L$7*VLOOKUP(W19,Scores!$A$15:$B$18,2)+Scores!$M$7*VLOOKUP(X19,Scores!$A$15:$B$18,2)+Scores!$N$7*VLOOKUP(Y19,Scores!$A$15:$B$18,2)+Scores!$O$7*VLOOKUP(Z19,Scores!$A$15:$B$18,2)</f>
        <v>50</v>
      </c>
      <c r="Z20" s="8"/>
      <c r="AA20" s="8"/>
      <c r="AB20" s="7" t="n">
        <f aca="false">Scores!$B$8*VLOOKUP(AB19,Scores!$A$15:$B$18,2)+Scores!$C$8*VLOOKUP(AC19,Scores!$A$15:$B$18,2)+Scores!$D$8*VLOOKUP(AD19,Scores!$A$15:$B$18,2)+Scores!$E$8*VLOOKUP(AE19,Scores!$A$15:$B$18,2)</f>
        <v>60</v>
      </c>
      <c r="AC20" s="7" t="n">
        <f aca="false">Scores!$G$8*VLOOKUP(AB19,Scores!$A$15:$B$18,2)+Scores!$H$8*VLOOKUP(AC19,Scores!$A$15:$B$18,2)+Scores!$I$8*VLOOKUP(AD19,Scores!$A$15:$B$18,2)+Scores!$J$8*VLOOKUP(AE19,Scores!$A$15:$B$18,2)</f>
        <v>62</v>
      </c>
      <c r="AD20" s="7" t="n">
        <f aca="false">Scores!$L$8*VLOOKUP(AB19,Scores!$A$15:$B$18,2)+Scores!$M$8*VLOOKUP(AC19,Scores!$A$15:$B$18,2)+Scores!$N$8*VLOOKUP(AD19,Scores!$A$15:$B$18,2)+Scores!$O$8*VLOOKUP(AE19,Scores!$A$15:$B$18,2)</f>
        <v>50</v>
      </c>
      <c r="AE20" s="8"/>
      <c r="AF20" s="8"/>
      <c r="AG20" s="7" t="n">
        <f aca="false">Scores!$B$9*VLOOKUP(AG19,Scores!$A$15:$B$18,2)+Scores!$C$9*VLOOKUP(AH19,Scores!$A$15:$B$18,2)+Scores!$D$9*VLOOKUP(AI19,Scores!$A$15:$B$18,2)+Scores!$E$9*VLOOKUP(AJ19,Scores!$A$15:$B$18,2)</f>
        <v>0</v>
      </c>
      <c r="AH20" s="7" t="n">
        <f aca="false">Scores!$G$9*VLOOKUP(AG19,Scores!$A$15:$B$18,2)+Scores!$H$9*VLOOKUP(AH19,Scores!$A$15:$B$18,2)+Scores!$I$9*VLOOKUP(AI19,Scores!$A$15:$B$18,2)+Scores!$J$9*VLOOKUP(AJ19,Scores!$A$15:$B$18,2)</f>
        <v>60</v>
      </c>
      <c r="AI20" s="7" t="n">
        <f aca="false">Scores!$L$9*VLOOKUP(AG19,Scores!$A$15:$B$18,2)+Scores!$M$9*VLOOKUP(AH19,Scores!$A$15:$B$18,2)+Scores!$N$9*VLOOKUP(AI19,Scores!$A$15:$B$18,2)+Scores!$O$9*VLOOKUP(AJ19,Scores!$A$15:$B$18,2)</f>
        <v>0</v>
      </c>
      <c r="AJ20" s="8"/>
      <c r="AK20" s="8"/>
      <c r="AL20" s="7" t="n">
        <f aca="false">Scores!$B$10*VLOOKUP(AL19,Scores!$A$15:$B$18,2)+Scores!$C$10*VLOOKUP(AM19,Scores!$A$15:$B$18,2)+Scores!$D$10*VLOOKUP(AN19,Scores!$A$15:$B$18,2)+Scores!$E$10*VLOOKUP(AO19,Scores!$A$15:$B$18,2)</f>
        <v>0</v>
      </c>
      <c r="AM20" s="7" t="n">
        <f aca="false">Scores!$G$10*VLOOKUP(AL19,Scores!$A$15:$B$18,2)+Scores!$H$10*VLOOKUP(AM19,Scores!$A$15:$B$18,2)+Scores!$I$10*VLOOKUP(AN19,Scores!$A$15:$B$18,2)+Scores!$J$10*VLOOKUP(AO19,Scores!$A$15:$B$18,2)</f>
        <v>0</v>
      </c>
      <c r="AN20" s="7" t="n">
        <f aca="false">Scores!$L$10*VLOOKUP(AL19,Scores!$A$15:$B$18,2)+Scores!$M$10*VLOOKUP(AM19,Scores!$A$15:$B$18,2)+Scores!$N$10*VLOOKUP(AN19,Scores!$A$15:$B$18,2)+Scores!$O$10*VLOOKUP(AO19,Scores!$A$15:$B$18,2)</f>
        <v>0</v>
      </c>
      <c r="AO20" s="8"/>
    </row>
  </sheetData>
  <mergeCells count="8">
    <mergeCell ref="C2:F2"/>
    <mergeCell ref="H2:K2"/>
    <mergeCell ref="M2:P2"/>
    <mergeCell ref="R2:U2"/>
    <mergeCell ref="W2:Z2"/>
    <mergeCell ref="AB2:AE2"/>
    <mergeCell ref="AG2:AJ2"/>
    <mergeCell ref="AL2:A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5"/>
  <cols>
    <col collapsed="false" hidden="false" max="4" min="1" style="0" width="8.5748987854251"/>
    <col collapsed="false" hidden="false" max="5" min="5" style="0" width="11.5708502024291"/>
    <col collapsed="false" hidden="false" max="8" min="6" style="0" width="8.5748987854251"/>
    <col collapsed="false" hidden="false" max="10" min="9" style="0" width="9.57085020242915"/>
    <col collapsed="false" hidden="false" max="1025" min="11" style="0" width="8.5748987854251"/>
  </cols>
  <sheetData>
    <row r="1" customFormat="false" ht="15" hidden="false" customHeight="false" outlineLevel="0" collapsed="false">
      <c r="A1" s="1"/>
      <c r="B1" s="1" t="s">
        <v>76</v>
      </c>
      <c r="G1" s="1" t="s">
        <v>77</v>
      </c>
      <c r="L1" s="1" t="s">
        <v>78</v>
      </c>
    </row>
    <row r="2" customFormat="false" ht="15" hidden="false" customHeight="false" outlineLevel="0" collapsed="false">
      <c r="A2" s="1" t="s">
        <v>0</v>
      </c>
      <c r="B2" s="3" t="s">
        <v>79</v>
      </c>
      <c r="C2" s="3" t="s">
        <v>80</v>
      </c>
      <c r="D2" s="3" t="s">
        <v>81</v>
      </c>
      <c r="E2" s="3" t="s">
        <v>82</v>
      </c>
      <c r="F2" s="1"/>
      <c r="G2" s="3" t="s">
        <v>79</v>
      </c>
      <c r="H2" s="3" t="s">
        <v>80</v>
      </c>
      <c r="I2" s="3" t="s">
        <v>81</v>
      </c>
      <c r="J2" s="3" t="s">
        <v>82</v>
      </c>
      <c r="L2" s="3" t="s">
        <v>79</v>
      </c>
      <c r="M2" s="3" t="s">
        <v>80</v>
      </c>
      <c r="N2" s="3" t="s">
        <v>81</v>
      </c>
      <c r="O2" s="3" t="s">
        <v>82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</v>
      </c>
      <c r="E3" s="0" t="n">
        <v>0</v>
      </c>
      <c r="G3" s="0" t="n">
        <v>4</v>
      </c>
      <c r="H3" s="0" t="n">
        <v>1</v>
      </c>
      <c r="I3" s="0" t="n">
        <v>2</v>
      </c>
      <c r="J3" s="0" t="n">
        <v>3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5" hidden="false" customHeight="false" outlineLevel="0" collapsed="false">
      <c r="A4" s="1" t="n">
        <v>2</v>
      </c>
      <c r="B4" s="0" t="n">
        <v>1</v>
      </c>
      <c r="C4" s="0" t="n">
        <v>4</v>
      </c>
      <c r="D4" s="0" t="n">
        <v>3</v>
      </c>
      <c r="E4" s="0" t="n">
        <v>2</v>
      </c>
      <c r="G4" s="0" t="n">
        <v>4</v>
      </c>
      <c r="H4" s="0" t="n">
        <v>1</v>
      </c>
      <c r="I4" s="0" t="n">
        <v>2</v>
      </c>
      <c r="J4" s="0" t="n">
        <v>3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A5" s="1" t="n">
        <v>3</v>
      </c>
      <c r="B5" s="0" t="n">
        <v>2</v>
      </c>
      <c r="C5" s="0" t="n">
        <v>4</v>
      </c>
      <c r="D5" s="0" t="n">
        <v>1</v>
      </c>
      <c r="E5" s="0" t="n">
        <v>3</v>
      </c>
      <c r="G5" s="0" t="n">
        <v>4</v>
      </c>
      <c r="H5" s="0" t="n">
        <v>1</v>
      </c>
      <c r="I5" s="0" t="n">
        <v>2</v>
      </c>
      <c r="J5" s="0" t="n">
        <v>3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5" hidden="false" customHeight="false" outlineLevel="0" collapsed="false">
      <c r="A6" s="1" t="n">
        <v>4</v>
      </c>
      <c r="B6" s="0" t="n">
        <v>3</v>
      </c>
      <c r="C6" s="0" t="n">
        <v>1</v>
      </c>
      <c r="D6" s="0" t="n">
        <v>2</v>
      </c>
      <c r="E6" s="0" t="n">
        <v>4</v>
      </c>
      <c r="G6" s="0" t="n">
        <v>4</v>
      </c>
      <c r="H6" s="0" t="n">
        <v>1</v>
      </c>
      <c r="I6" s="0" t="n">
        <v>2</v>
      </c>
      <c r="J6" s="0" t="n">
        <v>3</v>
      </c>
      <c r="L6" s="0" t="n">
        <v>3</v>
      </c>
      <c r="M6" s="0" t="n">
        <v>1</v>
      </c>
      <c r="N6" s="0" t="n">
        <v>4</v>
      </c>
      <c r="O6" s="0" t="n">
        <v>2</v>
      </c>
    </row>
    <row r="7" customFormat="false" ht="15" hidden="false" customHeight="false" outlineLevel="0" collapsed="false">
      <c r="A7" s="1" t="n">
        <v>5</v>
      </c>
      <c r="B7" s="0" t="n">
        <v>3</v>
      </c>
      <c r="C7" s="0" t="n">
        <v>2</v>
      </c>
      <c r="D7" s="0" t="n">
        <v>4</v>
      </c>
      <c r="E7" s="0" t="n">
        <v>1</v>
      </c>
      <c r="G7" s="0" t="n">
        <v>3</v>
      </c>
      <c r="H7" s="0" t="n">
        <v>2</v>
      </c>
      <c r="I7" s="0" t="n">
        <v>4</v>
      </c>
      <c r="J7" s="0" t="n">
        <v>1</v>
      </c>
      <c r="L7" s="0" t="n">
        <v>4</v>
      </c>
      <c r="M7" s="0" t="n">
        <v>3</v>
      </c>
      <c r="N7" s="0" t="n">
        <v>2</v>
      </c>
      <c r="O7" s="0" t="n">
        <v>1</v>
      </c>
    </row>
    <row r="8" customFormat="false" ht="15" hidden="false" customHeight="false" outlineLevel="0" collapsed="false">
      <c r="A8" s="1" t="n">
        <v>6</v>
      </c>
      <c r="B8" s="0" t="n">
        <v>4</v>
      </c>
      <c r="C8" s="0" t="n">
        <v>3</v>
      </c>
      <c r="D8" s="0" t="n">
        <v>1</v>
      </c>
      <c r="E8" s="0" t="n">
        <v>2</v>
      </c>
      <c r="G8" s="0" t="n">
        <v>4</v>
      </c>
      <c r="H8" s="0" t="n">
        <v>2</v>
      </c>
      <c r="I8" s="0" t="n">
        <v>1</v>
      </c>
      <c r="J8" s="0" t="n">
        <v>3</v>
      </c>
      <c r="L8" s="0" t="n">
        <v>2</v>
      </c>
      <c r="M8" s="0" t="n">
        <v>3</v>
      </c>
      <c r="N8" s="0" t="n">
        <v>1</v>
      </c>
      <c r="O8" s="0" t="n">
        <v>4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</v>
      </c>
      <c r="E9" s="0" t="n">
        <v>0</v>
      </c>
      <c r="G9" s="0" t="n">
        <v>2</v>
      </c>
      <c r="H9" s="0" t="n">
        <v>1</v>
      </c>
      <c r="I9" s="0" t="n">
        <v>3</v>
      </c>
      <c r="J9" s="0" t="n">
        <v>4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5" hidden="false" customHeight="false" outlineLevel="0" collapsed="false">
      <c r="A11" s="1"/>
    </row>
    <row r="12" customFormat="false" ht="15" hidden="false" customHeight="false" outlineLevel="0" collapsed="false">
      <c r="A12" s="1" t="n">
        <v>9</v>
      </c>
      <c r="B12" s="0" t="n">
        <v>0</v>
      </c>
      <c r="C12" s="0" t="n">
        <v>0</v>
      </c>
      <c r="D12" s="0" t="n">
        <v>0</v>
      </c>
      <c r="E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</row>
    <row r="13" customFormat="false" ht="15" hidden="false" customHeight="false" outlineLevel="0" collapsed="false">
      <c r="E13" s="11"/>
      <c r="F13" s="11"/>
    </row>
    <row r="14" customFormat="false" ht="15" hidden="false" customHeight="false" outlineLevel="0" collapsed="false">
      <c r="A14" s="1" t="s">
        <v>83</v>
      </c>
      <c r="D14" s="1" t="s">
        <v>84</v>
      </c>
      <c r="E14" s="10" t="s">
        <v>85</v>
      </c>
      <c r="F14" s="10" t="s">
        <v>86</v>
      </c>
      <c r="H14" s="1" t="s">
        <v>87</v>
      </c>
      <c r="I14" s="10" t="s">
        <v>85</v>
      </c>
      <c r="J14" s="10" t="s">
        <v>86</v>
      </c>
    </row>
    <row r="15" customFormat="false" ht="15" hidden="false" customHeight="false" outlineLevel="0" collapsed="false">
      <c r="A15" s="1" t="n">
        <v>1</v>
      </c>
      <c r="B15" s="4" t="n">
        <v>10</v>
      </c>
      <c r="D15" s="0" t="s">
        <v>6</v>
      </c>
      <c r="E15" s="0" t="n">
        <f aca="false">(1*$B$15+2*$B$16+3*$B$17+4*$B$18)*COUNTIF($B$3:$B$7,"&gt;0")</f>
        <v>132</v>
      </c>
      <c r="F15" s="0" t="n">
        <f aca="false">(1*$B$15+2*$B$16+3*$B$17+4*$B$18)*COUNTIF($B$8:$B$10,"&gt;0")</f>
        <v>33</v>
      </c>
      <c r="H15" s="0" t="s">
        <v>6</v>
      </c>
      <c r="I15" s="4" t="n">
        <f aca="false">(4*$B$15+3*$B$16+2*$B$17+1*$B$18)*COUNTIF($B$3:$B$7,"&gt;0")</f>
        <v>248</v>
      </c>
      <c r="J15" s="4" t="n">
        <f aca="false">(4*$B$15+3*$B$16+2*$B$17+1*$B$18)*COUNTIF($B$8:$B$10,"&gt;0")</f>
        <v>62</v>
      </c>
    </row>
    <row r="16" customFormat="false" ht="15" hidden="false" customHeight="false" outlineLevel="0" collapsed="false">
      <c r="A16" s="1" t="n">
        <v>2</v>
      </c>
      <c r="B16" s="4" t="n">
        <v>5</v>
      </c>
      <c r="D16" s="0" t="s">
        <v>7</v>
      </c>
      <c r="E16" s="0" t="n">
        <f aca="false">(1*$B$15+2*$B$16+3*$B$17+4*$B$18)*COUNTIF($G$3:$G$7,"&gt;0")</f>
        <v>165</v>
      </c>
      <c r="F16" s="0" t="n">
        <f aca="false">(1*$B$15+2*$B$16+3*$B$17+4*$B$18)*COUNTIF($G$8:$G$10,"&gt;0")</f>
        <v>66</v>
      </c>
      <c r="H16" s="0" t="s">
        <v>7</v>
      </c>
      <c r="I16" s="4" t="n">
        <f aca="false">(4*$B$15+3*$B$16+2*$B$17+1*$B$18)*COUNTIF($G$3:$G$7,"&gt;0")</f>
        <v>310</v>
      </c>
      <c r="J16" s="4" t="n">
        <f aca="false">(4*$B$15+3*$B$16+2*$B$17+1*$B$18)*COUNTIF($G$8:$G$10,"&gt;0")</f>
        <v>124</v>
      </c>
    </row>
    <row r="17" customFormat="false" ht="15" hidden="false" customHeight="false" outlineLevel="0" collapsed="false">
      <c r="A17" s="1" t="n">
        <v>3</v>
      </c>
      <c r="B17" s="4" t="n">
        <v>3</v>
      </c>
      <c r="D17" s="0" t="s">
        <v>8</v>
      </c>
      <c r="E17" s="0" t="n">
        <f aca="false">(1*$B$15+2*$B$16+3*$B$17+4*$B$18)*COUNTIF($L$3:$L$7,"&gt;0")</f>
        <v>66</v>
      </c>
      <c r="F17" s="0" t="n">
        <f aca="false">(1*$B$15+2*$B$16+3*$B$17+4*$B$18)*COUNTIF($L$8:$L$10,"&gt;0")</f>
        <v>33</v>
      </c>
      <c r="H17" s="0" t="s">
        <v>8</v>
      </c>
      <c r="I17" s="4" t="n">
        <f aca="false">(4*$B$15+3*$B$16+2*$B$17+1*$B$18)*COUNTIF($L$3:$L$7,"&gt;0")</f>
        <v>124</v>
      </c>
      <c r="J17" s="4" t="n">
        <f aca="false">(4*$B$15+3*$B$16+2*$B$17+1*$B$18)*COUNTIF($L$8:$L$10,"&gt;0")</f>
        <v>62</v>
      </c>
    </row>
    <row r="18" customFormat="false" ht="15" hidden="false" customHeight="false" outlineLevel="0" collapsed="false">
      <c r="A18" s="1" t="n">
        <v>4</v>
      </c>
      <c r="B18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25.4210526315789"/>
    <col collapsed="false" hidden="false" max="4" min="2" style="0" width="12.7125506072875"/>
    <col collapsed="false" hidden="false" max="5" min="5" style="0" width="4.71255060728745"/>
    <col collapsed="false" hidden="false" max="9" min="6" style="0" width="8.5748987854251"/>
    <col collapsed="false" hidden="false" max="10" min="10" style="0" width="3.71255060728745"/>
    <col collapsed="false" hidden="false" max="1025" min="11" style="0" width="8.5748987854251"/>
  </cols>
  <sheetData>
    <row r="1" customFormat="false" ht="15" hidden="false" customHeight="false" outlineLevel="0" collapsed="false">
      <c r="B1" s="1" t="s">
        <v>85</v>
      </c>
      <c r="F1" s="1" t="s">
        <v>86</v>
      </c>
      <c r="K1" s="1" t="s">
        <v>88</v>
      </c>
    </row>
    <row r="2" customFormat="false" ht="15" hidden="false" customHeight="false" outlineLevel="0" collapsed="false">
      <c r="A2" s="10" t="s">
        <v>89</v>
      </c>
      <c r="B2" s="1" t="s">
        <v>6</v>
      </c>
      <c r="C2" s="1" t="s">
        <v>7</v>
      </c>
      <c r="D2" s="1" t="s">
        <v>8</v>
      </c>
      <c r="F2" s="1" t="s">
        <v>6</v>
      </c>
      <c r="G2" s="1" t="s">
        <v>7</v>
      </c>
      <c r="H2" s="1" t="s">
        <v>8</v>
      </c>
      <c r="K2" s="1" t="s">
        <v>6</v>
      </c>
      <c r="L2" s="1" t="s">
        <v>7</v>
      </c>
      <c r="M2" s="1" t="s">
        <v>8</v>
      </c>
    </row>
    <row r="3" customFormat="false" ht="15" hidden="false" customHeight="false" outlineLevel="0" collapsed="false">
      <c r="A3" s="0" t="s">
        <v>90</v>
      </c>
      <c r="B3" s="4" t="e">
        <f aca="true">AVERAGE(INDIRECT("'" &amp; $A3 &amp; "'!AQ:AQ"))</f>
        <v>#REF!</v>
      </c>
      <c r="C3" s="4" t="e">
        <f aca="true">AVERAGE(INDIRECT("'" &amp; $A3 &amp; "'!AR:AR"))</f>
        <v>#REF!</v>
      </c>
      <c r="D3" s="4" t="e">
        <f aca="true">AVERAGE(INDIRECT("'" &amp; $A3 &amp; "'!AS:AS"))</f>
        <v>#REF!</v>
      </c>
      <c r="F3" s="4" t="e">
        <f aca="true">AVERAGE(INDIRECT("'" &amp; $A3 &amp; "'!AU:AU"))</f>
        <v>#REF!</v>
      </c>
      <c r="G3" s="4" t="e">
        <f aca="true">AVERAGE(INDIRECT("'" &amp; $A3 &amp; "'!AV:AV"))</f>
        <v>#REF!</v>
      </c>
      <c r="H3" s="4" t="e">
        <f aca="true">AVERAGE(INDIRECT("'" &amp; $A3 &amp; "'!AW:AW"))</f>
        <v>#REF!</v>
      </c>
      <c r="K3" s="4" t="e">
        <f aca="false">AVERAGE(B3,F3)</f>
        <v>#REF!</v>
      </c>
      <c r="L3" s="4" t="e">
        <f aca="false">AVERAGE(C3,G3)</f>
        <v>#REF!</v>
      </c>
      <c r="M3" s="4" t="e">
        <f aca="false">AVERAGE(D3,H3)</f>
        <v>#REF!</v>
      </c>
    </row>
    <row r="4" customFormat="false" ht="15" hidden="false" customHeight="false" outlineLevel="0" collapsed="false">
      <c r="A4" s="0" t="s">
        <v>91</v>
      </c>
      <c r="B4" s="4" t="e">
        <f aca="true">AVERAGE(INDIRECT("'" &amp; $A4 &amp; "'!AQ:AQ"))</f>
        <v>#REF!</v>
      </c>
      <c r="C4" s="4" t="e">
        <f aca="true">AVERAGE(INDIRECT("'" &amp; $A4 &amp; "'!AR:AR"))</f>
        <v>#REF!</v>
      </c>
      <c r="D4" s="4" t="e">
        <f aca="true">AVERAGE(INDIRECT("'" &amp; $A4 &amp; "'!AS:AS"))</f>
        <v>#REF!</v>
      </c>
      <c r="F4" s="4" t="e">
        <f aca="true">AVERAGE(INDIRECT("'" &amp; $A4 &amp; "'!AU:AU"))</f>
        <v>#REF!</v>
      </c>
      <c r="G4" s="4" t="e">
        <f aca="true">AVERAGE(INDIRECT("'" &amp; $A4 &amp; "'!AV:AV"))</f>
        <v>#REF!</v>
      </c>
      <c r="H4" s="4" t="e">
        <f aca="true">AVERAGE(INDIRECT("'" &amp; $A4 &amp; "'!AW:AW"))</f>
        <v>#REF!</v>
      </c>
      <c r="K4" s="4" t="e">
        <f aca="false">AVERAGE(B4,F4)</f>
        <v>#REF!</v>
      </c>
      <c r="L4" s="4" t="e">
        <f aca="false">AVERAGE(C4,G4)</f>
        <v>#REF!</v>
      </c>
      <c r="M4" s="4" t="e">
        <f aca="false">AVERAGE(D4,H4)</f>
        <v>#REF!</v>
      </c>
    </row>
    <row r="5" customFormat="false" ht="15" hidden="false" customHeight="false" outlineLevel="0" collapsed="false">
      <c r="A5" s="0" t="s">
        <v>92</v>
      </c>
      <c r="B5" s="4" t="e">
        <f aca="true">AVERAGE(INDIRECT("'" &amp; $A5 &amp; "'!AQ:AQ"))</f>
        <v>#REF!</v>
      </c>
      <c r="C5" s="4" t="e">
        <f aca="true">AVERAGE(INDIRECT("'" &amp; $A5 &amp; "'!AR:AR"))</f>
        <v>#REF!</v>
      </c>
      <c r="D5" s="4" t="e">
        <f aca="true">AVERAGE(INDIRECT("'" &amp; $A5 &amp; "'!AS:AS"))</f>
        <v>#REF!</v>
      </c>
      <c r="F5" s="4" t="e">
        <f aca="true">AVERAGE(INDIRECT("'" &amp; $A5 &amp; "'!AU:AU"))</f>
        <v>#REF!</v>
      </c>
      <c r="G5" s="4" t="e">
        <f aca="true">AVERAGE(INDIRECT("'" &amp; $A5 &amp; "'!AV:AV"))</f>
        <v>#REF!</v>
      </c>
      <c r="H5" s="4" t="e">
        <f aca="true">AVERAGE(INDIRECT("'" &amp; $A5 &amp; "'!AW:AW"))</f>
        <v>#REF!</v>
      </c>
      <c r="K5" s="4" t="e">
        <f aca="false">AVERAGE(B5,F5)</f>
        <v>#REF!</v>
      </c>
      <c r="L5" s="4" t="e">
        <f aca="false">AVERAGE(C5,G5)</f>
        <v>#REF!</v>
      </c>
      <c r="M5" s="4" t="e">
        <f aca="false">AVERAGE(D5,H5)</f>
        <v>#REF!</v>
      </c>
    </row>
    <row r="6" customFormat="false" ht="15" hidden="false" customHeight="false" outlineLevel="0" collapsed="false">
      <c r="A6" s="0" t="s">
        <v>93</v>
      </c>
      <c r="B6" s="4" t="e">
        <f aca="true">AVERAGE(INDIRECT("'" &amp; $A6 &amp; "'!AQ:AQ"))</f>
        <v>#REF!</v>
      </c>
      <c r="C6" s="4" t="e">
        <f aca="true">AVERAGE(INDIRECT("'" &amp; $A6 &amp; "'!AR:AR"))</f>
        <v>#REF!</v>
      </c>
      <c r="D6" s="4" t="e">
        <f aca="true">AVERAGE(INDIRECT("'" &amp; $A6 &amp; "'!AS:AS"))</f>
        <v>#REF!</v>
      </c>
      <c r="F6" s="4" t="e">
        <f aca="true">AVERAGE(INDIRECT("'" &amp; $A6 &amp; "'!AU:AU"))</f>
        <v>#REF!</v>
      </c>
      <c r="G6" s="4" t="e">
        <f aca="true">AVERAGE(INDIRECT("'" &amp; $A6 &amp; "'!AV:AV"))</f>
        <v>#REF!</v>
      </c>
      <c r="H6" s="4" t="e">
        <f aca="true">AVERAGE(INDIRECT("'" &amp; $A6 &amp; "'!AW:AW"))</f>
        <v>#REF!</v>
      </c>
      <c r="K6" s="4" t="e">
        <f aca="false">AVERAGE(B6,F6)</f>
        <v>#REF!</v>
      </c>
      <c r="L6" s="4" t="e">
        <f aca="false">AVERAGE(C6,G6)</f>
        <v>#REF!</v>
      </c>
      <c r="M6" s="4" t="e">
        <f aca="false">AVERAGE(D6,H6)</f>
        <v>#REF!</v>
      </c>
    </row>
    <row r="7" customFormat="false" ht="15" hidden="false" customHeight="false" outlineLevel="0" collapsed="false">
      <c r="A7" s="0" t="s">
        <v>94</v>
      </c>
      <c r="B7" s="4" t="e">
        <f aca="true">AVERAGE(INDIRECT("'" &amp; $A7 &amp; "'!AQ:AQ"))</f>
        <v>#REF!</v>
      </c>
      <c r="C7" s="4" t="e">
        <f aca="true">AVERAGE(INDIRECT("'" &amp; $A7 &amp; "'!AR:AR"))</f>
        <v>#REF!</v>
      </c>
      <c r="D7" s="4" t="e">
        <f aca="true">AVERAGE(INDIRECT("'" &amp; $A7 &amp; "'!AS:AS"))</f>
        <v>#REF!</v>
      </c>
      <c r="F7" s="4" t="e">
        <f aca="true">AVERAGE(INDIRECT("'" &amp; $A7 &amp; "'!AU:AU"))</f>
        <v>#REF!</v>
      </c>
      <c r="G7" s="4" t="e">
        <f aca="true">AVERAGE(INDIRECT("'" &amp; $A7 &amp; "'!AV:AV"))</f>
        <v>#REF!</v>
      </c>
      <c r="H7" s="4" t="e">
        <f aca="true">AVERAGE(INDIRECT("'" &amp; $A7 &amp; "'!AW:AW"))</f>
        <v>#REF!</v>
      </c>
      <c r="K7" s="4" t="e">
        <f aca="false">AVERAGE(B7,F7)</f>
        <v>#REF!</v>
      </c>
      <c r="L7" s="4" t="e">
        <f aca="false">AVERAGE(C7,G7)</f>
        <v>#REF!</v>
      </c>
      <c r="M7" s="4" t="e">
        <f aca="false">AVERAGE(D7,H7)</f>
        <v>#REF!</v>
      </c>
    </row>
    <row r="8" customFormat="false" ht="15" hidden="false" customHeight="false" outlineLevel="0" collapsed="false">
      <c r="A8" s="0" t="s">
        <v>95</v>
      </c>
      <c r="B8" s="4" t="e">
        <f aca="true">AVERAGE(INDIRECT("'" &amp; $A8 &amp; "'!AQ:AQ"))</f>
        <v>#REF!</v>
      </c>
      <c r="C8" s="4" t="e">
        <f aca="true">AVERAGE(INDIRECT("'" &amp; $A8 &amp; "'!AR:AR"))</f>
        <v>#REF!</v>
      </c>
      <c r="D8" s="4" t="e">
        <f aca="true">AVERAGE(INDIRECT("'" &amp; $A8 &amp; "'!AS:AS"))</f>
        <v>#REF!</v>
      </c>
      <c r="F8" s="4" t="e">
        <f aca="true">AVERAGE(INDIRECT("'" &amp; $A8 &amp; "'!AU:AU"))</f>
        <v>#REF!</v>
      </c>
      <c r="G8" s="4" t="e">
        <f aca="true">AVERAGE(INDIRECT("'" &amp; $A8 &amp; "'!AV:AV"))</f>
        <v>#REF!</v>
      </c>
      <c r="H8" s="4" t="e">
        <f aca="true">AVERAGE(INDIRECT("'" &amp; $A8 &amp; "'!AW:AW"))</f>
        <v>#REF!</v>
      </c>
      <c r="K8" s="4" t="e">
        <f aca="false">AVERAGE(B8,F8)</f>
        <v>#REF!</v>
      </c>
      <c r="L8" s="4" t="e">
        <f aca="false">AVERAGE(C8,G8)</f>
        <v>#REF!</v>
      </c>
      <c r="M8" s="4" t="e">
        <f aca="false">AVERAGE(D8,H8)</f>
        <v>#REF!</v>
      </c>
    </row>
    <row r="9" customFormat="false" ht="15" hidden="false" customHeight="false" outlineLevel="0" collapsed="false">
      <c r="A9" s="0" t="s">
        <v>96</v>
      </c>
      <c r="B9" s="4" t="e">
        <f aca="true">AVERAGE(INDIRECT("'" &amp; $A9 &amp; "'!AQ:AQ"))</f>
        <v>#REF!</v>
      </c>
      <c r="C9" s="4" t="e">
        <f aca="true">AVERAGE(INDIRECT("'" &amp; $A9 &amp; "'!AR:AR"))</f>
        <v>#REF!</v>
      </c>
      <c r="D9" s="4" t="e">
        <f aca="true">AVERAGE(INDIRECT("'" &amp; $A9 &amp; "'!AS:AS"))</f>
        <v>#REF!</v>
      </c>
      <c r="F9" s="4" t="e">
        <f aca="true">AVERAGE(INDIRECT("'" &amp; $A9 &amp; "'!AU:AU"))</f>
        <v>#REF!</v>
      </c>
      <c r="G9" s="4" t="e">
        <f aca="true">AVERAGE(INDIRECT("'" &amp; $A9 &amp; "'!AV:AV"))</f>
        <v>#REF!</v>
      </c>
      <c r="H9" s="4" t="e">
        <f aca="true">AVERAGE(INDIRECT("'" &amp; $A9 &amp; "'!AW:AW"))</f>
        <v>#REF!</v>
      </c>
      <c r="K9" s="4" t="e">
        <f aca="false">AVERAGE(B9,F9)</f>
        <v>#REF!</v>
      </c>
      <c r="L9" s="4" t="e">
        <f aca="false">AVERAGE(C9,G9)</f>
        <v>#REF!</v>
      </c>
      <c r="M9" s="4" t="e">
        <f aca="false">AVERAGE(D9,H9)</f>
        <v>#REF!</v>
      </c>
    </row>
    <row r="10" customFormat="false" ht="15" hidden="false" customHeight="false" outlineLevel="0" collapsed="false">
      <c r="B10" s="4"/>
      <c r="C10" s="4"/>
      <c r="D10" s="4"/>
    </row>
    <row r="11" customFormat="false" ht="15" hidden="false" customHeight="false" outlineLevel="0" collapsed="false">
      <c r="B11" s="1" t="s">
        <v>85</v>
      </c>
      <c r="F11" s="1" t="s">
        <v>86</v>
      </c>
      <c r="K11" s="1" t="s">
        <v>88</v>
      </c>
    </row>
    <row r="12" customFormat="false" ht="15" hidden="false" customHeight="false" outlineLevel="0" collapsed="false">
      <c r="A12" s="10" t="s">
        <v>19</v>
      </c>
      <c r="B12" s="1" t="s">
        <v>6</v>
      </c>
      <c r="C12" s="1" t="s">
        <v>7</v>
      </c>
      <c r="D12" s="1" t="s">
        <v>8</v>
      </c>
      <c r="F12" s="1" t="s">
        <v>6</v>
      </c>
      <c r="G12" s="1" t="s">
        <v>7</v>
      </c>
      <c r="H12" s="1" t="s">
        <v>8</v>
      </c>
      <c r="K12" s="1" t="s">
        <v>6</v>
      </c>
      <c r="L12" s="1" t="s">
        <v>7</v>
      </c>
      <c r="M12" s="1" t="s">
        <v>8</v>
      </c>
    </row>
    <row r="13" customFormat="false" ht="15" hidden="false" customHeight="false" outlineLevel="0" collapsed="false">
      <c r="A13" s="0" t="s">
        <v>90</v>
      </c>
      <c r="B13" s="4" t="e">
        <f aca="true">AVERAGE(INDIRECT("'" &amp; $A13 &amp; "'!AQ:AQ"))</f>
        <v>#REF!</v>
      </c>
      <c r="C13" s="4" t="e">
        <f aca="true">AVERAGE(INDIRECT("'" &amp; $A13 &amp; "'!AR:AR"))</f>
        <v>#REF!</v>
      </c>
      <c r="D13" s="4" t="e">
        <f aca="true">AVERAGE(INDIRECT("'" &amp; $A13 &amp; "'!AS:AS"))</f>
        <v>#REF!</v>
      </c>
      <c r="F13" s="4" t="e">
        <f aca="true">AVERAGE(INDIRECT("'" &amp; $A13 &amp; "'!AU:AU"))</f>
        <v>#REF!</v>
      </c>
      <c r="G13" s="4" t="e">
        <f aca="true">AVERAGE(INDIRECT("'" &amp; $A13 &amp; "'!AV:AV"))</f>
        <v>#REF!</v>
      </c>
      <c r="H13" s="4" t="e">
        <f aca="true">AVERAGE(INDIRECT("'" &amp; $A13 &amp; "'!AW:AW"))</f>
        <v>#REF!</v>
      </c>
      <c r="K13" s="4" t="e">
        <f aca="false">AVERAGE(B13,F13)</f>
        <v>#REF!</v>
      </c>
      <c r="L13" s="4" t="e">
        <f aca="false">AVERAGE(C13,G13)</f>
        <v>#REF!</v>
      </c>
      <c r="M13" s="4" t="e">
        <f aca="false">AVERAGE(D13,H13)</f>
        <v>#REF!</v>
      </c>
    </row>
    <row r="14" customFormat="false" ht="15" hidden="false" customHeight="false" outlineLevel="0" collapsed="false">
      <c r="A14" s="0" t="s">
        <v>91</v>
      </c>
      <c r="B14" s="4" t="e">
        <f aca="true">AVERAGE(INDIRECT("'" &amp; $A14 &amp; "'!AQ:AQ"))</f>
        <v>#REF!</v>
      </c>
      <c r="C14" s="4" t="e">
        <f aca="true">AVERAGE(INDIRECT("'" &amp; $A14 &amp; "'!AR:AR"))</f>
        <v>#REF!</v>
      </c>
      <c r="D14" s="4" t="e">
        <f aca="true">AVERAGE(INDIRECT("'" &amp; $A14 &amp; "'!AS:AS"))</f>
        <v>#REF!</v>
      </c>
      <c r="F14" s="4" t="e">
        <f aca="true">AVERAGE(INDIRECT("'" &amp; $A14 &amp; "'!AU:AU"))</f>
        <v>#REF!</v>
      </c>
      <c r="G14" s="4" t="e">
        <f aca="true">AVERAGE(INDIRECT("'" &amp; $A14 &amp; "'!AV:AV"))</f>
        <v>#REF!</v>
      </c>
      <c r="H14" s="4" t="e">
        <f aca="true">AVERAGE(INDIRECT("'" &amp; $A14 &amp; "'!AW:AW"))</f>
        <v>#REF!</v>
      </c>
      <c r="K14" s="4" t="e">
        <f aca="false">AVERAGE(B14,F14)</f>
        <v>#REF!</v>
      </c>
      <c r="L14" s="4" t="e">
        <f aca="false">AVERAGE(C14,G14)</f>
        <v>#REF!</v>
      </c>
      <c r="M14" s="4" t="e">
        <f aca="false">AVERAGE(D14,H14)</f>
        <v>#REF!</v>
      </c>
    </row>
    <row r="15" customFormat="false" ht="15" hidden="false" customHeight="false" outlineLevel="0" collapsed="false">
      <c r="A15" s="0" t="s">
        <v>92</v>
      </c>
      <c r="B15" s="4" t="e">
        <f aca="true">AVERAGE(INDIRECT("'" &amp; $A15 &amp; "'!AQ:AQ"))</f>
        <v>#REF!</v>
      </c>
      <c r="C15" s="4" t="e">
        <f aca="true">AVERAGE(INDIRECT("'" &amp; $A15 &amp; "'!AR:AR"))</f>
        <v>#REF!</v>
      </c>
      <c r="D15" s="4" t="e">
        <f aca="true">AVERAGE(INDIRECT("'" &amp; $A15 &amp; "'!AS:AS"))</f>
        <v>#REF!</v>
      </c>
      <c r="F15" s="4" t="e">
        <f aca="true">AVERAGE(INDIRECT("'" &amp; $A15 &amp; "'!AU:AU"))</f>
        <v>#REF!</v>
      </c>
      <c r="G15" s="4" t="e">
        <f aca="true">AVERAGE(INDIRECT("'" &amp; $A15 &amp; "'!AV:AV"))</f>
        <v>#REF!</v>
      </c>
      <c r="H15" s="4" t="e">
        <f aca="true">AVERAGE(INDIRECT("'" &amp; $A15 &amp; "'!AW:AW"))</f>
        <v>#REF!</v>
      </c>
      <c r="K15" s="4" t="e">
        <f aca="false">AVERAGE(B15,F15)</f>
        <v>#REF!</v>
      </c>
      <c r="L15" s="4" t="e">
        <f aca="false">AVERAGE(C15,G15)</f>
        <v>#REF!</v>
      </c>
      <c r="M15" s="4" t="e">
        <f aca="false">AVERAGE(D15,H15)</f>
        <v>#REF!</v>
      </c>
    </row>
    <row r="16" customFormat="false" ht="15" hidden="false" customHeight="false" outlineLevel="0" collapsed="false">
      <c r="A16" s="0" t="s">
        <v>93</v>
      </c>
      <c r="B16" s="4" t="e">
        <f aca="true">AVERAGE(INDIRECT("'" &amp; $A16 &amp; "'!AQ:AQ"))</f>
        <v>#REF!</v>
      </c>
      <c r="C16" s="4" t="e">
        <f aca="true">AVERAGE(INDIRECT("'" &amp; $A16 &amp; "'!AR:AR"))</f>
        <v>#REF!</v>
      </c>
      <c r="D16" s="4" t="e">
        <f aca="true">AVERAGE(INDIRECT("'" &amp; $A16 &amp; "'!AS:AS"))</f>
        <v>#REF!</v>
      </c>
      <c r="F16" s="4" t="e">
        <f aca="true">AVERAGE(INDIRECT("'" &amp; $A16 &amp; "'!AU:AU"))</f>
        <v>#REF!</v>
      </c>
      <c r="G16" s="4" t="e">
        <f aca="true">AVERAGE(INDIRECT("'" &amp; $A16 &amp; "'!AV:AV"))</f>
        <v>#REF!</v>
      </c>
      <c r="H16" s="4" t="e">
        <f aca="true">AVERAGE(INDIRECT("'" &amp; $A16 &amp; "'!AW:AW"))</f>
        <v>#REF!</v>
      </c>
      <c r="K16" s="4" t="e">
        <f aca="false">AVERAGE(B16,F16)</f>
        <v>#REF!</v>
      </c>
      <c r="L16" s="4" t="e">
        <f aca="false">AVERAGE(C16,G16)</f>
        <v>#REF!</v>
      </c>
      <c r="M16" s="4" t="e">
        <f aca="false">AVERAGE(D16,H16)</f>
        <v>#REF!</v>
      </c>
    </row>
    <row r="17" customFormat="false" ht="15" hidden="false" customHeight="false" outlineLevel="0" collapsed="false">
      <c r="A17" s="0" t="s">
        <v>94</v>
      </c>
      <c r="B17" s="4" t="e">
        <f aca="true">AVERAGE(INDIRECT("'" &amp; $A17 &amp; "'!AQ:AQ"))</f>
        <v>#REF!</v>
      </c>
      <c r="C17" s="4" t="e">
        <f aca="true">AVERAGE(INDIRECT("'" &amp; $A17 &amp; "'!AR:AR"))</f>
        <v>#REF!</v>
      </c>
      <c r="D17" s="4" t="e">
        <f aca="true">AVERAGE(INDIRECT("'" &amp; $A17 &amp; "'!AS:AS"))</f>
        <v>#REF!</v>
      </c>
      <c r="F17" s="4" t="e">
        <f aca="true">AVERAGE(INDIRECT("'" &amp; $A17 &amp; "'!AU:AU"))</f>
        <v>#REF!</v>
      </c>
      <c r="G17" s="4" t="e">
        <f aca="true">AVERAGE(INDIRECT("'" &amp; $A17 &amp; "'!AV:AV"))</f>
        <v>#REF!</v>
      </c>
      <c r="H17" s="4" t="e">
        <f aca="true">AVERAGE(INDIRECT("'" &amp; $A17 &amp; "'!AW:AW"))</f>
        <v>#REF!</v>
      </c>
      <c r="K17" s="4" t="e">
        <f aca="false">AVERAGE(B17,F17)</f>
        <v>#REF!</v>
      </c>
      <c r="L17" s="4" t="e">
        <f aca="false">AVERAGE(C17,G17)</f>
        <v>#REF!</v>
      </c>
      <c r="M17" s="4" t="e">
        <f aca="false">AVERAGE(D17,H17)</f>
        <v>#REF!</v>
      </c>
    </row>
    <row r="18" customFormat="false" ht="15" hidden="false" customHeight="false" outlineLevel="0" collapsed="false">
      <c r="A18" s="0" t="s">
        <v>95</v>
      </c>
      <c r="B18" s="4" t="e">
        <f aca="true">AVERAGE(INDIRECT("'" &amp; $A18 &amp; "'!AQ:AQ"))</f>
        <v>#REF!</v>
      </c>
      <c r="C18" s="4" t="e">
        <f aca="true">AVERAGE(INDIRECT("'" &amp; $A18 &amp; "'!AR:AR"))</f>
        <v>#REF!</v>
      </c>
      <c r="D18" s="4" t="e">
        <f aca="true">AVERAGE(INDIRECT("'" &amp; $A18 &amp; "'!AS:AS"))</f>
        <v>#REF!</v>
      </c>
      <c r="F18" s="4" t="e">
        <f aca="true">AVERAGE(INDIRECT("'" &amp; $A18 &amp; "'!AU:AU"))</f>
        <v>#REF!</v>
      </c>
      <c r="G18" s="4" t="e">
        <f aca="true">AVERAGE(INDIRECT("'" &amp; $A18 &amp; "'!AV:AV"))</f>
        <v>#REF!</v>
      </c>
      <c r="H18" s="4" t="e">
        <f aca="true">AVERAGE(INDIRECT("'" &amp; $A18 &amp; "'!AW:AW"))</f>
        <v>#REF!</v>
      </c>
      <c r="K18" s="4" t="e">
        <f aca="false">AVERAGE(B18,F18)</f>
        <v>#REF!</v>
      </c>
      <c r="L18" s="4" t="e">
        <f aca="false">AVERAGE(C18,G18)</f>
        <v>#REF!</v>
      </c>
      <c r="M18" s="4" t="e">
        <f aca="false">AVERAGE(D18,H18)</f>
        <v>#REF!</v>
      </c>
    </row>
    <row r="19" customFormat="false" ht="15" hidden="false" customHeight="false" outlineLevel="0" collapsed="false">
      <c r="A19" s="0" t="s">
        <v>96</v>
      </c>
      <c r="B19" s="4" t="e">
        <f aca="true">AVERAGE(INDIRECT("'" &amp; $A19 &amp; "'!AQ:AQ"))</f>
        <v>#REF!</v>
      </c>
      <c r="C19" s="4" t="e">
        <f aca="true">AVERAGE(INDIRECT("'" &amp; $A19 &amp; "'!AR:AR"))</f>
        <v>#REF!</v>
      </c>
      <c r="D19" s="4" t="e">
        <f aca="true">AVERAGE(INDIRECT("'" &amp; $A19 &amp; "'!AS:AS"))</f>
        <v>#REF!</v>
      </c>
      <c r="F19" s="4" t="e">
        <f aca="true">AVERAGE(INDIRECT("'" &amp; $A19 &amp; "'!AU:AU"))</f>
        <v>#REF!</v>
      </c>
      <c r="G19" s="4" t="e">
        <f aca="true">AVERAGE(INDIRECT("'" &amp; $A19 &amp; "'!AV:AV"))</f>
        <v>#REF!</v>
      </c>
      <c r="H19" s="4" t="e">
        <f aca="true">AVERAGE(INDIRECT("'" &amp; $A19 &amp; "'!AW:AW"))</f>
        <v>#REF!</v>
      </c>
      <c r="K19" s="4" t="e">
        <f aca="false">AVERAGE(B19,F19)</f>
        <v>#REF!</v>
      </c>
      <c r="L19" s="4" t="e">
        <f aca="false">AVERAGE(C19,G19)</f>
        <v>#REF!</v>
      </c>
      <c r="M19" s="4" t="e">
        <f aca="false">AVERAGE(D19,H19)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2014-12-22T15:06:01Z</dcterms:created>
  <dc:creator>Joris Scharpff</dc:creator>
  <dc:language>nl-NL</dc:language>
  <cp:lastModifiedBy>Joris Scharpff</cp:lastModifiedBy>
  <dcterms:modified xsi:type="dcterms:W3CDTF">2015-01-23T12:16:49Z</dcterms:modified>
  <cp:revision>0</cp:revision>
</cp:coreProperties>
</file>