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PurpleHatModule\"/>
    </mc:Choice>
  </mc:AlternateContent>
  <xr:revisionPtr revIDLastSave="0" documentId="13_ncr:40009_{B690BDC0-6BAE-43FE-B78C-1A92893244B3}" xr6:coauthVersionLast="47" xr6:coauthVersionMax="47" xr10:uidLastSave="{00000000-0000-0000-0000-000000000000}"/>
  <bookViews>
    <workbookView xWindow="3990" yWindow="255" windowWidth="30030" windowHeight="11460"/>
  </bookViews>
  <sheets>
    <sheet name="Profile_Data (3)" sheetId="1" r:id="rId1"/>
  </sheets>
  <calcPr calcId="0"/>
</workbook>
</file>

<file path=xl/calcChain.xml><?xml version="1.0" encoding="utf-8"?>
<calcChain xmlns="http://schemas.openxmlformats.org/spreadsheetml/2006/main">
  <c r="V29" i="1" l="1"/>
  <c r="U29" i="1"/>
  <c r="U30" i="1"/>
  <c r="V31" i="1"/>
  <c r="V30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" i="1"/>
  <c r="R26" i="1"/>
  <c r="R10" i="1"/>
  <c r="N29" i="1"/>
  <c r="O29" i="1" s="1"/>
  <c r="N28" i="1"/>
  <c r="O28" i="1" s="1"/>
  <c r="P28" i="1" s="1"/>
  <c r="Q28" i="1" s="1"/>
  <c r="N27" i="1"/>
  <c r="O27" i="1" s="1"/>
  <c r="P27" i="1" s="1"/>
  <c r="R27" i="1" s="1"/>
  <c r="N26" i="1"/>
  <c r="O26" i="1" s="1"/>
  <c r="P26" i="1" s="1"/>
  <c r="Q26" i="1" s="1"/>
  <c r="N25" i="1"/>
  <c r="O25" i="1" s="1"/>
  <c r="P25" i="1" s="1"/>
  <c r="R25" i="1" s="1"/>
  <c r="N24" i="1"/>
  <c r="O24" i="1" s="1"/>
  <c r="P24" i="1" s="1"/>
  <c r="Q24" i="1" s="1"/>
  <c r="N23" i="1"/>
  <c r="O23" i="1" s="1"/>
  <c r="P23" i="1" s="1"/>
  <c r="Q23" i="1" s="1"/>
  <c r="N22" i="1"/>
  <c r="O22" i="1" s="1"/>
  <c r="P22" i="1" s="1"/>
  <c r="Q22" i="1" s="1"/>
  <c r="N21" i="1"/>
  <c r="O21" i="1" s="1"/>
  <c r="P21" i="1" s="1"/>
  <c r="R21" i="1" s="1"/>
  <c r="N20" i="1"/>
  <c r="O20" i="1" s="1"/>
  <c r="P20" i="1" s="1"/>
  <c r="Q20" i="1" s="1"/>
  <c r="N19" i="1"/>
  <c r="O19" i="1" s="1"/>
  <c r="P19" i="1" s="1"/>
  <c r="Q19" i="1" s="1"/>
  <c r="N18" i="1"/>
  <c r="O18" i="1" s="1"/>
  <c r="P18" i="1" s="1"/>
  <c r="Q18" i="1" s="1"/>
  <c r="N17" i="1"/>
  <c r="O17" i="1" s="1"/>
  <c r="P17" i="1" s="1"/>
  <c r="Q17" i="1" s="1"/>
  <c r="N16" i="1"/>
  <c r="O16" i="1" s="1"/>
  <c r="P16" i="1" s="1"/>
  <c r="Q16" i="1" s="1"/>
  <c r="N15" i="1"/>
  <c r="O15" i="1" s="1"/>
  <c r="P15" i="1" s="1"/>
  <c r="Q15" i="1" s="1"/>
  <c r="N14" i="1"/>
  <c r="O14" i="1" s="1"/>
  <c r="P14" i="1" s="1"/>
  <c r="Q14" i="1" s="1"/>
  <c r="N13" i="1"/>
  <c r="O13" i="1" s="1"/>
  <c r="P13" i="1" s="1"/>
  <c r="R13" i="1" s="1"/>
  <c r="N12" i="1"/>
  <c r="O12" i="1" s="1"/>
  <c r="P12" i="1" s="1"/>
  <c r="Q12" i="1" s="1"/>
  <c r="N11" i="1"/>
  <c r="O11" i="1" s="1"/>
  <c r="P11" i="1" s="1"/>
  <c r="R11" i="1" s="1"/>
  <c r="N10" i="1"/>
  <c r="O10" i="1" s="1"/>
  <c r="P10" i="1" s="1"/>
  <c r="Q10" i="1" s="1"/>
  <c r="N9" i="1"/>
  <c r="O9" i="1" s="1"/>
  <c r="P9" i="1" s="1"/>
  <c r="R9" i="1" s="1"/>
  <c r="N8" i="1"/>
  <c r="O8" i="1" s="1"/>
  <c r="P8" i="1" s="1"/>
  <c r="Q8" i="1" s="1"/>
  <c r="N7" i="1"/>
  <c r="O7" i="1" s="1"/>
  <c r="P7" i="1" s="1"/>
  <c r="Q7" i="1" s="1"/>
  <c r="N6" i="1"/>
  <c r="O6" i="1" s="1"/>
  <c r="P6" i="1" s="1"/>
  <c r="Q6" i="1" s="1"/>
  <c r="N5" i="1"/>
  <c r="O5" i="1" s="1"/>
  <c r="P5" i="1" s="1"/>
  <c r="R5" i="1" s="1"/>
  <c r="N4" i="1"/>
  <c r="O4" i="1" s="1"/>
  <c r="P4" i="1" s="1"/>
  <c r="R4" i="1" s="1"/>
  <c r="N2" i="1"/>
  <c r="O2" i="1" s="1"/>
  <c r="P2" i="1" s="1"/>
  <c r="Q2" i="1" s="1"/>
  <c r="N3" i="1"/>
  <c r="O3" i="1" s="1"/>
  <c r="P3" i="1" s="1"/>
  <c r="R3" i="1" s="1"/>
  <c r="J3" i="1"/>
  <c r="K3" i="1" s="1"/>
  <c r="J4" i="1"/>
  <c r="K4" i="1" s="1"/>
  <c r="J5" i="1"/>
  <c r="K5" i="1" s="1"/>
  <c r="J6" i="1"/>
  <c r="X6" i="1" s="1"/>
  <c r="Y6" i="1" s="1"/>
  <c r="J7" i="1"/>
  <c r="AA7" i="1" s="1"/>
  <c r="AB7" i="1" s="1"/>
  <c r="J8" i="1"/>
  <c r="AA8" i="1" s="1"/>
  <c r="AB8" i="1" s="1"/>
  <c r="J9" i="1"/>
  <c r="AA9" i="1" s="1"/>
  <c r="AB9" i="1" s="1"/>
  <c r="J10" i="1"/>
  <c r="AA10" i="1" s="1"/>
  <c r="AB10" i="1" s="1"/>
  <c r="J11" i="1"/>
  <c r="X11" i="1" s="1"/>
  <c r="Y11" i="1" s="1"/>
  <c r="J12" i="1"/>
  <c r="X12" i="1" s="1"/>
  <c r="Y12" i="1" s="1"/>
  <c r="J13" i="1"/>
  <c r="X13" i="1" s="1"/>
  <c r="Y13" i="1" s="1"/>
  <c r="J14" i="1"/>
  <c r="X14" i="1" s="1"/>
  <c r="Y14" i="1" s="1"/>
  <c r="J15" i="1"/>
  <c r="X15" i="1" s="1"/>
  <c r="Y15" i="1" s="1"/>
  <c r="J16" i="1"/>
  <c r="X16" i="1" s="1"/>
  <c r="Y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X22" i="1" s="1"/>
  <c r="Y22" i="1" s="1"/>
  <c r="J23" i="1"/>
  <c r="AA23" i="1" s="1"/>
  <c r="AB23" i="1" s="1"/>
  <c r="J24" i="1"/>
  <c r="AA24" i="1" s="1"/>
  <c r="AB24" i="1" s="1"/>
  <c r="J25" i="1"/>
  <c r="AA25" i="1" s="1"/>
  <c r="AB25" i="1" s="1"/>
  <c r="J26" i="1"/>
  <c r="AA26" i="1" s="1"/>
  <c r="AB26" i="1" s="1"/>
  <c r="J27" i="1"/>
  <c r="X27" i="1" s="1"/>
  <c r="Y27" i="1" s="1"/>
  <c r="J28" i="1"/>
  <c r="X28" i="1" s="1"/>
  <c r="Y28" i="1" s="1"/>
  <c r="J29" i="1"/>
  <c r="X29" i="1" s="1"/>
  <c r="Y29" i="1" s="1"/>
  <c r="J30" i="1"/>
  <c r="X30" i="1" s="1"/>
  <c r="Y30" i="1" s="1"/>
  <c r="J31" i="1"/>
  <c r="X31" i="1" s="1"/>
  <c r="Y31" i="1" s="1"/>
  <c r="J32" i="1"/>
  <c r="X32" i="1" s="1"/>
  <c r="Y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X38" i="1" s="1"/>
  <c r="Y38" i="1" s="1"/>
  <c r="J39" i="1"/>
  <c r="AA39" i="1" s="1"/>
  <c r="AB39" i="1" s="1"/>
  <c r="J40" i="1"/>
  <c r="AA40" i="1" s="1"/>
  <c r="AB40" i="1" s="1"/>
  <c r="J41" i="1"/>
  <c r="AA41" i="1" s="1"/>
  <c r="AB41" i="1" s="1"/>
  <c r="J42" i="1"/>
  <c r="AA42" i="1" s="1"/>
  <c r="AB42" i="1" s="1"/>
  <c r="J43" i="1"/>
  <c r="X43" i="1" s="1"/>
  <c r="Y43" i="1" s="1"/>
  <c r="J44" i="1"/>
  <c r="X44" i="1" s="1"/>
  <c r="Y44" i="1" s="1"/>
  <c r="J45" i="1"/>
  <c r="X45" i="1" s="1"/>
  <c r="Y45" i="1" s="1"/>
  <c r="J46" i="1"/>
  <c r="X46" i="1" s="1"/>
  <c r="Y46" i="1" s="1"/>
  <c r="J47" i="1"/>
  <c r="X47" i="1" s="1"/>
  <c r="Y47" i="1" s="1"/>
  <c r="J48" i="1"/>
  <c r="X48" i="1" s="1"/>
  <c r="Y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X54" i="1" s="1"/>
  <c r="Y54" i="1" s="1"/>
  <c r="J55" i="1"/>
  <c r="AA55" i="1" s="1"/>
  <c r="AB55" i="1" s="1"/>
  <c r="J56" i="1"/>
  <c r="AA56" i="1" s="1"/>
  <c r="AB56" i="1" s="1"/>
  <c r="J57" i="1"/>
  <c r="AA57" i="1" s="1"/>
  <c r="AB57" i="1" s="1"/>
  <c r="J58" i="1"/>
  <c r="AA58" i="1" s="1"/>
  <c r="AB58" i="1" s="1"/>
  <c r="J59" i="1"/>
  <c r="X59" i="1" s="1"/>
  <c r="Y59" i="1" s="1"/>
  <c r="J60" i="1"/>
  <c r="X60" i="1" s="1"/>
  <c r="Y60" i="1" s="1"/>
  <c r="J61" i="1"/>
  <c r="X61" i="1" s="1"/>
  <c r="Y61" i="1" s="1"/>
  <c r="J62" i="1"/>
  <c r="X62" i="1" s="1"/>
  <c r="Y62" i="1" s="1"/>
  <c r="J63" i="1"/>
  <c r="X63" i="1" s="1"/>
  <c r="Y63" i="1" s="1"/>
  <c r="J64" i="1"/>
  <c r="X64" i="1" s="1"/>
  <c r="Y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X70" i="1" s="1"/>
  <c r="Y70" i="1" s="1"/>
  <c r="J71" i="1"/>
  <c r="AA71" i="1" s="1"/>
  <c r="AB71" i="1" s="1"/>
  <c r="J72" i="1"/>
  <c r="AA72" i="1" s="1"/>
  <c r="AB72" i="1" s="1"/>
  <c r="J73" i="1"/>
  <c r="AA73" i="1" s="1"/>
  <c r="AB73" i="1" s="1"/>
  <c r="J74" i="1"/>
  <c r="AA74" i="1" s="1"/>
  <c r="AB74" i="1" s="1"/>
  <c r="J75" i="1"/>
  <c r="X75" i="1" s="1"/>
  <c r="Y75" i="1" s="1"/>
  <c r="J76" i="1"/>
  <c r="X76" i="1" s="1"/>
  <c r="Y76" i="1" s="1"/>
  <c r="J77" i="1"/>
  <c r="X77" i="1" s="1"/>
  <c r="Y77" i="1" s="1"/>
  <c r="J78" i="1"/>
  <c r="X78" i="1" s="1"/>
  <c r="Y78" i="1" s="1"/>
  <c r="J79" i="1"/>
  <c r="X79" i="1" s="1"/>
  <c r="Y79" i="1" s="1"/>
  <c r="J80" i="1"/>
  <c r="X80" i="1" s="1"/>
  <c r="Y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X86" i="1" s="1"/>
  <c r="Y86" i="1" s="1"/>
  <c r="J87" i="1"/>
  <c r="AA87" i="1" s="1"/>
  <c r="AB87" i="1" s="1"/>
  <c r="J88" i="1"/>
  <c r="AA88" i="1" s="1"/>
  <c r="AB88" i="1" s="1"/>
  <c r="J89" i="1"/>
  <c r="AA89" i="1" s="1"/>
  <c r="AB89" i="1" s="1"/>
  <c r="J90" i="1"/>
  <c r="AA90" i="1" s="1"/>
  <c r="AB90" i="1" s="1"/>
  <c r="J91" i="1"/>
  <c r="X91" i="1" s="1"/>
  <c r="Y91" i="1" s="1"/>
  <c r="J92" i="1"/>
  <c r="X92" i="1" s="1"/>
  <c r="Y92" i="1" s="1"/>
  <c r="J93" i="1"/>
  <c r="X93" i="1" s="1"/>
  <c r="Y93" i="1" s="1"/>
  <c r="J94" i="1"/>
  <c r="X94" i="1" s="1"/>
  <c r="Y94" i="1" s="1"/>
  <c r="J95" i="1"/>
  <c r="X95" i="1" s="1"/>
  <c r="Y95" i="1" s="1"/>
  <c r="J96" i="1"/>
  <c r="X96" i="1" s="1"/>
  <c r="Y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X102" i="1" s="1"/>
  <c r="Y102" i="1" s="1"/>
  <c r="J103" i="1"/>
  <c r="AA103" i="1" s="1"/>
  <c r="AB103" i="1" s="1"/>
  <c r="J104" i="1"/>
  <c r="AA104" i="1" s="1"/>
  <c r="AB104" i="1" s="1"/>
  <c r="J105" i="1"/>
  <c r="AA105" i="1" s="1"/>
  <c r="AB105" i="1" s="1"/>
  <c r="J106" i="1"/>
  <c r="AA106" i="1" s="1"/>
  <c r="AB106" i="1" s="1"/>
  <c r="J107" i="1"/>
  <c r="X107" i="1" s="1"/>
  <c r="Y107" i="1" s="1"/>
  <c r="J108" i="1"/>
  <c r="X108" i="1" s="1"/>
  <c r="Y108" i="1" s="1"/>
  <c r="J109" i="1"/>
  <c r="X109" i="1" s="1"/>
  <c r="Y109" i="1" s="1"/>
  <c r="J110" i="1"/>
  <c r="X110" i="1" s="1"/>
  <c r="Y110" i="1" s="1"/>
  <c r="J111" i="1"/>
  <c r="X111" i="1" s="1"/>
  <c r="Y111" i="1" s="1"/>
  <c r="J112" i="1"/>
  <c r="X112" i="1" s="1"/>
  <c r="Y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X118" i="1" s="1"/>
  <c r="Y118" i="1" s="1"/>
  <c r="J119" i="1"/>
  <c r="AA119" i="1" s="1"/>
  <c r="AB119" i="1" s="1"/>
  <c r="J120" i="1"/>
  <c r="AA120" i="1" s="1"/>
  <c r="AB120" i="1" s="1"/>
  <c r="J121" i="1"/>
  <c r="AA121" i="1" s="1"/>
  <c r="AB121" i="1" s="1"/>
  <c r="J122" i="1"/>
  <c r="AA122" i="1" s="1"/>
  <c r="AB122" i="1" s="1"/>
  <c r="J123" i="1"/>
  <c r="X123" i="1" s="1"/>
  <c r="Y123" i="1" s="1"/>
  <c r="J124" i="1"/>
  <c r="X124" i="1" s="1"/>
  <c r="Y124" i="1" s="1"/>
  <c r="J125" i="1"/>
  <c r="X125" i="1" s="1"/>
  <c r="Y125" i="1" s="1"/>
  <c r="J126" i="1"/>
  <c r="X126" i="1" s="1"/>
  <c r="Y126" i="1" s="1"/>
  <c r="J127" i="1"/>
  <c r="X127" i="1" s="1"/>
  <c r="Y127" i="1" s="1"/>
  <c r="J128" i="1"/>
  <c r="X128" i="1" s="1"/>
  <c r="Y128" i="1" s="1"/>
  <c r="J2" i="1"/>
  <c r="K2" i="1" s="1"/>
  <c r="S28" i="1" l="1"/>
  <c r="R12" i="1"/>
  <c r="R18" i="1"/>
  <c r="S18" i="1" s="1"/>
  <c r="R20" i="1"/>
  <c r="S20" i="1" s="1"/>
  <c r="R28" i="1"/>
  <c r="X4" i="1"/>
  <c r="Q3" i="1"/>
  <c r="S3" i="1" s="1"/>
  <c r="Q4" i="1"/>
  <c r="Q5" i="1"/>
  <c r="Q21" i="1"/>
  <c r="Q9" i="1"/>
  <c r="S9" i="1" s="1"/>
  <c r="R14" i="1"/>
  <c r="S14" i="1" s="1"/>
  <c r="R15" i="1"/>
  <c r="S15" i="1" s="1"/>
  <c r="Q25" i="1"/>
  <c r="S25" i="1" s="1"/>
  <c r="Q11" i="1"/>
  <c r="S11" i="1" s="1"/>
  <c r="Q27" i="1"/>
  <c r="S27" i="1" s="1"/>
  <c r="R16" i="1"/>
  <c r="S16" i="1" s="1"/>
  <c r="R17" i="1"/>
  <c r="S17" i="1" s="1"/>
  <c r="Q13" i="1"/>
  <c r="R2" i="1"/>
  <c r="S2" i="1" s="1"/>
  <c r="R19" i="1"/>
  <c r="S19" i="1" s="1"/>
  <c r="R6" i="1"/>
  <c r="S6" i="1" s="1"/>
  <c r="R22" i="1"/>
  <c r="S22" i="1" s="1"/>
  <c r="R7" i="1"/>
  <c r="S7" i="1" s="1"/>
  <c r="R23" i="1"/>
  <c r="S23" i="1" s="1"/>
  <c r="R8" i="1"/>
  <c r="S8" i="1" s="1"/>
  <c r="R24" i="1"/>
  <c r="S24" i="1" s="1"/>
  <c r="S21" i="1"/>
  <c r="S10" i="1"/>
  <c r="S26" i="1"/>
  <c r="S5" i="1"/>
  <c r="S12" i="1"/>
  <c r="S13" i="1"/>
  <c r="S4" i="1"/>
  <c r="K70" i="1"/>
  <c r="AA38" i="1"/>
  <c r="AB38" i="1" s="1"/>
  <c r="K86" i="1"/>
  <c r="K102" i="1"/>
  <c r="AA118" i="1"/>
  <c r="AB118" i="1" s="1"/>
  <c r="AA70" i="1"/>
  <c r="AB70" i="1" s="1"/>
  <c r="AA54" i="1"/>
  <c r="AB54" i="1" s="1"/>
  <c r="AA22" i="1"/>
  <c r="AB22" i="1" s="1"/>
  <c r="AA6" i="1"/>
  <c r="AB6" i="1" s="1"/>
  <c r="K6" i="1"/>
  <c r="K54" i="1"/>
  <c r="X122" i="1"/>
  <c r="Y122" i="1" s="1"/>
  <c r="X106" i="1"/>
  <c r="Y106" i="1" s="1"/>
  <c r="X90" i="1"/>
  <c r="Y90" i="1" s="1"/>
  <c r="X74" i="1"/>
  <c r="Y74" i="1" s="1"/>
  <c r="X58" i="1"/>
  <c r="Y58" i="1" s="1"/>
  <c r="X42" i="1"/>
  <c r="Y42" i="1" s="1"/>
  <c r="X26" i="1"/>
  <c r="Y26" i="1" s="1"/>
  <c r="X10" i="1"/>
  <c r="Y10" i="1" s="1"/>
  <c r="K22" i="1"/>
  <c r="AA102" i="1"/>
  <c r="AB102" i="1" s="1"/>
  <c r="K38" i="1"/>
  <c r="AA86" i="1"/>
  <c r="AB86" i="1" s="1"/>
  <c r="K118" i="1"/>
  <c r="K7" i="1"/>
  <c r="K23" i="1"/>
  <c r="K39" i="1"/>
  <c r="K55" i="1"/>
  <c r="K71" i="1"/>
  <c r="K87" i="1"/>
  <c r="K103" i="1"/>
  <c r="K119" i="1"/>
  <c r="X121" i="1"/>
  <c r="Y121" i="1" s="1"/>
  <c r="X105" i="1"/>
  <c r="Y105" i="1" s="1"/>
  <c r="X89" i="1"/>
  <c r="Y89" i="1" s="1"/>
  <c r="X73" i="1"/>
  <c r="Y73" i="1" s="1"/>
  <c r="X57" i="1"/>
  <c r="Y57" i="1" s="1"/>
  <c r="X41" i="1"/>
  <c r="Y41" i="1" s="1"/>
  <c r="X25" i="1"/>
  <c r="Y25" i="1" s="1"/>
  <c r="X9" i="1"/>
  <c r="Y9" i="1" s="1"/>
  <c r="AA117" i="1"/>
  <c r="AB117" i="1" s="1"/>
  <c r="AA101" i="1"/>
  <c r="AB101" i="1" s="1"/>
  <c r="AA85" i="1"/>
  <c r="AB85" i="1" s="1"/>
  <c r="AA69" i="1"/>
  <c r="AB69" i="1" s="1"/>
  <c r="AA53" i="1"/>
  <c r="AB53" i="1" s="1"/>
  <c r="AA37" i="1"/>
  <c r="AB37" i="1" s="1"/>
  <c r="AA21" i="1"/>
  <c r="AB21" i="1" s="1"/>
  <c r="AA5" i="1"/>
  <c r="AB5" i="1" s="1"/>
  <c r="K8" i="1"/>
  <c r="K24" i="1"/>
  <c r="K40" i="1"/>
  <c r="K56" i="1"/>
  <c r="K72" i="1"/>
  <c r="K88" i="1"/>
  <c r="K104" i="1"/>
  <c r="K120" i="1"/>
  <c r="X120" i="1"/>
  <c r="Y120" i="1" s="1"/>
  <c r="X104" i="1"/>
  <c r="Y104" i="1" s="1"/>
  <c r="X88" i="1"/>
  <c r="Y88" i="1" s="1"/>
  <c r="X72" i="1"/>
  <c r="Y72" i="1" s="1"/>
  <c r="X56" i="1"/>
  <c r="Y56" i="1" s="1"/>
  <c r="X40" i="1"/>
  <c r="Y40" i="1" s="1"/>
  <c r="X24" i="1"/>
  <c r="Y24" i="1" s="1"/>
  <c r="X8" i="1"/>
  <c r="Y8" i="1" s="1"/>
  <c r="AA116" i="1"/>
  <c r="AB116" i="1" s="1"/>
  <c r="AA100" i="1"/>
  <c r="AB100" i="1" s="1"/>
  <c r="AA84" i="1"/>
  <c r="AB84" i="1" s="1"/>
  <c r="AA68" i="1"/>
  <c r="AB68" i="1" s="1"/>
  <c r="AA52" i="1"/>
  <c r="AB52" i="1" s="1"/>
  <c r="AA36" i="1"/>
  <c r="AB36" i="1" s="1"/>
  <c r="AA20" i="1"/>
  <c r="AB20" i="1" s="1"/>
  <c r="K9" i="1"/>
  <c r="K25" i="1"/>
  <c r="K41" i="1"/>
  <c r="K57" i="1"/>
  <c r="K73" i="1"/>
  <c r="K89" i="1"/>
  <c r="K105" i="1"/>
  <c r="K121" i="1"/>
  <c r="X119" i="1"/>
  <c r="Y119" i="1" s="1"/>
  <c r="X103" i="1"/>
  <c r="Y103" i="1" s="1"/>
  <c r="X87" i="1"/>
  <c r="Y87" i="1" s="1"/>
  <c r="X71" i="1"/>
  <c r="Y71" i="1" s="1"/>
  <c r="X55" i="1"/>
  <c r="Y55" i="1" s="1"/>
  <c r="X39" i="1"/>
  <c r="Y39" i="1" s="1"/>
  <c r="X23" i="1"/>
  <c r="Y23" i="1" s="1"/>
  <c r="X7" i="1"/>
  <c r="Y7" i="1" s="1"/>
  <c r="AA115" i="1"/>
  <c r="AB115" i="1" s="1"/>
  <c r="AA99" i="1"/>
  <c r="AB99" i="1" s="1"/>
  <c r="AA83" i="1"/>
  <c r="AB83" i="1" s="1"/>
  <c r="AA67" i="1"/>
  <c r="AB67" i="1" s="1"/>
  <c r="AA51" i="1"/>
  <c r="AB51" i="1" s="1"/>
  <c r="AA35" i="1"/>
  <c r="AB35" i="1" s="1"/>
  <c r="AA19" i="1"/>
  <c r="AB19" i="1" s="1"/>
  <c r="K10" i="1"/>
  <c r="K26" i="1"/>
  <c r="K42" i="1"/>
  <c r="K58" i="1"/>
  <c r="K74" i="1"/>
  <c r="K90" i="1"/>
  <c r="K106" i="1"/>
  <c r="K122" i="1"/>
  <c r="AA114" i="1"/>
  <c r="AB114" i="1" s="1"/>
  <c r="AA98" i="1"/>
  <c r="AB98" i="1" s="1"/>
  <c r="AA82" i="1"/>
  <c r="AB82" i="1" s="1"/>
  <c r="AA66" i="1"/>
  <c r="AB66" i="1" s="1"/>
  <c r="AA50" i="1"/>
  <c r="AB50" i="1" s="1"/>
  <c r="AA34" i="1"/>
  <c r="AB34" i="1" s="1"/>
  <c r="AA18" i="1"/>
  <c r="AB18" i="1" s="1"/>
  <c r="K11" i="1"/>
  <c r="K27" i="1"/>
  <c r="K43" i="1"/>
  <c r="K59" i="1"/>
  <c r="K75" i="1"/>
  <c r="K91" i="1"/>
  <c r="K107" i="1"/>
  <c r="K123" i="1"/>
  <c r="X117" i="1"/>
  <c r="Y117" i="1" s="1"/>
  <c r="X101" i="1"/>
  <c r="Y101" i="1" s="1"/>
  <c r="X85" i="1"/>
  <c r="Y85" i="1" s="1"/>
  <c r="X69" i="1"/>
  <c r="Y69" i="1" s="1"/>
  <c r="X53" i="1"/>
  <c r="Y53" i="1" s="1"/>
  <c r="X37" i="1"/>
  <c r="Y37" i="1" s="1"/>
  <c r="X21" i="1"/>
  <c r="Y21" i="1" s="1"/>
  <c r="X5" i="1"/>
  <c r="Y5" i="1" s="1"/>
  <c r="AA113" i="1"/>
  <c r="AB113" i="1" s="1"/>
  <c r="AA97" i="1"/>
  <c r="AB97" i="1" s="1"/>
  <c r="AA81" i="1"/>
  <c r="AB81" i="1" s="1"/>
  <c r="AA65" i="1"/>
  <c r="AB65" i="1" s="1"/>
  <c r="AA49" i="1"/>
  <c r="AB49" i="1" s="1"/>
  <c r="AA33" i="1"/>
  <c r="AB33" i="1" s="1"/>
  <c r="AA17" i="1"/>
  <c r="AB17" i="1" s="1"/>
  <c r="K12" i="1"/>
  <c r="K28" i="1"/>
  <c r="K44" i="1"/>
  <c r="K60" i="1"/>
  <c r="K76" i="1"/>
  <c r="K92" i="1"/>
  <c r="K108" i="1"/>
  <c r="K124" i="1"/>
  <c r="X116" i="1"/>
  <c r="Y116" i="1" s="1"/>
  <c r="X100" i="1"/>
  <c r="Y100" i="1" s="1"/>
  <c r="X84" i="1"/>
  <c r="Y84" i="1" s="1"/>
  <c r="X68" i="1"/>
  <c r="Y68" i="1" s="1"/>
  <c r="X52" i="1"/>
  <c r="Y52" i="1" s="1"/>
  <c r="X36" i="1"/>
  <c r="Y36" i="1" s="1"/>
  <c r="X20" i="1"/>
  <c r="Y20" i="1" s="1"/>
  <c r="AA128" i="1"/>
  <c r="AB128" i="1" s="1"/>
  <c r="AA112" i="1"/>
  <c r="AB112" i="1" s="1"/>
  <c r="AA96" i="1"/>
  <c r="AB96" i="1" s="1"/>
  <c r="AA80" i="1"/>
  <c r="AB80" i="1" s="1"/>
  <c r="AA64" i="1"/>
  <c r="AB64" i="1" s="1"/>
  <c r="AA48" i="1"/>
  <c r="AB48" i="1" s="1"/>
  <c r="AA32" i="1"/>
  <c r="AB32" i="1" s="1"/>
  <c r="AA16" i="1"/>
  <c r="AB16" i="1" s="1"/>
  <c r="K13" i="1"/>
  <c r="K29" i="1"/>
  <c r="K45" i="1"/>
  <c r="K61" i="1"/>
  <c r="K77" i="1"/>
  <c r="K93" i="1"/>
  <c r="K109" i="1"/>
  <c r="K125" i="1"/>
  <c r="X115" i="1"/>
  <c r="Y115" i="1" s="1"/>
  <c r="X99" i="1"/>
  <c r="Y99" i="1" s="1"/>
  <c r="X83" i="1"/>
  <c r="Y83" i="1" s="1"/>
  <c r="X67" i="1"/>
  <c r="Y67" i="1" s="1"/>
  <c r="X51" i="1"/>
  <c r="Y51" i="1" s="1"/>
  <c r="X35" i="1"/>
  <c r="Y35" i="1" s="1"/>
  <c r="X19" i="1"/>
  <c r="Y19" i="1" s="1"/>
  <c r="AA127" i="1"/>
  <c r="AB127" i="1" s="1"/>
  <c r="AA111" i="1"/>
  <c r="AB111" i="1" s="1"/>
  <c r="AA95" i="1"/>
  <c r="AB95" i="1" s="1"/>
  <c r="AA79" i="1"/>
  <c r="AB79" i="1" s="1"/>
  <c r="AA63" i="1"/>
  <c r="AB63" i="1" s="1"/>
  <c r="AA47" i="1"/>
  <c r="AB47" i="1" s="1"/>
  <c r="AA31" i="1"/>
  <c r="AB31" i="1" s="1"/>
  <c r="AA15" i="1"/>
  <c r="AB15" i="1" s="1"/>
  <c r="K14" i="1"/>
  <c r="K30" i="1"/>
  <c r="K46" i="1"/>
  <c r="K62" i="1"/>
  <c r="K78" i="1"/>
  <c r="K94" i="1"/>
  <c r="K110" i="1"/>
  <c r="K126" i="1"/>
  <c r="X114" i="1"/>
  <c r="Y114" i="1" s="1"/>
  <c r="X98" i="1"/>
  <c r="Y98" i="1" s="1"/>
  <c r="X82" i="1"/>
  <c r="Y82" i="1" s="1"/>
  <c r="X66" i="1"/>
  <c r="Y66" i="1" s="1"/>
  <c r="X50" i="1"/>
  <c r="Y50" i="1" s="1"/>
  <c r="X34" i="1"/>
  <c r="Y34" i="1" s="1"/>
  <c r="X18" i="1"/>
  <c r="Y18" i="1" s="1"/>
  <c r="AA126" i="1"/>
  <c r="AB126" i="1" s="1"/>
  <c r="AA110" i="1"/>
  <c r="AB110" i="1" s="1"/>
  <c r="AA94" i="1"/>
  <c r="AB94" i="1" s="1"/>
  <c r="AA78" i="1"/>
  <c r="AB78" i="1" s="1"/>
  <c r="AA62" i="1"/>
  <c r="AB62" i="1" s="1"/>
  <c r="AA46" i="1"/>
  <c r="AB46" i="1" s="1"/>
  <c r="AA30" i="1"/>
  <c r="AB30" i="1" s="1"/>
  <c r="AA14" i="1"/>
  <c r="AB14" i="1" s="1"/>
  <c r="K15" i="1"/>
  <c r="K31" i="1"/>
  <c r="K47" i="1"/>
  <c r="K63" i="1"/>
  <c r="K79" i="1"/>
  <c r="K95" i="1"/>
  <c r="K111" i="1"/>
  <c r="K127" i="1"/>
  <c r="AA4" i="1"/>
  <c r="X113" i="1"/>
  <c r="Y113" i="1" s="1"/>
  <c r="X97" i="1"/>
  <c r="Y97" i="1" s="1"/>
  <c r="X81" i="1"/>
  <c r="Y81" i="1" s="1"/>
  <c r="X65" i="1"/>
  <c r="Y65" i="1" s="1"/>
  <c r="X49" i="1"/>
  <c r="Y49" i="1" s="1"/>
  <c r="X33" i="1"/>
  <c r="Y33" i="1" s="1"/>
  <c r="X17" i="1"/>
  <c r="Y17" i="1" s="1"/>
  <c r="AA125" i="1"/>
  <c r="AB125" i="1" s="1"/>
  <c r="AA109" i="1"/>
  <c r="AB109" i="1" s="1"/>
  <c r="AA93" i="1"/>
  <c r="AB93" i="1" s="1"/>
  <c r="AA77" i="1"/>
  <c r="AB77" i="1" s="1"/>
  <c r="AA61" i="1"/>
  <c r="AB61" i="1" s="1"/>
  <c r="AA45" i="1"/>
  <c r="AB45" i="1" s="1"/>
  <c r="AA29" i="1"/>
  <c r="AB29" i="1" s="1"/>
  <c r="AA13" i="1"/>
  <c r="AB13" i="1" s="1"/>
  <c r="K16" i="1"/>
  <c r="K32" i="1"/>
  <c r="K48" i="1"/>
  <c r="K64" i="1"/>
  <c r="K80" i="1"/>
  <c r="K96" i="1"/>
  <c r="K112" i="1"/>
  <c r="K128" i="1"/>
  <c r="AA124" i="1"/>
  <c r="AB124" i="1" s="1"/>
  <c r="AA108" i="1"/>
  <c r="AB108" i="1" s="1"/>
  <c r="AA92" i="1"/>
  <c r="AB92" i="1" s="1"/>
  <c r="AA76" i="1"/>
  <c r="AB76" i="1" s="1"/>
  <c r="AA60" i="1"/>
  <c r="AB60" i="1" s="1"/>
  <c r="AA44" i="1"/>
  <c r="AB44" i="1" s="1"/>
  <c r="AA28" i="1"/>
  <c r="AB28" i="1" s="1"/>
  <c r="AA12" i="1"/>
  <c r="AB12" i="1" s="1"/>
  <c r="AA123" i="1"/>
  <c r="AB123" i="1" s="1"/>
  <c r="AA107" i="1"/>
  <c r="AB107" i="1" s="1"/>
  <c r="AA91" i="1"/>
  <c r="AB91" i="1" s="1"/>
  <c r="AA75" i="1"/>
  <c r="AB75" i="1" s="1"/>
  <c r="AA59" i="1"/>
  <c r="AB59" i="1" s="1"/>
  <c r="AA43" i="1"/>
  <c r="AB43" i="1" s="1"/>
  <c r="AA27" i="1"/>
  <c r="AB27" i="1" s="1"/>
  <c r="AA11" i="1"/>
  <c r="AB11" i="1" s="1"/>
  <c r="U20" i="1" l="1"/>
  <c r="T20" i="1"/>
  <c r="U18" i="1"/>
  <c r="T18" i="1"/>
  <c r="U15" i="1"/>
  <c r="T15" i="1"/>
  <c r="T21" i="1"/>
  <c r="U21" i="1"/>
  <c r="T14" i="1"/>
  <c r="U14" i="1"/>
  <c r="T24" i="1"/>
  <c r="U24" i="1"/>
  <c r="T9" i="1"/>
  <c r="U9" i="1"/>
  <c r="T10" i="1"/>
  <c r="U10" i="1"/>
  <c r="T8" i="1"/>
  <c r="U8" i="1"/>
  <c r="T23" i="1"/>
  <c r="U23" i="1"/>
  <c r="T7" i="1"/>
  <c r="U7" i="1"/>
  <c r="T22" i="1"/>
  <c r="U22" i="1"/>
  <c r="T6" i="1"/>
  <c r="U6" i="1"/>
  <c r="S30" i="1"/>
  <c r="T3" i="1"/>
  <c r="U3" i="1"/>
  <c r="U19" i="1"/>
  <c r="T19" i="1"/>
  <c r="U4" i="1"/>
  <c r="T4" i="1"/>
  <c r="U17" i="1"/>
  <c r="T17" i="1"/>
  <c r="T13" i="1"/>
  <c r="U13" i="1"/>
  <c r="U16" i="1"/>
  <c r="T16" i="1"/>
  <c r="T12" i="1"/>
  <c r="U12" i="1"/>
  <c r="T27" i="1"/>
  <c r="U27" i="1"/>
  <c r="T11" i="1"/>
  <c r="U11" i="1"/>
  <c r="T28" i="1"/>
  <c r="U28" i="1"/>
  <c r="T5" i="1"/>
  <c r="U5" i="1"/>
  <c r="T26" i="1"/>
  <c r="U26" i="1"/>
  <c r="T25" i="1"/>
  <c r="U25" i="1"/>
  <c r="X130" i="1"/>
  <c r="Y4" i="1"/>
  <c r="Y130" i="1" s="1"/>
  <c r="AB4" i="1"/>
  <c r="AB130" i="1" s="1"/>
  <c r="AA130" i="1"/>
  <c r="U31" i="1" l="1"/>
  <c r="T30" i="1"/>
  <c r="T31" i="1" s="1"/>
</calcChain>
</file>

<file path=xl/sharedStrings.xml><?xml version="1.0" encoding="utf-8"?>
<sst xmlns="http://schemas.openxmlformats.org/spreadsheetml/2006/main" count="131" uniqueCount="25">
  <si>
    <t>x</t>
  </si>
  <si>
    <t>Throttle Profile [km/h]0</t>
  </si>
  <si>
    <t>fw Speed [mm/s]1</t>
  </si>
  <si>
    <t>bw Speed [mm/s]2</t>
  </si>
  <si>
    <t>fw Speed [km/h]3</t>
  </si>
  <si>
    <t>bw Speed [km/h]4</t>
  </si>
  <si>
    <t>Speed Table [0-255]5</t>
  </si>
  <si>
    <t>undefined</t>
  </si>
  <si>
    <t>AVG</t>
  </si>
  <si>
    <t>DFW</t>
  </si>
  <si>
    <t>DBW</t>
  </si>
  <si>
    <t>Trim FW</t>
  </si>
  <si>
    <t>Ratio FW</t>
  </si>
  <si>
    <t>Ratio BW</t>
  </si>
  <si>
    <t>Trim BW</t>
  </si>
  <si>
    <t>Steps:</t>
  </si>
  <si>
    <t>Target Step</t>
  </si>
  <si>
    <t>Target Scale Speed [km/h]</t>
  </si>
  <si>
    <t>Target measured Speed [mm/s]</t>
  </si>
  <si>
    <t>Scale (G):</t>
  </si>
  <si>
    <t>Motor Control FW</t>
  </si>
  <si>
    <t>Motor Control BW</t>
  </si>
  <si>
    <t>AVG (SPEED TABLE)</t>
  </si>
  <si>
    <t>Trim</t>
  </si>
  <si>
    <t>Delta FW-BW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</si>
</sst>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v>FW</c:v>
          </c:tx>
          <c:xVal>
            <c:numRef>
              <c:f>'Profile_Data (3)'!$B$2:$B$128</c:f>
              <c:numCache>
                <c:formatCode>General</c:formatCode>
                <c:ptCount val="12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</c:numCache>
            </c:numRef>
          </c:xVal>
          <c:yVal>
            <c:numRef>
              <c:f>'Profile_Data (3)'!$C$2:$C$128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3.109377861</c:v>
                </c:pt>
                <c:pt idx="3">
                  <c:v>5.3777804370000002</c:v>
                </c:pt>
                <c:pt idx="4">
                  <c:v>8.531925201</c:v>
                </c:pt>
                <c:pt idx="5">
                  <c:v>15.85686302</c:v>
                </c:pt>
                <c:pt idx="6">
                  <c:v>31.925230030000002</c:v>
                </c:pt>
                <c:pt idx="7">
                  <c:v>24.21132278</c:v>
                </c:pt>
                <c:pt idx="8">
                  <c:v>28.299879069999999</c:v>
                </c:pt>
                <c:pt idx="9">
                  <c:v>33.248310089999997</c:v>
                </c:pt>
                <c:pt idx="10">
                  <c:v>37.119590760000001</c:v>
                </c:pt>
                <c:pt idx="11">
                  <c:v>44.993659970000003</c:v>
                </c:pt>
                <c:pt idx="12">
                  <c:v>49.581699370000003</c:v>
                </c:pt>
                <c:pt idx="13">
                  <c:v>54.724933620000002</c:v>
                </c:pt>
                <c:pt idx="14">
                  <c:v>61.22825623</c:v>
                </c:pt>
                <c:pt idx="15">
                  <c:v>63.683383939999999</c:v>
                </c:pt>
                <c:pt idx="16">
                  <c:v>69.232261660000006</c:v>
                </c:pt>
                <c:pt idx="17">
                  <c:v>72.761161799999996</c:v>
                </c:pt>
                <c:pt idx="18">
                  <c:v>81.067596440000003</c:v>
                </c:pt>
                <c:pt idx="19">
                  <c:v>87.006332400000005</c:v>
                </c:pt>
                <c:pt idx="20">
                  <c:v>89.718666080000006</c:v>
                </c:pt>
                <c:pt idx="21">
                  <c:v>100.4530106</c:v>
                </c:pt>
                <c:pt idx="22">
                  <c:v>106.6584625</c:v>
                </c:pt>
                <c:pt idx="23">
                  <c:v>110.7327499</c:v>
                </c:pt>
                <c:pt idx="24">
                  <c:v>117.8830719</c:v>
                </c:pt>
                <c:pt idx="25">
                  <c:v>114.8597565</c:v>
                </c:pt>
                <c:pt idx="26">
                  <c:v>123.0973053</c:v>
                </c:pt>
                <c:pt idx="27">
                  <c:v>127.8756714</c:v>
                </c:pt>
                <c:pt idx="28">
                  <c:v>135.22772219999999</c:v>
                </c:pt>
                <c:pt idx="29">
                  <c:v>143.12533569999999</c:v>
                </c:pt>
                <c:pt idx="30">
                  <c:v>150.47940059999999</c:v>
                </c:pt>
                <c:pt idx="31">
                  <c:v>157.30429079999999</c:v>
                </c:pt>
                <c:pt idx="32">
                  <c:v>153.9528961</c:v>
                </c:pt>
                <c:pt idx="33">
                  <c:v>161.888443</c:v>
                </c:pt>
                <c:pt idx="34">
                  <c:v>170.79632570000001</c:v>
                </c:pt>
                <c:pt idx="35">
                  <c:v>178.55583189999999</c:v>
                </c:pt>
                <c:pt idx="36">
                  <c:v>182.77833559999999</c:v>
                </c:pt>
                <c:pt idx="37">
                  <c:v>205.00436400000001</c:v>
                </c:pt>
                <c:pt idx="38">
                  <c:v>203.16554260000001</c:v>
                </c:pt>
                <c:pt idx="39">
                  <c:v>214.41836549999999</c:v>
                </c:pt>
                <c:pt idx="40">
                  <c:v>223.60137940000001</c:v>
                </c:pt>
                <c:pt idx="41">
                  <c:v>236.9811096</c:v>
                </c:pt>
                <c:pt idx="42">
                  <c:v>250.68070979999999</c:v>
                </c:pt>
                <c:pt idx="43">
                  <c:v>256.30307010000001</c:v>
                </c:pt>
                <c:pt idx="44">
                  <c:v>266.16027830000002</c:v>
                </c:pt>
                <c:pt idx="45">
                  <c:v>274.63534550000003</c:v>
                </c:pt>
                <c:pt idx="46">
                  <c:v>284.07757570000001</c:v>
                </c:pt>
                <c:pt idx="47">
                  <c:v>308.8682556</c:v>
                </c:pt>
                <c:pt idx="48">
                  <c:v>266.5420532</c:v>
                </c:pt>
                <c:pt idx="49">
                  <c:v>267.07281490000003</c:v>
                </c:pt>
                <c:pt idx="50">
                  <c:v>262.68814090000001</c:v>
                </c:pt>
                <c:pt idx="51">
                  <c:v>268.00027469999998</c:v>
                </c:pt>
                <c:pt idx="52">
                  <c:v>266.7228394</c:v>
                </c:pt>
                <c:pt idx="53">
                  <c:v>278.15725709999998</c:v>
                </c:pt>
                <c:pt idx="54">
                  <c:v>280.289917</c:v>
                </c:pt>
                <c:pt idx="55">
                  <c:v>301.25088499999998</c:v>
                </c:pt>
                <c:pt idx="56">
                  <c:v>293.42791749999998</c:v>
                </c:pt>
                <c:pt idx="57">
                  <c:v>321.31478879999997</c:v>
                </c:pt>
                <c:pt idx="58">
                  <c:v>334.15908810000002</c:v>
                </c:pt>
                <c:pt idx="59">
                  <c:v>333.84146120000003</c:v>
                </c:pt>
                <c:pt idx="60">
                  <c:v>343.9716492</c:v>
                </c:pt>
                <c:pt idx="61">
                  <c:v>360.95156859999997</c:v>
                </c:pt>
                <c:pt idx="62">
                  <c:v>357.31774899999999</c:v>
                </c:pt>
                <c:pt idx="63">
                  <c:v>367.16702270000002</c:v>
                </c:pt>
                <c:pt idx="64">
                  <c:v>372.3044739</c:v>
                </c:pt>
                <c:pt idx="65">
                  <c:v>367.12866209999999</c:v>
                </c:pt>
                <c:pt idx="66">
                  <c:v>365.1503601</c:v>
                </c:pt>
                <c:pt idx="67">
                  <c:v>374.22961429999998</c:v>
                </c:pt>
                <c:pt idx="68">
                  <c:v>377.99069209999999</c:v>
                </c:pt>
                <c:pt idx="69">
                  <c:v>401.8771362</c:v>
                </c:pt>
                <c:pt idx="70">
                  <c:v>427.64541630000002</c:v>
                </c:pt>
                <c:pt idx="71">
                  <c:v>435.48883060000003</c:v>
                </c:pt>
                <c:pt idx="72">
                  <c:v>461.96401980000002</c:v>
                </c:pt>
                <c:pt idx="73">
                  <c:v>475.8252258</c:v>
                </c:pt>
                <c:pt idx="74">
                  <c:v>497.2637939</c:v>
                </c:pt>
                <c:pt idx="75">
                  <c:v>503.34124759999997</c:v>
                </c:pt>
                <c:pt idx="76">
                  <c:v>514.99853519999999</c:v>
                </c:pt>
                <c:pt idx="77">
                  <c:v>511.38497919999998</c:v>
                </c:pt>
                <c:pt idx="78">
                  <c:v>526.08685300000002</c:v>
                </c:pt>
                <c:pt idx="79">
                  <c:v>524.12969969999995</c:v>
                </c:pt>
                <c:pt idx="80">
                  <c:v>529.92358400000001</c:v>
                </c:pt>
                <c:pt idx="81">
                  <c:v>525.25665279999998</c:v>
                </c:pt>
                <c:pt idx="82">
                  <c:v>490.1340027</c:v>
                </c:pt>
                <c:pt idx="83">
                  <c:v>514.55218509999997</c:v>
                </c:pt>
                <c:pt idx="84">
                  <c:v>519.83032230000003</c:v>
                </c:pt>
                <c:pt idx="85">
                  <c:v>525.86273189999997</c:v>
                </c:pt>
                <c:pt idx="86">
                  <c:v>548.44378659999995</c:v>
                </c:pt>
                <c:pt idx="87">
                  <c:v>561.00811769999996</c:v>
                </c:pt>
                <c:pt idx="88">
                  <c:v>556.71704099999999</c:v>
                </c:pt>
                <c:pt idx="89">
                  <c:v>584.73840329999996</c:v>
                </c:pt>
                <c:pt idx="90">
                  <c:v>601.7931519</c:v>
                </c:pt>
                <c:pt idx="91">
                  <c:v>606.46905519999996</c:v>
                </c:pt>
                <c:pt idx="92">
                  <c:v>608.03845209999997</c:v>
                </c:pt>
                <c:pt idx="93">
                  <c:v>599.06298830000003</c:v>
                </c:pt>
                <c:pt idx="94">
                  <c:v>600.45184329999995</c:v>
                </c:pt>
                <c:pt idx="95">
                  <c:v>583.07830809999996</c:v>
                </c:pt>
                <c:pt idx="96">
                  <c:v>597.52368160000003</c:v>
                </c:pt>
                <c:pt idx="97">
                  <c:v>614.96282959999996</c:v>
                </c:pt>
                <c:pt idx="98">
                  <c:v>611.51611330000003</c:v>
                </c:pt>
                <c:pt idx="99">
                  <c:v>630.01489260000005</c:v>
                </c:pt>
                <c:pt idx="100">
                  <c:v>610.89880370000003</c:v>
                </c:pt>
                <c:pt idx="101">
                  <c:v>598.14984130000005</c:v>
                </c:pt>
                <c:pt idx="102">
                  <c:v>619.3710327</c:v>
                </c:pt>
                <c:pt idx="103">
                  <c:v>599.52648929999998</c:v>
                </c:pt>
                <c:pt idx="104">
                  <c:v>607.67047119999995</c:v>
                </c:pt>
                <c:pt idx="105">
                  <c:v>622.95251459999997</c:v>
                </c:pt>
                <c:pt idx="106">
                  <c:v>599.31909180000002</c:v>
                </c:pt>
                <c:pt idx="107">
                  <c:v>600.13348389999999</c:v>
                </c:pt>
                <c:pt idx="108">
                  <c:v>595.06048580000004</c:v>
                </c:pt>
                <c:pt idx="109">
                  <c:v>587.26507570000001</c:v>
                </c:pt>
                <c:pt idx="110">
                  <c:v>617.2088013</c:v>
                </c:pt>
                <c:pt idx="111">
                  <c:v>632.54528809999999</c:v>
                </c:pt>
                <c:pt idx="112">
                  <c:v>607.51141359999997</c:v>
                </c:pt>
                <c:pt idx="113">
                  <c:v>583.13568120000002</c:v>
                </c:pt>
                <c:pt idx="114">
                  <c:v>585.16198729999996</c:v>
                </c:pt>
                <c:pt idx="115">
                  <c:v>593.18328859999997</c:v>
                </c:pt>
                <c:pt idx="116">
                  <c:v>601.74517820000005</c:v>
                </c:pt>
                <c:pt idx="117">
                  <c:v>604.15728760000002</c:v>
                </c:pt>
                <c:pt idx="118">
                  <c:v>598.99127199999998</c:v>
                </c:pt>
                <c:pt idx="119">
                  <c:v>607.69848630000001</c:v>
                </c:pt>
                <c:pt idx="120">
                  <c:v>612.66894530000002</c:v>
                </c:pt>
                <c:pt idx="121">
                  <c:v>592.48852539999996</c:v>
                </c:pt>
                <c:pt idx="122">
                  <c:v>603.35314940000001</c:v>
                </c:pt>
                <c:pt idx="123">
                  <c:v>624.65832520000004</c:v>
                </c:pt>
                <c:pt idx="124">
                  <c:v>599.21380620000002</c:v>
                </c:pt>
                <c:pt idx="125">
                  <c:v>593.72497559999999</c:v>
                </c:pt>
                <c:pt idx="126">
                  <c:v>607.07855219999999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892-4D0C-940E-92A3DE79C5AF}"/>
            </c:ext>
          </c:extLst>
        </c:ser>
        <c:ser>
          <c:idx val="4"/>
          <c:order val="1"/>
          <c:tx>
            <c:v>BW</c:v>
          </c:tx>
          <c:xVal>
            <c:numRef>
              <c:f>'Profile_Data (3)'!$B$2:$B$128</c:f>
              <c:numCache>
                <c:formatCode>General</c:formatCode>
                <c:ptCount val="12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</c:numCache>
            </c:numRef>
          </c:xVal>
          <c:yVal>
            <c:numRef>
              <c:f>'Profile_Data (3)'!$D$2:$D$128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3.2292170520000001</c:v>
                </c:pt>
                <c:pt idx="3">
                  <c:v>7.2659740450000001</c:v>
                </c:pt>
                <c:pt idx="4">
                  <c:v>9.4085245129999997</c:v>
                </c:pt>
                <c:pt idx="5">
                  <c:v>14.72159386</c:v>
                </c:pt>
                <c:pt idx="6">
                  <c:v>20.188613889999999</c:v>
                </c:pt>
                <c:pt idx="7">
                  <c:v>24.00221252</c:v>
                </c:pt>
                <c:pt idx="8">
                  <c:v>29.08372688</c:v>
                </c:pt>
                <c:pt idx="9">
                  <c:v>36.556755070000001</c:v>
                </c:pt>
                <c:pt idx="10">
                  <c:v>41.062709810000001</c:v>
                </c:pt>
                <c:pt idx="11">
                  <c:v>44.833778379999998</c:v>
                </c:pt>
                <c:pt idx="12">
                  <c:v>53.409507750000003</c:v>
                </c:pt>
                <c:pt idx="13">
                  <c:v>61.049831390000001</c:v>
                </c:pt>
                <c:pt idx="14">
                  <c:v>64.019439700000007</c:v>
                </c:pt>
                <c:pt idx="15">
                  <c:v>69.95765686</c:v>
                </c:pt>
                <c:pt idx="16">
                  <c:v>71.551856990000005</c:v>
                </c:pt>
                <c:pt idx="17">
                  <c:v>79.870018009999995</c:v>
                </c:pt>
                <c:pt idx="18">
                  <c:v>85.93388367</c:v>
                </c:pt>
                <c:pt idx="19">
                  <c:v>93.099784850000006</c:v>
                </c:pt>
                <c:pt idx="20">
                  <c:v>101.2804871</c:v>
                </c:pt>
                <c:pt idx="21">
                  <c:v>108.3418121</c:v>
                </c:pt>
                <c:pt idx="22">
                  <c:v>116.0631104</c:v>
                </c:pt>
                <c:pt idx="23">
                  <c:v>119.844162</c:v>
                </c:pt>
                <c:pt idx="24">
                  <c:v>126.7800446</c:v>
                </c:pt>
                <c:pt idx="25">
                  <c:v>136.44799800000001</c:v>
                </c:pt>
                <c:pt idx="26">
                  <c:v>138.4997864</c:v>
                </c:pt>
                <c:pt idx="27">
                  <c:v>142.60174559999999</c:v>
                </c:pt>
                <c:pt idx="28">
                  <c:v>146.44309999999999</c:v>
                </c:pt>
                <c:pt idx="29">
                  <c:v>152.69667050000001</c:v>
                </c:pt>
                <c:pt idx="30">
                  <c:v>164.63288879999999</c:v>
                </c:pt>
                <c:pt idx="31">
                  <c:v>171.11473079999999</c:v>
                </c:pt>
                <c:pt idx="32">
                  <c:v>179.3565826</c:v>
                </c:pt>
                <c:pt idx="33">
                  <c:v>184.921875</c:v>
                </c:pt>
                <c:pt idx="34">
                  <c:v>194.26904300000001</c:v>
                </c:pt>
                <c:pt idx="35">
                  <c:v>192.65501399999999</c:v>
                </c:pt>
                <c:pt idx="36">
                  <c:v>212.4753723</c:v>
                </c:pt>
                <c:pt idx="37">
                  <c:v>226.52351379999999</c:v>
                </c:pt>
                <c:pt idx="38">
                  <c:v>233.89607240000001</c:v>
                </c:pt>
                <c:pt idx="39">
                  <c:v>248.11604310000001</c:v>
                </c:pt>
                <c:pt idx="40">
                  <c:v>249.4387054</c:v>
                </c:pt>
                <c:pt idx="41">
                  <c:v>256.63488769999998</c:v>
                </c:pt>
                <c:pt idx="42">
                  <c:v>276.36398320000001</c:v>
                </c:pt>
                <c:pt idx="43">
                  <c:v>282.03442380000001</c:v>
                </c:pt>
                <c:pt idx="44">
                  <c:v>283.84484859999998</c:v>
                </c:pt>
                <c:pt idx="45">
                  <c:v>282.44189449999999</c:v>
                </c:pt>
                <c:pt idx="46">
                  <c:v>303.94900510000002</c:v>
                </c:pt>
                <c:pt idx="47">
                  <c:v>298.86184689999999</c:v>
                </c:pt>
                <c:pt idx="48">
                  <c:v>307.05014039999998</c:v>
                </c:pt>
                <c:pt idx="49">
                  <c:v>304.20559689999999</c:v>
                </c:pt>
                <c:pt idx="50">
                  <c:v>299.55532840000001</c:v>
                </c:pt>
                <c:pt idx="51">
                  <c:v>313.03921509999998</c:v>
                </c:pt>
                <c:pt idx="52">
                  <c:v>310.19897459999999</c:v>
                </c:pt>
                <c:pt idx="53">
                  <c:v>320.89685059999999</c:v>
                </c:pt>
                <c:pt idx="54">
                  <c:v>332.84140009999999</c:v>
                </c:pt>
                <c:pt idx="55">
                  <c:v>335.91076659999999</c:v>
                </c:pt>
                <c:pt idx="56">
                  <c:v>347.08438109999997</c:v>
                </c:pt>
                <c:pt idx="57">
                  <c:v>368.79022220000002</c:v>
                </c:pt>
                <c:pt idx="58">
                  <c:v>369.57781979999999</c:v>
                </c:pt>
                <c:pt idx="59">
                  <c:v>373.03515629999998</c:v>
                </c:pt>
                <c:pt idx="60">
                  <c:v>376.89904790000003</c:v>
                </c:pt>
                <c:pt idx="61">
                  <c:v>382.0868835</c:v>
                </c:pt>
                <c:pt idx="62">
                  <c:v>374.15945429999999</c:v>
                </c:pt>
                <c:pt idx="63">
                  <c:v>379.0431213</c:v>
                </c:pt>
                <c:pt idx="64">
                  <c:v>388.24078370000001</c:v>
                </c:pt>
                <c:pt idx="65">
                  <c:v>390.5848694</c:v>
                </c:pt>
                <c:pt idx="66">
                  <c:v>427.69833369999998</c:v>
                </c:pt>
                <c:pt idx="67">
                  <c:v>444.8046875</c:v>
                </c:pt>
                <c:pt idx="68">
                  <c:v>469.22225950000001</c:v>
                </c:pt>
                <c:pt idx="69">
                  <c:v>472.69601440000002</c:v>
                </c:pt>
                <c:pt idx="70">
                  <c:v>497.42190549999998</c:v>
                </c:pt>
                <c:pt idx="71">
                  <c:v>502.81439210000002</c:v>
                </c:pt>
                <c:pt idx="72">
                  <c:v>532.21228029999997</c:v>
                </c:pt>
                <c:pt idx="73">
                  <c:v>529.52612299999998</c:v>
                </c:pt>
                <c:pt idx="74">
                  <c:v>538.71569820000002</c:v>
                </c:pt>
                <c:pt idx="75">
                  <c:v>553.24060059999999</c:v>
                </c:pt>
                <c:pt idx="76">
                  <c:v>571.96325679999995</c:v>
                </c:pt>
                <c:pt idx="77">
                  <c:v>566.70825200000002</c:v>
                </c:pt>
                <c:pt idx="78">
                  <c:v>575.22003170000005</c:v>
                </c:pt>
                <c:pt idx="79">
                  <c:v>573.69207759999995</c:v>
                </c:pt>
                <c:pt idx="80">
                  <c:v>515.14038089999997</c:v>
                </c:pt>
                <c:pt idx="81">
                  <c:v>524.08654790000003</c:v>
                </c:pt>
                <c:pt idx="82">
                  <c:v>541.77044679999995</c:v>
                </c:pt>
                <c:pt idx="83">
                  <c:v>551.40106200000002</c:v>
                </c:pt>
                <c:pt idx="84">
                  <c:v>601.08203130000004</c:v>
                </c:pt>
                <c:pt idx="85">
                  <c:v>600.92095949999998</c:v>
                </c:pt>
                <c:pt idx="86">
                  <c:v>625.18756099999996</c:v>
                </c:pt>
                <c:pt idx="87">
                  <c:v>620.52410889999999</c:v>
                </c:pt>
                <c:pt idx="88">
                  <c:v>606.69171140000003</c:v>
                </c:pt>
                <c:pt idx="89">
                  <c:v>639.95245360000001</c:v>
                </c:pt>
                <c:pt idx="90">
                  <c:v>637.38854979999996</c:v>
                </c:pt>
                <c:pt idx="91">
                  <c:v>595.35760500000004</c:v>
                </c:pt>
                <c:pt idx="92">
                  <c:v>607.72955320000005</c:v>
                </c:pt>
                <c:pt idx="93">
                  <c:v>606.80767820000005</c:v>
                </c:pt>
                <c:pt idx="94">
                  <c:v>603.32550049999998</c:v>
                </c:pt>
                <c:pt idx="95">
                  <c:v>635.06481929999995</c:v>
                </c:pt>
                <c:pt idx="96">
                  <c:v>603.13775629999998</c:v>
                </c:pt>
                <c:pt idx="97">
                  <c:v>611.41162110000005</c:v>
                </c:pt>
                <c:pt idx="98">
                  <c:v>629.71331789999999</c:v>
                </c:pt>
                <c:pt idx="99">
                  <c:v>607.84625240000003</c:v>
                </c:pt>
                <c:pt idx="100">
                  <c:v>629.6466064</c:v>
                </c:pt>
                <c:pt idx="101">
                  <c:v>607.72662349999996</c:v>
                </c:pt>
                <c:pt idx="102">
                  <c:v>606.28314209999996</c:v>
                </c:pt>
                <c:pt idx="103">
                  <c:v>623.8632202</c:v>
                </c:pt>
                <c:pt idx="104">
                  <c:v>615.87927249999996</c:v>
                </c:pt>
                <c:pt idx="105">
                  <c:v>582.4802856</c:v>
                </c:pt>
                <c:pt idx="106">
                  <c:v>612.59631349999995</c:v>
                </c:pt>
                <c:pt idx="107">
                  <c:v>616.1837769</c:v>
                </c:pt>
                <c:pt idx="108">
                  <c:v>618.47436519999997</c:v>
                </c:pt>
                <c:pt idx="109">
                  <c:v>640.81750490000002</c:v>
                </c:pt>
                <c:pt idx="110">
                  <c:v>615.67803960000003</c:v>
                </c:pt>
                <c:pt idx="111">
                  <c:v>623.84509279999997</c:v>
                </c:pt>
                <c:pt idx="112">
                  <c:v>629.81665039999996</c:v>
                </c:pt>
                <c:pt idx="113">
                  <c:v>608.79211429999998</c:v>
                </c:pt>
                <c:pt idx="114">
                  <c:v>612.86102289999997</c:v>
                </c:pt>
                <c:pt idx="115">
                  <c:v>623.76129149999997</c:v>
                </c:pt>
                <c:pt idx="116">
                  <c:v>611.43597409999995</c:v>
                </c:pt>
                <c:pt idx="117">
                  <c:v>608.71234130000005</c:v>
                </c:pt>
                <c:pt idx="118">
                  <c:v>629.59460449999995</c:v>
                </c:pt>
                <c:pt idx="119">
                  <c:v>594.65625</c:v>
                </c:pt>
                <c:pt idx="120">
                  <c:v>619.0606689</c:v>
                </c:pt>
                <c:pt idx="121">
                  <c:v>610.19384769999999</c:v>
                </c:pt>
                <c:pt idx="122">
                  <c:v>600.11749269999996</c:v>
                </c:pt>
                <c:pt idx="123">
                  <c:v>620.84204099999999</c:v>
                </c:pt>
                <c:pt idx="124">
                  <c:v>601.4139404</c:v>
                </c:pt>
                <c:pt idx="125">
                  <c:v>614.97021480000001</c:v>
                </c:pt>
                <c:pt idx="126">
                  <c:v>620.60467530000005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892-4D0C-940E-92A3DE79C5AF}"/>
            </c:ext>
          </c:extLst>
        </c:ser>
        <c:ser>
          <c:idx val="5"/>
          <c:order val="2"/>
          <c:tx>
            <c:v>AVG</c:v>
          </c:tx>
          <c:xVal>
            <c:numRef>
              <c:f>'Profile_Data (3)'!$B$2:$B$128</c:f>
              <c:numCache>
                <c:formatCode>General</c:formatCode>
                <c:ptCount val="12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</c:numCache>
            </c:numRef>
          </c:xVal>
          <c:yVal>
            <c:numRef>
              <c:f>'Profile_Data (3)'!$J$2:$J$128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3.1692974564999998</c:v>
                </c:pt>
                <c:pt idx="3">
                  <c:v>6.3218772410000001</c:v>
                </c:pt>
                <c:pt idx="4">
                  <c:v>8.9702248569999998</c:v>
                </c:pt>
                <c:pt idx="5">
                  <c:v>15.28922844</c:v>
                </c:pt>
                <c:pt idx="6">
                  <c:v>26.05692196</c:v>
                </c:pt>
                <c:pt idx="7">
                  <c:v>24.106767650000002</c:v>
                </c:pt>
                <c:pt idx="8">
                  <c:v>28.691802975000002</c:v>
                </c:pt>
                <c:pt idx="9">
                  <c:v>34.902532579999999</c:v>
                </c:pt>
                <c:pt idx="10">
                  <c:v>39.091150284999998</c:v>
                </c:pt>
                <c:pt idx="11">
                  <c:v>44.913719174999997</c:v>
                </c:pt>
                <c:pt idx="12">
                  <c:v>51.495603560000006</c:v>
                </c:pt>
                <c:pt idx="13">
                  <c:v>57.887382505000005</c:v>
                </c:pt>
                <c:pt idx="14">
                  <c:v>62.623847965000003</c:v>
                </c:pt>
                <c:pt idx="15">
                  <c:v>66.820520399999992</c:v>
                </c:pt>
                <c:pt idx="16">
                  <c:v>70.392059325000005</c:v>
                </c:pt>
                <c:pt idx="17">
                  <c:v>76.315589904999996</c:v>
                </c:pt>
                <c:pt idx="18">
                  <c:v>83.500740054999994</c:v>
                </c:pt>
                <c:pt idx="19">
                  <c:v>90.053058625000006</c:v>
                </c:pt>
                <c:pt idx="20">
                  <c:v>95.499576590000004</c:v>
                </c:pt>
                <c:pt idx="21">
                  <c:v>104.39741135</c:v>
                </c:pt>
                <c:pt idx="22">
                  <c:v>111.36078645000001</c:v>
                </c:pt>
                <c:pt idx="23">
                  <c:v>115.28845595</c:v>
                </c:pt>
                <c:pt idx="24">
                  <c:v>122.33155825</c:v>
                </c:pt>
                <c:pt idx="25">
                  <c:v>125.65387725000001</c:v>
                </c:pt>
                <c:pt idx="26">
                  <c:v>130.79854585000001</c:v>
                </c:pt>
                <c:pt idx="27">
                  <c:v>135.2387085</c:v>
                </c:pt>
                <c:pt idx="28">
                  <c:v>140.83541109999999</c:v>
                </c:pt>
                <c:pt idx="29">
                  <c:v>147.91100310000002</c:v>
                </c:pt>
                <c:pt idx="30">
                  <c:v>157.5561447</c:v>
                </c:pt>
                <c:pt idx="31">
                  <c:v>164.20951079999998</c:v>
                </c:pt>
                <c:pt idx="32">
                  <c:v>166.65473935</c:v>
                </c:pt>
                <c:pt idx="33">
                  <c:v>173.405159</c:v>
                </c:pt>
                <c:pt idx="34">
                  <c:v>182.53268435000001</c:v>
                </c:pt>
                <c:pt idx="35">
                  <c:v>185.60542294999999</c:v>
                </c:pt>
                <c:pt idx="36">
                  <c:v>197.62685395</c:v>
                </c:pt>
                <c:pt idx="37">
                  <c:v>215.7639389</c:v>
                </c:pt>
                <c:pt idx="38">
                  <c:v>218.53080750000001</c:v>
                </c:pt>
                <c:pt idx="39">
                  <c:v>231.2672043</c:v>
                </c:pt>
                <c:pt idx="40">
                  <c:v>236.52004240000002</c:v>
                </c:pt>
                <c:pt idx="41">
                  <c:v>246.80799865</c:v>
                </c:pt>
                <c:pt idx="42">
                  <c:v>263.52234650000003</c:v>
                </c:pt>
                <c:pt idx="43">
                  <c:v>269.16874695000001</c:v>
                </c:pt>
                <c:pt idx="44">
                  <c:v>275.00256345000003</c:v>
                </c:pt>
                <c:pt idx="45">
                  <c:v>278.53862000000004</c:v>
                </c:pt>
                <c:pt idx="46">
                  <c:v>294.01329040000002</c:v>
                </c:pt>
                <c:pt idx="47">
                  <c:v>303.86505124999996</c:v>
                </c:pt>
                <c:pt idx="48">
                  <c:v>286.79609679999999</c:v>
                </c:pt>
                <c:pt idx="49">
                  <c:v>285.63920589999998</c:v>
                </c:pt>
                <c:pt idx="50">
                  <c:v>281.12173465000001</c:v>
                </c:pt>
                <c:pt idx="51">
                  <c:v>290.51974489999998</c:v>
                </c:pt>
                <c:pt idx="52">
                  <c:v>288.46090700000002</c:v>
                </c:pt>
                <c:pt idx="53">
                  <c:v>299.52705385000002</c:v>
                </c:pt>
                <c:pt idx="54">
                  <c:v>306.56565854999997</c:v>
                </c:pt>
                <c:pt idx="55">
                  <c:v>318.58082579999996</c:v>
                </c:pt>
                <c:pt idx="56">
                  <c:v>320.25614929999995</c:v>
                </c:pt>
                <c:pt idx="57">
                  <c:v>345.0525055</c:v>
                </c:pt>
                <c:pt idx="58">
                  <c:v>351.86845395</c:v>
                </c:pt>
                <c:pt idx="59">
                  <c:v>353.43830875000003</c:v>
                </c:pt>
                <c:pt idx="60">
                  <c:v>360.43534855000001</c:v>
                </c:pt>
                <c:pt idx="61">
                  <c:v>371.51922604999999</c:v>
                </c:pt>
                <c:pt idx="62">
                  <c:v>365.73860164999996</c:v>
                </c:pt>
                <c:pt idx="63">
                  <c:v>373.10507200000001</c:v>
                </c:pt>
                <c:pt idx="64">
                  <c:v>380.27262880000001</c:v>
                </c:pt>
                <c:pt idx="65">
                  <c:v>378.85676575000002</c:v>
                </c:pt>
                <c:pt idx="66">
                  <c:v>396.42434689999999</c:v>
                </c:pt>
                <c:pt idx="67">
                  <c:v>409.51715089999999</c:v>
                </c:pt>
                <c:pt idx="68">
                  <c:v>423.6064758</c:v>
                </c:pt>
                <c:pt idx="69">
                  <c:v>437.28657529999998</c:v>
                </c:pt>
                <c:pt idx="70">
                  <c:v>462.53366089999997</c:v>
                </c:pt>
                <c:pt idx="71">
                  <c:v>469.15161135000005</c:v>
                </c:pt>
                <c:pt idx="72">
                  <c:v>497.08815004999997</c:v>
                </c:pt>
                <c:pt idx="73">
                  <c:v>502.67567439999999</c:v>
                </c:pt>
                <c:pt idx="74">
                  <c:v>517.98974605000001</c:v>
                </c:pt>
                <c:pt idx="75">
                  <c:v>528.29092409999998</c:v>
                </c:pt>
                <c:pt idx="76">
                  <c:v>543.48089600000003</c:v>
                </c:pt>
                <c:pt idx="77">
                  <c:v>539.0466156</c:v>
                </c:pt>
                <c:pt idx="78">
                  <c:v>550.65344234999998</c:v>
                </c:pt>
                <c:pt idx="79">
                  <c:v>548.91088864999995</c:v>
                </c:pt>
                <c:pt idx="80">
                  <c:v>522.53198244999999</c:v>
                </c:pt>
                <c:pt idx="81">
                  <c:v>524.67160035000006</c:v>
                </c:pt>
                <c:pt idx="82">
                  <c:v>515.95222474999991</c:v>
                </c:pt>
                <c:pt idx="83">
                  <c:v>532.97662355</c:v>
                </c:pt>
                <c:pt idx="84">
                  <c:v>560.45617680000009</c:v>
                </c:pt>
                <c:pt idx="85">
                  <c:v>563.39184569999998</c:v>
                </c:pt>
                <c:pt idx="86">
                  <c:v>586.81567380000001</c:v>
                </c:pt>
                <c:pt idx="87">
                  <c:v>590.76611329999992</c:v>
                </c:pt>
                <c:pt idx="88">
                  <c:v>581.70437620000007</c:v>
                </c:pt>
                <c:pt idx="89">
                  <c:v>612.34542844999999</c:v>
                </c:pt>
                <c:pt idx="90">
                  <c:v>619.59085084999992</c:v>
                </c:pt>
                <c:pt idx="91">
                  <c:v>600.91333009999994</c:v>
                </c:pt>
                <c:pt idx="92">
                  <c:v>607.88400264999996</c:v>
                </c:pt>
                <c:pt idx="93">
                  <c:v>602.93533324999999</c:v>
                </c:pt>
                <c:pt idx="94">
                  <c:v>601.88867189999996</c:v>
                </c:pt>
                <c:pt idx="95">
                  <c:v>609.07156369999996</c:v>
                </c:pt>
                <c:pt idx="96">
                  <c:v>600.33071895</c:v>
                </c:pt>
                <c:pt idx="97">
                  <c:v>613.18722535000006</c:v>
                </c:pt>
                <c:pt idx="98">
                  <c:v>620.61471559999995</c:v>
                </c:pt>
                <c:pt idx="99">
                  <c:v>618.93057250000004</c:v>
                </c:pt>
                <c:pt idx="100">
                  <c:v>620.27270505000001</c:v>
                </c:pt>
                <c:pt idx="101">
                  <c:v>602.93823240000006</c:v>
                </c:pt>
                <c:pt idx="102">
                  <c:v>612.82708739999998</c:v>
                </c:pt>
                <c:pt idx="103">
                  <c:v>611.69485474999999</c:v>
                </c:pt>
                <c:pt idx="104">
                  <c:v>611.77487184999995</c:v>
                </c:pt>
                <c:pt idx="105">
                  <c:v>602.71640009999999</c:v>
                </c:pt>
                <c:pt idx="106">
                  <c:v>605.95770264999999</c:v>
                </c:pt>
                <c:pt idx="107">
                  <c:v>608.15863039999999</c:v>
                </c:pt>
                <c:pt idx="108">
                  <c:v>606.76742549999994</c:v>
                </c:pt>
                <c:pt idx="109">
                  <c:v>614.04129030000001</c:v>
                </c:pt>
                <c:pt idx="110">
                  <c:v>616.44342045000008</c:v>
                </c:pt>
                <c:pt idx="111">
                  <c:v>628.19519044999993</c:v>
                </c:pt>
                <c:pt idx="112">
                  <c:v>618.66403199999991</c:v>
                </c:pt>
                <c:pt idx="113">
                  <c:v>595.96389775</c:v>
                </c:pt>
                <c:pt idx="114">
                  <c:v>599.01150510000002</c:v>
                </c:pt>
                <c:pt idx="115">
                  <c:v>608.47229004999997</c:v>
                </c:pt>
                <c:pt idx="116">
                  <c:v>606.59057615000006</c:v>
                </c:pt>
                <c:pt idx="117">
                  <c:v>606.43481444999998</c:v>
                </c:pt>
                <c:pt idx="118">
                  <c:v>614.29293824999991</c:v>
                </c:pt>
                <c:pt idx="119">
                  <c:v>601.17736815000001</c:v>
                </c:pt>
                <c:pt idx="120">
                  <c:v>615.86480710000001</c:v>
                </c:pt>
                <c:pt idx="121">
                  <c:v>601.34118654999997</c:v>
                </c:pt>
                <c:pt idx="122">
                  <c:v>601.73532105000004</c:v>
                </c:pt>
                <c:pt idx="123">
                  <c:v>622.75018309999996</c:v>
                </c:pt>
                <c:pt idx="124">
                  <c:v>600.31387330000007</c:v>
                </c:pt>
                <c:pt idx="125">
                  <c:v>604.3475952</c:v>
                </c:pt>
                <c:pt idx="126">
                  <c:v>613.84161375000008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892-4D0C-940E-92A3DE79C5AF}"/>
            </c:ext>
          </c:extLst>
        </c:ser>
        <c:ser>
          <c:idx val="0"/>
          <c:order val="3"/>
          <c:tx>
            <c:v>FW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'Profile_Data (3)'!$B$2:$B$128</c:f>
              <c:numCache>
                <c:formatCode>General</c:formatCode>
                <c:ptCount val="12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</c:numCache>
            </c:numRef>
          </c:xVal>
          <c:yVal>
            <c:numRef>
              <c:f>'Profile_Data (3)'!$C$2:$C$128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3.109377861</c:v>
                </c:pt>
                <c:pt idx="3">
                  <c:v>5.3777804370000002</c:v>
                </c:pt>
                <c:pt idx="4">
                  <c:v>8.531925201</c:v>
                </c:pt>
                <c:pt idx="5">
                  <c:v>15.85686302</c:v>
                </c:pt>
                <c:pt idx="6">
                  <c:v>31.925230030000002</c:v>
                </c:pt>
                <c:pt idx="7">
                  <c:v>24.21132278</c:v>
                </c:pt>
                <c:pt idx="8">
                  <c:v>28.299879069999999</c:v>
                </c:pt>
                <c:pt idx="9">
                  <c:v>33.248310089999997</c:v>
                </c:pt>
                <c:pt idx="10">
                  <c:v>37.119590760000001</c:v>
                </c:pt>
                <c:pt idx="11">
                  <c:v>44.993659970000003</c:v>
                </c:pt>
                <c:pt idx="12">
                  <c:v>49.581699370000003</c:v>
                </c:pt>
                <c:pt idx="13">
                  <c:v>54.724933620000002</c:v>
                </c:pt>
                <c:pt idx="14">
                  <c:v>61.22825623</c:v>
                </c:pt>
                <c:pt idx="15">
                  <c:v>63.683383939999999</c:v>
                </c:pt>
                <c:pt idx="16">
                  <c:v>69.232261660000006</c:v>
                </c:pt>
                <c:pt idx="17">
                  <c:v>72.761161799999996</c:v>
                </c:pt>
                <c:pt idx="18">
                  <c:v>81.067596440000003</c:v>
                </c:pt>
                <c:pt idx="19">
                  <c:v>87.006332400000005</c:v>
                </c:pt>
                <c:pt idx="20">
                  <c:v>89.718666080000006</c:v>
                </c:pt>
                <c:pt idx="21">
                  <c:v>100.4530106</c:v>
                </c:pt>
                <c:pt idx="22">
                  <c:v>106.6584625</c:v>
                </c:pt>
                <c:pt idx="23">
                  <c:v>110.7327499</c:v>
                </c:pt>
                <c:pt idx="24">
                  <c:v>117.8830719</c:v>
                </c:pt>
                <c:pt idx="25">
                  <c:v>114.8597565</c:v>
                </c:pt>
                <c:pt idx="26">
                  <c:v>123.0973053</c:v>
                </c:pt>
                <c:pt idx="27">
                  <c:v>127.8756714</c:v>
                </c:pt>
                <c:pt idx="28">
                  <c:v>135.22772219999999</c:v>
                </c:pt>
                <c:pt idx="29">
                  <c:v>143.12533569999999</c:v>
                </c:pt>
                <c:pt idx="30">
                  <c:v>150.47940059999999</c:v>
                </c:pt>
                <c:pt idx="31">
                  <c:v>157.30429079999999</c:v>
                </c:pt>
                <c:pt idx="32">
                  <c:v>153.9528961</c:v>
                </c:pt>
                <c:pt idx="33">
                  <c:v>161.888443</c:v>
                </c:pt>
                <c:pt idx="34">
                  <c:v>170.79632570000001</c:v>
                </c:pt>
                <c:pt idx="35">
                  <c:v>178.55583189999999</c:v>
                </c:pt>
                <c:pt idx="36">
                  <c:v>182.77833559999999</c:v>
                </c:pt>
                <c:pt idx="37">
                  <c:v>205.00436400000001</c:v>
                </c:pt>
                <c:pt idx="38">
                  <c:v>203.16554260000001</c:v>
                </c:pt>
                <c:pt idx="39">
                  <c:v>214.41836549999999</c:v>
                </c:pt>
                <c:pt idx="40">
                  <c:v>223.60137940000001</c:v>
                </c:pt>
                <c:pt idx="41">
                  <c:v>236.9811096</c:v>
                </c:pt>
                <c:pt idx="42">
                  <c:v>250.68070979999999</c:v>
                </c:pt>
                <c:pt idx="43">
                  <c:v>256.30307010000001</c:v>
                </c:pt>
                <c:pt idx="44">
                  <c:v>266.16027830000002</c:v>
                </c:pt>
                <c:pt idx="45">
                  <c:v>274.63534550000003</c:v>
                </c:pt>
                <c:pt idx="46">
                  <c:v>284.07757570000001</c:v>
                </c:pt>
                <c:pt idx="47">
                  <c:v>308.8682556</c:v>
                </c:pt>
                <c:pt idx="48">
                  <c:v>266.5420532</c:v>
                </c:pt>
                <c:pt idx="49">
                  <c:v>267.07281490000003</c:v>
                </c:pt>
                <c:pt idx="50">
                  <c:v>262.68814090000001</c:v>
                </c:pt>
                <c:pt idx="51">
                  <c:v>268.00027469999998</c:v>
                </c:pt>
                <c:pt idx="52">
                  <c:v>266.7228394</c:v>
                </c:pt>
                <c:pt idx="53">
                  <c:v>278.15725709999998</c:v>
                </c:pt>
                <c:pt idx="54">
                  <c:v>280.289917</c:v>
                </c:pt>
                <c:pt idx="55">
                  <c:v>301.25088499999998</c:v>
                </c:pt>
                <c:pt idx="56">
                  <c:v>293.42791749999998</c:v>
                </c:pt>
                <c:pt idx="57">
                  <c:v>321.31478879999997</c:v>
                </c:pt>
                <c:pt idx="58">
                  <c:v>334.15908810000002</c:v>
                </c:pt>
                <c:pt idx="59">
                  <c:v>333.84146120000003</c:v>
                </c:pt>
                <c:pt idx="60">
                  <c:v>343.9716492</c:v>
                </c:pt>
                <c:pt idx="61">
                  <c:v>360.95156859999997</c:v>
                </c:pt>
                <c:pt idx="62">
                  <c:v>357.31774899999999</c:v>
                </c:pt>
                <c:pt idx="63">
                  <c:v>367.16702270000002</c:v>
                </c:pt>
                <c:pt idx="64">
                  <c:v>372.3044739</c:v>
                </c:pt>
                <c:pt idx="65">
                  <c:v>367.12866209999999</c:v>
                </c:pt>
                <c:pt idx="66">
                  <c:v>365.1503601</c:v>
                </c:pt>
                <c:pt idx="67">
                  <c:v>374.22961429999998</c:v>
                </c:pt>
                <c:pt idx="68">
                  <c:v>377.99069209999999</c:v>
                </c:pt>
                <c:pt idx="69">
                  <c:v>401.8771362</c:v>
                </c:pt>
                <c:pt idx="70">
                  <c:v>427.64541630000002</c:v>
                </c:pt>
                <c:pt idx="71">
                  <c:v>435.48883060000003</c:v>
                </c:pt>
                <c:pt idx="72">
                  <c:v>461.96401980000002</c:v>
                </c:pt>
                <c:pt idx="73">
                  <c:v>475.8252258</c:v>
                </c:pt>
                <c:pt idx="74">
                  <c:v>497.2637939</c:v>
                </c:pt>
                <c:pt idx="75">
                  <c:v>503.34124759999997</c:v>
                </c:pt>
                <c:pt idx="76">
                  <c:v>514.99853519999999</c:v>
                </c:pt>
                <c:pt idx="77">
                  <c:v>511.38497919999998</c:v>
                </c:pt>
                <c:pt idx="78">
                  <c:v>526.08685300000002</c:v>
                </c:pt>
                <c:pt idx="79">
                  <c:v>524.12969969999995</c:v>
                </c:pt>
                <c:pt idx="80">
                  <c:v>529.92358400000001</c:v>
                </c:pt>
                <c:pt idx="81">
                  <c:v>525.25665279999998</c:v>
                </c:pt>
                <c:pt idx="82">
                  <c:v>490.1340027</c:v>
                </c:pt>
                <c:pt idx="83">
                  <c:v>514.55218509999997</c:v>
                </c:pt>
                <c:pt idx="84">
                  <c:v>519.83032230000003</c:v>
                </c:pt>
                <c:pt idx="85">
                  <c:v>525.86273189999997</c:v>
                </c:pt>
                <c:pt idx="86">
                  <c:v>548.44378659999995</c:v>
                </c:pt>
                <c:pt idx="87">
                  <c:v>561.00811769999996</c:v>
                </c:pt>
                <c:pt idx="88">
                  <c:v>556.71704099999999</c:v>
                </c:pt>
                <c:pt idx="89">
                  <c:v>584.73840329999996</c:v>
                </c:pt>
                <c:pt idx="90">
                  <c:v>601.7931519</c:v>
                </c:pt>
                <c:pt idx="91">
                  <c:v>606.46905519999996</c:v>
                </c:pt>
                <c:pt idx="92">
                  <c:v>608.03845209999997</c:v>
                </c:pt>
                <c:pt idx="93">
                  <c:v>599.06298830000003</c:v>
                </c:pt>
                <c:pt idx="94">
                  <c:v>600.45184329999995</c:v>
                </c:pt>
                <c:pt idx="95">
                  <c:v>583.07830809999996</c:v>
                </c:pt>
                <c:pt idx="96">
                  <c:v>597.52368160000003</c:v>
                </c:pt>
                <c:pt idx="97">
                  <c:v>614.96282959999996</c:v>
                </c:pt>
                <c:pt idx="98">
                  <c:v>611.51611330000003</c:v>
                </c:pt>
                <c:pt idx="99">
                  <c:v>630.01489260000005</c:v>
                </c:pt>
                <c:pt idx="100">
                  <c:v>610.89880370000003</c:v>
                </c:pt>
                <c:pt idx="101">
                  <c:v>598.14984130000005</c:v>
                </c:pt>
                <c:pt idx="102">
                  <c:v>619.3710327</c:v>
                </c:pt>
                <c:pt idx="103">
                  <c:v>599.52648929999998</c:v>
                </c:pt>
                <c:pt idx="104">
                  <c:v>607.67047119999995</c:v>
                </c:pt>
                <c:pt idx="105">
                  <c:v>622.95251459999997</c:v>
                </c:pt>
                <c:pt idx="106">
                  <c:v>599.31909180000002</c:v>
                </c:pt>
                <c:pt idx="107">
                  <c:v>600.13348389999999</c:v>
                </c:pt>
                <c:pt idx="108">
                  <c:v>595.06048580000004</c:v>
                </c:pt>
                <c:pt idx="109">
                  <c:v>587.26507570000001</c:v>
                </c:pt>
                <c:pt idx="110">
                  <c:v>617.2088013</c:v>
                </c:pt>
                <c:pt idx="111">
                  <c:v>632.54528809999999</c:v>
                </c:pt>
                <c:pt idx="112">
                  <c:v>607.51141359999997</c:v>
                </c:pt>
                <c:pt idx="113">
                  <c:v>583.13568120000002</c:v>
                </c:pt>
                <c:pt idx="114">
                  <c:v>585.16198729999996</c:v>
                </c:pt>
                <c:pt idx="115">
                  <c:v>593.18328859999997</c:v>
                </c:pt>
                <c:pt idx="116">
                  <c:v>601.74517820000005</c:v>
                </c:pt>
                <c:pt idx="117">
                  <c:v>604.15728760000002</c:v>
                </c:pt>
                <c:pt idx="118">
                  <c:v>598.99127199999998</c:v>
                </c:pt>
                <c:pt idx="119">
                  <c:v>607.69848630000001</c:v>
                </c:pt>
                <c:pt idx="120">
                  <c:v>612.66894530000002</c:v>
                </c:pt>
                <c:pt idx="121">
                  <c:v>592.48852539999996</c:v>
                </c:pt>
                <c:pt idx="122">
                  <c:v>603.35314940000001</c:v>
                </c:pt>
                <c:pt idx="123">
                  <c:v>624.65832520000004</c:v>
                </c:pt>
                <c:pt idx="124">
                  <c:v>599.21380620000002</c:v>
                </c:pt>
                <c:pt idx="125">
                  <c:v>593.72497559999999</c:v>
                </c:pt>
                <c:pt idx="126">
                  <c:v>607.07855219999999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92-4D0C-940E-92A3DE79C5AF}"/>
            </c:ext>
          </c:extLst>
        </c:ser>
        <c:ser>
          <c:idx val="1"/>
          <c:order val="4"/>
          <c:tx>
            <c:v>BW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'Profile_Data (3)'!$B$2:$B$128</c:f>
              <c:numCache>
                <c:formatCode>General</c:formatCode>
                <c:ptCount val="12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</c:numCache>
            </c:numRef>
          </c:xVal>
          <c:yVal>
            <c:numRef>
              <c:f>'Profile_Data (3)'!$D$2:$D$128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3.2292170520000001</c:v>
                </c:pt>
                <c:pt idx="3">
                  <c:v>7.2659740450000001</c:v>
                </c:pt>
                <c:pt idx="4">
                  <c:v>9.4085245129999997</c:v>
                </c:pt>
                <c:pt idx="5">
                  <c:v>14.72159386</c:v>
                </c:pt>
                <c:pt idx="6">
                  <c:v>20.188613889999999</c:v>
                </c:pt>
                <c:pt idx="7">
                  <c:v>24.00221252</c:v>
                </c:pt>
                <c:pt idx="8">
                  <c:v>29.08372688</c:v>
                </c:pt>
                <c:pt idx="9">
                  <c:v>36.556755070000001</c:v>
                </c:pt>
                <c:pt idx="10">
                  <c:v>41.062709810000001</c:v>
                </c:pt>
                <c:pt idx="11">
                  <c:v>44.833778379999998</c:v>
                </c:pt>
                <c:pt idx="12">
                  <c:v>53.409507750000003</c:v>
                </c:pt>
                <c:pt idx="13">
                  <c:v>61.049831390000001</c:v>
                </c:pt>
                <c:pt idx="14">
                  <c:v>64.019439700000007</c:v>
                </c:pt>
                <c:pt idx="15">
                  <c:v>69.95765686</c:v>
                </c:pt>
                <c:pt idx="16">
                  <c:v>71.551856990000005</c:v>
                </c:pt>
                <c:pt idx="17">
                  <c:v>79.870018009999995</c:v>
                </c:pt>
                <c:pt idx="18">
                  <c:v>85.93388367</c:v>
                </c:pt>
                <c:pt idx="19">
                  <c:v>93.099784850000006</c:v>
                </c:pt>
                <c:pt idx="20">
                  <c:v>101.2804871</c:v>
                </c:pt>
                <c:pt idx="21">
                  <c:v>108.3418121</c:v>
                </c:pt>
                <c:pt idx="22">
                  <c:v>116.0631104</c:v>
                </c:pt>
                <c:pt idx="23">
                  <c:v>119.844162</c:v>
                </c:pt>
                <c:pt idx="24">
                  <c:v>126.7800446</c:v>
                </c:pt>
                <c:pt idx="25">
                  <c:v>136.44799800000001</c:v>
                </c:pt>
                <c:pt idx="26">
                  <c:v>138.4997864</c:v>
                </c:pt>
                <c:pt idx="27">
                  <c:v>142.60174559999999</c:v>
                </c:pt>
                <c:pt idx="28">
                  <c:v>146.44309999999999</c:v>
                </c:pt>
                <c:pt idx="29">
                  <c:v>152.69667050000001</c:v>
                </c:pt>
                <c:pt idx="30">
                  <c:v>164.63288879999999</c:v>
                </c:pt>
                <c:pt idx="31">
                  <c:v>171.11473079999999</c:v>
                </c:pt>
                <c:pt idx="32">
                  <c:v>179.3565826</c:v>
                </c:pt>
                <c:pt idx="33">
                  <c:v>184.921875</c:v>
                </c:pt>
                <c:pt idx="34">
                  <c:v>194.26904300000001</c:v>
                </c:pt>
                <c:pt idx="35">
                  <c:v>192.65501399999999</c:v>
                </c:pt>
                <c:pt idx="36">
                  <c:v>212.4753723</c:v>
                </c:pt>
                <c:pt idx="37">
                  <c:v>226.52351379999999</c:v>
                </c:pt>
                <c:pt idx="38">
                  <c:v>233.89607240000001</c:v>
                </c:pt>
                <c:pt idx="39">
                  <c:v>248.11604310000001</c:v>
                </c:pt>
                <c:pt idx="40">
                  <c:v>249.4387054</c:v>
                </c:pt>
                <c:pt idx="41">
                  <c:v>256.63488769999998</c:v>
                </c:pt>
                <c:pt idx="42">
                  <c:v>276.36398320000001</c:v>
                </c:pt>
                <c:pt idx="43">
                  <c:v>282.03442380000001</c:v>
                </c:pt>
                <c:pt idx="44">
                  <c:v>283.84484859999998</c:v>
                </c:pt>
                <c:pt idx="45">
                  <c:v>282.44189449999999</c:v>
                </c:pt>
                <c:pt idx="46">
                  <c:v>303.94900510000002</c:v>
                </c:pt>
                <c:pt idx="47">
                  <c:v>298.86184689999999</c:v>
                </c:pt>
                <c:pt idx="48">
                  <c:v>307.05014039999998</c:v>
                </c:pt>
                <c:pt idx="49">
                  <c:v>304.20559689999999</c:v>
                </c:pt>
                <c:pt idx="50">
                  <c:v>299.55532840000001</c:v>
                </c:pt>
                <c:pt idx="51">
                  <c:v>313.03921509999998</c:v>
                </c:pt>
                <c:pt idx="52">
                  <c:v>310.19897459999999</c:v>
                </c:pt>
                <c:pt idx="53">
                  <c:v>320.89685059999999</c:v>
                </c:pt>
                <c:pt idx="54">
                  <c:v>332.84140009999999</c:v>
                </c:pt>
                <c:pt idx="55">
                  <c:v>335.91076659999999</c:v>
                </c:pt>
                <c:pt idx="56">
                  <c:v>347.08438109999997</c:v>
                </c:pt>
                <c:pt idx="57">
                  <c:v>368.79022220000002</c:v>
                </c:pt>
                <c:pt idx="58">
                  <c:v>369.57781979999999</c:v>
                </c:pt>
                <c:pt idx="59">
                  <c:v>373.03515629999998</c:v>
                </c:pt>
                <c:pt idx="60">
                  <c:v>376.89904790000003</c:v>
                </c:pt>
                <c:pt idx="61">
                  <c:v>382.0868835</c:v>
                </c:pt>
                <c:pt idx="62">
                  <c:v>374.15945429999999</c:v>
                </c:pt>
                <c:pt idx="63">
                  <c:v>379.0431213</c:v>
                </c:pt>
                <c:pt idx="64">
                  <c:v>388.24078370000001</c:v>
                </c:pt>
                <c:pt idx="65">
                  <c:v>390.5848694</c:v>
                </c:pt>
                <c:pt idx="66">
                  <c:v>427.69833369999998</c:v>
                </c:pt>
                <c:pt idx="67">
                  <c:v>444.8046875</c:v>
                </c:pt>
                <c:pt idx="68">
                  <c:v>469.22225950000001</c:v>
                </c:pt>
                <c:pt idx="69">
                  <c:v>472.69601440000002</c:v>
                </c:pt>
                <c:pt idx="70">
                  <c:v>497.42190549999998</c:v>
                </c:pt>
                <c:pt idx="71">
                  <c:v>502.81439210000002</c:v>
                </c:pt>
                <c:pt idx="72">
                  <c:v>532.21228029999997</c:v>
                </c:pt>
                <c:pt idx="73">
                  <c:v>529.52612299999998</c:v>
                </c:pt>
                <c:pt idx="74">
                  <c:v>538.71569820000002</c:v>
                </c:pt>
                <c:pt idx="75">
                  <c:v>553.24060059999999</c:v>
                </c:pt>
                <c:pt idx="76">
                  <c:v>571.96325679999995</c:v>
                </c:pt>
                <c:pt idx="77">
                  <c:v>566.70825200000002</c:v>
                </c:pt>
                <c:pt idx="78">
                  <c:v>575.22003170000005</c:v>
                </c:pt>
                <c:pt idx="79">
                  <c:v>573.69207759999995</c:v>
                </c:pt>
                <c:pt idx="80">
                  <c:v>515.14038089999997</c:v>
                </c:pt>
                <c:pt idx="81">
                  <c:v>524.08654790000003</c:v>
                </c:pt>
                <c:pt idx="82">
                  <c:v>541.77044679999995</c:v>
                </c:pt>
                <c:pt idx="83">
                  <c:v>551.40106200000002</c:v>
                </c:pt>
                <c:pt idx="84">
                  <c:v>601.08203130000004</c:v>
                </c:pt>
                <c:pt idx="85">
                  <c:v>600.92095949999998</c:v>
                </c:pt>
                <c:pt idx="86">
                  <c:v>625.18756099999996</c:v>
                </c:pt>
                <c:pt idx="87">
                  <c:v>620.52410889999999</c:v>
                </c:pt>
                <c:pt idx="88">
                  <c:v>606.69171140000003</c:v>
                </c:pt>
                <c:pt idx="89">
                  <c:v>639.95245360000001</c:v>
                </c:pt>
                <c:pt idx="90">
                  <c:v>637.38854979999996</c:v>
                </c:pt>
                <c:pt idx="91">
                  <c:v>595.35760500000004</c:v>
                </c:pt>
                <c:pt idx="92">
                  <c:v>607.72955320000005</c:v>
                </c:pt>
                <c:pt idx="93">
                  <c:v>606.80767820000005</c:v>
                </c:pt>
                <c:pt idx="94">
                  <c:v>603.32550049999998</c:v>
                </c:pt>
                <c:pt idx="95">
                  <c:v>635.06481929999995</c:v>
                </c:pt>
                <c:pt idx="96">
                  <c:v>603.13775629999998</c:v>
                </c:pt>
                <c:pt idx="97">
                  <c:v>611.41162110000005</c:v>
                </c:pt>
                <c:pt idx="98">
                  <c:v>629.71331789999999</c:v>
                </c:pt>
                <c:pt idx="99">
                  <c:v>607.84625240000003</c:v>
                </c:pt>
                <c:pt idx="100">
                  <c:v>629.6466064</c:v>
                </c:pt>
                <c:pt idx="101">
                  <c:v>607.72662349999996</c:v>
                </c:pt>
                <c:pt idx="102">
                  <c:v>606.28314209999996</c:v>
                </c:pt>
                <c:pt idx="103">
                  <c:v>623.8632202</c:v>
                </c:pt>
                <c:pt idx="104">
                  <c:v>615.87927249999996</c:v>
                </c:pt>
                <c:pt idx="105">
                  <c:v>582.4802856</c:v>
                </c:pt>
                <c:pt idx="106">
                  <c:v>612.59631349999995</c:v>
                </c:pt>
                <c:pt idx="107">
                  <c:v>616.1837769</c:v>
                </c:pt>
                <c:pt idx="108">
                  <c:v>618.47436519999997</c:v>
                </c:pt>
                <c:pt idx="109">
                  <c:v>640.81750490000002</c:v>
                </c:pt>
                <c:pt idx="110">
                  <c:v>615.67803960000003</c:v>
                </c:pt>
                <c:pt idx="111">
                  <c:v>623.84509279999997</c:v>
                </c:pt>
                <c:pt idx="112">
                  <c:v>629.81665039999996</c:v>
                </c:pt>
                <c:pt idx="113">
                  <c:v>608.79211429999998</c:v>
                </c:pt>
                <c:pt idx="114">
                  <c:v>612.86102289999997</c:v>
                </c:pt>
                <c:pt idx="115">
                  <c:v>623.76129149999997</c:v>
                </c:pt>
                <c:pt idx="116">
                  <c:v>611.43597409999995</c:v>
                </c:pt>
                <c:pt idx="117">
                  <c:v>608.71234130000005</c:v>
                </c:pt>
                <c:pt idx="118">
                  <c:v>629.59460449999995</c:v>
                </c:pt>
                <c:pt idx="119">
                  <c:v>594.65625</c:v>
                </c:pt>
                <c:pt idx="120">
                  <c:v>619.0606689</c:v>
                </c:pt>
                <c:pt idx="121">
                  <c:v>610.19384769999999</c:v>
                </c:pt>
                <c:pt idx="122">
                  <c:v>600.11749269999996</c:v>
                </c:pt>
                <c:pt idx="123">
                  <c:v>620.84204099999999</c:v>
                </c:pt>
                <c:pt idx="124">
                  <c:v>601.4139404</c:v>
                </c:pt>
                <c:pt idx="125">
                  <c:v>614.97021480000001</c:v>
                </c:pt>
                <c:pt idx="126">
                  <c:v>620.60467530000005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892-4D0C-940E-92A3DE79C5AF}"/>
            </c:ext>
          </c:extLst>
        </c:ser>
        <c:ser>
          <c:idx val="2"/>
          <c:order val="5"/>
          <c:tx>
            <c:v>AVG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'Profile_Data (3)'!$B$2:$B$128</c:f>
              <c:numCache>
                <c:formatCode>General</c:formatCode>
                <c:ptCount val="12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</c:numCache>
            </c:numRef>
          </c:xVal>
          <c:yVal>
            <c:numRef>
              <c:f>'Profile_Data (3)'!$J$2:$J$128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3.1692974564999998</c:v>
                </c:pt>
                <c:pt idx="3">
                  <c:v>6.3218772410000001</c:v>
                </c:pt>
                <c:pt idx="4">
                  <c:v>8.9702248569999998</c:v>
                </c:pt>
                <c:pt idx="5">
                  <c:v>15.28922844</c:v>
                </c:pt>
                <c:pt idx="6">
                  <c:v>26.05692196</c:v>
                </c:pt>
                <c:pt idx="7">
                  <c:v>24.106767650000002</c:v>
                </c:pt>
                <c:pt idx="8">
                  <c:v>28.691802975000002</c:v>
                </c:pt>
                <c:pt idx="9">
                  <c:v>34.902532579999999</c:v>
                </c:pt>
                <c:pt idx="10">
                  <c:v>39.091150284999998</c:v>
                </c:pt>
                <c:pt idx="11">
                  <c:v>44.913719174999997</c:v>
                </c:pt>
                <c:pt idx="12">
                  <c:v>51.495603560000006</c:v>
                </c:pt>
                <c:pt idx="13">
                  <c:v>57.887382505000005</c:v>
                </c:pt>
                <c:pt idx="14">
                  <c:v>62.623847965000003</c:v>
                </c:pt>
                <c:pt idx="15">
                  <c:v>66.820520399999992</c:v>
                </c:pt>
                <c:pt idx="16">
                  <c:v>70.392059325000005</c:v>
                </c:pt>
                <c:pt idx="17">
                  <c:v>76.315589904999996</c:v>
                </c:pt>
                <c:pt idx="18">
                  <c:v>83.500740054999994</c:v>
                </c:pt>
                <c:pt idx="19">
                  <c:v>90.053058625000006</c:v>
                </c:pt>
                <c:pt idx="20">
                  <c:v>95.499576590000004</c:v>
                </c:pt>
                <c:pt idx="21">
                  <c:v>104.39741135</c:v>
                </c:pt>
                <c:pt idx="22">
                  <c:v>111.36078645000001</c:v>
                </c:pt>
                <c:pt idx="23">
                  <c:v>115.28845595</c:v>
                </c:pt>
                <c:pt idx="24">
                  <c:v>122.33155825</c:v>
                </c:pt>
                <c:pt idx="25">
                  <c:v>125.65387725000001</c:v>
                </c:pt>
                <c:pt idx="26">
                  <c:v>130.79854585000001</c:v>
                </c:pt>
                <c:pt idx="27">
                  <c:v>135.2387085</c:v>
                </c:pt>
                <c:pt idx="28">
                  <c:v>140.83541109999999</c:v>
                </c:pt>
                <c:pt idx="29">
                  <c:v>147.91100310000002</c:v>
                </c:pt>
                <c:pt idx="30">
                  <c:v>157.5561447</c:v>
                </c:pt>
                <c:pt idx="31">
                  <c:v>164.20951079999998</c:v>
                </c:pt>
                <c:pt idx="32">
                  <c:v>166.65473935</c:v>
                </c:pt>
                <c:pt idx="33">
                  <c:v>173.405159</c:v>
                </c:pt>
                <c:pt idx="34">
                  <c:v>182.53268435000001</c:v>
                </c:pt>
                <c:pt idx="35">
                  <c:v>185.60542294999999</c:v>
                </c:pt>
                <c:pt idx="36">
                  <c:v>197.62685395</c:v>
                </c:pt>
                <c:pt idx="37">
                  <c:v>215.7639389</c:v>
                </c:pt>
                <c:pt idx="38">
                  <c:v>218.53080750000001</c:v>
                </c:pt>
                <c:pt idx="39">
                  <c:v>231.2672043</c:v>
                </c:pt>
                <c:pt idx="40">
                  <c:v>236.52004240000002</c:v>
                </c:pt>
                <c:pt idx="41">
                  <c:v>246.80799865</c:v>
                </c:pt>
                <c:pt idx="42">
                  <c:v>263.52234650000003</c:v>
                </c:pt>
                <c:pt idx="43">
                  <c:v>269.16874695000001</c:v>
                </c:pt>
                <c:pt idx="44">
                  <c:v>275.00256345000003</c:v>
                </c:pt>
                <c:pt idx="45">
                  <c:v>278.53862000000004</c:v>
                </c:pt>
                <c:pt idx="46">
                  <c:v>294.01329040000002</c:v>
                </c:pt>
                <c:pt idx="47">
                  <c:v>303.86505124999996</c:v>
                </c:pt>
                <c:pt idx="48">
                  <c:v>286.79609679999999</c:v>
                </c:pt>
                <c:pt idx="49">
                  <c:v>285.63920589999998</c:v>
                </c:pt>
                <c:pt idx="50">
                  <c:v>281.12173465000001</c:v>
                </c:pt>
                <c:pt idx="51">
                  <c:v>290.51974489999998</c:v>
                </c:pt>
                <c:pt idx="52">
                  <c:v>288.46090700000002</c:v>
                </c:pt>
                <c:pt idx="53">
                  <c:v>299.52705385000002</c:v>
                </c:pt>
                <c:pt idx="54">
                  <c:v>306.56565854999997</c:v>
                </c:pt>
                <c:pt idx="55">
                  <c:v>318.58082579999996</c:v>
                </c:pt>
                <c:pt idx="56">
                  <c:v>320.25614929999995</c:v>
                </c:pt>
                <c:pt idx="57">
                  <c:v>345.0525055</c:v>
                </c:pt>
                <c:pt idx="58">
                  <c:v>351.86845395</c:v>
                </c:pt>
                <c:pt idx="59">
                  <c:v>353.43830875000003</c:v>
                </c:pt>
                <c:pt idx="60">
                  <c:v>360.43534855000001</c:v>
                </c:pt>
                <c:pt idx="61">
                  <c:v>371.51922604999999</c:v>
                </c:pt>
                <c:pt idx="62">
                  <c:v>365.73860164999996</c:v>
                </c:pt>
                <c:pt idx="63">
                  <c:v>373.10507200000001</c:v>
                </c:pt>
                <c:pt idx="64">
                  <c:v>380.27262880000001</c:v>
                </c:pt>
                <c:pt idx="65">
                  <c:v>378.85676575000002</c:v>
                </c:pt>
                <c:pt idx="66">
                  <c:v>396.42434689999999</c:v>
                </c:pt>
                <c:pt idx="67">
                  <c:v>409.51715089999999</c:v>
                </c:pt>
                <c:pt idx="68">
                  <c:v>423.6064758</c:v>
                </c:pt>
                <c:pt idx="69">
                  <c:v>437.28657529999998</c:v>
                </c:pt>
                <c:pt idx="70">
                  <c:v>462.53366089999997</c:v>
                </c:pt>
                <c:pt idx="71">
                  <c:v>469.15161135000005</c:v>
                </c:pt>
                <c:pt idx="72">
                  <c:v>497.08815004999997</c:v>
                </c:pt>
                <c:pt idx="73">
                  <c:v>502.67567439999999</c:v>
                </c:pt>
                <c:pt idx="74">
                  <c:v>517.98974605000001</c:v>
                </c:pt>
                <c:pt idx="75">
                  <c:v>528.29092409999998</c:v>
                </c:pt>
                <c:pt idx="76">
                  <c:v>543.48089600000003</c:v>
                </c:pt>
                <c:pt idx="77">
                  <c:v>539.0466156</c:v>
                </c:pt>
                <c:pt idx="78">
                  <c:v>550.65344234999998</c:v>
                </c:pt>
                <c:pt idx="79">
                  <c:v>548.91088864999995</c:v>
                </c:pt>
                <c:pt idx="80">
                  <c:v>522.53198244999999</c:v>
                </c:pt>
                <c:pt idx="81">
                  <c:v>524.67160035000006</c:v>
                </c:pt>
                <c:pt idx="82">
                  <c:v>515.95222474999991</c:v>
                </c:pt>
                <c:pt idx="83">
                  <c:v>532.97662355</c:v>
                </c:pt>
                <c:pt idx="84">
                  <c:v>560.45617680000009</c:v>
                </c:pt>
                <c:pt idx="85">
                  <c:v>563.39184569999998</c:v>
                </c:pt>
                <c:pt idx="86">
                  <c:v>586.81567380000001</c:v>
                </c:pt>
                <c:pt idx="87">
                  <c:v>590.76611329999992</c:v>
                </c:pt>
                <c:pt idx="88">
                  <c:v>581.70437620000007</c:v>
                </c:pt>
                <c:pt idx="89">
                  <c:v>612.34542844999999</c:v>
                </c:pt>
                <c:pt idx="90">
                  <c:v>619.59085084999992</c:v>
                </c:pt>
                <c:pt idx="91">
                  <c:v>600.91333009999994</c:v>
                </c:pt>
                <c:pt idx="92">
                  <c:v>607.88400264999996</c:v>
                </c:pt>
                <c:pt idx="93">
                  <c:v>602.93533324999999</c:v>
                </c:pt>
                <c:pt idx="94">
                  <c:v>601.88867189999996</c:v>
                </c:pt>
                <c:pt idx="95">
                  <c:v>609.07156369999996</c:v>
                </c:pt>
                <c:pt idx="96">
                  <c:v>600.33071895</c:v>
                </c:pt>
                <c:pt idx="97">
                  <c:v>613.18722535000006</c:v>
                </c:pt>
                <c:pt idx="98">
                  <c:v>620.61471559999995</c:v>
                </c:pt>
                <c:pt idx="99">
                  <c:v>618.93057250000004</c:v>
                </c:pt>
                <c:pt idx="100">
                  <c:v>620.27270505000001</c:v>
                </c:pt>
                <c:pt idx="101">
                  <c:v>602.93823240000006</c:v>
                </c:pt>
                <c:pt idx="102">
                  <c:v>612.82708739999998</c:v>
                </c:pt>
                <c:pt idx="103">
                  <c:v>611.69485474999999</c:v>
                </c:pt>
                <c:pt idx="104">
                  <c:v>611.77487184999995</c:v>
                </c:pt>
                <c:pt idx="105">
                  <c:v>602.71640009999999</c:v>
                </c:pt>
                <c:pt idx="106">
                  <c:v>605.95770264999999</c:v>
                </c:pt>
                <c:pt idx="107">
                  <c:v>608.15863039999999</c:v>
                </c:pt>
                <c:pt idx="108">
                  <c:v>606.76742549999994</c:v>
                </c:pt>
                <c:pt idx="109">
                  <c:v>614.04129030000001</c:v>
                </c:pt>
                <c:pt idx="110">
                  <c:v>616.44342045000008</c:v>
                </c:pt>
                <c:pt idx="111">
                  <c:v>628.19519044999993</c:v>
                </c:pt>
                <c:pt idx="112">
                  <c:v>618.66403199999991</c:v>
                </c:pt>
                <c:pt idx="113">
                  <c:v>595.96389775</c:v>
                </c:pt>
                <c:pt idx="114">
                  <c:v>599.01150510000002</c:v>
                </c:pt>
                <c:pt idx="115">
                  <c:v>608.47229004999997</c:v>
                </c:pt>
                <c:pt idx="116">
                  <c:v>606.59057615000006</c:v>
                </c:pt>
                <c:pt idx="117">
                  <c:v>606.43481444999998</c:v>
                </c:pt>
                <c:pt idx="118">
                  <c:v>614.29293824999991</c:v>
                </c:pt>
                <c:pt idx="119">
                  <c:v>601.17736815000001</c:v>
                </c:pt>
                <c:pt idx="120">
                  <c:v>615.86480710000001</c:v>
                </c:pt>
                <c:pt idx="121">
                  <c:v>601.34118654999997</c:v>
                </c:pt>
                <c:pt idx="122">
                  <c:v>601.73532105000004</c:v>
                </c:pt>
                <c:pt idx="123">
                  <c:v>622.75018309999996</c:v>
                </c:pt>
                <c:pt idx="124">
                  <c:v>600.31387330000007</c:v>
                </c:pt>
                <c:pt idx="125">
                  <c:v>604.3475952</c:v>
                </c:pt>
                <c:pt idx="126">
                  <c:v>613.84161375000008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892-4D0C-940E-92A3DE79C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187456"/>
        <c:axId val="768187816"/>
      </c:scatterChart>
      <c:valAx>
        <c:axId val="76818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87816"/>
        <c:crosses val="autoZero"/>
        <c:crossBetween val="midCat"/>
      </c:valAx>
      <c:valAx>
        <c:axId val="76818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8745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'Profile_Data (3)'!$A$2:$A$28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xVal>
          <c:yVal>
            <c:numRef>
              <c:f>'Profile_Data (3)'!$Q$2:$Q$28</c:f>
              <c:numCache>
                <c:formatCode>General</c:formatCode>
                <c:ptCount val="27"/>
                <c:pt idx="0">
                  <c:v>0</c:v>
                </c:pt>
                <c:pt idx="1">
                  <c:v>12</c:v>
                </c:pt>
                <c:pt idx="2">
                  <c:v>28</c:v>
                </c:pt>
                <c:pt idx="3">
                  <c:v>38</c:v>
                </c:pt>
                <c:pt idx="4">
                  <c:v>48</c:v>
                </c:pt>
                <c:pt idx="5">
                  <c:v>60</c:v>
                </c:pt>
                <c:pt idx="6">
                  <c:v>70</c:v>
                </c:pt>
                <c:pt idx="7">
                  <c:v>74</c:v>
                </c:pt>
                <c:pt idx="8">
                  <c:v>82</c:v>
                </c:pt>
                <c:pt idx="9">
                  <c:v>100</c:v>
                </c:pt>
                <c:pt idx="10">
                  <c:v>112</c:v>
                </c:pt>
                <c:pt idx="11">
                  <c:v>114</c:v>
                </c:pt>
                <c:pt idx="12">
                  <c:v>124</c:v>
                </c:pt>
                <c:pt idx="13">
                  <c:v>136</c:v>
                </c:pt>
                <c:pt idx="14">
                  <c:v>140</c:v>
                </c:pt>
                <c:pt idx="15">
                  <c:v>144</c:v>
                </c:pt>
                <c:pt idx="16">
                  <c:v>146</c:v>
                </c:pt>
                <c:pt idx="17">
                  <c:v>150</c:v>
                </c:pt>
                <c:pt idx="18">
                  <c:v>172</c:v>
                </c:pt>
                <c:pt idx="19">
                  <c:v>176</c:v>
                </c:pt>
                <c:pt idx="20">
                  <c:v>218</c:v>
                </c:pt>
                <c:pt idx="21">
                  <c:v>204</c:v>
                </c:pt>
                <c:pt idx="22">
                  <c:v>204</c:v>
                </c:pt>
                <c:pt idx="23">
                  <c:v>204</c:v>
                </c:pt>
                <c:pt idx="24">
                  <c:v>204</c:v>
                </c:pt>
                <c:pt idx="25">
                  <c:v>204</c:v>
                </c:pt>
                <c:pt idx="26">
                  <c:v>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C6-4EA2-896D-84516894EBAB}"/>
            </c:ext>
          </c:extLst>
        </c:ser>
        <c:ser>
          <c:idx val="1"/>
          <c:order val="1"/>
          <c:tx>
            <c:v>BW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'Profile_Data (3)'!$A$2:$A$28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xVal>
          <c:yVal>
            <c:numRef>
              <c:f>'Profile_Data (3)'!$R$2:$R$28</c:f>
              <c:numCache>
                <c:formatCode>General</c:formatCode>
                <c:ptCount val="27"/>
                <c:pt idx="0">
                  <c:v>0</c:v>
                </c:pt>
                <c:pt idx="1">
                  <c:v>18</c:v>
                </c:pt>
                <c:pt idx="2">
                  <c:v>26</c:v>
                </c:pt>
                <c:pt idx="3">
                  <c:v>38</c:v>
                </c:pt>
                <c:pt idx="4">
                  <c:v>46</c:v>
                </c:pt>
                <c:pt idx="5">
                  <c:v>58</c:v>
                </c:pt>
                <c:pt idx="6">
                  <c:v>64</c:v>
                </c:pt>
                <c:pt idx="7">
                  <c:v>72</c:v>
                </c:pt>
                <c:pt idx="8">
                  <c:v>78</c:v>
                </c:pt>
                <c:pt idx="9">
                  <c:v>84</c:v>
                </c:pt>
                <c:pt idx="10">
                  <c:v>94</c:v>
                </c:pt>
                <c:pt idx="11">
                  <c:v>108</c:v>
                </c:pt>
                <c:pt idx="12">
                  <c:v>112</c:v>
                </c:pt>
                <c:pt idx="13">
                  <c:v>120</c:v>
                </c:pt>
                <c:pt idx="14">
                  <c:v>132</c:v>
                </c:pt>
                <c:pt idx="15">
                  <c:v>134</c:v>
                </c:pt>
                <c:pt idx="16">
                  <c:v>136</c:v>
                </c:pt>
                <c:pt idx="17">
                  <c:v>142</c:v>
                </c:pt>
                <c:pt idx="18">
                  <c:v>144</c:v>
                </c:pt>
                <c:pt idx="19">
                  <c:v>154</c:v>
                </c:pt>
                <c:pt idx="20">
                  <c:v>238</c:v>
                </c:pt>
                <c:pt idx="21">
                  <c:v>216</c:v>
                </c:pt>
                <c:pt idx="22">
                  <c:v>216</c:v>
                </c:pt>
                <c:pt idx="23">
                  <c:v>216</c:v>
                </c:pt>
                <c:pt idx="24">
                  <c:v>216</c:v>
                </c:pt>
                <c:pt idx="25">
                  <c:v>216</c:v>
                </c:pt>
                <c:pt idx="26">
                  <c:v>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C6-4EA2-896D-84516894EBAB}"/>
            </c:ext>
          </c:extLst>
        </c:ser>
        <c:ser>
          <c:idx val="2"/>
          <c:order val="2"/>
          <c:tx>
            <c:v>AVG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'Profile_Data (3)'!$A$2:$A$26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'Profile_Data (3)'!$S$2:$S$28</c:f>
              <c:numCache>
                <c:formatCode>General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27</c:v>
                </c:pt>
                <c:pt idx="3">
                  <c:v>38</c:v>
                </c:pt>
                <c:pt idx="4">
                  <c:v>47</c:v>
                </c:pt>
                <c:pt idx="5">
                  <c:v>59</c:v>
                </c:pt>
                <c:pt idx="6">
                  <c:v>67</c:v>
                </c:pt>
                <c:pt idx="7">
                  <c:v>73</c:v>
                </c:pt>
                <c:pt idx="8">
                  <c:v>80</c:v>
                </c:pt>
                <c:pt idx="9">
                  <c:v>92</c:v>
                </c:pt>
                <c:pt idx="10">
                  <c:v>103</c:v>
                </c:pt>
                <c:pt idx="11">
                  <c:v>111</c:v>
                </c:pt>
                <c:pt idx="12">
                  <c:v>118</c:v>
                </c:pt>
                <c:pt idx="13">
                  <c:v>128</c:v>
                </c:pt>
                <c:pt idx="14">
                  <c:v>136</c:v>
                </c:pt>
                <c:pt idx="15">
                  <c:v>139</c:v>
                </c:pt>
                <c:pt idx="16">
                  <c:v>141</c:v>
                </c:pt>
                <c:pt idx="17">
                  <c:v>146</c:v>
                </c:pt>
                <c:pt idx="18">
                  <c:v>158</c:v>
                </c:pt>
                <c:pt idx="19">
                  <c:v>165</c:v>
                </c:pt>
                <c:pt idx="20">
                  <c:v>228</c:v>
                </c:pt>
                <c:pt idx="21">
                  <c:v>210</c:v>
                </c:pt>
                <c:pt idx="22">
                  <c:v>210</c:v>
                </c:pt>
                <c:pt idx="23">
                  <c:v>210</c:v>
                </c:pt>
                <c:pt idx="24">
                  <c:v>210</c:v>
                </c:pt>
                <c:pt idx="25">
                  <c:v>210</c:v>
                </c:pt>
                <c:pt idx="26">
                  <c:v>210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C6-4EA2-896D-84516894E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187456"/>
        <c:axId val="768187816"/>
      </c:scatterChart>
      <c:valAx>
        <c:axId val="76818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87816"/>
        <c:crosses val="autoZero"/>
        <c:crossBetween val="midCat"/>
      </c:valAx>
      <c:valAx>
        <c:axId val="76818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8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242887</xdr:colOff>
      <xdr:row>3</xdr:row>
      <xdr:rowOff>42862</xdr:rowOff>
    </xdr:from>
    <xdr:to>
      <xdr:col>7</xdr:col>
      <xdr:colOff>547687</xdr:colOff>
      <xdr:row>17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0935BE-DDCD-6DF1-8A3A-99764420E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333375</xdr:colOff>
      <xdr:row>3</xdr:row>
      <xdr:rowOff>19050</xdr:rowOff>
    </xdr:from>
    <xdr:to>
      <xdr:col>17</xdr:col>
      <xdr:colOff>704850</xdr:colOff>
      <xdr:row>17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6DDDB9-370E-47DF-AC88-93FE67C39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0"/>
  <sheetViews>
    <sheetView tabSelected="1" workbookViewId="0">
      <selection activeCell="U30" sqref="U30"/>
    </sheetView>
  </sheetViews>
  <sheetFormatPr defaultRowHeight="15" x14ac:dyDescent="0.25"/>
  <cols>
    <col min="14" max="14" width="11.140625" customWidth="1"/>
    <col min="15" max="15" width="24.140625" customWidth="1"/>
    <col min="16" max="16" width="29.5703125" customWidth="1"/>
    <col min="17" max="17" width="19.42578125" customWidth="1"/>
    <col min="18" max="22" width="18" customWidth="1"/>
    <col min="23" max="23" width="14.285156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8</v>
      </c>
      <c r="K1" t="s">
        <v>9</v>
      </c>
      <c r="L1" t="s">
        <v>10</v>
      </c>
      <c r="M1" t="s">
        <v>15</v>
      </c>
      <c r="N1" t="s">
        <v>16</v>
      </c>
      <c r="O1" t="s">
        <v>17</v>
      </c>
      <c r="P1" t="s">
        <v>18</v>
      </c>
      <c r="Q1" t="s">
        <v>20</v>
      </c>
      <c r="R1" t="s">
        <v>21</v>
      </c>
      <c r="S1" t="s">
        <v>22</v>
      </c>
      <c r="T1" t="s">
        <v>12</v>
      </c>
      <c r="U1" t="s">
        <v>13</v>
      </c>
      <c r="V1" t="s">
        <v>24</v>
      </c>
      <c r="X1" t="s">
        <v>12</v>
      </c>
      <c r="Y1" t="s">
        <v>11</v>
      </c>
      <c r="AA1" t="s">
        <v>13</v>
      </c>
      <c r="AB1" t="s">
        <v>14</v>
      </c>
    </row>
    <row r="2" spans="1:2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J2">
        <f>AVERAGE(C2:D2)</f>
        <v>0</v>
      </c>
      <c r="K2">
        <f>J2-C2</f>
        <v>0</v>
      </c>
      <c r="M2">
        <v>27</v>
      </c>
      <c r="N2">
        <f>ROUND(A2/$M$2*$M$3,0)</f>
        <v>0</v>
      </c>
      <c r="O2">
        <f>VLOOKUP(N2, $A$2:$B$128,2,FALSE)</f>
        <v>0</v>
      </c>
      <c r="P2">
        <f>(O2/$M$6*10000)/36</f>
        <v>0</v>
      </c>
      <c r="Q2">
        <f>2*_xlfn.XLOOKUP(P2,$C$2:$C$128,$A$2:$A$128,"",1)</f>
        <v>0</v>
      </c>
      <c r="R2">
        <f>2*_xlfn.XLOOKUP(P2,$D$2:$D$128,$A$2:$A$128,"",1)</f>
        <v>0</v>
      </c>
      <c r="S2">
        <f>ROUND(AVERAGE(Q2:R2),0)</f>
        <v>0</v>
      </c>
      <c r="V2">
        <f>Q2-R2</f>
        <v>0</v>
      </c>
    </row>
    <row r="3" spans="1:28" x14ac:dyDescent="0.25">
      <c r="A3">
        <v>1</v>
      </c>
      <c r="B3">
        <v>0.5</v>
      </c>
      <c r="C3">
        <v>0</v>
      </c>
      <c r="D3">
        <v>0</v>
      </c>
      <c r="E3">
        <v>0</v>
      </c>
      <c r="F3">
        <v>0</v>
      </c>
      <c r="G3">
        <v>14</v>
      </c>
      <c r="J3">
        <f t="shared" ref="J3:J66" si="0">AVERAGE(C3:D3)</f>
        <v>0</v>
      </c>
      <c r="K3">
        <f t="shared" ref="K3:K66" si="1">J3-C3</f>
        <v>0</v>
      </c>
      <c r="M3">
        <v>127</v>
      </c>
      <c r="N3">
        <f>ROUND(A3/$M$2*$M$3,0)</f>
        <v>5</v>
      </c>
      <c r="O3">
        <f>VLOOKUP(N3, $A$2:$B$128,2,FALSE)</f>
        <v>2.5</v>
      </c>
      <c r="P3">
        <f>(O3/$M$6*10000)/36</f>
        <v>30.864197530864196</v>
      </c>
      <c r="Q3">
        <f t="shared" ref="Q3:Q28" si="2">2*_xlfn.XLOOKUP(P3,$C$2:$C$128,$A$2:$A$128,"",1)</f>
        <v>12</v>
      </c>
      <c r="R3">
        <f t="shared" ref="R3:R28" si="3">2*_xlfn.XLOOKUP(P3,$D$2:$D$128,$A$2:$A$128,"",1)</f>
        <v>18</v>
      </c>
      <c r="S3">
        <f t="shared" ref="S3:S28" si="4">ROUND(AVERAGE(Q3:R3),0)</f>
        <v>15</v>
      </c>
      <c r="T3" s="1">
        <f>S3/Q3</f>
        <v>1.25</v>
      </c>
      <c r="U3" s="1">
        <f>S3/R3</f>
        <v>0.83333333333333337</v>
      </c>
      <c r="V3">
        <f t="shared" ref="V3:V28" si="5">Q3-R3</f>
        <v>-6</v>
      </c>
    </row>
    <row r="4" spans="1:28" x14ac:dyDescent="0.25">
      <c r="A4">
        <v>2</v>
      </c>
      <c r="B4">
        <v>1</v>
      </c>
      <c r="C4">
        <v>3.109377861</v>
      </c>
      <c r="D4">
        <v>3.2292170520000001</v>
      </c>
      <c r="E4">
        <v>0.251859606741</v>
      </c>
      <c r="F4">
        <v>0.26156658121199999</v>
      </c>
      <c r="G4">
        <v>25</v>
      </c>
      <c r="J4">
        <f t="shared" si="0"/>
        <v>3.1692974564999998</v>
      </c>
      <c r="K4">
        <f t="shared" si="1"/>
        <v>5.9919595499999811E-2</v>
      </c>
      <c r="N4">
        <f t="shared" ref="N4:N29" si="6">ROUND(A4/$M$2*$M$3,0)</f>
        <v>9</v>
      </c>
      <c r="O4">
        <f t="shared" ref="O4:O29" si="7">VLOOKUP(N4, $A$2:$B$128,2,FALSE)</f>
        <v>4.5</v>
      </c>
      <c r="P4">
        <f t="shared" ref="P4:P28" si="8">(O4/$M$6*10000)/36</f>
        <v>55.555555555555557</v>
      </c>
      <c r="Q4">
        <f t="shared" si="2"/>
        <v>28</v>
      </c>
      <c r="R4">
        <f t="shared" si="3"/>
        <v>26</v>
      </c>
      <c r="S4">
        <f t="shared" si="4"/>
        <v>27</v>
      </c>
      <c r="T4" s="1">
        <f t="shared" ref="T4:T28" si="9">S4/Q4</f>
        <v>0.9642857142857143</v>
      </c>
      <c r="U4" s="1">
        <f t="shared" ref="U4:U28" si="10">S4/R4</f>
        <v>1.0384615384615385</v>
      </c>
      <c r="V4">
        <f t="shared" si="5"/>
        <v>2</v>
      </c>
      <c r="X4">
        <f>J4/C4</f>
        <v>1.0192706059471104</v>
      </c>
      <c r="Y4">
        <f t="shared" ref="Y4:Y65" si="11">127*X4</f>
        <v>129.44736695528303</v>
      </c>
      <c r="AA4">
        <f>J4/D4</f>
        <v>0.981444543821268</v>
      </c>
      <c r="AB4">
        <f t="shared" ref="AB4:AB67" si="12">127*AA4</f>
        <v>124.64345706530104</v>
      </c>
    </row>
    <row r="5" spans="1:28" x14ac:dyDescent="0.25">
      <c r="A5">
        <v>3</v>
      </c>
      <c r="B5">
        <v>1.5</v>
      </c>
      <c r="C5">
        <v>5.3777804370000002</v>
      </c>
      <c r="D5">
        <v>7.2659740450000001</v>
      </c>
      <c r="E5">
        <v>0.435600215397</v>
      </c>
      <c r="F5">
        <v>0.58854389764500004</v>
      </c>
      <c r="G5">
        <v>37</v>
      </c>
      <c r="J5">
        <f t="shared" si="0"/>
        <v>6.3218772410000001</v>
      </c>
      <c r="K5">
        <f t="shared" si="1"/>
        <v>0.94409680399999996</v>
      </c>
      <c r="M5" t="s">
        <v>19</v>
      </c>
      <c r="N5">
        <f t="shared" si="6"/>
        <v>14</v>
      </c>
      <c r="O5">
        <f t="shared" si="7"/>
        <v>7</v>
      </c>
      <c r="P5">
        <f t="shared" si="8"/>
        <v>86.41975308641976</v>
      </c>
      <c r="Q5">
        <f t="shared" si="2"/>
        <v>38</v>
      </c>
      <c r="R5">
        <f t="shared" si="3"/>
        <v>38</v>
      </c>
      <c r="S5">
        <f t="shared" si="4"/>
        <v>38</v>
      </c>
      <c r="T5" s="1">
        <f t="shared" si="9"/>
        <v>1</v>
      </c>
      <c r="U5" s="1">
        <f t="shared" si="10"/>
        <v>1</v>
      </c>
      <c r="V5">
        <f t="shared" si="5"/>
        <v>0</v>
      </c>
      <c r="X5">
        <f t="shared" ref="X5:X68" si="13">J5/C5</f>
        <v>1.1755551040173491</v>
      </c>
      <c r="Y5">
        <f t="shared" si="11"/>
        <v>149.29549821020333</v>
      </c>
      <c r="AA5">
        <f t="shared" ref="AA5:AA68" si="14">J5/D5</f>
        <v>0.87006603682411032</v>
      </c>
      <c r="AB5">
        <f t="shared" si="12"/>
        <v>110.49838667666201</v>
      </c>
    </row>
    <row r="6" spans="1:28" x14ac:dyDescent="0.25">
      <c r="A6">
        <v>4</v>
      </c>
      <c r="B6">
        <v>2</v>
      </c>
      <c r="C6">
        <v>8.531925201</v>
      </c>
      <c r="D6">
        <v>9.4085245129999997</v>
      </c>
      <c r="E6">
        <v>0.69108594128099998</v>
      </c>
      <c r="F6">
        <v>0.76209048555299996</v>
      </c>
      <c r="G6">
        <v>46</v>
      </c>
      <c r="J6">
        <f t="shared" si="0"/>
        <v>8.9702248569999998</v>
      </c>
      <c r="K6">
        <f t="shared" si="1"/>
        <v>0.43829965599999987</v>
      </c>
      <c r="M6">
        <v>22.5</v>
      </c>
      <c r="N6">
        <f t="shared" si="6"/>
        <v>19</v>
      </c>
      <c r="O6">
        <f t="shared" si="7"/>
        <v>9.5</v>
      </c>
      <c r="P6">
        <f t="shared" si="8"/>
        <v>117.28395061728396</v>
      </c>
      <c r="Q6">
        <f t="shared" si="2"/>
        <v>48</v>
      </c>
      <c r="R6">
        <f t="shared" si="3"/>
        <v>46</v>
      </c>
      <c r="S6">
        <f t="shared" si="4"/>
        <v>47</v>
      </c>
      <c r="T6" s="1">
        <f t="shared" si="9"/>
        <v>0.97916666666666663</v>
      </c>
      <c r="U6" s="1">
        <f t="shared" si="10"/>
        <v>1.0217391304347827</v>
      </c>
      <c r="V6">
        <f t="shared" si="5"/>
        <v>2</v>
      </c>
      <c r="X6">
        <f t="shared" si="13"/>
        <v>1.0513717180676441</v>
      </c>
      <c r="Y6">
        <f t="shared" si="11"/>
        <v>133.52420819459078</v>
      </c>
      <c r="AA6">
        <f t="shared" si="14"/>
        <v>0.95341462357945816</v>
      </c>
      <c r="AB6">
        <f t="shared" si="12"/>
        <v>121.08365719459118</v>
      </c>
    </row>
    <row r="7" spans="1:28" x14ac:dyDescent="0.25">
      <c r="A7">
        <v>5</v>
      </c>
      <c r="B7">
        <v>2.5</v>
      </c>
      <c r="C7">
        <v>15.85686302</v>
      </c>
      <c r="D7">
        <v>14.72159386</v>
      </c>
      <c r="E7">
        <v>1.28440590462</v>
      </c>
      <c r="F7">
        <v>1.1924491026599999</v>
      </c>
      <c r="G7">
        <v>58</v>
      </c>
      <c r="J7">
        <f t="shared" si="0"/>
        <v>15.28922844</v>
      </c>
      <c r="K7">
        <f t="shared" si="1"/>
        <v>-0.56763458</v>
      </c>
      <c r="N7">
        <f t="shared" si="6"/>
        <v>24</v>
      </c>
      <c r="O7">
        <f t="shared" si="7"/>
        <v>12</v>
      </c>
      <c r="P7">
        <f t="shared" si="8"/>
        <v>148.14814814814815</v>
      </c>
      <c r="Q7">
        <f t="shared" si="2"/>
        <v>60</v>
      </c>
      <c r="R7">
        <f t="shared" si="3"/>
        <v>58</v>
      </c>
      <c r="S7">
        <f t="shared" si="4"/>
        <v>59</v>
      </c>
      <c r="T7" s="1">
        <f t="shared" si="9"/>
        <v>0.98333333333333328</v>
      </c>
      <c r="U7" s="1">
        <f t="shared" si="10"/>
        <v>1.0172413793103448</v>
      </c>
      <c r="V7">
        <f t="shared" si="5"/>
        <v>2</v>
      </c>
      <c r="X7">
        <f t="shared" si="13"/>
        <v>0.96420259295397504</v>
      </c>
      <c r="Y7">
        <f t="shared" si="11"/>
        <v>122.45372930515482</v>
      </c>
      <c r="AA7">
        <f t="shared" si="14"/>
        <v>1.0385579567944963</v>
      </c>
      <c r="AB7">
        <f t="shared" si="12"/>
        <v>131.89686051290101</v>
      </c>
    </row>
    <row r="8" spans="1:28" x14ac:dyDescent="0.25">
      <c r="A8">
        <v>6</v>
      </c>
      <c r="B8">
        <v>3</v>
      </c>
      <c r="C8">
        <v>31.925230030000002</v>
      </c>
      <c r="D8">
        <v>20.188613889999999</v>
      </c>
      <c r="E8">
        <v>2.5859436324299998</v>
      </c>
      <c r="F8">
        <v>1.6352777250899999</v>
      </c>
      <c r="G8">
        <v>65</v>
      </c>
      <c r="J8">
        <f t="shared" si="0"/>
        <v>26.05692196</v>
      </c>
      <c r="K8">
        <f t="shared" si="1"/>
        <v>-5.8683080700000012</v>
      </c>
      <c r="N8">
        <f t="shared" si="6"/>
        <v>28</v>
      </c>
      <c r="O8">
        <f t="shared" si="7"/>
        <v>14</v>
      </c>
      <c r="P8">
        <f t="shared" si="8"/>
        <v>172.83950617283952</v>
      </c>
      <c r="Q8">
        <f t="shared" si="2"/>
        <v>70</v>
      </c>
      <c r="R8">
        <f t="shared" si="3"/>
        <v>64</v>
      </c>
      <c r="S8">
        <f t="shared" si="4"/>
        <v>67</v>
      </c>
      <c r="T8" s="1">
        <f t="shared" si="9"/>
        <v>0.95714285714285718</v>
      </c>
      <c r="U8" s="1">
        <f t="shared" si="10"/>
        <v>1.046875</v>
      </c>
      <c r="V8">
        <f t="shared" si="5"/>
        <v>6</v>
      </c>
      <c r="X8">
        <f t="shared" si="13"/>
        <v>0.81618587980460666</v>
      </c>
      <c r="Y8">
        <f t="shared" si="11"/>
        <v>103.65560673518505</v>
      </c>
      <c r="AA8">
        <f t="shared" si="14"/>
        <v>1.2906741444446932</v>
      </c>
      <c r="AB8">
        <f t="shared" si="12"/>
        <v>163.91561634447604</v>
      </c>
    </row>
    <row r="9" spans="1:28" x14ac:dyDescent="0.25">
      <c r="A9">
        <v>7</v>
      </c>
      <c r="B9">
        <v>3.5</v>
      </c>
      <c r="C9">
        <v>24.21132278</v>
      </c>
      <c r="D9">
        <v>24.00221252</v>
      </c>
      <c r="E9">
        <v>1.96111714517999</v>
      </c>
      <c r="F9">
        <v>1.9441792141200001</v>
      </c>
      <c r="G9">
        <v>73</v>
      </c>
      <c r="J9">
        <f t="shared" si="0"/>
        <v>24.106767650000002</v>
      </c>
      <c r="K9">
        <f t="shared" si="1"/>
        <v>-0.10455512999999783</v>
      </c>
      <c r="N9">
        <f t="shared" si="6"/>
        <v>33</v>
      </c>
      <c r="O9">
        <f t="shared" si="7"/>
        <v>16.5</v>
      </c>
      <c r="P9">
        <f t="shared" si="8"/>
        <v>203.7037037037037</v>
      </c>
      <c r="Q9">
        <f t="shared" si="2"/>
        <v>74</v>
      </c>
      <c r="R9">
        <f t="shared" si="3"/>
        <v>72</v>
      </c>
      <c r="S9">
        <f t="shared" si="4"/>
        <v>73</v>
      </c>
      <c r="T9" s="1">
        <f t="shared" si="9"/>
        <v>0.98648648648648651</v>
      </c>
      <c r="U9" s="1">
        <f t="shared" si="10"/>
        <v>1.0138888888888888</v>
      </c>
      <c r="V9">
        <f t="shared" si="5"/>
        <v>2</v>
      </c>
      <c r="X9">
        <f t="shared" si="13"/>
        <v>0.99568156060905655</v>
      </c>
      <c r="Y9">
        <f t="shared" si="11"/>
        <v>126.45155819735018</v>
      </c>
      <c r="AA9">
        <f t="shared" si="14"/>
        <v>1.0043560621718886</v>
      </c>
      <c r="AB9">
        <f t="shared" si="12"/>
        <v>127.55321989582984</v>
      </c>
    </row>
    <row r="10" spans="1:28" x14ac:dyDescent="0.25">
      <c r="A10">
        <v>8</v>
      </c>
      <c r="B10">
        <v>4</v>
      </c>
      <c r="C10">
        <v>28.299879069999999</v>
      </c>
      <c r="D10">
        <v>29.08372688</v>
      </c>
      <c r="E10">
        <v>2.29229020467</v>
      </c>
      <c r="F10">
        <v>2.3557818772799899</v>
      </c>
      <c r="G10">
        <v>79</v>
      </c>
      <c r="J10">
        <f t="shared" si="0"/>
        <v>28.691802975000002</v>
      </c>
      <c r="K10">
        <f t="shared" si="1"/>
        <v>0.39192390500000229</v>
      </c>
      <c r="N10">
        <f t="shared" si="6"/>
        <v>38</v>
      </c>
      <c r="O10">
        <f t="shared" si="7"/>
        <v>19</v>
      </c>
      <c r="P10">
        <f t="shared" si="8"/>
        <v>234.56790123456793</v>
      </c>
      <c r="Q10">
        <f t="shared" si="2"/>
        <v>82</v>
      </c>
      <c r="R10">
        <f t="shared" si="3"/>
        <v>78</v>
      </c>
      <c r="S10">
        <f t="shared" si="4"/>
        <v>80</v>
      </c>
      <c r="T10" s="1">
        <f t="shared" si="9"/>
        <v>0.97560975609756095</v>
      </c>
      <c r="U10" s="1">
        <f t="shared" si="10"/>
        <v>1.0256410256410255</v>
      </c>
      <c r="V10">
        <f t="shared" si="5"/>
        <v>4</v>
      </c>
      <c r="X10">
        <f t="shared" si="13"/>
        <v>1.0138489604153635</v>
      </c>
      <c r="Y10">
        <f t="shared" si="11"/>
        <v>128.75881797275116</v>
      </c>
      <c r="AA10">
        <f t="shared" si="14"/>
        <v>0.98652428876749243</v>
      </c>
      <c r="AB10">
        <f t="shared" si="12"/>
        <v>125.28858467347153</v>
      </c>
    </row>
    <row r="11" spans="1:28" x14ac:dyDescent="0.25">
      <c r="A11">
        <v>9</v>
      </c>
      <c r="B11">
        <v>4.5</v>
      </c>
      <c r="C11">
        <v>33.248310089999997</v>
      </c>
      <c r="D11">
        <v>36.556755070000001</v>
      </c>
      <c r="E11">
        <v>2.6931131172899998</v>
      </c>
      <c r="F11">
        <v>2.9610971606700001</v>
      </c>
      <c r="G11">
        <v>85</v>
      </c>
      <c r="J11">
        <f t="shared" si="0"/>
        <v>34.902532579999999</v>
      </c>
      <c r="K11">
        <f t="shared" si="1"/>
        <v>1.6542224900000022</v>
      </c>
      <c r="N11">
        <f t="shared" si="6"/>
        <v>42</v>
      </c>
      <c r="O11">
        <f t="shared" si="7"/>
        <v>21</v>
      </c>
      <c r="P11">
        <f t="shared" si="8"/>
        <v>259.2592592592593</v>
      </c>
      <c r="Q11">
        <f t="shared" si="2"/>
        <v>100</v>
      </c>
      <c r="R11">
        <f t="shared" si="3"/>
        <v>84</v>
      </c>
      <c r="S11">
        <f t="shared" si="4"/>
        <v>92</v>
      </c>
      <c r="T11" s="1">
        <f t="shared" si="9"/>
        <v>0.92</v>
      </c>
      <c r="U11" s="1">
        <f t="shared" si="10"/>
        <v>1.0952380952380953</v>
      </c>
      <c r="V11">
        <f t="shared" si="5"/>
        <v>16</v>
      </c>
      <c r="X11">
        <f t="shared" si="13"/>
        <v>1.0497535810247853</v>
      </c>
      <c r="Y11">
        <f t="shared" si="11"/>
        <v>133.31870479014773</v>
      </c>
      <c r="AA11">
        <f t="shared" si="14"/>
        <v>0.95474919787512746</v>
      </c>
      <c r="AB11">
        <f t="shared" si="12"/>
        <v>121.25314813014118</v>
      </c>
    </row>
    <row r="12" spans="1:28" x14ac:dyDescent="0.25">
      <c r="A12">
        <v>10</v>
      </c>
      <c r="B12">
        <v>5</v>
      </c>
      <c r="C12">
        <v>37.119590760000001</v>
      </c>
      <c r="D12">
        <v>41.062709810000001</v>
      </c>
      <c r="E12">
        <v>3.00668685156</v>
      </c>
      <c r="F12">
        <v>3.3260794946100001</v>
      </c>
      <c r="G12">
        <v>91</v>
      </c>
      <c r="J12">
        <f t="shared" si="0"/>
        <v>39.091150284999998</v>
      </c>
      <c r="K12">
        <f t="shared" si="1"/>
        <v>1.9715595249999964</v>
      </c>
      <c r="N12">
        <f t="shared" si="6"/>
        <v>47</v>
      </c>
      <c r="O12">
        <f t="shared" si="7"/>
        <v>23.5</v>
      </c>
      <c r="P12">
        <f t="shared" si="8"/>
        <v>290.1234567901235</v>
      </c>
      <c r="Q12">
        <f t="shared" si="2"/>
        <v>112</v>
      </c>
      <c r="R12">
        <f t="shared" si="3"/>
        <v>94</v>
      </c>
      <c r="S12">
        <f t="shared" si="4"/>
        <v>103</v>
      </c>
      <c r="T12" s="1">
        <f t="shared" si="9"/>
        <v>0.9196428571428571</v>
      </c>
      <c r="U12" s="1">
        <f t="shared" si="10"/>
        <v>1.0957446808510638</v>
      </c>
      <c r="V12">
        <f t="shared" si="5"/>
        <v>18</v>
      </c>
      <c r="X12">
        <f t="shared" si="13"/>
        <v>1.0531137193226965</v>
      </c>
      <c r="Y12">
        <f t="shared" si="11"/>
        <v>133.74544235398244</v>
      </c>
      <c r="AA12">
        <f t="shared" si="14"/>
        <v>0.95198661914611715</v>
      </c>
      <c r="AB12">
        <f t="shared" si="12"/>
        <v>120.90230063155688</v>
      </c>
    </row>
    <row r="13" spans="1:28" x14ac:dyDescent="0.25">
      <c r="A13">
        <v>11</v>
      </c>
      <c r="B13">
        <v>5.5</v>
      </c>
      <c r="C13">
        <v>44.993659970000003</v>
      </c>
      <c r="D13">
        <v>44.833778379999998</v>
      </c>
      <c r="E13">
        <v>3.6444864575699998</v>
      </c>
      <c r="F13">
        <v>3.6315360487799899</v>
      </c>
      <c r="G13">
        <v>110</v>
      </c>
      <c r="J13">
        <f t="shared" si="0"/>
        <v>44.913719174999997</v>
      </c>
      <c r="K13">
        <f t="shared" si="1"/>
        <v>-7.9940795000005949E-2</v>
      </c>
      <c r="N13">
        <f t="shared" si="6"/>
        <v>52</v>
      </c>
      <c r="O13">
        <f t="shared" si="7"/>
        <v>26</v>
      </c>
      <c r="P13">
        <f t="shared" si="8"/>
        <v>320.98765432098764</v>
      </c>
      <c r="Q13">
        <f t="shared" si="2"/>
        <v>114</v>
      </c>
      <c r="R13">
        <f t="shared" si="3"/>
        <v>108</v>
      </c>
      <c r="S13">
        <f t="shared" si="4"/>
        <v>111</v>
      </c>
      <c r="T13" s="1">
        <f t="shared" si="9"/>
        <v>0.97368421052631582</v>
      </c>
      <c r="U13" s="1">
        <f t="shared" si="10"/>
        <v>1.0277777777777777</v>
      </c>
      <c r="V13">
        <f t="shared" si="5"/>
        <v>6</v>
      </c>
      <c r="X13">
        <f t="shared" si="13"/>
        <v>0.99822328756866396</v>
      </c>
      <c r="Y13">
        <f t="shared" si="11"/>
        <v>126.77435752122032</v>
      </c>
      <c r="AA13">
        <f t="shared" si="14"/>
        <v>1.0017830483597086</v>
      </c>
      <c r="AB13">
        <f t="shared" si="12"/>
        <v>127.22644714168298</v>
      </c>
    </row>
    <row r="14" spans="1:28" x14ac:dyDescent="0.25">
      <c r="A14">
        <v>12</v>
      </c>
      <c r="B14">
        <v>6</v>
      </c>
      <c r="C14">
        <v>49.581699370000003</v>
      </c>
      <c r="D14">
        <v>53.409507750000003</v>
      </c>
      <c r="E14">
        <v>4.0161176489699999</v>
      </c>
      <c r="F14">
        <v>4.3261701277500002</v>
      </c>
      <c r="G14">
        <v>116</v>
      </c>
      <c r="J14">
        <f t="shared" si="0"/>
        <v>51.495603560000006</v>
      </c>
      <c r="K14">
        <f t="shared" si="1"/>
        <v>1.9139041900000038</v>
      </c>
      <c r="N14">
        <f t="shared" si="6"/>
        <v>56</v>
      </c>
      <c r="O14">
        <f t="shared" si="7"/>
        <v>28</v>
      </c>
      <c r="P14">
        <f t="shared" si="8"/>
        <v>345.67901234567904</v>
      </c>
      <c r="Q14">
        <f t="shared" si="2"/>
        <v>124</v>
      </c>
      <c r="R14">
        <f t="shared" si="3"/>
        <v>112</v>
      </c>
      <c r="S14">
        <f t="shared" si="4"/>
        <v>118</v>
      </c>
      <c r="T14" s="1">
        <f t="shared" si="9"/>
        <v>0.95161290322580649</v>
      </c>
      <c r="U14" s="1">
        <f t="shared" si="10"/>
        <v>1.0535714285714286</v>
      </c>
      <c r="V14">
        <f t="shared" si="5"/>
        <v>12</v>
      </c>
      <c r="X14">
        <f t="shared" si="13"/>
        <v>1.0386010204232337</v>
      </c>
      <c r="Y14">
        <f t="shared" si="11"/>
        <v>131.90232959375066</v>
      </c>
      <c r="AA14">
        <f t="shared" si="14"/>
        <v>0.96416547782168993</v>
      </c>
      <c r="AB14">
        <f t="shared" si="12"/>
        <v>122.44901568335462</v>
      </c>
    </row>
    <row r="15" spans="1:28" x14ac:dyDescent="0.25">
      <c r="A15">
        <v>13</v>
      </c>
      <c r="B15">
        <v>6.5</v>
      </c>
      <c r="C15">
        <v>54.724933620000002</v>
      </c>
      <c r="D15">
        <v>61.049831390000001</v>
      </c>
      <c r="E15">
        <v>4.4327196232199997</v>
      </c>
      <c r="F15">
        <v>4.9450363425899999</v>
      </c>
      <c r="G15">
        <v>131</v>
      </c>
      <c r="J15">
        <f t="shared" si="0"/>
        <v>57.887382505000005</v>
      </c>
      <c r="K15">
        <f t="shared" si="1"/>
        <v>3.1624488850000034</v>
      </c>
      <c r="N15">
        <f t="shared" si="6"/>
        <v>61</v>
      </c>
      <c r="O15">
        <f t="shared" si="7"/>
        <v>30.5</v>
      </c>
      <c r="P15">
        <f t="shared" si="8"/>
        <v>376.54320987654324</v>
      </c>
      <c r="Q15">
        <f t="shared" si="2"/>
        <v>136</v>
      </c>
      <c r="R15">
        <f t="shared" si="3"/>
        <v>120</v>
      </c>
      <c r="S15">
        <f t="shared" si="4"/>
        <v>128</v>
      </c>
      <c r="T15" s="1">
        <f t="shared" si="9"/>
        <v>0.94117647058823528</v>
      </c>
      <c r="U15" s="1">
        <f t="shared" si="10"/>
        <v>1.0666666666666667</v>
      </c>
      <c r="V15">
        <f t="shared" si="5"/>
        <v>16</v>
      </c>
      <c r="X15">
        <f t="shared" si="13"/>
        <v>1.05778808078525</v>
      </c>
      <c r="Y15">
        <f t="shared" si="11"/>
        <v>134.33908625972674</v>
      </c>
      <c r="AA15">
        <f t="shared" si="14"/>
        <v>0.94819889239664623</v>
      </c>
      <c r="AB15">
        <f t="shared" si="12"/>
        <v>120.42125933437407</v>
      </c>
    </row>
    <row r="16" spans="1:28" x14ac:dyDescent="0.25">
      <c r="A16">
        <v>14</v>
      </c>
      <c r="B16">
        <v>7</v>
      </c>
      <c r="C16">
        <v>61.22825623</v>
      </c>
      <c r="D16">
        <v>64.019439700000007</v>
      </c>
      <c r="E16">
        <v>4.9594887546299997</v>
      </c>
      <c r="F16">
        <v>5.1855746157000002</v>
      </c>
      <c r="G16">
        <v>134</v>
      </c>
      <c r="J16">
        <f t="shared" si="0"/>
        <v>62.623847965000003</v>
      </c>
      <c r="K16">
        <f t="shared" si="1"/>
        <v>1.3955917350000036</v>
      </c>
      <c r="N16">
        <f t="shared" si="6"/>
        <v>66</v>
      </c>
      <c r="O16">
        <f t="shared" si="7"/>
        <v>33.5</v>
      </c>
      <c r="P16">
        <f t="shared" si="8"/>
        <v>413.58024691358025</v>
      </c>
      <c r="Q16">
        <f t="shared" si="2"/>
        <v>140</v>
      </c>
      <c r="R16">
        <f t="shared" si="3"/>
        <v>132</v>
      </c>
      <c r="S16">
        <f t="shared" si="4"/>
        <v>136</v>
      </c>
      <c r="T16" s="1">
        <f t="shared" si="9"/>
        <v>0.97142857142857142</v>
      </c>
      <c r="U16" s="1">
        <f t="shared" si="10"/>
        <v>1.0303030303030303</v>
      </c>
      <c r="V16">
        <f t="shared" si="5"/>
        <v>8</v>
      </c>
      <c r="X16">
        <f t="shared" si="13"/>
        <v>1.0227932627994101</v>
      </c>
      <c r="Y16">
        <f t="shared" si="11"/>
        <v>129.89474437552508</v>
      </c>
      <c r="AA16">
        <f t="shared" si="14"/>
        <v>0.97820050063637154</v>
      </c>
      <c r="AB16">
        <f t="shared" si="12"/>
        <v>124.23146358081918</v>
      </c>
    </row>
    <row r="17" spans="1:28" x14ac:dyDescent="0.25">
      <c r="A17">
        <v>15</v>
      </c>
      <c r="B17">
        <v>7.5</v>
      </c>
      <c r="C17">
        <v>63.683383939999999</v>
      </c>
      <c r="D17">
        <v>69.95765686</v>
      </c>
      <c r="E17">
        <v>5.1583540991399897</v>
      </c>
      <c r="F17">
        <v>5.6665702056600002</v>
      </c>
      <c r="G17">
        <v>138</v>
      </c>
      <c r="J17">
        <f t="shared" si="0"/>
        <v>66.820520399999992</v>
      </c>
      <c r="K17">
        <f t="shared" si="1"/>
        <v>3.1371364599999936</v>
      </c>
      <c r="N17">
        <f t="shared" si="6"/>
        <v>71</v>
      </c>
      <c r="O17">
        <f t="shared" si="7"/>
        <v>36</v>
      </c>
      <c r="P17">
        <f t="shared" si="8"/>
        <v>444.44444444444446</v>
      </c>
      <c r="Q17">
        <f t="shared" si="2"/>
        <v>144</v>
      </c>
      <c r="R17">
        <f t="shared" si="3"/>
        <v>134</v>
      </c>
      <c r="S17">
        <f t="shared" si="4"/>
        <v>139</v>
      </c>
      <c r="T17" s="1">
        <f t="shared" si="9"/>
        <v>0.96527777777777779</v>
      </c>
      <c r="U17" s="1">
        <f t="shared" si="10"/>
        <v>1.0373134328358209</v>
      </c>
      <c r="V17">
        <f t="shared" si="5"/>
        <v>10</v>
      </c>
      <c r="X17">
        <f t="shared" si="13"/>
        <v>1.0492614598331595</v>
      </c>
      <c r="Y17">
        <f t="shared" si="11"/>
        <v>133.25620539881126</v>
      </c>
      <c r="AA17">
        <f t="shared" si="14"/>
        <v>0.9551566390183982</v>
      </c>
      <c r="AB17">
        <f t="shared" si="12"/>
        <v>121.30489315533657</v>
      </c>
    </row>
    <row r="18" spans="1:28" x14ac:dyDescent="0.25">
      <c r="A18">
        <v>16</v>
      </c>
      <c r="B18">
        <v>8</v>
      </c>
      <c r="C18">
        <v>69.232261660000006</v>
      </c>
      <c r="D18">
        <v>71.551856990000005</v>
      </c>
      <c r="E18">
        <v>5.6078131944599896</v>
      </c>
      <c r="F18">
        <v>5.7957004161899999</v>
      </c>
      <c r="G18">
        <v>141</v>
      </c>
      <c r="J18">
        <f t="shared" si="0"/>
        <v>70.392059325000005</v>
      </c>
      <c r="K18">
        <f t="shared" si="1"/>
        <v>1.1597976649999993</v>
      </c>
      <c r="N18">
        <f t="shared" si="6"/>
        <v>75</v>
      </c>
      <c r="O18">
        <f t="shared" si="7"/>
        <v>38</v>
      </c>
      <c r="P18">
        <f t="shared" si="8"/>
        <v>469.13580246913585</v>
      </c>
      <c r="Q18">
        <f t="shared" si="2"/>
        <v>146</v>
      </c>
      <c r="R18">
        <f t="shared" si="3"/>
        <v>136</v>
      </c>
      <c r="S18">
        <f t="shared" si="4"/>
        <v>141</v>
      </c>
      <c r="T18" s="1">
        <f t="shared" si="9"/>
        <v>0.96575342465753422</v>
      </c>
      <c r="U18" s="1">
        <f t="shared" si="10"/>
        <v>1.036764705882353</v>
      </c>
      <c r="V18">
        <f t="shared" si="5"/>
        <v>10</v>
      </c>
      <c r="X18">
        <f t="shared" si="13"/>
        <v>1.0167522718049538</v>
      </c>
      <c r="Y18">
        <f t="shared" si="11"/>
        <v>129.12753851922912</v>
      </c>
      <c r="AA18">
        <f t="shared" si="14"/>
        <v>0.98379080971773958</v>
      </c>
      <c r="AB18">
        <f t="shared" si="12"/>
        <v>124.94143283415292</v>
      </c>
    </row>
    <row r="19" spans="1:28" x14ac:dyDescent="0.25">
      <c r="A19">
        <v>17</v>
      </c>
      <c r="B19">
        <v>8.5</v>
      </c>
      <c r="C19">
        <v>72.761161799999996</v>
      </c>
      <c r="D19">
        <v>79.870018009999995</v>
      </c>
      <c r="E19">
        <v>5.8936541057999996</v>
      </c>
      <c r="F19">
        <v>6.4694714588099904</v>
      </c>
      <c r="G19">
        <v>144</v>
      </c>
      <c r="J19">
        <f t="shared" si="0"/>
        <v>76.315589904999996</v>
      </c>
      <c r="K19">
        <f t="shared" si="1"/>
        <v>3.5544281049999995</v>
      </c>
      <c r="N19">
        <f t="shared" si="6"/>
        <v>80</v>
      </c>
      <c r="O19">
        <f t="shared" si="7"/>
        <v>40.5</v>
      </c>
      <c r="P19">
        <f t="shared" si="8"/>
        <v>500</v>
      </c>
      <c r="Q19">
        <f t="shared" si="2"/>
        <v>150</v>
      </c>
      <c r="R19">
        <f t="shared" si="3"/>
        <v>142</v>
      </c>
      <c r="S19">
        <f t="shared" si="4"/>
        <v>146</v>
      </c>
      <c r="T19" s="1">
        <f t="shared" si="9"/>
        <v>0.97333333333333338</v>
      </c>
      <c r="U19" s="1">
        <f t="shared" si="10"/>
        <v>1.028169014084507</v>
      </c>
      <c r="V19">
        <f t="shared" si="5"/>
        <v>8</v>
      </c>
      <c r="X19">
        <f t="shared" si="13"/>
        <v>1.0488506232867767</v>
      </c>
      <c r="Y19">
        <f t="shared" si="11"/>
        <v>133.20402915742065</v>
      </c>
      <c r="AA19">
        <f t="shared" si="14"/>
        <v>0.95549734188672686</v>
      </c>
      <c r="AB19">
        <f t="shared" si="12"/>
        <v>121.34816241961431</v>
      </c>
    </row>
    <row r="20" spans="1:28" x14ac:dyDescent="0.25">
      <c r="A20">
        <v>18</v>
      </c>
      <c r="B20">
        <v>9</v>
      </c>
      <c r="C20">
        <v>81.067596440000003</v>
      </c>
      <c r="D20">
        <v>85.93388367</v>
      </c>
      <c r="E20">
        <v>6.5664753116399996</v>
      </c>
      <c r="F20">
        <v>6.9606445772700001</v>
      </c>
      <c r="G20">
        <v>150</v>
      </c>
      <c r="J20">
        <f t="shared" si="0"/>
        <v>83.500740054999994</v>
      </c>
      <c r="K20">
        <f t="shared" si="1"/>
        <v>2.4331436149999917</v>
      </c>
      <c r="N20">
        <f t="shared" si="6"/>
        <v>85</v>
      </c>
      <c r="O20">
        <f t="shared" si="7"/>
        <v>43</v>
      </c>
      <c r="P20">
        <f t="shared" si="8"/>
        <v>530.8641975308642</v>
      </c>
      <c r="Q20">
        <f t="shared" si="2"/>
        <v>172</v>
      </c>
      <c r="R20">
        <f t="shared" si="3"/>
        <v>144</v>
      </c>
      <c r="S20">
        <f t="shared" si="4"/>
        <v>158</v>
      </c>
      <c r="T20" s="1">
        <f t="shared" si="9"/>
        <v>0.91860465116279066</v>
      </c>
      <c r="U20" s="1">
        <f t="shared" si="10"/>
        <v>1.0972222222222223</v>
      </c>
      <c r="V20">
        <f t="shared" si="5"/>
        <v>28</v>
      </c>
      <c r="X20">
        <f t="shared" si="13"/>
        <v>1.0300137628577752</v>
      </c>
      <c r="Y20">
        <f t="shared" si="11"/>
        <v>130.81174788293745</v>
      </c>
      <c r="AA20">
        <f t="shared" si="14"/>
        <v>0.97168586463118933</v>
      </c>
      <c r="AB20">
        <f t="shared" si="12"/>
        <v>123.40410480816105</v>
      </c>
    </row>
    <row r="21" spans="1:28" x14ac:dyDescent="0.25">
      <c r="A21">
        <v>19</v>
      </c>
      <c r="B21">
        <v>9.5</v>
      </c>
      <c r="C21">
        <v>87.006332400000005</v>
      </c>
      <c r="D21">
        <v>93.099784850000006</v>
      </c>
      <c r="E21">
        <v>7.0475129244000003</v>
      </c>
      <c r="F21">
        <v>7.5410825728499997</v>
      </c>
      <c r="G21">
        <v>162</v>
      </c>
      <c r="J21">
        <f t="shared" si="0"/>
        <v>90.053058625000006</v>
      </c>
      <c r="K21">
        <f t="shared" si="1"/>
        <v>3.0467262250000005</v>
      </c>
      <c r="N21">
        <f t="shared" si="6"/>
        <v>89</v>
      </c>
      <c r="O21">
        <f t="shared" si="7"/>
        <v>45</v>
      </c>
      <c r="P21">
        <f t="shared" si="8"/>
        <v>555.55555555555554</v>
      </c>
      <c r="Q21">
        <f t="shared" si="2"/>
        <v>176</v>
      </c>
      <c r="R21">
        <f t="shared" si="3"/>
        <v>154</v>
      </c>
      <c r="S21">
        <f t="shared" si="4"/>
        <v>165</v>
      </c>
      <c r="T21" s="1">
        <f t="shared" si="9"/>
        <v>0.9375</v>
      </c>
      <c r="U21" s="1">
        <f t="shared" si="10"/>
        <v>1.0714285714285714</v>
      </c>
      <c r="V21">
        <f t="shared" si="5"/>
        <v>22</v>
      </c>
      <c r="X21">
        <f t="shared" si="13"/>
        <v>1.0350172928907413</v>
      </c>
      <c r="Y21">
        <f t="shared" si="11"/>
        <v>131.44719619712416</v>
      </c>
      <c r="AA21">
        <f t="shared" si="14"/>
        <v>0.9672746158338732</v>
      </c>
      <c r="AB21">
        <f t="shared" si="12"/>
        <v>122.8438762109019</v>
      </c>
    </row>
    <row r="22" spans="1:28" x14ac:dyDescent="0.25">
      <c r="A22">
        <v>20</v>
      </c>
      <c r="B22">
        <v>10</v>
      </c>
      <c r="C22">
        <v>89.718666080000006</v>
      </c>
      <c r="D22">
        <v>101.2804871</v>
      </c>
      <c r="E22">
        <v>7.2672119524800003</v>
      </c>
      <c r="F22">
        <v>8.2037194550999999</v>
      </c>
      <c r="G22">
        <v>173</v>
      </c>
      <c r="J22">
        <f t="shared" si="0"/>
        <v>95.499576590000004</v>
      </c>
      <c r="K22">
        <f t="shared" si="1"/>
        <v>5.7809105099999982</v>
      </c>
      <c r="N22">
        <f t="shared" si="6"/>
        <v>94</v>
      </c>
      <c r="O22">
        <f t="shared" si="7"/>
        <v>47.5</v>
      </c>
      <c r="P22">
        <f t="shared" si="8"/>
        <v>586.41975308641986</v>
      </c>
      <c r="Q22">
        <f t="shared" si="2"/>
        <v>218</v>
      </c>
      <c r="R22">
        <f t="shared" si="3"/>
        <v>238</v>
      </c>
      <c r="S22">
        <f t="shared" si="4"/>
        <v>228</v>
      </c>
      <c r="T22" s="1">
        <f t="shared" si="9"/>
        <v>1.0458715596330275</v>
      </c>
      <c r="U22" s="1">
        <f t="shared" si="10"/>
        <v>0.95798319327731096</v>
      </c>
      <c r="V22">
        <f t="shared" si="5"/>
        <v>-20</v>
      </c>
      <c r="X22">
        <f t="shared" si="13"/>
        <v>1.0644337545639087</v>
      </c>
      <c r="Y22">
        <f t="shared" si="11"/>
        <v>135.1830868296164</v>
      </c>
      <c r="AA22">
        <f t="shared" si="14"/>
        <v>0.94292177421804679</v>
      </c>
      <c r="AB22">
        <f t="shared" si="12"/>
        <v>119.75106532569194</v>
      </c>
    </row>
    <row r="23" spans="1:28" x14ac:dyDescent="0.25">
      <c r="A23">
        <v>21</v>
      </c>
      <c r="B23">
        <v>10.5</v>
      </c>
      <c r="C23">
        <v>100.4530106</v>
      </c>
      <c r="D23">
        <v>108.3418121</v>
      </c>
      <c r="E23">
        <v>8.1366938585999993</v>
      </c>
      <c r="F23">
        <v>8.7756867800999991</v>
      </c>
      <c r="G23">
        <v>184</v>
      </c>
      <c r="J23">
        <f t="shared" si="0"/>
        <v>104.39741135</v>
      </c>
      <c r="K23">
        <f t="shared" si="1"/>
        <v>3.9444007499999998</v>
      </c>
      <c r="N23">
        <f t="shared" si="6"/>
        <v>99</v>
      </c>
      <c r="O23">
        <f t="shared" si="7"/>
        <v>50</v>
      </c>
      <c r="P23">
        <f t="shared" si="8"/>
        <v>617.28395061728395</v>
      </c>
      <c r="Q23">
        <f t="shared" si="2"/>
        <v>204</v>
      </c>
      <c r="R23">
        <f t="shared" si="3"/>
        <v>216</v>
      </c>
      <c r="S23">
        <f t="shared" si="4"/>
        <v>210</v>
      </c>
      <c r="T23" s="1">
        <f t="shared" si="9"/>
        <v>1.0294117647058822</v>
      </c>
      <c r="U23" s="1">
        <f t="shared" si="10"/>
        <v>0.97222222222222221</v>
      </c>
      <c r="V23">
        <f t="shared" si="5"/>
        <v>-12</v>
      </c>
      <c r="X23">
        <f t="shared" si="13"/>
        <v>1.0392661277789519</v>
      </c>
      <c r="Y23">
        <f t="shared" si="11"/>
        <v>131.9867982279269</v>
      </c>
      <c r="AA23">
        <f t="shared" si="14"/>
        <v>0.96359299633682238</v>
      </c>
      <c r="AB23">
        <f t="shared" si="12"/>
        <v>122.37631053477644</v>
      </c>
    </row>
    <row r="24" spans="1:28" x14ac:dyDescent="0.25">
      <c r="A24">
        <v>22</v>
      </c>
      <c r="B24">
        <v>11</v>
      </c>
      <c r="C24">
        <v>106.6584625</v>
      </c>
      <c r="D24">
        <v>116.0631104</v>
      </c>
      <c r="E24">
        <v>8.6393354625000001</v>
      </c>
      <c r="F24">
        <v>9.4011119423999894</v>
      </c>
      <c r="G24">
        <v>184</v>
      </c>
      <c r="J24">
        <f t="shared" si="0"/>
        <v>111.36078645000001</v>
      </c>
      <c r="K24">
        <f t="shared" si="1"/>
        <v>4.7023239500000074</v>
      </c>
      <c r="N24">
        <f t="shared" si="6"/>
        <v>103</v>
      </c>
      <c r="O24">
        <f t="shared" si="7"/>
        <v>50</v>
      </c>
      <c r="P24">
        <f t="shared" si="8"/>
        <v>617.28395061728395</v>
      </c>
      <c r="Q24">
        <f t="shared" si="2"/>
        <v>204</v>
      </c>
      <c r="R24">
        <f t="shared" si="3"/>
        <v>216</v>
      </c>
      <c r="S24">
        <f t="shared" si="4"/>
        <v>210</v>
      </c>
      <c r="T24" s="1">
        <f t="shared" si="9"/>
        <v>1.0294117647058822</v>
      </c>
      <c r="U24" s="1">
        <f t="shared" si="10"/>
        <v>0.97222222222222221</v>
      </c>
      <c r="V24">
        <f t="shared" si="5"/>
        <v>-12</v>
      </c>
      <c r="X24">
        <f t="shared" si="13"/>
        <v>1.0440876779936707</v>
      </c>
      <c r="Y24">
        <f t="shared" si="11"/>
        <v>132.59913510519618</v>
      </c>
      <c r="AA24">
        <f t="shared" si="14"/>
        <v>0.95948476709099129</v>
      </c>
      <c r="AB24">
        <f t="shared" si="12"/>
        <v>121.8545654205559</v>
      </c>
    </row>
    <row r="25" spans="1:28" x14ac:dyDescent="0.25">
      <c r="A25">
        <v>23</v>
      </c>
      <c r="B25">
        <v>11.5</v>
      </c>
      <c r="C25">
        <v>110.7327499</v>
      </c>
      <c r="D25">
        <v>119.844162</v>
      </c>
      <c r="E25">
        <v>8.9693527418999999</v>
      </c>
      <c r="F25">
        <v>9.7073771219999898</v>
      </c>
      <c r="G25">
        <v>184</v>
      </c>
      <c r="J25">
        <f t="shared" si="0"/>
        <v>115.28845595</v>
      </c>
      <c r="K25">
        <f t="shared" si="1"/>
        <v>4.5557060499999977</v>
      </c>
      <c r="N25">
        <f t="shared" si="6"/>
        <v>108</v>
      </c>
      <c r="O25">
        <f t="shared" si="7"/>
        <v>50</v>
      </c>
      <c r="P25">
        <f t="shared" si="8"/>
        <v>617.28395061728395</v>
      </c>
      <c r="Q25">
        <f t="shared" si="2"/>
        <v>204</v>
      </c>
      <c r="R25">
        <f t="shared" si="3"/>
        <v>216</v>
      </c>
      <c r="S25">
        <f t="shared" si="4"/>
        <v>210</v>
      </c>
      <c r="T25" s="1">
        <f t="shared" si="9"/>
        <v>1.0294117647058822</v>
      </c>
      <c r="U25" s="1">
        <f t="shared" si="10"/>
        <v>0.97222222222222221</v>
      </c>
      <c r="V25">
        <f t="shared" si="5"/>
        <v>-12</v>
      </c>
      <c r="X25">
        <f t="shared" si="13"/>
        <v>1.0411414514144564</v>
      </c>
      <c r="Y25">
        <f t="shared" si="11"/>
        <v>132.22496432963595</v>
      </c>
      <c r="AA25">
        <f t="shared" si="14"/>
        <v>0.96198641657655382</v>
      </c>
      <c r="AB25">
        <f t="shared" si="12"/>
        <v>122.17227490522234</v>
      </c>
    </row>
    <row r="26" spans="1:28" x14ac:dyDescent="0.25">
      <c r="A26">
        <v>24</v>
      </c>
      <c r="B26">
        <v>12</v>
      </c>
      <c r="C26">
        <v>117.8830719</v>
      </c>
      <c r="D26">
        <v>126.7800446</v>
      </c>
      <c r="E26">
        <v>9.5485288238999999</v>
      </c>
      <c r="F26">
        <v>10.269183612599999</v>
      </c>
      <c r="G26">
        <v>184</v>
      </c>
      <c r="J26">
        <f t="shared" si="0"/>
        <v>122.33155825</v>
      </c>
      <c r="K26">
        <f t="shared" si="1"/>
        <v>4.448486349999996</v>
      </c>
      <c r="N26">
        <f t="shared" si="6"/>
        <v>113</v>
      </c>
      <c r="O26">
        <f t="shared" si="7"/>
        <v>50</v>
      </c>
      <c r="P26">
        <f t="shared" si="8"/>
        <v>617.28395061728395</v>
      </c>
      <c r="Q26">
        <f t="shared" si="2"/>
        <v>204</v>
      </c>
      <c r="R26">
        <f t="shared" si="3"/>
        <v>216</v>
      </c>
      <c r="S26">
        <f t="shared" si="4"/>
        <v>210</v>
      </c>
      <c r="T26" s="1">
        <f t="shared" si="9"/>
        <v>1.0294117647058822</v>
      </c>
      <c r="U26" s="1">
        <f t="shared" si="10"/>
        <v>0.97222222222222221</v>
      </c>
      <c r="V26">
        <f t="shared" si="5"/>
        <v>-12</v>
      </c>
      <c r="X26">
        <f t="shared" si="13"/>
        <v>1.0377364305010106</v>
      </c>
      <c r="Y26">
        <f t="shared" si="11"/>
        <v>131.79252667362834</v>
      </c>
      <c r="AA26">
        <f t="shared" si="14"/>
        <v>0.96491177800074701</v>
      </c>
      <c r="AB26">
        <f t="shared" si="12"/>
        <v>122.54379580609488</v>
      </c>
    </row>
    <row r="27" spans="1:28" x14ac:dyDescent="0.25">
      <c r="A27">
        <v>25</v>
      </c>
      <c r="B27">
        <v>12.5</v>
      </c>
      <c r="C27">
        <v>114.8597565</v>
      </c>
      <c r="D27">
        <v>136.44799800000001</v>
      </c>
      <c r="E27">
        <v>9.3036402764999995</v>
      </c>
      <c r="F27">
        <v>11.052287838</v>
      </c>
      <c r="G27">
        <v>184</v>
      </c>
      <c r="J27">
        <f t="shared" si="0"/>
        <v>125.65387725000001</v>
      </c>
      <c r="K27">
        <f t="shared" si="1"/>
        <v>10.794120750000005</v>
      </c>
      <c r="N27">
        <f t="shared" si="6"/>
        <v>118</v>
      </c>
      <c r="O27">
        <f t="shared" si="7"/>
        <v>50</v>
      </c>
      <c r="P27">
        <f t="shared" si="8"/>
        <v>617.28395061728395</v>
      </c>
      <c r="Q27">
        <f t="shared" si="2"/>
        <v>204</v>
      </c>
      <c r="R27">
        <f t="shared" si="3"/>
        <v>216</v>
      </c>
      <c r="S27">
        <f t="shared" si="4"/>
        <v>210</v>
      </c>
      <c r="T27" s="1">
        <f t="shared" si="9"/>
        <v>1.0294117647058822</v>
      </c>
      <c r="U27" s="1">
        <f t="shared" si="10"/>
        <v>0.97222222222222221</v>
      </c>
      <c r="V27">
        <f t="shared" si="5"/>
        <v>-12</v>
      </c>
      <c r="X27">
        <f t="shared" si="13"/>
        <v>1.0939765247543425</v>
      </c>
      <c r="Y27">
        <f t="shared" si="11"/>
        <v>138.9350186438015</v>
      </c>
      <c r="AA27">
        <f t="shared" si="14"/>
        <v>0.92089205478852099</v>
      </c>
      <c r="AB27">
        <f t="shared" si="12"/>
        <v>116.95329095814216</v>
      </c>
    </row>
    <row r="28" spans="1:28" x14ac:dyDescent="0.25">
      <c r="A28">
        <v>26</v>
      </c>
      <c r="B28">
        <v>13</v>
      </c>
      <c r="C28">
        <v>123.0973053</v>
      </c>
      <c r="D28">
        <v>138.4997864</v>
      </c>
      <c r="E28">
        <v>9.9708817293000003</v>
      </c>
      <c r="F28">
        <v>11.218482698400001</v>
      </c>
      <c r="G28">
        <v>184</v>
      </c>
      <c r="J28">
        <f t="shared" si="0"/>
        <v>130.79854585000001</v>
      </c>
      <c r="K28">
        <f t="shared" si="1"/>
        <v>7.7012405500000085</v>
      </c>
      <c r="N28">
        <f t="shared" si="6"/>
        <v>122</v>
      </c>
      <c r="O28">
        <f t="shared" si="7"/>
        <v>50</v>
      </c>
      <c r="P28">
        <f t="shared" si="8"/>
        <v>617.28395061728395</v>
      </c>
      <c r="Q28">
        <f t="shared" si="2"/>
        <v>204</v>
      </c>
      <c r="R28">
        <f t="shared" si="3"/>
        <v>216</v>
      </c>
      <c r="S28">
        <f t="shared" si="4"/>
        <v>210</v>
      </c>
      <c r="T28" s="1">
        <f t="shared" si="9"/>
        <v>1.0294117647058822</v>
      </c>
      <c r="U28" s="1">
        <f t="shared" si="10"/>
        <v>0.97222222222222221</v>
      </c>
      <c r="V28">
        <f t="shared" si="5"/>
        <v>-12</v>
      </c>
      <c r="X28">
        <f t="shared" si="13"/>
        <v>1.0625622188173116</v>
      </c>
      <c r="Y28">
        <f t="shared" si="11"/>
        <v>134.94540178979858</v>
      </c>
      <c r="AA28">
        <f t="shared" si="14"/>
        <v>0.94439528933454009</v>
      </c>
      <c r="AB28">
        <f t="shared" si="12"/>
        <v>119.93820174548659</v>
      </c>
    </row>
    <row r="29" spans="1:28" x14ac:dyDescent="0.25">
      <c r="A29">
        <v>27</v>
      </c>
      <c r="B29">
        <v>13.5</v>
      </c>
      <c r="C29">
        <v>127.8756714</v>
      </c>
      <c r="D29">
        <v>142.60174559999999</v>
      </c>
      <c r="E29">
        <v>10.3579293834</v>
      </c>
      <c r="F29">
        <v>11.5507413935999</v>
      </c>
      <c r="G29">
        <v>184</v>
      </c>
      <c r="J29">
        <f t="shared" si="0"/>
        <v>135.2387085</v>
      </c>
      <c r="K29">
        <f t="shared" si="1"/>
        <v>7.3630370999999997</v>
      </c>
      <c r="N29">
        <f t="shared" si="6"/>
        <v>127</v>
      </c>
      <c r="O29" t="e">
        <f t="shared" si="7"/>
        <v>#N/A</v>
      </c>
      <c r="U29" s="1">
        <f>SUM(U3:U28)</f>
        <v>26.428696448542091</v>
      </c>
      <c r="V29" s="1">
        <f>SUM(V3:V28)</f>
        <v>74</v>
      </c>
      <c r="X29">
        <f t="shared" si="13"/>
        <v>1.0575796554527415</v>
      </c>
      <c r="Y29">
        <f t="shared" si="11"/>
        <v>134.31261624249817</v>
      </c>
      <c r="AA29">
        <f t="shared" si="14"/>
        <v>0.94836643079634231</v>
      </c>
      <c r="AB29">
        <f t="shared" si="12"/>
        <v>120.44253671113547</v>
      </c>
    </row>
    <row r="30" spans="1:28" x14ac:dyDescent="0.25">
      <c r="A30">
        <v>28</v>
      </c>
      <c r="B30">
        <v>14</v>
      </c>
      <c r="C30">
        <v>135.22772219999999</v>
      </c>
      <c r="D30">
        <v>146.44309999999999</v>
      </c>
      <c r="E30">
        <v>10.953445498199899</v>
      </c>
      <c r="F30">
        <v>11.861891099999999</v>
      </c>
      <c r="G30" t="s">
        <v>7</v>
      </c>
      <c r="J30">
        <f t="shared" si="0"/>
        <v>140.83541109999999</v>
      </c>
      <c r="K30">
        <f t="shared" si="1"/>
        <v>5.6076888999999994</v>
      </c>
      <c r="Q30" t="s">
        <v>8</v>
      </c>
      <c r="S30" s="1">
        <f>AVERAGE(S3:S28)</f>
        <v>128.11538461538461</v>
      </c>
      <c r="T30" s="1">
        <f>AVERAGE(T3:T28)</f>
        <v>0.99063004468169891</v>
      </c>
      <c r="U30" s="1">
        <f>AVERAGE(U3:U29)</f>
        <v>1.9576812184105252</v>
      </c>
      <c r="V30" s="1">
        <f>AVERAGE(V3:V28)</f>
        <v>2.8461538461538463</v>
      </c>
      <c r="X30">
        <f t="shared" si="13"/>
        <v>1.0414684859640415</v>
      </c>
      <c r="Y30">
        <f t="shared" si="11"/>
        <v>132.26649771743328</v>
      </c>
      <c r="AA30">
        <f t="shared" si="14"/>
        <v>0.96170738737434536</v>
      </c>
      <c r="AB30">
        <f t="shared" si="12"/>
        <v>122.13683819654186</v>
      </c>
    </row>
    <row r="31" spans="1:28" x14ac:dyDescent="0.25">
      <c r="A31">
        <v>29</v>
      </c>
      <c r="B31">
        <v>14.5</v>
      </c>
      <c r="C31">
        <v>143.12533569999999</v>
      </c>
      <c r="D31">
        <v>152.69667050000001</v>
      </c>
      <c r="E31">
        <v>11.5931521917</v>
      </c>
      <c r="F31">
        <v>12.3684303104999</v>
      </c>
      <c r="G31" t="s">
        <v>7</v>
      </c>
      <c r="J31">
        <f t="shared" si="0"/>
        <v>147.91100310000002</v>
      </c>
      <c r="K31">
        <f t="shared" si="1"/>
        <v>4.7856674000000226</v>
      </c>
      <c r="Q31" t="s">
        <v>23</v>
      </c>
      <c r="T31" s="2">
        <f>128*T30</f>
        <v>126.80064571925746</v>
      </c>
      <c r="U31" s="2">
        <f>128*U30</f>
        <v>250.58319595654723</v>
      </c>
      <c r="V31" s="2">
        <f>(V30+S30)/S30</f>
        <v>1.0222155508856199</v>
      </c>
      <c r="X31">
        <f t="shared" si="13"/>
        <v>1.0334368990409293</v>
      </c>
      <c r="Y31">
        <f t="shared" si="11"/>
        <v>131.24648617819801</v>
      </c>
      <c r="AA31">
        <f t="shared" si="14"/>
        <v>0.96865899312454229</v>
      </c>
      <c r="AB31">
        <f t="shared" si="12"/>
        <v>123.01969212681686</v>
      </c>
    </row>
    <row r="32" spans="1:28" x14ac:dyDescent="0.25">
      <c r="A32">
        <v>30</v>
      </c>
      <c r="B32">
        <v>15</v>
      </c>
      <c r="C32">
        <v>150.47940059999999</v>
      </c>
      <c r="D32">
        <v>164.63288879999999</v>
      </c>
      <c r="E32">
        <v>12.188831448599901</v>
      </c>
      <c r="F32">
        <v>13.3352639927999</v>
      </c>
      <c r="G32" t="s">
        <v>7</v>
      </c>
      <c r="J32">
        <f t="shared" si="0"/>
        <v>157.5561447</v>
      </c>
      <c r="K32">
        <f t="shared" si="1"/>
        <v>7.0767441000000133</v>
      </c>
      <c r="X32">
        <f t="shared" si="13"/>
        <v>1.0470279923483428</v>
      </c>
      <c r="Y32">
        <f t="shared" si="11"/>
        <v>132.97255502823953</v>
      </c>
      <c r="AA32">
        <f t="shared" si="14"/>
        <v>0.95701500379673843</v>
      </c>
      <c r="AB32">
        <f t="shared" si="12"/>
        <v>121.54090548218578</v>
      </c>
    </row>
    <row r="33" spans="1:28" x14ac:dyDescent="0.25">
      <c r="A33">
        <v>31</v>
      </c>
      <c r="B33">
        <v>15.5</v>
      </c>
      <c r="C33">
        <v>157.30429079999999</v>
      </c>
      <c r="D33">
        <v>171.11473079999999</v>
      </c>
      <c r="E33">
        <v>12.741647554799901</v>
      </c>
      <c r="F33">
        <v>13.860293194799899</v>
      </c>
      <c r="G33" t="s">
        <v>7</v>
      </c>
      <c r="J33">
        <f t="shared" si="0"/>
        <v>164.20951079999998</v>
      </c>
      <c r="K33">
        <f t="shared" si="1"/>
        <v>6.9052199999999857</v>
      </c>
      <c r="X33">
        <f t="shared" si="13"/>
        <v>1.04389721326025</v>
      </c>
      <c r="Y33">
        <f t="shared" si="11"/>
        <v>132.57494608405176</v>
      </c>
      <c r="AA33">
        <f t="shared" si="14"/>
        <v>0.95964567183832417</v>
      </c>
      <c r="AB33">
        <f t="shared" si="12"/>
        <v>121.87500032346716</v>
      </c>
    </row>
    <row r="34" spans="1:28" x14ac:dyDescent="0.25">
      <c r="A34">
        <v>32</v>
      </c>
      <c r="B34">
        <v>16</v>
      </c>
      <c r="C34">
        <v>153.9528961</v>
      </c>
      <c r="D34">
        <v>179.3565826</v>
      </c>
      <c r="E34">
        <v>12.4701845841</v>
      </c>
      <c r="F34">
        <v>14.5278831905999</v>
      </c>
      <c r="G34" t="s">
        <v>7</v>
      </c>
      <c r="J34">
        <f t="shared" si="0"/>
        <v>166.65473935</v>
      </c>
      <c r="K34">
        <f t="shared" si="1"/>
        <v>12.701843249999996</v>
      </c>
      <c r="X34">
        <f t="shared" si="13"/>
        <v>1.0825047373045162</v>
      </c>
      <c r="Y34">
        <f t="shared" si="11"/>
        <v>137.47810163767357</v>
      </c>
      <c r="AA34">
        <f t="shared" si="14"/>
        <v>0.92918105895043968</v>
      </c>
      <c r="AB34">
        <f t="shared" si="12"/>
        <v>118.00599448670584</v>
      </c>
    </row>
    <row r="35" spans="1:28" x14ac:dyDescent="0.25">
      <c r="A35">
        <v>33</v>
      </c>
      <c r="B35">
        <v>16.5</v>
      </c>
      <c r="C35">
        <v>161.888443</v>
      </c>
      <c r="D35">
        <v>184.921875</v>
      </c>
      <c r="E35">
        <v>13.112963883000001</v>
      </c>
      <c r="F35">
        <v>14.978671875</v>
      </c>
      <c r="G35" t="s">
        <v>7</v>
      </c>
      <c r="J35">
        <f t="shared" si="0"/>
        <v>173.405159</v>
      </c>
      <c r="K35">
        <f t="shared" si="1"/>
        <v>11.516716000000002</v>
      </c>
      <c r="X35">
        <f t="shared" si="13"/>
        <v>1.0711398280604874</v>
      </c>
      <c r="Y35">
        <f t="shared" si="11"/>
        <v>136.03475816368189</v>
      </c>
      <c r="AA35">
        <f t="shared" si="14"/>
        <v>0.93772118090409795</v>
      </c>
      <c r="AB35">
        <f t="shared" si="12"/>
        <v>119.09058997482045</v>
      </c>
    </row>
    <row r="36" spans="1:28" x14ac:dyDescent="0.25">
      <c r="A36">
        <v>34</v>
      </c>
      <c r="B36">
        <v>17</v>
      </c>
      <c r="C36">
        <v>170.79632570000001</v>
      </c>
      <c r="D36">
        <v>194.26904300000001</v>
      </c>
      <c r="E36">
        <v>13.8345023817</v>
      </c>
      <c r="F36">
        <v>15.735792483000001</v>
      </c>
      <c r="G36" t="s">
        <v>7</v>
      </c>
      <c r="J36">
        <f t="shared" si="0"/>
        <v>182.53268435000001</v>
      </c>
      <c r="K36">
        <f t="shared" si="1"/>
        <v>11.73635865</v>
      </c>
      <c r="X36">
        <f t="shared" si="13"/>
        <v>1.0687155218468496</v>
      </c>
      <c r="Y36">
        <f t="shared" si="11"/>
        <v>135.72687127454989</v>
      </c>
      <c r="AA36">
        <f t="shared" si="14"/>
        <v>0.93958708773790578</v>
      </c>
      <c r="AB36">
        <f t="shared" si="12"/>
        <v>119.32756014271403</v>
      </c>
    </row>
    <row r="37" spans="1:28" x14ac:dyDescent="0.25">
      <c r="A37">
        <v>35</v>
      </c>
      <c r="B37">
        <v>17.5</v>
      </c>
      <c r="C37">
        <v>178.55583189999999</v>
      </c>
      <c r="D37">
        <v>192.65501399999999</v>
      </c>
      <c r="E37">
        <v>14.463022383899901</v>
      </c>
      <c r="F37">
        <v>15.6050561339999</v>
      </c>
      <c r="G37" t="s">
        <v>7</v>
      </c>
      <c r="J37">
        <f t="shared" si="0"/>
        <v>185.60542294999999</v>
      </c>
      <c r="K37">
        <f t="shared" si="1"/>
        <v>7.0495910500000036</v>
      </c>
      <c r="X37">
        <f t="shared" si="13"/>
        <v>1.0394811582180532</v>
      </c>
      <c r="Y37">
        <f t="shared" si="11"/>
        <v>132.01410709369276</v>
      </c>
      <c r="AA37">
        <f t="shared" si="14"/>
        <v>0.9634082139694532</v>
      </c>
      <c r="AB37">
        <f t="shared" si="12"/>
        <v>122.35284317412055</v>
      </c>
    </row>
    <row r="38" spans="1:28" x14ac:dyDescent="0.25">
      <c r="A38">
        <v>36</v>
      </c>
      <c r="B38">
        <v>18</v>
      </c>
      <c r="C38">
        <v>182.77833559999999</v>
      </c>
      <c r="D38">
        <v>212.4753723</v>
      </c>
      <c r="E38">
        <v>14.8050451835999</v>
      </c>
      <c r="F38">
        <v>17.210505156299899</v>
      </c>
      <c r="G38" t="s">
        <v>7</v>
      </c>
      <c r="J38">
        <f t="shared" si="0"/>
        <v>197.62685395</v>
      </c>
      <c r="K38">
        <f t="shared" si="1"/>
        <v>14.848518350000006</v>
      </c>
      <c r="X38">
        <f t="shared" si="13"/>
        <v>1.0812378463851162</v>
      </c>
      <c r="Y38">
        <f t="shared" si="11"/>
        <v>137.31720649090977</v>
      </c>
      <c r="AA38">
        <f t="shared" si="14"/>
        <v>0.93011652037943027</v>
      </c>
      <c r="AB38">
        <f t="shared" si="12"/>
        <v>118.12479808818765</v>
      </c>
    </row>
    <row r="39" spans="1:28" x14ac:dyDescent="0.25">
      <c r="A39">
        <v>37</v>
      </c>
      <c r="B39">
        <v>18.5</v>
      </c>
      <c r="C39">
        <v>205.00436400000001</v>
      </c>
      <c r="D39">
        <v>226.52351379999999</v>
      </c>
      <c r="E39">
        <v>16.605353483999998</v>
      </c>
      <c r="F39">
        <v>18.3484046178</v>
      </c>
      <c r="G39" t="s">
        <v>7</v>
      </c>
      <c r="J39">
        <f t="shared" si="0"/>
        <v>215.7639389</v>
      </c>
      <c r="K39">
        <f t="shared" si="1"/>
        <v>10.75957489999999</v>
      </c>
      <c r="X39">
        <f t="shared" si="13"/>
        <v>1.0524846139372916</v>
      </c>
      <c r="Y39">
        <f t="shared" si="11"/>
        <v>133.66554597003605</v>
      </c>
      <c r="AA39">
        <f t="shared" si="14"/>
        <v>0.95250128907368203</v>
      </c>
      <c r="AB39">
        <f t="shared" si="12"/>
        <v>120.96766371235762</v>
      </c>
    </row>
    <row r="40" spans="1:28" x14ac:dyDescent="0.25">
      <c r="A40">
        <v>38</v>
      </c>
      <c r="B40">
        <v>19</v>
      </c>
      <c r="C40">
        <v>203.16554260000001</v>
      </c>
      <c r="D40">
        <v>233.89607240000001</v>
      </c>
      <c r="E40">
        <v>16.4564089506</v>
      </c>
      <c r="F40">
        <v>18.945581864400001</v>
      </c>
      <c r="G40" t="s">
        <v>7</v>
      </c>
      <c r="J40">
        <f t="shared" si="0"/>
        <v>218.53080750000001</v>
      </c>
      <c r="K40">
        <f t="shared" si="1"/>
        <v>15.3652649</v>
      </c>
      <c r="X40">
        <f t="shared" si="13"/>
        <v>1.0756292858688725</v>
      </c>
      <c r="Y40">
        <f t="shared" si="11"/>
        <v>136.60491930534681</v>
      </c>
      <c r="AA40">
        <f t="shared" si="14"/>
        <v>0.93430729835547255</v>
      </c>
      <c r="AB40">
        <f t="shared" si="12"/>
        <v>118.65702689114501</v>
      </c>
    </row>
    <row r="41" spans="1:28" x14ac:dyDescent="0.25">
      <c r="A41">
        <v>39</v>
      </c>
      <c r="B41">
        <v>19.5</v>
      </c>
      <c r="C41">
        <v>214.41836549999999</v>
      </c>
      <c r="D41">
        <v>248.11604310000001</v>
      </c>
      <c r="E41">
        <v>17.367887605500002</v>
      </c>
      <c r="F41">
        <v>20.097399491099999</v>
      </c>
      <c r="G41" t="s">
        <v>7</v>
      </c>
      <c r="J41">
        <f t="shared" si="0"/>
        <v>231.2672043</v>
      </c>
      <c r="K41">
        <f t="shared" si="1"/>
        <v>16.84883880000001</v>
      </c>
      <c r="X41">
        <f t="shared" si="13"/>
        <v>1.0785792707668038</v>
      </c>
      <c r="Y41">
        <f t="shared" si="11"/>
        <v>136.97956738738409</v>
      </c>
      <c r="AA41">
        <f t="shared" si="14"/>
        <v>0.9320929086668962</v>
      </c>
      <c r="AB41">
        <f t="shared" si="12"/>
        <v>118.37579940069581</v>
      </c>
    </row>
    <row r="42" spans="1:28" x14ac:dyDescent="0.25">
      <c r="A42">
        <v>40</v>
      </c>
      <c r="B42">
        <v>20</v>
      </c>
      <c r="C42">
        <v>223.60137940000001</v>
      </c>
      <c r="D42">
        <v>249.4387054</v>
      </c>
      <c r="E42">
        <v>18.1117117314</v>
      </c>
      <c r="F42">
        <v>20.204535137400001</v>
      </c>
      <c r="G42" t="s">
        <v>7</v>
      </c>
      <c r="J42">
        <f t="shared" si="0"/>
        <v>236.52004240000002</v>
      </c>
      <c r="K42">
        <f t="shared" si="1"/>
        <v>12.918663000000009</v>
      </c>
      <c r="X42">
        <f t="shared" si="13"/>
        <v>1.0577754172834948</v>
      </c>
      <c r="Y42">
        <f t="shared" si="11"/>
        <v>134.33747799500384</v>
      </c>
      <c r="AA42">
        <f t="shared" si="14"/>
        <v>0.94820906811842365</v>
      </c>
      <c r="AB42">
        <f t="shared" si="12"/>
        <v>120.4225516510398</v>
      </c>
    </row>
    <row r="43" spans="1:28" x14ac:dyDescent="0.25">
      <c r="A43">
        <v>41</v>
      </c>
      <c r="B43">
        <v>20.5</v>
      </c>
      <c r="C43">
        <v>236.9811096</v>
      </c>
      <c r="D43">
        <v>256.63488769999998</v>
      </c>
      <c r="E43">
        <v>19.195469877600001</v>
      </c>
      <c r="F43">
        <v>20.787425903699901</v>
      </c>
      <c r="G43" t="s">
        <v>7</v>
      </c>
      <c r="J43">
        <f t="shared" si="0"/>
        <v>246.80799865</v>
      </c>
      <c r="K43">
        <f t="shared" si="1"/>
        <v>9.8268890500000055</v>
      </c>
      <c r="X43">
        <f t="shared" si="13"/>
        <v>1.0414669720577594</v>
      </c>
      <c r="Y43">
        <f t="shared" si="11"/>
        <v>132.26630545133546</v>
      </c>
      <c r="AA43">
        <f t="shared" si="14"/>
        <v>0.96170867827803919</v>
      </c>
      <c r="AB43">
        <f t="shared" si="12"/>
        <v>122.13700214131097</v>
      </c>
    </row>
    <row r="44" spans="1:28" x14ac:dyDescent="0.25">
      <c r="A44">
        <v>42</v>
      </c>
      <c r="B44">
        <v>21</v>
      </c>
      <c r="C44">
        <v>250.68070979999999</v>
      </c>
      <c r="D44">
        <v>276.36398320000001</v>
      </c>
      <c r="E44">
        <v>20.3051374938</v>
      </c>
      <c r="F44">
        <v>22.385482639199999</v>
      </c>
      <c r="G44" t="s">
        <v>7</v>
      </c>
      <c r="J44">
        <f t="shared" si="0"/>
        <v>263.52234650000003</v>
      </c>
      <c r="K44">
        <f t="shared" si="1"/>
        <v>12.841636700000038</v>
      </c>
      <c r="X44">
        <f t="shared" si="13"/>
        <v>1.0512270637427406</v>
      </c>
      <c r="Y44">
        <f t="shared" si="11"/>
        <v>133.50583709532805</v>
      </c>
      <c r="AA44">
        <f t="shared" si="14"/>
        <v>0.95353360972979351</v>
      </c>
      <c r="AB44">
        <f t="shared" si="12"/>
        <v>121.09876843568378</v>
      </c>
    </row>
    <row r="45" spans="1:28" x14ac:dyDescent="0.25">
      <c r="A45">
        <v>43</v>
      </c>
      <c r="B45">
        <v>21.5</v>
      </c>
      <c r="C45">
        <v>256.30307010000001</v>
      </c>
      <c r="D45">
        <v>282.03442380000001</v>
      </c>
      <c r="E45">
        <v>20.760548678099902</v>
      </c>
      <c r="F45">
        <v>22.8447883278</v>
      </c>
      <c r="G45" t="s">
        <v>7</v>
      </c>
      <c r="J45">
        <f t="shared" si="0"/>
        <v>269.16874695000001</v>
      </c>
      <c r="K45">
        <f t="shared" si="1"/>
        <v>12.86567685</v>
      </c>
      <c r="X45">
        <f t="shared" si="13"/>
        <v>1.0501971234483469</v>
      </c>
      <c r="Y45">
        <f t="shared" si="11"/>
        <v>133.37503467794005</v>
      </c>
      <c r="AA45">
        <f t="shared" si="14"/>
        <v>0.95438260097241367</v>
      </c>
      <c r="AB45">
        <f t="shared" si="12"/>
        <v>121.20659032349654</v>
      </c>
    </row>
    <row r="46" spans="1:28" x14ac:dyDescent="0.25">
      <c r="A46">
        <v>44</v>
      </c>
      <c r="B46">
        <v>22</v>
      </c>
      <c r="C46">
        <v>266.16027830000002</v>
      </c>
      <c r="D46">
        <v>283.84484859999998</v>
      </c>
      <c r="E46">
        <v>21.558982542300001</v>
      </c>
      <c r="F46">
        <v>22.991432736599901</v>
      </c>
      <c r="G46" t="s">
        <v>7</v>
      </c>
      <c r="J46">
        <f t="shared" si="0"/>
        <v>275.00256345000003</v>
      </c>
      <c r="K46">
        <f t="shared" si="1"/>
        <v>8.8422851500000093</v>
      </c>
      <c r="X46">
        <f t="shared" si="13"/>
        <v>1.0332216557875458</v>
      </c>
      <c r="Y46">
        <f t="shared" si="11"/>
        <v>131.21915028501832</v>
      </c>
      <c r="AA46">
        <f t="shared" si="14"/>
        <v>0.96884817465029749</v>
      </c>
      <c r="AB46">
        <f t="shared" si="12"/>
        <v>123.04371818058777</v>
      </c>
    </row>
    <row r="47" spans="1:28" x14ac:dyDescent="0.25">
      <c r="A47">
        <v>45</v>
      </c>
      <c r="B47">
        <v>22.5</v>
      </c>
      <c r="C47">
        <v>274.63534550000003</v>
      </c>
      <c r="D47">
        <v>282.44189449999999</v>
      </c>
      <c r="E47">
        <v>22.245462985500001</v>
      </c>
      <c r="F47">
        <v>22.877793454499901</v>
      </c>
      <c r="G47" t="s">
        <v>7</v>
      </c>
      <c r="J47">
        <f t="shared" si="0"/>
        <v>278.53862000000004</v>
      </c>
      <c r="K47">
        <f t="shared" si="1"/>
        <v>3.9032745000000091</v>
      </c>
      <c r="X47">
        <f t="shared" si="13"/>
        <v>1.0142125715569994</v>
      </c>
      <c r="Y47">
        <f t="shared" si="11"/>
        <v>128.80499658773891</v>
      </c>
      <c r="AA47">
        <f t="shared" si="14"/>
        <v>0.98618025662619979</v>
      </c>
      <c r="AB47">
        <f t="shared" si="12"/>
        <v>125.24489259152737</v>
      </c>
    </row>
    <row r="48" spans="1:28" x14ac:dyDescent="0.25">
      <c r="A48">
        <v>46</v>
      </c>
      <c r="B48">
        <v>23</v>
      </c>
      <c r="C48">
        <v>284.07757570000001</v>
      </c>
      <c r="D48">
        <v>303.94900510000002</v>
      </c>
      <c r="E48">
        <v>23.010283631699998</v>
      </c>
      <c r="F48">
        <v>24.619869413100002</v>
      </c>
      <c r="G48" t="s">
        <v>7</v>
      </c>
      <c r="J48">
        <f t="shared" si="0"/>
        <v>294.01329040000002</v>
      </c>
      <c r="K48">
        <f t="shared" si="1"/>
        <v>9.9357147000000055</v>
      </c>
      <c r="X48">
        <f t="shared" si="13"/>
        <v>1.0349753572611891</v>
      </c>
      <c r="Y48">
        <f t="shared" si="11"/>
        <v>131.441870372171</v>
      </c>
      <c r="AA48">
        <f t="shared" si="14"/>
        <v>0.96731124454007955</v>
      </c>
      <c r="AB48">
        <f t="shared" si="12"/>
        <v>122.8485280565901</v>
      </c>
    </row>
    <row r="49" spans="1:28" x14ac:dyDescent="0.25">
      <c r="A49">
        <v>47</v>
      </c>
      <c r="B49">
        <v>23.5</v>
      </c>
      <c r="C49">
        <v>308.8682556</v>
      </c>
      <c r="D49">
        <v>298.86184689999999</v>
      </c>
      <c r="E49">
        <v>25.018328703599899</v>
      </c>
      <c r="F49">
        <v>24.2078095988999</v>
      </c>
      <c r="G49" t="s">
        <v>7</v>
      </c>
      <c r="J49">
        <f t="shared" si="0"/>
        <v>303.86505124999996</v>
      </c>
      <c r="K49">
        <f t="shared" si="1"/>
        <v>-5.0032043500000327</v>
      </c>
      <c r="X49">
        <f t="shared" si="13"/>
        <v>0.98380149381074811</v>
      </c>
      <c r="Y49">
        <f t="shared" si="11"/>
        <v>124.94278971396501</v>
      </c>
      <c r="AA49">
        <f t="shared" si="14"/>
        <v>1.0167408600391674</v>
      </c>
      <c r="AB49">
        <f t="shared" si="12"/>
        <v>129.12608922497427</v>
      </c>
    </row>
    <row r="50" spans="1:28" x14ac:dyDescent="0.25">
      <c r="A50">
        <v>48</v>
      </c>
      <c r="B50">
        <v>24</v>
      </c>
      <c r="C50">
        <v>266.5420532</v>
      </c>
      <c r="D50">
        <v>307.05014039999998</v>
      </c>
      <c r="E50">
        <v>21.5899063092</v>
      </c>
      <c r="F50">
        <v>24.8710613724</v>
      </c>
      <c r="G50" t="s">
        <v>7</v>
      </c>
      <c r="J50">
        <f t="shared" si="0"/>
        <v>286.79609679999999</v>
      </c>
      <c r="K50">
        <f t="shared" si="1"/>
        <v>20.254043599999989</v>
      </c>
      <c r="X50">
        <f t="shared" si="13"/>
        <v>1.0759881728111487</v>
      </c>
      <c r="Y50">
        <f t="shared" si="11"/>
        <v>136.65049794701588</v>
      </c>
      <c r="AA50">
        <f t="shared" si="14"/>
        <v>0.93403668998941125</v>
      </c>
      <c r="AB50">
        <f t="shared" si="12"/>
        <v>118.62265962865523</v>
      </c>
    </row>
    <row r="51" spans="1:28" x14ac:dyDescent="0.25">
      <c r="A51">
        <v>49</v>
      </c>
      <c r="B51">
        <v>24.5</v>
      </c>
      <c r="C51">
        <v>267.07281490000003</v>
      </c>
      <c r="D51">
        <v>304.20559689999999</v>
      </c>
      <c r="E51">
        <v>21.6328980069</v>
      </c>
      <c r="F51">
        <v>24.6406533488999</v>
      </c>
      <c r="G51" t="s">
        <v>7</v>
      </c>
      <c r="J51">
        <f t="shared" si="0"/>
        <v>285.63920589999998</v>
      </c>
      <c r="K51">
        <f t="shared" si="1"/>
        <v>18.566390999999953</v>
      </c>
      <c r="X51">
        <f t="shared" si="13"/>
        <v>1.0695180863202112</v>
      </c>
      <c r="Y51">
        <f t="shared" si="11"/>
        <v>135.82879696266681</v>
      </c>
      <c r="AA51">
        <f t="shared" si="14"/>
        <v>0.93896762193332284</v>
      </c>
      <c r="AB51">
        <f t="shared" si="12"/>
        <v>119.24888798553199</v>
      </c>
    </row>
    <row r="52" spans="1:28" x14ac:dyDescent="0.25">
      <c r="A52">
        <v>50</v>
      </c>
      <c r="B52">
        <v>25</v>
      </c>
      <c r="C52">
        <v>262.68814090000001</v>
      </c>
      <c r="D52">
        <v>299.55532840000001</v>
      </c>
      <c r="E52">
        <v>21.277739412900001</v>
      </c>
      <c r="F52">
        <v>24.263981600400001</v>
      </c>
      <c r="G52" t="s">
        <v>7</v>
      </c>
      <c r="J52">
        <f t="shared" si="0"/>
        <v>281.12173465000001</v>
      </c>
      <c r="K52">
        <f t="shared" si="1"/>
        <v>18.43359375</v>
      </c>
      <c r="X52">
        <f t="shared" si="13"/>
        <v>1.0701729194429728</v>
      </c>
      <c r="Y52">
        <f t="shared" si="11"/>
        <v>135.91196076925755</v>
      </c>
      <c r="AA52">
        <f t="shared" si="14"/>
        <v>0.93846347568424693</v>
      </c>
      <c r="AB52">
        <f t="shared" si="12"/>
        <v>119.18486141189936</v>
      </c>
    </row>
    <row r="53" spans="1:28" x14ac:dyDescent="0.25">
      <c r="A53">
        <v>51</v>
      </c>
      <c r="B53">
        <v>25.5</v>
      </c>
      <c r="C53">
        <v>268.00027469999998</v>
      </c>
      <c r="D53">
        <v>313.03921509999998</v>
      </c>
      <c r="E53">
        <v>21.708022250699901</v>
      </c>
      <c r="F53">
        <v>25.356176423099999</v>
      </c>
      <c r="G53" t="s">
        <v>7</v>
      </c>
      <c r="J53">
        <f t="shared" si="0"/>
        <v>290.51974489999998</v>
      </c>
      <c r="K53">
        <f t="shared" si="1"/>
        <v>22.519470200000001</v>
      </c>
      <c r="X53">
        <f t="shared" si="13"/>
        <v>1.0840277877521145</v>
      </c>
      <c r="Y53">
        <f t="shared" si="11"/>
        <v>137.67152904451854</v>
      </c>
      <c r="AA53">
        <f t="shared" si="14"/>
        <v>0.92806182384272151</v>
      </c>
      <c r="AB53">
        <f t="shared" si="12"/>
        <v>117.86385162802563</v>
      </c>
    </row>
    <row r="54" spans="1:28" x14ac:dyDescent="0.25">
      <c r="A54">
        <v>52</v>
      </c>
      <c r="B54">
        <v>26</v>
      </c>
      <c r="C54">
        <v>266.7228394</v>
      </c>
      <c r="D54">
        <v>310.19897459999999</v>
      </c>
      <c r="E54">
        <v>21.604549991399999</v>
      </c>
      <c r="F54">
        <v>25.1261169426</v>
      </c>
      <c r="G54" t="s">
        <v>7</v>
      </c>
      <c r="J54">
        <f t="shared" si="0"/>
        <v>288.46090700000002</v>
      </c>
      <c r="K54">
        <f t="shared" si="1"/>
        <v>21.738067600000022</v>
      </c>
      <c r="X54">
        <f t="shared" si="13"/>
        <v>1.0815005855850228</v>
      </c>
      <c r="Y54">
        <f t="shared" si="11"/>
        <v>137.3505743692979</v>
      </c>
      <c r="AA54">
        <f t="shared" si="14"/>
        <v>0.92992218098711932</v>
      </c>
      <c r="AB54">
        <f t="shared" si="12"/>
        <v>118.10011698536415</v>
      </c>
    </row>
    <row r="55" spans="1:28" x14ac:dyDescent="0.25">
      <c r="A55">
        <v>53</v>
      </c>
      <c r="B55">
        <v>26.5</v>
      </c>
      <c r="C55">
        <v>278.15725709999998</v>
      </c>
      <c r="D55">
        <v>320.89685059999999</v>
      </c>
      <c r="E55">
        <v>22.530737825099902</v>
      </c>
      <c r="F55">
        <v>25.992644898599998</v>
      </c>
      <c r="G55" t="s">
        <v>7</v>
      </c>
      <c r="J55">
        <f t="shared" si="0"/>
        <v>299.52705385000002</v>
      </c>
      <c r="K55">
        <f t="shared" si="1"/>
        <v>21.369796750000035</v>
      </c>
      <c r="X55">
        <f t="shared" si="13"/>
        <v>1.0768263139088887</v>
      </c>
      <c r="Y55">
        <f t="shared" si="11"/>
        <v>136.75694186642886</v>
      </c>
      <c r="AA55">
        <f t="shared" si="14"/>
        <v>0.93340602530051764</v>
      </c>
      <c r="AB55">
        <f t="shared" si="12"/>
        <v>118.54256521316574</v>
      </c>
    </row>
    <row r="56" spans="1:28" x14ac:dyDescent="0.25">
      <c r="A56">
        <v>54</v>
      </c>
      <c r="B56">
        <v>27</v>
      </c>
      <c r="C56">
        <v>280.289917</v>
      </c>
      <c r="D56">
        <v>332.84140009999999</v>
      </c>
      <c r="E56">
        <v>22.703483277</v>
      </c>
      <c r="F56">
        <v>26.960153408099998</v>
      </c>
      <c r="G56" t="s">
        <v>7</v>
      </c>
      <c r="J56">
        <f t="shared" si="0"/>
        <v>306.56565854999997</v>
      </c>
      <c r="K56">
        <f t="shared" si="1"/>
        <v>26.275741549999964</v>
      </c>
      <c r="X56">
        <f t="shared" si="13"/>
        <v>1.0937448689957689</v>
      </c>
      <c r="Y56">
        <f t="shared" si="11"/>
        <v>138.90559836246265</v>
      </c>
      <c r="AA56">
        <f t="shared" si="14"/>
        <v>0.92105627021726966</v>
      </c>
      <c r="AB56">
        <f t="shared" si="12"/>
        <v>116.97414631759325</v>
      </c>
    </row>
    <row r="57" spans="1:28" x14ac:dyDescent="0.25">
      <c r="A57">
        <v>55</v>
      </c>
      <c r="B57">
        <v>27.5</v>
      </c>
      <c r="C57">
        <v>301.25088499999998</v>
      </c>
      <c r="D57">
        <v>335.91076659999999</v>
      </c>
      <c r="E57">
        <v>24.4013216849999</v>
      </c>
      <c r="F57">
        <v>27.2087720946</v>
      </c>
      <c r="G57" t="s">
        <v>7</v>
      </c>
      <c r="J57">
        <f t="shared" si="0"/>
        <v>318.58082579999996</v>
      </c>
      <c r="K57">
        <f t="shared" si="1"/>
        <v>17.329940799999974</v>
      </c>
      <c r="X57">
        <f t="shared" si="13"/>
        <v>1.0575266054405117</v>
      </c>
      <c r="Y57">
        <f t="shared" si="11"/>
        <v>134.305878890945</v>
      </c>
      <c r="AA57">
        <f t="shared" si="14"/>
        <v>0.94840909395251272</v>
      </c>
      <c r="AB57">
        <f t="shared" si="12"/>
        <v>120.44795493196912</v>
      </c>
    </row>
    <row r="58" spans="1:28" x14ac:dyDescent="0.25">
      <c r="A58">
        <v>56</v>
      </c>
      <c r="B58">
        <v>28</v>
      </c>
      <c r="C58">
        <v>293.42791749999998</v>
      </c>
      <c r="D58">
        <v>347.08438109999997</v>
      </c>
      <c r="E58">
        <v>23.7676613175</v>
      </c>
      <c r="F58">
        <v>28.1138348690999</v>
      </c>
      <c r="G58" t="s">
        <v>7</v>
      </c>
      <c r="J58">
        <f t="shared" si="0"/>
        <v>320.25614929999995</v>
      </c>
      <c r="K58">
        <f t="shared" si="1"/>
        <v>26.828231799999969</v>
      </c>
      <c r="X58">
        <f t="shared" si="13"/>
        <v>1.091430399767602</v>
      </c>
      <c r="Y58">
        <f t="shared" si="11"/>
        <v>138.61166077048546</v>
      </c>
      <c r="AA58">
        <f t="shared" si="14"/>
        <v>0.92270400726482005</v>
      </c>
      <c r="AB58">
        <f t="shared" si="12"/>
        <v>117.18340892263214</v>
      </c>
    </row>
    <row r="59" spans="1:28" x14ac:dyDescent="0.25">
      <c r="A59">
        <v>57</v>
      </c>
      <c r="B59">
        <v>28.5</v>
      </c>
      <c r="C59">
        <v>321.31478879999997</v>
      </c>
      <c r="D59">
        <v>368.79022220000002</v>
      </c>
      <c r="E59">
        <v>26.026497892799998</v>
      </c>
      <c r="F59">
        <v>29.872007998200001</v>
      </c>
      <c r="G59" t="s">
        <v>7</v>
      </c>
      <c r="J59">
        <f t="shared" si="0"/>
        <v>345.0525055</v>
      </c>
      <c r="K59">
        <f t="shared" si="1"/>
        <v>23.737716700000021</v>
      </c>
      <c r="X59">
        <f t="shared" si="13"/>
        <v>1.0738768258649165</v>
      </c>
      <c r="Y59">
        <f t="shared" si="11"/>
        <v>136.3823568848444</v>
      </c>
      <c r="AA59">
        <f t="shared" si="14"/>
        <v>0.93563355189192965</v>
      </c>
      <c r="AB59">
        <f t="shared" si="12"/>
        <v>118.82546109027507</v>
      </c>
    </row>
    <row r="60" spans="1:28" x14ac:dyDescent="0.25">
      <c r="A60">
        <v>58</v>
      </c>
      <c r="B60">
        <v>29</v>
      </c>
      <c r="C60">
        <v>334.15908810000002</v>
      </c>
      <c r="D60">
        <v>369.57781979999999</v>
      </c>
      <c r="E60">
        <v>27.066886136099999</v>
      </c>
      <c r="F60">
        <v>29.935803403799898</v>
      </c>
      <c r="G60" t="s">
        <v>7</v>
      </c>
      <c r="J60">
        <f t="shared" si="0"/>
        <v>351.86845395</v>
      </c>
      <c r="K60">
        <f t="shared" si="1"/>
        <v>17.709365849999983</v>
      </c>
      <c r="X60">
        <f t="shared" si="13"/>
        <v>1.0529968104434744</v>
      </c>
      <c r="Y60">
        <f t="shared" si="11"/>
        <v>133.73059492632126</v>
      </c>
      <c r="AA60">
        <f t="shared" si="14"/>
        <v>0.9520821734930317</v>
      </c>
      <c r="AB60">
        <f t="shared" si="12"/>
        <v>120.91443603361503</v>
      </c>
    </row>
    <row r="61" spans="1:28" x14ac:dyDescent="0.25">
      <c r="A61">
        <v>59</v>
      </c>
      <c r="B61">
        <v>29.5</v>
      </c>
      <c r="C61">
        <v>333.84146120000003</v>
      </c>
      <c r="D61">
        <v>373.03515629999998</v>
      </c>
      <c r="E61">
        <v>27.0411583572</v>
      </c>
      <c r="F61">
        <v>30.2158476602999</v>
      </c>
      <c r="G61" t="s">
        <v>7</v>
      </c>
      <c r="J61">
        <f t="shared" si="0"/>
        <v>353.43830875000003</v>
      </c>
      <c r="K61">
        <f t="shared" si="1"/>
        <v>19.596847550000007</v>
      </c>
      <c r="X61">
        <f t="shared" si="13"/>
        <v>1.0587010597172644</v>
      </c>
      <c r="Y61">
        <f t="shared" si="11"/>
        <v>134.45503458409257</v>
      </c>
      <c r="AA61">
        <f t="shared" si="14"/>
        <v>0.94746648615006168</v>
      </c>
      <c r="AB61">
        <f t="shared" si="12"/>
        <v>120.32824374105783</v>
      </c>
    </row>
    <row r="62" spans="1:28" x14ac:dyDescent="0.25">
      <c r="A62">
        <v>60</v>
      </c>
      <c r="B62">
        <v>30</v>
      </c>
      <c r="C62">
        <v>343.9716492</v>
      </c>
      <c r="D62">
        <v>376.89904790000003</v>
      </c>
      <c r="E62">
        <v>27.861703585200001</v>
      </c>
      <c r="F62">
        <v>30.528822879900002</v>
      </c>
      <c r="G62" t="s">
        <v>7</v>
      </c>
      <c r="J62">
        <f t="shared" si="0"/>
        <v>360.43534855000001</v>
      </c>
      <c r="K62">
        <f t="shared" si="1"/>
        <v>16.463699350000013</v>
      </c>
      <c r="X62">
        <f t="shared" si="13"/>
        <v>1.0478635358125905</v>
      </c>
      <c r="Y62">
        <f t="shared" si="11"/>
        <v>133.078669048199</v>
      </c>
      <c r="AA62">
        <f t="shared" si="14"/>
        <v>0.95631801289567542</v>
      </c>
      <c r="AB62">
        <f t="shared" si="12"/>
        <v>121.45238763775077</v>
      </c>
    </row>
    <row r="63" spans="1:28" x14ac:dyDescent="0.25">
      <c r="A63">
        <v>61</v>
      </c>
      <c r="B63">
        <v>30.5</v>
      </c>
      <c r="C63">
        <v>360.95156859999997</v>
      </c>
      <c r="D63">
        <v>382.0868835</v>
      </c>
      <c r="E63">
        <v>29.237077056599901</v>
      </c>
      <c r="F63">
        <v>30.949037563499999</v>
      </c>
      <c r="G63" t="s">
        <v>7</v>
      </c>
      <c r="J63">
        <f t="shared" si="0"/>
        <v>371.51922604999999</v>
      </c>
      <c r="K63">
        <f t="shared" si="1"/>
        <v>10.567657450000013</v>
      </c>
      <c r="X63">
        <f t="shared" si="13"/>
        <v>1.0292772171374351</v>
      </c>
      <c r="Y63">
        <f t="shared" si="11"/>
        <v>130.71820657645426</v>
      </c>
      <c r="AA63">
        <f t="shared" si="14"/>
        <v>0.972342265839649</v>
      </c>
      <c r="AB63">
        <f t="shared" si="12"/>
        <v>123.48746776163543</v>
      </c>
    </row>
    <row r="64" spans="1:28" x14ac:dyDescent="0.25">
      <c r="A64">
        <v>62</v>
      </c>
      <c r="B64">
        <v>31</v>
      </c>
      <c r="C64">
        <v>357.31774899999999</v>
      </c>
      <c r="D64">
        <v>374.15945429999999</v>
      </c>
      <c r="E64">
        <v>28.942737669</v>
      </c>
      <c r="F64">
        <v>30.306915798299901</v>
      </c>
      <c r="G64" t="s">
        <v>7</v>
      </c>
      <c r="J64">
        <f t="shared" si="0"/>
        <v>365.73860164999996</v>
      </c>
      <c r="K64">
        <f t="shared" si="1"/>
        <v>8.4208526499999721</v>
      </c>
      <c r="X64">
        <f t="shared" si="13"/>
        <v>1.0235668468011085</v>
      </c>
      <c r="Y64">
        <f t="shared" si="11"/>
        <v>129.99298954374078</v>
      </c>
      <c r="AA64">
        <f t="shared" si="14"/>
        <v>0.97749394662295985</v>
      </c>
      <c r="AB64">
        <f t="shared" si="12"/>
        <v>124.1417312211159</v>
      </c>
    </row>
    <row r="65" spans="1:28" x14ac:dyDescent="0.25">
      <c r="A65">
        <v>63</v>
      </c>
      <c r="B65">
        <v>31.5</v>
      </c>
      <c r="C65">
        <v>367.16702270000002</v>
      </c>
      <c r="D65">
        <v>379.0431213</v>
      </c>
      <c r="E65">
        <v>29.740528838700001</v>
      </c>
      <c r="F65">
        <v>30.702492825299998</v>
      </c>
      <c r="G65" t="s">
        <v>7</v>
      </c>
      <c r="J65">
        <f t="shared" si="0"/>
        <v>373.10507200000001</v>
      </c>
      <c r="K65">
        <f t="shared" si="1"/>
        <v>5.9380492999999888</v>
      </c>
      <c r="X65">
        <f t="shared" si="13"/>
        <v>1.0161726106455147</v>
      </c>
      <c r="Y65">
        <f t="shared" si="11"/>
        <v>129.05392155198035</v>
      </c>
      <c r="AA65">
        <f t="shared" si="14"/>
        <v>0.98433410615754136</v>
      </c>
      <c r="AB65">
        <f t="shared" si="12"/>
        <v>125.01043148200775</v>
      </c>
    </row>
    <row r="66" spans="1:28" x14ac:dyDescent="0.25">
      <c r="A66">
        <v>64</v>
      </c>
      <c r="B66">
        <v>32.5</v>
      </c>
      <c r="C66">
        <v>372.3044739</v>
      </c>
      <c r="D66">
        <v>388.24078370000001</v>
      </c>
      <c r="E66">
        <v>30.156662385899999</v>
      </c>
      <c r="F66">
        <v>31.4475034797</v>
      </c>
      <c r="G66" t="s">
        <v>7</v>
      </c>
      <c r="J66">
        <f t="shared" si="0"/>
        <v>380.27262880000001</v>
      </c>
      <c r="K66">
        <f t="shared" si="1"/>
        <v>7.9681549000000018</v>
      </c>
      <c r="X66">
        <f t="shared" si="13"/>
        <v>1.0214022539577117</v>
      </c>
      <c r="Y66">
        <f t="shared" ref="Y66:Y115" si="15">127*X66</f>
        <v>129.71808625262938</v>
      </c>
      <c r="AA66">
        <f t="shared" si="14"/>
        <v>0.97947625485385093</v>
      </c>
      <c r="AB66">
        <f t="shared" si="12"/>
        <v>124.39348436643907</v>
      </c>
    </row>
    <row r="67" spans="1:28" x14ac:dyDescent="0.25">
      <c r="A67">
        <v>65</v>
      </c>
      <c r="B67">
        <v>33</v>
      </c>
      <c r="C67">
        <v>367.12866209999999</v>
      </c>
      <c r="D67">
        <v>390.5848694</v>
      </c>
      <c r="E67">
        <v>29.737421630099998</v>
      </c>
      <c r="F67">
        <v>31.637374421400001</v>
      </c>
      <c r="G67" t="s">
        <v>7</v>
      </c>
      <c r="J67">
        <f t="shared" ref="J67:J128" si="16">AVERAGE(C67:D67)</f>
        <v>378.85676575000002</v>
      </c>
      <c r="K67">
        <f t="shared" ref="K67:K128" si="17">J67-C67</f>
        <v>11.728103650000037</v>
      </c>
      <c r="X67">
        <f t="shared" si="13"/>
        <v>1.0319454863123858</v>
      </c>
      <c r="Y67">
        <f t="shared" si="15"/>
        <v>131.05707676167299</v>
      </c>
      <c r="AA67">
        <f t="shared" si="14"/>
        <v>0.96997296984899539</v>
      </c>
      <c r="AB67">
        <f t="shared" si="12"/>
        <v>123.18656717082241</v>
      </c>
    </row>
    <row r="68" spans="1:28" x14ac:dyDescent="0.25">
      <c r="A68">
        <v>66</v>
      </c>
      <c r="B68">
        <v>33.5</v>
      </c>
      <c r="C68">
        <v>365.1503601</v>
      </c>
      <c r="D68">
        <v>427.69833369999998</v>
      </c>
      <c r="E68">
        <v>29.577179168099999</v>
      </c>
      <c r="F68">
        <v>34.6435650297</v>
      </c>
      <c r="G68" t="s">
        <v>7</v>
      </c>
      <c r="J68">
        <f t="shared" si="16"/>
        <v>396.42434689999999</v>
      </c>
      <c r="K68">
        <f t="shared" si="17"/>
        <v>31.273986799999989</v>
      </c>
      <c r="X68">
        <f t="shared" si="13"/>
        <v>1.085646873773958</v>
      </c>
      <c r="Y68">
        <f t="shared" si="15"/>
        <v>137.87715296929267</v>
      </c>
      <c r="AA68">
        <f t="shared" si="14"/>
        <v>0.92687839924591231</v>
      </c>
      <c r="AB68">
        <f t="shared" ref="AB68:AB127" si="18">127*AA68</f>
        <v>117.71355670423087</v>
      </c>
    </row>
    <row r="69" spans="1:28" x14ac:dyDescent="0.25">
      <c r="A69">
        <v>67</v>
      </c>
      <c r="B69">
        <v>34</v>
      </c>
      <c r="C69">
        <v>374.22961429999998</v>
      </c>
      <c r="D69">
        <v>444.8046875</v>
      </c>
      <c r="E69">
        <v>30.312598758299998</v>
      </c>
      <c r="F69">
        <v>36.029179687499997</v>
      </c>
      <c r="G69" t="s">
        <v>7</v>
      </c>
      <c r="J69">
        <f t="shared" si="16"/>
        <v>409.51715089999999</v>
      </c>
      <c r="K69">
        <f t="shared" si="17"/>
        <v>35.28753660000001</v>
      </c>
      <c r="X69">
        <f t="shared" ref="X69:X128" si="19">J69/C69</f>
        <v>1.0942938112100125</v>
      </c>
      <c r="Y69">
        <f t="shared" si="15"/>
        <v>138.97531402367159</v>
      </c>
      <c r="AA69">
        <f>J69/D69</f>
        <v>0.92066734548520235</v>
      </c>
      <c r="AB69">
        <f t="shared" si="18"/>
        <v>116.9247528766207</v>
      </c>
    </row>
    <row r="70" spans="1:28" x14ac:dyDescent="0.25">
      <c r="A70">
        <v>68</v>
      </c>
      <c r="B70">
        <v>34.5</v>
      </c>
      <c r="C70">
        <v>377.99069209999999</v>
      </c>
      <c r="D70">
        <v>469.22225950000001</v>
      </c>
      <c r="E70">
        <v>30.617246060100001</v>
      </c>
      <c r="F70">
        <v>38.007003019499997</v>
      </c>
      <c r="G70" t="s">
        <v>7</v>
      </c>
      <c r="J70">
        <f t="shared" si="16"/>
        <v>423.6064758</v>
      </c>
      <c r="K70">
        <f t="shared" si="17"/>
        <v>45.615783700000009</v>
      </c>
      <c r="X70">
        <f t="shared" si="19"/>
        <v>1.1206796480796199</v>
      </c>
      <c r="Y70">
        <f t="shared" si="15"/>
        <v>142.32631530611172</v>
      </c>
      <c r="AA70">
        <f>J70/D70</f>
        <v>0.90278427168266084</v>
      </c>
      <c r="AB70">
        <f t="shared" si="18"/>
        <v>114.65360250369793</v>
      </c>
    </row>
    <row r="71" spans="1:28" x14ac:dyDescent="0.25">
      <c r="A71">
        <v>69</v>
      </c>
      <c r="B71">
        <v>35</v>
      </c>
      <c r="C71">
        <v>401.8771362</v>
      </c>
      <c r="D71">
        <v>472.69601440000002</v>
      </c>
      <c r="E71">
        <v>32.552048032199998</v>
      </c>
      <c r="F71">
        <v>38.288377166399997</v>
      </c>
      <c r="G71" t="s">
        <v>7</v>
      </c>
      <c r="J71">
        <f t="shared" si="16"/>
        <v>437.28657529999998</v>
      </c>
      <c r="K71">
        <f t="shared" si="17"/>
        <v>35.409439099999986</v>
      </c>
      <c r="X71">
        <f t="shared" si="19"/>
        <v>1.0881101110523939</v>
      </c>
      <c r="Y71">
        <f t="shared" si="15"/>
        <v>138.18998410365401</v>
      </c>
      <c r="AA71">
        <f>J71/D71</f>
        <v>0.92509046401640227</v>
      </c>
      <c r="AB71">
        <f t="shared" si="18"/>
        <v>117.48648893008308</v>
      </c>
    </row>
    <row r="72" spans="1:28" x14ac:dyDescent="0.25">
      <c r="A72">
        <v>70</v>
      </c>
      <c r="B72">
        <v>35.5</v>
      </c>
      <c r="C72">
        <v>427.64541630000002</v>
      </c>
      <c r="D72">
        <v>497.42190549999998</v>
      </c>
      <c r="E72">
        <v>34.639278720299998</v>
      </c>
      <c r="F72">
        <v>40.291174345499897</v>
      </c>
      <c r="G72" t="s">
        <v>7</v>
      </c>
      <c r="J72">
        <f t="shared" si="16"/>
        <v>462.53366089999997</v>
      </c>
      <c r="K72">
        <f t="shared" si="17"/>
        <v>34.88824459999995</v>
      </c>
      <c r="X72">
        <f t="shared" si="19"/>
        <v>1.0815821782958741</v>
      </c>
      <c r="Y72">
        <f t="shared" si="15"/>
        <v>137.36093664357603</v>
      </c>
      <c r="AA72">
        <f>J72/D72</f>
        <v>0.92986186532149018</v>
      </c>
      <c r="AB72">
        <f t="shared" si="18"/>
        <v>118.09245689582926</v>
      </c>
    </row>
    <row r="73" spans="1:28" x14ac:dyDescent="0.25">
      <c r="A73">
        <v>71</v>
      </c>
      <c r="B73">
        <v>36</v>
      </c>
      <c r="C73">
        <v>435.48883060000003</v>
      </c>
      <c r="D73">
        <v>502.81439210000002</v>
      </c>
      <c r="E73">
        <v>35.274595278599897</v>
      </c>
      <c r="F73">
        <v>40.727965760099998</v>
      </c>
      <c r="G73" t="s">
        <v>7</v>
      </c>
      <c r="J73">
        <f t="shared" si="16"/>
        <v>469.15161135000005</v>
      </c>
      <c r="K73">
        <f t="shared" si="17"/>
        <v>33.662780750000024</v>
      </c>
      <c r="X73">
        <f t="shared" si="19"/>
        <v>1.0772988384193936</v>
      </c>
      <c r="Y73">
        <f t="shared" si="15"/>
        <v>136.81695247926299</v>
      </c>
      <c r="AA73">
        <f>J73/D73</f>
        <v>0.93305127840631674</v>
      </c>
      <c r="AB73">
        <f t="shared" si="18"/>
        <v>118.49751235760223</v>
      </c>
    </row>
    <row r="74" spans="1:28" x14ac:dyDescent="0.25">
      <c r="A74">
        <v>72</v>
      </c>
      <c r="B74">
        <v>36.5</v>
      </c>
      <c r="C74">
        <v>461.96401980000002</v>
      </c>
      <c r="D74">
        <v>532.21228029999997</v>
      </c>
      <c r="E74">
        <v>37.419085603799999</v>
      </c>
      <c r="F74">
        <v>43.109194704300002</v>
      </c>
      <c r="G74" t="s">
        <v>7</v>
      </c>
      <c r="J74">
        <f t="shared" si="16"/>
        <v>497.08815004999997</v>
      </c>
      <c r="K74">
        <f t="shared" si="17"/>
        <v>35.124130249999951</v>
      </c>
      <c r="X74">
        <f t="shared" si="19"/>
        <v>1.0760321772791015</v>
      </c>
      <c r="Y74">
        <f t="shared" si="15"/>
        <v>136.65608651444589</v>
      </c>
      <c r="AA74">
        <f>J74/D74</f>
        <v>0.93400353289442872</v>
      </c>
      <c r="AB74">
        <f t="shared" si="18"/>
        <v>118.61844867759245</v>
      </c>
    </row>
    <row r="75" spans="1:28" x14ac:dyDescent="0.25">
      <c r="A75">
        <v>73</v>
      </c>
      <c r="B75">
        <v>37</v>
      </c>
      <c r="C75">
        <v>475.8252258</v>
      </c>
      <c r="D75">
        <v>529.52612299999998</v>
      </c>
      <c r="E75">
        <v>38.541843289799999</v>
      </c>
      <c r="F75">
        <v>42.8916159629999</v>
      </c>
      <c r="G75" t="s">
        <v>7</v>
      </c>
      <c r="J75">
        <f t="shared" si="16"/>
        <v>502.67567439999999</v>
      </c>
      <c r="K75">
        <f t="shared" si="17"/>
        <v>26.850448599999993</v>
      </c>
      <c r="X75">
        <f t="shared" si="19"/>
        <v>1.0564292247323723</v>
      </c>
      <c r="Y75">
        <f t="shared" si="15"/>
        <v>134.16651154101129</v>
      </c>
      <c r="AA75">
        <f>J75/D75</f>
        <v>0.9492934391076302</v>
      </c>
      <c r="AB75">
        <f t="shared" si="18"/>
        <v>120.56026676666903</v>
      </c>
    </row>
    <row r="76" spans="1:28" x14ac:dyDescent="0.25">
      <c r="A76">
        <v>74</v>
      </c>
      <c r="B76">
        <v>37.5</v>
      </c>
      <c r="C76">
        <v>497.2637939</v>
      </c>
      <c r="D76">
        <v>538.71569820000002</v>
      </c>
      <c r="E76">
        <v>40.278367305899998</v>
      </c>
      <c r="F76">
        <v>43.635971554199998</v>
      </c>
      <c r="G76" t="s">
        <v>7</v>
      </c>
      <c r="J76">
        <f t="shared" si="16"/>
        <v>517.98974605000001</v>
      </c>
      <c r="K76">
        <f t="shared" si="17"/>
        <v>20.725952150000012</v>
      </c>
      <c r="X76">
        <f t="shared" si="19"/>
        <v>1.0416799944099047</v>
      </c>
      <c r="Y76">
        <f t="shared" si="15"/>
        <v>132.29335929005788</v>
      </c>
      <c r="AA76">
        <f>J76/D76</f>
        <v>0.96152710563428689</v>
      </c>
      <c r="AB76">
        <f t="shared" si="18"/>
        <v>122.11394241555443</v>
      </c>
    </row>
    <row r="77" spans="1:28" x14ac:dyDescent="0.25">
      <c r="A77">
        <v>75</v>
      </c>
      <c r="B77">
        <v>38</v>
      </c>
      <c r="C77">
        <v>503.34124759999997</v>
      </c>
      <c r="D77">
        <v>553.24060059999999</v>
      </c>
      <c r="E77">
        <v>40.770641055600002</v>
      </c>
      <c r="F77">
        <v>44.812488648600002</v>
      </c>
      <c r="G77" t="s">
        <v>7</v>
      </c>
      <c r="J77">
        <f t="shared" si="16"/>
        <v>528.29092409999998</v>
      </c>
      <c r="K77">
        <f t="shared" si="17"/>
        <v>24.94967650000001</v>
      </c>
      <c r="X77">
        <f t="shared" si="19"/>
        <v>1.0495681143140234</v>
      </c>
      <c r="Y77">
        <f t="shared" si="15"/>
        <v>133.29515051788098</v>
      </c>
      <c r="AA77">
        <f>J77/D77</f>
        <v>0.95490266536305979</v>
      </c>
      <c r="AB77">
        <f t="shared" si="18"/>
        <v>121.27263850110859</v>
      </c>
    </row>
    <row r="78" spans="1:28" x14ac:dyDescent="0.25">
      <c r="A78">
        <v>76</v>
      </c>
      <c r="B78">
        <v>38.5</v>
      </c>
      <c r="C78">
        <v>514.99853519999999</v>
      </c>
      <c r="D78">
        <v>571.96325679999995</v>
      </c>
      <c r="E78">
        <v>41.714881351199999</v>
      </c>
      <c r="F78">
        <v>46.329023800799902</v>
      </c>
      <c r="G78" t="s">
        <v>7</v>
      </c>
      <c r="J78">
        <f t="shared" si="16"/>
        <v>543.48089600000003</v>
      </c>
      <c r="K78">
        <f t="shared" si="17"/>
        <v>28.482360800000038</v>
      </c>
      <c r="X78">
        <f t="shared" si="19"/>
        <v>1.0553057122559366</v>
      </c>
      <c r="Y78">
        <f t="shared" si="15"/>
        <v>134.02382545650394</v>
      </c>
      <c r="AA78">
        <f>J78/D78</f>
        <v>0.95020246412444032</v>
      </c>
      <c r="AB78">
        <f t="shared" si="18"/>
        <v>120.67571294380392</v>
      </c>
    </row>
    <row r="79" spans="1:28" x14ac:dyDescent="0.25">
      <c r="A79">
        <v>77</v>
      </c>
      <c r="B79">
        <v>39</v>
      </c>
      <c r="C79">
        <v>511.38497919999998</v>
      </c>
      <c r="D79">
        <v>566.70825200000002</v>
      </c>
      <c r="E79">
        <v>41.422183315199902</v>
      </c>
      <c r="F79">
        <v>45.903368411999999</v>
      </c>
      <c r="G79" t="s">
        <v>7</v>
      </c>
      <c r="J79">
        <f t="shared" si="16"/>
        <v>539.0466156</v>
      </c>
      <c r="K79">
        <f t="shared" si="17"/>
        <v>27.66163640000002</v>
      </c>
      <c r="X79">
        <f t="shared" si="19"/>
        <v>1.0540916091107591</v>
      </c>
      <c r="Y79">
        <f t="shared" si="15"/>
        <v>133.86963435706639</v>
      </c>
      <c r="AA79">
        <f>J79/D79</f>
        <v>0.95118892957288359</v>
      </c>
      <c r="AB79">
        <f t="shared" si="18"/>
        <v>120.80099405575622</v>
      </c>
    </row>
    <row r="80" spans="1:28" x14ac:dyDescent="0.25">
      <c r="A80">
        <v>78</v>
      </c>
      <c r="B80">
        <v>39.5</v>
      </c>
      <c r="C80">
        <v>526.08685300000002</v>
      </c>
      <c r="D80">
        <v>575.22003170000005</v>
      </c>
      <c r="E80">
        <v>42.613035093000001</v>
      </c>
      <c r="F80">
        <v>46.592822567699997</v>
      </c>
      <c r="G80" t="s">
        <v>7</v>
      </c>
      <c r="J80">
        <f t="shared" si="16"/>
        <v>550.65344234999998</v>
      </c>
      <c r="K80">
        <f t="shared" si="17"/>
        <v>24.566589349999958</v>
      </c>
      <c r="X80">
        <f t="shared" si="19"/>
        <v>1.0466968319202608</v>
      </c>
      <c r="Y80">
        <f t="shared" si="15"/>
        <v>132.93049765387312</v>
      </c>
      <c r="AA80">
        <f>J80/D80</f>
        <v>0.95729183965065301</v>
      </c>
      <c r="AB80">
        <f t="shared" si="18"/>
        <v>121.57606363563293</v>
      </c>
    </row>
    <row r="81" spans="1:28" x14ac:dyDescent="0.25">
      <c r="A81">
        <v>79</v>
      </c>
      <c r="B81">
        <v>40</v>
      </c>
      <c r="C81">
        <v>524.12969969999995</v>
      </c>
      <c r="D81">
        <v>573.69207759999995</v>
      </c>
      <c r="E81">
        <v>42.454505675699998</v>
      </c>
      <c r="F81">
        <v>46.4690582855999</v>
      </c>
      <c r="G81" t="s">
        <v>7</v>
      </c>
      <c r="J81">
        <f t="shared" si="16"/>
        <v>548.91088864999995</v>
      </c>
      <c r="K81">
        <f t="shared" si="17"/>
        <v>24.781188950000001</v>
      </c>
      <c r="X81">
        <f t="shared" si="19"/>
        <v>1.0472806424901779</v>
      </c>
      <c r="Y81">
        <f t="shared" si="15"/>
        <v>133.00464159625261</v>
      </c>
      <c r="AA81">
        <f>J81/D81</f>
        <v>0.95680402446261703</v>
      </c>
      <c r="AB81">
        <f t="shared" si="18"/>
        <v>121.51411110675237</v>
      </c>
    </row>
    <row r="82" spans="1:28" x14ac:dyDescent="0.25">
      <c r="A82">
        <v>80</v>
      </c>
      <c r="B82">
        <v>40.5</v>
      </c>
      <c r="C82">
        <v>529.92358400000001</v>
      </c>
      <c r="D82">
        <v>515.14038089999997</v>
      </c>
      <c r="E82">
        <v>42.923810304</v>
      </c>
      <c r="F82">
        <v>41.726370852899997</v>
      </c>
      <c r="G82" t="s">
        <v>7</v>
      </c>
      <c r="J82">
        <f t="shared" si="16"/>
        <v>522.53198244999999</v>
      </c>
      <c r="K82">
        <f t="shared" si="17"/>
        <v>-7.3916015500000185</v>
      </c>
      <c r="X82">
        <f t="shared" si="19"/>
        <v>0.98605157088083095</v>
      </c>
      <c r="Y82">
        <f t="shared" si="15"/>
        <v>125.22854950186553</v>
      </c>
      <c r="AA82">
        <f>J82/D82</f>
        <v>1.0143487131354101</v>
      </c>
      <c r="AB82">
        <f t="shared" si="18"/>
        <v>128.82228656819709</v>
      </c>
    </row>
    <row r="83" spans="1:28" x14ac:dyDescent="0.25">
      <c r="A83">
        <v>81</v>
      </c>
      <c r="B83">
        <v>41</v>
      </c>
      <c r="C83">
        <v>525.25665279999998</v>
      </c>
      <c r="D83">
        <v>524.08654790000003</v>
      </c>
      <c r="E83">
        <v>42.545788876799897</v>
      </c>
      <c r="F83">
        <v>42.451010379899998</v>
      </c>
      <c r="G83" t="s">
        <v>7</v>
      </c>
      <c r="J83">
        <f t="shared" si="16"/>
        <v>524.67160035000006</v>
      </c>
      <c r="K83">
        <f t="shared" si="17"/>
        <v>-0.58505244999992101</v>
      </c>
      <c r="X83">
        <f t="shared" si="19"/>
        <v>0.99888615889607268</v>
      </c>
      <c r="Y83">
        <f t="shared" si="15"/>
        <v>126.85854217980123</v>
      </c>
      <c r="AA83">
        <f>J83/D83</f>
        <v>1.0011163279277904</v>
      </c>
      <c r="AB83">
        <f t="shared" si="18"/>
        <v>127.14177364682938</v>
      </c>
    </row>
    <row r="84" spans="1:28" x14ac:dyDescent="0.25">
      <c r="A84">
        <v>82</v>
      </c>
      <c r="B84">
        <v>41.5</v>
      </c>
      <c r="C84">
        <v>490.1340027</v>
      </c>
      <c r="D84">
        <v>541.77044679999995</v>
      </c>
      <c r="E84">
        <v>39.700854218700002</v>
      </c>
      <c r="F84">
        <v>43.883406190799903</v>
      </c>
      <c r="G84" t="s">
        <v>7</v>
      </c>
      <c r="J84">
        <f t="shared" si="16"/>
        <v>515.95222474999991</v>
      </c>
      <c r="K84">
        <f t="shared" si="17"/>
        <v>25.818222049999918</v>
      </c>
      <c r="X84">
        <f t="shared" si="19"/>
        <v>1.0526758435606898</v>
      </c>
      <c r="Y84">
        <f t="shared" si="15"/>
        <v>133.68983213220761</v>
      </c>
      <c r="AA84">
        <f>J84/D84</f>
        <v>0.95234472053155184</v>
      </c>
      <c r="AB84">
        <f t="shared" si="18"/>
        <v>120.94777950750708</v>
      </c>
    </row>
    <row r="85" spans="1:28" x14ac:dyDescent="0.25">
      <c r="A85">
        <v>83</v>
      </c>
      <c r="B85">
        <v>42</v>
      </c>
      <c r="C85">
        <v>514.55218509999997</v>
      </c>
      <c r="D85">
        <v>551.40106200000002</v>
      </c>
      <c r="E85">
        <v>41.6787269931</v>
      </c>
      <c r="F85">
        <v>44.663486022000001</v>
      </c>
      <c r="G85" t="s">
        <v>7</v>
      </c>
      <c r="J85">
        <f t="shared" si="16"/>
        <v>532.97662355</v>
      </c>
      <c r="K85">
        <f t="shared" si="17"/>
        <v>18.424438450000025</v>
      </c>
      <c r="X85">
        <f t="shared" si="19"/>
        <v>1.0358067441622454</v>
      </c>
      <c r="Y85">
        <f t="shared" si="15"/>
        <v>131.54745650860517</v>
      </c>
      <c r="AA85">
        <f>J85/D85</f>
        <v>0.96658613898353352</v>
      </c>
      <c r="AB85">
        <f t="shared" si="18"/>
        <v>122.75643965090876</v>
      </c>
    </row>
    <row r="86" spans="1:28" x14ac:dyDescent="0.25">
      <c r="A86">
        <v>84</v>
      </c>
      <c r="B86">
        <v>42.5</v>
      </c>
      <c r="C86">
        <v>519.83032230000003</v>
      </c>
      <c r="D86">
        <v>601.08203130000004</v>
      </c>
      <c r="E86">
        <v>42.106256106300002</v>
      </c>
      <c r="F86">
        <v>48.687644535300002</v>
      </c>
      <c r="G86" t="s">
        <v>7</v>
      </c>
      <c r="J86">
        <f t="shared" si="16"/>
        <v>560.45617680000009</v>
      </c>
      <c r="K86">
        <f t="shared" si="17"/>
        <v>40.625854500000059</v>
      </c>
      <c r="X86">
        <f t="shared" si="19"/>
        <v>1.0781521445695013</v>
      </c>
      <c r="Y86">
        <f t="shared" si="15"/>
        <v>136.92532236032665</v>
      </c>
      <c r="AA86">
        <f>J86/D86</f>
        <v>0.93241212948566154</v>
      </c>
      <c r="AB86">
        <f t="shared" si="18"/>
        <v>118.41634044467902</v>
      </c>
    </row>
    <row r="87" spans="1:28" x14ac:dyDescent="0.25">
      <c r="A87">
        <v>85</v>
      </c>
      <c r="B87">
        <v>43</v>
      </c>
      <c r="C87">
        <v>525.86273189999997</v>
      </c>
      <c r="D87">
        <v>600.92095949999998</v>
      </c>
      <c r="E87">
        <v>42.594881283899902</v>
      </c>
      <c r="F87">
        <v>48.674597719499999</v>
      </c>
      <c r="G87" t="s">
        <v>7</v>
      </c>
      <c r="J87">
        <f t="shared" si="16"/>
        <v>563.39184569999998</v>
      </c>
      <c r="K87">
        <f t="shared" si="17"/>
        <v>37.529113800000005</v>
      </c>
      <c r="X87">
        <f t="shared" si="19"/>
        <v>1.071366749388007</v>
      </c>
      <c r="Y87">
        <f t="shared" si="15"/>
        <v>136.06357717227689</v>
      </c>
      <c r="AA87">
        <f>J87/D87</f>
        <v>0.9375473376211968</v>
      </c>
      <c r="AB87">
        <f t="shared" si="18"/>
        <v>119.06851187789199</v>
      </c>
    </row>
    <row r="88" spans="1:28" x14ac:dyDescent="0.25">
      <c r="A88">
        <v>86</v>
      </c>
      <c r="B88">
        <v>43.5</v>
      </c>
      <c r="C88">
        <v>548.44378659999995</v>
      </c>
      <c r="D88">
        <v>625.18756099999996</v>
      </c>
      <c r="E88">
        <v>44.4239467145999</v>
      </c>
      <c r="F88">
        <v>50.640192440999897</v>
      </c>
      <c r="G88" t="s">
        <v>7</v>
      </c>
      <c r="J88">
        <f t="shared" si="16"/>
        <v>586.81567380000001</v>
      </c>
      <c r="K88">
        <f t="shared" si="17"/>
        <v>38.37188720000006</v>
      </c>
      <c r="X88">
        <f t="shared" si="19"/>
        <v>1.0699650322194023</v>
      </c>
      <c r="Y88">
        <f t="shared" si="15"/>
        <v>135.88555909186408</v>
      </c>
      <c r="AA88">
        <f>J88/D88</f>
        <v>0.93862339945052109</v>
      </c>
      <c r="AB88">
        <f t="shared" si="18"/>
        <v>119.20517173021618</v>
      </c>
    </row>
    <row r="89" spans="1:28" x14ac:dyDescent="0.25">
      <c r="A89">
        <v>87</v>
      </c>
      <c r="B89">
        <v>44</v>
      </c>
      <c r="C89">
        <v>561.00811769999996</v>
      </c>
      <c r="D89">
        <v>620.52410889999999</v>
      </c>
      <c r="E89">
        <v>45.441657533699903</v>
      </c>
      <c r="F89">
        <v>50.262452820900002</v>
      </c>
      <c r="G89" t="s">
        <v>7</v>
      </c>
      <c r="J89">
        <f t="shared" si="16"/>
        <v>590.76611329999992</v>
      </c>
      <c r="K89">
        <f t="shared" si="17"/>
        <v>29.757995599999958</v>
      </c>
      <c r="X89">
        <f t="shared" si="19"/>
        <v>1.0530437878902728</v>
      </c>
      <c r="Y89">
        <f t="shared" si="15"/>
        <v>133.73656106206465</v>
      </c>
      <c r="AA89">
        <f>J89/D89</f>
        <v>0.95204377207397806</v>
      </c>
      <c r="AB89">
        <f t="shared" si="18"/>
        <v>120.90955905339521</v>
      </c>
    </row>
    <row r="90" spans="1:28" x14ac:dyDescent="0.25">
      <c r="A90">
        <v>88</v>
      </c>
      <c r="B90">
        <v>44.5</v>
      </c>
      <c r="C90">
        <v>556.71704099999999</v>
      </c>
      <c r="D90">
        <v>606.69171140000003</v>
      </c>
      <c r="E90">
        <v>45.094080321</v>
      </c>
      <c r="F90">
        <v>49.142028623400002</v>
      </c>
      <c r="G90" t="s">
        <v>7</v>
      </c>
      <c r="J90">
        <f t="shared" si="16"/>
        <v>581.70437620000007</v>
      </c>
      <c r="K90">
        <f t="shared" si="17"/>
        <v>24.987335200000075</v>
      </c>
      <c r="X90">
        <f t="shared" si="19"/>
        <v>1.0448833668808066</v>
      </c>
      <c r="Y90">
        <f t="shared" si="15"/>
        <v>132.70018759386244</v>
      </c>
      <c r="AA90">
        <f>J90/D90</f>
        <v>0.95881378510621273</v>
      </c>
      <c r="AB90">
        <f t="shared" si="18"/>
        <v>121.76935070848901</v>
      </c>
    </row>
    <row r="91" spans="1:28" x14ac:dyDescent="0.25">
      <c r="A91">
        <v>89</v>
      </c>
      <c r="B91">
        <v>45</v>
      </c>
      <c r="C91">
        <v>584.73840329999996</v>
      </c>
      <c r="D91">
        <v>639.95245360000001</v>
      </c>
      <c r="E91">
        <v>47.363810667299902</v>
      </c>
      <c r="F91">
        <v>51.836148741599999</v>
      </c>
      <c r="G91" t="s">
        <v>7</v>
      </c>
      <c r="J91">
        <f t="shared" si="16"/>
        <v>612.34542844999999</v>
      </c>
      <c r="K91">
        <f t="shared" si="17"/>
        <v>27.607025150000027</v>
      </c>
      <c r="X91">
        <f t="shared" si="19"/>
        <v>1.0472126082265136</v>
      </c>
      <c r="Y91">
        <f t="shared" si="15"/>
        <v>132.99600124476723</v>
      </c>
      <c r="AA91">
        <f>J91/D91</f>
        <v>0.9568608183393954</v>
      </c>
      <c r="AB91">
        <f t="shared" si="18"/>
        <v>121.52132392910322</v>
      </c>
    </row>
    <row r="92" spans="1:28" x14ac:dyDescent="0.25">
      <c r="A92">
        <v>90</v>
      </c>
      <c r="B92">
        <v>45.5</v>
      </c>
      <c r="C92">
        <v>601.7931519</v>
      </c>
      <c r="D92">
        <v>637.38854979999996</v>
      </c>
      <c r="E92">
        <v>48.745245303899999</v>
      </c>
      <c r="F92">
        <v>51.6284725338</v>
      </c>
      <c r="G92" t="s">
        <v>7</v>
      </c>
      <c r="J92">
        <f t="shared" si="16"/>
        <v>619.59085084999992</v>
      </c>
      <c r="K92">
        <f t="shared" si="17"/>
        <v>17.797698949999926</v>
      </c>
      <c r="X92">
        <f t="shared" si="19"/>
        <v>1.0295744457938887</v>
      </c>
      <c r="Y92">
        <f t="shared" si="15"/>
        <v>130.75595461582387</v>
      </c>
      <c r="AA92">
        <f>J92/D92</f>
        <v>0.97207715928441984</v>
      </c>
      <c r="AB92">
        <f t="shared" si="18"/>
        <v>123.45379922912132</v>
      </c>
    </row>
    <row r="93" spans="1:28" x14ac:dyDescent="0.25">
      <c r="A93">
        <v>91</v>
      </c>
      <c r="B93">
        <v>46</v>
      </c>
      <c r="C93">
        <v>606.46905519999996</v>
      </c>
      <c r="D93">
        <v>595.35760500000004</v>
      </c>
      <c r="E93">
        <v>49.123993471199903</v>
      </c>
      <c r="F93">
        <v>48.223966005000001</v>
      </c>
      <c r="G93" t="s">
        <v>7</v>
      </c>
      <c r="J93">
        <f t="shared" si="16"/>
        <v>600.91333009999994</v>
      </c>
      <c r="K93">
        <f t="shared" si="17"/>
        <v>-5.5557251000000178</v>
      </c>
      <c r="X93">
        <f t="shared" si="19"/>
        <v>0.99083922740597563</v>
      </c>
      <c r="Y93">
        <f t="shared" si="15"/>
        <v>125.83658188055891</v>
      </c>
      <c r="AA93">
        <f>J93/D93</f>
        <v>1.0093317445739185</v>
      </c>
      <c r="AB93">
        <f t="shared" si="18"/>
        <v>128.18513156088764</v>
      </c>
    </row>
    <row r="94" spans="1:28" x14ac:dyDescent="0.25">
      <c r="A94">
        <v>92</v>
      </c>
      <c r="B94">
        <v>46.5</v>
      </c>
      <c r="C94">
        <v>608.03845209999997</v>
      </c>
      <c r="D94">
        <v>607.72955320000005</v>
      </c>
      <c r="E94">
        <v>49.251114620099997</v>
      </c>
      <c r="F94">
        <v>49.226093809200002</v>
      </c>
      <c r="G94" t="s">
        <v>7</v>
      </c>
      <c r="J94">
        <f t="shared" si="16"/>
        <v>607.88400264999996</v>
      </c>
      <c r="K94">
        <f t="shared" si="17"/>
        <v>-0.15444945000001553</v>
      </c>
      <c r="X94">
        <f t="shared" si="19"/>
        <v>0.99974598736401199</v>
      </c>
      <c r="Y94">
        <f t="shared" si="15"/>
        <v>126.96774039522953</v>
      </c>
      <c r="AA94">
        <f>J94/D94</f>
        <v>1.0002541417464177</v>
      </c>
      <c r="AB94">
        <f t="shared" si="18"/>
        <v>127.03227600179504</v>
      </c>
    </row>
    <row r="95" spans="1:28" x14ac:dyDescent="0.25">
      <c r="A95">
        <v>93</v>
      </c>
      <c r="B95">
        <v>47</v>
      </c>
      <c r="C95">
        <v>599.06298830000003</v>
      </c>
      <c r="D95">
        <v>606.80767820000005</v>
      </c>
      <c r="E95">
        <v>48.524102052300002</v>
      </c>
      <c r="F95">
        <v>49.151421934200002</v>
      </c>
      <c r="G95" t="s">
        <v>7</v>
      </c>
      <c r="J95">
        <f t="shared" si="16"/>
        <v>602.93533324999999</v>
      </c>
      <c r="K95">
        <f t="shared" si="17"/>
        <v>3.872344949999956</v>
      </c>
      <c r="X95">
        <f t="shared" si="19"/>
        <v>1.006464002994057</v>
      </c>
      <c r="Y95">
        <f t="shared" si="15"/>
        <v>127.82092838024525</v>
      </c>
      <c r="AA95">
        <f>J95/D95</f>
        <v>0.99361849711347294</v>
      </c>
      <c r="AB95">
        <f t="shared" si="18"/>
        <v>126.18954913341106</v>
      </c>
    </row>
    <row r="96" spans="1:28" x14ac:dyDescent="0.25">
      <c r="A96">
        <v>94</v>
      </c>
      <c r="B96">
        <v>47.5</v>
      </c>
      <c r="C96">
        <v>600.45184329999995</v>
      </c>
      <c r="D96">
        <v>603.32550049999998</v>
      </c>
      <c r="E96">
        <v>48.636599307299903</v>
      </c>
      <c r="F96">
        <v>48.869365540499999</v>
      </c>
      <c r="G96" t="s">
        <v>7</v>
      </c>
      <c r="J96">
        <f t="shared" si="16"/>
        <v>601.88867189999996</v>
      </c>
      <c r="K96">
        <f t="shared" si="17"/>
        <v>1.4368286000000126</v>
      </c>
      <c r="X96">
        <f t="shared" si="19"/>
        <v>1.0023929122976847</v>
      </c>
      <c r="Y96">
        <f t="shared" si="15"/>
        <v>127.30389986180596</v>
      </c>
      <c r="AA96">
        <f>J96/D96</f>
        <v>0.9976184852143507</v>
      </c>
      <c r="AB96">
        <f t="shared" si="18"/>
        <v>126.69754762222254</v>
      </c>
    </row>
    <row r="97" spans="1:28" x14ac:dyDescent="0.25">
      <c r="A97">
        <v>95</v>
      </c>
      <c r="B97">
        <v>48</v>
      </c>
      <c r="C97">
        <v>583.07830809999996</v>
      </c>
      <c r="D97">
        <v>635.06481929999995</v>
      </c>
      <c r="E97">
        <v>47.229342956099998</v>
      </c>
      <c r="F97">
        <v>51.440250363299903</v>
      </c>
      <c r="G97" t="s">
        <v>7</v>
      </c>
      <c r="J97">
        <f t="shared" si="16"/>
        <v>609.07156369999996</v>
      </c>
      <c r="K97">
        <f t="shared" si="17"/>
        <v>25.993255599999998</v>
      </c>
      <c r="X97">
        <f t="shared" si="19"/>
        <v>1.0445793562183796</v>
      </c>
      <c r="Y97">
        <f t="shared" si="15"/>
        <v>132.66157823973421</v>
      </c>
      <c r="AA97">
        <f>J97/D97</f>
        <v>0.95906991725875945</v>
      </c>
      <c r="AB97">
        <f t="shared" si="18"/>
        <v>121.80187949186245</v>
      </c>
    </row>
    <row r="98" spans="1:28" x14ac:dyDescent="0.25">
      <c r="A98">
        <v>96</v>
      </c>
      <c r="B98">
        <v>48.5</v>
      </c>
      <c r="C98">
        <v>597.52368160000003</v>
      </c>
      <c r="D98">
        <v>603.13775629999998</v>
      </c>
      <c r="E98">
        <v>48.3994182096</v>
      </c>
      <c r="F98">
        <v>48.854158260299897</v>
      </c>
      <c r="G98" t="s">
        <v>7</v>
      </c>
      <c r="J98">
        <f t="shared" si="16"/>
        <v>600.33071895</v>
      </c>
      <c r="K98">
        <f t="shared" si="17"/>
        <v>2.8070373499999732</v>
      </c>
      <c r="X98">
        <f t="shared" si="19"/>
        <v>1.0046977842660285</v>
      </c>
      <c r="Y98">
        <f t="shared" si="15"/>
        <v>127.59661860178562</v>
      </c>
      <c r="AA98">
        <f>J98/D98</f>
        <v>0.99534594324318215</v>
      </c>
      <c r="AB98">
        <f t="shared" si="18"/>
        <v>126.40893479188414</v>
      </c>
    </row>
    <row r="99" spans="1:28" x14ac:dyDescent="0.25">
      <c r="A99">
        <v>97</v>
      </c>
      <c r="B99">
        <v>49</v>
      </c>
      <c r="C99">
        <v>614.96282959999996</v>
      </c>
      <c r="D99">
        <v>611.41162110000005</v>
      </c>
      <c r="E99">
        <v>49.811989197599999</v>
      </c>
      <c r="F99">
        <v>49.524341309100002</v>
      </c>
      <c r="G99" t="s">
        <v>7</v>
      </c>
      <c r="J99">
        <f t="shared" si="16"/>
        <v>613.18722535000006</v>
      </c>
      <c r="K99">
        <f t="shared" si="17"/>
        <v>-1.7756042499999012</v>
      </c>
      <c r="X99">
        <f t="shared" si="19"/>
        <v>0.99711266410824406</v>
      </c>
      <c r="Y99">
        <f t="shared" si="15"/>
        <v>126.633308341747</v>
      </c>
      <c r="AA99">
        <f>J99/D99</f>
        <v>1.0029041061516062</v>
      </c>
      <c r="AB99">
        <f t="shared" si="18"/>
        <v>127.36882148125399</v>
      </c>
    </row>
    <row r="100" spans="1:28" x14ac:dyDescent="0.25">
      <c r="A100">
        <v>98</v>
      </c>
      <c r="B100">
        <v>49.5</v>
      </c>
      <c r="C100">
        <v>611.51611330000003</v>
      </c>
      <c r="D100">
        <v>629.71331789999999</v>
      </c>
      <c r="E100">
        <v>49.532805177299998</v>
      </c>
      <c r="F100">
        <v>51.0067787499</v>
      </c>
      <c r="G100" t="s">
        <v>7</v>
      </c>
      <c r="J100">
        <f t="shared" si="16"/>
        <v>620.61471559999995</v>
      </c>
      <c r="K100">
        <f t="shared" si="17"/>
        <v>9.098602299999925</v>
      </c>
      <c r="X100">
        <f t="shared" si="19"/>
        <v>1.0148787613312429</v>
      </c>
      <c r="Y100">
        <f t="shared" si="15"/>
        <v>128.88960268906786</v>
      </c>
      <c r="AA100">
        <f>J100/D100</f>
        <v>0.9855511991864131</v>
      </c>
      <c r="AB100">
        <f t="shared" si="18"/>
        <v>125.16500229667446</v>
      </c>
    </row>
    <row r="101" spans="1:28" x14ac:dyDescent="0.25">
      <c r="A101">
        <v>99</v>
      </c>
      <c r="B101">
        <v>50</v>
      </c>
      <c r="C101">
        <v>630.01489260000005</v>
      </c>
      <c r="D101">
        <v>607.84625240000003</v>
      </c>
      <c r="E101">
        <v>51.031206300599997</v>
      </c>
      <c r="F101">
        <v>49.235546444400001</v>
      </c>
      <c r="G101" t="s">
        <v>7</v>
      </c>
      <c r="J101">
        <f t="shared" si="16"/>
        <v>618.93057250000004</v>
      </c>
      <c r="K101">
        <f t="shared" si="17"/>
        <v>-11.084320100000014</v>
      </c>
      <c r="X101">
        <f t="shared" si="19"/>
        <v>0.98240625701043938</v>
      </c>
      <c r="Y101">
        <f t="shared" si="15"/>
        <v>124.7655946403258</v>
      </c>
      <c r="AA101">
        <f>J101/D101</f>
        <v>1.0182354009031642</v>
      </c>
      <c r="AB101">
        <f t="shared" si="18"/>
        <v>129.31589591470185</v>
      </c>
    </row>
    <row r="102" spans="1:28" x14ac:dyDescent="0.25">
      <c r="A102">
        <v>100</v>
      </c>
      <c r="B102">
        <v>50</v>
      </c>
      <c r="C102">
        <v>610.89880370000003</v>
      </c>
      <c r="D102">
        <v>629.6466064</v>
      </c>
      <c r="E102">
        <v>49.4828030997</v>
      </c>
      <c r="F102">
        <v>51.001375118399999</v>
      </c>
      <c r="G102" t="s">
        <v>7</v>
      </c>
      <c r="J102">
        <f t="shared" si="16"/>
        <v>620.27270505000001</v>
      </c>
      <c r="K102">
        <f t="shared" si="17"/>
        <v>9.3739013499999828</v>
      </c>
      <c r="X102">
        <f t="shared" si="19"/>
        <v>1.0153444421452875</v>
      </c>
      <c r="Y102">
        <f t="shared" si="15"/>
        <v>128.94874415245152</v>
      </c>
      <c r="AA102">
        <f>J102/D102</f>
        <v>0.98511244044719748</v>
      </c>
      <c r="AB102">
        <f t="shared" si="18"/>
        <v>125.10927993679408</v>
      </c>
    </row>
    <row r="103" spans="1:28" x14ac:dyDescent="0.25">
      <c r="A103">
        <v>101</v>
      </c>
      <c r="B103">
        <v>50</v>
      </c>
      <c r="C103">
        <v>598.14984130000005</v>
      </c>
      <c r="D103">
        <v>607.72662349999996</v>
      </c>
      <c r="E103">
        <v>48.450137145299998</v>
      </c>
      <c r="F103">
        <v>49.225856503499898</v>
      </c>
      <c r="G103" t="s">
        <v>7</v>
      </c>
      <c r="J103">
        <f t="shared" si="16"/>
        <v>602.93823240000006</v>
      </c>
      <c r="K103">
        <f t="shared" si="17"/>
        <v>4.7883911000000126</v>
      </c>
      <c r="X103">
        <f t="shared" si="19"/>
        <v>1.0080053370733879</v>
      </c>
      <c r="Y103">
        <f t="shared" si="15"/>
        <v>128.01667780832025</v>
      </c>
      <c r="AA103">
        <f>J103/D103</f>
        <v>0.99212081400610241</v>
      </c>
      <c r="AB103">
        <f t="shared" si="18"/>
        <v>125.99934337877501</v>
      </c>
    </row>
    <row r="104" spans="1:28" x14ac:dyDescent="0.25">
      <c r="A104">
        <v>102</v>
      </c>
      <c r="B104">
        <v>50</v>
      </c>
      <c r="C104">
        <v>619.3710327</v>
      </c>
      <c r="D104">
        <v>606.28314209999996</v>
      </c>
      <c r="E104">
        <v>50.1690536487</v>
      </c>
      <c r="F104">
        <v>49.108934510099999</v>
      </c>
      <c r="G104" t="s">
        <v>7</v>
      </c>
      <c r="J104">
        <f t="shared" si="16"/>
        <v>612.82708739999998</v>
      </c>
      <c r="K104">
        <f t="shared" si="17"/>
        <v>-6.5439453000000185</v>
      </c>
      <c r="X104">
        <f t="shared" si="19"/>
        <v>0.98943453123489933</v>
      </c>
      <c r="Y104">
        <f t="shared" si="15"/>
        <v>125.65818546683221</v>
      </c>
      <c r="AA104">
        <f>J104/D104</f>
        <v>1.0107935465223947</v>
      </c>
      <c r="AB104">
        <f t="shared" si="18"/>
        <v>128.37078040834413</v>
      </c>
    </row>
    <row r="105" spans="1:28" x14ac:dyDescent="0.25">
      <c r="A105">
        <v>103</v>
      </c>
      <c r="B105">
        <v>50</v>
      </c>
      <c r="C105">
        <v>599.52648929999998</v>
      </c>
      <c r="D105">
        <v>623.8632202</v>
      </c>
      <c r="E105">
        <v>48.561645633300003</v>
      </c>
      <c r="F105">
        <v>50.532920836199999</v>
      </c>
      <c r="G105" t="s">
        <v>7</v>
      </c>
      <c r="J105">
        <f t="shared" si="16"/>
        <v>611.69485474999999</v>
      </c>
      <c r="K105">
        <f t="shared" si="17"/>
        <v>12.16836545000001</v>
      </c>
      <c r="X105">
        <f t="shared" si="19"/>
        <v>1.0202966268666589</v>
      </c>
      <c r="Y105">
        <f t="shared" si="15"/>
        <v>129.57767161206567</v>
      </c>
      <c r="AA105">
        <f>J105/D105</f>
        <v>0.98049513890865525</v>
      </c>
      <c r="AB105">
        <f t="shared" si="18"/>
        <v>124.52288264139922</v>
      </c>
    </row>
    <row r="106" spans="1:28" x14ac:dyDescent="0.25">
      <c r="A106">
        <v>104</v>
      </c>
      <c r="B106">
        <v>50</v>
      </c>
      <c r="C106">
        <v>607.67047119999995</v>
      </c>
      <c r="D106">
        <v>615.87927249999996</v>
      </c>
      <c r="E106">
        <v>49.2213081672</v>
      </c>
      <c r="F106">
        <v>49.8862210725</v>
      </c>
      <c r="G106" t="s">
        <v>7</v>
      </c>
      <c r="J106">
        <f t="shared" si="16"/>
        <v>611.77487184999995</v>
      </c>
      <c r="K106">
        <f t="shared" si="17"/>
        <v>4.1044006500000023</v>
      </c>
      <c r="X106">
        <f t="shared" si="19"/>
        <v>1.0067543197251214</v>
      </c>
      <c r="Y106">
        <f t="shared" si="15"/>
        <v>127.85779860509042</v>
      </c>
      <c r="AA106">
        <f>J106/D106</f>
        <v>0.99333570582211794</v>
      </c>
      <c r="AB106">
        <f t="shared" si="18"/>
        <v>126.15363463940898</v>
      </c>
    </row>
    <row r="107" spans="1:28" x14ac:dyDescent="0.25">
      <c r="A107">
        <v>105</v>
      </c>
      <c r="B107">
        <v>50</v>
      </c>
      <c r="C107">
        <v>622.95251459999997</v>
      </c>
      <c r="D107">
        <v>582.4802856</v>
      </c>
      <c r="E107">
        <v>50.459153682599997</v>
      </c>
      <c r="F107">
        <v>47.180903133599998</v>
      </c>
      <c r="G107" t="s">
        <v>7</v>
      </c>
      <c r="J107">
        <f t="shared" si="16"/>
        <v>602.71640009999999</v>
      </c>
      <c r="K107">
        <f t="shared" si="17"/>
        <v>-20.236114499999985</v>
      </c>
      <c r="X107">
        <f t="shared" si="19"/>
        <v>0.96751579931739473</v>
      </c>
      <c r="Y107">
        <f t="shared" si="15"/>
        <v>122.87450651330913</v>
      </c>
      <c r="AA107">
        <f>J107/D107</f>
        <v>1.0347412865298182</v>
      </c>
      <c r="AB107">
        <f t="shared" si="18"/>
        <v>131.41214338928691</v>
      </c>
    </row>
    <row r="108" spans="1:28" x14ac:dyDescent="0.25">
      <c r="A108">
        <v>106</v>
      </c>
      <c r="B108">
        <v>50</v>
      </c>
      <c r="C108">
        <v>599.31909180000002</v>
      </c>
      <c r="D108">
        <v>612.59631349999995</v>
      </c>
      <c r="E108">
        <v>48.544846435799997</v>
      </c>
      <c r="F108">
        <v>49.6203013935</v>
      </c>
      <c r="G108" t="s">
        <v>7</v>
      </c>
      <c r="J108">
        <f t="shared" si="16"/>
        <v>605.95770264999999</v>
      </c>
      <c r="K108">
        <f t="shared" si="17"/>
        <v>6.6386108499999636</v>
      </c>
      <c r="X108">
        <f t="shared" si="19"/>
        <v>1.0110769220283997</v>
      </c>
      <c r="Y108">
        <f t="shared" si="15"/>
        <v>128.40676909760677</v>
      </c>
      <c r="AA108">
        <f>J108/D108</f>
        <v>0.98916315572963376</v>
      </c>
      <c r="AB108">
        <f t="shared" si="18"/>
        <v>125.62372077766349</v>
      </c>
    </row>
    <row r="109" spans="1:28" x14ac:dyDescent="0.25">
      <c r="A109">
        <v>107</v>
      </c>
      <c r="B109">
        <v>50</v>
      </c>
      <c r="C109">
        <v>600.13348389999999</v>
      </c>
      <c r="D109">
        <v>616.1837769</v>
      </c>
      <c r="E109">
        <v>48.610812195900003</v>
      </c>
      <c r="F109">
        <v>49.910885928900001</v>
      </c>
      <c r="G109" t="s">
        <v>7</v>
      </c>
      <c r="J109">
        <f t="shared" si="16"/>
        <v>608.15863039999999</v>
      </c>
      <c r="K109">
        <f t="shared" si="17"/>
        <v>8.0251465000000053</v>
      </c>
      <c r="X109">
        <f t="shared" si="19"/>
        <v>1.0133722691955933</v>
      </c>
      <c r="Y109">
        <f t="shared" si="15"/>
        <v>128.69827818784034</v>
      </c>
      <c r="AA109">
        <f>J109/D109</f>
        <v>0.98697605032645574</v>
      </c>
      <c r="AB109">
        <f t="shared" si="18"/>
        <v>125.34595839145987</v>
      </c>
    </row>
    <row r="110" spans="1:28" x14ac:dyDescent="0.25">
      <c r="A110">
        <v>108</v>
      </c>
      <c r="B110">
        <v>50</v>
      </c>
      <c r="C110">
        <v>595.06048580000004</v>
      </c>
      <c r="D110">
        <v>618.47436519999997</v>
      </c>
      <c r="E110">
        <v>48.199899349799999</v>
      </c>
      <c r="F110">
        <v>50.0964235811999</v>
      </c>
      <c r="G110" t="s">
        <v>7</v>
      </c>
      <c r="J110">
        <f t="shared" si="16"/>
        <v>606.76742549999994</v>
      </c>
      <c r="K110">
        <f t="shared" si="17"/>
        <v>11.706939699999907</v>
      </c>
      <c r="X110">
        <f t="shared" si="19"/>
        <v>1.0196735289594319</v>
      </c>
      <c r="Y110">
        <f t="shared" si="15"/>
        <v>129.49853817784785</v>
      </c>
      <c r="AA110">
        <f>J110/D110</f>
        <v>0.98107126122161215</v>
      </c>
      <c r="AB110">
        <f t="shared" si="18"/>
        <v>124.59605017514474</v>
      </c>
    </row>
    <row r="111" spans="1:28" x14ac:dyDescent="0.25">
      <c r="A111">
        <v>109</v>
      </c>
      <c r="B111">
        <v>50</v>
      </c>
      <c r="C111">
        <v>587.26507570000001</v>
      </c>
      <c r="D111">
        <v>640.81750490000002</v>
      </c>
      <c r="E111">
        <v>47.568471131700001</v>
      </c>
      <c r="F111">
        <v>51.906217896900003</v>
      </c>
      <c r="G111" t="s">
        <v>7</v>
      </c>
      <c r="J111">
        <f t="shared" si="16"/>
        <v>614.04129030000001</v>
      </c>
      <c r="K111">
        <f t="shared" si="17"/>
        <v>26.776214600000003</v>
      </c>
      <c r="X111">
        <f t="shared" si="19"/>
        <v>1.0455947675214359</v>
      </c>
      <c r="Y111">
        <f t="shared" si="15"/>
        <v>132.79053547522236</v>
      </c>
      <c r="AA111">
        <f>J111/D111</f>
        <v>0.95821553812863081</v>
      </c>
      <c r="AB111">
        <f t="shared" si="18"/>
        <v>121.69337334233612</v>
      </c>
    </row>
    <row r="112" spans="1:28" x14ac:dyDescent="0.25">
      <c r="A112">
        <v>110</v>
      </c>
      <c r="B112">
        <v>50</v>
      </c>
      <c r="C112">
        <v>617.2088013</v>
      </c>
      <c r="D112">
        <v>615.67803960000003</v>
      </c>
      <c r="E112">
        <v>49.9939129053</v>
      </c>
      <c r="F112">
        <v>49.869921207600001</v>
      </c>
      <c r="G112" t="s">
        <v>7</v>
      </c>
      <c r="J112">
        <f t="shared" si="16"/>
        <v>616.44342045000008</v>
      </c>
      <c r="K112">
        <f t="shared" si="17"/>
        <v>-0.76538084999992861</v>
      </c>
      <c r="X112">
        <f t="shared" si="19"/>
        <v>0.99875993205477975</v>
      </c>
      <c r="Y112">
        <f t="shared" si="15"/>
        <v>126.84251137095703</v>
      </c>
      <c r="AA112">
        <f>J112/D112</f>
        <v>1.0012431511289526</v>
      </c>
      <c r="AB112">
        <f t="shared" si="18"/>
        <v>127.15788019337698</v>
      </c>
    </row>
    <row r="113" spans="1:28" x14ac:dyDescent="0.25">
      <c r="A113">
        <v>111</v>
      </c>
      <c r="B113">
        <v>50</v>
      </c>
      <c r="C113">
        <v>632.54528809999999</v>
      </c>
      <c r="D113">
        <v>623.84509279999997</v>
      </c>
      <c r="E113">
        <v>51.2361683361</v>
      </c>
      <c r="F113">
        <v>50.531452516800002</v>
      </c>
      <c r="G113" t="s">
        <v>7</v>
      </c>
      <c r="J113">
        <f t="shared" si="16"/>
        <v>628.19519044999993</v>
      </c>
      <c r="K113">
        <f t="shared" si="17"/>
        <v>-4.3500976500000661</v>
      </c>
      <c r="X113">
        <f t="shared" si="19"/>
        <v>0.99312286767155189</v>
      </c>
      <c r="Y113">
        <f t="shared" si="15"/>
        <v>126.1266041942871</v>
      </c>
      <c r="AA113">
        <f>J113/D113</f>
        <v>1.0069730413851223</v>
      </c>
      <c r="AB113">
        <f t="shared" si="18"/>
        <v>127.88557625591054</v>
      </c>
    </row>
    <row r="114" spans="1:28" x14ac:dyDescent="0.25">
      <c r="A114">
        <v>112</v>
      </c>
      <c r="B114">
        <v>50</v>
      </c>
      <c r="C114">
        <v>607.51141359999997</v>
      </c>
      <c r="D114">
        <v>629.81665039999996</v>
      </c>
      <c r="E114">
        <v>49.2084245016</v>
      </c>
      <c r="F114">
        <v>51.015148682399897</v>
      </c>
      <c r="G114" t="s">
        <v>7</v>
      </c>
      <c r="J114">
        <f t="shared" si="16"/>
        <v>618.66403199999991</v>
      </c>
      <c r="K114">
        <f t="shared" si="17"/>
        <v>11.152618399999938</v>
      </c>
      <c r="X114">
        <f t="shared" si="19"/>
        <v>1.0183578746840518</v>
      </c>
      <c r="Y114">
        <f t="shared" si="15"/>
        <v>129.33145008487458</v>
      </c>
      <c r="AA114">
        <f>J114/D114</f>
        <v>0.98229227761298954</v>
      </c>
      <c r="AB114">
        <f t="shared" si="18"/>
        <v>124.75111925684968</v>
      </c>
    </row>
    <row r="115" spans="1:28" x14ac:dyDescent="0.25">
      <c r="A115">
        <v>113</v>
      </c>
      <c r="B115">
        <v>50</v>
      </c>
      <c r="C115">
        <v>583.13568120000002</v>
      </c>
      <c r="D115">
        <v>608.79211429999998</v>
      </c>
      <c r="E115">
        <v>47.233990177199999</v>
      </c>
      <c r="F115">
        <v>49.312161258300002</v>
      </c>
      <c r="G115" t="s">
        <v>7</v>
      </c>
      <c r="J115">
        <f t="shared" si="16"/>
        <v>595.96389775</v>
      </c>
      <c r="K115">
        <f t="shared" si="17"/>
        <v>12.828216549999979</v>
      </c>
      <c r="X115">
        <f t="shared" si="19"/>
        <v>1.0219986822339555</v>
      </c>
      <c r="Y115">
        <f t="shared" si="15"/>
        <v>129.79383264371236</v>
      </c>
      <c r="AA115">
        <f>J115/D115</f>
        <v>0.97892841209884907</v>
      </c>
      <c r="AB115">
        <f t="shared" si="18"/>
        <v>124.32390833655383</v>
      </c>
    </row>
    <row r="116" spans="1:28" x14ac:dyDescent="0.25">
      <c r="A116">
        <v>114</v>
      </c>
      <c r="B116">
        <v>50</v>
      </c>
      <c r="C116">
        <v>585.16198729999996</v>
      </c>
      <c r="D116">
        <v>612.86102289999997</v>
      </c>
      <c r="E116">
        <v>47.398120971299903</v>
      </c>
      <c r="F116">
        <v>49.641742854899903</v>
      </c>
      <c r="G116" t="s">
        <v>7</v>
      </c>
      <c r="J116">
        <f t="shared" si="16"/>
        <v>599.01150510000002</v>
      </c>
      <c r="K116">
        <f t="shared" si="17"/>
        <v>13.849517800000058</v>
      </c>
      <c r="X116">
        <f t="shared" si="19"/>
        <v>1.0236678357456253</v>
      </c>
      <c r="Y116">
        <f t="shared" ref="Y116:Y127" si="20">127*X116</f>
        <v>130.00581513969442</v>
      </c>
      <c r="AA116">
        <f>J116/D116</f>
        <v>0.97740186227790216</v>
      </c>
      <c r="AB116">
        <f t="shared" si="18"/>
        <v>124.13003650929357</v>
      </c>
    </row>
    <row r="117" spans="1:28" x14ac:dyDescent="0.25">
      <c r="A117">
        <v>115</v>
      </c>
      <c r="B117">
        <v>50</v>
      </c>
      <c r="C117">
        <v>593.18328859999997</v>
      </c>
      <c r="D117">
        <v>623.76129149999997</v>
      </c>
      <c r="E117">
        <v>48.047846376599999</v>
      </c>
      <c r="F117">
        <v>50.524664611499901</v>
      </c>
      <c r="G117" t="s">
        <v>7</v>
      </c>
      <c r="J117">
        <f t="shared" si="16"/>
        <v>608.47229004999997</v>
      </c>
      <c r="K117">
        <f t="shared" si="17"/>
        <v>15.289001450000001</v>
      </c>
      <c r="X117">
        <f t="shared" si="19"/>
        <v>1.0257744979398935</v>
      </c>
      <c r="Y117">
        <f t="shared" si="20"/>
        <v>130.27336123836648</v>
      </c>
      <c r="AA117">
        <f>J117/D117</f>
        <v>0.97548901854227998</v>
      </c>
      <c r="AB117">
        <f t="shared" si="18"/>
        <v>123.88710535486956</v>
      </c>
    </row>
    <row r="118" spans="1:28" x14ac:dyDescent="0.25">
      <c r="A118">
        <v>116</v>
      </c>
      <c r="B118">
        <v>50</v>
      </c>
      <c r="C118">
        <v>601.74517820000005</v>
      </c>
      <c r="D118">
        <v>611.43597409999995</v>
      </c>
      <c r="E118">
        <v>48.7413594342</v>
      </c>
      <c r="F118">
        <v>49.526313902099901</v>
      </c>
      <c r="G118" t="s">
        <v>7</v>
      </c>
      <c r="J118">
        <f t="shared" si="16"/>
        <v>606.59057615000006</v>
      </c>
      <c r="K118">
        <f t="shared" si="17"/>
        <v>4.8453979500000059</v>
      </c>
      <c r="X118">
        <f t="shared" si="19"/>
        <v>1.0080522422539289</v>
      </c>
      <c r="Y118">
        <f t="shared" si="20"/>
        <v>128.02263476624896</v>
      </c>
      <c r="AA118">
        <f>J118/D118</f>
        <v>0.99207537967138415</v>
      </c>
      <c r="AB118">
        <f t="shared" si="18"/>
        <v>125.99357321826578</v>
      </c>
    </row>
    <row r="119" spans="1:28" x14ac:dyDescent="0.25">
      <c r="A119">
        <v>117</v>
      </c>
      <c r="B119">
        <v>50</v>
      </c>
      <c r="C119">
        <v>604.15728760000002</v>
      </c>
      <c r="D119">
        <v>608.71234130000005</v>
      </c>
      <c r="E119">
        <v>48.936740295600003</v>
      </c>
      <c r="F119">
        <v>49.305699645300002</v>
      </c>
      <c r="G119" t="s">
        <v>7</v>
      </c>
      <c r="J119">
        <f t="shared" si="16"/>
        <v>606.43481444999998</v>
      </c>
      <c r="K119">
        <f t="shared" si="17"/>
        <v>2.2775268499999584</v>
      </c>
      <c r="X119">
        <f t="shared" si="19"/>
        <v>1.0037697581354144</v>
      </c>
      <c r="Y119">
        <f t="shared" si="20"/>
        <v>127.47875928319762</v>
      </c>
      <c r="AA119">
        <f>J119/D119</f>
        <v>0.99625845133164859</v>
      </c>
      <c r="AB119">
        <f t="shared" si="18"/>
        <v>126.52482331911938</v>
      </c>
    </row>
    <row r="120" spans="1:28" x14ac:dyDescent="0.25">
      <c r="A120">
        <v>118</v>
      </c>
      <c r="B120">
        <v>50</v>
      </c>
      <c r="C120">
        <v>598.99127199999998</v>
      </c>
      <c r="D120">
        <v>629.59460449999995</v>
      </c>
      <c r="E120">
        <v>48.518293031999903</v>
      </c>
      <c r="F120">
        <v>50.997162964499999</v>
      </c>
      <c r="G120" t="s">
        <v>7</v>
      </c>
      <c r="J120">
        <f t="shared" si="16"/>
        <v>614.29293824999991</v>
      </c>
      <c r="K120">
        <f t="shared" si="17"/>
        <v>15.301666249999926</v>
      </c>
      <c r="X120">
        <f t="shared" si="19"/>
        <v>1.0255457248966391</v>
      </c>
      <c r="Y120">
        <f t="shared" si="20"/>
        <v>130.24430706187317</v>
      </c>
      <c r="AA120">
        <f>J120/D120</f>
        <v>0.97569600161654491</v>
      </c>
      <c r="AB120">
        <f t="shared" si="18"/>
        <v>123.91339220530121</v>
      </c>
    </row>
    <row r="121" spans="1:28" x14ac:dyDescent="0.25">
      <c r="A121">
        <v>119</v>
      </c>
      <c r="B121">
        <v>50</v>
      </c>
      <c r="C121">
        <v>607.69848630000001</v>
      </c>
      <c r="D121">
        <v>594.65625</v>
      </c>
      <c r="E121">
        <v>49.223577390300001</v>
      </c>
      <c r="F121">
        <v>48.167156249999998</v>
      </c>
      <c r="G121" t="s">
        <v>7</v>
      </c>
      <c r="J121">
        <f t="shared" si="16"/>
        <v>601.17736815000001</v>
      </c>
      <c r="K121">
        <f t="shared" si="17"/>
        <v>-6.5211181500000066</v>
      </c>
      <c r="X121">
        <f t="shared" si="19"/>
        <v>0.98926915518630931</v>
      </c>
      <c r="Y121">
        <f t="shared" si="20"/>
        <v>125.63718270866129</v>
      </c>
      <c r="AA121">
        <f>J121/D121</f>
        <v>1.0109661979504967</v>
      </c>
      <c r="AB121">
        <f t="shared" si="18"/>
        <v>128.39270713971308</v>
      </c>
    </row>
    <row r="122" spans="1:28" x14ac:dyDescent="0.25">
      <c r="A122">
        <v>120</v>
      </c>
      <c r="B122">
        <v>50</v>
      </c>
      <c r="C122">
        <v>612.66894530000002</v>
      </c>
      <c r="D122">
        <v>619.0606689</v>
      </c>
      <c r="E122">
        <v>49.626184569300001</v>
      </c>
      <c r="F122">
        <v>50.143914180899998</v>
      </c>
      <c r="G122" t="s">
        <v>7</v>
      </c>
      <c r="J122">
        <f t="shared" si="16"/>
        <v>615.86480710000001</v>
      </c>
      <c r="K122">
        <f t="shared" si="17"/>
        <v>3.1958617999999888</v>
      </c>
      <c r="X122">
        <f t="shared" si="19"/>
        <v>1.0052162947453378</v>
      </c>
      <c r="Y122">
        <f t="shared" si="20"/>
        <v>127.6624694326579</v>
      </c>
      <c r="AA122">
        <f>J122/D122</f>
        <v>0.99483756284229996</v>
      </c>
      <c r="AB122">
        <f t="shared" si="18"/>
        <v>126.34437048097209</v>
      </c>
    </row>
    <row r="123" spans="1:28" x14ac:dyDescent="0.25">
      <c r="A123">
        <v>121</v>
      </c>
      <c r="B123">
        <v>50</v>
      </c>
      <c r="C123">
        <v>592.48852539999996</v>
      </c>
      <c r="D123">
        <v>610.19384769999999</v>
      </c>
      <c r="E123">
        <v>47.991570557399903</v>
      </c>
      <c r="F123">
        <v>49.425701663700004</v>
      </c>
      <c r="G123" t="s">
        <v>7</v>
      </c>
      <c r="J123">
        <f t="shared" si="16"/>
        <v>601.34118654999997</v>
      </c>
      <c r="K123">
        <f t="shared" si="17"/>
        <v>8.8526611500000172</v>
      </c>
      <c r="X123">
        <f t="shared" si="19"/>
        <v>1.0149414896162308</v>
      </c>
      <c r="Y123">
        <f t="shared" si="20"/>
        <v>128.8975691812613</v>
      </c>
      <c r="AA123">
        <f>J123/D123</f>
        <v>0.98549205111888905</v>
      </c>
      <c r="AB123">
        <f t="shared" si="18"/>
        <v>125.15749049209892</v>
      </c>
    </row>
    <row r="124" spans="1:28" x14ac:dyDescent="0.25">
      <c r="A124">
        <v>122</v>
      </c>
      <c r="B124">
        <v>50</v>
      </c>
      <c r="C124">
        <v>603.35314940000001</v>
      </c>
      <c r="D124">
        <v>600.11749269999996</v>
      </c>
      <c r="E124">
        <v>48.8716051014</v>
      </c>
      <c r="F124">
        <v>48.609516908699902</v>
      </c>
      <c r="G124" t="s">
        <v>7</v>
      </c>
      <c r="J124">
        <f t="shared" si="16"/>
        <v>601.73532105000004</v>
      </c>
      <c r="K124">
        <f t="shared" si="17"/>
        <v>-1.6178283499999679</v>
      </c>
      <c r="X124">
        <f t="shared" si="19"/>
        <v>0.997318604615541</v>
      </c>
      <c r="Y124">
        <f t="shared" si="20"/>
        <v>126.65946278617371</v>
      </c>
      <c r="AA124">
        <f>J124/D124</f>
        <v>1.0026958526783167</v>
      </c>
      <c r="AB124">
        <f t="shared" si="18"/>
        <v>127.34237329014623</v>
      </c>
    </row>
    <row r="125" spans="1:28" x14ac:dyDescent="0.25">
      <c r="A125">
        <v>123</v>
      </c>
      <c r="B125">
        <v>50</v>
      </c>
      <c r="C125">
        <v>624.65832520000004</v>
      </c>
      <c r="D125">
        <v>620.84204099999999</v>
      </c>
      <c r="E125">
        <v>50.5973243412</v>
      </c>
      <c r="F125">
        <v>50.288205321</v>
      </c>
      <c r="G125" t="s">
        <v>7</v>
      </c>
      <c r="J125">
        <f t="shared" si="16"/>
        <v>622.75018309999996</v>
      </c>
      <c r="K125">
        <f t="shared" si="17"/>
        <v>-1.9081421000000773</v>
      </c>
      <c r="X125">
        <f t="shared" si="19"/>
        <v>0.9969453026990569</v>
      </c>
      <c r="Y125">
        <f t="shared" si="20"/>
        <v>126.61205344278022</v>
      </c>
      <c r="AA125">
        <f>J125/D125</f>
        <v>1.0030734743686598</v>
      </c>
      <c r="AB125">
        <f t="shared" si="18"/>
        <v>127.39033124481979</v>
      </c>
    </row>
    <row r="126" spans="1:28" x14ac:dyDescent="0.25">
      <c r="A126">
        <v>124</v>
      </c>
      <c r="B126">
        <v>50</v>
      </c>
      <c r="C126">
        <v>599.21380620000002</v>
      </c>
      <c r="D126">
        <v>601.4139404</v>
      </c>
      <c r="E126">
        <v>48.536318302200002</v>
      </c>
      <c r="F126">
        <v>48.714529172399999</v>
      </c>
      <c r="G126" t="s">
        <v>7</v>
      </c>
      <c r="J126">
        <f t="shared" si="16"/>
        <v>600.31387330000007</v>
      </c>
      <c r="K126">
        <f t="shared" si="17"/>
        <v>1.1000671000000466</v>
      </c>
      <c r="X126">
        <f t="shared" si="19"/>
        <v>1.0018358507240952</v>
      </c>
      <c r="Y126">
        <f t="shared" si="20"/>
        <v>127.23315304196009</v>
      </c>
      <c r="AA126">
        <f>J126/D126</f>
        <v>0.99817086531238652</v>
      </c>
      <c r="AB126">
        <f t="shared" si="18"/>
        <v>126.76769989467309</v>
      </c>
    </row>
    <row r="127" spans="1:28" x14ac:dyDescent="0.25">
      <c r="A127">
        <v>125</v>
      </c>
      <c r="B127">
        <v>50</v>
      </c>
      <c r="C127">
        <v>593.72497559999999</v>
      </c>
      <c r="D127">
        <v>614.97021480000001</v>
      </c>
      <c r="E127">
        <v>48.091723023599997</v>
      </c>
      <c r="F127">
        <v>49.812587398799998</v>
      </c>
      <c r="G127" t="s">
        <v>7</v>
      </c>
      <c r="J127">
        <f t="shared" si="16"/>
        <v>604.3475952</v>
      </c>
      <c r="K127">
        <f t="shared" si="17"/>
        <v>10.622619600000007</v>
      </c>
      <c r="X127">
        <f t="shared" si="19"/>
        <v>1.0178914818081639</v>
      </c>
      <c r="Y127">
        <f t="shared" si="20"/>
        <v>129.27221818963682</v>
      </c>
      <c r="AA127">
        <f>J127/D127</f>
        <v>0.98272661123359495</v>
      </c>
      <c r="AB127">
        <f t="shared" si="18"/>
        <v>124.80627962666655</v>
      </c>
    </row>
    <row r="128" spans="1:28" x14ac:dyDescent="0.25">
      <c r="A128">
        <v>126</v>
      </c>
      <c r="B128">
        <v>50</v>
      </c>
      <c r="C128">
        <v>607.07855219999999</v>
      </c>
      <c r="D128">
        <v>620.60467530000005</v>
      </c>
      <c r="E128">
        <v>49.173362728199997</v>
      </c>
      <c r="F128">
        <v>50.2689786993</v>
      </c>
      <c r="G128" t="s">
        <v>7</v>
      </c>
      <c r="J128">
        <f t="shared" si="16"/>
        <v>613.84161375000008</v>
      </c>
      <c r="K128">
        <f t="shared" si="17"/>
        <v>6.7630615500000886</v>
      </c>
      <c r="X128">
        <f t="shared" si="19"/>
        <v>1.0111403401182455</v>
      </c>
      <c r="Y128">
        <f>127*X128</f>
        <v>128.41482319501719</v>
      </c>
      <c r="AA128">
        <f>J128/D128</f>
        <v>0.98910246438808935</v>
      </c>
      <c r="AB128">
        <f>127*AA128</f>
        <v>125.61601297728735</v>
      </c>
    </row>
    <row r="129" spans="1:28" x14ac:dyDescent="0.25">
      <c r="A129">
        <v>127</v>
      </c>
      <c r="B129">
        <v>50</v>
      </c>
      <c r="C129" t="s">
        <v>7</v>
      </c>
      <c r="D129" t="s">
        <v>7</v>
      </c>
      <c r="E129" t="s">
        <v>7</v>
      </c>
      <c r="F129" t="s">
        <v>7</v>
      </c>
      <c r="G129" t="s">
        <v>7</v>
      </c>
    </row>
    <row r="130" spans="1:28" x14ac:dyDescent="0.25">
      <c r="X130">
        <f>AVERAGE(X4:X128)</f>
        <v>1.0372175613788834</v>
      </c>
      <c r="Y130">
        <f>AVERAGE(Y4:Y128)</f>
        <v>131.7266302951183</v>
      </c>
      <c r="AA130">
        <f>AVERAGE(AA4:AA128)</f>
        <v>0.96816624968336695</v>
      </c>
      <c r="AB130">
        <f>AVERAGE(AB4:AB128)</f>
        <v>122.95711370978763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Profile_Data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Pike</dc:creator>
  <cp:lastModifiedBy>alger</cp:lastModifiedBy>
  <dcterms:created xsi:type="dcterms:W3CDTF">2023-08-26T22:40:41Z</dcterms:created>
  <dcterms:modified xsi:type="dcterms:W3CDTF">2023-08-27T20:24:49Z</dcterms:modified>
</cp:coreProperties>
</file>